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8.xml" ContentType="application/vnd.openxmlformats-officedocument.drawingml.chart+xml"/>
  <Override PartName="/xl/charts/chart16.xml" ContentType="application/vnd.openxmlformats-officedocument.drawingml.char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AL" sheetId="1" state="visible" r:id="rId3"/>
    <sheet name="EARNINGS" sheetId="2" state="visible" r:id="rId4"/>
    <sheet name="revenues" sheetId="3" state="visible" r:id="rId5"/>
    <sheet name="cos" sheetId="4" state="visible" r:id="rId6"/>
    <sheet name="ROE" sheetId="5" state="visible" r:id="rId7"/>
    <sheet name="DCF" sheetId="6" state="visible" r:id="rId8"/>
    <sheet name="assumptions" sheetId="7" state="visible" r:id="rId9"/>
    <sheet name="interest" sheetId="8" state="visible" r:id="rId10"/>
    <sheet name="loan" sheetId="9" state="visible" r:id="rId11"/>
    <sheet name="Loanschd" sheetId="10" state="visible" r:id="rId12"/>
    <sheet name="loadfac" sheetId="11" state="visible" r:id="rId13"/>
    <sheet name="forwcurv" sheetId="12" state="visible" r:id="rId14"/>
    <sheet name="chart" sheetId="13" state="visible" r:id="rId15"/>
    <sheet name="RF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0" name="_xlnm.Print_Area" vbProcedure="false">ANAL!$A$1:$I$64</definedName>
    <definedName function="false" hidden="false" localSheetId="0" name="_xlnm.Print_Titles" vbProcedure="false">ANAL!$1:$3</definedName>
    <definedName function="false" hidden="false" localSheetId="6" name="_xlnm.Print_Area" vbProcedure="false">assumptions!$A$1:$Q$49</definedName>
    <definedName function="false" hidden="false" localSheetId="3" name="_xlnm.Print_Area" vbProcedure="false">cos!$A$1:$M$76</definedName>
    <definedName function="false" hidden="false" localSheetId="3" name="_xlnm.Print_Titles" vbProcedure="false">cos!$A:$B,cos!$1:$5</definedName>
    <definedName function="false" hidden="false" localSheetId="11" name="_xlnm.Print_Area" vbProcedure="false">forwcurv!$G$9:$T$27</definedName>
    <definedName function="false" hidden="false" localSheetId="10" name="_xlnm.Print_Area" vbProcedure="false">loadfac!$A$19:$P$57</definedName>
    <definedName function="false" hidden="false" localSheetId="9" name="_xlnm.Print_Area" vbProcedure="false">Loanschd!$A$1:$C$17</definedName>
    <definedName function="false" hidden="false" localSheetId="13" name="_xlnm.Print_Area" vbProcedure="false">RF!$AB$1005:$AF$1012</definedName>
    <definedName function="false" hidden="false" name="_Table2_In1" vbProcedure="false">DCF!$B$64</definedName>
    <definedName function="false" hidden="false" name="_Table2_In2" vbProcedure="false">DCF!$C$18</definedName>
    <definedName function="false" hidden="false" name="_Table2_Out" vbProcedure="false">DCF!$C$68:$D$71</definedName>
    <definedName function="false" hidden="false" localSheetId="2" name="ZA0" vbProcedure="false">"Crystal Ball Data : Ver. 4.0.3"</definedName>
    <definedName function="false" hidden="false" localSheetId="2" name="ZA0A" vbProcedure="false">0+131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25+149</definedName>
    <definedName function="false" hidden="false" localSheetId="2" name="ZA0T" vbProcedure="false">13870467+0</definedName>
    <definedName function="false" hidden="false" localSheetId="2" name="ZF125" vbProcedure="false">revenues!$C$58+"rev1"+""+41+41+440+0+0+0+0+4+3+"-"+"+"+2.6+50+2</definedName>
    <definedName function="false" hidden="false" localSheetId="2" name="ZF126" vbProcedure="false">revenues!$D$58+"rev2"+""+41+41+440+0+0+0+0+4+3+"-"+"+"+2.6+50+2</definedName>
    <definedName function="false" hidden="false" localSheetId="2" name="ZF127" vbProcedure="false">revenues!$E$58+"rev3"+""+41+41+440+0+0+0+0+4+3+"-"+"+"+2.6+50+2</definedName>
    <definedName function="false" hidden="false" localSheetId="2" name="ZF128" vbProcedure="false">revenues!$F$58+"rev4"+""+41+41+440+0+0+0+0+4+3+"-"+"+"+2.6+50+2</definedName>
    <definedName function="false" hidden="false" localSheetId="2" name="ZF129" vbProcedure="false">revenues!$G$58+"rev5"+""+41+41+440+0+0+0+0+4+3+"-"+"+"+2.6+50+2</definedName>
    <definedName function="false" hidden="false" localSheetId="2" name="ZF130" vbProcedure="false">revenues!$H$58+"rev6"+""+41+41+440+0+0+0+0+4+3+"-"+"+"+2.6+50+2</definedName>
    <definedName function="false" hidden="false" localSheetId="2" name="ZF131" vbProcedure="false">revenues!$I$58+"rev7"+""+41+41+440+0+0+0+0+4+3+"-"+"+"+2.6+50+2</definedName>
    <definedName function="false" hidden="false" localSheetId="2" name="ZF132" vbProcedure="false">revenues!$J$58+"rev8"+""+41+41+440+0+0+0+0+4+3+"-"+"+"+2.6+50+2</definedName>
    <definedName function="false" hidden="false" localSheetId="2" name="ZF133" vbProcedure="false">revenues!$K$58+"rev9"+""+41+41+440+0+0+0+0+4+3+"-"+"+"+2.6+50+2</definedName>
    <definedName function="false" hidden="false" localSheetId="2" name="ZF134" vbProcedure="false">revenues!$L$58+"rev10"+""+41+41+440+0+0+0+0+4+3+"-"+"+"+2.6+50+2</definedName>
    <definedName function="false" hidden="false" localSheetId="2" name="ZF135" vbProcedure="false">revenues!$M$58+"rev11"+""+41+41+440+0+0+0+0+4+3+"-"+"+"+2.6+50+2</definedName>
    <definedName function="false" hidden="false" localSheetId="2" name="ZF136" vbProcedure="false">revenues!$N$58+"rev12"+""+41+41+440+0+0+0+0+4+3+"-"+"+"+2.6+50+2</definedName>
    <definedName function="false" hidden="false" localSheetId="2" name="ZF137" vbProcedure="false">revenues!$O$58+"rev13"+""+41+41+440+0+0+0+0+4+3+"-"+"+"+2.6+50+2</definedName>
    <definedName function="false" hidden="false" localSheetId="2" name="ZF138" vbProcedure="false">revenues!$P$58+"rev14"+""+41+41+440+0+0+0+0+4+3+"-"+"+"+2.6+50+2</definedName>
    <definedName function="false" hidden="false" localSheetId="2" name="ZF139" vbProcedure="false">revenues!$Q$58+"rev15"+""+41+41+440+0+0+0+0+4+3+"-"+"+"+2.6+50+2</definedName>
    <definedName function="false" hidden="false" localSheetId="2" name="ZF140" vbProcedure="false">revenues!$R$58+"rev16"+""+41+41+440+0+0+0+0+4+3+"-"+"+"+2.6+50+2</definedName>
    <definedName function="false" hidden="false" localSheetId="2" name="ZF141" vbProcedure="false">revenues!$S$58+"rev17"+""+41+41+440+0+0+0+0+4+3+"-"+"+"+2.6+50+2</definedName>
    <definedName function="false" hidden="false" localSheetId="2" name="ZF142" vbProcedure="false">revenues!$T$58+"rev18"+""+41+41+440+0+0+0+0+4+3+"-"+"+"+2.6+50+2</definedName>
    <definedName function="false" hidden="false" localSheetId="2" name="ZF143" vbProcedure="false">revenues!$U$58+"rev19"+""+41+41+440+0+0+0+0+4+3+"-"+"+"+2.6+50+2</definedName>
    <definedName function="false" hidden="false" localSheetId="2" name="ZF144" vbProcedure="false">revenues!$V$58+"rev20"+""+41+41+440+0+0+0+0+4+3+"-"+"+"+2.6+50+2</definedName>
    <definedName function="false" hidden="false" localSheetId="2" name="ZF145" vbProcedure="false">revenues!$W$58+"rev21"+""+41+41+440+0+0+0+0+4+3+"-"+"+"+2.6+50+2</definedName>
    <definedName function="false" hidden="false" localSheetId="2" name="ZF146" vbProcedure="false">revenues!$X$58+"rev22"+""+41+41+440+0+0+0+0+4+3+"-"+"+"+2.6+50+2</definedName>
    <definedName function="false" hidden="false" localSheetId="2" name="ZF147" vbProcedure="false">revenues!$Y$58+"rev23"+""+41+41+440+0+0+0+0+4+3+"-"+"+"+2.6+50+2</definedName>
    <definedName function="false" hidden="false" localSheetId="2" name="ZF148" vbProcedure="false">revenues!$Z$58+"rev24"+""+41+41+440+0+0+0+0+4+3+"-"+"+"+2.6+50+2</definedName>
    <definedName function="false" hidden="false" localSheetId="2" name="ZF149" vbProcedure="false">revenues!$AA$58+"rev25"+""+41+41+440+0+0+0+0+4+3+"-"+"+"+2.6+50+2</definedName>
    <definedName function="false" hidden="false" localSheetId="3" name="solver_adj" vbProcedure="false">cos!$D$8:$R$8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cos!$D$14</definedName>
    <definedName function="false" hidden="false" localSheetId="3" name="solver_lhs10" vbProcedure="false">cos!$D$14</definedName>
    <definedName function="false" hidden="false" localSheetId="3" name="solver_lhs11" vbProcedure="false">cos!$D$14</definedName>
    <definedName function="false" hidden="false" localSheetId="3" name="solver_lhs12" vbProcedure="false">cos!$D$14</definedName>
    <definedName function="false" hidden="false" localSheetId="3" name="solver_lhs13" vbProcedure="false">cos!$D$14</definedName>
    <definedName function="false" hidden="false" localSheetId="3" name="solver_lhs14" vbProcedure="false">cos!$D$14</definedName>
    <definedName function="false" hidden="false" localSheetId="3" name="solver_lhs15" vbProcedure="false">cos!$S$9</definedName>
    <definedName function="false" hidden="false" localSheetId="3" name="solver_lhs16" vbProcedure="false">cos!$D$14</definedName>
    <definedName function="false" hidden="false" localSheetId="3" name="solver_lhs17" vbProcedure="false">cos!$D$14</definedName>
    <definedName function="false" hidden="false" localSheetId="3" name="solver_lhs18" vbProcedure="false">cos!$D$14</definedName>
    <definedName function="false" hidden="false" localSheetId="3" name="solver_lhs19" vbProcedure="false">cos!$D$14</definedName>
    <definedName function="false" hidden="false" localSheetId="3" name="solver_lhs2" vbProcedure="false">cos!$D$14</definedName>
    <definedName function="false" hidden="false" localSheetId="3" name="solver_lhs20" vbProcedure="false">cos!$S$9</definedName>
    <definedName function="false" hidden="false" localSheetId="3" name="solver_lhs21" vbProcedure="false">cos!$S$9</definedName>
    <definedName function="false" hidden="false" localSheetId="3" name="solver_lhs3" vbProcedure="false">cos!$D$14</definedName>
    <definedName function="false" hidden="false" localSheetId="3" name="solver_lhs4" vbProcedure="false">cos!$D$14</definedName>
    <definedName function="false" hidden="false" localSheetId="3" name="solver_lhs5" vbProcedure="false">cos!$D$14</definedName>
    <definedName function="false" hidden="false" localSheetId="3" name="solver_lhs6" vbProcedure="false">cos!$D$14</definedName>
    <definedName function="false" hidden="false" localSheetId="3" name="solver_lhs7" vbProcedure="false">cos!$D$14</definedName>
    <definedName function="false" hidden="false" localSheetId="3" name="solver_lhs8" vbProcedure="false">cos!$D$14</definedName>
    <definedName function="false" hidden="false" localSheetId="3" name="solver_lhs9" vbProcedure="false">cos!$D$14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15</definedName>
    <definedName function="false" hidden="false" localSheetId="3" name="solver_nwt" vbProcedure="false">1</definedName>
    <definedName function="false" hidden="false" localSheetId="3" name="solver_opt" vbProcedure="false">cos!$S$9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3" vbProcedure="false">2</definedName>
    <definedName function="false" hidden="false" localSheetId="3" name="solver_rel4" vbProcedure="false">2</definedName>
    <definedName function="false" hidden="false" localSheetId="3" name="solver_rel5" vbProcedure="false">2</definedName>
    <definedName function="false" hidden="false" localSheetId="3" name="solver_rel6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cos!$E$14</definedName>
    <definedName function="false" hidden="false" localSheetId="3" name="solver_rhs10" vbProcedure="false">cos!$N$14</definedName>
    <definedName function="false" hidden="false" localSheetId="3" name="solver_rhs11" vbProcedure="false">cos!$O$14</definedName>
    <definedName function="false" hidden="false" localSheetId="3" name="solver_rhs12" vbProcedure="false">cos!$P$14</definedName>
    <definedName function="false" hidden="false" localSheetId="3" name="solver_rhs13" vbProcedure="false">cos!$Q$14</definedName>
    <definedName function="false" hidden="false" localSheetId="3" name="solver_rhs14" vbProcedure="false">cos!$R$14</definedName>
    <definedName function="false" hidden="false" localSheetId="3" name="solver_rhs15" vbProcedure="false">cos!$R$28</definedName>
    <definedName function="false" hidden="false" localSheetId="3" name="solver_rhs16" vbProcedure="false">#REF!</definedName>
    <definedName function="false" hidden="false" localSheetId="3" name="solver_rhs17" vbProcedure="false">#REF!</definedName>
    <definedName function="false" hidden="false" localSheetId="3" name="solver_rhs18" vbProcedure="false">cos!$O$14</definedName>
    <definedName function="false" hidden="false" localSheetId="3" name="solver_rhs19" vbProcedure="false">#REF!</definedName>
    <definedName function="false" hidden="false" localSheetId="3" name="solver_rhs2" vbProcedure="false">cos!$F$14</definedName>
    <definedName function="false" hidden="false" localSheetId="3" name="solver_rhs20" vbProcedure="false">#REF!</definedName>
    <definedName function="false" hidden="false" localSheetId="3" name="solver_rhs21" vbProcedure="false">#REF!</definedName>
    <definedName function="false" hidden="false" localSheetId="3" name="solver_rhs3" vbProcedure="false">cos!$G$14</definedName>
    <definedName function="false" hidden="false" localSheetId="3" name="solver_rhs4" vbProcedure="false">cos!$H$14</definedName>
    <definedName function="false" hidden="false" localSheetId="3" name="solver_rhs5" vbProcedure="false">cos!$I$14</definedName>
    <definedName function="false" hidden="false" localSheetId="3" name="solver_rhs6" vbProcedure="false">cos!$J$14</definedName>
    <definedName function="false" hidden="false" localSheetId="3" name="solver_rhs7" vbProcedure="false">cos!$K$14</definedName>
    <definedName function="false" hidden="false" localSheetId="3" name="solver_rhs8" vbProcedure="false">cos!$L$14</definedName>
    <definedName function="false" hidden="false" localSheetId="3" name="solver_rhs9" vbProcedure="false">cos!$M$14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0.3766</definedName>
    <definedName function="false" hidden="false" localSheetId="5" name="ZA0" vbProcedure="false">"Crystal Ball Data : Ver. 4.0.3"</definedName>
    <definedName function="false" hidden="false" localSheetId="5" name="ZA0A" vbProcedure="false">1+107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101+308</definedName>
    <definedName function="false" hidden="false" localSheetId="5" name="ZA0T" vbProcedure="false">4951844+0</definedName>
    <definedName function="false" hidden="false" localSheetId="5" name="ZA107" vbProcedure="false">DCF!$D$11+"fD11"+16389+0.9+"?"+1.1</definedName>
    <definedName function="false" hidden="false" localSheetId="5" name="ZF207" vbProcedure="false">DCF!$C$60+"cf0"+""+41+41+440+0+0+0+0+4+3+"-"+"+"+2.6+50+2</definedName>
    <definedName function="false" hidden="false" localSheetId="5" name="ZF208" vbProcedure="false">DCF!$D$60+"cf1"+""+41+41+440+0+0+0+0+4+3+"-"+"+"+2.6+50+2</definedName>
    <definedName function="false" hidden="false" localSheetId="5" name="ZF209" vbProcedure="false">DCF!$E$60+"cf2"+""+41+41+440+0+0+0+0+4+3+"-"+"+"+2.6+50+2</definedName>
    <definedName function="false" hidden="false" localSheetId="5" name="ZF210" vbProcedure="false">DCF!$F$60+"cf3"+""+41+41+440+0+0+0+0+4+3+"-"+"+"+2.6+50+2</definedName>
    <definedName function="false" hidden="false" localSheetId="5" name="ZF211" vbProcedure="false">DCF!$G$60+"cf4"+""+41+41+440+0+0+0+0+4+3+"-"+"+"+2.6+50+2</definedName>
    <definedName function="false" hidden="false" localSheetId="5" name="ZF212" vbProcedure="false">DCF!$H$60+"cf5"+""+41+41+440+0+0+0+0+4+3+"-"+"+"+2.6+50+2</definedName>
    <definedName function="false" hidden="false" localSheetId="5" name="ZF213" vbProcedure="false">DCF!$I$60+"cf6"+""+41+41+440+0+0+0+0+4+3+"-"+"+"+2.6+50+2</definedName>
    <definedName function="false" hidden="false" localSheetId="5" name="ZF214" vbProcedure="false">DCF!$J$60+"cf7"+""+41+41+440+0+0+0+0+4+3+"-"+"+"+2.6+50+2</definedName>
    <definedName function="false" hidden="false" localSheetId="5" name="ZF215" vbProcedure="false">DCF!$K$60+"cf8"+""+41+41+440+0+0+0+0+4+3+"-"+"+"+2.6+50+2</definedName>
    <definedName function="false" hidden="false" localSheetId="5" name="ZF216" vbProcedure="false">DCF!$L$60+"cf9"+""+41+41+440+0+0+0+0+4+3+"-"+"+"+2.6+50+2</definedName>
    <definedName function="false" hidden="false" localSheetId="5" name="ZF217" vbProcedure="false">DCF!$M$60+"cf10"+""+41+41+440+0+0+0+0+4+3+"-"+"+"+2.6+50+2</definedName>
    <definedName function="false" hidden="false" localSheetId="5" name="ZF218" vbProcedure="false">DCF!$N$60+"cf11"+""+41+41+440+0+0+0+0+4+3+"-"+"+"+2.6+50+2</definedName>
    <definedName function="false" hidden="false" localSheetId="5" name="ZF219" vbProcedure="false">DCF!$O$60+"cf12"+""+41+41+440+0+0+0+0+4+3+"-"+"+"+2.6+50+2</definedName>
    <definedName function="false" hidden="false" localSheetId="5" name="ZF220" vbProcedure="false">DCF!$P$60+"cf13"+""+41+41+440+0+0+0+0+4+3+"-"+"+"+2.6+50+2</definedName>
    <definedName function="false" hidden="false" localSheetId="5" name="ZF221" vbProcedure="false">DCF!$Q$60+"cf14"+""+41+41+440+0+0+0+0+4+3+"-"+"+"+2.6+50+2</definedName>
    <definedName function="false" hidden="false" localSheetId="5" name="ZF222" vbProcedure="false">DCF!$R$60+"cf15"+""+41+41+440+0+0+0+0+4+3+"-"+"+"+2.6+50+2</definedName>
    <definedName function="false" hidden="false" localSheetId="5" name="ZF223" vbProcedure="false">DCF!$S$60+"cf16"+""+41+41+440+0+0+0+0+4+3+"-"+"+"+2.6+50+2</definedName>
    <definedName function="false" hidden="false" localSheetId="5" name="ZF224" vbProcedure="false">DCF!$T$60+"cf17"+""+41+41+440+0+0+0+0+4+3+"-"+"+"+2.6+50+2</definedName>
    <definedName function="false" hidden="false" localSheetId="5" name="ZF225" vbProcedure="false">DCF!$U$60+"cf18"+""+41+41+440+0+0+0+0+4+3+"-"+"+"+2.6+50+2</definedName>
    <definedName function="false" hidden="false" localSheetId="5" name="ZF226" vbProcedure="false">DCF!$V$60+"cf19"+""+41+41+440+0+0+0+0+4+3+"-"+"+"+2.6+50+2</definedName>
    <definedName function="false" hidden="false" localSheetId="5" name="ZF227" vbProcedure="false">DCF!$W$60+"cf20"+""+41+41+440+0+0+0+0+4+3+"-"+"+"+2.6+50+2</definedName>
    <definedName function="false" hidden="false" localSheetId="5" name="ZF228" vbProcedure="false">DCF!$X$60+"cf21"+""+41+41+440+0+0+0+0+4+3+"-"+"+"+2.6+50+2</definedName>
    <definedName function="false" hidden="false" localSheetId="5" name="ZF229" vbProcedure="false">DCF!$Y$60+"cf22"+""+41+41+440+0+0+0+0+4+3+"-"+"+"+2.6+50+2</definedName>
    <definedName function="false" hidden="false" localSheetId="5" name="ZF230" vbProcedure="false">DCF!$Z$60+"cf23"+""+41+41+440+0+0+0+0+4+3+"-"+"+"+2.6+50+2</definedName>
    <definedName function="false" hidden="false" localSheetId="5" name="ZF231" vbProcedure="false">DCF!$AA$60+"cf24"+""+41+41+440+0+0+0+0+4+3+"-"+"+"+2.6+50+2</definedName>
    <definedName function="false" hidden="false" localSheetId="5" name="ZF232" vbProcedure="false">DCF!$AB$60+"cf25"+""+41+41+440+0+0+0+0+4+3+"-"+"+"+2.6+50+2</definedName>
    <definedName function="false" hidden="false" localSheetId="5" name="ZF234" vbProcedure="false">DCF!$D$32+"ret1"+""+41+41+440+0+0+0+0+4+3+"-"+"+"+2.6+50+2</definedName>
    <definedName function="false" hidden="false" localSheetId="5" name="ZF235" vbProcedure="false">DCF!$E$32+"ret2"+""+41+41+440+0+0+0+0+4+3+"-"+"+"+2.6+50+2</definedName>
    <definedName function="false" hidden="false" localSheetId="5" name="ZF236" vbProcedure="false">DCF!$F$32+"ret3"+""+41+41+440+0+0+0+0+4+3+"-"+"+"+2.6+50+2</definedName>
    <definedName function="false" hidden="false" localSheetId="5" name="ZF237" vbProcedure="false">DCF!$G$32+"ret4"+""+41+41+440+0+0+0+0+4+3+"-"+"+"+2.6+50+2</definedName>
    <definedName function="false" hidden="false" localSheetId="5" name="ZF238" vbProcedure="false">DCF!$H$32+"ret5"+""+41+41+440+0+0+0+0+4+3+"-"+"+"+2.6+50+2</definedName>
    <definedName function="false" hidden="false" localSheetId="5" name="ZF239" vbProcedure="false">DCF!$I$32+"ret6"+""+41+41+440+0+0+0+0+4+3+"-"+"+"+2.6+50+2</definedName>
    <definedName function="false" hidden="false" localSheetId="5" name="ZF240" vbProcedure="false">DCF!$J$32+"ret7"+""+41+41+440+0+0+0+0+4+3+"-"+"+"+2.6+50+2</definedName>
    <definedName function="false" hidden="false" localSheetId="5" name="ZF241" vbProcedure="false">DCF!$K$32+"ret8"+""+41+41+440+0+0+0+0+4+3+"-"+"+"+2.6+50+2</definedName>
    <definedName function="false" hidden="false" localSheetId="5" name="ZF242" vbProcedure="false">DCF!$L$32+"ret9"+""+41+41+440+0+0+0+0+4+3+"-"+"+"+2.6+50+2</definedName>
    <definedName function="false" hidden="false" localSheetId="5" name="ZF243" vbProcedure="false">DCF!$M$32+"ret10"+""+41+41+440+0+0+0+0+4+3+"-"+"+"+2.6+50+2</definedName>
    <definedName function="false" hidden="false" localSheetId="5" name="ZF244" vbProcedure="false">DCF!$N$32+"ret11"+""+41+41+440+0+0+0+0+4+3+"-"+"+"+2.6+50+2</definedName>
    <definedName function="false" hidden="false" localSheetId="5" name="ZF245" vbProcedure="false">DCF!$O$32+"ret12"+""+41+41+440+0+0+0+0+4+3+"-"+"+"+2.6+50+2</definedName>
    <definedName function="false" hidden="false" localSheetId="5" name="ZF246" vbProcedure="false">DCF!$P$32+"ret13"+""+41+41+440+0+0+0+0+4+3+"-"+"+"+2.6+50+2</definedName>
    <definedName function="false" hidden="false" localSheetId="5" name="ZF247" vbProcedure="false">DCF!$Q$32+"ret14"+""+41+41+440+0+0+0+0+4+3+"-"+"+"+2.6+50+2</definedName>
    <definedName function="false" hidden="false" localSheetId="5" name="ZF248" vbProcedure="false">DCF!$R$32+"ret15"+""+41+41+440+0+0+0+0+4+3+"-"+"+"+2.6+50+2</definedName>
    <definedName function="false" hidden="false" localSheetId="5" name="ZF249" vbProcedure="false">DCF!$S$32+"ret16"+""+41+41+440+0+0+0+0+4+3+"-"+"+"+2.6+50+2</definedName>
    <definedName function="false" hidden="false" localSheetId="5" name="ZF250" vbProcedure="false">DCF!$T$32+"ret17"+""+41+41+440+0+0+0+0+4+3+"-"+"+"+2.6+50+2</definedName>
    <definedName function="false" hidden="false" localSheetId="5" name="ZF251" vbProcedure="false">DCF!$U$32+"ret18"+""+41+41+440+0+0+0+0+4+3+"-"+"+"+2.6+50+2</definedName>
    <definedName function="false" hidden="false" localSheetId="5" name="ZF252" vbProcedure="false">DCF!$V$32+"ret19"+""+41+41+440+0+0+0+0+4+3+"-"+"+"+2.6+50+2</definedName>
    <definedName function="false" hidden="false" localSheetId="5" name="ZF253" vbProcedure="false">DCF!$W$32+"ret20"+""+41+41+440+0+0+0+0+4+3+"-"+"+"+2.6+50+2</definedName>
    <definedName function="false" hidden="false" localSheetId="5" name="ZF254" vbProcedure="false">DCF!$X$32+"ret21"+""+41+41+440+0+0+0+0+4+3+"-"+"+"+2.6+50+2</definedName>
    <definedName function="false" hidden="false" localSheetId="5" name="ZF255" vbProcedure="false">DCF!$Y$32+"ret22"+""+41+41+440+0+0+0+0+4+3+"-"+"+"+2.6+50+2</definedName>
    <definedName function="false" hidden="false" localSheetId="5" name="ZF256" vbProcedure="false">DCF!$Z$32+"ret23"+""+41+41+440+0+0+0+0+4+3+"-"+"+"+2.6+50+2</definedName>
    <definedName function="false" hidden="false" localSheetId="5" name="ZF257" vbProcedure="false">DCF!$AA$32+"ret24"+""+41+41+440+0+0+0+0+4+3+"-"+"+"+2.6+50+2</definedName>
    <definedName function="false" hidden="false" localSheetId="5" name="ZF258" vbProcedure="false">DCF!$AB$32+"ret25"+""+41+41+440+0+0+0+0+4+3+"-"+"+"+2.6+50+2</definedName>
    <definedName function="false" hidden="false" localSheetId="5" name="ZF259" vbProcedure="false">DCF!$D$36+"f1"+""+41+41+440+0+0+0+0+4+3+"-"+"+"+2.6+50+2</definedName>
    <definedName function="false" hidden="false" localSheetId="5" name="ZF260" vbProcedure="false">DCF!$E$36+"f2"+""+41+41+440+0+0+0+0+4+3+"-"+"+"+2.6+50+2</definedName>
    <definedName function="false" hidden="false" localSheetId="5" name="ZF261" vbProcedure="false">DCF!$F$36+"f3"+""+41+41+440+0+0+0+0+4+3+"-"+"+"+2.6+50+2</definedName>
    <definedName function="false" hidden="false" localSheetId="5" name="ZF262" vbProcedure="false">DCF!$G$36+"f4"+""+41+41+440+0+0+0+0+4+3+"-"+"+"+2.6+50+2</definedName>
    <definedName function="false" hidden="false" localSheetId="5" name="ZF263" vbProcedure="false">DCF!$H$36+"f5"+""+41+41+440+0+0+0+0+4+3+"-"+"+"+2.6+50+2</definedName>
    <definedName function="false" hidden="false" localSheetId="5" name="ZF264" vbProcedure="false">DCF!$I$36+"f6"+""+41+41+440+0+0+0+0+4+3+"-"+"+"+2.6+50+2</definedName>
    <definedName function="false" hidden="false" localSheetId="5" name="ZF265" vbProcedure="false">DCF!$J$36+"f7"+""+41+41+440+0+0+0+0+4+3+"-"+"+"+2.6+50+2</definedName>
    <definedName function="false" hidden="false" localSheetId="5" name="ZF266" vbProcedure="false">DCF!$K$36+"f8"+""+41+41+440+0+0+0+0+4+3+"-"+"+"+2.6+50+2</definedName>
    <definedName function="false" hidden="false" localSheetId="5" name="ZF267" vbProcedure="false">DCF!$L$36+"f9"+""+41+41+440+0+0+0+0+4+3+"-"+"+"+2.6+50+2</definedName>
    <definedName function="false" hidden="false" localSheetId="5" name="ZF268" vbProcedure="false">DCF!$M$36+"f10"+""+41+41+440+0+0+0+0+4+3+"-"+"+"+2.6+50+2</definedName>
    <definedName function="false" hidden="false" localSheetId="5" name="ZF269" vbProcedure="false">DCF!$N$36+"f11"+""+41+41+440+0+0+0+0+4+3+"-"+"+"+2.6+50+2</definedName>
    <definedName function="false" hidden="false" localSheetId="5" name="ZF270" vbProcedure="false">DCF!$O$36+"f12"+""+41+41+440+0+0+0+0+4+3+"-"+"+"+2.6+50+2</definedName>
    <definedName function="false" hidden="false" localSheetId="5" name="ZF271" vbProcedure="false">DCF!$P$36+"f13"+""+41+41+440+0+0+0+0+4+3+"-"+"+"+2.6+50+2</definedName>
    <definedName function="false" hidden="false" localSheetId="5" name="ZF272" vbProcedure="false">DCF!$Q$36+"f14"+""+41+41+440+0+0+0+0+4+3+"-"+"+"+2.6+50+2</definedName>
    <definedName function="false" hidden="false" localSheetId="5" name="ZF273" vbProcedure="false">DCF!$R$36+"f15"+""+41+41+440+0+0+0+0+4+3+"-"+"+"+2.6+50+2</definedName>
    <definedName function="false" hidden="false" localSheetId="5" name="ZF274" vbProcedure="false">DCF!$S$36+"f16"+""+41+41+440+0+0+0+0+4+3+"-"+"+"+2.6+50+2</definedName>
    <definedName function="false" hidden="false" localSheetId="5" name="ZF275" vbProcedure="false">DCF!$T$36+"f17"+""+41+41+440+0+0+0+0+4+3+"-"+"+"+2.6+50+2</definedName>
    <definedName function="false" hidden="false" localSheetId="5" name="ZF276" vbProcedure="false">DCF!$U$36+"f18"+""+41+41+440+0+0+0+0+4+3+"-"+"+"+2.6+50+2</definedName>
    <definedName function="false" hidden="false" localSheetId="5" name="ZF277" vbProcedure="false">DCF!$V$36+"f19"+""+41+41+440+0+0+0+0+4+3+"-"+"+"+2.6+50+2</definedName>
    <definedName function="false" hidden="false" localSheetId="5" name="ZF278" vbProcedure="false">DCF!$W$36+"f20"+""+41+41+440+0+0+0+0+4+3+"-"+"+"+2.6+50+2</definedName>
    <definedName function="false" hidden="false" localSheetId="5" name="ZF279" vbProcedure="false">DCF!$X$36+"f21"+""+41+41+440+0+0+0+0+4+3+"-"+"+"+2.6+50+2</definedName>
    <definedName function="false" hidden="false" localSheetId="5" name="ZF280" vbProcedure="false">DCF!$Y$36+"f22"+""+41+41+440+0+0+0+0+4+3+"-"+"+"+2.6+50+2</definedName>
    <definedName function="false" hidden="false" localSheetId="5" name="ZF281" vbProcedure="false">DCF!$Z$36+"f23"+""+41+41+440+0+0+0+0+4+3+"-"+"+"+2.6+50+2</definedName>
    <definedName function="false" hidden="false" localSheetId="5" name="ZF282" vbProcedure="false">DCF!$AA$36+"f24"+""+41+41+440+0+0+0+0+4+3+"-"+"+"+2.6+50+2</definedName>
    <definedName function="false" hidden="false" localSheetId="5" name="ZF283" vbProcedure="false">DCF!$AB$36+"f25"+""+41+41+440+0+0+0+0+4+3+"-"+"+"+2.6+50+2</definedName>
    <definedName function="false" hidden="false" localSheetId="5" name="ZF284" vbProcedure="false">DCF!$D$40+"elec1"+""+41+41+440+0+0+0+0+4+3+"-"+"+"+2.6+50+2</definedName>
    <definedName function="false" hidden="false" localSheetId="5" name="ZF285" vbProcedure="false">DCF!$E$40+"elec2"+""+41+41+440+0+0+0+0+4+3+"-"+"+"+2.6+50+2</definedName>
    <definedName function="false" hidden="false" localSheetId="5" name="ZF286" vbProcedure="false">DCF!$F$40+"elec3"+""+41+41+440+0+0+0+0+4+3+"-"+"+"+2.6+50+2</definedName>
    <definedName function="false" hidden="false" localSheetId="5" name="ZF287" vbProcedure="false">DCF!$G$40+"elec4"+""+41+41+440+0+0+0+0+4+3+"-"+"+"+2.6+50+2</definedName>
    <definedName function="false" hidden="false" localSheetId="5" name="ZF288" vbProcedure="false">DCF!$H$40+"elec5"+""+41+41+440+0+0+0+0+4+3+"-"+"+"+2.6+50+2</definedName>
    <definedName function="false" hidden="false" localSheetId="5" name="ZF289" vbProcedure="false">DCF!$I$40+"elec6"+""+41+41+440+0+0+0+0+4+3+"-"+"+"+2.6+50+2</definedName>
    <definedName function="false" hidden="false" localSheetId="5" name="ZF290" vbProcedure="false">DCF!$J$40+"elec7"+""+41+41+440+0+0+0+0+4+3+"-"+"+"+2.6+50+2</definedName>
    <definedName function="false" hidden="false" localSheetId="5" name="ZF291" vbProcedure="false">DCF!$K$40+"elec8"+""+41+41+440+0+0+0+0+4+3+"-"+"+"+2.6+50+2</definedName>
    <definedName function="false" hidden="false" localSheetId="5" name="ZF292" vbProcedure="false">DCF!$L$40+"elec9"+""+41+41+440+0+0+0+0+4+3+"-"+"+"+2.6+50+2</definedName>
    <definedName function="false" hidden="false" localSheetId="5" name="ZF293" vbProcedure="false">DCF!$M$40+"elec10"+""+41+41+440+0+0+0+0+4+3+"-"+"+"+2.6+50+2</definedName>
    <definedName function="false" hidden="false" localSheetId="5" name="ZF294" vbProcedure="false">DCF!$N$40+"elec11"+""+41+41+440+0+0+0+0+4+3+"-"+"+"+2.6+50+2</definedName>
    <definedName function="false" hidden="false" localSheetId="5" name="ZF295" vbProcedure="false">DCF!$O$40+"elec12"+""+41+41+440+0+0+0+0+4+3+"-"+"+"+2.6+50+2</definedName>
    <definedName function="false" hidden="false" localSheetId="5" name="ZF296" vbProcedure="false">DCF!$P$40+"elec13"+""+41+41+440+0+0+0+0+4+3+"-"+"+"+2.6+50+2</definedName>
    <definedName function="false" hidden="false" localSheetId="5" name="ZF297" vbProcedure="false">DCF!$Q$40+"elec14"+""+41+41+440+0+0+0+0+4+3+"-"+"+"+2.6+50+2</definedName>
    <definedName function="false" hidden="false" localSheetId="5" name="ZF298" vbProcedure="false">DCF!$R$40+"elec15"+""+41+41+440+0+0+0+0+4+3+"-"+"+"+2.6+50+2</definedName>
    <definedName function="false" hidden="false" localSheetId="5" name="ZF299" vbProcedure="false">DCF!$S$40+"elec16"+""+41+41+440+0+0+0+0+4+3+"-"+"+"+2.6+50+2</definedName>
    <definedName function="false" hidden="false" localSheetId="5" name="ZF300" vbProcedure="false">DCF!$T$40+"elec17"+""+41+41+440+0+0+0+0+4+3+"-"+"+"+2.6+50+2</definedName>
    <definedName function="false" hidden="false" localSheetId="5" name="ZF301" vbProcedure="false">DCF!$U$40+"elec18"+""+41+41+440+0+0+0+0+4+3+"-"+"+"+2.6+50+2</definedName>
    <definedName function="false" hidden="false" localSheetId="5" name="ZF302" vbProcedure="false">DCF!$V$40+"elec19"+""+41+41+440+0+0+0+0+4+3+"-"+"+"+2.6+50+2</definedName>
    <definedName function="false" hidden="false" localSheetId="5" name="ZF303" vbProcedure="false">DCF!$W$40+"elec20"+""+41+41+440+0+0+0+0+4+3+"-"+"+"+2.6+50+2</definedName>
    <definedName function="false" hidden="false" localSheetId="5" name="ZF304" vbProcedure="false">DCF!$X$40+"elec21"+""+41+41+440+0+0+0+0+4+3+"-"+"+"+2.6+50+2</definedName>
    <definedName function="false" hidden="false" localSheetId="5" name="ZF305" vbProcedure="false">DCF!$Y$40+"elec22"+""+41+41+440+0+0+0+0+4+3+"-"+"+"+2.6+50+2</definedName>
    <definedName function="false" hidden="false" localSheetId="5" name="ZF306" vbProcedure="false">DCF!$Z$40+"elec23"+""+41+41+440+0+0+0+0+4+3+"-"+"+"+2.6+50+2</definedName>
    <definedName function="false" hidden="false" localSheetId="5" name="ZF307" vbProcedure="false">DCF!$AA$40+"elec24"+""+41+41+440+0+0+0+0+4+3+"-"+"+"+2.6+50+2</definedName>
    <definedName function="false" hidden="false" localSheetId="5" name="ZF308" vbProcedure="false">DCF!$AB$40+"elec25"+""+41+41+440+0+0+0+0+4+3+"-"+"+"+2.6+50+2</definedName>
    <definedName function="false" hidden="false" localSheetId="6" name="ZA0" vbProcedure="false">"Crystal Ball Data : Ver. 4.0.3"</definedName>
    <definedName function="false" hidden="false" localSheetId="6" name="ZA0A" vbProcedure="false">1+100</definedName>
    <definedName function="false" hidden="false" localSheetId="6" name="ZA0F" vbProcedure="false">15+114</definedName>
    <definedName function="false" hidden="false" localSheetId="6" name="ZA0T" vbProcedure="false">12704274+0</definedName>
    <definedName function="false" hidden="false" localSheetId="6" name="ZA100" vbProcedure="false">assumptions!$C$19+"aSan Juan"+1+35000+1665</definedName>
    <definedName function="false" hidden="false" localSheetId="6" name="ZF100" vbProcedure="false">assumptions!$C$35+"fv1"+""+1025+1025+440+0+0+0+0+4+3+"-"+"+"+2.6+50+2</definedName>
    <definedName function="false" hidden="false" localSheetId="6" name="ZF101" vbProcedure="false">assumptions!$D$35+"fv2"+""+1025+1025+440+0+0+0+0+4+3+"-"+"+"+2.6+50+2</definedName>
    <definedName function="false" hidden="false" localSheetId="6" name="ZF102" vbProcedure="false">assumptions!$E$35+"fv3"+""+1025+1025+440+0+0+0+0+4+3+"-"+"+"+2.6+50+2</definedName>
    <definedName function="false" hidden="false" localSheetId="6" name="ZF103" vbProcedure="false">assumptions!$F$35+"fv4"+""+1025+1025+440+0+0+0+0+4+3+"-"+"+"+2.6+50+2</definedName>
    <definedName function="false" hidden="false" localSheetId="6" name="ZF104" vbProcedure="false">assumptions!$G$35+"fv5"+""+1025+1025+440+0+0+0+0+4+3+"-"+"+"+2.6+50+2</definedName>
    <definedName function="false" hidden="false" localSheetId="6" name="ZF105" vbProcedure="false">assumptions!$H$35+"fv6"+""+1025+1025+440+0+0+0+0+4+3+"-"+"+"+2.6+50+2</definedName>
    <definedName function="false" hidden="false" localSheetId="6" name="ZF106" vbProcedure="false">assumptions!$I$35+"fv7"+""+1025+1025+440+0+0+0+0+4+3+"-"+"+"+2.6+50+2</definedName>
    <definedName function="false" hidden="false" localSheetId="6" name="ZF107" vbProcedure="false">assumptions!$J$35+"fv8"+""+1025+1025+440+0+0+0+0+4+3+"-"+"+"+2.6+50+2</definedName>
    <definedName function="false" hidden="false" localSheetId="6" name="ZF108" vbProcedure="false">assumptions!$K$35+"fv9"+""+1025+1025+440+0+0+0+0+4+3+"-"+"+"+2.6+50+2</definedName>
    <definedName function="false" hidden="false" localSheetId="6" name="ZF109" vbProcedure="false">assumptions!$L$35+"fv10"+""+1025+1025+440+0+0+0+0+4+3+"-"+"+"+2.6+50+2</definedName>
    <definedName function="false" hidden="false" localSheetId="6" name="ZF110" vbProcedure="false">assumptions!$M$35+"fv11"+""+1025+1025+440+0+0+0+0+4+3+"-"+"+"+2.6+50+2</definedName>
    <definedName function="false" hidden="false" localSheetId="6" name="ZF111" vbProcedure="false">assumptions!$N$35+"fv12"+""+1025+1025+440+0+0+0+0+4+3+"-"+"+"+2.6+50+2</definedName>
    <definedName function="false" hidden="false" localSheetId="6" name="ZF112" vbProcedure="false">assumptions!$O$35+"fv13"+""+1025+1025+440+0+0+0+0+4+3+"-"+"+"+2.6+50+2</definedName>
    <definedName function="false" hidden="false" localSheetId="6" name="ZF113" vbProcedure="false">assumptions!$P$35+"fv14"+""+1025+1025+440+0+0+0+0+4+3+"-"+"+"+2.6+50+2</definedName>
    <definedName function="false" hidden="false" localSheetId="6" name="ZF114" vbProcedure="false">assumptions!$Q$35+"fv15"+""+1025+1025+440+0+0+0+0+4+3+"-"+"+"+2.6+50+2</definedName>
    <definedName function="false" hidden="false" localSheetId="7" name="ZA0" vbProcedure="false">"Crystal Ball Data : Ver. 4.0.3"</definedName>
    <definedName function="false" hidden="false" localSheetId="7" name="ZA0F" vbProcedure="false">15+114</definedName>
    <definedName function="false" hidden="false" localSheetId="7" name="ZA0T" vbProcedure="false">9919900+0</definedName>
    <definedName function="false" hidden="false" localSheetId="7" name="ZF100" vbProcedure="false">interest!$N$7+"int1"+""+41+41+440+0+0+0+0+4+3+"-"+"+"+2.6+50+2</definedName>
    <definedName function="false" hidden="false" localSheetId="7" name="ZF101" vbProcedure="false">interest!$N$15+"int2"+""+41+41+440+0+0+0+0+4+3+"-"+"+"+2.6+50+2</definedName>
    <definedName function="false" hidden="false" localSheetId="7" name="ZF102" vbProcedure="false">interest!$N$23+"int3"+""+41+41+440+0+0+0+0+4+3+"-"+"+"+2.6+50+2</definedName>
    <definedName function="false" hidden="false" localSheetId="7" name="ZF103" vbProcedure="false">interest!$N$31+"int4"+""+41+41+440+0+0+0+0+4+3+"-"+"+"+2.6+50+2</definedName>
    <definedName function="false" hidden="false" localSheetId="7" name="ZF104" vbProcedure="false">interest!$N$39+"int5"+""+41+41+440+0+0+0+0+4+3+"-"+"+"+2.6+50+2</definedName>
    <definedName function="false" hidden="false" localSheetId="7" name="ZF105" vbProcedure="false">interest!$N$47+"int6"+""+41+41+440+0+0+0+0+4+3+"-"+"+"+2.6+50+2</definedName>
    <definedName function="false" hidden="false" localSheetId="7" name="ZF106" vbProcedure="false">interest!$N$55+"int7"+""+41+41+440+0+0+0+0+4+3+"-"+"+"+2.6+50+2</definedName>
    <definedName function="false" hidden="false" localSheetId="7" name="ZF107" vbProcedure="false">interest!$N$63+"int8"+""+41+41+440+0+0+0+0+4+3+"-"+"+"+2.6+50+2</definedName>
    <definedName function="false" hidden="false" localSheetId="7" name="ZF108" vbProcedure="false">interest!$N$71+"int9"+""+41+41+440+0+0+0+0+4+3+"-"+"+"+2.6+50+2</definedName>
    <definedName function="false" hidden="false" localSheetId="7" name="ZF109" vbProcedure="false">interest!$N$79+"int10"+""+41+41+440+0+0+0+0+4+3+"-"+"+"+2.6+50+2</definedName>
    <definedName function="false" hidden="false" localSheetId="7" name="ZF110" vbProcedure="false">interest!$N$87+"int11"+""+41+41+440+0+0+0+0+4+3+"-"+"+"+2.6+50+2</definedName>
    <definedName function="false" hidden="false" localSheetId="7" name="ZF111" vbProcedure="false">interest!$N$95+"int12"+""+41+41+440+0+0+0+0+4+3+"-"+"+"+2.6+50+2</definedName>
    <definedName function="false" hidden="false" localSheetId="7" name="ZF112" vbProcedure="false">interest!$N$103+"int13"+""+41+41+440+0+0+0+0+4+3+"-"+"+"+2.6+50+2</definedName>
    <definedName function="false" hidden="false" localSheetId="7" name="ZF113" vbProcedure="false">interest!$N$111+"int14"+""+41+41+440+0+0+0+0+4+3+"-"+"+"+2.6+50+2</definedName>
    <definedName function="false" hidden="false" localSheetId="7" name="ZF114" vbProcedure="false">interest!$N$119+"int15"+""+41+41+440+57+18+342+477+4+3+"-"+"+"+2.6+50+2</definedName>
    <definedName function="false" hidden="false" localSheetId="8" name="ZA0" vbProcedure="false">"Crystal Ball Data : Ver. 4.0.3"</definedName>
    <definedName function="false" hidden="false" localSheetId="8" name="ZA0A" vbProcedure="false">0+100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0+132</definedName>
    <definedName function="false" hidden="false" localSheetId="8" name="ZA0T" vbProcedure="false">10117528+0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10567893+0</definedName>
    <definedName function="false" hidden="false" localSheetId="9" name="ZF100" vbProcedure="false">Loanschd!$C$2+"Lint1"+""+41+41+440+0+0+0+0+4+3+"-"+"+"+2.6+50+2</definedName>
    <definedName function="false" hidden="false" localSheetId="9" name="ZF101" vbProcedure="false">Loanschd!$C$3+"Lint2"+""+41+41+440+0+0+0+0+4+3+"-"+"+"+2.6+50+2</definedName>
    <definedName function="false" hidden="false" localSheetId="9" name="ZF102" vbProcedure="false">Loanschd!$C$4+"Lint3"+""+41+41+440+0+0+0+0+4+3+"-"+"+"+2.6+50+2</definedName>
    <definedName function="false" hidden="false" localSheetId="9" name="ZF103" vbProcedure="false">Loanschd!$C$5+"Lint4"+""+41+41+440+0+0+0+0+4+3+"-"+"+"+2.6+50+2</definedName>
    <definedName function="false" hidden="false" localSheetId="9" name="ZF104" vbProcedure="false">Loanschd!$C$6+"Lint5"+""+41+41+440+0+0+0+0+4+3+"-"+"+"+2.6+50+2</definedName>
    <definedName function="false" hidden="false" localSheetId="9" name="ZF105" vbProcedure="false">Loanschd!$C$7+"Lint6"+""+41+41+440+0+0+0+0+4+3+"-"+"+"+2.6+50+2</definedName>
    <definedName function="false" hidden="false" localSheetId="9" name="ZF106" vbProcedure="false">Loanschd!$C$8+"Lint7"+""+41+41+440+0+0+0+0+4+3+"-"+"+"+2.6+50+2</definedName>
    <definedName function="false" hidden="false" localSheetId="9" name="ZF107" vbProcedure="false">Loanschd!$C$9+"Lint8"+""+41+41+440+0+0+0+0+4+3+"-"+"+"+2.6+50+2</definedName>
    <definedName function="false" hidden="false" localSheetId="9" name="ZF108" vbProcedure="false">Loanschd!$C$10+"Lint9"+""+41+41+440+0+0+0+0+4+3+"-"+"+"+2.6+50+2</definedName>
    <definedName function="false" hidden="false" localSheetId="9" name="ZF109" vbProcedure="false">Loanschd!$C$11+"Lint10"+""+41+41+440+0+0+0+0+4+3+"-"+"+"+2.6+50+2</definedName>
    <definedName function="false" hidden="false" localSheetId="9" name="ZF110" vbProcedure="false">Loanschd!$C$12+"Lint11"+""+41+41+440+0+0+0+0+4+3+"-"+"+"+2.6+50+2</definedName>
    <definedName function="false" hidden="false" localSheetId="9" name="ZF111" vbProcedure="false">Loanschd!$C$13+"Lint12"+""+41+41+440+0+0+0+0+4+3+"-"+"+"+2.6+50+2</definedName>
    <definedName function="false" hidden="false" localSheetId="9" name="ZF112" vbProcedure="false">Loanschd!$C$14+"Lint13"+""+41+41+440+0+0+0+0+4+3+"-"+"+"+2.6+50+2</definedName>
    <definedName function="false" hidden="false" localSheetId="9" name="ZF113" vbProcedure="false">Loanschd!$C$15+"Lint14"+""+41+41+440+0+0+0+0+4+3+"-"+"+"+2.6+50+2</definedName>
    <definedName function="false" hidden="false" localSheetId="9" name="ZF114" vbProcedure="false">Loanschd!$C$16+"Lint15"+""+41+41+440+0+0+0+0+4+3+"-"+"+"+2.6+50+2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180+297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0+110</definedName>
    <definedName function="false" hidden="false" localSheetId="10" name="ZA0T" vbProcedure="false">25861829+0</definedName>
    <definedName function="false" hidden="false" localSheetId="10" name="ZA118" vbProcedure="false">loadfac!$B$3+"aJanuary"+1+85+5</definedName>
    <definedName function="false" hidden="false" localSheetId="10" name="ZA119" vbProcedure="false">loadfac!$B$4+"aB4"+1+85+5</definedName>
    <definedName function="false" hidden="false" localSheetId="10" name="ZA120" vbProcedure="false">loadfac!$B$5+"aB5"+1+85+5</definedName>
    <definedName function="false" hidden="false" localSheetId="10" name="ZA121" vbProcedure="false">loadfac!$B$6+"aB6"+1+85+5</definedName>
    <definedName function="false" hidden="false" localSheetId="10" name="ZA122" vbProcedure="false">loadfac!$B$7+"aB7"+1+85+5</definedName>
    <definedName function="false" hidden="false" localSheetId="10" name="ZA123" vbProcedure="false">loadfac!$B$8+"aB8"+1+85+5</definedName>
    <definedName function="false" hidden="false" localSheetId="10" name="ZA124" vbProcedure="false">loadfac!$B$9+"aB9"+1+85+5</definedName>
    <definedName function="false" hidden="false" localSheetId="10" name="ZA125" vbProcedure="false">loadfac!$B$10+"aB10"+1+85+5</definedName>
    <definedName function="false" hidden="false" localSheetId="10" name="ZA126" vbProcedure="false">loadfac!$B$11+"aB11"+1+85+5</definedName>
    <definedName function="false" hidden="false" localSheetId="10" name="ZA127" vbProcedure="false">loadfac!$B$12+"aB12"+1+85+5</definedName>
    <definedName function="false" hidden="false" localSheetId="10" name="ZA128" vbProcedure="false">loadfac!$D$3+"aMarch"+1+85+5</definedName>
    <definedName function="false" hidden="false" localSheetId="10" name="ZA129" vbProcedure="false">loadfac!$D$4+"aD4"+1+85+5</definedName>
    <definedName function="false" hidden="false" localSheetId="10" name="ZA130" vbProcedure="false">loadfac!$D$5+"aD5"+1+85+5</definedName>
    <definedName function="false" hidden="false" localSheetId="10" name="ZA131" vbProcedure="false">loadfac!$D$6+"aD6"+1+85+5</definedName>
    <definedName function="false" hidden="false" localSheetId="10" name="ZA132" vbProcedure="false">loadfac!$D$7+"aD7"+1+85+5</definedName>
    <definedName function="false" hidden="false" localSheetId="10" name="ZA133" vbProcedure="false">loadfac!$D$8+"aD8"+1+85+5</definedName>
    <definedName function="false" hidden="false" localSheetId="10" name="ZA134" vbProcedure="false">loadfac!$D$9+"aD9"+1+85+5</definedName>
    <definedName function="false" hidden="false" localSheetId="10" name="ZA135" vbProcedure="false">loadfac!$D$10+"aD10"+1+85+5</definedName>
    <definedName function="false" hidden="false" localSheetId="10" name="ZA136" vbProcedure="false">loadfac!$D$11+"aD11"+1+85+5</definedName>
    <definedName function="false" hidden="false" localSheetId="10" name="ZA137" vbProcedure="false">loadfac!$D$12+"aD12"+1+85+5</definedName>
    <definedName function="false" hidden="false" localSheetId="10" name="ZA138" vbProcedure="false">loadfac!$E$3+"aApril"+1+85+5</definedName>
    <definedName function="false" hidden="false" localSheetId="10" name="ZA139" vbProcedure="false">loadfac!$E$4+"aE4"+1+85+5</definedName>
    <definedName function="false" hidden="false" localSheetId="10" name="ZA140" vbProcedure="false">loadfac!$E$5+"aE5"+1+85+5</definedName>
    <definedName function="false" hidden="false" localSheetId="10" name="ZA141" vbProcedure="false">loadfac!$E$6+"aE6"+1+85+5</definedName>
    <definedName function="false" hidden="false" localSheetId="10" name="ZA142" vbProcedure="false">loadfac!$E$7+"aE7"+1+85+5</definedName>
    <definedName function="false" hidden="false" localSheetId="10" name="ZA143" vbProcedure="false">loadfac!$E$8+"aE8"+1+85+5</definedName>
    <definedName function="false" hidden="false" localSheetId="10" name="ZA144" vbProcedure="false">loadfac!$E$9+"aE9"+1+85+5</definedName>
    <definedName function="false" hidden="false" localSheetId="10" name="ZA145" vbProcedure="false">loadfac!$E$10+"aE10"+1+85+5</definedName>
    <definedName function="false" hidden="false" localSheetId="10" name="ZA146" vbProcedure="false">loadfac!$E$11+"aE11"+1+85+5</definedName>
    <definedName function="false" hidden="false" localSheetId="10" name="ZA147" vbProcedure="false">loadfac!$E$12+"aE12"+1+85+5</definedName>
    <definedName function="false" hidden="false" localSheetId="10" name="ZA148" vbProcedure="false">loadfac!$F$3+"aMay"+1+85+5</definedName>
    <definedName function="false" hidden="false" localSheetId="10" name="ZA149" vbProcedure="false">loadfac!$F$4+"aF4"+1+85+5</definedName>
    <definedName function="false" hidden="false" localSheetId="10" name="ZA150" vbProcedure="false">loadfac!$F$5+"aF5"+1+85+5</definedName>
    <definedName function="false" hidden="false" localSheetId="10" name="ZA151" vbProcedure="false">loadfac!$F$6+"aF6"+1+85+5</definedName>
    <definedName function="false" hidden="false" localSheetId="10" name="ZA152" vbProcedure="false">loadfac!$F$7+"aF7"+1+85+5</definedName>
    <definedName function="false" hidden="false" localSheetId="10" name="ZA153" vbProcedure="false">loadfac!$F$8+"aF8"+1+85+5</definedName>
    <definedName function="false" hidden="false" localSheetId="10" name="ZA154" vbProcedure="false">loadfac!$F$9+"aF9"+1+85+5</definedName>
    <definedName function="false" hidden="false" localSheetId="10" name="ZA155" vbProcedure="false">loadfac!$F$10+"aF10"+1+85+5</definedName>
    <definedName function="false" hidden="false" localSheetId="10" name="ZA156" vbProcedure="false">loadfac!$F$11+"aF11"+1+85+5</definedName>
    <definedName function="false" hidden="false" localSheetId="10" name="ZA157" vbProcedure="false">loadfac!$F$12+"aF12"+1+85+5</definedName>
    <definedName function="false" hidden="false" localSheetId="10" name="ZA158" vbProcedure="false">loadfac!$G$3+"aJune"+1+85+5</definedName>
    <definedName function="false" hidden="false" localSheetId="10" name="ZA159" vbProcedure="false">loadfac!$G$4+"aG4"+1+85+5</definedName>
    <definedName function="false" hidden="false" localSheetId="10" name="ZA160" vbProcedure="false">loadfac!$G$5+"aG5"+1+85+5</definedName>
    <definedName function="false" hidden="false" localSheetId="10" name="ZA161" vbProcedure="false">loadfac!$G$6+"aG6"+1+85+5</definedName>
    <definedName function="false" hidden="false" localSheetId="10" name="ZA162" vbProcedure="false">loadfac!$G$7+"aG7"+1+85+5</definedName>
    <definedName function="false" hidden="false" localSheetId="10" name="ZA163" vbProcedure="false">loadfac!$G$8+"aG8"+1+85+5</definedName>
    <definedName function="false" hidden="false" localSheetId="10" name="ZA164" vbProcedure="false">loadfac!$G$9+"aG9"+1+85+5</definedName>
    <definedName function="false" hidden="false" localSheetId="10" name="ZA165" vbProcedure="false">loadfac!$G$10+"aG10"+1+85+5</definedName>
    <definedName function="false" hidden="false" localSheetId="10" name="ZA166" vbProcedure="false">loadfac!$G$11+"aG11"+1+85+5</definedName>
    <definedName function="false" hidden="false" localSheetId="10" name="ZA167" vbProcedure="false">loadfac!$G$12+"aG12"+1+85+5</definedName>
    <definedName function="false" hidden="false" localSheetId="10" name="ZA168" vbProcedure="false">loadfac!$I$3+"aAugust"+1+85+5</definedName>
    <definedName function="false" hidden="false" localSheetId="10" name="ZA169" vbProcedure="false">loadfac!$I$4+"aI4"+1+85+5</definedName>
    <definedName function="false" hidden="false" localSheetId="10" name="ZA170" vbProcedure="false">loadfac!$I$5+"aI5"+1+85+5</definedName>
    <definedName function="false" hidden="false" localSheetId="10" name="ZA171" vbProcedure="false">loadfac!$I$6+"aI6"+1+85+5</definedName>
    <definedName function="false" hidden="false" localSheetId="10" name="ZA172" vbProcedure="false">loadfac!$I$7+"aI7"+1+85+5</definedName>
    <definedName function="false" hidden="false" localSheetId="10" name="ZA173" vbProcedure="false">loadfac!$I$8+"aI8"+1+85+5</definedName>
    <definedName function="false" hidden="false" localSheetId="10" name="ZA174" vbProcedure="false">loadfac!$I$9+"aI9"+1+85+5</definedName>
    <definedName function="false" hidden="false" localSheetId="10" name="ZA175" vbProcedure="false">loadfac!$I$10+"aI10"+1+85+5</definedName>
    <definedName function="false" hidden="false" localSheetId="10" name="ZA176" vbProcedure="false">loadfac!$I$11+"aI11"+1+85+5</definedName>
    <definedName function="false" hidden="false" localSheetId="10" name="ZA177" vbProcedure="false">loadfac!$I$12+"aI12"+1+85+5</definedName>
    <definedName function="false" hidden="false" localSheetId="10" name="ZA178" vbProcedure="false">loadfac!$L$3+"aNovember"+1+85+5</definedName>
    <definedName function="false" hidden="false" localSheetId="10" name="ZA179" vbProcedure="false">loadfac!$L$4+"aL4"+1+85+5</definedName>
    <definedName function="false" hidden="false" localSheetId="10" name="ZA180" vbProcedure="false">loadfac!$L$5+"aL5"+1+85+5</definedName>
    <definedName function="false" hidden="false" localSheetId="10" name="ZA181" vbProcedure="false">loadfac!$L$6+"aL6"+1+85+5</definedName>
    <definedName function="false" hidden="false" localSheetId="10" name="ZA182" vbProcedure="false">loadfac!$L$7+"aL7"+1+85+5</definedName>
    <definedName function="false" hidden="false" localSheetId="10" name="ZA183" vbProcedure="false">loadfac!$L$8+"aL8"+1+85+5</definedName>
    <definedName function="false" hidden="false" localSheetId="10" name="ZA184" vbProcedure="false">loadfac!$L$9+"aL9"+1+85+5</definedName>
    <definedName function="false" hidden="false" localSheetId="10" name="ZA185" vbProcedure="false">loadfac!$L$10+"aL10"+1+85+5</definedName>
    <definedName function="false" hidden="false" localSheetId="10" name="ZA186" vbProcedure="false">loadfac!$L$11+"aL11"+1+85+5</definedName>
    <definedName function="false" hidden="false" localSheetId="10" name="ZA187" vbProcedure="false">loadfac!$L$12+"aL12"+1+85+5</definedName>
    <definedName function="false" hidden="false" localSheetId="10" name="ZA188" vbProcedure="false">loadfac!$M$3+"aDecember"+1+85+5</definedName>
    <definedName function="false" hidden="false" localSheetId="10" name="ZA189" vbProcedure="false">loadfac!$M$4+"aM4"+1+85+5</definedName>
    <definedName function="false" hidden="false" localSheetId="10" name="ZA190" vbProcedure="false">loadfac!$M$5+"aM5"+1+85+5</definedName>
    <definedName function="false" hidden="false" localSheetId="10" name="ZA191" vbProcedure="false">loadfac!$M$6+"aM6"+1+85+5</definedName>
    <definedName function="false" hidden="false" localSheetId="10" name="ZA192" vbProcedure="false">loadfac!$M$7+"aM7"+1+85+5</definedName>
    <definedName function="false" hidden="false" localSheetId="10" name="ZA193" vbProcedure="false">loadfac!$M$8+"aM8"+1+85+5</definedName>
    <definedName function="false" hidden="false" localSheetId="10" name="ZA194" vbProcedure="false">loadfac!$M$9+"aM9"+1+85+5</definedName>
    <definedName function="false" hidden="false" localSheetId="10" name="ZA195" vbProcedure="false">loadfac!$M$10+"aM10"+1+85+5</definedName>
    <definedName function="false" hidden="false" localSheetId="10" name="ZA196" vbProcedure="false">loadfac!$M$11+"aM11"+1+85+5</definedName>
    <definedName function="false" hidden="false" localSheetId="10" name="ZA197" vbProcedure="false">loadfac!$M$12+"aM12"+1+85+5</definedName>
    <definedName function="false" hidden="false" localSheetId="10" name="ZA198" vbProcedure="false">loadfac!$C$3+"aFebruary"+1+85+5</definedName>
    <definedName function="false" hidden="false" localSheetId="10" name="ZA199" vbProcedure="false">loadfac!$C$4+"aC4"+1+85+5</definedName>
    <definedName function="false" hidden="false" localSheetId="10" name="ZA200" vbProcedure="false">loadfac!$C$5+"aC5"+1+85+5</definedName>
    <definedName function="false" hidden="false" localSheetId="10" name="ZA201" vbProcedure="false">loadfac!$C$6+"aC6"+1+85+5</definedName>
    <definedName function="false" hidden="false" localSheetId="10" name="ZA202" vbProcedure="false">loadfac!$C$7+"aC7"+1+85+5</definedName>
    <definedName function="false" hidden="false" localSheetId="10" name="ZA203" vbProcedure="false">loadfac!$C$8+"aC8"+1+85+5</definedName>
    <definedName function="false" hidden="false" localSheetId="10" name="ZA204" vbProcedure="false">loadfac!$C$9+"aC9"+1+85+5</definedName>
    <definedName function="false" hidden="false" localSheetId="10" name="ZA205" vbProcedure="false">loadfac!$C$10+"aC10"+1+85+5</definedName>
    <definedName function="false" hidden="false" localSheetId="10" name="ZA206" vbProcedure="false">loadfac!$C$11+"aC11"+1+85+5</definedName>
    <definedName function="false" hidden="false" localSheetId="10" name="ZA207" vbProcedure="false">loadfac!$C$12+"aC12"+1+85+5</definedName>
    <definedName function="false" hidden="false" localSheetId="10" name="ZA208" vbProcedure="false">loadfac!$H$3+"aJuly"+1+85+5</definedName>
    <definedName function="false" hidden="false" localSheetId="10" name="ZA209" vbProcedure="false">loadfac!$H$4+"aH4"+1+85+5</definedName>
    <definedName function="false" hidden="false" localSheetId="10" name="ZA210" vbProcedure="false">loadfac!$H$5+"aH5"+1+85+5</definedName>
    <definedName function="false" hidden="false" localSheetId="10" name="ZA211" vbProcedure="false">loadfac!$H$6+"aH6"+1+85+5</definedName>
    <definedName function="false" hidden="false" localSheetId="10" name="ZA212" vbProcedure="false">loadfac!$H$7+"aH7"+1+85+5</definedName>
    <definedName function="false" hidden="false" localSheetId="10" name="ZA213" vbProcedure="false">loadfac!$H$8+"aH8"+1+85+5</definedName>
    <definedName function="false" hidden="false" localSheetId="10" name="ZA214" vbProcedure="false">loadfac!$H$9+"aH9"+1+85+5</definedName>
    <definedName function="false" hidden="false" localSheetId="10" name="ZA215" vbProcedure="false">loadfac!$H$10+"aH10"+1+85+5</definedName>
    <definedName function="false" hidden="false" localSheetId="10" name="ZA216" vbProcedure="false">loadfac!$H$11+"aH11"+1+85+5</definedName>
    <definedName function="false" hidden="false" localSheetId="10" name="ZA217" vbProcedure="false">loadfac!$H$12+"aH12"+1+85+5</definedName>
    <definedName function="false" hidden="false" localSheetId="10" name="ZA218" vbProcedure="false">loadfac!$J$3+"aSeptember"+1+85+5</definedName>
    <definedName function="false" hidden="false" localSheetId="10" name="ZA219" vbProcedure="false">loadfac!$K$3+"aOctober"+1+85+5</definedName>
    <definedName function="false" hidden="false" localSheetId="10" name="ZA220" vbProcedure="false">loadfac!$J$4+"aJ4"+1+85+5</definedName>
    <definedName function="false" hidden="false" localSheetId="10" name="ZA221" vbProcedure="false">loadfac!$K$4+"aK4"+1+85+5</definedName>
    <definedName function="false" hidden="false" localSheetId="10" name="ZA222" vbProcedure="false">loadfac!$J$5+"aJ5"+1+85+5</definedName>
    <definedName function="false" hidden="false" localSheetId="10" name="ZA223" vbProcedure="false">loadfac!$K$5+"aK5"+1+85+5</definedName>
    <definedName function="false" hidden="false" localSheetId="10" name="ZA224" vbProcedure="false">loadfac!$J$6+"aJ6"+1+85+5</definedName>
    <definedName function="false" hidden="false" localSheetId="10" name="ZA225" vbProcedure="false">loadfac!$K$6+"aK6"+1+85+5</definedName>
    <definedName function="false" hidden="false" localSheetId="10" name="ZA226" vbProcedure="false">loadfac!$J$7+"aJ7"+1+85+5</definedName>
    <definedName function="false" hidden="false" localSheetId="10" name="ZA227" vbProcedure="false">loadfac!$K$7+"aK7"+1+85+5</definedName>
    <definedName function="false" hidden="false" localSheetId="10" name="ZA228" vbProcedure="false">loadfac!$J$8+"aJ8"+1+85+5</definedName>
    <definedName function="false" hidden="false" localSheetId="10" name="ZA229" vbProcedure="false">loadfac!$K$8+"aK8"+1+85+5</definedName>
    <definedName function="false" hidden="false" localSheetId="10" name="ZA230" vbProcedure="false">loadfac!$J$9+"aJ9"+1+85+5</definedName>
    <definedName function="false" hidden="false" localSheetId="10" name="ZA231" vbProcedure="false">loadfac!$K$9+"aK9"+1+85+5</definedName>
    <definedName function="false" hidden="false" localSheetId="10" name="ZA232" vbProcedure="false">loadfac!$J$10+"aJ10"+1+85+5</definedName>
    <definedName function="false" hidden="false" localSheetId="10" name="ZA233" vbProcedure="false">loadfac!$K$10+"aK10"+1+85+5</definedName>
    <definedName function="false" hidden="false" localSheetId="10" name="ZA234" vbProcedure="false">loadfac!$J$11+"aJ11"+1+85+5</definedName>
    <definedName function="false" hidden="false" localSheetId="10" name="ZA235" vbProcedure="false">loadfac!$K$11+"aK11"+1+85+5</definedName>
    <definedName function="false" hidden="false" localSheetId="10" name="ZA236" vbProcedure="false">loadfac!$J$12+"aJ12"+1+85+5</definedName>
    <definedName function="false" hidden="false" localSheetId="10" name="ZA237" vbProcedure="false">loadfac!$K$12+"aK12"+1+85+5</definedName>
    <definedName function="false" hidden="false" localSheetId="10" name="ZA238" vbProcedure="false">loadfac!$B$13+"aB13"+1+85+5</definedName>
    <definedName function="false" hidden="false" localSheetId="10" name="ZA239" vbProcedure="false">loadfac!$C$13+"aC13"+1+85+5</definedName>
    <definedName function="false" hidden="false" localSheetId="10" name="ZA240" vbProcedure="false">loadfac!$D$13+"aD13"+1+85+5</definedName>
    <definedName function="false" hidden="false" localSheetId="10" name="ZA241" vbProcedure="false">loadfac!$E$13+"aE13"+1+85+5</definedName>
    <definedName function="false" hidden="false" localSheetId="10" name="ZA242" vbProcedure="false">loadfac!$F$13+"aF13"+1+85+5</definedName>
    <definedName function="false" hidden="false" localSheetId="10" name="ZA243" vbProcedure="false">loadfac!$G$13+"aG13"+1+85+5</definedName>
    <definedName function="false" hidden="false" localSheetId="10" name="ZA244" vbProcedure="false">loadfac!$H$13+"aH13"+1+85+5</definedName>
    <definedName function="false" hidden="false" localSheetId="10" name="ZA245" vbProcedure="false">loadfac!$I$13+"aI13"+1+85+5</definedName>
    <definedName function="false" hidden="false" localSheetId="10" name="ZA246" vbProcedure="false">loadfac!$J$13+"aJ13"+1+85+5</definedName>
    <definedName function="false" hidden="false" localSheetId="10" name="ZA247" vbProcedure="false">loadfac!$K$13+"aK13"+1+85+5</definedName>
    <definedName function="false" hidden="false" localSheetId="10" name="ZA248" vbProcedure="false">loadfac!$L$13+"aL13"+1+85+5</definedName>
    <definedName function="false" hidden="false" localSheetId="10" name="ZA249" vbProcedure="false">loadfac!$M$13+"aM13"+1+85+5</definedName>
    <definedName function="false" hidden="false" localSheetId="10" name="ZA250" vbProcedure="false">loadfac!$B$14+"aB14"+1+85+5</definedName>
    <definedName function="false" hidden="false" localSheetId="10" name="ZA251" vbProcedure="false">loadfac!$C$14+"aC14"+1+85+5</definedName>
    <definedName function="false" hidden="false" localSheetId="10" name="ZA252" vbProcedure="false">loadfac!$D$14+"aD14"+1+85+5</definedName>
    <definedName function="false" hidden="false" localSheetId="10" name="ZA253" vbProcedure="false">loadfac!$E$14+"aE14"+1+85+5</definedName>
    <definedName function="false" hidden="false" localSheetId="10" name="ZA254" vbProcedure="false">loadfac!$F$14+"aF14"+1+85+5</definedName>
    <definedName function="false" hidden="false" localSheetId="10" name="ZA255" vbProcedure="false">loadfac!$G$14+"aG14"+1+85+5</definedName>
    <definedName function="false" hidden="false" localSheetId="10" name="ZA256" vbProcedure="false">loadfac!$H$14+"aH14"+1+85+5</definedName>
    <definedName function="false" hidden="false" localSheetId="10" name="ZA257" vbProcedure="false">loadfac!$I$14+"aI14"+1+85+5</definedName>
    <definedName function="false" hidden="false" localSheetId="10" name="ZA258" vbProcedure="false">loadfac!$J$14+"aJ14"+1+85+5</definedName>
    <definedName function="false" hidden="false" localSheetId="10" name="ZA259" vbProcedure="false">loadfac!$K$14+"aK14"+1+85+5</definedName>
    <definedName function="false" hidden="false" localSheetId="10" name="ZA260" vbProcedure="false">loadfac!$L$14+"aL14"+1+85+5</definedName>
    <definedName function="false" hidden="false" localSheetId="10" name="ZA261" vbProcedure="false">loadfac!$M$14+"aM14"+1+85+5</definedName>
    <definedName function="false" hidden="false" localSheetId="10" name="ZA262" vbProcedure="false">loadfac!$B$15+"aB15"+1+85+5</definedName>
    <definedName function="false" hidden="false" localSheetId="10" name="ZA263" vbProcedure="false">loadfac!$C$15+"aC15"+1+85+5</definedName>
    <definedName function="false" hidden="false" localSheetId="10" name="ZA264" vbProcedure="false">loadfac!$D$15+"aD15"+1+85+5</definedName>
    <definedName function="false" hidden="false" localSheetId="10" name="ZA265" vbProcedure="false">loadfac!$E$15+"aE15"+1+85+5</definedName>
    <definedName function="false" hidden="false" localSheetId="10" name="ZA266" vbProcedure="false">loadfac!$F$15+"aF15"+1+85+5</definedName>
    <definedName function="false" hidden="false" localSheetId="10" name="ZA267" vbProcedure="false">loadfac!$G$15+"aG15"+1+85+5</definedName>
    <definedName function="false" hidden="false" localSheetId="10" name="ZA268" vbProcedure="false">loadfac!$H$15+"aH15"+1+85+5</definedName>
    <definedName function="false" hidden="false" localSheetId="10" name="ZA269" vbProcedure="false">loadfac!$I$15+"aI15"+1+85+5</definedName>
    <definedName function="false" hidden="false" localSheetId="10" name="ZA270" vbProcedure="false">loadfac!$J$15+"aJ15"+1+85+5</definedName>
    <definedName function="false" hidden="false" localSheetId="10" name="ZA271" vbProcedure="false">loadfac!$K$15+"aK15"+1+85+5</definedName>
    <definedName function="false" hidden="false" localSheetId="10" name="ZA272" vbProcedure="false">loadfac!$L$15+"aL15"+1+85+5</definedName>
    <definedName function="false" hidden="false" localSheetId="10" name="ZA273" vbProcedure="false">loadfac!$M$15+"aM15"+1+85+5</definedName>
    <definedName function="false" hidden="false" localSheetId="10" name="ZA274" vbProcedure="false">loadfac!$B$16+"aB16"+1+85+5</definedName>
    <definedName function="false" hidden="false" localSheetId="10" name="ZA275" vbProcedure="false">loadfac!$C$16+"aC16"+1+85+5</definedName>
    <definedName function="false" hidden="false" localSheetId="10" name="ZA276" vbProcedure="false">loadfac!$D$16+"aD16"+1+85+5</definedName>
    <definedName function="false" hidden="false" localSheetId="10" name="ZA277" vbProcedure="false">loadfac!$E$16+"aE16"+1+85+5</definedName>
    <definedName function="false" hidden="false" localSheetId="10" name="ZA278" vbProcedure="false">loadfac!$F$16+"aF16"+1+85+5</definedName>
    <definedName function="false" hidden="false" localSheetId="10" name="ZA279" vbProcedure="false">loadfac!$G$16+"aG16"+1+85+5</definedName>
    <definedName function="false" hidden="false" localSheetId="10" name="ZA280" vbProcedure="false">loadfac!$H$16+"aH16"+1+85+5</definedName>
    <definedName function="false" hidden="false" localSheetId="10" name="ZA281" vbProcedure="false">loadfac!$I$16+"aI16"+1+85+5</definedName>
    <definedName function="false" hidden="false" localSheetId="10" name="ZA282" vbProcedure="false">loadfac!$J$16+"aJ16"+1+85+5</definedName>
    <definedName function="false" hidden="false" localSheetId="10" name="ZA283" vbProcedure="false">loadfac!$K$16+"aK16"+1+85+5</definedName>
    <definedName function="false" hidden="false" localSheetId="10" name="ZA284" vbProcedure="false">loadfac!$L$16+"aL16"+1+85+5</definedName>
    <definedName function="false" hidden="false" localSheetId="10" name="ZA285" vbProcedure="false">loadfac!$M$16+"aM16"+1+85+5</definedName>
    <definedName function="false" hidden="false" localSheetId="10" name="ZA286" vbProcedure="false">loadfac!$B$17+"aB17"+1+85+5</definedName>
    <definedName function="false" hidden="false" localSheetId="10" name="ZA287" vbProcedure="false">loadfac!$C$17+"aC17"+1+85+5</definedName>
    <definedName function="false" hidden="false" localSheetId="10" name="ZA288" vbProcedure="false">loadfac!$D$17+"aD17"+1+85+5</definedName>
    <definedName function="false" hidden="false" localSheetId="10" name="ZA289" vbProcedure="false">loadfac!$E$17+"aE17"+1+85+5</definedName>
    <definedName function="false" hidden="false" localSheetId="10" name="ZA290" vbProcedure="false">loadfac!$F$17+"aF17"+1+85+5</definedName>
    <definedName function="false" hidden="false" localSheetId="10" name="ZA291" vbProcedure="false">loadfac!$G$17+"aG17"+1+85+5</definedName>
    <definedName function="false" hidden="false" localSheetId="10" name="ZA292" vbProcedure="false">loadfac!$H$17+"aH17"+1+85+5</definedName>
    <definedName function="false" hidden="false" localSheetId="10" name="ZA293" vbProcedure="false">loadfac!$I$17+"aI17"+1+85+5</definedName>
    <definedName function="false" hidden="false" localSheetId="10" name="ZA294" vbProcedure="false">loadfac!$J$17+"aJ17"+1+85+5</definedName>
    <definedName function="false" hidden="false" localSheetId="10" name="ZA295" vbProcedure="false">loadfac!$K$17+"aK17"+1+85+5</definedName>
    <definedName function="false" hidden="false" localSheetId="10" name="ZA296" vbProcedure="false">loadfac!$L$17+"aL17"+1+85+5</definedName>
    <definedName function="false" hidden="false" localSheetId="10" name="ZA297" vbProcedure="false">loadfac!$M$17+"aM17"+1+85+5</definedName>
    <definedName function="false" hidden="false" localSheetId="11" name="ZA0" vbProcedure="false">"Crystal Ball Data : Ver. 4.0.3"</definedName>
    <definedName function="false" hidden="false" localSheetId="11" name="ZA0A" vbProcedure="false">480+579</definedName>
    <definedName function="false" hidden="false" localSheetId="11" name="ZA0C" vbProcedure="false">0+0</definedName>
    <definedName function="false" hidden="false" localSheetId="11" name="ZA0D" vbProcedure="false">0+0</definedName>
    <definedName function="false" hidden="false" localSheetId="11" name="ZA0F" vbProcedure="false">15+130</definedName>
    <definedName function="false" hidden="false" localSheetId="11" name="ZA0T" vbProcedure="false">8632175+0</definedName>
    <definedName function="false" hidden="false" localSheetId="11" name="ZA100" vbProcedure="false">forwcurv!$E$10+"pBE10"+17153+0.15+0.2</definedName>
    <definedName function="false" hidden="false" localSheetId="11" name="ZA101" vbProcedure="false">forwcurv!$E$11+"pBE11"+769+0.15+0.2</definedName>
    <definedName function="false" hidden="false" localSheetId="11" name="ZA102" vbProcedure="false">forwcurv!$E$12+"pBE12"+769+0.15+0.2</definedName>
    <definedName function="false" hidden="false" localSheetId="11" name="ZA103" vbProcedure="false">forwcurv!$E$13+"pBE13"+769+0.15+0.2</definedName>
    <definedName function="false" hidden="false" localSheetId="11" name="ZA104" vbProcedure="false">forwcurv!$E$14+"pBE14"+769+0.15+0.2</definedName>
    <definedName function="false" hidden="false" localSheetId="11" name="ZA105" vbProcedure="false">forwcurv!$E$15+"pBE15"+769+0.15+0.2</definedName>
    <definedName function="false" hidden="false" localSheetId="11" name="ZA106" vbProcedure="false">forwcurv!$E$16+"pBE16"+769+0.15+0.2</definedName>
    <definedName function="false" hidden="false" localSheetId="11" name="ZA107" vbProcedure="false">forwcurv!$E$17+"pBE17"+769+0.15+0.2</definedName>
    <definedName function="false" hidden="false" localSheetId="11" name="ZA108" vbProcedure="false">forwcurv!$E$18+"pBE18"+769+0.15+0.2</definedName>
    <definedName function="false" hidden="false" localSheetId="11" name="ZA109" vbProcedure="false">forwcurv!$E$19+"pBE19"+769+0.15+0.2</definedName>
    <definedName function="false" hidden="false" localSheetId="11" name="ZA110" vbProcedure="false">forwcurv!$E$20+"pBE20"+769+0.15+0.2</definedName>
    <definedName function="false" hidden="false" localSheetId="11" name="ZA111" vbProcedure="false">forwcurv!$E$21+"pBE21"+769+0.15+0.2</definedName>
    <definedName function="false" hidden="false" localSheetId="11" name="ZA112" vbProcedure="false">forwcurv!$E$22+"pBE22"+769+0.15+0.2</definedName>
    <definedName function="false" hidden="false" localSheetId="11" name="ZA113" vbProcedure="false">forwcurv!$E$23+"pBE23"+769+0.15+0.2</definedName>
    <definedName function="false" hidden="false" localSheetId="11" name="ZA114" vbProcedure="false">forwcurv!$E$24+"pBE24"+769+0.15+0.2</definedName>
    <definedName function="false" hidden="false" localSheetId="11" name="ZA115" vbProcedure="false">forwcurv!$E$25+"pBE25"+769+0.15+0.2</definedName>
    <definedName function="false" hidden="false" localSheetId="11" name="ZA116" vbProcedure="false">forwcurv!$E$26+"pBE26"+769+0.15+0.2</definedName>
    <definedName function="false" hidden="false" localSheetId="11" name="ZA117" vbProcedure="false">forwcurv!$E$27+"pBE27"+769+0.15+0.2</definedName>
    <definedName function="false" hidden="false" localSheetId="11" name="ZA118" vbProcedure="false">forwcurv!$E$28+"pBE28"+769+0.15+0.2</definedName>
    <definedName function="false" hidden="false" localSheetId="11" name="ZA119" vbProcedure="false">forwcurv!$E$29+"pBE29"+769+0.15+0.2</definedName>
    <definedName function="false" hidden="false" localSheetId="11" name="ZA120" vbProcedure="false">forwcurv!$E$30+"pBE30"+769+0.15+0.2</definedName>
    <definedName function="false" hidden="false" localSheetId="11" name="ZA121" vbProcedure="false">forwcurv!$E$31+"pBE31"+769+0.15+0.2</definedName>
    <definedName function="false" hidden="false" localSheetId="11" name="ZA122" vbProcedure="false">forwcurv!$E$32+"pBE32"+769+0.15+0.2</definedName>
    <definedName function="false" hidden="false" localSheetId="11" name="ZA123" vbProcedure="false">forwcurv!$E$33+"pBE33"+769+0.15+0.2</definedName>
    <definedName function="false" hidden="false" localSheetId="11" name="ZA124" vbProcedure="false">forwcurv!$E$34+"pBE34"+769+0.15+0.2</definedName>
    <definedName function="false" hidden="false" localSheetId="11" name="ZA125" vbProcedure="false">forwcurv!$E$35+"pBE35"+769+0.15+0.2</definedName>
    <definedName function="false" hidden="false" localSheetId="11" name="ZA126" vbProcedure="false">forwcurv!$E$36+"pBE36"+769+0.15+0.2</definedName>
    <definedName function="false" hidden="false" localSheetId="11" name="ZA127" vbProcedure="false">forwcurv!$E$37+"pBE37"+769+0.15+0.2</definedName>
    <definedName function="false" hidden="false" localSheetId="11" name="ZA128" vbProcedure="false">forwcurv!$E$38+"pBE38"+769+0.15+0.2</definedName>
    <definedName function="false" hidden="false" localSheetId="11" name="ZA129" vbProcedure="false">forwcurv!$E$39+"pBE39"+769+0.15+0.2</definedName>
    <definedName function="false" hidden="false" localSheetId="11" name="ZA130" vbProcedure="false">forwcurv!$E$40+"pBE40"+769+0.15+0.2</definedName>
    <definedName function="false" hidden="false" localSheetId="11" name="ZA131" vbProcedure="false">forwcurv!$E$41+"pBE41"+769+0.15+0.2</definedName>
    <definedName function="false" hidden="false" localSheetId="11" name="ZA132" vbProcedure="false">forwcurv!$E$42+"pBE42"+769+0.15+0.2</definedName>
    <definedName function="false" hidden="false" localSheetId="11" name="ZA133" vbProcedure="false">forwcurv!$E$43+"pBE43"+769+0.15+0.2</definedName>
    <definedName function="false" hidden="false" localSheetId="11" name="ZA134" vbProcedure="false">forwcurv!$E$44+"pBE44"+769+0.15+0.2</definedName>
    <definedName function="false" hidden="false" localSheetId="11" name="ZA135" vbProcedure="false">forwcurv!$E$45+"pBE45"+769+0.15+0.2</definedName>
    <definedName function="false" hidden="false" localSheetId="11" name="ZA136" vbProcedure="false">forwcurv!$E$46+"pBE46"+769+0.15+0.2</definedName>
    <definedName function="false" hidden="false" localSheetId="11" name="ZA137" vbProcedure="false">forwcurv!$E$47+"pBE47"+769+0.15+0.2</definedName>
    <definedName function="false" hidden="false" localSheetId="11" name="ZA138" vbProcedure="false">forwcurv!$E$48+"pBE48"+769+0.15+0.2</definedName>
    <definedName function="false" hidden="false" localSheetId="11" name="ZA139" vbProcedure="false">forwcurv!$E$49+"pBE49"+769+0.15+0.2</definedName>
    <definedName function="false" hidden="false" localSheetId="11" name="ZA140" vbProcedure="false">forwcurv!$E$50+"pBE50"+769+0.15+0.2</definedName>
    <definedName function="false" hidden="false" localSheetId="11" name="ZA141" vbProcedure="false">forwcurv!$E$51+"pBE51"+769+0.15+0.2</definedName>
    <definedName function="false" hidden="false" localSheetId="11" name="ZA142" vbProcedure="false">forwcurv!$E$52+"pBE52"+769+0.15+0.2</definedName>
    <definedName function="false" hidden="false" localSheetId="11" name="ZA143" vbProcedure="false">forwcurv!$E$53+"pBE53"+769+0.15+0.2</definedName>
    <definedName function="false" hidden="false" localSheetId="11" name="ZA144" vbProcedure="false">forwcurv!$E$54+"pBE54"+769+0.15+0.2</definedName>
    <definedName function="false" hidden="false" localSheetId="11" name="ZA145" vbProcedure="false">forwcurv!$E$55+"pBE55"+769+0.15+0.2</definedName>
    <definedName function="false" hidden="false" localSheetId="11" name="ZA146" vbProcedure="false">forwcurv!$E$56+"pBE56"+769+0.15+0.2</definedName>
    <definedName function="false" hidden="false" localSheetId="11" name="ZA147" vbProcedure="false">forwcurv!$E$57+"pBE57"+769+0.15+0.2</definedName>
    <definedName function="false" hidden="false" localSheetId="11" name="ZA148" vbProcedure="false">forwcurv!$E$58+"pBE58"+769+0.15+0.2</definedName>
    <definedName function="false" hidden="false" localSheetId="11" name="ZA149" vbProcedure="false">forwcurv!$E$59+"pBE59"+769+0.15+0.2</definedName>
    <definedName function="false" hidden="false" localSheetId="11" name="ZA150" vbProcedure="false">forwcurv!$E$60+"pBE60"+769+0.15+0.2</definedName>
    <definedName function="false" hidden="false" localSheetId="11" name="ZA151" vbProcedure="false">forwcurv!$E$61+"pBE61"+769+0.15+0.2</definedName>
    <definedName function="false" hidden="false" localSheetId="11" name="ZA152" vbProcedure="false">forwcurv!$E$62+"pBE62"+769+0.15+0.2</definedName>
    <definedName function="false" hidden="false" localSheetId="11" name="ZA153" vbProcedure="false">forwcurv!$E$63+"pBE63"+769+0.15+0.2</definedName>
    <definedName function="false" hidden="false" localSheetId="11" name="ZA154" vbProcedure="false">forwcurv!$E$64+"pBE64"+769+0.15+0.2</definedName>
    <definedName function="false" hidden="false" localSheetId="11" name="ZA155" vbProcedure="false">forwcurv!$E$65+"pBE65"+769+0.15+0.2</definedName>
    <definedName function="false" hidden="false" localSheetId="11" name="ZA156" vbProcedure="false">forwcurv!$E$66+"pBE66"+769+0.15+0.2</definedName>
    <definedName function="false" hidden="false" localSheetId="11" name="ZA157" vbProcedure="false">forwcurv!$E$67+"pBE67"+769+0.15+0.2</definedName>
    <definedName function="false" hidden="false" localSheetId="11" name="ZA158" vbProcedure="false">forwcurv!$E$68+"pBE68"+769+0.15+0.2</definedName>
    <definedName function="false" hidden="false" localSheetId="11" name="ZA159" vbProcedure="false">forwcurv!$E$69+"pBE69"+769+0.15+0.2</definedName>
    <definedName function="false" hidden="false" localSheetId="11" name="ZA160" vbProcedure="false">forwcurv!$E$70+"pBE70"+769+0.15+0.2</definedName>
    <definedName function="false" hidden="false" localSheetId="11" name="ZA161" vbProcedure="false">forwcurv!$E$71+"pBE71"+769+0.15+0.2</definedName>
    <definedName function="false" hidden="false" localSheetId="11" name="ZA162" vbProcedure="false">forwcurv!$E$72+"pBE72"+769+0.15+0.2</definedName>
    <definedName function="false" hidden="false" localSheetId="11" name="ZA163" vbProcedure="false">forwcurv!$E$73+"pBE73"+769+0.15+0.2</definedName>
    <definedName function="false" hidden="false" localSheetId="11" name="ZA164" vbProcedure="false">forwcurv!$E$74+"pBE74"+769+0.15+0.2</definedName>
    <definedName function="false" hidden="false" localSheetId="11" name="ZA165" vbProcedure="false">forwcurv!$E$75+"pBE75"+769+0.15+0.2</definedName>
    <definedName function="false" hidden="false" localSheetId="11" name="ZA166" vbProcedure="false">forwcurv!$E$76+"pBE76"+769+0.15+0.2</definedName>
    <definedName function="false" hidden="false" localSheetId="11" name="ZA167" vbProcedure="false">forwcurv!$E$77+"pBE77"+769+0.15+0.2</definedName>
    <definedName function="false" hidden="false" localSheetId="11" name="ZA168" vbProcedure="false">forwcurv!$E$78+"pBE78"+769+0.15+0.2</definedName>
    <definedName function="false" hidden="false" localSheetId="11" name="ZA169" vbProcedure="false">forwcurv!$E$79+"pBE79"+769+0.15+0.2</definedName>
    <definedName function="false" hidden="false" localSheetId="11" name="ZA170" vbProcedure="false">forwcurv!$E$80+"pBE80"+769+0.15+0.2</definedName>
    <definedName function="false" hidden="false" localSheetId="11" name="ZA171" vbProcedure="false">forwcurv!$E$81+"pBE81"+769+0.15+0.2</definedName>
    <definedName function="false" hidden="false" localSheetId="11" name="ZA172" vbProcedure="false">forwcurv!$E$82+"pBE82"+769+0.15+0.2</definedName>
    <definedName function="false" hidden="false" localSheetId="11" name="ZA173" vbProcedure="false">forwcurv!$E$83+"pBE83"+769+0.15+0.2</definedName>
    <definedName function="false" hidden="false" localSheetId="11" name="ZA174" vbProcedure="false">forwcurv!$E$84+"pBE84"+769+0.15+0.2</definedName>
    <definedName function="false" hidden="false" localSheetId="11" name="ZA175" vbProcedure="false">forwcurv!$E$85+"pBE85"+769+0.15+0.2</definedName>
    <definedName function="false" hidden="false" localSheetId="11" name="ZA176" vbProcedure="false">forwcurv!$E$86+"pBE86"+769+0.15+0.2</definedName>
    <definedName function="false" hidden="false" localSheetId="11" name="ZA177" vbProcedure="false">forwcurv!$E$87+"pBE87"+769+0.15+0.2</definedName>
    <definedName function="false" hidden="false" localSheetId="11" name="ZA178" vbProcedure="false">forwcurv!$E$88+"pBE88"+769+0.15+0.2</definedName>
    <definedName function="false" hidden="false" localSheetId="11" name="ZA179" vbProcedure="false">forwcurv!$E$89+"pBE89"+769+0.15+0.2</definedName>
    <definedName function="false" hidden="false" localSheetId="11" name="ZA180" vbProcedure="false">forwcurv!$E$90+"pBE90"+769+0.15+0.2</definedName>
    <definedName function="false" hidden="false" localSheetId="11" name="ZA181" vbProcedure="false">forwcurv!$E$91+"pBE91"+769+0.15+0.2</definedName>
    <definedName function="false" hidden="false" localSheetId="11" name="ZA182" vbProcedure="false">forwcurv!$E$92+"pBE92"+769+0.15+0.2</definedName>
    <definedName function="false" hidden="false" localSheetId="11" name="ZA183" vbProcedure="false">forwcurv!$E$93+"pBE93"+769+0.15+0.2</definedName>
    <definedName function="false" hidden="false" localSheetId="11" name="ZA184" vbProcedure="false">forwcurv!$E$94+"pBE94"+769+0.15+0.2</definedName>
    <definedName function="false" hidden="false" localSheetId="11" name="ZA185" vbProcedure="false">forwcurv!$E$95+"pBE95"+769+0.15+0.2</definedName>
    <definedName function="false" hidden="false" localSheetId="11" name="ZA186" vbProcedure="false">forwcurv!$E$96+"pBE96"+769+0.15+0.2</definedName>
    <definedName function="false" hidden="false" localSheetId="11" name="ZA187" vbProcedure="false">forwcurv!$E$97+"pBE97"+769+0.15+0.2</definedName>
    <definedName function="false" hidden="false" localSheetId="11" name="ZA188" vbProcedure="false">forwcurv!$E$98+"pBE98"+769+0.15+0.2</definedName>
    <definedName function="false" hidden="false" localSheetId="11" name="ZA189" vbProcedure="false">forwcurv!$E$99+"pBE99"+769+0.15+0.2</definedName>
    <definedName function="false" hidden="false" localSheetId="11" name="ZA190" vbProcedure="false">forwcurv!$E$100+"pBE100"+769+0.15+0.2</definedName>
    <definedName function="false" hidden="false" localSheetId="11" name="ZA191" vbProcedure="false">forwcurv!$E$101+"pBE101"+769+0.15+0.2</definedName>
    <definedName function="false" hidden="false" localSheetId="11" name="ZA192" vbProcedure="false">forwcurv!$E$102+"pBE102"+769+0.15+0.2</definedName>
    <definedName function="false" hidden="false" localSheetId="11" name="ZA193" vbProcedure="false">forwcurv!$E$103+"pBE103"+769+0.15+0.2</definedName>
    <definedName function="false" hidden="false" localSheetId="11" name="ZA194" vbProcedure="false">forwcurv!$E$104+"pBE104"+769+0.15+0.2</definedName>
    <definedName function="false" hidden="false" localSheetId="11" name="ZA195" vbProcedure="false">forwcurv!$E$105+"pBE105"+769+0.15+0.2</definedName>
    <definedName function="false" hidden="false" localSheetId="11" name="ZA196" vbProcedure="false">forwcurv!$E$106+"pBE106"+769+0.15+0.2</definedName>
    <definedName function="false" hidden="false" localSheetId="11" name="ZA197" vbProcedure="false">forwcurv!$E$107+"pBE107"+769+0.15+0.2</definedName>
    <definedName function="false" hidden="false" localSheetId="11" name="ZA198" vbProcedure="false">forwcurv!$E$108+"pBE108"+769+0.15+0.2</definedName>
    <definedName function="false" hidden="false" localSheetId="11" name="ZA199" vbProcedure="false">forwcurv!$E$109+"pBE109"+769+0.15+0.2</definedName>
    <definedName function="false" hidden="false" localSheetId="11" name="ZA200" vbProcedure="false">forwcurv!$E$110+"pBE110"+769+0.15+0.2</definedName>
    <definedName function="false" hidden="false" localSheetId="11" name="ZA201" vbProcedure="false">forwcurv!$E$111+"pBE111"+769+0.15+0.2</definedName>
    <definedName function="false" hidden="false" localSheetId="11" name="ZA202" vbProcedure="false">forwcurv!$E$112+"pBE112"+769+0.15+0.2</definedName>
    <definedName function="false" hidden="false" localSheetId="11" name="ZA203" vbProcedure="false">forwcurv!$E$113+"pBE113"+769+0.15+0.2</definedName>
    <definedName function="false" hidden="false" localSheetId="11" name="ZA204" vbProcedure="false">forwcurv!$E$114+"pBE114"+769+0.15+0.2</definedName>
    <definedName function="false" hidden="false" localSheetId="11" name="ZA205" vbProcedure="false">forwcurv!$E$115+"pBE115"+769+0.15+0.2</definedName>
    <definedName function="false" hidden="false" localSheetId="11" name="ZA206" vbProcedure="false">forwcurv!$E$116+"pBE116"+769+0.15+0.2</definedName>
    <definedName function="false" hidden="false" localSheetId="11" name="ZA207" vbProcedure="false">forwcurv!$E$117+"pBE117"+769+0.15+0.2</definedName>
    <definedName function="false" hidden="false" localSheetId="11" name="ZA208" vbProcedure="false">forwcurv!$E$118+"pBE118"+769+0.15+0.2</definedName>
    <definedName function="false" hidden="false" localSheetId="11" name="ZA209" vbProcedure="false">forwcurv!$E$119+"pBE119"+769+0.15+0.2</definedName>
    <definedName function="false" hidden="false" localSheetId="11" name="ZA210" vbProcedure="false">forwcurv!$E$120+"pBE120"+769+0.15+0.2</definedName>
    <definedName function="false" hidden="false" localSheetId="11" name="ZA211" vbProcedure="false">forwcurv!$E$121+"pBE121"+769+0.15+0.2</definedName>
    <definedName function="false" hidden="false" localSheetId="11" name="ZA212" vbProcedure="false">forwcurv!$E$122+"pBE122"+769+0.15+0.2</definedName>
    <definedName function="false" hidden="false" localSheetId="11" name="ZA213" vbProcedure="false">forwcurv!$E$123+"pBE123"+769+0.15+0.2</definedName>
    <definedName function="false" hidden="false" localSheetId="11" name="ZA214" vbProcedure="false">forwcurv!$E$124+"pBE124"+769+0.15+0.2</definedName>
    <definedName function="false" hidden="false" localSheetId="11" name="ZA215" vbProcedure="false">forwcurv!$E$125+"pBE125"+769+0.15+0.2</definedName>
    <definedName function="false" hidden="false" localSheetId="11" name="ZA216" vbProcedure="false">forwcurv!$E$126+"pBE126"+769+0.15+0.2</definedName>
    <definedName function="false" hidden="false" localSheetId="11" name="ZA217" vbProcedure="false">forwcurv!$E$127+"pBE127"+769+0.15+0.2</definedName>
    <definedName function="false" hidden="false" localSheetId="11" name="ZA218" vbProcedure="false">forwcurv!$E$128+"pBE128"+769+0.15+0.2</definedName>
    <definedName function="false" hidden="false" localSheetId="11" name="ZA219" vbProcedure="false">forwcurv!$E$129+"pBE129"+769+0.15+0.2</definedName>
    <definedName function="false" hidden="false" localSheetId="11" name="ZA220" vbProcedure="false">forwcurv!$E$130+"pBE130"+769+0.15+0.2</definedName>
    <definedName function="false" hidden="false" localSheetId="11" name="ZA221" vbProcedure="false">forwcurv!$E$131+"pBE131"+769+0.15+0.2</definedName>
    <definedName function="false" hidden="false" localSheetId="11" name="ZA222" vbProcedure="false">forwcurv!$E$132+"pBE132"+769+0.15+0.2</definedName>
    <definedName function="false" hidden="false" localSheetId="11" name="ZA223" vbProcedure="false">forwcurv!$E$133+"pBE133"+769+0.15+0.2</definedName>
    <definedName function="false" hidden="false" localSheetId="11" name="ZA224" vbProcedure="false">forwcurv!$E$134+"pBE134"+769+0.15+0.2</definedName>
    <definedName function="false" hidden="false" localSheetId="11" name="ZA225" vbProcedure="false">forwcurv!$E$135+"pBE135"+769+0.15+0.2</definedName>
    <definedName function="false" hidden="false" localSheetId="11" name="ZA226" vbProcedure="false">forwcurv!$E$136+"pBE136"+769+0.15+0.2</definedName>
    <definedName function="false" hidden="false" localSheetId="11" name="ZA227" vbProcedure="false">forwcurv!$E$137+"pBE137"+769+0.15+0.2</definedName>
    <definedName function="false" hidden="false" localSheetId="11" name="ZA228" vbProcedure="false">forwcurv!$E$138+"pBE138"+769+0.15+0.2</definedName>
    <definedName function="false" hidden="false" localSheetId="11" name="ZA229" vbProcedure="false">forwcurv!$E$139+"pBE139"+769+0.15+0.2</definedName>
    <definedName function="false" hidden="false" localSheetId="11" name="ZA230" vbProcedure="false">forwcurv!$E$140+"pBE140"+769+0.15+0.2</definedName>
    <definedName function="false" hidden="false" localSheetId="11" name="ZA231" vbProcedure="false">forwcurv!$E$141+"pBE141"+769+0.15+0.2</definedName>
    <definedName function="false" hidden="false" localSheetId="11" name="ZA232" vbProcedure="false">forwcurv!$E$142+"pBE142"+769+0.15+0.2</definedName>
    <definedName function="false" hidden="false" localSheetId="11" name="ZA233" vbProcedure="false">forwcurv!$E$143+"pBE143"+769+0.15+0.2</definedName>
    <definedName function="false" hidden="false" localSheetId="11" name="ZA234" vbProcedure="false">forwcurv!$E$144+"pBE144"+769+0.15+0.2</definedName>
    <definedName function="false" hidden="false" localSheetId="11" name="ZA235" vbProcedure="false">forwcurv!$E$145+"pBE145"+769+0.15+0.2</definedName>
    <definedName function="false" hidden="false" localSheetId="11" name="ZA236" vbProcedure="false">forwcurv!$E$146+"pBE146"+769+0.15+0.2</definedName>
    <definedName function="false" hidden="false" localSheetId="11" name="ZA237" vbProcedure="false">forwcurv!$E$147+"pBE147"+769+0.15+0.2</definedName>
    <definedName function="false" hidden="false" localSheetId="11" name="ZA238" vbProcedure="false">forwcurv!$E$148+"pBE148"+769+0.15+0.2</definedName>
    <definedName function="false" hidden="false" localSheetId="11" name="ZA239" vbProcedure="false">forwcurv!$E$149+"pBE149"+769+0.15+0.2</definedName>
    <definedName function="false" hidden="false" localSheetId="11" name="ZA240" vbProcedure="false">forwcurv!$E$150+"pBE150"+769+0.15+0.2</definedName>
    <definedName function="false" hidden="false" localSheetId="11" name="ZA241" vbProcedure="false">forwcurv!$E$151+"pBE151"+769+0.15+0.2</definedName>
    <definedName function="false" hidden="false" localSheetId="11" name="ZA242" vbProcedure="false">forwcurv!$E$152+"pBE152"+769+0.15+0.2</definedName>
    <definedName function="false" hidden="false" localSheetId="11" name="ZA243" vbProcedure="false">forwcurv!$E$153+"pBE153"+769+0.15+0.2</definedName>
    <definedName function="false" hidden="false" localSheetId="11" name="ZA244" vbProcedure="false">forwcurv!$E$154+"pBE154"+769+0.15+0.2</definedName>
    <definedName function="false" hidden="false" localSheetId="11" name="ZA245" vbProcedure="false">forwcurv!$E$155+"pBE155"+769+0.15+0.2</definedName>
    <definedName function="false" hidden="false" localSheetId="11" name="ZA246" vbProcedure="false">forwcurv!$E$156+"pBE156"+769+0.15+0.2</definedName>
    <definedName function="false" hidden="false" localSheetId="11" name="ZA247" vbProcedure="false">forwcurv!$E$157+"pBE157"+769+0.15+0.2</definedName>
    <definedName function="false" hidden="false" localSheetId="11" name="ZA248" vbProcedure="false">forwcurv!$E$158+"pBE158"+769+0.15+0.2</definedName>
    <definedName function="false" hidden="false" localSheetId="11" name="ZA249" vbProcedure="false">forwcurv!$E$159+"pBE159"+769+0.15+0.2</definedName>
    <definedName function="false" hidden="false" localSheetId="11" name="ZA250" vbProcedure="false">forwcurv!$E$160+"pBE160"+769+0.15+0.2</definedName>
    <definedName function="false" hidden="false" localSheetId="11" name="ZA251" vbProcedure="false">forwcurv!$E$161+"pBE161"+769+0.15+0.2</definedName>
    <definedName function="false" hidden="false" localSheetId="11" name="ZA252" vbProcedure="false">forwcurv!$E$162+"pBE162"+769+0.15+0.2</definedName>
    <definedName function="false" hidden="false" localSheetId="11" name="ZA253" vbProcedure="false">forwcurv!$E$163+"pBE163"+769+0.15+0.2</definedName>
    <definedName function="false" hidden="false" localSheetId="11" name="ZA254" vbProcedure="false">forwcurv!$E$164+"pBE164"+769+0.15+0.2</definedName>
    <definedName function="false" hidden="false" localSheetId="11" name="ZA255" vbProcedure="false">forwcurv!$E$165+"pBE165"+769+0.15+0.2</definedName>
    <definedName function="false" hidden="false" localSheetId="11" name="ZA256" vbProcedure="false">forwcurv!$E$166+"pBE166"+769+0.15+0.2</definedName>
    <definedName function="false" hidden="false" localSheetId="11" name="ZA257" vbProcedure="false">forwcurv!$E$167+"pBE167"+769+0.15+0.2</definedName>
    <definedName function="false" hidden="false" localSheetId="11" name="ZA258" vbProcedure="false">forwcurv!$E$168+"pBE168"+769+0.15+0.2</definedName>
    <definedName function="false" hidden="false" localSheetId="11" name="ZA259" vbProcedure="false">forwcurv!$E$169+"pBE169"+769+0.15+0.2</definedName>
    <definedName function="false" hidden="false" localSheetId="11" name="ZA260" vbProcedure="false">forwcurv!$E$170+"pBE170"+769+0.15+0.2</definedName>
    <definedName function="false" hidden="false" localSheetId="11" name="ZA261" vbProcedure="false">forwcurv!$E$171+"pBE171"+769+0.15+0.2</definedName>
    <definedName function="false" hidden="false" localSheetId="11" name="ZA262" vbProcedure="false">forwcurv!$E$172+"pBE172"+769+0.15+0.2</definedName>
    <definedName function="false" hidden="false" localSheetId="11" name="ZA263" vbProcedure="false">forwcurv!$E$173+"pBE173"+769+0.15+0.2</definedName>
    <definedName function="false" hidden="false" localSheetId="11" name="ZA264" vbProcedure="false">forwcurv!$E$174+"pBE174"+769+0.15+0.2</definedName>
    <definedName function="false" hidden="false" localSheetId="11" name="ZA265" vbProcedure="false">forwcurv!$E$175+"pBE175"+769+0.15+0.2</definedName>
    <definedName function="false" hidden="false" localSheetId="11" name="ZA266" vbProcedure="false">forwcurv!$E$176+"pBE176"+769+0.15+0.2</definedName>
    <definedName function="false" hidden="false" localSheetId="11" name="ZA267" vbProcedure="false">forwcurv!$E$177+"pBE177"+769+0.15+0.2</definedName>
    <definedName function="false" hidden="false" localSheetId="11" name="ZA268" vbProcedure="false">forwcurv!$E$178+"pBE178"+769+0.15+0.2</definedName>
    <definedName function="false" hidden="false" localSheetId="11" name="ZA269" vbProcedure="false">forwcurv!$E$179+"pBE179"+769+0.15+0.2</definedName>
    <definedName function="false" hidden="false" localSheetId="11" name="ZA270" vbProcedure="false">forwcurv!$E$180+"pBE180"+769+0.15+0.2</definedName>
    <definedName function="false" hidden="false" localSheetId="11" name="ZA271" vbProcedure="false">forwcurv!$E$181+"pBE181"+769+0.15+0.2</definedName>
    <definedName function="false" hidden="false" localSheetId="11" name="ZA272" vbProcedure="false">forwcurv!$E$182+"pBE182"+769+0.15+0.2</definedName>
    <definedName function="false" hidden="false" localSheetId="11" name="ZA273" vbProcedure="false">forwcurv!$E$183+"pBE183"+769+0.15+0.2</definedName>
    <definedName function="false" hidden="false" localSheetId="11" name="ZA274" vbProcedure="false">forwcurv!$E$184+"pBE184"+769+0.15+0.2</definedName>
    <definedName function="false" hidden="false" localSheetId="11" name="ZA275" vbProcedure="false">forwcurv!$E$185+"pBE185"+769+0.15+0.2</definedName>
    <definedName function="false" hidden="false" localSheetId="11" name="ZA276" vbProcedure="false">forwcurv!$E$186+"pBE186"+769+0.15+0.2</definedName>
    <definedName function="false" hidden="false" localSheetId="11" name="ZA277" vbProcedure="false">forwcurv!$E$187+"pBE187"+769+0.15+0.2</definedName>
    <definedName function="false" hidden="false" localSheetId="11" name="ZA278" vbProcedure="false">forwcurv!$E$188+"pBE188"+769+0.15+0.2</definedName>
    <definedName function="false" hidden="false" localSheetId="11" name="ZA279" vbProcedure="false">forwcurv!$E$189+"pBE189"+769+0.15+0.2</definedName>
    <definedName function="false" hidden="false" localSheetId="11" name="ZA280" vbProcedure="false">forwcurv!$E$190+"pBE190"+769+0.15+0.2</definedName>
    <definedName function="false" hidden="false" localSheetId="11" name="ZA281" vbProcedure="false">forwcurv!$E$191+"pBE191"+769+0.15+0.2</definedName>
    <definedName function="false" hidden="false" localSheetId="11" name="ZA282" vbProcedure="false">forwcurv!$E$192+"pBE192"+769+0.15+0.2</definedName>
    <definedName function="false" hidden="false" localSheetId="11" name="ZA283" vbProcedure="false">forwcurv!$E$193+"pBE193"+769+0.15+0.2</definedName>
    <definedName function="false" hidden="false" localSheetId="11" name="ZA284" vbProcedure="false">forwcurv!$E$194+"pBE194"+769+0.15+0.2</definedName>
    <definedName function="false" hidden="false" localSheetId="11" name="ZA285" vbProcedure="false">forwcurv!$E$195+"pBE195"+769+0.15+0.2</definedName>
    <definedName function="false" hidden="false" localSheetId="11" name="ZA286" vbProcedure="false">forwcurv!$E$196+"pBE196"+769+0.15+0.2</definedName>
    <definedName function="false" hidden="false" localSheetId="11" name="ZA287" vbProcedure="false">forwcurv!$E$197+"pBE197"+769+0.15+0.2</definedName>
    <definedName function="false" hidden="false" localSheetId="11" name="ZA288" vbProcedure="false">forwcurv!$E$198+"pBE198"+769+0.15+0.2</definedName>
    <definedName function="false" hidden="false" localSheetId="11" name="ZA289" vbProcedure="false">forwcurv!$E$199+"pBE199"+769+0.15+0.2</definedName>
    <definedName function="false" hidden="false" localSheetId="11" name="ZA290" vbProcedure="false">forwcurv!$E$200+"pBE200"+769+0.15+0.2</definedName>
    <definedName function="false" hidden="false" localSheetId="11" name="ZA291" vbProcedure="false">forwcurv!$E$201+"pBE201"+769+0.15+0.2</definedName>
    <definedName function="false" hidden="false" localSheetId="11" name="ZA292" vbProcedure="false">forwcurv!$E$202+"pBE202"+769+0.15+0.2</definedName>
    <definedName function="false" hidden="false" localSheetId="11" name="ZA293" vbProcedure="false">forwcurv!$E$203+"pBE203"+769+0.15+0.2</definedName>
    <definedName function="false" hidden="false" localSheetId="11" name="ZA294" vbProcedure="false">forwcurv!$E$204+"pBE204"+769+0.15+0.2</definedName>
    <definedName function="false" hidden="false" localSheetId="11" name="ZA295" vbProcedure="false">forwcurv!$E$205+"pBE205"+769+0.15+0.2</definedName>
    <definedName function="false" hidden="false" localSheetId="11" name="ZA296" vbProcedure="false">forwcurv!$E$206+"pBE206"+769+0.15+0.2</definedName>
    <definedName function="false" hidden="false" localSheetId="11" name="ZA297" vbProcedure="false">forwcurv!$E$207+"pBE207"+769+0.15+0.2</definedName>
    <definedName function="false" hidden="false" localSheetId="11" name="ZA298" vbProcedure="false">forwcurv!$E$208+"pBE208"+769+0.15+0.2</definedName>
    <definedName function="false" hidden="false" localSheetId="11" name="ZA299" vbProcedure="false">forwcurv!$E$209+"pBE209"+769+0.15+0.2</definedName>
    <definedName function="false" hidden="false" localSheetId="11" name="ZA300" vbProcedure="false">forwcurv!$E$210+"pBE210"+769+0.15+0.2</definedName>
    <definedName function="false" hidden="false" localSheetId="11" name="ZA301" vbProcedure="false">forwcurv!$E$211+"pBE211"+769+0.15+0.2</definedName>
    <definedName function="false" hidden="false" localSheetId="11" name="ZA302" vbProcedure="false">forwcurv!$E$212+"pBE212"+769+0.15+0.2</definedName>
    <definedName function="false" hidden="false" localSheetId="11" name="ZA303" vbProcedure="false">forwcurv!$E$213+"pBE213"+769+0.15+0.2</definedName>
    <definedName function="false" hidden="false" localSheetId="11" name="ZA304" vbProcedure="false">forwcurv!$D$10+"aD10"+17153+0+1</definedName>
    <definedName function="false" hidden="false" localSheetId="11" name="ZA305" vbProcedure="false">forwcurv!$D$11+"aD11"+17153+0+1</definedName>
    <definedName function="false" hidden="false" localSheetId="11" name="ZA306" vbProcedure="false">forwcurv!$D$12+"aD9"+16929+0+1</definedName>
    <definedName function="false" hidden="false" localSheetId="11" name="ZA307" vbProcedure="false">forwcurv!$D$13+"aD10"+16929+0+1</definedName>
    <definedName function="false" hidden="false" localSheetId="11" name="ZA308" vbProcedure="false">forwcurv!$D$14+"aD11"+16929+0+1</definedName>
    <definedName function="false" hidden="false" localSheetId="11" name="ZA309" vbProcedure="false">forwcurv!$D$15+"aD12"+16929+0+1</definedName>
    <definedName function="false" hidden="false" localSheetId="11" name="ZA310" vbProcedure="false">forwcurv!$D$16+"aD13"+16929+0+1</definedName>
    <definedName function="false" hidden="false" localSheetId="11" name="ZA311" vbProcedure="false">forwcurv!$D$17+"aD14"+16929+0+1</definedName>
    <definedName function="false" hidden="false" localSheetId="11" name="ZA312" vbProcedure="false">forwcurv!$D$18+"aD15"+16929+0+1</definedName>
    <definedName function="false" hidden="false" localSheetId="11" name="ZA313" vbProcedure="false">forwcurv!$D$19+"aD16"+16929+0+1</definedName>
    <definedName function="false" hidden="false" localSheetId="11" name="ZA314" vbProcedure="false">forwcurv!$D$20+"aD17"+16929+0+1</definedName>
    <definedName function="false" hidden="false" localSheetId="11" name="ZA315" vbProcedure="false">forwcurv!$D$21+"aD18"+16929+0+1</definedName>
    <definedName function="false" hidden="false" localSheetId="11" name="ZA316" vbProcedure="false">forwcurv!$D$22+"aD19"+16929+0+1</definedName>
    <definedName function="false" hidden="false" localSheetId="11" name="ZA317" vbProcedure="false">forwcurv!$D$23+"aD20"+16929+0+1</definedName>
    <definedName function="false" hidden="false" localSheetId="11" name="ZA318" vbProcedure="false">forwcurv!$D$24+"aD21"+16929+0+1</definedName>
    <definedName function="false" hidden="false" localSheetId="11" name="ZA319" vbProcedure="false">forwcurv!$D$25+"aD22"+16929+0+1</definedName>
    <definedName function="false" hidden="false" localSheetId="11" name="ZA320" vbProcedure="false">forwcurv!$D$26+"aD23"+16929+0+1</definedName>
    <definedName function="false" hidden="false" localSheetId="11" name="ZA321" vbProcedure="false">forwcurv!$D$27+"aD24"+16929+0+1</definedName>
    <definedName function="false" hidden="false" localSheetId="11" name="ZA322" vbProcedure="false">forwcurv!$D$28+"aD25"+16929+0+1</definedName>
    <definedName function="false" hidden="false" localSheetId="11" name="ZA323" vbProcedure="false">forwcurv!$D$29+"aD26"+16929+0+1</definedName>
    <definedName function="false" hidden="false" localSheetId="11" name="ZA324" vbProcedure="false">forwcurv!$D$30+"aD27"+16929+0+1</definedName>
    <definedName function="false" hidden="false" localSheetId="11" name="ZA325" vbProcedure="false">forwcurv!$D$31+"aD28"+16929+0+1</definedName>
    <definedName function="false" hidden="false" localSheetId="11" name="ZA326" vbProcedure="false">forwcurv!$D$32+"aD29"+16929+0+1</definedName>
    <definedName function="false" hidden="false" localSheetId="11" name="ZA327" vbProcedure="false">forwcurv!$D$33+"aD30"+16929+0+1</definedName>
    <definedName function="false" hidden="false" localSheetId="11" name="ZA328" vbProcedure="false">forwcurv!$D$34+"aD31"+16929+0+1</definedName>
    <definedName function="false" hidden="false" localSheetId="11" name="ZA329" vbProcedure="false">forwcurv!$D$35+"aD32"+16929+0+1</definedName>
    <definedName function="false" hidden="false" localSheetId="11" name="ZA330" vbProcedure="false">forwcurv!$D$36+"aD33"+16929+0+1</definedName>
    <definedName function="false" hidden="false" localSheetId="11" name="ZA331" vbProcedure="false">forwcurv!$D$37+"aD34"+16929+0+1</definedName>
    <definedName function="false" hidden="false" localSheetId="11" name="ZA332" vbProcedure="false">forwcurv!$D$38+"aD35"+16929+0+1</definedName>
    <definedName function="false" hidden="false" localSheetId="11" name="ZA333" vbProcedure="false">forwcurv!$D$39+"aD36"+16929+0+1</definedName>
    <definedName function="false" hidden="false" localSheetId="11" name="ZA334" vbProcedure="false">forwcurv!$D$40+"aD37"+16929+0+1</definedName>
    <definedName function="false" hidden="false" localSheetId="11" name="ZA335" vbProcedure="false">forwcurv!$D$41+"aD38"+16929+0+1</definedName>
    <definedName function="false" hidden="false" localSheetId="11" name="ZA336" vbProcedure="false">forwcurv!$D$42+"aD39"+16929+0+1</definedName>
    <definedName function="false" hidden="false" localSheetId="11" name="ZA337" vbProcedure="false">forwcurv!$D$43+"aD40"+16929+0+1</definedName>
    <definedName function="false" hidden="false" localSheetId="11" name="ZA338" vbProcedure="false">forwcurv!$D$44+"aD41"+16929+0+1</definedName>
    <definedName function="false" hidden="false" localSheetId="11" name="ZA339" vbProcedure="false">forwcurv!$D$45+"aD42"+16929+0+1</definedName>
    <definedName function="false" hidden="false" localSheetId="11" name="ZA340" vbProcedure="false">forwcurv!$D$46+"aD43"+16929+0+1</definedName>
    <definedName function="false" hidden="false" localSheetId="11" name="ZA341" vbProcedure="false">forwcurv!$D$47+"aD44"+16929+0+1</definedName>
    <definedName function="false" hidden="false" localSheetId="11" name="ZA342" vbProcedure="false">forwcurv!$D$48+"aD45"+16929+0+1</definedName>
    <definedName function="false" hidden="false" localSheetId="11" name="ZA343" vbProcedure="false">forwcurv!$D$49+"aD46"+16929+0+1</definedName>
    <definedName function="false" hidden="false" localSheetId="11" name="ZA344" vbProcedure="false">forwcurv!$D$50+"aD47"+16929+0+1</definedName>
    <definedName function="false" hidden="false" localSheetId="11" name="ZA345" vbProcedure="false">forwcurv!$D$51+"aD48"+16929+0+1</definedName>
    <definedName function="false" hidden="false" localSheetId="11" name="ZA346" vbProcedure="false">forwcurv!$D$52+"aD49"+16929+0+1</definedName>
    <definedName function="false" hidden="false" localSheetId="11" name="ZA347" vbProcedure="false">forwcurv!$D$53+"aD50"+16929+0+1</definedName>
    <definedName function="false" hidden="false" localSheetId="11" name="ZA348" vbProcedure="false">forwcurv!$D$54+"aD51"+16929+0+1</definedName>
    <definedName function="false" hidden="false" localSheetId="11" name="ZA349" vbProcedure="false">forwcurv!$D$55+"aD52"+16929+0+1</definedName>
    <definedName function="false" hidden="false" localSheetId="11" name="ZA350" vbProcedure="false">forwcurv!$D$56+"aD53"+16929+0+1</definedName>
    <definedName function="false" hidden="false" localSheetId="11" name="ZA351" vbProcedure="false">forwcurv!$D$57+"aD54"+16929+0+1</definedName>
    <definedName function="false" hidden="false" localSheetId="11" name="ZA352" vbProcedure="false">forwcurv!$D$58+"aD55"+16929+0+1</definedName>
    <definedName function="false" hidden="false" localSheetId="11" name="ZA353" vbProcedure="false">forwcurv!$D$59+"aD56"+16929+0+1</definedName>
    <definedName function="false" hidden="false" localSheetId="11" name="ZA354" vbProcedure="false">forwcurv!$D$60+"aD57"+16929+0+1</definedName>
    <definedName function="false" hidden="false" localSheetId="11" name="ZA355" vbProcedure="false">forwcurv!$D$61+"aD58"+16929+0+1</definedName>
    <definedName function="false" hidden="false" localSheetId="11" name="ZA356" vbProcedure="false">forwcurv!$D$62+"aD59"+16929+0+1</definedName>
    <definedName function="false" hidden="false" localSheetId="11" name="ZA357" vbProcedure="false">forwcurv!$D$63+"aD60"+16929+0+1</definedName>
    <definedName function="false" hidden="false" localSheetId="11" name="ZA358" vbProcedure="false">forwcurv!$D$64+"aD61"+16929+0+1</definedName>
    <definedName function="false" hidden="false" localSheetId="11" name="ZA359" vbProcedure="false">forwcurv!$D$65+"aD62"+16929+0+1</definedName>
    <definedName function="false" hidden="false" localSheetId="11" name="ZA360" vbProcedure="false">forwcurv!$D$66+"aD63"+16929+0+1</definedName>
    <definedName function="false" hidden="false" localSheetId="11" name="ZA361" vbProcedure="false">forwcurv!$D$67+"aD64"+16929+0+1</definedName>
    <definedName function="false" hidden="false" localSheetId="11" name="ZA362" vbProcedure="false">forwcurv!$D$68+"aD65"+16929+0+1</definedName>
    <definedName function="false" hidden="false" localSheetId="11" name="ZA363" vbProcedure="false">forwcurv!$D$69+"aD66"+16929+0+1</definedName>
    <definedName function="false" hidden="false" localSheetId="11" name="ZA364" vbProcedure="false">forwcurv!$D$70+"aD67"+16929+0+1</definedName>
    <definedName function="false" hidden="false" localSheetId="11" name="ZA365" vbProcedure="false">forwcurv!$D$71+"aD68"+16929+0+1</definedName>
    <definedName function="false" hidden="false" localSheetId="11" name="ZA366" vbProcedure="false">forwcurv!$D$72+"aD69"+16929+0+1</definedName>
    <definedName function="false" hidden="false" localSheetId="11" name="ZA367" vbProcedure="false">forwcurv!$D$73+"aD70"+16929+0+1</definedName>
    <definedName function="false" hidden="false" localSheetId="11" name="ZA368" vbProcedure="false">forwcurv!$D$74+"aD71"+16929+0+1</definedName>
    <definedName function="false" hidden="false" localSheetId="11" name="ZA369" vbProcedure="false">forwcurv!$D$75+"aD72"+16929+0+1</definedName>
    <definedName function="false" hidden="false" localSheetId="11" name="ZA370" vbProcedure="false">forwcurv!$D$76+"aD73"+16929+0+1</definedName>
    <definedName function="false" hidden="false" localSheetId="11" name="ZA371" vbProcedure="false">forwcurv!$D$77+"aD74"+16929+0+1</definedName>
    <definedName function="false" hidden="false" localSheetId="11" name="ZA372" vbProcedure="false">forwcurv!$D$78+"aD75"+16929+0+1</definedName>
    <definedName function="false" hidden="false" localSheetId="11" name="ZA373" vbProcedure="false">forwcurv!$D$79+"aD76"+16929+0+1</definedName>
    <definedName function="false" hidden="false" localSheetId="11" name="ZA374" vbProcedure="false">forwcurv!$D$80+"aD77"+16929+0+1</definedName>
    <definedName function="false" hidden="false" localSheetId="11" name="ZA375" vbProcedure="false">forwcurv!$D$81+"aD78"+16929+0+1</definedName>
    <definedName function="false" hidden="false" localSheetId="11" name="ZA376" vbProcedure="false">forwcurv!$D$82+"aD79"+16929+0+1</definedName>
    <definedName function="false" hidden="false" localSheetId="11" name="ZA377" vbProcedure="false">forwcurv!$D$83+"aD80"+16929+0+1</definedName>
    <definedName function="false" hidden="false" localSheetId="11" name="ZA378" vbProcedure="false">forwcurv!$D$84+"aD81"+16929+0+1</definedName>
    <definedName function="false" hidden="false" localSheetId="11" name="ZA379" vbProcedure="false">forwcurv!$D$85+"aD82"+16929+0+1</definedName>
    <definedName function="false" hidden="false" localSheetId="11" name="ZA380" vbProcedure="false">forwcurv!$D$86+"aD83"+16929+0+1</definedName>
    <definedName function="false" hidden="false" localSheetId="11" name="ZA381" vbProcedure="false">forwcurv!$D$87+"aD84"+16929+0+1</definedName>
    <definedName function="false" hidden="false" localSheetId="11" name="ZA382" vbProcedure="false">forwcurv!$D$88+"aD85"+16929+0+1</definedName>
    <definedName function="false" hidden="false" localSheetId="11" name="ZA383" vbProcedure="false">forwcurv!$D$89+"aD86"+16929+0+1</definedName>
    <definedName function="false" hidden="false" localSheetId="11" name="ZA384" vbProcedure="false">forwcurv!$D$90+"aD87"+16929+0+1</definedName>
    <definedName function="false" hidden="false" localSheetId="11" name="ZA385" vbProcedure="false">forwcurv!$D$91+"aD88"+16929+0+1</definedName>
    <definedName function="false" hidden="false" localSheetId="11" name="ZA386" vbProcedure="false">forwcurv!$D$92+"aD89"+16929+0+1</definedName>
    <definedName function="false" hidden="false" localSheetId="11" name="ZA387" vbProcedure="false">forwcurv!$D$93+"aD90"+16929+0+1</definedName>
    <definedName function="false" hidden="false" localSheetId="11" name="ZA388" vbProcedure="false">forwcurv!$D$94+"aD91"+16929+0+1</definedName>
    <definedName function="false" hidden="false" localSheetId="11" name="ZA389" vbProcedure="false">forwcurv!$D$95+"aD92"+16929+0+1</definedName>
    <definedName function="false" hidden="false" localSheetId="11" name="ZA390" vbProcedure="false">forwcurv!$D$96+"aD93"+16929+0+1</definedName>
    <definedName function="false" hidden="false" localSheetId="11" name="ZA391" vbProcedure="false">forwcurv!$D$97+"aD94"+16929+0+1</definedName>
    <definedName function="false" hidden="false" localSheetId="11" name="ZA392" vbProcedure="false">forwcurv!$D$98+"aD95"+16929+0+1</definedName>
    <definedName function="false" hidden="false" localSheetId="11" name="ZA393" vbProcedure="false">forwcurv!$D$99+"aD96"+16929+0+1</definedName>
    <definedName function="false" hidden="false" localSheetId="11" name="ZA394" vbProcedure="false">forwcurv!$D$100+"aD97"+16929+0+1</definedName>
    <definedName function="false" hidden="false" localSheetId="11" name="ZA395" vbProcedure="false">forwcurv!$D$101+"aD98"+16929+0+1</definedName>
    <definedName function="false" hidden="false" localSheetId="11" name="ZA396" vbProcedure="false">forwcurv!$D$102+"aD99"+16929+0+1</definedName>
    <definedName function="false" hidden="false" localSheetId="11" name="ZA397" vbProcedure="false">forwcurv!$D$103+"aD100"+16929+0+1</definedName>
    <definedName function="false" hidden="false" localSheetId="11" name="ZA398" vbProcedure="false">forwcurv!$D$104+"aD101"+16929+0+1</definedName>
    <definedName function="false" hidden="false" localSheetId="11" name="ZA399" vbProcedure="false">forwcurv!$D$105+"aD102"+16929+0+1</definedName>
    <definedName function="false" hidden="false" localSheetId="11" name="ZA400" vbProcedure="false">forwcurv!$D$106+"aD103"+16929+0+1</definedName>
    <definedName function="false" hidden="false" localSheetId="11" name="ZA401" vbProcedure="false">forwcurv!$D$107+"aD104"+16929+0+1</definedName>
    <definedName function="false" hidden="false" localSheetId="11" name="ZA402" vbProcedure="false">forwcurv!$D$108+"aD105"+16929+0+1</definedName>
    <definedName function="false" hidden="false" localSheetId="11" name="ZA403" vbProcedure="false">forwcurv!$D$109+"aD106"+16929+0+1</definedName>
    <definedName function="false" hidden="false" localSheetId="11" name="ZA404" vbProcedure="false">forwcurv!$D$110+"aD107"+16929+0+1</definedName>
    <definedName function="false" hidden="false" localSheetId="11" name="ZA405" vbProcedure="false">forwcurv!$D$111+"aD108"+16929+0+1</definedName>
    <definedName function="false" hidden="false" localSheetId="11" name="ZA406" vbProcedure="false">forwcurv!$D$112+"aD109"+16929+0+1</definedName>
    <definedName function="false" hidden="false" localSheetId="11" name="ZA407" vbProcedure="false">forwcurv!$D$113+"aD110"+16929+0+1</definedName>
    <definedName function="false" hidden="false" localSheetId="11" name="ZA408" vbProcedure="false">forwcurv!$D$114+"aD111"+16929+0+1</definedName>
    <definedName function="false" hidden="false" localSheetId="11" name="ZA409" vbProcedure="false">forwcurv!$D$115+"aD112"+16929+0+1</definedName>
    <definedName function="false" hidden="false" localSheetId="11" name="ZA410" vbProcedure="false">forwcurv!$D$116+"aD113"+16929+0+1</definedName>
    <definedName function="false" hidden="false" localSheetId="11" name="ZA411" vbProcedure="false">forwcurv!$D$117+"aD114"+16929+0+1</definedName>
    <definedName function="false" hidden="false" localSheetId="11" name="ZA412" vbProcedure="false">forwcurv!$D$118+"aD115"+16929+0+1</definedName>
    <definedName function="false" hidden="false" localSheetId="11" name="ZA413" vbProcedure="false">forwcurv!$D$119+"aD116"+16929+0+1</definedName>
    <definedName function="false" hidden="false" localSheetId="11" name="ZA414" vbProcedure="false">forwcurv!$D$120+"aD117"+16929+0+1</definedName>
    <definedName function="false" hidden="false" localSheetId="11" name="ZA415" vbProcedure="false">forwcurv!$D$121+"aD118"+16929+0+1</definedName>
    <definedName function="false" hidden="false" localSheetId="11" name="ZA416" vbProcedure="false">forwcurv!$D$122+"aD119"+16929+0+1</definedName>
    <definedName function="false" hidden="false" localSheetId="11" name="ZA417" vbProcedure="false">forwcurv!$D$123+"aD120"+16929+0+1</definedName>
    <definedName function="false" hidden="false" localSheetId="11" name="ZA418" vbProcedure="false">forwcurv!$D$124+"aD121"+16929+0+1</definedName>
    <definedName function="false" hidden="false" localSheetId="11" name="ZA419" vbProcedure="false">forwcurv!$D$125+"aD122"+16929+0+1</definedName>
    <definedName function="false" hidden="false" localSheetId="11" name="ZA420" vbProcedure="false">forwcurv!$D$126+"aD123"+16929+0+1</definedName>
    <definedName function="false" hidden="false" localSheetId="11" name="ZA421" vbProcedure="false">forwcurv!$D$127+"aD124"+16929+0+1</definedName>
    <definedName function="false" hidden="false" localSheetId="11" name="ZA422" vbProcedure="false">forwcurv!$D$128+"aD125"+16929+0+1</definedName>
    <definedName function="false" hidden="false" localSheetId="11" name="ZA423" vbProcedure="false">forwcurv!$D$129+"aD126"+16929+0+1</definedName>
    <definedName function="false" hidden="false" localSheetId="11" name="ZA424" vbProcedure="false">forwcurv!$D$130+"aD127"+16929+0+1</definedName>
    <definedName function="false" hidden="false" localSheetId="11" name="ZA425" vbProcedure="false">forwcurv!$D$131+"aD128"+16929+0+1</definedName>
    <definedName function="false" hidden="false" localSheetId="11" name="ZA426" vbProcedure="false">forwcurv!$D$132+"aD129"+16929+0+1</definedName>
    <definedName function="false" hidden="false" localSheetId="11" name="ZA427" vbProcedure="false">forwcurv!$D$133+"aD130"+16929+0+1</definedName>
    <definedName function="false" hidden="false" localSheetId="11" name="ZA428" vbProcedure="false">forwcurv!$D$134+"aD131"+16929+0+1</definedName>
    <definedName function="false" hidden="false" localSheetId="11" name="ZA429" vbProcedure="false">forwcurv!$D$135+"aD132"+16929+0+1</definedName>
    <definedName function="false" hidden="false" localSheetId="11" name="ZA430" vbProcedure="false">forwcurv!$D$136+"aD133"+16929+0+1</definedName>
    <definedName function="false" hidden="false" localSheetId="11" name="ZA431" vbProcedure="false">forwcurv!$D$137+"aD134"+16929+0+1</definedName>
    <definedName function="false" hidden="false" localSheetId="11" name="ZA432" vbProcedure="false">forwcurv!$D$138+"aD135"+16929+0+1</definedName>
    <definedName function="false" hidden="false" localSheetId="11" name="ZA433" vbProcedure="false">forwcurv!$D$139+"aD136"+16929+0+1</definedName>
    <definedName function="false" hidden="false" localSheetId="11" name="ZA434" vbProcedure="false">forwcurv!$D$140+"aD137"+16929+0+1</definedName>
    <definedName function="false" hidden="false" localSheetId="11" name="ZA435" vbProcedure="false">forwcurv!$D$141+"aD138"+16929+0+1</definedName>
    <definedName function="false" hidden="false" localSheetId="11" name="ZA436" vbProcedure="false">forwcurv!$D$142+"aD139"+16929+0+1</definedName>
    <definedName function="false" hidden="false" localSheetId="11" name="ZA437" vbProcedure="false">forwcurv!$D$143+"aD140"+16929+0+1</definedName>
    <definedName function="false" hidden="false" localSheetId="11" name="ZA438" vbProcedure="false">forwcurv!$D$144+"aD141"+16929+0+1</definedName>
    <definedName function="false" hidden="false" localSheetId="11" name="ZA439" vbProcedure="false">forwcurv!$D$145+"aD142"+16929+0+1</definedName>
    <definedName function="false" hidden="false" localSheetId="11" name="ZA440" vbProcedure="false">forwcurv!$D$146+"aD143"+16929+0+1</definedName>
    <definedName function="false" hidden="false" localSheetId="11" name="ZA441" vbProcedure="false">forwcurv!$D$147+"aD144"+16929+0+1</definedName>
    <definedName function="false" hidden="false" localSheetId="11" name="ZA442" vbProcedure="false">forwcurv!$D$148+"aD145"+16929+0+1</definedName>
    <definedName function="false" hidden="false" localSheetId="11" name="ZA443" vbProcedure="false">forwcurv!$D$149+"aD146"+16929+0+1</definedName>
    <definedName function="false" hidden="false" localSheetId="11" name="ZA444" vbProcedure="false">forwcurv!$D$150+"aD147"+16929+0+1</definedName>
    <definedName function="false" hidden="false" localSheetId="11" name="ZA445" vbProcedure="false">forwcurv!$D$151+"aD148"+16929+0+1</definedName>
    <definedName function="false" hidden="false" localSheetId="11" name="ZA446" vbProcedure="false">forwcurv!$D$152+"aD149"+16929+0+1</definedName>
    <definedName function="false" hidden="false" localSheetId="11" name="ZA447" vbProcedure="false">forwcurv!$D$153+"aD150"+16929+0+1</definedName>
    <definedName function="false" hidden="false" localSheetId="11" name="ZA448" vbProcedure="false">forwcurv!$D$154+"aD151"+16929+0+1</definedName>
    <definedName function="false" hidden="false" localSheetId="11" name="ZA449" vbProcedure="false">forwcurv!$D$155+"aD152"+16929+0+1</definedName>
    <definedName function="false" hidden="false" localSheetId="11" name="ZA450" vbProcedure="false">forwcurv!$D$156+"aD153"+16929+0+1</definedName>
    <definedName function="false" hidden="false" localSheetId="11" name="ZA451" vbProcedure="false">forwcurv!$D$157+"aD154"+16929+0+1</definedName>
    <definedName function="false" hidden="false" localSheetId="11" name="ZA452" vbProcedure="false">forwcurv!$D$158+"aD155"+16929+0+1</definedName>
    <definedName function="false" hidden="false" localSheetId="11" name="ZA453" vbProcedure="false">forwcurv!$D$159+"aD156"+16929+0+1</definedName>
    <definedName function="false" hidden="false" localSheetId="11" name="ZA454" vbProcedure="false">forwcurv!$D$160+"aD157"+16929+0+1</definedName>
    <definedName function="false" hidden="false" localSheetId="11" name="ZA455" vbProcedure="false">forwcurv!$D$161+"aD158"+16929+0+1</definedName>
    <definedName function="false" hidden="false" localSheetId="11" name="ZA456" vbProcedure="false">forwcurv!$D$162+"aD159"+16929+0+1</definedName>
    <definedName function="false" hidden="false" localSheetId="11" name="ZA457" vbProcedure="false">forwcurv!$D$163+"aD160"+16929+0+1</definedName>
    <definedName function="false" hidden="false" localSheetId="11" name="ZA458" vbProcedure="false">forwcurv!$D$164+"aD161"+16929+0+1</definedName>
    <definedName function="false" hidden="false" localSheetId="11" name="ZA459" vbProcedure="false">forwcurv!$D$165+"aD162"+16929+0+1</definedName>
    <definedName function="false" hidden="false" localSheetId="11" name="ZA460" vbProcedure="false">forwcurv!$D$166+"aD163"+16929+0+1</definedName>
    <definedName function="false" hidden="false" localSheetId="11" name="ZA461" vbProcedure="false">forwcurv!$D$167+"aD164"+16929+0+1</definedName>
    <definedName function="false" hidden="false" localSheetId="11" name="ZA462" vbProcedure="false">forwcurv!$D$168+"aD165"+16929+0+1</definedName>
    <definedName function="false" hidden="false" localSheetId="11" name="ZA463" vbProcedure="false">forwcurv!$D$169+"aD166"+16929+0+1</definedName>
    <definedName function="false" hidden="false" localSheetId="11" name="ZA464" vbProcedure="false">forwcurv!$D$170+"aD167"+16929+0+1</definedName>
    <definedName function="false" hidden="false" localSheetId="11" name="ZA465" vbProcedure="false">forwcurv!$D$171+"aD168"+16929+0+1</definedName>
    <definedName function="false" hidden="false" localSheetId="11" name="ZA466" vbProcedure="false">forwcurv!$D$172+"aD169"+16929+0+1</definedName>
    <definedName function="false" hidden="false" localSheetId="11" name="ZA467" vbProcedure="false">forwcurv!$D$173+"aD170"+16929+0+1</definedName>
    <definedName function="false" hidden="false" localSheetId="11" name="ZA468" vbProcedure="false">forwcurv!$D$174+"aD171"+16929+0+1</definedName>
    <definedName function="false" hidden="false" localSheetId="11" name="ZA469" vbProcedure="false">forwcurv!$D$175+"aD172"+16929+0+1</definedName>
    <definedName function="false" hidden="false" localSheetId="11" name="ZA470" vbProcedure="false">forwcurv!$D$176+"aD173"+16929+0+1</definedName>
    <definedName function="false" hidden="false" localSheetId="11" name="ZA471" vbProcedure="false">forwcurv!$D$177+"aD174"+16929+0+1</definedName>
    <definedName function="false" hidden="false" localSheetId="11" name="ZA472" vbProcedure="false">forwcurv!$D$178+"aD175"+16929+0+1</definedName>
    <definedName function="false" hidden="false" localSheetId="11" name="ZA473" vbProcedure="false">forwcurv!$D$179+"aD176"+16929+0+1</definedName>
    <definedName function="false" hidden="false" localSheetId="11" name="ZA474" vbProcedure="false">forwcurv!$D$180+"aD177"+16929+0+1</definedName>
    <definedName function="false" hidden="false" localSheetId="11" name="ZA475" vbProcedure="false">forwcurv!$D$181+"aD178"+16929+0+1</definedName>
    <definedName function="false" hidden="false" localSheetId="11" name="ZA476" vbProcedure="false">forwcurv!$D$182+"aD179"+16929+0+1</definedName>
    <definedName function="false" hidden="false" localSheetId="11" name="ZA477" vbProcedure="false">forwcurv!$D$183+"aD180"+16929+0+1</definedName>
    <definedName function="false" hidden="false" localSheetId="11" name="ZA478" vbProcedure="false">forwcurv!$D$184+"aD181"+16929+0+1</definedName>
    <definedName function="false" hidden="false" localSheetId="11" name="ZA479" vbProcedure="false">forwcurv!$D$185+"aD182"+16929+0+1</definedName>
    <definedName function="false" hidden="false" localSheetId="11" name="ZA480" vbProcedure="false">forwcurv!$D$186+"aD183"+16929+0+1</definedName>
    <definedName function="false" hidden="false" localSheetId="11" name="ZA481" vbProcedure="false">forwcurv!$D$187+"aD184"+16929+0+1</definedName>
    <definedName function="false" hidden="false" localSheetId="11" name="ZA482" vbProcedure="false">forwcurv!$D$188+"aD185"+16929+0+1</definedName>
    <definedName function="false" hidden="false" localSheetId="11" name="ZA483" vbProcedure="false">forwcurv!$D$189+"aD186"+16929+0+1</definedName>
    <definedName function="false" hidden="false" localSheetId="11" name="ZA484" vbProcedure="false">forwcurv!$D$190+"aD187"+16929+0+1</definedName>
    <definedName function="false" hidden="false" localSheetId="11" name="ZA485" vbProcedure="false">forwcurv!$D$191+"aD188"+16929+0+1</definedName>
    <definedName function="false" hidden="false" localSheetId="11" name="ZA486" vbProcedure="false">forwcurv!$D$192+"aD189"+16929+0+1</definedName>
    <definedName function="false" hidden="false" localSheetId="11" name="ZA487" vbProcedure="false">forwcurv!$D$193+"aD190"+16929+0+1</definedName>
    <definedName function="false" hidden="false" localSheetId="11" name="ZA488" vbProcedure="false">forwcurv!$D$194+"aD191"+16929+0+1</definedName>
    <definedName function="false" hidden="false" localSheetId="11" name="ZA489" vbProcedure="false">forwcurv!$D$195+"aD192"+16929+0+1</definedName>
    <definedName function="false" hidden="false" localSheetId="11" name="ZA490" vbProcedure="false">forwcurv!$D$196+"aD193"+16929+0+1</definedName>
    <definedName function="false" hidden="false" localSheetId="11" name="ZA491" vbProcedure="false">forwcurv!$D$197+"aD194"+16929+0+1</definedName>
    <definedName function="false" hidden="false" localSheetId="11" name="ZA492" vbProcedure="false">forwcurv!$D$198+"aD195"+16929+0+1</definedName>
    <definedName function="false" hidden="false" localSheetId="11" name="ZA493" vbProcedure="false">forwcurv!$D$199+"aD196"+16929+0+1</definedName>
    <definedName function="false" hidden="false" localSheetId="11" name="ZA494" vbProcedure="false">forwcurv!$D$200+"aD197"+16929+0+1</definedName>
    <definedName function="false" hidden="false" localSheetId="11" name="ZA495" vbProcedure="false">forwcurv!$D$201+"aD198"+16929+0+1</definedName>
    <definedName function="false" hidden="false" localSheetId="11" name="ZA496" vbProcedure="false">forwcurv!$D$202+"aD199"+16929+0+1</definedName>
    <definedName function="false" hidden="false" localSheetId="11" name="ZA497" vbProcedure="false">forwcurv!$D$203+"aD200"+16929+0+1</definedName>
    <definedName function="false" hidden="false" localSheetId="11" name="ZA498" vbProcedure="false">forwcurv!$D$204+"aD201"+16929+0+1</definedName>
    <definedName function="false" hidden="false" localSheetId="11" name="ZA499" vbProcedure="false">forwcurv!$D$205+"aD202"+16929+0+1</definedName>
    <definedName function="false" hidden="false" localSheetId="11" name="ZA500" vbProcedure="false">forwcurv!$D$206+"aD203"+16929+0+1</definedName>
    <definedName function="false" hidden="false" localSheetId="11" name="ZA501" vbProcedure="false">forwcurv!$D$207+"aD204"+16929+0+1</definedName>
    <definedName function="false" hidden="false" localSheetId="11" name="ZA502" vbProcedure="false">forwcurv!$D$208+"aD205"+16929+0+1</definedName>
    <definedName function="false" hidden="false" localSheetId="11" name="ZA503" vbProcedure="false">forwcurv!$D$209+"aD206"+16929+0+1</definedName>
    <definedName function="false" hidden="false" localSheetId="11" name="ZA504" vbProcedure="false">forwcurv!$D$210+"aD207"+16929+0+1</definedName>
    <definedName function="false" hidden="false" localSheetId="11" name="ZA505" vbProcedure="false">forwcurv!$D$211+"aD208"+16929+0+1</definedName>
    <definedName function="false" hidden="false" localSheetId="11" name="ZA506" vbProcedure="false">forwcurv!$D$212+"aD209"+16929+0+1</definedName>
    <definedName function="false" hidden="false" localSheetId="11" name="ZA507" vbProcedure="false">forwcurv!$D$213+"aD213"+17153+0+1</definedName>
    <definedName function="false" hidden="false" localSheetId="11" name="ZA508" vbProcedure="false">forwcurv!$D$214+"aD214"+17153+0+1</definedName>
    <definedName function="false" hidden="false" localSheetId="11" name="ZA509" vbProcedure="false">forwcurv!$E$214+"pBE214"+17153+0.15+0.2</definedName>
    <definedName function="false" hidden="false" localSheetId="11" name="ZA510" vbProcedure="false">forwcurv!$D$215+"aD215"+17153+0+1</definedName>
    <definedName function="false" hidden="false" localSheetId="11" name="ZA511" vbProcedure="false">forwcurv!$E$215+"pBE215"+17153+0.15+0.2</definedName>
    <definedName function="false" hidden="false" localSheetId="11" name="ZA512" vbProcedure="false">forwcurv!$D$216+"aD216"+17153+0+1</definedName>
    <definedName function="false" hidden="false" localSheetId="11" name="ZA513" vbProcedure="false">forwcurv!$E$216+"pBE216"+17153+0.15+0.2</definedName>
    <definedName function="false" hidden="false" localSheetId="11" name="ZA514" vbProcedure="false">forwcurv!$D$217+"aD217"+17153+0+1</definedName>
    <definedName function="false" hidden="false" localSheetId="11" name="ZA515" vbProcedure="false">forwcurv!$E$217+"pBE217"+17153+0.15+0.2</definedName>
    <definedName function="false" hidden="false" localSheetId="11" name="ZA516" vbProcedure="false">forwcurv!$D$218+"aD218"+17153+0+1</definedName>
    <definedName function="false" hidden="false" localSheetId="11" name="ZA517" vbProcedure="false">forwcurv!$E$218+"pBE218"+17153+0.15+0.2</definedName>
    <definedName function="false" hidden="false" localSheetId="11" name="ZA518" vbProcedure="false">forwcurv!$D$219+"aD219"+17153+0+1</definedName>
    <definedName function="false" hidden="false" localSheetId="11" name="ZA519" vbProcedure="false">forwcurv!$E$219+"pBE219"+17153+0.15+0.2</definedName>
    <definedName function="false" hidden="false" localSheetId="11" name="ZA520" vbProcedure="false">forwcurv!$D$220+"aD220"+17153+0+1</definedName>
    <definedName function="false" hidden="false" localSheetId="11" name="ZA521" vbProcedure="false">forwcurv!$E$220+"pBE220"+17153+0.15+0.2</definedName>
    <definedName function="false" hidden="false" localSheetId="11" name="ZA522" vbProcedure="false">forwcurv!$D$221+"aD221"+17153+0+1</definedName>
    <definedName function="false" hidden="false" localSheetId="11" name="ZA523" vbProcedure="false">forwcurv!$E$221+"pBE221"+17153+0.15+0.2</definedName>
    <definedName function="false" hidden="false" localSheetId="11" name="ZA524" vbProcedure="false">forwcurv!$D$222+"aD222"+17153+0+1</definedName>
    <definedName function="false" hidden="false" localSheetId="11" name="ZA525" vbProcedure="false">forwcurv!$E$222+"pBE222"+17153+0.15+0.2</definedName>
    <definedName function="false" hidden="false" localSheetId="11" name="ZA526" vbProcedure="false">forwcurv!$D$223+"aD223"+17153+0+1</definedName>
    <definedName function="false" hidden="false" localSheetId="11" name="ZA527" vbProcedure="false">forwcurv!$E$223+"pBE223"+17153+0.15+0.2</definedName>
    <definedName function="false" hidden="false" localSheetId="11" name="ZA528" vbProcedure="false">forwcurv!$D$224+"aD224"+17153+0+1</definedName>
    <definedName function="false" hidden="false" localSheetId="11" name="ZA529" vbProcedure="false">forwcurv!$E$224+"pBE224"+17153+0.15+0.2</definedName>
    <definedName function="false" hidden="false" localSheetId="11" name="ZA530" vbProcedure="false">forwcurv!$D$225+"aD225"+17153+0+1</definedName>
    <definedName function="false" hidden="false" localSheetId="11" name="ZA531" vbProcedure="false">forwcurv!$E$225+"pBE225"+17153+0.15+0.2</definedName>
    <definedName function="false" hidden="false" localSheetId="11" name="ZA532" vbProcedure="false">forwcurv!$D$226+"aD226"+17153+0+1</definedName>
    <definedName function="false" hidden="false" localSheetId="11" name="ZA533" vbProcedure="false">forwcurv!$E$226+"pBE226"+17153+0.15+0.2</definedName>
    <definedName function="false" hidden="false" localSheetId="11" name="ZA534" vbProcedure="false">forwcurv!$D$227+"aD227"+17153+0+1</definedName>
    <definedName function="false" hidden="false" localSheetId="11" name="ZA535" vbProcedure="false">forwcurv!$E$227+"pBE227"+17153+0.15+0.2</definedName>
    <definedName function="false" hidden="false" localSheetId="11" name="ZA536" vbProcedure="false">forwcurv!$D$228+"aD228"+17153+0+1</definedName>
    <definedName function="false" hidden="false" localSheetId="11" name="ZA537" vbProcedure="false">forwcurv!$E$228+"pBE228"+17153+0.15+0.2</definedName>
    <definedName function="false" hidden="false" localSheetId="11" name="ZA538" vbProcedure="false">forwcurv!$D$229+"aD229"+17153+0+1</definedName>
    <definedName function="false" hidden="false" localSheetId="11" name="ZA539" vbProcedure="false">forwcurv!$E$229+"pBE229"+17153+0.15+0.2</definedName>
    <definedName function="false" hidden="false" localSheetId="11" name="ZA540" vbProcedure="false">forwcurv!$D$230+"aD230"+17153+0+1</definedName>
    <definedName function="false" hidden="false" localSheetId="11" name="ZA541" vbProcedure="false">forwcurv!$E$230+"pBE230"+17153+0.15+0.2</definedName>
    <definedName function="false" hidden="false" localSheetId="11" name="ZA542" vbProcedure="false">forwcurv!$D$231+"aD231"+17153+0+1</definedName>
    <definedName function="false" hidden="false" localSheetId="11" name="ZA543" vbProcedure="false">forwcurv!$E$231+"pBE231"+17153+0.15+0.2</definedName>
    <definedName function="false" hidden="false" localSheetId="11" name="ZA544" vbProcedure="false">forwcurv!$D$232+"aD232"+17153+0+1</definedName>
    <definedName function="false" hidden="false" localSheetId="11" name="ZA545" vbProcedure="false">forwcurv!$E$232+"pBE232"+17153+0.15+0.2</definedName>
    <definedName function="false" hidden="false" localSheetId="11" name="ZA546" vbProcedure="false">forwcurv!$D$233+"aD233"+17153+0+1</definedName>
    <definedName function="false" hidden="false" localSheetId="11" name="ZA547" vbProcedure="false">forwcurv!$E$233+"pBE233"+17153+0.15+0.2</definedName>
    <definedName function="false" hidden="false" localSheetId="11" name="ZA548" vbProcedure="false">forwcurv!$D$234+"aD234"+17153+0+1</definedName>
    <definedName function="false" hidden="false" localSheetId="11" name="ZA549" vbProcedure="false">forwcurv!$E$234+"pBE234"+17153+0.15+0.2</definedName>
    <definedName function="false" hidden="false" localSheetId="11" name="ZA550" vbProcedure="false">forwcurv!$D$235+"aD235"+17153+0+1</definedName>
    <definedName function="false" hidden="false" localSheetId="11" name="ZA551" vbProcedure="false">forwcurv!$E$235+"pBE235"+17153+0.15+0.2</definedName>
    <definedName function="false" hidden="false" localSheetId="11" name="ZA552" vbProcedure="false">forwcurv!$D$236+"aD236"+17153+0+1</definedName>
    <definedName function="false" hidden="false" localSheetId="11" name="ZA553" vbProcedure="false">forwcurv!$E$236+"pBE236"+17153+0.15+0.2</definedName>
    <definedName function="false" hidden="false" localSheetId="11" name="ZA554" vbProcedure="false">forwcurv!$D$237+"aD237"+17153+0+1</definedName>
    <definedName function="false" hidden="false" localSheetId="11" name="ZA555" vbProcedure="false">forwcurv!$E$237+"pBE237"+17153+0.15+0.2</definedName>
    <definedName function="false" hidden="false" localSheetId="11" name="ZA556" vbProcedure="false">forwcurv!$D$238+"aD238"+17153+0+1</definedName>
    <definedName function="false" hidden="false" localSheetId="11" name="ZA557" vbProcedure="false">forwcurv!$E$238+"pBE238"+17153+0.15+0.2</definedName>
    <definedName function="false" hidden="false" localSheetId="11" name="ZA558" vbProcedure="false">forwcurv!$D$239+"aD239"+17153+0+1</definedName>
    <definedName function="false" hidden="false" localSheetId="11" name="ZA559" vbProcedure="false">forwcurv!$E$239+"pBE239"+17153+0.15+0.2</definedName>
    <definedName function="false" hidden="false" localSheetId="11" name="ZA560" vbProcedure="false">forwcurv!$D$240+"aD240"+17153+0+1</definedName>
    <definedName function="false" hidden="false" localSheetId="11" name="ZA561" vbProcedure="false">forwcurv!$E$240+"pBE240"+17153+0.15+0.2</definedName>
    <definedName function="false" hidden="false" localSheetId="11" name="ZA562" vbProcedure="false">forwcurv!$D$241+"aD241"+17153+0+1</definedName>
    <definedName function="false" hidden="false" localSheetId="11" name="ZA563" vbProcedure="false">forwcurv!$E$241+"pBE241"+17153+0.15+0.2</definedName>
    <definedName function="false" hidden="false" localSheetId="11" name="ZA564" vbProcedure="false">forwcurv!$D$242+"aD242"+17153+0+1</definedName>
    <definedName function="false" hidden="false" localSheetId="11" name="ZA565" vbProcedure="false">forwcurv!$E$242+"pBE242"+17153+0.15+0.2</definedName>
    <definedName function="false" hidden="false" localSheetId="11" name="ZA566" vbProcedure="false">forwcurv!$D$243+"aD243"+17153+0+1</definedName>
    <definedName function="false" hidden="false" localSheetId="11" name="ZA567" vbProcedure="false">forwcurv!$E$243+"pBE243"+17153+0.15+0.2</definedName>
    <definedName function="false" hidden="false" localSheetId="11" name="ZA568" vbProcedure="false">forwcurv!$D$244+"aD244"+17153+0+1</definedName>
    <definedName function="false" hidden="false" localSheetId="11" name="ZA569" vbProcedure="false">forwcurv!$E$244+"pBE244"+17153+0.15+0.2</definedName>
    <definedName function="false" hidden="false" localSheetId="11" name="ZA570" vbProcedure="false">forwcurv!$D$245+"aD245"+17153+0+1</definedName>
    <definedName function="false" hidden="false" localSheetId="11" name="ZA571" vbProcedure="false">forwcurv!$E$245+"pBE245"+17153+0.15+0.2</definedName>
    <definedName function="false" hidden="false" localSheetId="11" name="ZA572" vbProcedure="false">forwcurv!$D$246+"aD246"+17153+0+1</definedName>
    <definedName function="false" hidden="false" localSheetId="11" name="ZA573" vbProcedure="false">forwcurv!$E$246+"pBE246"+17153+0.15+0.2</definedName>
    <definedName function="false" hidden="false" localSheetId="11" name="ZA574" vbProcedure="false">forwcurv!$D$247+"aD247"+17153+0+1</definedName>
    <definedName function="false" hidden="false" localSheetId="11" name="ZA575" vbProcedure="false">forwcurv!$E$247+"pBE247"+17153+0.15+0.2</definedName>
    <definedName function="false" hidden="false" localSheetId="11" name="ZA576" vbProcedure="false">forwcurv!$D$248+"aD248"+17153+0+1</definedName>
    <definedName function="false" hidden="false" localSheetId="11" name="ZA577" vbProcedure="false">forwcurv!$E$248+"pBE248"+17153+0.15+0.2</definedName>
    <definedName function="false" hidden="false" localSheetId="11" name="ZA578" vbProcedure="false">forwcurv!$D$249+"aD249"+17153+0+1</definedName>
    <definedName function="false" hidden="false" localSheetId="11" name="ZA579" vbProcedure="false">forwcurv!$E$249+"pBE249"+17153+0.15+0.2</definedName>
    <definedName function="false" hidden="false" localSheetId="11" name="ZF116" vbProcedure="false">forwcurv!$I$15+"fp1"+""+553+553+440+0+0+0+0+4+3+"-"+"+"+2.6+50+2</definedName>
    <definedName function="false" hidden="false" localSheetId="11" name="ZF117" vbProcedure="false">forwcurv!$I$16+"fp2"+""+553+553+440+0+0+0+0+4+3+"-"+"+"+2.6+50+2</definedName>
    <definedName function="false" hidden="false" localSheetId="11" name="ZF118" vbProcedure="false">forwcurv!$I$17+"fp3"+""+553+553+440+0+0+0+0+4+3+"-"+"+"+2.6+50+2</definedName>
    <definedName function="false" hidden="false" localSheetId="11" name="ZF119" vbProcedure="false">forwcurv!$I$18+"fp4"+""+553+553+440+0+0+0+0+4+3+"-"+"+"+2.6+50+2</definedName>
    <definedName function="false" hidden="false" localSheetId="11" name="ZF120" vbProcedure="false">forwcurv!$I$19+"fp5"+""+553+553+440+0+0+0+0+4+3+"-"+"+"+2.6+50+2</definedName>
    <definedName function="false" hidden="false" localSheetId="11" name="ZF121" vbProcedure="false">forwcurv!$I$20+"fp6"+""+553+553+440+0+0+0+0+4+3+"-"+"+"+2.6+50+2</definedName>
    <definedName function="false" hidden="false" localSheetId="11" name="ZF122" vbProcedure="false">forwcurv!$I$21+"fp7"+""+553+553+440+0+0+0+0+4+3+"-"+"+"+2.6+50+2</definedName>
    <definedName function="false" hidden="false" localSheetId="11" name="ZF123" vbProcedure="false">forwcurv!$I$22+"fp8"+""+553+553+440+0+0+0+0+4+3+"-"+"+"+2.6+50+2</definedName>
    <definedName function="false" hidden="false" localSheetId="11" name="ZF124" vbProcedure="false">forwcurv!$I$23+"fp9"+""+553+553+440+0+0+0+0+4+3+"-"+"+"+2.6+50+2</definedName>
    <definedName function="false" hidden="false" localSheetId="11" name="ZF125" vbProcedure="false">forwcurv!$I$24+"fp10"+""+553+553+440+0+0+0+0+4+3+"-"+"+"+2.6+50+2</definedName>
    <definedName function="false" hidden="false" localSheetId="11" name="ZF126" vbProcedure="false">forwcurv!$I$25+"fp11"+""+553+553+440+0+0+0+0+4+3+"-"+"+"+2.6+50+2</definedName>
    <definedName function="false" hidden="false" localSheetId="11" name="ZF127" vbProcedure="false">forwcurv!$I$26+"fp12"+""+553+553+440+0+0+0+0+4+3+"-"+"+"+2.6+50+2</definedName>
    <definedName function="false" hidden="false" localSheetId="11" name="ZF128" vbProcedure="false">forwcurv!$I$27+"fp13"+""+553+553+440+0+0+0+0+4+3+"-"+"+"+2.6+50+2</definedName>
    <definedName function="false" hidden="false" localSheetId="11" name="ZF129" vbProcedure="false">forwcurv!$I$28+"fp14"+""+553+553+440+0+0+0+0+4+3+"-"+"+"+2.6+50+2</definedName>
    <definedName function="false" hidden="false" localSheetId="11" name="ZF130" vbProcedure="false">forwcurv!$I$29+"fp15"+""+553+553+440+0+0+0+0+4+3+"-"+"+"+2.6+50+2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<sst xmlns="http://schemas.openxmlformats.org/spreadsheetml/2006/main" count="687" uniqueCount="400">
  <si>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</si>
  <si>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</si>
  <si>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</si>
  <si>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</si>
  <si>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Add 15700 HP Compressor at Sta 1,2,3, &amp; 4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</si>
  <si>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</si>
  <si>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</si>
  <si>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</si>
  <si>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</si>
  <si>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</si>
  <si>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</si>
  <si>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</si>
  <si>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</si>
  <si>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</si>
  <si>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</si>
  <si>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</si>
  <si>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</si>
  <si>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</si>
  <si>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</si>
  <si>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</si>
  <si>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</si>
  <si>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</si>
  <si>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Only)</t>
  </si>
  <si>
    <t xml:space="preserve">Normal Distribution - Mean Average 85%</t>
  </si>
  <si>
    <t xml:space="preserve">Standard Deviation 5</t>
  </si>
  <si>
    <t xml:space="preserve">Fuel Retainage</t>
  </si>
  <si>
    <t xml:space="preserve">5%</t>
  </si>
  <si>
    <t xml:space="preserve">Volumes - Mainline</t>
  </si>
  <si>
    <t xml:space="preserve">140 MMBtu/d</t>
  </si>
  <si>
    <t xml:space="preserve">Rates - Demand</t>
  </si>
  <si>
    <t xml:space="preserve">$.3453</t>
  </si>
  <si>
    <t xml:space="preserve">Rates - Commodity</t>
  </si>
  <si>
    <t xml:space="preserve">$.0224</t>
  </si>
  <si>
    <t xml:space="preserve">Additional Horsepower O&amp;M</t>
  </si>
  <si>
    <t xml:space="preserve">$35/HP</t>
  </si>
  <si>
    <t xml:space="preserve">No staff additions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</si>
  <si>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</si>
  <si>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</si>
  <si>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</si>
  <si>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</si>
  <si>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10% Over Estimated Cost</t>
  </si>
  <si>
    <t xml:space="preserve">Leveraged</t>
  </si>
  <si>
    <t xml:space="preserve">No</t>
  </si>
  <si>
    <t xml:space="preserve">Assumptions:</t>
  </si>
  <si>
    <t xml:space="preserve">Fuel price is based on forward curves as of 1-4-2001</t>
  </si>
  <si>
    <t xml:space="preserve">Site Rated Horsepower is 41,200 and required horsepower is 30,000</t>
  </si>
  <si>
    <t xml:space="preserve">Btu/HPHR for new unit is 8000</t>
  </si>
  <si>
    <t xml:space="preserve">Analysis does not factor lost revenues for overhauls ranging from ($1,564,454 to 3,923,353) for 90 days of downtime</t>
  </si>
  <si>
    <t xml:space="preserve">EARNINGS ANALYSIS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</si>
  <si>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</si>
  <si>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</si>
  <si>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</si>
  <si>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</si>
  <si>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</si>
  <si>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</si>
  <si>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</si>
  <si>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</si>
  <si>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EQUITY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</si>
  <si>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</si>
  <si>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</si>
  <si>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</si>
  <si>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</si>
  <si>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</si>
  <si>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</si>
  <si>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</si>
  <si>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Fuel Price Average</t>
  </si>
  <si>
    <t xml:space="preserve">Fuel Price Lower 10%</t>
  </si>
  <si>
    <t xml:space="preserve">Fuel Price Higher 10%</t>
  </si>
  <si>
    <t xml:space="preserve">Fuel Volume (MMMBTU/d)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</si>
  <si>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</si>
  <si>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</si>
  <si>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</si>
  <si>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</si>
  <si>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Bloomfield to Thoreau</t>
  </si>
  <si>
    <t xml:space="preserve">Vol(MMbtu/d)</t>
  </si>
  <si>
    <t xml:space="preserve">Firm Rate</t>
  </si>
  <si>
    <t xml:space="preserve">Commodity Rate</t>
  </si>
  <si>
    <t xml:space="preserve">Distribution</t>
  </si>
  <si>
    <t xml:space="preserve">Revenues ($000's)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</si>
  <si>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</si>
  <si>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</si>
  <si>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</si>
  <si>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</si>
  <si>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</si>
  <si>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</si>
  <si>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</si>
  <si>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</si>
  <si>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</si>
  <si>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20 Year NPV </t>
  </si>
  <si>
    <t xml:space="preserve">Year 1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</si>
  <si>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</si>
  <si>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</si>
  <si>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</si>
  <si>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</si>
  <si>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</si>
  <si>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</si>
  <si>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</si>
  <si>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</si>
  <si>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</si>
  <si>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</si>
  <si>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</si>
  <si>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</si>
  <si>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</si>
  <si>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</si>
  <si>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Operations &amp; Maintenance</t>
  </si>
  <si>
    <t xml:space="preserve">Electricity Expenses</t>
  </si>
  <si>
    <t xml:space="preserve">Administrative &amp; General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</si>
  <si>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</si>
  <si>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</si>
  <si>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</si>
  <si>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</si>
  <si>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</si>
  <si>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</si>
  <si>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</si>
  <si>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</si>
  <si>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</si>
  <si>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</si>
  <si>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</si>
  <si>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</si>
  <si>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</si>
  <si>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</si>
  <si>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</si>
  <si>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</si>
  <si>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</si>
  <si>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</si>
  <si>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</si>
  <si>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</si>
  <si>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</si>
  <si>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</si>
  <si>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</si>
  <si>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</si>
  <si>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</si>
  <si>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</si>
  <si>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</si>
  <si>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</si>
  <si>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</si>
  <si>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</si>
  <si>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</si>
  <si>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</si>
  <si>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</si>
  <si>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</si>
  <si>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</si>
  <si>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</si>
  <si>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</si>
  <si>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</si>
  <si>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</si>
  <si>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</si>
  <si>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</si>
  <si>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</si>
  <si>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</si>
  <si>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</si>
  <si>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</si>
  <si>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</si>
  <si>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</si>
  <si>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</si>
  <si>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</si>
  <si>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</si>
  <si>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</si>
  <si>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</si>
  <si>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</si>
  <si>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</si>
  <si>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</si>
  <si>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</si>
  <si>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</si>
  <si>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</si>
  <si>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</si>
  <si>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</si>
  <si>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</si>
  <si>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</si>
  <si>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</si>
  <si>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</si>
  <si>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</si>
  <si>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</si>
  <si>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</si>
  <si>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</si>
  <si>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</si>
  <si>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</si>
  <si>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</si>
  <si>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</si>
  <si>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</si>
  <si>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</si>
  <si>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</si>
  <si>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</si>
  <si>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9.5%</t>
  </si>
  <si>
    <t xml:space="preserve">INVESTMENT</t>
  </si>
  <si>
    <t xml:space="preserve">OVER/(UNDER) RECOVERY OF CAPITAL</t>
  </si>
  <si>
    <t xml:space="preserve">SIMPLE DCF ($'S IN THOUSANDS)</t>
  </si>
  <si>
    <t xml:space="preserve">UNREGULATED PROJECT ANALYSIS</t>
  </si>
  <si>
    <t xml:space="preserve">TOTALS</t>
  </si>
  <si>
    <t xml:space="preserve">PROJECT LIFE (1-15)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</si>
  <si>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</si>
  <si>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</si>
  <si>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</si>
  <si>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</si>
  <si>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</si>
  <si>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</si>
  <si>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</si>
  <si>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CAPITAL REQUIREMENTS</t>
  </si>
  <si>
    <t xml:space="preserve">n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</si>
  <si>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</si>
  <si>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</si>
  <si>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</si>
  <si>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</si>
  <si>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</si>
  <si>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</si>
  <si>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</si>
  <si>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</si>
  <si>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</si>
  <si>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</si>
  <si>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</si>
  <si>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</si>
  <si>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</si>
  <si>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</si>
  <si>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</si>
  <si>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</si>
  <si>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</si>
  <si>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</si>
  <si>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</si>
  <si>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</si>
  <si>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</si>
  <si>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</si>
  <si>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</si>
  <si>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</si>
  <si>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</si>
  <si>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</si>
  <si>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</si>
  <si>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</si>
  <si>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</si>
  <si>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</si>
  <si>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</si>
  <si>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</si>
  <si>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</si>
  <si>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</si>
  <si>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</si>
  <si>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Transwestern Pipeline</t>
  </si>
  <si>
    <t xml:space="preserve">PROJECT DESCRIPTION:</t>
  </si>
  <si>
    <t xml:space="preserve">TW Expansion 140 MMBtu/d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</si>
  <si>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</si>
  <si>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</si>
  <si>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</si>
  <si>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</si>
  <si>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</si>
  <si>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</si>
  <si>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</si>
  <si>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</si>
  <si>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</si>
  <si>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</si>
  <si>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Design Rated HP</t>
  </si>
  <si>
    <t xml:space="preserve">Site Rated HP</t>
  </si>
  <si>
    <t xml:space="preserve">Required HP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</si>
  <si>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</si>
  <si>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</si>
  <si>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</si>
  <si>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</si>
  <si>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</si>
  <si>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</si>
  <si>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</si>
  <si>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GAS PRICE ESCALATOR (YR 6+)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</si>
  <si>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</si>
  <si>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</si>
  <si>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</si>
  <si>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</si>
  <si>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</si>
  <si>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</si>
  <si>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</si>
  <si>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</si>
  <si>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</si>
  <si>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</si>
  <si>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</si>
  <si>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</si>
  <si>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</si>
  <si>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</si>
  <si>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</si>
  <si>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</si>
  <si>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</si>
  <si>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</si>
  <si>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</si>
  <si>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</si>
  <si>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</si>
  <si>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</si>
  <si>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</si>
  <si>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</si>
  <si>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</si>
  <si>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</si>
  <si>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</si>
  <si>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</si>
  <si>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</si>
  <si>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</si>
  <si>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MONTH</t>
  </si>
  <si>
    <t xml:space="preserve">BEGINNING</t>
  </si>
  <si>
    <t xml:space="preserve">ENDING</t>
  </si>
  <si>
    <t xml:space="preserve">BALANCE</t>
  </si>
  <si>
    <t xml:space="preserve">PAID</t>
  </si>
  <si>
    <t xml:space="preserve">Principal</t>
  </si>
  <si>
    <t xml:space="preserve">Interest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</si>
  <si>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</si>
  <si>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</si>
  <si>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</si>
  <si>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</si>
  <si>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</si>
  <si>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</si>
  <si>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</si>
  <si>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</si>
  <si>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</si>
  <si>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</si>
  <si>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</si>
  <si>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</si>
  <si>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Load Factor Distributions</t>
  </si>
  <si>
    <t xml:space="preserve">50-75-100</t>
  </si>
  <si>
    <t xml:space="preserve">25-50-75</t>
  </si>
  <si>
    <t xml:space="preserve">10-25-25</t>
  </si>
  <si>
    <t xml:space="preserve">10-15-25</t>
  </si>
  <si>
    <t xml:space="preserve">25-35-50</t>
  </si>
  <si>
    <t xml:space="preserve">25-35-75</t>
  </si>
  <si>
    <t xml:space="preserve">25-50-50</t>
  </si>
  <si>
    <t xml:space="preserve">Calif.Demand = 6449, Border price is + .22 over San Juan , San Juan &gt; Permian(.06)</t>
  </si>
  <si>
    <t xml:space="preserve">Calif.Demand = 4093, Border price is +.20 over San Juan, San Juan &gt; Permian(.01)</t>
  </si>
  <si>
    <t xml:space="preserve">Calif.Demand = 6376, Border price is +.24 over San Juan, San Juan &gt; Permian(.03)</t>
  </si>
  <si>
    <t xml:space="preserve">Calif.Demand = 5313, Border price is +.16 over San Juan, San Juan &lt; Permian(.03)</t>
  </si>
  <si>
    <t xml:space="preserve">Calif.Demand = 6660, Border price is +.19 over San Juan, San Juan &lt; Permian(.01)</t>
  </si>
  <si>
    <t xml:space="preserve">Calif.Demand = 4670, Border price is +.19 over San Juan, San Juan &lt; Permian(.13)</t>
  </si>
  <si>
    <t xml:space="preserve">Calif.Demand = 5331, Border price is +.10 over San Juan, San Juan &lt; Permian(.52)</t>
  </si>
  <si>
    <t xml:space="preserve">Calif.Demand = 4458, Border price is +.20 over San Juan, San Juan &lt; Permian(.59)</t>
  </si>
  <si>
    <t xml:space="preserve">Calif.Demand = 6762, Border price is +.22 over San Juan, San Juan &gt; Permian(.03)</t>
  </si>
  <si>
    <t xml:space="preserve">Calif.Demand = 4179, Border price is +..42 over San Juan, San Juan &lt; Permian(.01)</t>
  </si>
  <si>
    <t xml:space="preserve">Calif.Demand = 6704, Border price is +.11 over San Juan, San Juan = Permian</t>
  </si>
  <si>
    <t xml:space="preserve">Calif.Demand = 5513, Border price is +.20 over San Juan, San Juan &lt; Permian(.02)</t>
  </si>
  <si>
    <t xml:space="preserve">Calif.Demand = 5428, Border price is +.16 over San Juan, San Juan &lt; Permian(.07)</t>
  </si>
  <si>
    <t xml:space="preserve">Calif.Demand = 5104, Border price is +.21 over San Juan, San Juan &lt; Permian(.14)</t>
  </si>
  <si>
    <t xml:space="preserve">Calif.Demand = 5121, Border price is +.17 over San Juan, San Juan &lt; Permian(.41)</t>
  </si>
  <si>
    <t xml:space="preserve">Calif.Demand = 5126, Border price is +.13 over San Juan, San Juan &lt; Permian(.04)</t>
  </si>
  <si>
    <t xml:space="preserve">Calif.Demand = 5197, Border price is +.21 over San Juan, San Juan &gt; Permian(.02)</t>
  </si>
  <si>
    <t xml:space="preserve">Calif.Demand = 4475, Border price is +..38 over San Juan, San Juan &gt; Permian(.01)</t>
  </si>
  <si>
    <t xml:space="preserve">Calif.Demand = 5575, Border price is +.17 over San Juan, San Juan &gt; Permian(.01)</t>
  </si>
  <si>
    <t xml:space="preserve">Calif.Demand = 5140, Border price is +.20 over San Juan, San Juan &gt; Permian(.01)</t>
  </si>
  <si>
    <t xml:space="preserve">Calif.Demand = 5139, Border price is +.15 over San Juan, San Juan &lt; Permian(.16)</t>
  </si>
  <si>
    <t xml:space="preserve">Calif.Demand = 5027, Border price is +.23 over San Juan, San Juan &lt; Permian(.13)</t>
  </si>
  <si>
    <t xml:space="preserve">Calif.Demand = 4417, Border price is +.20 over San Juan, San Juan &lt; Permian(.56)</t>
  </si>
  <si>
    <t xml:space="preserve">Calif.Demand = ?, Border price is +.18 over San Juan, San Juan &lt; Permian(.02)</t>
  </si>
  <si>
    <t xml:space="preserve">Calif.Demand = 4386, Border price is +.26 over San Juan, San Juan &gt; Permian(.02)</t>
  </si>
  <si>
    <t xml:space="preserve">Calif.Demand = 4825, Border price is +.41 over San Juan, San Juan &gt; Permian(.01)</t>
  </si>
  <si>
    <t xml:space="preserve">Calif.Demand = 5544, Border price is +.16 over San Juan, San Juan &gt; Permian(..03)</t>
  </si>
  <si>
    <t xml:space="preserve">Calif.Demand = 4934, Border price is +.18 over San Juan, San Juan &lt; Permian(.01)</t>
  </si>
  <si>
    <t xml:space="preserve">Calif.Demand = 5144, Border price is +.14 over San Juan, San Juan &lt; Permian(..16)</t>
  </si>
  <si>
    <t xml:space="preserve">Calif.Demand = 4614, Border price is +.24 over San Juan, San Juan &lt; Permian(.14)</t>
  </si>
  <si>
    <t xml:space="preserve">Calif.Demand = 4155, Border price is +.18 over San Juan, San Juan &lt; Permian(..87)</t>
  </si>
  <si>
    <t xml:space="preserve">Calif.Demand = ?, Border price is +.16 over San Juan, San Juan &lt; Permian(.04)</t>
  </si>
  <si>
    <t xml:space="preserve">Calif.Demand = 5332, Border price is +.29 over San Juan, San Juan &gt; Permian(.01)</t>
  </si>
  <si>
    <t xml:space="preserve">Calif.Demand = 4738, Border price is +.19 over San Juan, San Juan &lt; Permian(.01)</t>
  </si>
  <si>
    <t xml:space="preserve">Calif.Demand = 6249, Border price is +.24 over San Juan, San Juan &lt; Permian(.04)</t>
  </si>
  <si>
    <t xml:space="preserve">Calif.Demand = 4550, Border price is +..18 over San Juan, San Juan &lt; Permian(..06)</t>
  </si>
  <si>
    <t xml:space="preserve">Calif.Demand = 4704, Border price is +.24 over San Juan, San Juan &lt; Permian(.24)</t>
  </si>
  <si>
    <t xml:space="preserve">Calif.Demand = 3832, Border price is +.18 over San Juan, San Juan &lt; Permian(.80)</t>
  </si>
  <si>
    <t xml:space="preserve">Calif.Demand = ?, Border price is +.16 over San Juan, San Juan &lt; Permian(.01)</t>
  </si>
  <si>
    <t xml:space="preserve">Calif.Demand = 3919, Border price is +.21 over San Juan, San Juan &gt; Permian(.02)</t>
  </si>
  <si>
    <t xml:space="preserve">Calif.Demand = 6454, Border price is +.30 over San Juan, San Juan &gt; Permian(.01)</t>
  </si>
  <si>
    <t xml:space="preserve">Calif.Demand = 4960, Border price is +.18 over San Juan, San Juan &lt; Permian(.01)</t>
  </si>
  <si>
    <t xml:space="preserve">Calif.Demand = 6540, Border price is +.21 over San Juan, San Juan &lt; Permian(.01)</t>
  </si>
  <si>
    <t xml:space="preserve">Calif.Demand = 4151, Border price is +.19 over San Juan, San Juan &lt; Permian(.19)</t>
  </si>
  <si>
    <t xml:space="preserve">Calif.Demand = 5267, Border price is +.26 over San Juan, San Juan &lt; Permian(.38)</t>
  </si>
  <si>
    <t xml:space="preserve">Calif.Demand = 3978, Border price is +.20 over San Juan, San Juan &lt; Permian(.80)</t>
  </si>
  <si>
    <t xml:space="preserve">Calif.Demand = ?, Border price is +.11 over San Juan, San Juan = Permian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</si>
  <si>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</si>
  <si>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</si>
  <si>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</si>
  <si>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</si>
  <si>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</si>
  <si>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</si>
  <si>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</si>
  <si>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</si>
  <si>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</si>
  <si>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</si>
  <si>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Bin</t>
  </si>
  <si>
    <t xml:space="preserve">Frequency</t>
  </si>
  <si>
    <t xml:space="preserve">More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</si>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</sst>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0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.000"/>
    <numFmt numFmtId="169" formatCode="0%"/>
    <numFmt numFmtId="170" formatCode="0.00%"/>
    <numFmt numFmtId="171" formatCode="_(\$* #,##0.000_);_(\$* \(#,##0.000\);_(\$* \-??_);_(@_)"/>
    <numFmt numFmtId="172" formatCode="\$#,##0_);[RED]&quot;($&quot;#,##0\)"/>
    <numFmt numFmtId="173" formatCode="0.00"/>
    <numFmt numFmtId="174" formatCode="_(\$* #,##0.00000_);_(\$* \(#,##0.00000\);_(\$* \-??_);_(@_)"/>
    <numFmt numFmtId="175" formatCode="_(\$* #,##0.0000_);_(\$* \(#,##0.0000\);_(\$* \-??_);_(@_)"/>
    <numFmt numFmtId="176" formatCode="0.0000%"/>
    <numFmt numFmtId="177" formatCode="0.000000"/>
    <numFmt numFmtId="178" formatCode="\$#,##0.00_);[RED]&quot;($&quot;#,##0.00\)"/>
    <numFmt numFmtId="179" formatCode="_(\$* #,##0_);_(\$* \(#,##0\);_(\$* \-_);_(@_)"/>
    <numFmt numFmtId="180" formatCode="\$#,##0_);&quot;($&quot;#,##0\)"/>
    <numFmt numFmtId="181" formatCode="_(* #,##0_);_(* \(#,##0\);_(* \-_);_(@_)"/>
    <numFmt numFmtId="182" formatCode="\$#,##0.000_);[RED]&quot;($&quot;#,##0.000\)"/>
    <numFmt numFmtId="183" formatCode="_(* #,##0.000000_);_(* \(#,##0.000000\);_(* \-_);_(@_)"/>
    <numFmt numFmtId="184" formatCode="_(* #,##0.0000000_);_(* \(#,##0.0000000\);_(* \-_);_(@_)"/>
    <numFmt numFmtId="185" formatCode="_(\$* #,##0.0000_);_(\$* \(#,##0.0000\);_(\$* \-????_);_(@_)"/>
    <numFmt numFmtId="186" formatCode="_(* #,##0.0000_);_(* \(#,##0.0000\);_(* \-_);_(@_)"/>
    <numFmt numFmtId="187" formatCode="_(* #,##0.0000_);_(* \(#,##0.0000\);_(* \-????_);_(@_)"/>
    <numFmt numFmtId="188" formatCode="_(* #,##0.00000_);_(* \(#,##0.00000\);_(* \-_);_(@_)"/>
    <numFmt numFmtId="189" formatCode="_(* #,##0_);_(* \(#,##0\);_(* \-??_);_(@_)"/>
    <numFmt numFmtId="190" formatCode="[$-409]#,##0_);\(#,##0\)"/>
    <numFmt numFmtId="191" formatCode="dd\-mmm\-yy_)"/>
    <numFmt numFmtId="192" formatCode="hh:mm\ AM/PM_)"/>
    <numFmt numFmtId="193" formatCode="0"/>
    <numFmt numFmtId="194" formatCode="0.0%"/>
    <numFmt numFmtId="195" formatCode="\$#,##0.0000_);&quot;($&quot;#,##0.0000\)"/>
    <numFmt numFmtId="196" formatCode=";;;"/>
    <numFmt numFmtId="197" formatCode="0.0_)"/>
    <numFmt numFmtId="198" formatCode="_(* #,##0.00_);_(* \(#,##0.00\);_(* \-??_);_(@_)"/>
    <numFmt numFmtId="199" formatCode="#,##0.0_);\(#,##0.0\)"/>
    <numFmt numFmtId="200" formatCode="#,##0.000_);\(#,##0.000\)"/>
    <numFmt numFmtId="201" formatCode="\$#,##0.000_);&quot;($&quot;#,##0.000\)"/>
    <numFmt numFmtId="202" formatCode="[$-409]#,##0.00_);\(#,##0.00\)"/>
    <numFmt numFmtId="203" formatCode="0_)"/>
    <numFmt numFmtId="204" formatCode="\$#,##0.00_);&quot;($&quot;#,##0.00\)"/>
    <numFmt numFmtId="205" formatCode="[$-409]mmm\-yy"/>
    <numFmt numFmtId="206" formatCode="0.0000"/>
    <numFmt numFmtId="207" formatCode="#,##0.00"/>
    <numFmt numFmtId="208" formatCode="@"/>
    <numFmt numFmtId="209" formatCode="[$-409]m/d/yyyy"/>
    <numFmt numFmtId="210" formatCode="[$-409]d\-mmm\-yy"/>
    <numFmt numFmtId="211" formatCode="\$#,##0;&quot;-$&quot;#,##0"/>
    <numFmt numFmtId="212" formatCode="#,##0"/>
    <numFmt numFmtId="213" formatCode="#,##0.0000"/>
  </numFmts>
  <fonts count="3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b val="true"/>
      <sz val="10"/>
      <color rgb="FF000000"/>
      <name val="Arial"/>
      <family val="2"/>
    </font>
    <font>
      <sz val="8"/>
      <color rgb="FF000000"/>
      <name val="Arial"/>
      <family val="2"/>
    </font>
    <font>
      <b val="true"/>
      <sz val="8"/>
      <color rgb="FF000000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10"/>
      <color rgb="FF0000FF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b val="true"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i val="true"/>
      <sz val="10"/>
      <name val="Arial"/>
      <family val="0"/>
    </font>
    <font>
      <b val="true"/>
      <sz val="12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2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2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6" fillId="3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0" fontId="16" fillId="0" borderId="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2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4" fontId="16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4" fontId="16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6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5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7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9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9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5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16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9" fillId="3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5" fontId="9" fillId="3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5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8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1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4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3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4" fontId="25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6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6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05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9" fontId="17" fillId="3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9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3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6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6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3" fontId="28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8" fontId="2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0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8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6" fontId="0" fillId="2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5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2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0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1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4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4" fontId="3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4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5" fillId="0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0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3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Sheet3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6831955922865"/>
          <c:y val="0.158684959875744"/>
          <c:w val="0.944140707777071"/>
          <c:h val="0.741780999223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31614385"/>
        <c:axId val="79917569"/>
      </c:barChart>
      <c:catAx>
        <c:axId val="3161438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917569"/>
        <c:crossesAt val="0"/>
        <c:auto val="1"/>
        <c:lblAlgn val="ctr"/>
        <c:lblOffset val="100"/>
        <c:noMultiLvlLbl val="0"/>
      </c:catAx>
      <c:valAx>
        <c:axId val="7991756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61438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54094153"/>
        <c:axId val="37053959"/>
      </c:barChart>
      <c:catAx>
        <c:axId val="5409415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053959"/>
        <c:crossesAt val="0"/>
        <c:auto val="1"/>
        <c:lblAlgn val="ctr"/>
        <c:lblOffset val="100"/>
        <c:noMultiLvlLbl val="0"/>
      </c:catAx>
      <c:valAx>
        <c:axId val="3705395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09415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75454004"/>
        <c:axId val="28541035"/>
      </c:barChart>
      <c:catAx>
        <c:axId val="7545400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541035"/>
        <c:crossesAt val="0"/>
        <c:auto val="1"/>
        <c:lblAlgn val="ctr"/>
        <c:lblOffset val="100"/>
        <c:noMultiLvlLbl val="0"/>
      </c:catAx>
      <c:valAx>
        <c:axId val="2854103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45400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68250604"/>
        <c:axId val="40073596"/>
      </c:barChart>
      <c:catAx>
        <c:axId val="6825060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073596"/>
        <c:crossesAt val="0"/>
        <c:auto val="1"/>
        <c:lblAlgn val="ctr"/>
        <c:lblOffset val="100"/>
        <c:noMultiLvlLbl val="0"/>
      </c:catAx>
      <c:valAx>
        <c:axId val="4007359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25060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5292132"/>
        <c:axId val="78593784"/>
      </c:barChart>
      <c:catAx>
        <c:axId val="952921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593784"/>
        <c:crossesAt val="0"/>
        <c:auto val="1"/>
        <c:lblAlgn val="ctr"/>
        <c:lblOffset val="100"/>
        <c:noMultiLvlLbl val="0"/>
      </c:catAx>
      <c:valAx>
        <c:axId val="7859378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2921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3427800"/>
        <c:axId val="68714591"/>
      </c:barChart>
      <c:catAx>
        <c:axId val="342780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714591"/>
        <c:crossesAt val="0"/>
        <c:auto val="1"/>
        <c:lblAlgn val="ctr"/>
        <c:lblOffset val="100"/>
        <c:noMultiLvlLbl val="0"/>
      </c:catAx>
      <c:valAx>
        <c:axId val="6871459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2780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5048"/>
        <c:axId val="35415781"/>
      </c:barChart>
      <c:catAx>
        <c:axId val="9504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415781"/>
        <c:crossesAt val="0"/>
        <c:auto val="1"/>
        <c:lblAlgn val="ctr"/>
        <c:lblOffset val="100"/>
        <c:noMultiLvlLbl val="0"/>
      </c:catAx>
      <c:valAx>
        <c:axId val="3541578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04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47874888"/>
        <c:axId val="44467785"/>
      </c:barChart>
      <c:catAx>
        <c:axId val="4787488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467785"/>
        <c:crossesAt val="0"/>
        <c:auto val="1"/>
        <c:lblAlgn val="ctr"/>
        <c:lblOffset val="100"/>
        <c:noMultiLvlLbl val="0"/>
      </c:catAx>
      <c:valAx>
        <c:axId val="4446778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87488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52010295"/>
        <c:axId val="96964852"/>
      </c:barChart>
      <c:catAx>
        <c:axId val="5201029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964852"/>
        <c:crossesAt val="0"/>
        <c:auto val="1"/>
        <c:lblAlgn val="ctr"/>
        <c:lblOffset val="100"/>
        <c:noMultiLvlLbl val="0"/>
      </c:catAx>
      <c:valAx>
        <c:axId val="9696485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0102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62752245"/>
        <c:axId val="65828629"/>
      </c:barChart>
      <c:catAx>
        <c:axId val="6275224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828629"/>
        <c:crossesAt val="0"/>
        <c:auto val="1"/>
        <c:lblAlgn val="ctr"/>
        <c:lblOffset val="100"/>
        <c:noMultiLvlLbl val="0"/>
      </c:catAx>
      <c:valAx>
        <c:axId val="6582862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75224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65560447"/>
        <c:axId val="97673389"/>
      </c:barChart>
      <c:catAx>
        <c:axId val="6556044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673389"/>
        <c:crossesAt val="0"/>
        <c:auto val="1"/>
        <c:lblAlgn val="ctr"/>
        <c:lblOffset val="100"/>
        <c:noMultiLvlLbl val="0"/>
      </c:catAx>
      <c:valAx>
        <c:axId val="9767338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56044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3.15631497209851</c:v>
                </c:pt>
                <c:pt idx="4">
                  <c:v>6.63337061878386</c:v>
                </c:pt>
                <c:pt idx="5">
                  <c:v>4.58459342470916</c:v>
                </c:pt>
                <c:pt idx="6">
                  <c:v>3.60081821701312</c:v>
                </c:pt>
                <c:pt idx="7">
                  <c:v>3.69106605118282</c:v>
                </c:pt>
                <c:pt idx="8">
                  <c:v>3.95323662769412</c:v>
                </c:pt>
                <c:pt idx="9">
                  <c:v>3.86216226459276</c:v>
                </c:pt>
                <c:pt idx="10">
                  <c:v>3.52504026127045</c:v>
                </c:pt>
                <c:pt idx="11">
                  <c:v>3.75480277627433</c:v>
                </c:pt>
                <c:pt idx="12">
                  <c:v>4.366098578626</c:v>
                </c:pt>
                <c:pt idx="13">
                  <c:v>4.02991416337943</c:v>
                </c:pt>
                <c:pt idx="14">
                  <c:v>3.82640715102195</c:v>
                </c:pt>
                <c:pt idx="15">
                  <c:v>4.18755270923798</c:v>
                </c:pt>
                <c:pt idx="16">
                  <c:v>4.20643638591129</c:v>
                </c:pt>
                <c:pt idx="17">
                  <c:v>3.78195957018777</c:v>
                </c:pt>
                <c:pt idx="18">
                  <c:v>4.7406887113115</c:v>
                </c:pt>
                <c:pt idx="19">
                  <c:v>3.928487001132</c:v>
                </c:pt>
                <c:pt idx="20">
                  <c:v>4.43160026400454</c:v>
                </c:pt>
                <c:pt idx="21">
                  <c:v>4.98107962299983</c:v>
                </c:pt>
                <c:pt idx="22">
                  <c:v>4.37910634635444</c:v>
                </c:pt>
                <c:pt idx="23">
                  <c:v>4.53201545633492</c:v>
                </c:pt>
                <c:pt idx="24">
                  <c:v>4.75811885700758</c:v>
                </c:pt>
                <c:pt idx="25">
                  <c:v>5.09331368282982</c:v>
                </c:pt>
                <c:pt idx="26">
                  <c:v>5.40289818245476</c:v>
                </c:pt>
                <c:pt idx="27">
                  <c:v>4.22599877812057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2.82337786263743</c:v>
                </c:pt>
                <c:pt idx="4">
                  <c:v>6.11236327065073</c:v>
                </c:pt>
                <c:pt idx="5">
                  <c:v>4.11424436854208</c:v>
                </c:pt>
                <c:pt idx="6">
                  <c:v>3.05088421012313</c:v>
                </c:pt>
                <c:pt idx="7">
                  <c:v>3.14041240266117</c:v>
                </c:pt>
                <c:pt idx="8">
                  <c:v>3.55847876742439</c:v>
                </c:pt>
                <c:pt idx="9">
                  <c:v>3.42602835864348</c:v>
                </c:pt>
                <c:pt idx="10">
                  <c:v>3.05952258094108</c:v>
                </c:pt>
                <c:pt idx="11">
                  <c:v>3.22800866268673</c:v>
                </c:pt>
                <c:pt idx="12">
                  <c:v>3.87744195167427</c:v>
                </c:pt>
                <c:pt idx="13">
                  <c:v>3.68192862576195</c:v>
                </c:pt>
                <c:pt idx="14">
                  <c:v>3.18111186919252</c:v>
                </c:pt>
                <c:pt idx="15">
                  <c:v>3.56224991245414</c:v>
                </c:pt>
                <c:pt idx="16">
                  <c:v>3.62568284367839</c:v>
                </c:pt>
                <c:pt idx="17">
                  <c:v>3.41935859794473</c:v>
                </c:pt>
                <c:pt idx="18">
                  <c:v>4.36026222590878</c:v>
                </c:pt>
                <c:pt idx="19">
                  <c:v>3.40051018986883</c:v>
                </c:pt>
                <c:pt idx="20">
                  <c:v>3.83149285042134</c:v>
                </c:pt>
                <c:pt idx="21">
                  <c:v>4.48084021441102</c:v>
                </c:pt>
                <c:pt idx="22">
                  <c:v>3.94830665579064</c:v>
                </c:pt>
                <c:pt idx="23">
                  <c:v>4.13330572758619</c:v>
                </c:pt>
                <c:pt idx="24">
                  <c:v>4.37856809441238</c:v>
                </c:pt>
                <c:pt idx="25">
                  <c:v>4.73785409977219</c:v>
                </c:pt>
                <c:pt idx="26">
                  <c:v>4.89933928750056</c:v>
                </c:pt>
                <c:pt idx="27">
                  <c:v>3.67662206622243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1407844"/>
        <c:axId val="67952592"/>
      </c:lineChart>
      <c:catAx>
        <c:axId val="6140784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952592"/>
        <c:crossesAt val="0"/>
        <c:auto val="1"/>
        <c:lblAlgn val="ctr"/>
        <c:lblOffset val="100"/>
        <c:noMultiLvlLbl val="0"/>
      </c:catAx>
      <c:valAx>
        <c:axId val="6795259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407844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47578728461081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3112259"/>
        <c:axId val="55156656"/>
      </c:barChart>
      <c:catAx>
        <c:axId val="9311225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156656"/>
        <c:crossesAt val="0"/>
        <c:auto val="1"/>
        <c:lblAlgn val="ctr"/>
        <c:lblOffset val="100"/>
        <c:noMultiLvlLbl val="0"/>
      </c:catAx>
      <c:valAx>
        <c:axId val="5515665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11225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20777140"/>
        <c:axId val="49420818"/>
      </c:barChart>
      <c:catAx>
        <c:axId val="2077714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420818"/>
        <c:crossesAt val="0"/>
        <c:auto val="1"/>
        <c:lblAlgn val="ctr"/>
        <c:lblOffset val="100"/>
        <c:noMultiLvlLbl val="0"/>
      </c:catAx>
      <c:valAx>
        <c:axId val="4942081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77714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1371336"/>
        <c:axId val="58498348"/>
      </c:barChart>
      <c:catAx>
        <c:axId val="9137133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498348"/>
        <c:crossesAt val="0"/>
        <c:auto val="1"/>
        <c:lblAlgn val="ctr"/>
        <c:lblOffset val="100"/>
        <c:noMultiLvlLbl val="0"/>
      </c:catAx>
      <c:valAx>
        <c:axId val="5849834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37133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75159424"/>
        <c:axId val="17708261"/>
      </c:barChart>
      <c:catAx>
        <c:axId val="7515942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708261"/>
        <c:crossesAt val="0"/>
        <c:auto val="1"/>
        <c:lblAlgn val="ctr"/>
        <c:lblOffset val="100"/>
        <c:noMultiLvlLbl val="0"/>
      </c:catAx>
      <c:valAx>
        <c:axId val="1770826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15942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86291192"/>
        <c:axId val="71264871"/>
      </c:barChart>
      <c:catAx>
        <c:axId val="8629119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264871"/>
        <c:crossesAt val="0"/>
        <c:auto val="1"/>
        <c:lblAlgn val="ctr"/>
        <c:lblOffset val="100"/>
        <c:noMultiLvlLbl val="0"/>
      </c:catAx>
      <c:valAx>
        <c:axId val="7126487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29119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56249382"/>
        <c:axId val="36280115"/>
      </c:barChart>
      <c:catAx>
        <c:axId val="5624938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280115"/>
        <c:crossesAt val="0"/>
        <c:auto val="1"/>
        <c:lblAlgn val="ctr"/>
        <c:lblOffset val="100"/>
        <c:noMultiLvlLbl val="0"/>
      </c:catAx>
      <c:valAx>
        <c:axId val="3628011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24938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52135165"/>
        <c:axId val="43851540"/>
      </c:barChart>
      <c:catAx>
        <c:axId val="5213516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851540"/>
        <c:crossesAt val="0"/>
        <c:auto val="1"/>
        <c:lblAlgn val="ctr"/>
        <c:lblOffset val="100"/>
        <c:noMultiLvlLbl val="0"/>
      </c:catAx>
      <c:valAx>
        <c:axId val="4385154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13516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71702655"/>
        <c:axId val="90912525"/>
      </c:barChart>
      <c:catAx>
        <c:axId val="7170265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912525"/>
        <c:crossesAt val="0"/>
        <c:auto val="1"/>
        <c:lblAlgn val="ctr"/>
        <c:lblOffset val="100"/>
        <c:noMultiLvlLbl val="0"/>
      </c:catAx>
      <c:valAx>
        <c:axId val="9091252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70265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376979"/>
        <c:axId val="59407399"/>
      </c:barChart>
      <c:catAx>
        <c:axId val="937697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407399"/>
        <c:crossesAt val="0"/>
        <c:auto val="1"/>
        <c:lblAlgn val="ctr"/>
        <c:lblOffset val="100"/>
        <c:noMultiLvlLbl val="0"/>
      </c:catAx>
      <c:valAx>
        <c:axId val="5940739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7697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102359244289877"/>
          <c:y val="0.270949099799956"/>
          <c:w val="0.877432089482094"/>
          <c:h val="0.55790175594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44003823"/>
        <c:axId val="16227218"/>
      </c:barChart>
      <c:catAx>
        <c:axId val="4400382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227218"/>
        <c:crossesAt val="0"/>
        <c:auto val="1"/>
        <c:lblAlgn val="ctr"/>
        <c:lblOffset val="100"/>
        <c:noMultiLvlLbl val="0"/>
      </c:catAx>
      <c:valAx>
        <c:axId val="1622721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00382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86701933"/>
        <c:axId val="51887705"/>
      </c:barChart>
      <c:catAx>
        <c:axId val="8670193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1887705"/>
        <c:crossesAt val="0"/>
        <c:auto val="1"/>
        <c:lblAlgn val="ctr"/>
        <c:lblOffset val="100"/>
        <c:noMultiLvlLbl val="0"/>
      </c:catAx>
      <c:valAx>
        <c:axId val="5188770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70193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63939810"/>
        <c:axId val="82195029"/>
      </c:barChart>
      <c:catAx>
        <c:axId val="6393981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195029"/>
        <c:crossesAt val="0"/>
        <c:auto val="1"/>
        <c:lblAlgn val="ctr"/>
        <c:lblOffset val="100"/>
        <c:noMultiLvlLbl val="0"/>
      </c:catAx>
      <c:valAx>
        <c:axId val="8219502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93981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92435149"/>
        <c:axId val="6193268"/>
      </c:barChart>
      <c:catAx>
        <c:axId val="9243514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93268"/>
        <c:crossesAt val="0"/>
        <c:auto val="1"/>
        <c:lblAlgn val="ctr"/>
        <c:lblOffset val="100"/>
        <c:noMultiLvlLbl val="0"/>
      </c:catAx>
      <c:valAx>
        <c:axId val="619326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243514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20110484"/>
        <c:axId val="44750291"/>
      </c:barChart>
      <c:catAx>
        <c:axId val="2011048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750291"/>
        <c:crossesAt val="0"/>
        <c:auto val="1"/>
        <c:lblAlgn val="ctr"/>
        <c:lblOffset val="100"/>
        <c:noMultiLvlLbl val="0"/>
      </c:catAx>
      <c:valAx>
        <c:axId val="4475029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11048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89248200"/>
        <c:axId val="5877254"/>
      </c:barChart>
      <c:catAx>
        <c:axId val="8924820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77254"/>
        <c:crossesAt val="0"/>
        <c:auto val="1"/>
        <c:lblAlgn val="ctr"/>
        <c:lblOffset val="100"/>
        <c:noMultiLvlLbl val="0"/>
      </c:catAx>
      <c:valAx>
        <c:axId val="587725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24820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$43,570 </c:v>
                </c:pt>
                <c:pt idx="1">
                  <c:v> $43,919 </c:v>
                </c:pt>
                <c:pt idx="2">
                  <c:v> $44,268 </c:v>
                </c:pt>
                <c:pt idx="3">
                  <c:v> $44,617 </c:v>
                </c:pt>
                <c:pt idx="4">
                  <c:v> $44,965 </c:v>
                </c:pt>
                <c:pt idx="5">
                  <c:v> $45,314 </c:v>
                </c:pt>
                <c:pt idx="6">
                  <c:v> $45,663 </c:v>
                </c:pt>
                <c:pt idx="7">
                  <c:v> $46,012 </c:v>
                </c:pt>
                <c:pt idx="8">
                  <c:v> $46,360 </c:v>
                </c:pt>
                <c:pt idx="9">
                  <c:v> $46,709 </c:v>
                </c:pt>
                <c:pt idx="10">
                  <c:v> $47,058 </c:v>
                </c:pt>
                <c:pt idx="11">
                  <c:v> $47,407 </c:v>
                </c:pt>
                <c:pt idx="12">
                  <c:v> $47,755 </c:v>
                </c:pt>
                <c:pt idx="13">
                  <c:v> $48,104 </c:v>
                </c:pt>
                <c:pt idx="14">
                  <c:v> $48,453 </c:v>
                </c:pt>
                <c:pt idx="15">
                  <c:v> $48,801 </c:v>
                </c:pt>
                <c:pt idx="16">
                  <c:v> $49,150 </c:v>
                </c:pt>
                <c:pt idx="17">
                  <c:v> $49,499 </c:v>
                </c:pt>
                <c:pt idx="18">
                  <c:v> $49,848 </c:v>
                </c:pt>
                <c:pt idx="19">
                  <c:v> $50,196 </c:v>
                </c:pt>
                <c:pt idx="20">
                  <c:v> $50,545 </c:v>
                </c:pt>
                <c:pt idx="21">
                  <c:v> $50,894 </c:v>
                </c:pt>
                <c:pt idx="22">
                  <c:v> $51,243 </c:v>
                </c:pt>
                <c:pt idx="23">
                  <c:v> $51,591 </c:v>
                </c:pt>
                <c:pt idx="24">
                  <c:v> $51,940 </c:v>
                </c:pt>
                <c:pt idx="25">
                  <c:v> $52,289 </c:v>
                </c:pt>
                <c:pt idx="26">
                  <c:v> $52,638 </c:v>
                </c:pt>
                <c:pt idx="27">
                  <c:v> $52,986 </c:v>
                </c:pt>
                <c:pt idx="28">
                  <c:v> $53,335 </c:v>
                </c:pt>
                <c:pt idx="29">
                  <c:v> $53,684 </c:v>
                </c:pt>
                <c:pt idx="30">
                  <c:v> $54,033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37</c:v>
                </c:pt>
                <c:pt idx="6">
                  <c:v>32</c:v>
                </c:pt>
                <c:pt idx="7">
                  <c:v>42</c:v>
                </c:pt>
                <c:pt idx="8">
                  <c:v>34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36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35</c:v>
                </c:pt>
                <c:pt idx="20">
                  <c:v>40</c:v>
                </c:pt>
                <c:pt idx="21">
                  <c:v>41</c:v>
                </c:pt>
                <c:pt idx="22">
                  <c:v>35</c:v>
                </c:pt>
                <c:pt idx="23">
                  <c:v>45</c:v>
                </c:pt>
                <c:pt idx="24">
                  <c:v>20</c:v>
                </c:pt>
                <c:pt idx="25">
                  <c:v>41</c:v>
                </c:pt>
                <c:pt idx="26">
                  <c:v>41</c:v>
                </c:pt>
                <c:pt idx="27">
                  <c:v>43</c:v>
                </c:pt>
                <c:pt idx="28">
                  <c:v>30</c:v>
                </c:pt>
                <c:pt idx="29">
                  <c:v>35</c:v>
                </c:pt>
                <c:pt idx="30">
                  <c:v>31</c:v>
                </c:pt>
                <c:pt idx="31">
                  <c:v>7</c:v>
                </c:pt>
              </c:numCache>
            </c:numRef>
          </c:val>
        </c:ser>
        <c:gapWidth val="150"/>
        <c:overlap val="0"/>
        <c:axId val="41696894"/>
        <c:axId val="73843437"/>
      </c:barChart>
      <c:catAx>
        <c:axId val="4169689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843437"/>
        <c:crossesAt val="0"/>
        <c:auto val="1"/>
        <c:lblAlgn val="ctr"/>
        <c:lblOffset val="100"/>
        <c:noMultiLvlLbl val="0"/>
      </c:catAx>
      <c:valAx>
        <c:axId val="7384343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69689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Relationship Id="rId11" Type="http://schemas.openxmlformats.org/officeDocument/2006/relationships/chart" Target="../charts/chart13.xml"/><Relationship Id="rId12" Type="http://schemas.openxmlformats.org/officeDocument/2006/relationships/chart" Target="../charts/chart14.xml"/><Relationship Id="rId13" Type="http://schemas.openxmlformats.org/officeDocument/2006/relationships/chart" Target="../charts/chart15.xml"/><Relationship Id="rId14" Type="http://schemas.openxmlformats.org/officeDocument/2006/relationships/chart" Target="../charts/chart16.xml"/><Relationship Id="rId15" Type="http://schemas.openxmlformats.org/officeDocument/2006/relationships/chart" Target="../charts/chart17.xml"/><Relationship Id="rId16" Type="http://schemas.openxmlformats.org/officeDocument/2006/relationships/chart" Target="../charts/chart18.xml"/><Relationship Id="rId17" Type="http://schemas.openxmlformats.org/officeDocument/2006/relationships/chart" Target="../charts/chart19.xml"/><Relationship Id="rId18" Type="http://schemas.openxmlformats.org/officeDocument/2006/relationships/chart" Target="../charts/chart20.xml"/><Relationship Id="rId19" Type="http://schemas.openxmlformats.org/officeDocument/2006/relationships/chart" Target="../charts/chart21.xml"/><Relationship Id="rId20" Type="http://schemas.openxmlformats.org/officeDocument/2006/relationships/chart" Target="../charts/chart22.xml"/><Relationship Id="rId21" Type="http://schemas.openxmlformats.org/officeDocument/2006/relationships/chart" Target="../charts/chart23.xml"/><Relationship Id="rId22" Type="http://schemas.openxmlformats.org/officeDocument/2006/relationships/chart" Target="../charts/chart24.xml"/><Relationship Id="rId23" Type="http://schemas.openxmlformats.org/officeDocument/2006/relationships/chart" Target="../charts/chart25.xml"/><Relationship Id="rId24" Type="http://schemas.openxmlformats.org/officeDocument/2006/relationships/chart" Target="../charts/chart26.xml"/><Relationship Id="rId25" Type="http://schemas.openxmlformats.org/officeDocument/2006/relationships/chart" Target="../charts/chart27.xml"/><Relationship Id="rId26" Type="http://schemas.openxmlformats.org/officeDocument/2006/relationships/chart" Target="../charts/chart2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200520</xdr:colOff>
      <xdr:row>15</xdr:row>
      <xdr:rowOff>152640</xdr:rowOff>
    </xdr:from>
    <xdr:to>
      <xdr:col>8</xdr:col>
      <xdr:colOff>30240</xdr:colOff>
      <xdr:row>32</xdr:row>
      <xdr:rowOff>162000</xdr:rowOff>
    </xdr:to>
    <xdr:graphicFrame>
      <xdr:nvGraphicFramePr>
        <xdr:cNvPr id="0" name="Chart 2"/>
        <xdr:cNvGraphicFramePr/>
      </xdr:nvGraphicFramePr>
      <xdr:xfrm>
        <a:off x="200520" y="2581560"/>
        <a:ext cx="8493840" cy="278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" name="Chart 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3" name="Chart 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4" name="Chart 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5" name="Chart 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6" name="Chart 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7" name="Chart 6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8" name="Chart 7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9" name="Chart 8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0" name="Chart 9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1" name="Chart 10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2" name="Chart 1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3" name="Chart 1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4" name="Chart 1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5" name="Chart 1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6" name="Chart 1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7" name="Chart 16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8" name="Chart 17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9" name="Chart 18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0" name="Chart 19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1" name="Chart 20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2" name="Chart 2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3" name="Chart 2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4" name="Chart 2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5" name="Chart 2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6" name="Chart 2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7" name="Chart 26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18622.4922199985</v>
          </cell>
          <cell r="B2">
            <v>18609.9533982096</v>
          </cell>
          <cell r="C2">
            <v>18589.1377364461</v>
          </cell>
          <cell r="D2">
            <v>18622.3870918411</v>
          </cell>
          <cell r="E2">
            <v>18626.2811136913</v>
          </cell>
          <cell r="F2">
            <v>18621.8550275558</v>
          </cell>
          <cell r="G2">
            <v>18597.3230904652</v>
          </cell>
          <cell r="H2">
            <v>18596.2967024183</v>
          </cell>
          <cell r="I2">
            <v>18602.8937869797</v>
          </cell>
          <cell r="J2">
            <v>18604.2008393247</v>
          </cell>
          <cell r="K2">
            <v>18619.7020937099</v>
          </cell>
          <cell r="L2">
            <v>18601.8636741681</v>
          </cell>
          <cell r="M2">
            <v>18617.8407975367</v>
          </cell>
          <cell r="N2">
            <v>18632.0954931168</v>
          </cell>
          <cell r="O2">
            <v>18578.1626922842</v>
          </cell>
        </row>
        <row r="3">
          <cell r="A3">
            <v>18645.6615705758</v>
          </cell>
          <cell r="B3">
            <v>18610.7426370208</v>
          </cell>
          <cell r="C3">
            <v>18613.6743638684</v>
          </cell>
          <cell r="D3">
            <v>18614.6875610148</v>
          </cell>
          <cell r="E3">
            <v>18635.6058621449</v>
          </cell>
          <cell r="F3">
            <v>18639.1853180946</v>
          </cell>
          <cell r="G3">
            <v>18628.4980749829</v>
          </cell>
          <cell r="H3">
            <v>18652.6082214684</v>
          </cell>
          <cell r="I3">
            <v>18602.33688877</v>
          </cell>
          <cell r="J3">
            <v>18602.9075066816</v>
          </cell>
          <cell r="K3">
            <v>18633.8266271467</v>
          </cell>
          <cell r="L3">
            <v>18620.1099533263</v>
          </cell>
          <cell r="M3">
            <v>18592.8298505745</v>
          </cell>
          <cell r="N3">
            <v>18634.0261590887</v>
          </cell>
          <cell r="O3">
            <v>18627.9169214834</v>
          </cell>
        </row>
        <row r="4">
          <cell r="A4">
            <v>18642.7732885447</v>
          </cell>
          <cell r="B4">
            <v>18617.7659024419</v>
          </cell>
          <cell r="C4">
            <v>18616.6138600265</v>
          </cell>
          <cell r="D4">
            <v>18625.2460524234</v>
          </cell>
          <cell r="E4">
            <v>18615.1985377267</v>
          </cell>
          <cell r="F4">
            <v>18631.6920451251</v>
          </cell>
          <cell r="G4">
            <v>18624.5251751963</v>
          </cell>
          <cell r="H4">
            <v>18595.8711246527</v>
          </cell>
          <cell r="I4">
            <v>18598.9351893071</v>
          </cell>
          <cell r="J4">
            <v>18594.0392659988</v>
          </cell>
          <cell r="K4">
            <v>18630.4752215858</v>
          </cell>
          <cell r="L4">
            <v>18629.6210212708</v>
          </cell>
          <cell r="M4">
            <v>18606.1301966324</v>
          </cell>
          <cell r="N4">
            <v>18601.2330917474</v>
          </cell>
          <cell r="O4">
            <v>18638.5070372318</v>
          </cell>
        </row>
        <row r="5">
          <cell r="A5">
            <v>18635.8402212788</v>
          </cell>
          <cell r="B5">
            <v>18625.5236918642</v>
          </cell>
          <cell r="C5">
            <v>18625.1756869096</v>
          </cell>
          <cell r="D5">
            <v>18642.2852154174</v>
          </cell>
          <cell r="E5">
            <v>18615.0561142073</v>
          </cell>
          <cell r="F5">
            <v>18622.8944645375</v>
          </cell>
          <cell r="G5">
            <v>18616.374044501</v>
          </cell>
          <cell r="H5">
            <v>18630.770248855</v>
          </cell>
          <cell r="I5">
            <v>18618.8689788199</v>
          </cell>
          <cell r="J5">
            <v>18624.6500176053</v>
          </cell>
          <cell r="K5">
            <v>18597.609071052</v>
          </cell>
          <cell r="L5">
            <v>18572.1227763145</v>
          </cell>
          <cell r="M5">
            <v>18637.7720077266</v>
          </cell>
          <cell r="N5">
            <v>18632.3870673975</v>
          </cell>
          <cell r="O5">
            <v>18643.2596848199</v>
          </cell>
        </row>
        <row r="6">
          <cell r="A6">
            <v>18616.2869125884</v>
          </cell>
          <cell r="B6">
            <v>18613.0864844292</v>
          </cell>
          <cell r="C6">
            <v>18599.7736368772</v>
          </cell>
          <cell r="D6">
            <v>18620.9000397088</v>
          </cell>
          <cell r="E6">
            <v>18619.9982802689</v>
          </cell>
          <cell r="F6">
            <v>18630.9095864265</v>
          </cell>
          <cell r="G6">
            <v>18629.9115360753</v>
          </cell>
          <cell r="H6">
            <v>18613.678559791</v>
          </cell>
          <cell r="I6">
            <v>18598.7317513834</v>
          </cell>
          <cell r="J6">
            <v>18617.134603892</v>
          </cell>
          <cell r="K6">
            <v>18604.206429311</v>
          </cell>
          <cell r="L6">
            <v>18614.5169624992</v>
          </cell>
          <cell r="M6">
            <v>18616.9258131781</v>
          </cell>
          <cell r="N6">
            <v>18605.1356869124</v>
          </cell>
          <cell r="O6">
            <v>18615.1117596317</v>
          </cell>
        </row>
        <row r="7">
          <cell r="A7">
            <v>18630.4802866663</v>
          </cell>
          <cell r="B7">
            <v>18617.5934927442</v>
          </cell>
          <cell r="C7">
            <v>18639.932577177</v>
          </cell>
          <cell r="D7">
            <v>18626.1445440999</v>
          </cell>
          <cell r="E7">
            <v>18632.2359117653</v>
          </cell>
          <cell r="F7">
            <v>18594.293677812</v>
          </cell>
          <cell r="G7">
            <v>18597.8501305649</v>
          </cell>
          <cell r="H7">
            <v>18664.6210178032</v>
          </cell>
          <cell r="I7">
            <v>18592.0973806625</v>
          </cell>
          <cell r="J7">
            <v>18617.9963618079</v>
          </cell>
          <cell r="K7">
            <v>18595.3518825798</v>
          </cell>
          <cell r="L7">
            <v>18628.8215556737</v>
          </cell>
          <cell r="M7">
            <v>18611.0285077641</v>
          </cell>
          <cell r="N7">
            <v>18606.6060503616</v>
          </cell>
          <cell r="O7">
            <v>18629.4044522381</v>
          </cell>
        </row>
        <row r="8">
          <cell r="A8">
            <v>18639.7442573809</v>
          </cell>
          <cell r="B8">
            <v>18583.8699673508</v>
          </cell>
          <cell r="C8">
            <v>18595.4420694019</v>
          </cell>
          <cell r="D8">
            <v>18614.7659159661</v>
          </cell>
          <cell r="E8">
            <v>18640.5381391154</v>
          </cell>
          <cell r="F8">
            <v>18637.627187787</v>
          </cell>
          <cell r="G8">
            <v>18633.1763981397</v>
          </cell>
          <cell r="H8">
            <v>18644.535723317</v>
          </cell>
          <cell r="I8">
            <v>18594.5457954299</v>
          </cell>
          <cell r="J8">
            <v>18628.5132215392</v>
          </cell>
          <cell r="K8">
            <v>18641.3253117499</v>
          </cell>
          <cell r="L8">
            <v>18617.6439541768</v>
          </cell>
          <cell r="M8">
            <v>18626.6454170309</v>
          </cell>
          <cell r="N8">
            <v>18631.1386812565</v>
          </cell>
          <cell r="O8">
            <v>18593.8668677334</v>
          </cell>
        </row>
        <row r="9">
          <cell r="A9">
            <v>18632.4307122474</v>
          </cell>
          <cell r="B9">
            <v>18619.5582909677</v>
          </cell>
          <cell r="C9">
            <v>18603.1276318551</v>
          </cell>
          <cell r="D9">
            <v>18601.5634045598</v>
          </cell>
          <cell r="E9">
            <v>18612.2167622833</v>
          </cell>
          <cell r="F9">
            <v>18639.8886975741</v>
          </cell>
          <cell r="G9">
            <v>18628.5567807946</v>
          </cell>
          <cell r="H9">
            <v>18604.9838285182</v>
          </cell>
          <cell r="I9">
            <v>18608.1689643415</v>
          </cell>
          <cell r="J9">
            <v>18593.0419442912</v>
          </cell>
          <cell r="K9">
            <v>18615.2334926133</v>
          </cell>
          <cell r="L9">
            <v>18601.1976723288</v>
          </cell>
          <cell r="M9">
            <v>18658.7307093596</v>
          </cell>
          <cell r="N9">
            <v>18637.8105963944</v>
          </cell>
          <cell r="O9">
            <v>18610.089526553</v>
          </cell>
        </row>
        <row r="10">
          <cell r="A10">
            <v>18626.6127218129</v>
          </cell>
          <cell r="B10">
            <v>18611.9034831431</v>
          </cell>
          <cell r="C10">
            <v>18594.706335529</v>
          </cell>
          <cell r="D10">
            <v>18606.0226346352</v>
          </cell>
          <cell r="E10">
            <v>18619.4241650708</v>
          </cell>
          <cell r="F10">
            <v>18632.053804272</v>
          </cell>
          <cell r="G10">
            <v>18628.6505640863</v>
          </cell>
          <cell r="H10">
            <v>18600.7465812067</v>
          </cell>
          <cell r="I10">
            <v>18627.0028530039</v>
          </cell>
          <cell r="J10">
            <v>18622.8907671417</v>
          </cell>
          <cell r="K10">
            <v>18633.9611480062</v>
          </cell>
          <cell r="L10">
            <v>18634.0410262363</v>
          </cell>
          <cell r="M10">
            <v>18593.4360844191</v>
          </cell>
          <cell r="N10">
            <v>18601.2516179278</v>
          </cell>
          <cell r="O10">
            <v>18632.6313890927</v>
          </cell>
        </row>
        <row r="11">
          <cell r="A11">
            <v>18629.3255445438</v>
          </cell>
          <cell r="B11">
            <v>18612.6347715256</v>
          </cell>
          <cell r="C11">
            <v>18611.2563991953</v>
          </cell>
          <cell r="D11">
            <v>18637.2994911175</v>
          </cell>
          <cell r="E11">
            <v>18608.7196944165</v>
          </cell>
          <cell r="F11">
            <v>18610.1472141495</v>
          </cell>
          <cell r="G11">
            <v>18622.655790863</v>
          </cell>
          <cell r="H11">
            <v>18609.6645239628</v>
          </cell>
          <cell r="I11">
            <v>18605.3917143761</v>
          </cell>
          <cell r="J11">
            <v>18646.6630361447</v>
          </cell>
          <cell r="K11">
            <v>18595.9789775282</v>
          </cell>
          <cell r="L11">
            <v>18630.105836512</v>
          </cell>
          <cell r="M11">
            <v>18624.0738892917</v>
          </cell>
          <cell r="N11">
            <v>18626.2862563953</v>
          </cell>
          <cell r="O11">
            <v>18619.5310154531</v>
          </cell>
        </row>
        <row r="12">
          <cell r="A12">
            <v>18622.234252165</v>
          </cell>
          <cell r="B12">
            <v>18623.1116684373</v>
          </cell>
          <cell r="C12">
            <v>18627.143512576</v>
          </cell>
          <cell r="D12">
            <v>18601.2334050772</v>
          </cell>
          <cell r="E12">
            <v>18638.4677118327</v>
          </cell>
          <cell r="F12">
            <v>18611.4621847046</v>
          </cell>
          <cell r="G12">
            <v>18628.2894248879</v>
          </cell>
          <cell r="H12">
            <v>18616.4757324859</v>
          </cell>
          <cell r="I12">
            <v>18643.3563985608</v>
          </cell>
          <cell r="J12">
            <v>18613.0139596004</v>
          </cell>
          <cell r="K12">
            <v>18592.8691421289</v>
          </cell>
          <cell r="L12">
            <v>18628.7753945534</v>
          </cell>
          <cell r="M12">
            <v>18644.8520309327</v>
          </cell>
          <cell r="N12">
            <v>18634.5570157462</v>
          </cell>
          <cell r="O12">
            <v>18655.7999021257</v>
          </cell>
        </row>
        <row r="13">
          <cell r="A13">
            <v>18616.43252798</v>
          </cell>
          <cell r="B13">
            <v>18630.3870519842</v>
          </cell>
          <cell r="C13">
            <v>18583.0861228856</v>
          </cell>
          <cell r="D13">
            <v>18611.8441302085</v>
          </cell>
          <cell r="E13">
            <v>18596.8614484809</v>
          </cell>
          <cell r="F13">
            <v>18613.0185467913</v>
          </cell>
          <cell r="G13">
            <v>18625.1749375264</v>
          </cell>
          <cell r="H13">
            <v>18642.8366534987</v>
          </cell>
          <cell r="I13">
            <v>18610.7372971159</v>
          </cell>
          <cell r="J13">
            <v>18628.0538846601</v>
          </cell>
          <cell r="K13">
            <v>18591.5917972578</v>
          </cell>
          <cell r="L13">
            <v>18621.8902064014</v>
          </cell>
          <cell r="M13">
            <v>18568.9024622233</v>
          </cell>
          <cell r="N13">
            <v>18599.1435531095</v>
          </cell>
          <cell r="O13">
            <v>18604.8489607265</v>
          </cell>
        </row>
        <row r="14">
          <cell r="A14">
            <v>18624.4305264156</v>
          </cell>
          <cell r="B14">
            <v>18603.7636569434</v>
          </cell>
          <cell r="C14">
            <v>18596.3990968664</v>
          </cell>
          <cell r="D14">
            <v>18602.6798468456</v>
          </cell>
          <cell r="E14">
            <v>18587.8494417732</v>
          </cell>
          <cell r="F14">
            <v>18617.44632206</v>
          </cell>
          <cell r="G14">
            <v>18602.4398056244</v>
          </cell>
          <cell r="H14">
            <v>18623.6046243118</v>
          </cell>
          <cell r="I14">
            <v>18627.029960234</v>
          </cell>
          <cell r="J14">
            <v>18627.4131082253</v>
          </cell>
          <cell r="K14">
            <v>18606.6888009436</v>
          </cell>
          <cell r="L14">
            <v>18601.7486637147</v>
          </cell>
          <cell r="M14">
            <v>18600.8961752212</v>
          </cell>
          <cell r="N14">
            <v>18634.9276053878</v>
          </cell>
          <cell r="O14">
            <v>18588.9873926776</v>
          </cell>
        </row>
        <row r="15">
          <cell r="A15">
            <v>18611.8020824945</v>
          </cell>
          <cell r="B15">
            <v>18609.7920935454</v>
          </cell>
          <cell r="C15">
            <v>18624.8001310086</v>
          </cell>
          <cell r="D15">
            <v>18620.5459918321</v>
          </cell>
          <cell r="E15">
            <v>18615.3113085077</v>
          </cell>
          <cell r="F15">
            <v>18632.6459690205</v>
          </cell>
          <cell r="G15">
            <v>18670.1543982731</v>
          </cell>
          <cell r="H15">
            <v>18579.0266223061</v>
          </cell>
          <cell r="I15">
            <v>18610.23322874</v>
          </cell>
          <cell r="J15">
            <v>18582.3414619862</v>
          </cell>
          <cell r="K15">
            <v>18590.3579542223</v>
          </cell>
          <cell r="L15">
            <v>18624.6858304193</v>
          </cell>
          <cell r="M15">
            <v>18623.2702434536</v>
          </cell>
          <cell r="N15">
            <v>18604.7535160374</v>
          </cell>
          <cell r="O15">
            <v>18609.4462914187</v>
          </cell>
        </row>
        <row r="16">
          <cell r="A16">
            <v>18616.2111519512</v>
          </cell>
          <cell r="B16">
            <v>18647.3727945247</v>
          </cell>
          <cell r="C16">
            <v>18618.7570763352</v>
          </cell>
          <cell r="D16">
            <v>18605.5704923786</v>
          </cell>
          <cell r="E16">
            <v>18599.3175610879</v>
          </cell>
          <cell r="F16">
            <v>18594.7671377279</v>
          </cell>
          <cell r="G16">
            <v>18607.5694433173</v>
          </cell>
          <cell r="H16">
            <v>18619.506669984</v>
          </cell>
          <cell r="I16">
            <v>18645.1941549509</v>
          </cell>
          <cell r="J16">
            <v>18609.7190481977</v>
          </cell>
          <cell r="K16">
            <v>18610.2416416074</v>
          </cell>
          <cell r="L16">
            <v>18595.365054999</v>
          </cell>
          <cell r="M16">
            <v>18630.3272269029</v>
          </cell>
          <cell r="N16">
            <v>18619.6379877402</v>
          </cell>
          <cell r="O16">
            <v>18634.5806526492</v>
          </cell>
        </row>
        <row r="17">
          <cell r="A17">
            <v>18591.4277938974</v>
          </cell>
          <cell r="B17">
            <v>18606.689699202</v>
          </cell>
          <cell r="C17">
            <v>18611.3321720305</v>
          </cell>
          <cell r="D17">
            <v>18639.6934741827</v>
          </cell>
          <cell r="E17">
            <v>18629.944015888</v>
          </cell>
          <cell r="F17">
            <v>18577.2475129484</v>
          </cell>
          <cell r="G17">
            <v>18592.9357275579</v>
          </cell>
          <cell r="H17">
            <v>18603.7040986784</v>
          </cell>
          <cell r="I17">
            <v>18630.4523558995</v>
          </cell>
          <cell r="J17">
            <v>18643.1783734442</v>
          </cell>
          <cell r="K17">
            <v>18597.1452011015</v>
          </cell>
          <cell r="L17">
            <v>18601.3029704421</v>
          </cell>
          <cell r="M17">
            <v>18595.9482816474</v>
          </cell>
          <cell r="N17">
            <v>18618.2708518038</v>
          </cell>
          <cell r="O17">
            <v>18624.546311379</v>
          </cell>
        </row>
        <row r="18">
          <cell r="A18">
            <v>18611.0587620539</v>
          </cell>
          <cell r="B18">
            <v>18602.6292500692</v>
          </cell>
          <cell r="C18">
            <v>18586.0603255983</v>
          </cell>
          <cell r="D18">
            <v>18617.8002374318</v>
          </cell>
          <cell r="E18">
            <v>18613.6080695216</v>
          </cell>
          <cell r="F18">
            <v>18601.4876469644</v>
          </cell>
          <cell r="G18">
            <v>18619.1067365587</v>
          </cell>
          <cell r="H18">
            <v>18622.9922249239</v>
          </cell>
          <cell r="I18">
            <v>18613.6291643996</v>
          </cell>
          <cell r="J18">
            <v>18642.9736720551</v>
          </cell>
          <cell r="K18">
            <v>18625.8453457254</v>
          </cell>
          <cell r="L18">
            <v>18659.189850378</v>
          </cell>
          <cell r="M18">
            <v>18620.6643646683</v>
          </cell>
          <cell r="N18">
            <v>18632.5523312374</v>
          </cell>
          <cell r="O18">
            <v>18630.4499485122</v>
          </cell>
        </row>
        <row r="19">
          <cell r="A19">
            <v>18615.0433538113</v>
          </cell>
          <cell r="B19">
            <v>18614.6588809299</v>
          </cell>
          <cell r="C19">
            <v>18618.7238078305</v>
          </cell>
          <cell r="D19">
            <v>18589.4922398943</v>
          </cell>
          <cell r="E19">
            <v>18638.9638350276</v>
          </cell>
          <cell r="F19">
            <v>18627.9963873466</v>
          </cell>
          <cell r="G19">
            <v>18626.3861021941</v>
          </cell>
          <cell r="H19">
            <v>18623.1912268773</v>
          </cell>
          <cell r="I19">
            <v>18601.06560925</v>
          </cell>
          <cell r="J19">
            <v>18601.0398851856</v>
          </cell>
          <cell r="K19">
            <v>18603.6028040585</v>
          </cell>
          <cell r="L19">
            <v>18584.2020729551</v>
          </cell>
          <cell r="M19">
            <v>18605.4287007824</v>
          </cell>
          <cell r="N19">
            <v>18622.7849551024</v>
          </cell>
          <cell r="O19">
            <v>18630.8189875449</v>
          </cell>
        </row>
        <row r="20">
          <cell r="A20">
            <v>18606.6647222931</v>
          </cell>
          <cell r="B20">
            <v>18599.1452193415</v>
          </cell>
          <cell r="C20">
            <v>18636.6088002391</v>
          </cell>
          <cell r="D20">
            <v>18642.2720078045</v>
          </cell>
          <cell r="E20">
            <v>18649.4018865129</v>
          </cell>
          <cell r="F20">
            <v>18631.382692836</v>
          </cell>
          <cell r="G20">
            <v>18624.4262184933</v>
          </cell>
          <cell r="H20">
            <v>18585.8246380947</v>
          </cell>
          <cell r="I20">
            <v>18611.2289569783</v>
          </cell>
          <cell r="J20">
            <v>18593.0410673733</v>
          </cell>
          <cell r="K20">
            <v>18603.0453950729</v>
          </cell>
          <cell r="L20">
            <v>18597.3078553503</v>
          </cell>
          <cell r="M20">
            <v>18573.3115315341</v>
          </cell>
          <cell r="N20">
            <v>18624.7037617712</v>
          </cell>
          <cell r="O20">
            <v>18633.0189967681</v>
          </cell>
        </row>
        <row r="21">
          <cell r="A21">
            <v>18595.6209119433</v>
          </cell>
          <cell r="B21">
            <v>18620.3493462221</v>
          </cell>
          <cell r="C21">
            <v>18636.4631595727</v>
          </cell>
          <cell r="D21">
            <v>18602.8498422121</v>
          </cell>
          <cell r="E21">
            <v>18601.2025460521</v>
          </cell>
          <cell r="F21">
            <v>18608.362544513</v>
          </cell>
          <cell r="G21">
            <v>18607.4511737575</v>
          </cell>
          <cell r="H21">
            <v>18628.1568008075</v>
          </cell>
          <cell r="I21">
            <v>18592.3434487047</v>
          </cell>
          <cell r="J21">
            <v>18622.9357777157</v>
          </cell>
          <cell r="K21">
            <v>18607.8269033156</v>
          </cell>
          <cell r="L21">
            <v>18604.5487775808</v>
          </cell>
          <cell r="M21">
            <v>18622.2845659625</v>
          </cell>
          <cell r="N21">
            <v>18620.6544248977</v>
          </cell>
          <cell r="O21">
            <v>18610.4497953415</v>
          </cell>
        </row>
        <row r="22">
          <cell r="A22">
            <v>18639.250083531</v>
          </cell>
          <cell r="B22">
            <v>18595.2934459325</v>
          </cell>
          <cell r="C22">
            <v>18605.6813063138</v>
          </cell>
          <cell r="D22">
            <v>18609.8864915331</v>
          </cell>
          <cell r="E22">
            <v>18603.6437300825</v>
          </cell>
          <cell r="F22">
            <v>18623.789914473</v>
          </cell>
          <cell r="G22">
            <v>18604.7695567703</v>
          </cell>
          <cell r="H22">
            <v>18604.9260958524</v>
          </cell>
          <cell r="I22">
            <v>18608.6976702212</v>
          </cell>
          <cell r="J22">
            <v>18620.9651260417</v>
          </cell>
          <cell r="K22">
            <v>18619.3183980105</v>
          </cell>
          <cell r="L22">
            <v>18611.4112764865</v>
          </cell>
          <cell r="M22">
            <v>18608.626669714</v>
          </cell>
          <cell r="N22">
            <v>18604.261397386</v>
          </cell>
          <cell r="O22">
            <v>18609.7416371943</v>
          </cell>
        </row>
        <row r="23">
          <cell r="A23">
            <v>18629.537987966</v>
          </cell>
          <cell r="B23">
            <v>18597.8296809672</v>
          </cell>
          <cell r="C23">
            <v>18615.6237420872</v>
          </cell>
          <cell r="D23">
            <v>18560.2533218632</v>
          </cell>
          <cell r="E23">
            <v>18607.2305091739</v>
          </cell>
          <cell r="F23">
            <v>18629.566177138</v>
          </cell>
          <cell r="G23">
            <v>18608.5741614705</v>
          </cell>
          <cell r="H23">
            <v>18623.3503671571</v>
          </cell>
          <cell r="I23">
            <v>18641.4134187537</v>
          </cell>
          <cell r="J23">
            <v>18591.8713774878</v>
          </cell>
          <cell r="K23">
            <v>18622.9012541164</v>
          </cell>
          <cell r="L23">
            <v>18589.2777171622</v>
          </cell>
          <cell r="M23">
            <v>18606.2809086603</v>
          </cell>
          <cell r="N23">
            <v>18611.2436628693</v>
          </cell>
          <cell r="O23">
            <v>18620.6708932814</v>
          </cell>
        </row>
        <row r="24">
          <cell r="A24">
            <v>18581.3975054606</v>
          </cell>
          <cell r="B24">
            <v>18602.7898890838</v>
          </cell>
          <cell r="C24">
            <v>18606.4100860184</v>
          </cell>
          <cell r="D24">
            <v>18614.3163647562</v>
          </cell>
          <cell r="E24">
            <v>18620.0654989019</v>
          </cell>
          <cell r="F24">
            <v>18629.8472135195</v>
          </cell>
          <cell r="G24">
            <v>18623.2862000353</v>
          </cell>
          <cell r="H24">
            <v>18608.4364156764</v>
          </cell>
          <cell r="I24">
            <v>18634.6858677999</v>
          </cell>
          <cell r="J24">
            <v>18631.5406202823</v>
          </cell>
          <cell r="K24">
            <v>18626.3824529927</v>
          </cell>
          <cell r="L24">
            <v>18621.479377474</v>
          </cell>
          <cell r="M24">
            <v>18625.8500316484</v>
          </cell>
          <cell r="N24">
            <v>18629.0903828743</v>
          </cell>
          <cell r="O24">
            <v>18639.2105800012</v>
          </cell>
        </row>
        <row r="25">
          <cell r="A25">
            <v>18625.1833216019</v>
          </cell>
          <cell r="B25">
            <v>18621.9713062674</v>
          </cell>
          <cell r="C25">
            <v>18611.7026803558</v>
          </cell>
          <cell r="D25">
            <v>18638.2040600938</v>
          </cell>
          <cell r="E25">
            <v>18628.6905489814</v>
          </cell>
          <cell r="F25">
            <v>18625.7410577482</v>
          </cell>
          <cell r="G25">
            <v>18621.1294241849</v>
          </cell>
          <cell r="H25">
            <v>18603.2385766001</v>
          </cell>
          <cell r="I25">
            <v>18598.6554568394</v>
          </cell>
          <cell r="J25">
            <v>18591.840257683</v>
          </cell>
          <cell r="K25">
            <v>18620.2042188334</v>
          </cell>
          <cell r="L25">
            <v>18641.327156332</v>
          </cell>
          <cell r="M25">
            <v>18624.2617364092</v>
          </cell>
          <cell r="N25">
            <v>18625.2992106733</v>
          </cell>
          <cell r="O25">
            <v>18619.9417147007</v>
          </cell>
        </row>
        <row r="26">
          <cell r="A26">
            <v>18602.5817905099</v>
          </cell>
          <cell r="B26">
            <v>18628.8881046313</v>
          </cell>
          <cell r="C26">
            <v>18619.6516689267</v>
          </cell>
          <cell r="D26">
            <v>18622.7553336841</v>
          </cell>
          <cell r="E26">
            <v>18636.1848914245</v>
          </cell>
          <cell r="F26">
            <v>18613.3494322411</v>
          </cell>
          <cell r="G26">
            <v>18613.0288364134</v>
          </cell>
          <cell r="H26">
            <v>18600.1786660003</v>
          </cell>
          <cell r="I26">
            <v>18606.0509457742</v>
          </cell>
          <cell r="J26">
            <v>18608.6653573447</v>
          </cell>
          <cell r="K26">
            <v>18635.4166047981</v>
          </cell>
          <cell r="L26">
            <v>18603.5667423891</v>
          </cell>
          <cell r="M26">
            <v>18613.1619660827</v>
          </cell>
          <cell r="N26">
            <v>18640.7774254022</v>
          </cell>
          <cell r="O26">
            <v>18609.5317637906</v>
          </cell>
        </row>
        <row r="27">
          <cell r="A27">
            <v>18601.8851027878</v>
          </cell>
          <cell r="B27">
            <v>18615.3991440817</v>
          </cell>
          <cell r="C27">
            <v>18582.8842471722</v>
          </cell>
          <cell r="D27">
            <v>18595.7448647574</v>
          </cell>
          <cell r="E27">
            <v>18620.8480772942</v>
          </cell>
          <cell r="F27">
            <v>18591.0884573831</v>
          </cell>
          <cell r="G27">
            <v>18618.1690562066</v>
          </cell>
          <cell r="H27">
            <v>18624.860519583</v>
          </cell>
          <cell r="I27">
            <v>18614.0205986726</v>
          </cell>
          <cell r="J27">
            <v>18606.1028869023</v>
          </cell>
          <cell r="K27">
            <v>18637.5377622703</v>
          </cell>
          <cell r="L27">
            <v>18659.5712996365</v>
          </cell>
          <cell r="M27">
            <v>18616.7002323111</v>
          </cell>
          <cell r="N27">
            <v>18625.9304183019</v>
          </cell>
          <cell r="O27">
            <v>18630.63065334</v>
          </cell>
        </row>
        <row r="28">
          <cell r="A28">
            <v>18616.4241101428</v>
          </cell>
          <cell r="B28">
            <v>18641.0866093446</v>
          </cell>
          <cell r="C28">
            <v>18600.8011780782</v>
          </cell>
          <cell r="D28">
            <v>18611.3624038996</v>
          </cell>
          <cell r="E28">
            <v>18602.1308662393</v>
          </cell>
          <cell r="F28">
            <v>18634.8460052205</v>
          </cell>
          <cell r="G28">
            <v>18579.5545493591</v>
          </cell>
          <cell r="H28">
            <v>18611.4943510902</v>
          </cell>
          <cell r="I28">
            <v>18595.0803748291</v>
          </cell>
          <cell r="J28">
            <v>18636.0398561115</v>
          </cell>
          <cell r="K28">
            <v>18613.9646307657</v>
          </cell>
          <cell r="L28">
            <v>18607.7196657097</v>
          </cell>
          <cell r="M28">
            <v>18665.2393989331</v>
          </cell>
          <cell r="N28">
            <v>18616.9397773406</v>
          </cell>
          <cell r="O28">
            <v>18600.6983057005</v>
          </cell>
        </row>
        <row r="29">
          <cell r="A29">
            <v>18688.4146372237</v>
          </cell>
          <cell r="B29">
            <v>18609.9237524212</v>
          </cell>
          <cell r="C29">
            <v>18588.0795454997</v>
          </cell>
          <cell r="D29">
            <v>18607.3589939187</v>
          </cell>
          <cell r="E29">
            <v>18606.6397960573</v>
          </cell>
          <cell r="F29">
            <v>18650.449578995</v>
          </cell>
          <cell r="G29">
            <v>18634.574615196</v>
          </cell>
          <cell r="H29">
            <v>18640.2621370457</v>
          </cell>
          <cell r="I29">
            <v>18633.7126532814</v>
          </cell>
          <cell r="J29">
            <v>18580.984923695</v>
          </cell>
          <cell r="K29">
            <v>18607.7433603614</v>
          </cell>
          <cell r="L29">
            <v>18626.3194186684</v>
          </cell>
          <cell r="M29">
            <v>18597.6172494059</v>
          </cell>
          <cell r="N29">
            <v>18639.5332332377</v>
          </cell>
          <cell r="O29">
            <v>18628.6456318339</v>
          </cell>
        </row>
        <row r="30">
          <cell r="A30">
            <v>18613.0892076071</v>
          </cell>
          <cell r="B30">
            <v>18607.8309333428</v>
          </cell>
          <cell r="C30">
            <v>18582.2716106527</v>
          </cell>
          <cell r="D30">
            <v>18625.2326756452</v>
          </cell>
          <cell r="E30">
            <v>18620.2758854587</v>
          </cell>
          <cell r="F30">
            <v>18612.1633035708</v>
          </cell>
          <cell r="G30">
            <v>18601.3183648151</v>
          </cell>
          <cell r="H30">
            <v>18618.475351193</v>
          </cell>
          <cell r="I30">
            <v>18603.3115172551</v>
          </cell>
          <cell r="J30">
            <v>18608.5447429164</v>
          </cell>
          <cell r="K30">
            <v>18599.5596066407</v>
          </cell>
          <cell r="L30">
            <v>18608.1208008899</v>
          </cell>
          <cell r="M30">
            <v>18613.3119305497</v>
          </cell>
          <cell r="N30">
            <v>18605.0546625079</v>
          </cell>
          <cell r="O30">
            <v>18647.1629131182</v>
          </cell>
        </row>
        <row r="31">
          <cell r="A31">
            <v>18601.7895794083</v>
          </cell>
          <cell r="B31">
            <v>18642.9869567629</v>
          </cell>
          <cell r="C31">
            <v>18639.2197376638</v>
          </cell>
          <cell r="D31">
            <v>18645.4993614059</v>
          </cell>
          <cell r="E31">
            <v>18614.2941572977</v>
          </cell>
          <cell r="F31">
            <v>18593.9200460438</v>
          </cell>
          <cell r="G31">
            <v>18633.1076027445</v>
          </cell>
          <cell r="H31">
            <v>18616.7479937456</v>
          </cell>
          <cell r="I31">
            <v>18616.280170834</v>
          </cell>
          <cell r="J31">
            <v>18627.4499983814</v>
          </cell>
          <cell r="K31">
            <v>18612.6879468724</v>
          </cell>
          <cell r="L31">
            <v>18593.1826752002</v>
          </cell>
          <cell r="M31">
            <v>18609.7069704836</v>
          </cell>
          <cell r="N31">
            <v>18605.1204191286</v>
          </cell>
          <cell r="O31">
            <v>18660.1599375233</v>
          </cell>
        </row>
        <row r="32">
          <cell r="A32">
            <v>18623.0088837472</v>
          </cell>
          <cell r="B32">
            <v>18618.3209988254</v>
          </cell>
          <cell r="C32">
            <v>18616.3512514449</v>
          </cell>
          <cell r="D32">
            <v>18635.1762780732</v>
          </cell>
          <cell r="E32">
            <v>18609.7250798343</v>
          </cell>
          <cell r="F32">
            <v>18601.8204021099</v>
          </cell>
          <cell r="G32">
            <v>18602.4210549099</v>
          </cell>
          <cell r="H32">
            <v>18635.068336998</v>
          </cell>
          <cell r="I32">
            <v>18612.664848363</v>
          </cell>
          <cell r="J32">
            <v>18605.5085395649</v>
          </cell>
          <cell r="K32">
            <v>18624.2772455029</v>
          </cell>
          <cell r="L32">
            <v>18621.4330224051</v>
          </cell>
          <cell r="M32">
            <v>18622.6499931205</v>
          </cell>
          <cell r="N32">
            <v>18613.1649019956</v>
          </cell>
          <cell r="O32">
            <v>18588.9496132386</v>
          </cell>
        </row>
        <row r="33">
          <cell r="A33">
            <v>18646.7813690144</v>
          </cell>
          <cell r="B33">
            <v>18610.1455791569</v>
          </cell>
          <cell r="C33">
            <v>18627.2216196185</v>
          </cell>
          <cell r="D33">
            <v>18588.0618507283</v>
          </cell>
          <cell r="E33">
            <v>18642.4018458575</v>
          </cell>
          <cell r="F33">
            <v>18640.2006834245</v>
          </cell>
          <cell r="G33">
            <v>18620.3246899281</v>
          </cell>
          <cell r="H33">
            <v>18624.7328686953</v>
          </cell>
          <cell r="I33">
            <v>18625.7138414955</v>
          </cell>
          <cell r="J33">
            <v>18625.8000512152</v>
          </cell>
          <cell r="K33">
            <v>18613.9421388831</v>
          </cell>
          <cell r="L33">
            <v>18658.4963623094</v>
          </cell>
          <cell r="M33">
            <v>18648.5169265856</v>
          </cell>
          <cell r="N33">
            <v>18631.6320683963</v>
          </cell>
          <cell r="O33">
            <v>18617.2101442663</v>
          </cell>
        </row>
        <row r="34">
          <cell r="A34">
            <v>18603.0673709772</v>
          </cell>
          <cell r="B34">
            <v>18612.5453330345</v>
          </cell>
          <cell r="C34">
            <v>18613.3242256463</v>
          </cell>
          <cell r="D34">
            <v>18615.3146135462</v>
          </cell>
          <cell r="E34">
            <v>18621.9428565449</v>
          </cell>
          <cell r="F34">
            <v>18608.0906422769</v>
          </cell>
          <cell r="G34">
            <v>18617.7805448778</v>
          </cell>
          <cell r="H34">
            <v>18625.1606570879</v>
          </cell>
          <cell r="I34">
            <v>18608.8845892073</v>
          </cell>
          <cell r="J34">
            <v>18603.5736125373</v>
          </cell>
          <cell r="K34">
            <v>18591.4835121451</v>
          </cell>
          <cell r="L34">
            <v>18595.4752077628</v>
          </cell>
          <cell r="M34">
            <v>18624.9128489726</v>
          </cell>
          <cell r="N34">
            <v>18633.2425368167</v>
          </cell>
          <cell r="O34">
            <v>18610.835613458</v>
          </cell>
        </row>
        <row r="35">
          <cell r="A35">
            <v>18637.7176238219</v>
          </cell>
          <cell r="B35">
            <v>18630.3395362299</v>
          </cell>
          <cell r="C35">
            <v>18604.6364267693</v>
          </cell>
          <cell r="D35">
            <v>18647.9403126623</v>
          </cell>
          <cell r="E35">
            <v>18573.9576911207</v>
          </cell>
          <cell r="F35">
            <v>18621.0262303891</v>
          </cell>
          <cell r="G35">
            <v>18640.6279311365</v>
          </cell>
          <cell r="H35">
            <v>18619.3344451357</v>
          </cell>
          <cell r="I35">
            <v>18624.6258184003</v>
          </cell>
          <cell r="J35">
            <v>18624.85389685</v>
          </cell>
          <cell r="K35">
            <v>18609.4271177145</v>
          </cell>
          <cell r="L35">
            <v>18641.1046597582</v>
          </cell>
          <cell r="M35">
            <v>18622.7585015687</v>
          </cell>
          <cell r="N35">
            <v>18603.8713459627</v>
          </cell>
          <cell r="O35">
            <v>18627.8618870433</v>
          </cell>
        </row>
        <row r="36">
          <cell r="A36">
            <v>18617.1206201501</v>
          </cell>
          <cell r="B36">
            <v>18598.2090437606</v>
          </cell>
          <cell r="C36">
            <v>18612.7566466743</v>
          </cell>
          <cell r="D36">
            <v>18633.9484506659</v>
          </cell>
          <cell r="E36">
            <v>18611.0820360911</v>
          </cell>
          <cell r="F36">
            <v>18626.2986582213</v>
          </cell>
          <cell r="G36">
            <v>18654.7848386314</v>
          </cell>
          <cell r="H36">
            <v>18617.272724327</v>
          </cell>
          <cell r="I36">
            <v>18649.7484055678</v>
          </cell>
          <cell r="J36">
            <v>18625.5650678745</v>
          </cell>
          <cell r="K36">
            <v>18624.6353192688</v>
          </cell>
          <cell r="L36">
            <v>18608.2477450515</v>
          </cell>
          <cell r="M36">
            <v>18647.1067833506</v>
          </cell>
          <cell r="N36">
            <v>18621.1850968655</v>
          </cell>
          <cell r="O36">
            <v>18617.9381502362</v>
          </cell>
        </row>
        <row r="37">
          <cell r="A37">
            <v>18622.2710706302</v>
          </cell>
          <cell r="B37">
            <v>18614.9509501899</v>
          </cell>
          <cell r="C37">
            <v>18590.7073456829</v>
          </cell>
          <cell r="D37">
            <v>18622.2186661663</v>
          </cell>
          <cell r="E37">
            <v>18621.3353422209</v>
          </cell>
          <cell r="F37">
            <v>18578.9031266521</v>
          </cell>
          <cell r="G37">
            <v>18633.1550033667</v>
          </cell>
          <cell r="H37">
            <v>18598.2029186807</v>
          </cell>
          <cell r="I37">
            <v>18614.1008012569</v>
          </cell>
          <cell r="J37">
            <v>18625.1370856935</v>
          </cell>
          <cell r="K37">
            <v>18608.8143985303</v>
          </cell>
          <cell r="L37">
            <v>18614.1211230155</v>
          </cell>
          <cell r="M37">
            <v>18599.8799519119</v>
          </cell>
          <cell r="N37">
            <v>18613.9729214128</v>
          </cell>
          <cell r="O37">
            <v>18630.2056849257</v>
          </cell>
        </row>
        <row r="38">
          <cell r="A38">
            <v>18628.1853197998</v>
          </cell>
          <cell r="B38">
            <v>18562.4828183525</v>
          </cell>
          <cell r="C38">
            <v>18607.6025039755</v>
          </cell>
          <cell r="D38">
            <v>18617.8413209078</v>
          </cell>
          <cell r="E38">
            <v>18618.422127776</v>
          </cell>
          <cell r="F38">
            <v>18607.0202740656</v>
          </cell>
          <cell r="G38">
            <v>18606.8316459471</v>
          </cell>
          <cell r="H38">
            <v>18623.1935314203</v>
          </cell>
          <cell r="I38">
            <v>18590.0538541546</v>
          </cell>
          <cell r="J38">
            <v>18624.3654961376</v>
          </cell>
          <cell r="K38">
            <v>18614.7426065953</v>
          </cell>
          <cell r="L38">
            <v>18633.2216491774</v>
          </cell>
          <cell r="M38">
            <v>18611.3428988366</v>
          </cell>
          <cell r="N38">
            <v>18619.8541450554</v>
          </cell>
          <cell r="O38">
            <v>18606.4473206602</v>
          </cell>
        </row>
        <row r="39">
          <cell r="A39">
            <v>18611.6953798406</v>
          </cell>
          <cell r="B39">
            <v>18643.7181270648</v>
          </cell>
          <cell r="C39">
            <v>18636.8616801927</v>
          </cell>
          <cell r="D39">
            <v>18618.8240145793</v>
          </cell>
          <cell r="E39">
            <v>18627.4537279022</v>
          </cell>
          <cell r="F39">
            <v>18630.6921773921</v>
          </cell>
          <cell r="G39">
            <v>18588.8096465237</v>
          </cell>
          <cell r="H39">
            <v>18615.3219240984</v>
          </cell>
          <cell r="I39">
            <v>18629.6734532276</v>
          </cell>
          <cell r="J39">
            <v>18624.600687017</v>
          </cell>
          <cell r="K39">
            <v>18643.4524795476</v>
          </cell>
          <cell r="L39">
            <v>18615.629464962</v>
          </cell>
          <cell r="M39">
            <v>18627.4257457592</v>
          </cell>
          <cell r="N39">
            <v>18629.5602904298</v>
          </cell>
          <cell r="O39">
            <v>18621.4067947836</v>
          </cell>
        </row>
        <row r="40">
          <cell r="A40">
            <v>18654.6805825516</v>
          </cell>
          <cell r="B40">
            <v>18608.1143028384</v>
          </cell>
          <cell r="C40">
            <v>18618.34832563</v>
          </cell>
          <cell r="D40">
            <v>18622.9232593271</v>
          </cell>
          <cell r="E40">
            <v>18591.5681719127</v>
          </cell>
          <cell r="F40">
            <v>18616.0912912454</v>
          </cell>
          <cell r="G40">
            <v>18623.7119097403</v>
          </cell>
          <cell r="H40">
            <v>18628.8129668097</v>
          </cell>
          <cell r="I40">
            <v>18626.5978519299</v>
          </cell>
          <cell r="J40">
            <v>18646.2357997642</v>
          </cell>
          <cell r="K40">
            <v>18607.5804911174</v>
          </cell>
          <cell r="L40">
            <v>18621.0202638728</v>
          </cell>
          <cell r="M40">
            <v>18589.8128656184</v>
          </cell>
          <cell r="N40">
            <v>18615.4277130222</v>
          </cell>
          <cell r="O40">
            <v>18618.527497793</v>
          </cell>
        </row>
        <row r="41">
          <cell r="A41">
            <v>18600.0706185677</v>
          </cell>
          <cell r="B41">
            <v>18603.3503388755</v>
          </cell>
          <cell r="C41">
            <v>18621.3512667438</v>
          </cell>
          <cell r="D41">
            <v>18673.4487185577</v>
          </cell>
          <cell r="E41">
            <v>18629.4241923449</v>
          </cell>
          <cell r="F41">
            <v>18628.1289475223</v>
          </cell>
          <cell r="G41">
            <v>18585.9816852691</v>
          </cell>
          <cell r="H41">
            <v>18587.5079330961</v>
          </cell>
          <cell r="I41">
            <v>18622.3373144964</v>
          </cell>
          <cell r="J41">
            <v>18620.7892237821</v>
          </cell>
          <cell r="K41">
            <v>18628.4783475057</v>
          </cell>
          <cell r="L41">
            <v>18578.5821821427</v>
          </cell>
          <cell r="M41">
            <v>18622.0771702511</v>
          </cell>
          <cell r="N41">
            <v>18628.916578457</v>
          </cell>
          <cell r="O41">
            <v>18603.6347206203</v>
          </cell>
        </row>
        <row r="42">
          <cell r="A42">
            <v>18626.5168491534</v>
          </cell>
          <cell r="B42">
            <v>18634.7719454208</v>
          </cell>
          <cell r="C42">
            <v>18635.8208809965</v>
          </cell>
          <cell r="D42">
            <v>18611.0976785667</v>
          </cell>
          <cell r="E42">
            <v>18634.9668077052</v>
          </cell>
          <cell r="F42">
            <v>18642.4086113487</v>
          </cell>
          <cell r="G42">
            <v>18641.2450918921</v>
          </cell>
          <cell r="H42">
            <v>18622.2230896285</v>
          </cell>
          <cell r="I42">
            <v>18593.05521253</v>
          </cell>
          <cell r="J42">
            <v>18594.0397453334</v>
          </cell>
          <cell r="K42">
            <v>18642.28818424</v>
          </cell>
          <cell r="L42">
            <v>18627.4549749013</v>
          </cell>
          <cell r="M42">
            <v>18615.5988776114</v>
          </cell>
          <cell r="N42">
            <v>18602.0509865654</v>
          </cell>
          <cell r="O42">
            <v>18614.5018672392</v>
          </cell>
        </row>
        <row r="43">
          <cell r="A43">
            <v>18595.7360946546</v>
          </cell>
          <cell r="B43">
            <v>18606.8287600017</v>
          </cell>
          <cell r="C43">
            <v>18649.9176704706</v>
          </cell>
          <cell r="D43">
            <v>18605.4181704204</v>
          </cell>
          <cell r="E43">
            <v>18627.82609839</v>
          </cell>
          <cell r="F43">
            <v>18611.4455170039</v>
          </cell>
          <cell r="G43">
            <v>18615.5560404554</v>
          </cell>
          <cell r="H43">
            <v>18610.0769760282</v>
          </cell>
          <cell r="I43">
            <v>18598.6808598219</v>
          </cell>
          <cell r="J43">
            <v>18613.2547621264</v>
          </cell>
          <cell r="K43">
            <v>18613.8781238523</v>
          </cell>
          <cell r="L43">
            <v>18596.6547528224</v>
          </cell>
          <cell r="M43">
            <v>18627.8044123036</v>
          </cell>
          <cell r="N43">
            <v>18605.0797739163</v>
          </cell>
          <cell r="O43">
            <v>18586.4738382973</v>
          </cell>
        </row>
        <row r="44">
          <cell r="A44">
            <v>18629.9953346547</v>
          </cell>
          <cell r="B44">
            <v>18601.5010014446</v>
          </cell>
          <cell r="C44">
            <v>18625.9713341386</v>
          </cell>
          <cell r="D44">
            <v>18595.2391949567</v>
          </cell>
          <cell r="E44">
            <v>18612.2732560709</v>
          </cell>
          <cell r="F44">
            <v>18584.8241679072</v>
          </cell>
          <cell r="G44">
            <v>18618.707698999</v>
          </cell>
          <cell r="H44">
            <v>18617.745538489</v>
          </cell>
          <cell r="I44">
            <v>18601.2175911492</v>
          </cell>
          <cell r="J44">
            <v>18603.0038624654</v>
          </cell>
          <cell r="K44">
            <v>18629.4953804805</v>
          </cell>
          <cell r="L44">
            <v>18608.151709505</v>
          </cell>
          <cell r="M44">
            <v>18655.6599141893</v>
          </cell>
          <cell r="N44">
            <v>18619.6634525927</v>
          </cell>
          <cell r="O44">
            <v>18603.2959158019</v>
          </cell>
        </row>
        <row r="45">
          <cell r="A45">
            <v>18611.7959507283</v>
          </cell>
          <cell r="B45">
            <v>18613.0475721985</v>
          </cell>
          <cell r="C45">
            <v>18608.1876280022</v>
          </cell>
          <cell r="D45">
            <v>18628.069870448</v>
          </cell>
          <cell r="E45">
            <v>18608.7210029252</v>
          </cell>
          <cell r="F45">
            <v>18564.9370550486</v>
          </cell>
          <cell r="G45">
            <v>18635.8835082292</v>
          </cell>
          <cell r="H45">
            <v>18624.4079642994</v>
          </cell>
          <cell r="I45">
            <v>18611.1236831035</v>
          </cell>
          <cell r="J45">
            <v>18621.2333845353</v>
          </cell>
          <cell r="K45">
            <v>18608.7393820855</v>
          </cell>
          <cell r="L45">
            <v>18622.1283940071</v>
          </cell>
          <cell r="M45">
            <v>18631.7694941348</v>
          </cell>
          <cell r="N45">
            <v>18615.9687147862</v>
          </cell>
          <cell r="O45">
            <v>18596.0202935056</v>
          </cell>
        </row>
        <row r="46">
          <cell r="A46">
            <v>18615.6741366041</v>
          </cell>
          <cell r="B46">
            <v>18603.0592913765</v>
          </cell>
          <cell r="C46">
            <v>18616.5941638505</v>
          </cell>
          <cell r="D46">
            <v>18621.8096893678</v>
          </cell>
          <cell r="E46">
            <v>18584.4346589928</v>
          </cell>
          <cell r="F46">
            <v>18615.1127166983</v>
          </cell>
          <cell r="G46">
            <v>18610.7289046364</v>
          </cell>
          <cell r="H46">
            <v>18650.5840707804</v>
          </cell>
          <cell r="I46">
            <v>18625.7652529445</v>
          </cell>
          <cell r="J46">
            <v>18647.6546542865</v>
          </cell>
          <cell r="K46">
            <v>18603.7401510063</v>
          </cell>
          <cell r="L46">
            <v>18612.0430554154</v>
          </cell>
          <cell r="M46">
            <v>18598.5101680964</v>
          </cell>
          <cell r="N46">
            <v>18603.7108697229</v>
          </cell>
          <cell r="O46">
            <v>18621.3023208962</v>
          </cell>
        </row>
        <row r="47">
          <cell r="A47">
            <v>18642.6052558869</v>
          </cell>
          <cell r="B47">
            <v>18633.1830566967</v>
          </cell>
          <cell r="C47">
            <v>18614.5401978495</v>
          </cell>
          <cell r="D47">
            <v>18617.901623178</v>
          </cell>
          <cell r="E47">
            <v>18615.3837575663</v>
          </cell>
          <cell r="F47">
            <v>18605.0113607342</v>
          </cell>
          <cell r="G47">
            <v>18625.3989840496</v>
          </cell>
          <cell r="H47">
            <v>18621.8566388783</v>
          </cell>
          <cell r="I47">
            <v>18647.3469784619</v>
          </cell>
          <cell r="J47">
            <v>18628.1908982674</v>
          </cell>
          <cell r="K47">
            <v>18582.8244624046</v>
          </cell>
          <cell r="L47">
            <v>18590.0274203246</v>
          </cell>
          <cell r="M47">
            <v>18616.3805606543</v>
          </cell>
          <cell r="N47">
            <v>18614.8447108523</v>
          </cell>
          <cell r="O47">
            <v>18624.8249105825</v>
          </cell>
        </row>
        <row r="48">
          <cell r="A48">
            <v>18628.2622571536</v>
          </cell>
          <cell r="B48">
            <v>18620.101785299</v>
          </cell>
          <cell r="C48">
            <v>18627.4944136732</v>
          </cell>
          <cell r="D48">
            <v>18625.6354043441</v>
          </cell>
          <cell r="E48">
            <v>18619.5156489233</v>
          </cell>
          <cell r="F48">
            <v>18629.7623906915</v>
          </cell>
          <cell r="G48">
            <v>18660.3687202261</v>
          </cell>
          <cell r="H48">
            <v>18619.8851376594</v>
          </cell>
          <cell r="I48">
            <v>18609.0617938747</v>
          </cell>
          <cell r="J48">
            <v>18602.9974350539</v>
          </cell>
          <cell r="K48">
            <v>18608.6516351885</v>
          </cell>
          <cell r="L48">
            <v>18601.4111237411</v>
          </cell>
          <cell r="M48">
            <v>18623.8865837567</v>
          </cell>
          <cell r="N48">
            <v>18622.5871798513</v>
          </cell>
          <cell r="O48">
            <v>18601.1424393058</v>
          </cell>
        </row>
        <row r="49">
          <cell r="A49">
            <v>18585.2631910169</v>
          </cell>
          <cell r="B49">
            <v>18636.845261146</v>
          </cell>
          <cell r="C49">
            <v>18624.9992658565</v>
          </cell>
          <cell r="D49">
            <v>18612.317388148</v>
          </cell>
          <cell r="E49">
            <v>18635.9973119307</v>
          </cell>
          <cell r="F49">
            <v>18623.1775040741</v>
          </cell>
          <cell r="G49">
            <v>18588.802579488</v>
          </cell>
          <cell r="H49">
            <v>18626.0936620609</v>
          </cell>
          <cell r="I49">
            <v>18606.6771540091</v>
          </cell>
          <cell r="J49">
            <v>18634.1516884793</v>
          </cell>
          <cell r="K49">
            <v>18608.0145138259</v>
          </cell>
          <cell r="L49">
            <v>18615.8224232651</v>
          </cell>
          <cell r="M49">
            <v>18620.7540793711</v>
          </cell>
          <cell r="N49">
            <v>18628.3434323711</v>
          </cell>
          <cell r="O49">
            <v>18596.4139889427</v>
          </cell>
        </row>
        <row r="50">
          <cell r="A50">
            <v>18602.3349945976</v>
          </cell>
          <cell r="B50">
            <v>18620.2403958905</v>
          </cell>
          <cell r="C50">
            <v>18627.4263405162</v>
          </cell>
          <cell r="D50">
            <v>18620.3201780883</v>
          </cell>
          <cell r="E50">
            <v>18616.1073098311</v>
          </cell>
          <cell r="F50">
            <v>18580.1855573928</v>
          </cell>
          <cell r="G50">
            <v>18651.5008045616</v>
          </cell>
          <cell r="H50">
            <v>18607.3441061693</v>
          </cell>
          <cell r="I50">
            <v>18614.1426244766</v>
          </cell>
          <cell r="J50">
            <v>18634.8050922458</v>
          </cell>
          <cell r="K50">
            <v>18604.8101008486</v>
          </cell>
          <cell r="L50">
            <v>18626.2177663342</v>
          </cell>
          <cell r="M50">
            <v>18626.6569807047</v>
          </cell>
          <cell r="N50">
            <v>18619.6081650003</v>
          </cell>
          <cell r="O50">
            <v>18602.1005648787</v>
          </cell>
        </row>
        <row r="51">
          <cell r="A51">
            <v>18634.4734091841</v>
          </cell>
          <cell r="B51">
            <v>18638.5518838734</v>
          </cell>
          <cell r="C51">
            <v>18580.4476604948</v>
          </cell>
          <cell r="D51">
            <v>18632.6595135514</v>
          </cell>
          <cell r="E51">
            <v>18618.1674190431</v>
          </cell>
          <cell r="F51">
            <v>18631.1550522343</v>
          </cell>
          <cell r="G51">
            <v>18603.9470291752</v>
          </cell>
          <cell r="H51">
            <v>18600.6761534572</v>
          </cell>
          <cell r="I51">
            <v>18616.0833785579</v>
          </cell>
          <cell r="J51">
            <v>18609.5482221015</v>
          </cell>
          <cell r="K51">
            <v>18643.9200458019</v>
          </cell>
          <cell r="L51">
            <v>18619.0488683195</v>
          </cell>
          <cell r="M51">
            <v>18605.1844371211</v>
          </cell>
          <cell r="N51">
            <v>18621.2617778863</v>
          </cell>
          <cell r="O51">
            <v>18606.8814945768</v>
          </cell>
        </row>
        <row r="52">
          <cell r="A52">
            <v>18632.5295155243</v>
          </cell>
          <cell r="B52">
            <v>18601.8317421092</v>
          </cell>
          <cell r="C52">
            <v>18626.7790951483</v>
          </cell>
          <cell r="D52">
            <v>18605.2134411415</v>
          </cell>
          <cell r="E52">
            <v>18648.7316828728</v>
          </cell>
          <cell r="F52">
            <v>18592.341257597</v>
          </cell>
          <cell r="G52">
            <v>18589.0948968317</v>
          </cell>
          <cell r="H52">
            <v>18643.1001530376</v>
          </cell>
          <cell r="I52">
            <v>18614.5580580301</v>
          </cell>
          <cell r="J52">
            <v>18645.8915015478</v>
          </cell>
          <cell r="K52">
            <v>18617.2184968127</v>
          </cell>
          <cell r="L52">
            <v>18610.7384006483</v>
          </cell>
          <cell r="M52">
            <v>18622.3926784436</v>
          </cell>
          <cell r="N52">
            <v>18633.2106638704</v>
          </cell>
          <cell r="O52">
            <v>18622.7768629335</v>
          </cell>
        </row>
        <row r="53">
          <cell r="A53">
            <v>18597.8524186265</v>
          </cell>
          <cell r="B53">
            <v>18610.3664712288</v>
          </cell>
          <cell r="C53">
            <v>18639.0381828172</v>
          </cell>
          <cell r="D53">
            <v>18633.5446808712</v>
          </cell>
          <cell r="E53">
            <v>18623.1882361231</v>
          </cell>
          <cell r="F53">
            <v>18606.0003203727</v>
          </cell>
          <cell r="G53">
            <v>18614.9637737205</v>
          </cell>
          <cell r="H53">
            <v>18584.0090551703</v>
          </cell>
          <cell r="I53">
            <v>18612.0871113285</v>
          </cell>
          <cell r="J53">
            <v>18644.4166617832</v>
          </cell>
          <cell r="K53">
            <v>18633.9129443767</v>
          </cell>
          <cell r="L53">
            <v>18600.7307148395</v>
          </cell>
          <cell r="M53">
            <v>18632.8766895447</v>
          </cell>
          <cell r="N53">
            <v>18624.6633354636</v>
          </cell>
          <cell r="O53">
            <v>18620.6951029002</v>
          </cell>
        </row>
        <row r="54">
          <cell r="A54">
            <v>18654.8529133523</v>
          </cell>
          <cell r="B54">
            <v>18634.234715881</v>
          </cell>
          <cell r="C54">
            <v>18614.4093821366</v>
          </cell>
          <cell r="D54">
            <v>18616.0715799131</v>
          </cell>
          <cell r="E54">
            <v>18585.5614976786</v>
          </cell>
          <cell r="F54">
            <v>18661.301459795</v>
          </cell>
          <cell r="G54">
            <v>18597.9203894487</v>
          </cell>
          <cell r="H54">
            <v>18627.6268634913</v>
          </cell>
          <cell r="I54">
            <v>18603.4530072158</v>
          </cell>
          <cell r="J54">
            <v>18598.5833563835</v>
          </cell>
          <cell r="K54">
            <v>18569.144548393</v>
          </cell>
          <cell r="L54">
            <v>18638.9040148231</v>
          </cell>
          <cell r="M54">
            <v>18618.9126002591</v>
          </cell>
          <cell r="N54">
            <v>18612.0399139321</v>
          </cell>
          <cell r="O54">
            <v>18632.4832815566</v>
          </cell>
        </row>
        <row r="55">
          <cell r="A55">
            <v>18612.5949350357</v>
          </cell>
          <cell r="B55">
            <v>18577.4642250101</v>
          </cell>
          <cell r="C55">
            <v>18616.2725689956</v>
          </cell>
          <cell r="D55">
            <v>18623.5817642978</v>
          </cell>
          <cell r="E55">
            <v>18636.4081188227</v>
          </cell>
          <cell r="F55">
            <v>18630.4929478214</v>
          </cell>
          <cell r="G55">
            <v>18598.723615638</v>
          </cell>
          <cell r="H55">
            <v>18644.3205420011</v>
          </cell>
          <cell r="I55">
            <v>18610.0429629515</v>
          </cell>
          <cell r="J55">
            <v>18645.7943301919</v>
          </cell>
          <cell r="K55">
            <v>18620.4459428183</v>
          </cell>
          <cell r="L55">
            <v>18608.5705593564</v>
          </cell>
          <cell r="M55">
            <v>18646.1920641388</v>
          </cell>
          <cell r="N55">
            <v>18642.5637508951</v>
          </cell>
          <cell r="O55">
            <v>18614.4296223999</v>
          </cell>
        </row>
        <row r="56">
          <cell r="A56">
            <v>18618.3710186037</v>
          </cell>
          <cell r="B56">
            <v>18607.4022567437</v>
          </cell>
          <cell r="C56">
            <v>18580.7857192096</v>
          </cell>
          <cell r="D56">
            <v>18609.6167875161</v>
          </cell>
          <cell r="E56">
            <v>18616.4154069986</v>
          </cell>
          <cell r="F56">
            <v>18624.6271049574</v>
          </cell>
          <cell r="G56">
            <v>18629.703699805</v>
          </cell>
          <cell r="H56">
            <v>18625.7981681764</v>
          </cell>
          <cell r="I56">
            <v>18634.6906648147</v>
          </cell>
          <cell r="J56">
            <v>18642.9479994881</v>
          </cell>
          <cell r="K56">
            <v>18607.5911822997</v>
          </cell>
          <cell r="L56">
            <v>18638.9560886056</v>
          </cell>
          <cell r="M56">
            <v>18605.5643622295</v>
          </cell>
          <cell r="N56">
            <v>18615.8057249854</v>
          </cell>
          <cell r="O56">
            <v>18613.3930505008</v>
          </cell>
        </row>
        <row r="57">
          <cell r="A57">
            <v>18634.3344318824</v>
          </cell>
          <cell r="B57">
            <v>18618.4032440047</v>
          </cell>
          <cell r="C57">
            <v>18621.2919717413</v>
          </cell>
          <cell r="D57">
            <v>18650.4392393163</v>
          </cell>
          <cell r="E57">
            <v>18609.5998860307</v>
          </cell>
          <cell r="F57">
            <v>18627.729547256</v>
          </cell>
          <cell r="G57">
            <v>18614.2604204907</v>
          </cell>
          <cell r="H57">
            <v>18603.9438816915</v>
          </cell>
          <cell r="I57">
            <v>18618.8950820592</v>
          </cell>
          <cell r="J57">
            <v>18585.2777761065</v>
          </cell>
          <cell r="K57">
            <v>18590.9348545272</v>
          </cell>
          <cell r="L57">
            <v>18620.432221919</v>
          </cell>
          <cell r="M57">
            <v>18622.9224573382</v>
          </cell>
          <cell r="N57">
            <v>18627.9322178725</v>
          </cell>
          <cell r="O57">
            <v>18634.4958398884</v>
          </cell>
        </row>
        <row r="58">
          <cell r="A58">
            <v>18638.1208183257</v>
          </cell>
          <cell r="B58">
            <v>18609.0811851426</v>
          </cell>
          <cell r="C58">
            <v>18622.8962506579</v>
          </cell>
          <cell r="D58">
            <v>18624.7700838532</v>
          </cell>
          <cell r="E58">
            <v>18643.5207661589</v>
          </cell>
          <cell r="F58">
            <v>18620.818644995</v>
          </cell>
          <cell r="G58">
            <v>18619.4813274069</v>
          </cell>
          <cell r="H58">
            <v>18597.1516144185</v>
          </cell>
          <cell r="I58">
            <v>18616.2253707715</v>
          </cell>
          <cell r="J58">
            <v>18615.2638962309</v>
          </cell>
          <cell r="K58">
            <v>18583.1631407048</v>
          </cell>
          <cell r="L58">
            <v>18632.9602931044</v>
          </cell>
          <cell r="M58">
            <v>18591.4363677163</v>
          </cell>
          <cell r="N58">
            <v>18597.2063962833</v>
          </cell>
          <cell r="O58">
            <v>18609.2354747457</v>
          </cell>
        </row>
        <row r="59">
          <cell r="A59">
            <v>18595.3914275678</v>
          </cell>
          <cell r="B59">
            <v>18650.8028068484</v>
          </cell>
          <cell r="C59">
            <v>18597.1323552307</v>
          </cell>
          <cell r="D59">
            <v>18641.630397533</v>
          </cell>
          <cell r="E59">
            <v>18602.9792362753</v>
          </cell>
          <cell r="F59">
            <v>18627.8667915186</v>
          </cell>
          <cell r="G59">
            <v>18628.6457655928</v>
          </cell>
          <cell r="H59">
            <v>18622.5380844223</v>
          </cell>
          <cell r="I59">
            <v>18642.2444437708</v>
          </cell>
          <cell r="J59">
            <v>18598.2494425984</v>
          </cell>
          <cell r="K59">
            <v>18627.2107161066</v>
          </cell>
          <cell r="L59">
            <v>18604.5588028476</v>
          </cell>
          <cell r="M59">
            <v>18590.7408534874</v>
          </cell>
          <cell r="N59">
            <v>18613.0796109679</v>
          </cell>
          <cell r="O59">
            <v>18631.9734602532</v>
          </cell>
        </row>
        <row r="60">
          <cell r="A60">
            <v>18630.4817858723</v>
          </cell>
          <cell r="B60">
            <v>18583.5613949026</v>
          </cell>
          <cell r="C60">
            <v>18643.2017084558</v>
          </cell>
          <cell r="D60">
            <v>18656.7432464782</v>
          </cell>
          <cell r="E60">
            <v>18590.5561971542</v>
          </cell>
          <cell r="F60">
            <v>18634.2588769646</v>
          </cell>
          <cell r="G60">
            <v>18604.7701138931</v>
          </cell>
          <cell r="H60">
            <v>18589.4936211576</v>
          </cell>
          <cell r="I60">
            <v>18608.6844038602</v>
          </cell>
          <cell r="J60">
            <v>18610.030131721</v>
          </cell>
          <cell r="K60">
            <v>18638.9670605582</v>
          </cell>
          <cell r="L60">
            <v>18597.1948721806</v>
          </cell>
          <cell r="M60">
            <v>18651.1635832254</v>
          </cell>
          <cell r="N60">
            <v>18634.4610320292</v>
          </cell>
          <cell r="O60">
            <v>18620.7422095418</v>
          </cell>
        </row>
        <row r="61">
          <cell r="A61">
            <v>18643.6299440823</v>
          </cell>
          <cell r="B61">
            <v>18593.1695369299</v>
          </cell>
          <cell r="C61">
            <v>18629.3288322266</v>
          </cell>
          <cell r="D61">
            <v>18626.7413449456</v>
          </cell>
          <cell r="E61">
            <v>18635.8252680594</v>
          </cell>
          <cell r="F61">
            <v>18612.2706758871</v>
          </cell>
          <cell r="G61">
            <v>18630.8025771434</v>
          </cell>
          <cell r="H61">
            <v>18599.6468496124</v>
          </cell>
          <cell r="I61">
            <v>18609.9444810526</v>
          </cell>
          <cell r="J61">
            <v>18621.4208086909</v>
          </cell>
          <cell r="K61">
            <v>18628.3056962742</v>
          </cell>
          <cell r="L61">
            <v>18597.7231082508</v>
          </cell>
          <cell r="M61">
            <v>18597.558331664</v>
          </cell>
          <cell r="N61">
            <v>18630.4639211735</v>
          </cell>
          <cell r="O61">
            <v>18613.3071143407</v>
          </cell>
        </row>
        <row r="62">
          <cell r="A62">
            <v>18620.4982172884</v>
          </cell>
          <cell r="B62">
            <v>18616.3495154259</v>
          </cell>
          <cell r="C62">
            <v>18622.4509223021</v>
          </cell>
          <cell r="D62">
            <v>18609.4229345263</v>
          </cell>
          <cell r="E62">
            <v>18623.0014544971</v>
          </cell>
          <cell r="F62">
            <v>18613.8478622881</v>
          </cell>
          <cell r="G62">
            <v>18632.7727367573</v>
          </cell>
          <cell r="H62">
            <v>18617.689499958</v>
          </cell>
          <cell r="I62">
            <v>18603.4128310347</v>
          </cell>
          <cell r="J62">
            <v>18616.3202965972</v>
          </cell>
          <cell r="K62">
            <v>18612.6174105684</v>
          </cell>
          <cell r="L62">
            <v>18612.4570393232</v>
          </cell>
          <cell r="M62">
            <v>18646.6547136893</v>
          </cell>
          <cell r="N62">
            <v>18591.5943234716</v>
          </cell>
          <cell r="O62">
            <v>18599.0758360545</v>
          </cell>
        </row>
        <row r="63">
          <cell r="A63">
            <v>18594.2777263914</v>
          </cell>
          <cell r="B63">
            <v>18643.3936408122</v>
          </cell>
          <cell r="C63">
            <v>18621.3600532501</v>
          </cell>
          <cell r="D63">
            <v>18567.9063211183</v>
          </cell>
          <cell r="E63">
            <v>18610.7726048596</v>
          </cell>
          <cell r="F63">
            <v>18624.3613256932</v>
          </cell>
          <cell r="G63">
            <v>18624.8079360894</v>
          </cell>
          <cell r="H63">
            <v>18618.5342212222</v>
          </cell>
          <cell r="I63">
            <v>18630.3781358353</v>
          </cell>
          <cell r="J63">
            <v>18637.9236987505</v>
          </cell>
          <cell r="K63">
            <v>18650.0931228155</v>
          </cell>
          <cell r="L63">
            <v>18642.8233579328</v>
          </cell>
          <cell r="M63">
            <v>18638.8474688283</v>
          </cell>
          <cell r="N63">
            <v>18610.9488017979</v>
          </cell>
          <cell r="O63">
            <v>18623.8637343354</v>
          </cell>
        </row>
        <row r="64">
          <cell r="A64">
            <v>18637.4469129353</v>
          </cell>
          <cell r="B64">
            <v>18626.7214315155</v>
          </cell>
          <cell r="C64">
            <v>18637.1870803419</v>
          </cell>
          <cell r="D64">
            <v>18616.4464071966</v>
          </cell>
          <cell r="E64">
            <v>18605.2337979914</v>
          </cell>
          <cell r="F64">
            <v>18602.0520303287</v>
          </cell>
          <cell r="G64">
            <v>18634.7133410197</v>
          </cell>
          <cell r="H64">
            <v>18599.2438288672</v>
          </cell>
          <cell r="I64">
            <v>18637.281864628</v>
          </cell>
          <cell r="J64">
            <v>18613.7490261206</v>
          </cell>
          <cell r="K64">
            <v>18628.6219211966</v>
          </cell>
          <cell r="L64">
            <v>18629.7990144138</v>
          </cell>
          <cell r="M64">
            <v>18604.8273212872</v>
          </cell>
          <cell r="N64">
            <v>18604.8348297587</v>
          </cell>
          <cell r="O64">
            <v>18644.1976233402</v>
          </cell>
        </row>
        <row r="65">
          <cell r="A65">
            <v>18630.7417049372</v>
          </cell>
          <cell r="B65">
            <v>18640.9724353124</v>
          </cell>
          <cell r="C65">
            <v>18624.1473621952</v>
          </cell>
          <cell r="D65">
            <v>18593.5686833752</v>
          </cell>
          <cell r="E65">
            <v>18640.8221794031</v>
          </cell>
          <cell r="F65">
            <v>18627.8837359368</v>
          </cell>
          <cell r="G65">
            <v>18625.7908046073</v>
          </cell>
          <cell r="H65">
            <v>18632.6583505996</v>
          </cell>
          <cell r="I65">
            <v>18627.3793941983</v>
          </cell>
          <cell r="J65">
            <v>18614.3990745795</v>
          </cell>
          <cell r="K65">
            <v>18628.3062379246</v>
          </cell>
          <cell r="L65">
            <v>18617.9998224103</v>
          </cell>
          <cell r="M65">
            <v>18587.8291983869</v>
          </cell>
          <cell r="N65">
            <v>18608.5182207833</v>
          </cell>
          <cell r="O65">
            <v>18617.6690335115</v>
          </cell>
        </row>
        <row r="66">
          <cell r="A66">
            <v>18632.6076994593</v>
          </cell>
          <cell r="B66">
            <v>18608.0562212284</v>
          </cell>
          <cell r="C66">
            <v>18608.7498874093</v>
          </cell>
          <cell r="D66">
            <v>18615.1396066333</v>
          </cell>
          <cell r="E66">
            <v>18617.9115773818</v>
          </cell>
          <cell r="F66">
            <v>18603.736330278</v>
          </cell>
          <cell r="G66">
            <v>18643.9226962164</v>
          </cell>
          <cell r="H66">
            <v>18590.9450234435</v>
          </cell>
          <cell r="I66">
            <v>18635.9445954649</v>
          </cell>
          <cell r="J66">
            <v>18613.1247137502</v>
          </cell>
          <cell r="K66">
            <v>18626.779782618</v>
          </cell>
          <cell r="L66">
            <v>18590.7248411595</v>
          </cell>
          <cell r="M66">
            <v>18601.1038215549</v>
          </cell>
          <cell r="N66">
            <v>18587.6785895695</v>
          </cell>
          <cell r="O66">
            <v>18625.1059389594</v>
          </cell>
        </row>
        <row r="67">
          <cell r="A67">
            <v>18635.5131395487</v>
          </cell>
          <cell r="B67">
            <v>18628.6128053065</v>
          </cell>
          <cell r="C67">
            <v>18599.0411168322</v>
          </cell>
          <cell r="D67">
            <v>18610.5650228637</v>
          </cell>
          <cell r="E67">
            <v>18620.2220434327</v>
          </cell>
          <cell r="F67">
            <v>18654.5900692795</v>
          </cell>
          <cell r="G67">
            <v>18611.5227220208</v>
          </cell>
          <cell r="H67">
            <v>18613.2228923839</v>
          </cell>
          <cell r="I67">
            <v>18636.8375756268</v>
          </cell>
          <cell r="J67">
            <v>18640.3782578081</v>
          </cell>
          <cell r="K67">
            <v>18641.4319658532</v>
          </cell>
          <cell r="L67">
            <v>18622.7515439057</v>
          </cell>
          <cell r="M67">
            <v>18595.4148366885</v>
          </cell>
          <cell r="N67">
            <v>18614.8518467085</v>
          </cell>
          <cell r="O67">
            <v>18640.8037693602</v>
          </cell>
        </row>
        <row r="68">
          <cell r="A68">
            <v>18615.875227466</v>
          </cell>
          <cell r="B68">
            <v>18625.1655720468</v>
          </cell>
          <cell r="C68">
            <v>18610.3769085355</v>
          </cell>
          <cell r="D68">
            <v>18587.0279506096</v>
          </cell>
          <cell r="E68">
            <v>18661.3532110888</v>
          </cell>
          <cell r="F68">
            <v>18608.823639783</v>
          </cell>
          <cell r="G68">
            <v>18632.6664753601</v>
          </cell>
          <cell r="H68">
            <v>18598.7339176795</v>
          </cell>
          <cell r="I68">
            <v>18631.6198054642</v>
          </cell>
          <cell r="J68">
            <v>18625.1350065522</v>
          </cell>
          <cell r="K68">
            <v>18598.0576353718</v>
          </cell>
          <cell r="L68">
            <v>18601.4664895339</v>
          </cell>
          <cell r="M68">
            <v>18623.3043905351</v>
          </cell>
          <cell r="N68">
            <v>18615.7681823248</v>
          </cell>
          <cell r="O68">
            <v>18585.1083960748</v>
          </cell>
        </row>
        <row r="69">
          <cell r="A69">
            <v>18629.5429952538</v>
          </cell>
          <cell r="B69">
            <v>18631.2812211456</v>
          </cell>
          <cell r="C69">
            <v>18638.8270791687</v>
          </cell>
          <cell r="D69">
            <v>18582.0572078332</v>
          </cell>
          <cell r="E69">
            <v>18609.4522494432</v>
          </cell>
          <cell r="F69">
            <v>18615.2881147149</v>
          </cell>
          <cell r="G69">
            <v>18602.0685378298</v>
          </cell>
          <cell r="H69">
            <v>18640.0523012564</v>
          </cell>
          <cell r="I69">
            <v>18612.7102514338</v>
          </cell>
          <cell r="J69">
            <v>18622.8044791423</v>
          </cell>
          <cell r="K69">
            <v>18626.5477193138</v>
          </cell>
          <cell r="L69">
            <v>18614.2969051832</v>
          </cell>
          <cell r="M69">
            <v>18600.8008510208</v>
          </cell>
          <cell r="N69">
            <v>18595.401353521</v>
          </cell>
          <cell r="O69">
            <v>18593.8350485385</v>
          </cell>
        </row>
        <row r="70">
          <cell r="A70">
            <v>18609.0184102643</v>
          </cell>
          <cell r="B70">
            <v>18621.0673362037</v>
          </cell>
          <cell r="C70">
            <v>18603.1284233551</v>
          </cell>
          <cell r="D70">
            <v>18609.2521060894</v>
          </cell>
          <cell r="E70">
            <v>18626.8693172696</v>
          </cell>
          <cell r="F70">
            <v>18622.3762075362</v>
          </cell>
          <cell r="G70">
            <v>18598.6355118629</v>
          </cell>
          <cell r="H70">
            <v>18623.9288359684</v>
          </cell>
          <cell r="I70">
            <v>18643.614292697</v>
          </cell>
          <cell r="J70">
            <v>18630.7606285959</v>
          </cell>
          <cell r="K70">
            <v>18608.9101212736</v>
          </cell>
          <cell r="L70">
            <v>18600.0935908905</v>
          </cell>
          <cell r="M70">
            <v>18590.943121516</v>
          </cell>
          <cell r="N70">
            <v>18611.5015567159</v>
          </cell>
          <cell r="O70">
            <v>18603.8016485721</v>
          </cell>
        </row>
        <row r="71">
          <cell r="A71">
            <v>18631.150088061</v>
          </cell>
          <cell r="B71">
            <v>18648.4825523801</v>
          </cell>
          <cell r="C71">
            <v>18635.9744610576</v>
          </cell>
          <cell r="D71">
            <v>18629.5981064301</v>
          </cell>
          <cell r="E71">
            <v>18629.1044391566</v>
          </cell>
          <cell r="F71">
            <v>18595.8695583349</v>
          </cell>
          <cell r="G71">
            <v>18607.4441054549</v>
          </cell>
          <cell r="H71">
            <v>18607.438443427</v>
          </cell>
          <cell r="I71">
            <v>18625.4293923587</v>
          </cell>
          <cell r="J71">
            <v>18600.4559658191</v>
          </cell>
          <cell r="K71">
            <v>18611.5709631388</v>
          </cell>
          <cell r="L71">
            <v>18599.8334482752</v>
          </cell>
          <cell r="M71">
            <v>18571.4115949313</v>
          </cell>
          <cell r="N71">
            <v>18599.8390134406</v>
          </cell>
          <cell r="O71">
            <v>18610.0540134741</v>
          </cell>
        </row>
        <row r="72">
          <cell r="A72">
            <v>18640.5825587408</v>
          </cell>
          <cell r="B72">
            <v>18624.0298859707</v>
          </cell>
          <cell r="C72">
            <v>18608.0756027081</v>
          </cell>
          <cell r="D72">
            <v>18619.6017690973</v>
          </cell>
          <cell r="E72">
            <v>18611.423854216</v>
          </cell>
          <cell r="F72">
            <v>18608.4269343058</v>
          </cell>
          <cell r="G72">
            <v>18659.6509170536</v>
          </cell>
          <cell r="H72">
            <v>18623.2607940087</v>
          </cell>
          <cell r="I72">
            <v>18630.9926794171</v>
          </cell>
          <cell r="J72">
            <v>18605.2678404468</v>
          </cell>
          <cell r="K72">
            <v>18637.7020653981</v>
          </cell>
          <cell r="L72">
            <v>18605.7916716451</v>
          </cell>
          <cell r="M72">
            <v>18616.1728466153</v>
          </cell>
          <cell r="N72">
            <v>18609.3538782583</v>
          </cell>
          <cell r="O72">
            <v>18629.8057904445</v>
          </cell>
        </row>
        <row r="73">
          <cell r="A73">
            <v>18622.1692877851</v>
          </cell>
          <cell r="B73">
            <v>18622.1536100609</v>
          </cell>
          <cell r="C73">
            <v>18612.2266643198</v>
          </cell>
          <cell r="D73">
            <v>18626.2512927519</v>
          </cell>
          <cell r="E73">
            <v>18626.9592724436</v>
          </cell>
          <cell r="F73">
            <v>18615.1734801484</v>
          </cell>
          <cell r="G73">
            <v>18610.1567956467</v>
          </cell>
          <cell r="H73">
            <v>18607.9837974574</v>
          </cell>
          <cell r="I73">
            <v>18627.4589332144</v>
          </cell>
          <cell r="J73">
            <v>18611.7597779174</v>
          </cell>
          <cell r="K73">
            <v>18618.5521954206</v>
          </cell>
          <cell r="L73">
            <v>18621.6145846513</v>
          </cell>
          <cell r="M73">
            <v>18599.5729632269</v>
          </cell>
          <cell r="N73">
            <v>18586.0383263212</v>
          </cell>
          <cell r="O73">
            <v>18630.2260851596</v>
          </cell>
        </row>
        <row r="74">
          <cell r="A74">
            <v>18631.3498248483</v>
          </cell>
          <cell r="B74">
            <v>18632.1899016481</v>
          </cell>
          <cell r="C74">
            <v>18606.4677108245</v>
          </cell>
          <cell r="D74">
            <v>18612.6146532773</v>
          </cell>
          <cell r="E74">
            <v>18614.1828898661</v>
          </cell>
          <cell r="F74">
            <v>18635.8618469757</v>
          </cell>
          <cell r="G74">
            <v>18634.2382428385</v>
          </cell>
          <cell r="H74">
            <v>18640.6659612166</v>
          </cell>
          <cell r="I74">
            <v>18581.4615130987</v>
          </cell>
          <cell r="J74">
            <v>18600.2958000411</v>
          </cell>
          <cell r="K74">
            <v>18618.7117581749</v>
          </cell>
          <cell r="L74">
            <v>18639.7321491813</v>
          </cell>
          <cell r="M74">
            <v>18612.9827792849</v>
          </cell>
          <cell r="N74">
            <v>18632.1444103456</v>
          </cell>
          <cell r="O74">
            <v>18626.8834647606</v>
          </cell>
        </row>
        <row r="75">
          <cell r="A75">
            <v>18612.856408733</v>
          </cell>
          <cell r="B75">
            <v>18652.0193674287</v>
          </cell>
          <cell r="C75">
            <v>18616.6599617058</v>
          </cell>
          <cell r="D75">
            <v>18646.9274412672</v>
          </cell>
          <cell r="E75">
            <v>18604.2698477423</v>
          </cell>
          <cell r="F75">
            <v>18581.2888477408</v>
          </cell>
          <cell r="G75">
            <v>18617.5521934953</v>
          </cell>
          <cell r="H75">
            <v>18600.5556407607</v>
          </cell>
          <cell r="I75">
            <v>18596.2688564998</v>
          </cell>
          <cell r="J75">
            <v>18584.2422434492</v>
          </cell>
          <cell r="K75">
            <v>18608.7031267993</v>
          </cell>
          <cell r="L75">
            <v>18615.8482829856</v>
          </cell>
          <cell r="M75">
            <v>18620.9471529661</v>
          </cell>
          <cell r="N75">
            <v>18605.5244398078</v>
          </cell>
          <cell r="O75">
            <v>18608.2810183725</v>
          </cell>
        </row>
        <row r="76">
          <cell r="A76">
            <v>18638.480084827</v>
          </cell>
          <cell r="B76">
            <v>18621.1991217506</v>
          </cell>
          <cell r="C76">
            <v>18640.4194099049</v>
          </cell>
          <cell r="D76">
            <v>18620.2303865684</v>
          </cell>
          <cell r="E76">
            <v>18652.1651077584</v>
          </cell>
          <cell r="F76">
            <v>18615.675360812</v>
          </cell>
          <cell r="G76">
            <v>18622.7952483327</v>
          </cell>
          <cell r="H76">
            <v>18602.9408732789</v>
          </cell>
          <cell r="I76">
            <v>18619.8346053972</v>
          </cell>
          <cell r="J76">
            <v>18599.0021911168</v>
          </cell>
          <cell r="K76">
            <v>18612.2315060614</v>
          </cell>
          <cell r="L76">
            <v>18651.2499918281</v>
          </cell>
          <cell r="M76">
            <v>18607.3728430588</v>
          </cell>
          <cell r="N76">
            <v>18601.7494777242</v>
          </cell>
          <cell r="O76">
            <v>18626.4810693656</v>
          </cell>
        </row>
        <row r="77">
          <cell r="A77">
            <v>18667.8880235504</v>
          </cell>
          <cell r="B77">
            <v>18650.9890152086</v>
          </cell>
          <cell r="C77">
            <v>18631.0067937187</v>
          </cell>
          <cell r="D77">
            <v>18612.8403409288</v>
          </cell>
          <cell r="E77">
            <v>18646.5829241203</v>
          </cell>
          <cell r="F77">
            <v>18611.2696500083</v>
          </cell>
          <cell r="G77">
            <v>18619.0187427632</v>
          </cell>
          <cell r="H77">
            <v>18592.969647851</v>
          </cell>
          <cell r="I77">
            <v>18611.4569078186</v>
          </cell>
          <cell r="J77">
            <v>18612.14935364</v>
          </cell>
          <cell r="K77">
            <v>18622.5403530282</v>
          </cell>
          <cell r="L77">
            <v>18617.3181123794</v>
          </cell>
          <cell r="M77">
            <v>18625.2747360914</v>
          </cell>
          <cell r="N77">
            <v>18628.1185277961</v>
          </cell>
          <cell r="O77">
            <v>18604.5213747205</v>
          </cell>
        </row>
        <row r="78">
          <cell r="A78">
            <v>18598.3119024422</v>
          </cell>
          <cell r="B78">
            <v>18594.5759787941</v>
          </cell>
          <cell r="C78">
            <v>18596.7523444453</v>
          </cell>
          <cell r="D78">
            <v>18600.0144477962</v>
          </cell>
          <cell r="E78">
            <v>18638.9736317047</v>
          </cell>
          <cell r="F78">
            <v>18615.3795333982</v>
          </cell>
          <cell r="G78">
            <v>18603.5130297693</v>
          </cell>
          <cell r="H78">
            <v>18614.3789665818</v>
          </cell>
          <cell r="I78">
            <v>18645.1918427442</v>
          </cell>
          <cell r="J78">
            <v>18649.0492062899</v>
          </cell>
          <cell r="K78">
            <v>18604.731159224</v>
          </cell>
          <cell r="L78">
            <v>18618.8270353264</v>
          </cell>
          <cell r="M78">
            <v>18620.0307238734</v>
          </cell>
          <cell r="N78">
            <v>18621.2240138352</v>
          </cell>
          <cell r="O78">
            <v>18618.9041353285</v>
          </cell>
        </row>
        <row r="79">
          <cell r="A79">
            <v>18599.4332569479</v>
          </cell>
          <cell r="B79">
            <v>18646.7198957034</v>
          </cell>
          <cell r="C79">
            <v>18632.7215584989</v>
          </cell>
          <cell r="D79">
            <v>18634.2924515599</v>
          </cell>
          <cell r="E79">
            <v>18618.017927881</v>
          </cell>
          <cell r="F79">
            <v>18619.3711082313</v>
          </cell>
          <cell r="G79">
            <v>18607.7646636783</v>
          </cell>
          <cell r="H79">
            <v>18633.4448015548</v>
          </cell>
          <cell r="I79">
            <v>18619.2771748489</v>
          </cell>
          <cell r="J79">
            <v>18618.8570759402</v>
          </cell>
          <cell r="K79">
            <v>18601.9573986958</v>
          </cell>
          <cell r="L79">
            <v>18599.9296772546</v>
          </cell>
          <cell r="M79">
            <v>18614.7200154464</v>
          </cell>
          <cell r="N79">
            <v>18606.0039041621</v>
          </cell>
          <cell r="O79">
            <v>18618.8546441598</v>
          </cell>
        </row>
        <row r="80">
          <cell r="A80">
            <v>18645.4635822332</v>
          </cell>
          <cell r="B80">
            <v>18611.1665424251</v>
          </cell>
          <cell r="C80">
            <v>18590.1934578699</v>
          </cell>
          <cell r="D80">
            <v>18635.1668380184</v>
          </cell>
          <cell r="E80">
            <v>18633.0156501116</v>
          </cell>
          <cell r="F80">
            <v>18602.6660552634</v>
          </cell>
          <cell r="G80">
            <v>18626.1381877166</v>
          </cell>
          <cell r="H80">
            <v>18610.5377921989</v>
          </cell>
          <cell r="I80">
            <v>18621.5228144449</v>
          </cell>
          <cell r="J80">
            <v>18650.0900344401</v>
          </cell>
          <cell r="K80">
            <v>18638.4942895827</v>
          </cell>
          <cell r="L80">
            <v>18610.4895584634</v>
          </cell>
          <cell r="M80">
            <v>18634.1448799301</v>
          </cell>
          <cell r="N80">
            <v>18647.2493668753</v>
          </cell>
          <cell r="O80">
            <v>18606.6710573428</v>
          </cell>
        </row>
        <row r="81">
          <cell r="A81">
            <v>18640.675858752</v>
          </cell>
          <cell r="B81">
            <v>18627.5398369082</v>
          </cell>
          <cell r="C81">
            <v>18619.9141070309</v>
          </cell>
          <cell r="D81">
            <v>18575.4055168469</v>
          </cell>
          <cell r="E81">
            <v>18600.8320689514</v>
          </cell>
          <cell r="F81">
            <v>18626.211588391</v>
          </cell>
          <cell r="G81">
            <v>18641.4329768667</v>
          </cell>
          <cell r="H81">
            <v>18619.5879491953</v>
          </cell>
          <cell r="I81">
            <v>18607.3171433297</v>
          </cell>
          <cell r="J81">
            <v>18603.1972701436</v>
          </cell>
          <cell r="K81">
            <v>18623.046925772</v>
          </cell>
          <cell r="L81">
            <v>18630.833824795</v>
          </cell>
          <cell r="M81">
            <v>18633.3965582692</v>
          </cell>
          <cell r="N81">
            <v>18595.4322790626</v>
          </cell>
          <cell r="O81">
            <v>18596.4578908933</v>
          </cell>
        </row>
        <row r="82">
          <cell r="A82">
            <v>18638.3608763099</v>
          </cell>
          <cell r="B82">
            <v>18603.2117452625</v>
          </cell>
          <cell r="C82">
            <v>18610.0082445119</v>
          </cell>
          <cell r="D82">
            <v>18609.9844100538</v>
          </cell>
          <cell r="E82">
            <v>18597.3727403049</v>
          </cell>
          <cell r="F82">
            <v>18629.9423930769</v>
          </cell>
          <cell r="G82">
            <v>18633.5532942023</v>
          </cell>
          <cell r="H82">
            <v>18611.3016466328</v>
          </cell>
          <cell r="I82">
            <v>18620.8918641385</v>
          </cell>
          <cell r="J82">
            <v>18636.4809024736</v>
          </cell>
          <cell r="K82">
            <v>18634.6472589252</v>
          </cell>
          <cell r="L82">
            <v>18634.854831584</v>
          </cell>
          <cell r="M82">
            <v>18640.5263669116</v>
          </cell>
          <cell r="N82">
            <v>18607.8095891761</v>
          </cell>
          <cell r="O82">
            <v>18612.4222297998</v>
          </cell>
        </row>
        <row r="83">
          <cell r="A83">
            <v>18605.5392485386</v>
          </cell>
          <cell r="B83">
            <v>18634.8219756013</v>
          </cell>
          <cell r="C83">
            <v>18599.359877965</v>
          </cell>
          <cell r="D83">
            <v>18640.701065182</v>
          </cell>
          <cell r="E83">
            <v>18595.2571553053</v>
          </cell>
          <cell r="F83">
            <v>18607.9173520686</v>
          </cell>
          <cell r="G83">
            <v>18639.6536987094</v>
          </cell>
          <cell r="H83">
            <v>18613.9334590924</v>
          </cell>
          <cell r="I83">
            <v>18603.1661948202</v>
          </cell>
          <cell r="J83">
            <v>18591.6406283405</v>
          </cell>
          <cell r="K83">
            <v>18632.5488579818</v>
          </cell>
          <cell r="L83">
            <v>18605.8131817704</v>
          </cell>
          <cell r="M83">
            <v>18651.981501273</v>
          </cell>
          <cell r="N83">
            <v>18657.2894862669</v>
          </cell>
          <cell r="O83">
            <v>18595.4630967122</v>
          </cell>
        </row>
        <row r="84">
          <cell r="A84">
            <v>18599.2352707099</v>
          </cell>
          <cell r="B84">
            <v>18631.6225265645</v>
          </cell>
          <cell r="C84">
            <v>18640.2756712413</v>
          </cell>
          <cell r="D84">
            <v>18633.3997350702</v>
          </cell>
          <cell r="E84">
            <v>18623.7337850381</v>
          </cell>
          <cell r="F84">
            <v>18631.672998493</v>
          </cell>
          <cell r="G84">
            <v>18639.1942222099</v>
          </cell>
          <cell r="H84">
            <v>18640.7183124321</v>
          </cell>
          <cell r="I84">
            <v>18620.5952842635</v>
          </cell>
          <cell r="J84">
            <v>18593.5615977986</v>
          </cell>
          <cell r="K84">
            <v>18605.8454917477</v>
          </cell>
          <cell r="L84">
            <v>18641.7696272351</v>
          </cell>
          <cell r="M84">
            <v>18630.346632242</v>
          </cell>
          <cell r="N84">
            <v>18629.8555529124</v>
          </cell>
          <cell r="O84">
            <v>18611.0932764981</v>
          </cell>
        </row>
        <row r="85">
          <cell r="A85">
            <v>18627.9083782536</v>
          </cell>
          <cell r="B85">
            <v>18632.3401279967</v>
          </cell>
          <cell r="C85">
            <v>18612.7683289694</v>
          </cell>
          <cell r="D85">
            <v>18607.1016320059</v>
          </cell>
          <cell r="E85">
            <v>18599.3311276469</v>
          </cell>
          <cell r="F85">
            <v>18599.2464721841</v>
          </cell>
          <cell r="G85">
            <v>18645.2004006156</v>
          </cell>
          <cell r="H85">
            <v>18618.5254462937</v>
          </cell>
          <cell r="I85">
            <v>18613.2920293187</v>
          </cell>
          <cell r="J85">
            <v>18649.8066938654</v>
          </cell>
          <cell r="K85">
            <v>18615.643299853</v>
          </cell>
          <cell r="L85">
            <v>18625.9664053939</v>
          </cell>
          <cell r="M85">
            <v>18613.6806769498</v>
          </cell>
          <cell r="N85">
            <v>18594.7887966204</v>
          </cell>
          <cell r="O85">
            <v>18624.1257333912</v>
          </cell>
        </row>
        <row r="86">
          <cell r="A86">
            <v>18608.0446837255</v>
          </cell>
          <cell r="B86">
            <v>18625.5200704596</v>
          </cell>
          <cell r="C86">
            <v>18621.0523640619</v>
          </cell>
          <cell r="D86">
            <v>18597.0402670428</v>
          </cell>
          <cell r="E86">
            <v>18614.529685013</v>
          </cell>
          <cell r="F86">
            <v>18609.4385691239</v>
          </cell>
          <cell r="G86">
            <v>18602.4733620038</v>
          </cell>
          <cell r="H86">
            <v>18586.9577089058</v>
          </cell>
          <cell r="I86">
            <v>18637.2139838952</v>
          </cell>
          <cell r="J86">
            <v>18597.9360205405</v>
          </cell>
          <cell r="K86">
            <v>18605.54432235</v>
          </cell>
          <cell r="L86">
            <v>18621.2048055398</v>
          </cell>
          <cell r="M86">
            <v>18633.089423686</v>
          </cell>
          <cell r="N86">
            <v>18624.63805112</v>
          </cell>
          <cell r="O86">
            <v>18627.8325758497</v>
          </cell>
        </row>
        <row r="87">
          <cell r="A87">
            <v>18632.1316536202</v>
          </cell>
          <cell r="B87">
            <v>18637.0765822652</v>
          </cell>
          <cell r="C87">
            <v>18621.3531291968</v>
          </cell>
          <cell r="D87">
            <v>18643.2790620049</v>
          </cell>
          <cell r="E87">
            <v>18651.0314721017</v>
          </cell>
          <cell r="F87">
            <v>18652.4612701025</v>
          </cell>
          <cell r="G87">
            <v>18630.7603818692</v>
          </cell>
          <cell r="H87">
            <v>18638.4677802129</v>
          </cell>
          <cell r="I87">
            <v>18625.6653134955</v>
          </cell>
          <cell r="J87">
            <v>18614.844821126</v>
          </cell>
          <cell r="K87">
            <v>18607.9402319415</v>
          </cell>
          <cell r="L87">
            <v>18617.4553825913</v>
          </cell>
          <cell r="M87">
            <v>18612.1535751161</v>
          </cell>
          <cell r="N87">
            <v>18636.9098594869</v>
          </cell>
          <cell r="O87">
            <v>18641.8950768223</v>
          </cell>
        </row>
        <row r="88">
          <cell r="A88">
            <v>18594.7492239796</v>
          </cell>
          <cell r="B88">
            <v>18620.0118999281</v>
          </cell>
          <cell r="C88">
            <v>18623.8209342814</v>
          </cell>
          <cell r="D88">
            <v>18601.3599063383</v>
          </cell>
          <cell r="E88">
            <v>18621.5110267388</v>
          </cell>
          <cell r="F88">
            <v>18635.7223608954</v>
          </cell>
          <cell r="G88">
            <v>18624.3873480072</v>
          </cell>
          <cell r="H88">
            <v>18617.9747751489</v>
          </cell>
          <cell r="I88">
            <v>18638.2767456077</v>
          </cell>
          <cell r="J88">
            <v>18613.2373686902</v>
          </cell>
          <cell r="K88">
            <v>18613.2338274761</v>
          </cell>
          <cell r="L88">
            <v>18632.4894971799</v>
          </cell>
          <cell r="M88">
            <v>18608.8353058885</v>
          </cell>
          <cell r="N88">
            <v>18594.7347649913</v>
          </cell>
          <cell r="O88">
            <v>18588.061065898</v>
          </cell>
        </row>
        <row r="89">
          <cell r="A89">
            <v>18619.773448629</v>
          </cell>
          <cell r="B89">
            <v>18628.5982934099</v>
          </cell>
          <cell r="C89">
            <v>18607.2972119506</v>
          </cell>
          <cell r="D89">
            <v>18603.9984310111</v>
          </cell>
          <cell r="E89">
            <v>18591.4103325162</v>
          </cell>
          <cell r="F89">
            <v>18642.5860917494</v>
          </cell>
          <cell r="G89">
            <v>18596.9895653722</v>
          </cell>
          <cell r="H89">
            <v>18625.3285263441</v>
          </cell>
          <cell r="I89">
            <v>18619.481144693</v>
          </cell>
          <cell r="J89">
            <v>18603.5128671468</v>
          </cell>
          <cell r="K89">
            <v>18636.2053879645</v>
          </cell>
          <cell r="L89">
            <v>18615.5591295047</v>
          </cell>
          <cell r="M89">
            <v>18613.2938466715</v>
          </cell>
          <cell r="N89">
            <v>18607.7179446309</v>
          </cell>
          <cell r="O89">
            <v>18642.1019763444</v>
          </cell>
        </row>
        <row r="90">
          <cell r="A90">
            <v>18618.3768562451</v>
          </cell>
          <cell r="B90">
            <v>18610.7681895763</v>
          </cell>
          <cell r="C90">
            <v>18595.0061898774</v>
          </cell>
          <cell r="D90">
            <v>18621.2071266491</v>
          </cell>
          <cell r="E90">
            <v>18634.9299952586</v>
          </cell>
          <cell r="F90">
            <v>18611.6829157685</v>
          </cell>
          <cell r="G90">
            <v>18666.4723144199</v>
          </cell>
          <cell r="H90">
            <v>18610.1304023502</v>
          </cell>
          <cell r="I90">
            <v>18663.9571843811</v>
          </cell>
          <cell r="J90">
            <v>18630.0179476337</v>
          </cell>
          <cell r="K90">
            <v>18617.5849528324</v>
          </cell>
          <cell r="L90">
            <v>18607.905538159</v>
          </cell>
          <cell r="M90">
            <v>18625.1558678546</v>
          </cell>
          <cell r="N90">
            <v>18621.2195199179</v>
          </cell>
          <cell r="O90">
            <v>18634.8104206858</v>
          </cell>
        </row>
        <row r="91">
          <cell r="A91">
            <v>18642.5035047245</v>
          </cell>
          <cell r="B91">
            <v>18638.5123122388</v>
          </cell>
          <cell r="C91">
            <v>18620.096719633</v>
          </cell>
          <cell r="D91">
            <v>18615.8717624168</v>
          </cell>
          <cell r="E91">
            <v>18627.322853724</v>
          </cell>
          <cell r="F91">
            <v>18626.4027659561</v>
          </cell>
          <cell r="G91">
            <v>18614.1899099278</v>
          </cell>
          <cell r="H91">
            <v>18595.3035291017</v>
          </cell>
          <cell r="I91">
            <v>18626.7099517158</v>
          </cell>
          <cell r="J91">
            <v>18613.835183754</v>
          </cell>
          <cell r="K91">
            <v>18620.9799693348</v>
          </cell>
          <cell r="L91">
            <v>18631.290542521</v>
          </cell>
          <cell r="M91">
            <v>18625.2139234006</v>
          </cell>
          <cell r="N91">
            <v>18601.0232555744</v>
          </cell>
          <cell r="O91">
            <v>18607.0458755569</v>
          </cell>
        </row>
        <row r="92">
          <cell r="A92">
            <v>18621.459350095</v>
          </cell>
          <cell r="B92">
            <v>18618.9863194013</v>
          </cell>
          <cell r="C92">
            <v>18608.8883444026</v>
          </cell>
          <cell r="D92">
            <v>18641.2839594818</v>
          </cell>
          <cell r="E92">
            <v>18598.8683060774</v>
          </cell>
          <cell r="F92">
            <v>18622.6895550698</v>
          </cell>
          <cell r="G92">
            <v>18639.317864788</v>
          </cell>
          <cell r="H92">
            <v>18617.2371813488</v>
          </cell>
          <cell r="I92">
            <v>18617.1310618101</v>
          </cell>
          <cell r="J92">
            <v>18598.7846928312</v>
          </cell>
          <cell r="K92">
            <v>18594.1478416696</v>
          </cell>
          <cell r="L92">
            <v>18634.9865851274</v>
          </cell>
          <cell r="M92">
            <v>18605.6852194772</v>
          </cell>
          <cell r="N92">
            <v>18607.6772847076</v>
          </cell>
          <cell r="O92">
            <v>18608.0782439515</v>
          </cell>
        </row>
        <row r="93">
          <cell r="A93">
            <v>18591.3816785076</v>
          </cell>
          <cell r="B93">
            <v>18624.8337151867</v>
          </cell>
          <cell r="C93">
            <v>18609.8229348382</v>
          </cell>
          <cell r="D93">
            <v>18616.9826650984</v>
          </cell>
          <cell r="E93">
            <v>18598.5076398355</v>
          </cell>
          <cell r="F93">
            <v>18609.6255825194</v>
          </cell>
          <cell r="G93">
            <v>18574.5314708374</v>
          </cell>
          <cell r="H93">
            <v>18617.2840440693</v>
          </cell>
          <cell r="I93">
            <v>18597.6386427187</v>
          </cell>
          <cell r="J93">
            <v>18588.3981707259</v>
          </cell>
          <cell r="K93">
            <v>18624.2320752939</v>
          </cell>
          <cell r="L93">
            <v>18626.8430348579</v>
          </cell>
          <cell r="M93">
            <v>18613.0783119208</v>
          </cell>
          <cell r="N93">
            <v>18648.255827547</v>
          </cell>
          <cell r="O93">
            <v>18642.3595854495</v>
          </cell>
        </row>
        <row r="94">
          <cell r="A94">
            <v>18653.499770572</v>
          </cell>
          <cell r="B94">
            <v>18640.3528671091</v>
          </cell>
          <cell r="C94">
            <v>18627.4023488745</v>
          </cell>
          <cell r="D94">
            <v>18584.0972861937</v>
          </cell>
          <cell r="E94">
            <v>18619.3699418446</v>
          </cell>
          <cell r="F94">
            <v>18608.0469254869</v>
          </cell>
          <cell r="G94">
            <v>18581.3347863097</v>
          </cell>
          <cell r="H94">
            <v>18614.1061295377</v>
          </cell>
          <cell r="I94">
            <v>18621.1352872355</v>
          </cell>
          <cell r="J94">
            <v>18601.4489754071</v>
          </cell>
          <cell r="K94">
            <v>18624.3484161411</v>
          </cell>
          <cell r="L94">
            <v>18630.3452610192</v>
          </cell>
          <cell r="M94">
            <v>18599.0856378166</v>
          </cell>
          <cell r="N94">
            <v>18610.3899567089</v>
          </cell>
          <cell r="O94">
            <v>18614.7192152439</v>
          </cell>
        </row>
        <row r="95">
          <cell r="A95">
            <v>18621.256363212</v>
          </cell>
          <cell r="B95">
            <v>18604.6079468491</v>
          </cell>
          <cell r="C95">
            <v>18618.7488163446</v>
          </cell>
          <cell r="D95">
            <v>18612.7440011575</v>
          </cell>
          <cell r="E95">
            <v>18586.7126098606</v>
          </cell>
          <cell r="F95">
            <v>18607.8384304032</v>
          </cell>
          <cell r="G95">
            <v>18604.5179944672</v>
          </cell>
          <cell r="H95">
            <v>18599.4863661415</v>
          </cell>
          <cell r="I95">
            <v>18608.2876137136</v>
          </cell>
          <cell r="J95">
            <v>18625.1974117619</v>
          </cell>
          <cell r="K95">
            <v>18610.6756411737</v>
          </cell>
          <cell r="L95">
            <v>18618.1029541089</v>
          </cell>
          <cell r="M95">
            <v>18617.7319702562</v>
          </cell>
          <cell r="N95">
            <v>18611.8869660091</v>
          </cell>
          <cell r="O95">
            <v>18609.3868403891</v>
          </cell>
        </row>
        <row r="96">
          <cell r="A96">
            <v>18610.7014125039</v>
          </cell>
          <cell r="B96">
            <v>18623.6948821642</v>
          </cell>
          <cell r="C96">
            <v>18593.2886665342</v>
          </cell>
          <cell r="D96">
            <v>18632.8297595905</v>
          </cell>
          <cell r="E96">
            <v>18616.7593029359</v>
          </cell>
          <cell r="F96">
            <v>18619.7462197822</v>
          </cell>
          <cell r="G96">
            <v>18628.2596218919</v>
          </cell>
          <cell r="H96">
            <v>18629.0669297485</v>
          </cell>
          <cell r="I96">
            <v>18623.1443041002</v>
          </cell>
          <cell r="J96">
            <v>18610.2780005106</v>
          </cell>
          <cell r="K96">
            <v>18635.8692655163</v>
          </cell>
          <cell r="L96">
            <v>18649.7182912297</v>
          </cell>
          <cell r="M96">
            <v>18612.3852519435</v>
          </cell>
          <cell r="N96">
            <v>18592.9391211249</v>
          </cell>
          <cell r="O96">
            <v>18606.8327580568</v>
          </cell>
        </row>
        <row r="97">
          <cell r="A97">
            <v>18610.5732967352</v>
          </cell>
          <cell r="B97">
            <v>18607.8085819945</v>
          </cell>
          <cell r="C97">
            <v>18621.6008676329</v>
          </cell>
          <cell r="D97">
            <v>18610.1716598155</v>
          </cell>
          <cell r="E97">
            <v>18646.516474538</v>
          </cell>
          <cell r="F97">
            <v>18597.2128937312</v>
          </cell>
          <cell r="G97">
            <v>18619.2230904645</v>
          </cell>
          <cell r="H97">
            <v>18613.6457130737</v>
          </cell>
          <cell r="I97">
            <v>18578.8809963809</v>
          </cell>
          <cell r="J97">
            <v>18652.1458164794</v>
          </cell>
          <cell r="K97">
            <v>18593.9451150556</v>
          </cell>
          <cell r="L97">
            <v>18595.0705661069</v>
          </cell>
          <cell r="M97">
            <v>18615.5481193128</v>
          </cell>
          <cell r="N97">
            <v>18654.359149855</v>
          </cell>
          <cell r="O97">
            <v>18620.3539644334</v>
          </cell>
        </row>
        <row r="98">
          <cell r="A98">
            <v>18606.6441054109</v>
          </cell>
          <cell r="B98">
            <v>18602.4910557864</v>
          </cell>
          <cell r="C98">
            <v>18627.0391492163</v>
          </cell>
          <cell r="D98">
            <v>18591.2637325873</v>
          </cell>
          <cell r="E98">
            <v>18605.7712433186</v>
          </cell>
          <cell r="F98">
            <v>18645.6882346244</v>
          </cell>
          <cell r="G98">
            <v>18607.3406665066</v>
          </cell>
          <cell r="H98">
            <v>18614.6805416362</v>
          </cell>
          <cell r="I98">
            <v>18646.1101980779</v>
          </cell>
          <cell r="J98">
            <v>18627.6201473672</v>
          </cell>
          <cell r="K98">
            <v>18644.8266321208</v>
          </cell>
          <cell r="L98">
            <v>18603.0309241322</v>
          </cell>
          <cell r="M98">
            <v>18647.1360774133</v>
          </cell>
          <cell r="N98">
            <v>18584.544617298</v>
          </cell>
          <cell r="O98">
            <v>18594.0373407216</v>
          </cell>
        </row>
        <row r="99">
          <cell r="A99">
            <v>18619.3206177176</v>
          </cell>
          <cell r="B99">
            <v>18637.3238103726</v>
          </cell>
          <cell r="C99">
            <v>18619.6905907001</v>
          </cell>
          <cell r="D99">
            <v>18629.896248616</v>
          </cell>
          <cell r="E99">
            <v>18638.0377703736</v>
          </cell>
          <cell r="F99">
            <v>18618.2230878963</v>
          </cell>
          <cell r="G99">
            <v>18628.9697080039</v>
          </cell>
          <cell r="H99">
            <v>18601.5484836548</v>
          </cell>
          <cell r="I99">
            <v>18622.6600918793</v>
          </cell>
          <cell r="J99">
            <v>18615.5022363504</v>
          </cell>
          <cell r="K99">
            <v>18631.4913928169</v>
          </cell>
          <cell r="L99">
            <v>18631.9172821258</v>
          </cell>
          <cell r="M99">
            <v>18633.6646962877</v>
          </cell>
          <cell r="N99">
            <v>18593.2483060099</v>
          </cell>
          <cell r="O99">
            <v>18601.5269268833</v>
          </cell>
        </row>
        <row r="100">
          <cell r="A100">
            <v>18615.99532208</v>
          </cell>
          <cell r="B100">
            <v>18622.4823097095</v>
          </cell>
          <cell r="C100">
            <v>18619.7250951721</v>
          </cell>
          <cell r="D100">
            <v>18604.80144753</v>
          </cell>
          <cell r="E100">
            <v>18620.7683047324</v>
          </cell>
          <cell r="F100">
            <v>18618.9057489638</v>
          </cell>
          <cell r="G100">
            <v>18605.8862488451</v>
          </cell>
          <cell r="H100">
            <v>18617.7770732562</v>
          </cell>
          <cell r="I100">
            <v>18623.8685572875</v>
          </cell>
          <cell r="J100">
            <v>18627.3506418865</v>
          </cell>
          <cell r="K100">
            <v>18629.5137205382</v>
          </cell>
          <cell r="L100">
            <v>18590.1332537866</v>
          </cell>
          <cell r="M100">
            <v>18658.5648562685</v>
          </cell>
          <cell r="N100">
            <v>18617.4276520705</v>
          </cell>
          <cell r="O100">
            <v>18617.0860832402</v>
          </cell>
        </row>
        <row r="101">
          <cell r="A101">
            <v>18597.8696258571</v>
          </cell>
          <cell r="B101">
            <v>18602.8993466566</v>
          </cell>
          <cell r="C101">
            <v>18625.1689082949</v>
          </cell>
          <cell r="D101">
            <v>18630.7955663813</v>
          </cell>
          <cell r="E101">
            <v>18605.035686052</v>
          </cell>
          <cell r="F101">
            <v>18624.1315349628</v>
          </cell>
          <cell r="G101">
            <v>18600.8187964321</v>
          </cell>
          <cell r="H101">
            <v>18628.7995790592</v>
          </cell>
          <cell r="I101">
            <v>18604.2550758176</v>
          </cell>
          <cell r="J101">
            <v>18631.5457378753</v>
          </cell>
          <cell r="K101">
            <v>18611.6533977334</v>
          </cell>
          <cell r="L101">
            <v>18637.7123540883</v>
          </cell>
          <cell r="M101">
            <v>18609.6973927436</v>
          </cell>
          <cell r="N101">
            <v>18615.0581995075</v>
          </cell>
          <cell r="O101">
            <v>18647.1273244124</v>
          </cell>
        </row>
        <row r="102">
          <cell r="A102">
            <v>18603.6456094397</v>
          </cell>
          <cell r="B102">
            <v>18607.777282769</v>
          </cell>
          <cell r="C102">
            <v>18606.9220191455</v>
          </cell>
          <cell r="D102">
            <v>18612.8431852615</v>
          </cell>
          <cell r="E102">
            <v>18599.9701578041</v>
          </cell>
          <cell r="F102">
            <v>18619.2574539565</v>
          </cell>
          <cell r="G102">
            <v>18626.9195952772</v>
          </cell>
          <cell r="H102">
            <v>18626.3372603155</v>
          </cell>
          <cell r="I102">
            <v>18635.1418528294</v>
          </cell>
          <cell r="J102">
            <v>18641.1754045333</v>
          </cell>
          <cell r="K102">
            <v>18624.5254542305</v>
          </cell>
          <cell r="L102">
            <v>18648.2469741976</v>
          </cell>
          <cell r="M102">
            <v>18640.6445370343</v>
          </cell>
          <cell r="N102">
            <v>18578.852460615</v>
          </cell>
          <cell r="O102">
            <v>18627.0350023406</v>
          </cell>
        </row>
        <row r="103">
          <cell r="A103">
            <v>18617.777005941</v>
          </cell>
          <cell r="B103">
            <v>18608.5816054139</v>
          </cell>
          <cell r="C103">
            <v>18611.8018179598</v>
          </cell>
          <cell r="D103">
            <v>18612.1356466755</v>
          </cell>
          <cell r="E103">
            <v>18641.4131201401</v>
          </cell>
          <cell r="F103">
            <v>18630.9617281893</v>
          </cell>
          <cell r="G103">
            <v>18637.2853571165</v>
          </cell>
          <cell r="H103">
            <v>18650.2875015547</v>
          </cell>
          <cell r="I103">
            <v>18622.5203978778</v>
          </cell>
          <cell r="J103">
            <v>18616.0694917736</v>
          </cell>
          <cell r="K103">
            <v>18613.7829513725</v>
          </cell>
          <cell r="L103">
            <v>18633.6531196471</v>
          </cell>
          <cell r="M103">
            <v>18608.4904950753</v>
          </cell>
          <cell r="N103">
            <v>18632.0241049369</v>
          </cell>
          <cell r="O103">
            <v>18607.858774652</v>
          </cell>
        </row>
        <row r="104">
          <cell r="A104">
            <v>18575.4594133483</v>
          </cell>
          <cell r="B104">
            <v>18608.6724681354</v>
          </cell>
          <cell r="C104">
            <v>18630.7934061951</v>
          </cell>
          <cell r="D104">
            <v>18608.0033238083</v>
          </cell>
          <cell r="E104">
            <v>18626.3847222607</v>
          </cell>
          <cell r="F104">
            <v>18603.6328121151</v>
          </cell>
          <cell r="G104">
            <v>18619.01146042</v>
          </cell>
          <cell r="H104">
            <v>18627.8055537113</v>
          </cell>
          <cell r="I104">
            <v>18647.7717386952</v>
          </cell>
          <cell r="J104">
            <v>18596.9952957645</v>
          </cell>
          <cell r="K104">
            <v>18605.7969808154</v>
          </cell>
          <cell r="L104">
            <v>18622.2118319773</v>
          </cell>
          <cell r="M104">
            <v>18618.3967757</v>
          </cell>
          <cell r="N104">
            <v>18643.4692057897</v>
          </cell>
          <cell r="O104">
            <v>18602.411943561</v>
          </cell>
        </row>
        <row r="105">
          <cell r="A105">
            <v>18607.2702340528</v>
          </cell>
          <cell r="B105">
            <v>18630.7291297349</v>
          </cell>
          <cell r="C105">
            <v>18624.9065286366</v>
          </cell>
          <cell r="D105">
            <v>18614.9929487391</v>
          </cell>
          <cell r="E105">
            <v>18617.0977183025</v>
          </cell>
          <cell r="F105">
            <v>18627.8252523108</v>
          </cell>
          <cell r="G105">
            <v>18619.0165583527</v>
          </cell>
          <cell r="H105">
            <v>18622.6372742593</v>
          </cell>
          <cell r="I105">
            <v>18609.5662448131</v>
          </cell>
          <cell r="J105">
            <v>18618.656559647</v>
          </cell>
          <cell r="K105">
            <v>18621.3127664958</v>
          </cell>
          <cell r="L105">
            <v>18596.5069051521</v>
          </cell>
          <cell r="M105">
            <v>18600.1228330825</v>
          </cell>
          <cell r="N105">
            <v>18632.4067907074</v>
          </cell>
          <cell r="O105">
            <v>18610.2535978501</v>
          </cell>
        </row>
        <row r="106">
          <cell r="A106">
            <v>18637.2981536708</v>
          </cell>
          <cell r="B106">
            <v>18636.3230942543</v>
          </cell>
          <cell r="C106">
            <v>18620.6929873071</v>
          </cell>
          <cell r="D106">
            <v>18594.6787143948</v>
          </cell>
          <cell r="E106">
            <v>18641.2002560168</v>
          </cell>
          <cell r="F106">
            <v>18623.615925628</v>
          </cell>
          <cell r="G106">
            <v>18611.3924131188</v>
          </cell>
          <cell r="H106">
            <v>18598.1959359392</v>
          </cell>
          <cell r="I106">
            <v>18600.5328881815</v>
          </cell>
          <cell r="J106">
            <v>18614.3489122548</v>
          </cell>
          <cell r="K106">
            <v>18635.7807990751</v>
          </cell>
          <cell r="L106">
            <v>18617.9452264877</v>
          </cell>
          <cell r="M106">
            <v>18625.3818255381</v>
          </cell>
          <cell r="N106">
            <v>18621.1379161217</v>
          </cell>
          <cell r="O106">
            <v>18616.4567809742</v>
          </cell>
        </row>
        <row r="107">
          <cell r="A107">
            <v>18628.145964481</v>
          </cell>
          <cell r="B107">
            <v>18615.0194799161</v>
          </cell>
          <cell r="C107">
            <v>18607.4466167447</v>
          </cell>
          <cell r="D107">
            <v>18616.5877896202</v>
          </cell>
          <cell r="E107">
            <v>18616.0556690725</v>
          </cell>
          <cell r="F107">
            <v>18609.5497927079</v>
          </cell>
          <cell r="G107">
            <v>18641.252730991</v>
          </cell>
          <cell r="H107">
            <v>18593.9135393522</v>
          </cell>
          <cell r="I107">
            <v>18601.9377595473</v>
          </cell>
          <cell r="J107">
            <v>18611.2643799922</v>
          </cell>
          <cell r="K107">
            <v>18624.765356828</v>
          </cell>
          <cell r="L107">
            <v>18582.2642717757</v>
          </cell>
          <cell r="M107">
            <v>18603.9230693388</v>
          </cell>
          <cell r="N107">
            <v>18620.0544524349</v>
          </cell>
          <cell r="O107">
            <v>18608.7387275868</v>
          </cell>
        </row>
        <row r="108">
          <cell r="A108">
            <v>18606.3370105011</v>
          </cell>
          <cell r="B108">
            <v>18653.154942437</v>
          </cell>
          <cell r="C108">
            <v>18612.5550978635</v>
          </cell>
          <cell r="D108">
            <v>18607.9233974146</v>
          </cell>
          <cell r="E108">
            <v>18616.6917572956</v>
          </cell>
          <cell r="F108">
            <v>18615.1714613835</v>
          </cell>
          <cell r="G108">
            <v>18615.9885237633</v>
          </cell>
          <cell r="H108">
            <v>18637.4355629642</v>
          </cell>
          <cell r="I108">
            <v>18598.1410935958</v>
          </cell>
          <cell r="J108">
            <v>18635.2969968013</v>
          </cell>
          <cell r="K108">
            <v>18616.8856467163</v>
          </cell>
          <cell r="L108">
            <v>18630.8662850337</v>
          </cell>
          <cell r="M108">
            <v>18597.7738006301</v>
          </cell>
          <cell r="N108">
            <v>18623.6561637362</v>
          </cell>
          <cell r="O108">
            <v>18626.927868855</v>
          </cell>
        </row>
        <row r="109">
          <cell r="A109">
            <v>18614.9822371529</v>
          </cell>
          <cell r="B109">
            <v>18607.0681887887</v>
          </cell>
          <cell r="C109">
            <v>18606.8579794098</v>
          </cell>
          <cell r="D109">
            <v>18616.6633152783</v>
          </cell>
          <cell r="E109">
            <v>18599.4582304912</v>
          </cell>
          <cell r="F109">
            <v>18605.622337106</v>
          </cell>
          <cell r="G109">
            <v>18605.6516778019</v>
          </cell>
          <cell r="H109">
            <v>18636.1987696675</v>
          </cell>
          <cell r="I109">
            <v>18597.8154629297</v>
          </cell>
          <cell r="J109">
            <v>18611.6007261881</v>
          </cell>
          <cell r="K109">
            <v>18613.0755723062</v>
          </cell>
          <cell r="L109">
            <v>18623.9732868656</v>
          </cell>
          <cell r="M109">
            <v>18599.6667942274</v>
          </cell>
          <cell r="N109">
            <v>18617.7351523563</v>
          </cell>
          <cell r="O109">
            <v>18656.2244771353</v>
          </cell>
        </row>
        <row r="110">
          <cell r="A110">
            <v>18622.5138649073</v>
          </cell>
          <cell r="B110">
            <v>18610.0804135618</v>
          </cell>
          <cell r="C110">
            <v>18612.5682842187</v>
          </cell>
          <cell r="D110">
            <v>18642.1032659478</v>
          </cell>
          <cell r="E110">
            <v>18619.5757183802</v>
          </cell>
          <cell r="F110">
            <v>18619.2291380995</v>
          </cell>
          <cell r="G110">
            <v>18633.5023140203</v>
          </cell>
          <cell r="H110">
            <v>18607.6008959553</v>
          </cell>
          <cell r="I110">
            <v>18631.5222506816</v>
          </cell>
          <cell r="J110">
            <v>18662.1640405195</v>
          </cell>
          <cell r="K110">
            <v>18619.7060163916</v>
          </cell>
          <cell r="L110">
            <v>18612.0304586486</v>
          </cell>
          <cell r="M110">
            <v>18607.2580595098</v>
          </cell>
          <cell r="N110">
            <v>18625.5475590479</v>
          </cell>
          <cell r="O110">
            <v>18644.0288262325</v>
          </cell>
        </row>
        <row r="111">
          <cell r="A111">
            <v>18613.7328547712</v>
          </cell>
          <cell r="B111">
            <v>18612.3395844801</v>
          </cell>
          <cell r="C111">
            <v>18652.4613127543</v>
          </cell>
          <cell r="D111">
            <v>18629.3081872157</v>
          </cell>
          <cell r="E111">
            <v>18634.029981323</v>
          </cell>
          <cell r="F111">
            <v>18619.440744069</v>
          </cell>
          <cell r="G111">
            <v>18598.8723027184</v>
          </cell>
          <cell r="H111">
            <v>18596.4817131158</v>
          </cell>
          <cell r="I111">
            <v>18617.7039140399</v>
          </cell>
          <cell r="J111">
            <v>18642.0914767689</v>
          </cell>
          <cell r="K111">
            <v>18635.416049475</v>
          </cell>
          <cell r="L111">
            <v>18623.1294970565</v>
          </cell>
          <cell r="M111">
            <v>18628.2860440569</v>
          </cell>
          <cell r="N111">
            <v>18618.8768345393</v>
          </cell>
          <cell r="O111">
            <v>18617.6051252559</v>
          </cell>
        </row>
        <row r="112">
          <cell r="A112">
            <v>18627.6132642348</v>
          </cell>
          <cell r="B112">
            <v>18650.9995810458</v>
          </cell>
          <cell r="C112">
            <v>18614.2056879113</v>
          </cell>
          <cell r="D112">
            <v>18569.7749358542</v>
          </cell>
          <cell r="E112">
            <v>18618.833317831</v>
          </cell>
          <cell r="F112">
            <v>18643.0885078202</v>
          </cell>
          <cell r="G112">
            <v>18595.2038110808</v>
          </cell>
          <cell r="H112">
            <v>18598.8431509042</v>
          </cell>
          <cell r="I112">
            <v>18664.2537647245</v>
          </cell>
          <cell r="J112">
            <v>18651.5321219084</v>
          </cell>
          <cell r="K112">
            <v>18653.099474055</v>
          </cell>
          <cell r="L112">
            <v>18612.5500560992</v>
          </cell>
          <cell r="M112">
            <v>18632.1340677408</v>
          </cell>
          <cell r="N112">
            <v>18607.1423451382</v>
          </cell>
          <cell r="O112">
            <v>18604.860366781</v>
          </cell>
        </row>
        <row r="113">
          <cell r="A113">
            <v>18616.1202609645</v>
          </cell>
          <cell r="B113">
            <v>18592.4321768629</v>
          </cell>
          <cell r="C113">
            <v>18613.3011577216</v>
          </cell>
          <cell r="D113">
            <v>18625.5813635564</v>
          </cell>
          <cell r="E113">
            <v>18610.3290342304</v>
          </cell>
          <cell r="F113">
            <v>18633.3527497598</v>
          </cell>
          <cell r="G113">
            <v>18617.9319000562</v>
          </cell>
          <cell r="H113">
            <v>18603.6725771577</v>
          </cell>
          <cell r="I113">
            <v>18621.1740899431</v>
          </cell>
          <cell r="J113">
            <v>18620.1076049661</v>
          </cell>
          <cell r="K113">
            <v>18614.9520041663</v>
          </cell>
          <cell r="L113">
            <v>18602.0452754508</v>
          </cell>
          <cell r="M113">
            <v>18633.785360444</v>
          </cell>
          <cell r="N113">
            <v>18626.6244734631</v>
          </cell>
          <cell r="O113">
            <v>18631.6515047127</v>
          </cell>
        </row>
        <row r="114">
          <cell r="A114">
            <v>18611.4779441854</v>
          </cell>
          <cell r="B114">
            <v>18599.1386544985</v>
          </cell>
          <cell r="C114">
            <v>18611.8070824071</v>
          </cell>
          <cell r="D114">
            <v>18605.8204973802</v>
          </cell>
          <cell r="E114">
            <v>18595.790810957</v>
          </cell>
          <cell r="F114">
            <v>18620.6391636716</v>
          </cell>
          <cell r="G114">
            <v>18606.8588589113</v>
          </cell>
          <cell r="H114">
            <v>18621.4206428932</v>
          </cell>
          <cell r="I114">
            <v>18626.877578862</v>
          </cell>
          <cell r="J114">
            <v>18589.5071690447</v>
          </cell>
          <cell r="K114">
            <v>18628.7435190865</v>
          </cell>
          <cell r="L114">
            <v>18626.0947049414</v>
          </cell>
          <cell r="M114">
            <v>18622.5402286804</v>
          </cell>
          <cell r="N114">
            <v>18592.9128355794</v>
          </cell>
          <cell r="O114">
            <v>18618.3783582592</v>
          </cell>
        </row>
        <row r="115">
          <cell r="A115">
            <v>18607.2917432174</v>
          </cell>
          <cell r="B115">
            <v>18638.2807759075</v>
          </cell>
          <cell r="C115">
            <v>18620.6278663725</v>
          </cell>
          <cell r="D115">
            <v>18636.6412341907</v>
          </cell>
          <cell r="E115">
            <v>18621.802753664</v>
          </cell>
          <cell r="F115">
            <v>18642.1077791099</v>
          </cell>
          <cell r="G115">
            <v>18623.1630188979</v>
          </cell>
          <cell r="H115">
            <v>18589.3051647893</v>
          </cell>
          <cell r="I115">
            <v>18598.7050817692</v>
          </cell>
          <cell r="J115">
            <v>18588.9346780139</v>
          </cell>
          <cell r="K115">
            <v>18629.8623246899</v>
          </cell>
          <cell r="L115">
            <v>18621.5778065631</v>
          </cell>
          <cell r="M115">
            <v>18632.409413638</v>
          </cell>
          <cell r="N115">
            <v>18593.3829168693</v>
          </cell>
          <cell r="O115">
            <v>18610.8913405347</v>
          </cell>
        </row>
        <row r="116">
          <cell r="A116">
            <v>18638.4558223606</v>
          </cell>
          <cell r="B116">
            <v>18641.6403235838</v>
          </cell>
          <cell r="C116">
            <v>18627.2370044095</v>
          </cell>
          <cell r="D116">
            <v>18621.2701015347</v>
          </cell>
          <cell r="E116">
            <v>18621.409969521</v>
          </cell>
          <cell r="F116">
            <v>18633.808104156</v>
          </cell>
          <cell r="G116">
            <v>18614.1733567895</v>
          </cell>
          <cell r="H116">
            <v>18599.5500267342</v>
          </cell>
          <cell r="I116">
            <v>18619.1431101993</v>
          </cell>
          <cell r="J116">
            <v>18633.5588949593</v>
          </cell>
          <cell r="K116">
            <v>18624.5999143969</v>
          </cell>
          <cell r="L116">
            <v>18628.8804686179</v>
          </cell>
          <cell r="M116">
            <v>18626.8835354915</v>
          </cell>
          <cell r="N116">
            <v>18606.8351927072</v>
          </cell>
          <cell r="O116">
            <v>18605.4541422716</v>
          </cell>
        </row>
        <row r="117">
          <cell r="A117">
            <v>18616.313713022</v>
          </cell>
          <cell r="B117">
            <v>18621.5681659023</v>
          </cell>
          <cell r="C117">
            <v>18621.5895550483</v>
          </cell>
          <cell r="D117">
            <v>18590.8707018178</v>
          </cell>
          <cell r="E117">
            <v>18621.0356951478</v>
          </cell>
          <cell r="F117">
            <v>18607.509600506</v>
          </cell>
          <cell r="G117">
            <v>18616.1456948816</v>
          </cell>
          <cell r="H117">
            <v>18640.5940145202</v>
          </cell>
          <cell r="I117">
            <v>18655.8029578642</v>
          </cell>
          <cell r="J117">
            <v>18599.9771527768</v>
          </cell>
          <cell r="K117">
            <v>18591.449722281</v>
          </cell>
          <cell r="L117">
            <v>18606.9888759068</v>
          </cell>
          <cell r="M117">
            <v>18629.7523544414</v>
          </cell>
          <cell r="N117">
            <v>18640.9460267121</v>
          </cell>
          <cell r="O117">
            <v>18620.561640282</v>
          </cell>
        </row>
        <row r="118">
          <cell r="A118">
            <v>18645.6479657806</v>
          </cell>
          <cell r="B118">
            <v>18608.8705602991</v>
          </cell>
          <cell r="C118">
            <v>18627.8972425232</v>
          </cell>
          <cell r="D118">
            <v>18628.8794354118</v>
          </cell>
          <cell r="E118">
            <v>18629.7727663141</v>
          </cell>
          <cell r="F118">
            <v>18634.9054181902</v>
          </cell>
          <cell r="G118">
            <v>18627.0966018794</v>
          </cell>
          <cell r="H118">
            <v>18577.0215233556</v>
          </cell>
          <cell r="I118">
            <v>18634.5840486533</v>
          </cell>
          <cell r="J118">
            <v>18643.1738454325</v>
          </cell>
          <cell r="K118">
            <v>18608.1084431139</v>
          </cell>
          <cell r="L118">
            <v>18637.7176543993</v>
          </cell>
          <cell r="M118">
            <v>18618.8074208007</v>
          </cell>
          <cell r="N118">
            <v>18661.2943011692</v>
          </cell>
          <cell r="O118">
            <v>18579.9437630534</v>
          </cell>
        </row>
        <row r="119">
          <cell r="A119">
            <v>18619.7013881223</v>
          </cell>
          <cell r="B119">
            <v>18605.030953472</v>
          </cell>
          <cell r="C119">
            <v>18623.398643772</v>
          </cell>
          <cell r="D119">
            <v>18558.2946709839</v>
          </cell>
          <cell r="E119">
            <v>18634.8970216468</v>
          </cell>
          <cell r="F119">
            <v>18644.9926008748</v>
          </cell>
          <cell r="G119">
            <v>18625.1457016403</v>
          </cell>
          <cell r="H119">
            <v>18600.9737912433</v>
          </cell>
          <cell r="I119">
            <v>18625.9495112274</v>
          </cell>
          <cell r="J119">
            <v>18625.434896692</v>
          </cell>
          <cell r="K119">
            <v>18625.9049936476</v>
          </cell>
          <cell r="L119">
            <v>18587.6590735319</v>
          </cell>
          <cell r="M119">
            <v>18577.4288479717</v>
          </cell>
          <cell r="N119">
            <v>18631.6607208516</v>
          </cell>
          <cell r="O119">
            <v>18594.4287312406</v>
          </cell>
        </row>
        <row r="120">
          <cell r="A120">
            <v>18598.5006023128</v>
          </cell>
          <cell r="B120">
            <v>18595.1738732037</v>
          </cell>
          <cell r="C120">
            <v>18633.1263275312</v>
          </cell>
          <cell r="D120">
            <v>18633.2538329027</v>
          </cell>
          <cell r="E120">
            <v>18652.026092839</v>
          </cell>
          <cell r="F120">
            <v>18649.1082077948</v>
          </cell>
          <cell r="G120">
            <v>18628.41576122</v>
          </cell>
          <cell r="H120">
            <v>18612.049846925</v>
          </cell>
          <cell r="I120">
            <v>18605.2460303549</v>
          </cell>
          <cell r="J120">
            <v>18614.5554720509</v>
          </cell>
          <cell r="K120">
            <v>18582.5711042414</v>
          </cell>
          <cell r="L120">
            <v>18613.4018135666</v>
          </cell>
          <cell r="M120">
            <v>18613.1255675518</v>
          </cell>
          <cell r="N120">
            <v>18594.8015815535</v>
          </cell>
          <cell r="O120">
            <v>18597.3016959584</v>
          </cell>
        </row>
        <row r="121">
          <cell r="A121">
            <v>18628.3796904479</v>
          </cell>
          <cell r="B121">
            <v>18594.9718983444</v>
          </cell>
          <cell r="C121">
            <v>18623.8228094701</v>
          </cell>
          <cell r="D121">
            <v>18613.003670096</v>
          </cell>
          <cell r="E121">
            <v>18602.2418211237</v>
          </cell>
          <cell r="F121">
            <v>18625.74370769</v>
          </cell>
          <cell r="G121">
            <v>18610.8385071201</v>
          </cell>
          <cell r="H121">
            <v>18640.981568492</v>
          </cell>
          <cell r="I121">
            <v>18602.8887408743</v>
          </cell>
          <cell r="J121">
            <v>18636.5996353618</v>
          </cell>
          <cell r="K121">
            <v>18644.4267400038</v>
          </cell>
          <cell r="L121">
            <v>18579.1305823863</v>
          </cell>
          <cell r="M121">
            <v>18631.2518241358</v>
          </cell>
          <cell r="N121">
            <v>18630.5553967922</v>
          </cell>
          <cell r="O121">
            <v>18620.269196784</v>
          </cell>
        </row>
        <row r="122">
          <cell r="A122">
            <v>18603.6729739925</v>
          </cell>
          <cell r="B122">
            <v>18588.3411860122</v>
          </cell>
          <cell r="C122">
            <v>18595.0519167018</v>
          </cell>
          <cell r="D122">
            <v>18625.4378033698</v>
          </cell>
          <cell r="E122">
            <v>18624.0258417448</v>
          </cell>
          <cell r="F122">
            <v>18632.0953423194</v>
          </cell>
          <cell r="G122">
            <v>18622.4622361016</v>
          </cell>
          <cell r="H122">
            <v>18608.9549612317</v>
          </cell>
          <cell r="I122">
            <v>18600.6697854394</v>
          </cell>
          <cell r="J122">
            <v>18628.0759596922</v>
          </cell>
          <cell r="K122">
            <v>18616.9004979106</v>
          </cell>
          <cell r="L122">
            <v>18599.4997938838</v>
          </cell>
          <cell r="M122">
            <v>18624.6964238346</v>
          </cell>
          <cell r="N122">
            <v>18607.1408595416</v>
          </cell>
          <cell r="O122">
            <v>18579.6125407632</v>
          </cell>
        </row>
        <row r="123">
          <cell r="A123">
            <v>18628.7266767992</v>
          </cell>
          <cell r="B123">
            <v>18641.6837733819</v>
          </cell>
          <cell r="C123">
            <v>18630.9674565011</v>
          </cell>
          <cell r="D123">
            <v>18619.9394627161</v>
          </cell>
          <cell r="E123">
            <v>18608.2220876463</v>
          </cell>
          <cell r="F123">
            <v>18595.2178790767</v>
          </cell>
          <cell r="G123">
            <v>18606.1741993696</v>
          </cell>
          <cell r="H123">
            <v>18592.6249941823</v>
          </cell>
          <cell r="I123">
            <v>18616.4006620872</v>
          </cell>
          <cell r="J123">
            <v>18618.2228242503</v>
          </cell>
          <cell r="K123">
            <v>18638.1018179422</v>
          </cell>
          <cell r="L123">
            <v>18646.3659667219</v>
          </cell>
          <cell r="M123">
            <v>18612.8919666122</v>
          </cell>
          <cell r="N123">
            <v>18615.4079245213</v>
          </cell>
          <cell r="O123">
            <v>18620.4116004305</v>
          </cell>
        </row>
        <row r="124">
          <cell r="A124">
            <v>18616.4750542269</v>
          </cell>
          <cell r="B124">
            <v>18609.6234039176</v>
          </cell>
          <cell r="C124">
            <v>18604.4592906788</v>
          </cell>
          <cell r="D124">
            <v>18643.134050614</v>
          </cell>
          <cell r="E124">
            <v>18645.1030088766</v>
          </cell>
          <cell r="F124">
            <v>18615.9153974712</v>
          </cell>
          <cell r="G124">
            <v>18628.7218497634</v>
          </cell>
          <cell r="H124">
            <v>18632.3311089124</v>
          </cell>
          <cell r="I124">
            <v>18649.7195593586</v>
          </cell>
          <cell r="J124">
            <v>18617.5746953091</v>
          </cell>
          <cell r="K124">
            <v>18623.8671038043</v>
          </cell>
          <cell r="L124">
            <v>18620.6858435507</v>
          </cell>
          <cell r="M124">
            <v>18634.1813276653</v>
          </cell>
          <cell r="N124">
            <v>18592.2661829506</v>
          </cell>
          <cell r="O124">
            <v>18602.7168377479</v>
          </cell>
        </row>
        <row r="125">
          <cell r="A125">
            <v>18625.2269290601</v>
          </cell>
          <cell r="B125">
            <v>18611.6472618756</v>
          </cell>
          <cell r="C125">
            <v>18607.7912218688</v>
          </cell>
          <cell r="D125">
            <v>18626.700905509</v>
          </cell>
          <cell r="E125">
            <v>18633.4129862144</v>
          </cell>
          <cell r="F125">
            <v>18624.3666498964</v>
          </cell>
          <cell r="G125">
            <v>18609.9750188525</v>
          </cell>
          <cell r="H125">
            <v>18593.1709543179</v>
          </cell>
          <cell r="I125">
            <v>18627.6192427096</v>
          </cell>
          <cell r="J125">
            <v>18632.3492609651</v>
          </cell>
          <cell r="K125">
            <v>18635.8754678589</v>
          </cell>
          <cell r="L125">
            <v>18628.8408924143</v>
          </cell>
          <cell r="M125">
            <v>18621.3465803601</v>
          </cell>
          <cell r="N125">
            <v>18623.8380824306</v>
          </cell>
          <cell r="O125">
            <v>18622.1822243933</v>
          </cell>
        </row>
        <row r="126">
          <cell r="A126">
            <v>18596.9254150728</v>
          </cell>
          <cell r="B126">
            <v>18600.0349937079</v>
          </cell>
          <cell r="C126">
            <v>18613.2430820339</v>
          </cell>
          <cell r="D126">
            <v>18592.2928538671</v>
          </cell>
          <cell r="E126">
            <v>18626.1793159744</v>
          </cell>
          <cell r="F126">
            <v>18622.1927096677</v>
          </cell>
          <cell r="G126">
            <v>18614.0947812453</v>
          </cell>
          <cell r="H126">
            <v>18626.6124248473</v>
          </cell>
          <cell r="I126">
            <v>18618.7628325376</v>
          </cell>
          <cell r="J126">
            <v>18608.829546183</v>
          </cell>
          <cell r="K126">
            <v>18641.0513985266</v>
          </cell>
          <cell r="L126">
            <v>18639.7202380212</v>
          </cell>
          <cell r="M126">
            <v>18614.7497714015</v>
          </cell>
          <cell r="N126">
            <v>18643.2553239134</v>
          </cell>
          <cell r="O126">
            <v>18620.0740309144</v>
          </cell>
        </row>
        <row r="127">
          <cell r="A127">
            <v>18595.0953550189</v>
          </cell>
          <cell r="B127">
            <v>18635.9012074397</v>
          </cell>
          <cell r="C127">
            <v>18579.6895213942</v>
          </cell>
          <cell r="D127">
            <v>18640.477507846</v>
          </cell>
          <cell r="E127">
            <v>18584.6467530013</v>
          </cell>
          <cell r="F127">
            <v>18626.3407256995</v>
          </cell>
          <cell r="G127">
            <v>18642.8864659287</v>
          </cell>
          <cell r="H127">
            <v>18621.9757468861</v>
          </cell>
          <cell r="I127">
            <v>18606.2036963201</v>
          </cell>
          <cell r="J127">
            <v>18627.7534773119</v>
          </cell>
          <cell r="K127">
            <v>18617.9538214348</v>
          </cell>
          <cell r="L127">
            <v>18640.4141008792</v>
          </cell>
          <cell r="M127">
            <v>18616.152617883</v>
          </cell>
          <cell r="N127">
            <v>18629.552946878</v>
          </cell>
          <cell r="O127">
            <v>18617.9315829513</v>
          </cell>
        </row>
        <row r="128">
          <cell r="A128">
            <v>18626.4268315736</v>
          </cell>
          <cell r="B128">
            <v>18610.5717934357</v>
          </cell>
          <cell r="C128">
            <v>18656.2049775762</v>
          </cell>
          <cell r="D128">
            <v>18623.7445749934</v>
          </cell>
          <cell r="E128">
            <v>18591.3869802158</v>
          </cell>
          <cell r="F128">
            <v>18634.3312177317</v>
          </cell>
          <cell r="G128">
            <v>18587.5086350091</v>
          </cell>
          <cell r="H128">
            <v>18595.8986390157</v>
          </cell>
          <cell r="I128">
            <v>18614.8305162453</v>
          </cell>
          <cell r="J128">
            <v>18597.2517346946</v>
          </cell>
          <cell r="K128">
            <v>18615.7990475669</v>
          </cell>
          <cell r="L128">
            <v>18621.8609693647</v>
          </cell>
          <cell r="M128">
            <v>18653.01817969</v>
          </cell>
          <cell r="N128">
            <v>18645.8337671194</v>
          </cell>
          <cell r="O128">
            <v>18603.3927923542</v>
          </cell>
        </row>
        <row r="129">
          <cell r="A129">
            <v>18633.7794491166</v>
          </cell>
          <cell r="B129">
            <v>18635.2697186636</v>
          </cell>
          <cell r="C129">
            <v>18634.7590460487</v>
          </cell>
          <cell r="D129">
            <v>18617.6930424356</v>
          </cell>
          <cell r="E129">
            <v>18616.5026068678</v>
          </cell>
          <cell r="F129">
            <v>18591.8856815074</v>
          </cell>
          <cell r="G129">
            <v>18641.3856004457</v>
          </cell>
          <cell r="H129">
            <v>18585.9762547406</v>
          </cell>
          <cell r="I129">
            <v>18616.1664275664</v>
          </cell>
          <cell r="J129">
            <v>18612.3644312537</v>
          </cell>
          <cell r="K129">
            <v>18592.7655232209</v>
          </cell>
          <cell r="L129">
            <v>18597.055370037</v>
          </cell>
          <cell r="M129">
            <v>18579.4532163626</v>
          </cell>
          <cell r="N129">
            <v>18622.9318473464</v>
          </cell>
          <cell r="O129">
            <v>18627.5940568035</v>
          </cell>
        </row>
        <row r="130">
          <cell r="A130">
            <v>18635.5293538576</v>
          </cell>
          <cell r="B130">
            <v>18619.7980994823</v>
          </cell>
          <cell r="C130">
            <v>18614.3960073526</v>
          </cell>
          <cell r="D130">
            <v>18620.4478062975</v>
          </cell>
          <cell r="E130">
            <v>18617.929515064</v>
          </cell>
          <cell r="F130">
            <v>18632.4314616412</v>
          </cell>
          <cell r="G130">
            <v>18625.9793334519</v>
          </cell>
          <cell r="H130">
            <v>18581.5650502975</v>
          </cell>
          <cell r="I130">
            <v>18635.7608588755</v>
          </cell>
          <cell r="J130">
            <v>18623.5727534303</v>
          </cell>
          <cell r="K130">
            <v>18611.3203167677</v>
          </cell>
          <cell r="L130">
            <v>18608.0590462742</v>
          </cell>
          <cell r="M130">
            <v>18624.2876031417</v>
          </cell>
          <cell r="N130">
            <v>18638.7337955137</v>
          </cell>
          <cell r="O130">
            <v>18587.0672431535</v>
          </cell>
        </row>
        <row r="131">
          <cell r="A131">
            <v>18611.4986187317</v>
          </cell>
          <cell r="B131">
            <v>18613.1995175567</v>
          </cell>
          <cell r="C131">
            <v>18588.1066977939</v>
          </cell>
          <cell r="D131">
            <v>18625.8813610312</v>
          </cell>
          <cell r="E131">
            <v>18604.1434714197</v>
          </cell>
          <cell r="F131">
            <v>18639.4979348874</v>
          </cell>
          <cell r="G131">
            <v>18608.0753677175</v>
          </cell>
          <cell r="H131">
            <v>18610.6592990153</v>
          </cell>
          <cell r="I131">
            <v>18610.4528102981</v>
          </cell>
          <cell r="J131">
            <v>18618.6385144217</v>
          </cell>
          <cell r="K131">
            <v>18609.4172413506</v>
          </cell>
          <cell r="L131">
            <v>18590.4906457446</v>
          </cell>
          <cell r="M131">
            <v>18625.3960574354</v>
          </cell>
          <cell r="N131">
            <v>18615.6616870262</v>
          </cell>
          <cell r="O131">
            <v>18608.6302951245</v>
          </cell>
        </row>
        <row r="132">
          <cell r="A132">
            <v>18612.2286338975</v>
          </cell>
          <cell r="B132">
            <v>18631.0784688035</v>
          </cell>
          <cell r="C132">
            <v>18634.6470290582</v>
          </cell>
          <cell r="D132">
            <v>18596.7851841617</v>
          </cell>
          <cell r="E132">
            <v>18604.8387258521</v>
          </cell>
          <cell r="F132">
            <v>18625.1115319208</v>
          </cell>
          <cell r="G132">
            <v>18582.4365942734</v>
          </cell>
          <cell r="H132">
            <v>18609.2219950401</v>
          </cell>
          <cell r="I132">
            <v>18615.0902972112</v>
          </cell>
          <cell r="J132">
            <v>18621.4534687269</v>
          </cell>
          <cell r="K132">
            <v>18620.1052424688</v>
          </cell>
          <cell r="L132">
            <v>18608.0639481709</v>
          </cell>
          <cell r="M132">
            <v>18584.4093170787</v>
          </cell>
          <cell r="N132">
            <v>18618.6559729742</v>
          </cell>
          <cell r="O132">
            <v>18640.3676898527</v>
          </cell>
        </row>
        <row r="133">
          <cell r="A133">
            <v>18603.4093548859</v>
          </cell>
          <cell r="B133">
            <v>18620.5895257694</v>
          </cell>
          <cell r="C133">
            <v>18618.9742313616</v>
          </cell>
          <cell r="D133">
            <v>18632.3419112483</v>
          </cell>
          <cell r="E133">
            <v>18630.4579067889</v>
          </cell>
          <cell r="F133">
            <v>18628.4466461219</v>
          </cell>
          <cell r="G133">
            <v>18620.8853824148</v>
          </cell>
          <cell r="H133">
            <v>18613.3214967251</v>
          </cell>
          <cell r="I133">
            <v>18587.1079601283</v>
          </cell>
          <cell r="J133">
            <v>18610.7910297053</v>
          </cell>
          <cell r="K133">
            <v>18610.1931498348</v>
          </cell>
          <cell r="L133">
            <v>18631.3094712896</v>
          </cell>
          <cell r="M133">
            <v>18633.8786267315</v>
          </cell>
          <cell r="N133">
            <v>18615.1493422925</v>
          </cell>
          <cell r="O133">
            <v>18620.9984586431</v>
          </cell>
        </row>
        <row r="134">
          <cell r="A134">
            <v>18607.362659843</v>
          </cell>
          <cell r="B134">
            <v>18626.3280498953</v>
          </cell>
          <cell r="C134">
            <v>18589.6585918448</v>
          </cell>
          <cell r="D134">
            <v>18601.2678018951</v>
          </cell>
          <cell r="E134">
            <v>18580.3159421178</v>
          </cell>
          <cell r="F134">
            <v>18611.3738911642</v>
          </cell>
          <cell r="G134">
            <v>18624.4351436953</v>
          </cell>
          <cell r="H134">
            <v>18626.6910503252</v>
          </cell>
          <cell r="I134">
            <v>18623.8371761376</v>
          </cell>
          <cell r="J134">
            <v>18626.6723389035</v>
          </cell>
          <cell r="K134">
            <v>18609.6596362097</v>
          </cell>
          <cell r="L134">
            <v>18590.2744491311</v>
          </cell>
          <cell r="M134">
            <v>18585.1496443215</v>
          </cell>
          <cell r="N134">
            <v>18617.187995863</v>
          </cell>
          <cell r="O134">
            <v>18597.0974584735</v>
          </cell>
        </row>
        <row r="135">
          <cell r="A135">
            <v>18631.4294237909</v>
          </cell>
          <cell r="B135">
            <v>18618.8294427757</v>
          </cell>
          <cell r="C135">
            <v>18607.5844649662</v>
          </cell>
          <cell r="D135">
            <v>18601.6033228315</v>
          </cell>
          <cell r="E135">
            <v>18608.5022390942</v>
          </cell>
          <cell r="F135">
            <v>18595.4923184285</v>
          </cell>
          <cell r="G135">
            <v>18601.3522665661</v>
          </cell>
          <cell r="H135">
            <v>18642.2390303988</v>
          </cell>
          <cell r="I135">
            <v>18627.3696323332</v>
          </cell>
          <cell r="J135">
            <v>18621.4985380771</v>
          </cell>
          <cell r="K135">
            <v>18615.255854604</v>
          </cell>
          <cell r="L135">
            <v>18637.8972067861</v>
          </cell>
          <cell r="M135">
            <v>18651.2663229439</v>
          </cell>
          <cell r="N135">
            <v>18593.0274474388</v>
          </cell>
          <cell r="O135">
            <v>18613.7701990853</v>
          </cell>
        </row>
        <row r="136">
          <cell r="A136">
            <v>18619.974774959</v>
          </cell>
          <cell r="B136">
            <v>18627.9631370544</v>
          </cell>
          <cell r="C136">
            <v>18611.2147082422</v>
          </cell>
          <cell r="D136">
            <v>18628.9907088656</v>
          </cell>
          <cell r="E136">
            <v>18613.2809421305</v>
          </cell>
          <cell r="F136">
            <v>18596.7563333062</v>
          </cell>
          <cell r="G136">
            <v>18608.9472733089</v>
          </cell>
          <cell r="H136">
            <v>18623.5631596462</v>
          </cell>
          <cell r="I136">
            <v>18617.2748779789</v>
          </cell>
          <cell r="J136">
            <v>18628.2300575566</v>
          </cell>
          <cell r="K136">
            <v>18617.1569277605</v>
          </cell>
          <cell r="L136">
            <v>18617.0891260546</v>
          </cell>
          <cell r="M136">
            <v>18595.8229886308</v>
          </cell>
          <cell r="N136">
            <v>18628.8175603646</v>
          </cell>
          <cell r="O136">
            <v>18634.9100553482</v>
          </cell>
        </row>
        <row r="137">
          <cell r="A137">
            <v>18620.2227969984</v>
          </cell>
          <cell r="B137">
            <v>18625.4342547224</v>
          </cell>
          <cell r="C137">
            <v>18624.6731126692</v>
          </cell>
          <cell r="D137">
            <v>18603.5055018538</v>
          </cell>
          <cell r="E137">
            <v>18622.547422403</v>
          </cell>
          <cell r="F137">
            <v>18604.2646902542</v>
          </cell>
          <cell r="G137">
            <v>18608.6698899133</v>
          </cell>
          <cell r="H137">
            <v>18636.684108413</v>
          </cell>
          <cell r="I137">
            <v>18621.1056383784</v>
          </cell>
          <cell r="J137">
            <v>18596.6762487221</v>
          </cell>
          <cell r="K137">
            <v>18607.0919477521</v>
          </cell>
          <cell r="L137">
            <v>18616.664761451</v>
          </cell>
          <cell r="M137">
            <v>18604.4862877809</v>
          </cell>
          <cell r="N137">
            <v>18611.1610736345</v>
          </cell>
          <cell r="O137">
            <v>18628.3513662038</v>
          </cell>
        </row>
        <row r="138">
          <cell r="A138">
            <v>18627.4440131335</v>
          </cell>
          <cell r="B138">
            <v>18631.385529653</v>
          </cell>
          <cell r="C138">
            <v>18630.8109519658</v>
          </cell>
          <cell r="D138">
            <v>18619.2079374943</v>
          </cell>
          <cell r="E138">
            <v>18612.6191191373</v>
          </cell>
          <cell r="F138">
            <v>18608.8306029402</v>
          </cell>
          <cell r="G138">
            <v>18610.1840595899</v>
          </cell>
          <cell r="H138">
            <v>18632.2018904845</v>
          </cell>
          <cell r="I138">
            <v>18620.3463569127</v>
          </cell>
          <cell r="J138">
            <v>18616.6924559837</v>
          </cell>
          <cell r="K138">
            <v>18655.615974275</v>
          </cell>
          <cell r="L138">
            <v>18594.2789854885</v>
          </cell>
          <cell r="M138">
            <v>18615.4044704912</v>
          </cell>
          <cell r="N138">
            <v>18618.3094851902</v>
          </cell>
          <cell r="O138">
            <v>18570.5637163368</v>
          </cell>
        </row>
        <row r="139">
          <cell r="A139">
            <v>18620.1795426319</v>
          </cell>
          <cell r="B139">
            <v>18619.3892401946</v>
          </cell>
          <cell r="C139">
            <v>18650.363632778</v>
          </cell>
          <cell r="D139">
            <v>18630.181751669</v>
          </cell>
          <cell r="E139">
            <v>18625.2683982576</v>
          </cell>
          <cell r="F139">
            <v>18618.8472605034</v>
          </cell>
          <cell r="G139">
            <v>18634.7068622433</v>
          </cell>
          <cell r="H139">
            <v>18639.7105162939</v>
          </cell>
          <cell r="I139">
            <v>18615.5354288871</v>
          </cell>
          <cell r="J139">
            <v>18599.0081810649</v>
          </cell>
          <cell r="K139">
            <v>18611.0491651473</v>
          </cell>
          <cell r="L139">
            <v>18629.9341136218</v>
          </cell>
          <cell r="M139">
            <v>18618.222099787</v>
          </cell>
          <cell r="N139">
            <v>18613.6110517462</v>
          </cell>
          <cell r="O139">
            <v>18603.9428036865</v>
          </cell>
        </row>
        <row r="140">
          <cell r="A140">
            <v>18597.457586502</v>
          </cell>
          <cell r="B140">
            <v>18608.7437028858</v>
          </cell>
          <cell r="C140">
            <v>18626.7521471442</v>
          </cell>
          <cell r="D140">
            <v>18584.9509220216</v>
          </cell>
          <cell r="E140">
            <v>18619.6875377672</v>
          </cell>
          <cell r="F140">
            <v>18633.7717843268</v>
          </cell>
          <cell r="G140">
            <v>18609.1339829104</v>
          </cell>
          <cell r="H140">
            <v>18627.1318535535</v>
          </cell>
          <cell r="I140">
            <v>18583.6122028076</v>
          </cell>
          <cell r="J140">
            <v>18604.3771418416</v>
          </cell>
          <cell r="K140">
            <v>18628.1052567972</v>
          </cell>
          <cell r="L140">
            <v>18588.9659343063</v>
          </cell>
          <cell r="M140">
            <v>18607.4405923516</v>
          </cell>
          <cell r="N140">
            <v>18629.6628402733</v>
          </cell>
          <cell r="O140">
            <v>18619.6028892216</v>
          </cell>
        </row>
        <row r="141">
          <cell r="A141">
            <v>18604.0219345113</v>
          </cell>
          <cell r="B141">
            <v>18620.8155583156</v>
          </cell>
          <cell r="C141">
            <v>18624.0943888798</v>
          </cell>
          <cell r="D141">
            <v>18636.3318602649</v>
          </cell>
          <cell r="E141">
            <v>18623.7357340396</v>
          </cell>
          <cell r="F141">
            <v>18629.4249814745</v>
          </cell>
          <cell r="G141">
            <v>18644.7114226452</v>
          </cell>
          <cell r="H141">
            <v>18596.8658760942</v>
          </cell>
          <cell r="I141">
            <v>18607.2348406814</v>
          </cell>
          <cell r="J141">
            <v>18609.806289543</v>
          </cell>
          <cell r="K141">
            <v>18616.5319622613</v>
          </cell>
          <cell r="L141">
            <v>18649.898280848</v>
          </cell>
          <cell r="M141">
            <v>18604.3629203856</v>
          </cell>
          <cell r="N141">
            <v>18626.9252849361</v>
          </cell>
          <cell r="O141">
            <v>18599.9885187243</v>
          </cell>
        </row>
        <row r="142">
          <cell r="A142">
            <v>18611.8812269201</v>
          </cell>
          <cell r="B142">
            <v>18615.5043178313</v>
          </cell>
          <cell r="C142">
            <v>18621.9061632056</v>
          </cell>
          <cell r="D142">
            <v>18630.3184068923</v>
          </cell>
          <cell r="E142">
            <v>18591.6704807924</v>
          </cell>
          <cell r="F142">
            <v>18625.8455279729</v>
          </cell>
          <cell r="G142">
            <v>18588.5571979655</v>
          </cell>
          <cell r="H142">
            <v>18618.9483280486</v>
          </cell>
          <cell r="I142">
            <v>18601.1181633366</v>
          </cell>
          <cell r="J142">
            <v>18649.5387467515</v>
          </cell>
          <cell r="K142">
            <v>18630.4276247245</v>
          </cell>
          <cell r="L142">
            <v>18645.1591466182</v>
          </cell>
          <cell r="M142">
            <v>18639.8194926947</v>
          </cell>
          <cell r="N142">
            <v>18634.670570788</v>
          </cell>
          <cell r="O142">
            <v>18635.5849821046</v>
          </cell>
        </row>
        <row r="143">
          <cell r="A143">
            <v>18611.4978719598</v>
          </cell>
          <cell r="B143">
            <v>18611.7038008038</v>
          </cell>
          <cell r="C143">
            <v>18596.6868451644</v>
          </cell>
          <cell r="D143">
            <v>18608.8339872401</v>
          </cell>
          <cell r="E143">
            <v>18631.0594968411</v>
          </cell>
          <cell r="F143">
            <v>18602.0398230434</v>
          </cell>
          <cell r="G143">
            <v>18606.2978906821</v>
          </cell>
          <cell r="H143">
            <v>18614.4477381674</v>
          </cell>
          <cell r="I143">
            <v>18618.1662592214</v>
          </cell>
          <cell r="J143">
            <v>18627.3147580687</v>
          </cell>
          <cell r="K143">
            <v>18615.3096473251</v>
          </cell>
          <cell r="L143">
            <v>18605.3002462402</v>
          </cell>
          <cell r="M143">
            <v>18641.3437426867</v>
          </cell>
          <cell r="N143">
            <v>18639.3804743147</v>
          </cell>
          <cell r="O143">
            <v>18616.9593912428</v>
          </cell>
        </row>
        <row r="144">
          <cell r="A144">
            <v>18595.576181366</v>
          </cell>
          <cell r="B144">
            <v>18605.7324255845</v>
          </cell>
          <cell r="C144">
            <v>18639.8977342956</v>
          </cell>
          <cell r="D144">
            <v>18632.6082561584</v>
          </cell>
          <cell r="E144">
            <v>18644.1153462917</v>
          </cell>
          <cell r="F144">
            <v>18622.00196524</v>
          </cell>
          <cell r="G144">
            <v>18606.0692002515</v>
          </cell>
          <cell r="H144">
            <v>18614.0269965339</v>
          </cell>
          <cell r="I144">
            <v>18616.1543169476</v>
          </cell>
          <cell r="J144">
            <v>18616.1178693272</v>
          </cell>
          <cell r="K144">
            <v>18628.1367461577</v>
          </cell>
          <cell r="L144">
            <v>18604.7870074142</v>
          </cell>
          <cell r="M144">
            <v>18637.9143429883</v>
          </cell>
          <cell r="N144">
            <v>18624.8790157367</v>
          </cell>
          <cell r="O144">
            <v>18607.7382998878</v>
          </cell>
        </row>
        <row r="145">
          <cell r="A145">
            <v>18605.1431195485</v>
          </cell>
          <cell r="B145">
            <v>18615.7562471698</v>
          </cell>
          <cell r="C145">
            <v>18623.9355585055</v>
          </cell>
          <cell r="D145">
            <v>18617.6007328409</v>
          </cell>
          <cell r="E145">
            <v>18622.9824605662</v>
          </cell>
          <cell r="F145">
            <v>18612.4642009515</v>
          </cell>
          <cell r="G145">
            <v>18628.598536404</v>
          </cell>
          <cell r="H145">
            <v>18596.992987547</v>
          </cell>
          <cell r="I145">
            <v>18644.2168590063</v>
          </cell>
          <cell r="J145">
            <v>18624.1745566192</v>
          </cell>
          <cell r="K145">
            <v>18617.6634557406</v>
          </cell>
          <cell r="L145">
            <v>18619.6503440911</v>
          </cell>
          <cell r="M145">
            <v>18610.8695417812</v>
          </cell>
          <cell r="N145">
            <v>18629.4742391887</v>
          </cell>
          <cell r="O145">
            <v>18629.0947293151</v>
          </cell>
        </row>
        <row r="146">
          <cell r="A146">
            <v>18606.9396666887</v>
          </cell>
          <cell r="B146">
            <v>18606.6113351995</v>
          </cell>
          <cell r="C146">
            <v>18632.1781467575</v>
          </cell>
          <cell r="D146">
            <v>18644.7332817707</v>
          </cell>
          <cell r="E146">
            <v>18629.8506314685</v>
          </cell>
          <cell r="F146">
            <v>18629.4623183958</v>
          </cell>
          <cell r="G146">
            <v>18591.6898215559</v>
          </cell>
          <cell r="H146">
            <v>18627.4455500082</v>
          </cell>
          <cell r="I146">
            <v>18641.4891032456</v>
          </cell>
          <cell r="J146">
            <v>18614.1858590715</v>
          </cell>
          <cell r="K146">
            <v>18620.1266039755</v>
          </cell>
          <cell r="L146">
            <v>18621.2270186935</v>
          </cell>
          <cell r="M146">
            <v>18645.3411546758</v>
          </cell>
          <cell r="N146">
            <v>18612.4439829909</v>
          </cell>
          <cell r="O146">
            <v>18616.6207295868</v>
          </cell>
        </row>
        <row r="147">
          <cell r="A147">
            <v>18642.2585594309</v>
          </cell>
          <cell r="B147">
            <v>18601.8301266989</v>
          </cell>
          <cell r="C147">
            <v>18633.7976981345</v>
          </cell>
          <cell r="D147">
            <v>18616.6306848219</v>
          </cell>
          <cell r="E147">
            <v>18568.9085996418</v>
          </cell>
          <cell r="F147">
            <v>18625.3341938126</v>
          </cell>
          <cell r="G147">
            <v>18580.3067300103</v>
          </cell>
          <cell r="H147">
            <v>18657.3945944255</v>
          </cell>
          <cell r="I147">
            <v>18649.9874738321</v>
          </cell>
          <cell r="J147">
            <v>18619.1980958754</v>
          </cell>
          <cell r="K147">
            <v>18627.0184184511</v>
          </cell>
          <cell r="L147">
            <v>18610.189997002</v>
          </cell>
          <cell r="M147">
            <v>18606.1749517316</v>
          </cell>
          <cell r="N147">
            <v>18623.8640769188</v>
          </cell>
          <cell r="O147">
            <v>18614.4764934157</v>
          </cell>
        </row>
        <row r="148">
          <cell r="A148">
            <v>18609.3821129767</v>
          </cell>
          <cell r="B148">
            <v>18662.6986941265</v>
          </cell>
          <cell r="C148">
            <v>18639.4428083789</v>
          </cell>
          <cell r="D148">
            <v>18640.0992858384</v>
          </cell>
          <cell r="E148">
            <v>18620.1518417885</v>
          </cell>
          <cell r="F148">
            <v>18628.393846687</v>
          </cell>
          <cell r="G148">
            <v>18605.760552882</v>
          </cell>
          <cell r="H148">
            <v>18622.2636098755</v>
          </cell>
          <cell r="I148">
            <v>18644.7282234363</v>
          </cell>
          <cell r="J148">
            <v>18585.9093312664</v>
          </cell>
          <cell r="K148">
            <v>18640.6559655608</v>
          </cell>
          <cell r="L148">
            <v>18609.4259297535</v>
          </cell>
          <cell r="M148">
            <v>18608.0972529012</v>
          </cell>
          <cell r="N148">
            <v>18609.0588817833</v>
          </cell>
          <cell r="O148">
            <v>18616.8024736454</v>
          </cell>
        </row>
        <row r="149">
          <cell r="A149">
            <v>18601.5750464268</v>
          </cell>
          <cell r="B149">
            <v>18637.7675136389</v>
          </cell>
          <cell r="C149">
            <v>18618.0550979964</v>
          </cell>
          <cell r="D149">
            <v>18633.4961097629</v>
          </cell>
          <cell r="E149">
            <v>18581.1432102692</v>
          </cell>
          <cell r="F149">
            <v>18605.0241854311</v>
          </cell>
          <cell r="G149">
            <v>18609.9287483533</v>
          </cell>
          <cell r="H149">
            <v>18624.1377307074</v>
          </cell>
          <cell r="I149">
            <v>18611.7501166568</v>
          </cell>
          <cell r="J149">
            <v>18616.5457965338</v>
          </cell>
          <cell r="K149">
            <v>18633.7620665159</v>
          </cell>
          <cell r="L149">
            <v>18617.8784936454</v>
          </cell>
          <cell r="M149">
            <v>18622.4303097048</v>
          </cell>
          <cell r="N149">
            <v>18591.3178282415</v>
          </cell>
          <cell r="O149">
            <v>18621.428125257</v>
          </cell>
        </row>
        <row r="150">
          <cell r="A150">
            <v>18644.4041565584</v>
          </cell>
          <cell r="B150">
            <v>18645.8588010371</v>
          </cell>
          <cell r="C150">
            <v>18642.8191047063</v>
          </cell>
          <cell r="D150">
            <v>18614.4085532246</v>
          </cell>
          <cell r="E150">
            <v>18614.97811924</v>
          </cell>
          <cell r="F150">
            <v>18619.9668390839</v>
          </cell>
          <cell r="G150">
            <v>18593.4421743879</v>
          </cell>
          <cell r="H150">
            <v>18637.7954111426</v>
          </cell>
          <cell r="I150">
            <v>18626.9051128283</v>
          </cell>
          <cell r="J150">
            <v>18622.1743265855</v>
          </cell>
          <cell r="K150">
            <v>18606.0836112194</v>
          </cell>
          <cell r="L150">
            <v>18614.6132905113</v>
          </cell>
          <cell r="M150">
            <v>18619.2109500151</v>
          </cell>
          <cell r="N150">
            <v>18615.9574211844</v>
          </cell>
          <cell r="O150">
            <v>18588.7496248897</v>
          </cell>
        </row>
        <row r="151">
          <cell r="A151">
            <v>18589.2669208833</v>
          </cell>
          <cell r="B151">
            <v>18620.3612058006</v>
          </cell>
          <cell r="C151">
            <v>18624.7796656516</v>
          </cell>
          <cell r="D151">
            <v>18591.375199144</v>
          </cell>
          <cell r="E151">
            <v>18623.4310741132</v>
          </cell>
          <cell r="F151">
            <v>18603.0821187555</v>
          </cell>
          <cell r="G151">
            <v>18624.0243548574</v>
          </cell>
          <cell r="H151">
            <v>18628.6758080108</v>
          </cell>
          <cell r="I151">
            <v>18633.8946244095</v>
          </cell>
          <cell r="J151">
            <v>18649.8492504299</v>
          </cell>
          <cell r="K151">
            <v>18620.2691425072</v>
          </cell>
          <cell r="L151">
            <v>18628.4434707573</v>
          </cell>
          <cell r="M151">
            <v>18625.8263127361</v>
          </cell>
          <cell r="N151">
            <v>18575.3733119066</v>
          </cell>
          <cell r="O151">
            <v>18608.584134749</v>
          </cell>
        </row>
        <row r="152">
          <cell r="A152">
            <v>18635.9777255447</v>
          </cell>
          <cell r="B152">
            <v>18616.1738022374</v>
          </cell>
          <cell r="C152">
            <v>18638.5174881319</v>
          </cell>
          <cell r="D152">
            <v>18612.8529484576</v>
          </cell>
          <cell r="E152">
            <v>18615.142452864</v>
          </cell>
          <cell r="F152">
            <v>18624.4394546368</v>
          </cell>
          <cell r="G152">
            <v>18614.3796978851</v>
          </cell>
          <cell r="H152">
            <v>18632.6870015331</v>
          </cell>
          <cell r="I152">
            <v>18643.8025765166</v>
          </cell>
          <cell r="J152">
            <v>18641.881224545</v>
          </cell>
          <cell r="K152">
            <v>18604.806908272</v>
          </cell>
          <cell r="L152">
            <v>18636.9330089524</v>
          </cell>
          <cell r="M152">
            <v>18586.6167616532</v>
          </cell>
          <cell r="N152">
            <v>18605.3354139239</v>
          </cell>
          <cell r="O152">
            <v>18636.4791824899</v>
          </cell>
        </row>
        <row r="153">
          <cell r="A153">
            <v>18586.461826453</v>
          </cell>
          <cell r="B153">
            <v>18607.1452783814</v>
          </cell>
          <cell r="C153">
            <v>18630.2334017541</v>
          </cell>
          <cell r="D153">
            <v>18600.6490609881</v>
          </cell>
          <cell r="E153">
            <v>18632.3130521454</v>
          </cell>
          <cell r="F153">
            <v>18607.704978346</v>
          </cell>
          <cell r="G153">
            <v>18617.4928005635</v>
          </cell>
          <cell r="H153">
            <v>18584.0786065154</v>
          </cell>
          <cell r="I153">
            <v>18607.1741287959</v>
          </cell>
          <cell r="J153">
            <v>18623.1236237022</v>
          </cell>
          <cell r="K153">
            <v>18586.7161668084</v>
          </cell>
          <cell r="L153">
            <v>18590.8500476917</v>
          </cell>
          <cell r="M153">
            <v>18613.1739202105</v>
          </cell>
          <cell r="N153">
            <v>18639.2258068085</v>
          </cell>
          <cell r="O153">
            <v>18591.4521778148</v>
          </cell>
        </row>
        <row r="154">
          <cell r="A154">
            <v>18561.5254322475</v>
          </cell>
          <cell r="B154">
            <v>18632.8649194057</v>
          </cell>
          <cell r="C154">
            <v>18649.9535292209</v>
          </cell>
          <cell r="D154">
            <v>18614.4752318545</v>
          </cell>
          <cell r="E154">
            <v>18596.1864961351</v>
          </cell>
          <cell r="F154">
            <v>18628.2995009134</v>
          </cell>
          <cell r="G154">
            <v>18597.2080814714</v>
          </cell>
          <cell r="H154">
            <v>18603.7631755543</v>
          </cell>
          <cell r="I154">
            <v>18639.7370184807</v>
          </cell>
          <cell r="J154">
            <v>18591.8118792871</v>
          </cell>
          <cell r="K154">
            <v>18607.8021818979</v>
          </cell>
          <cell r="L154">
            <v>18622.161701812</v>
          </cell>
          <cell r="M154">
            <v>18601.5625655667</v>
          </cell>
          <cell r="N154">
            <v>18616.4073186071</v>
          </cell>
          <cell r="O154">
            <v>18612.0473434413</v>
          </cell>
        </row>
        <row r="155">
          <cell r="A155">
            <v>18628.4661470108</v>
          </cell>
          <cell r="B155">
            <v>18618.7216719754</v>
          </cell>
          <cell r="C155">
            <v>18605.3820003981</v>
          </cell>
          <cell r="D155">
            <v>18619.8353585181</v>
          </cell>
          <cell r="E155">
            <v>18591.9925347215</v>
          </cell>
          <cell r="F155">
            <v>18646.5920988911</v>
          </cell>
          <cell r="G155">
            <v>18624.8005194843</v>
          </cell>
          <cell r="H155">
            <v>18599.5372375121</v>
          </cell>
          <cell r="I155">
            <v>18646.5082982085</v>
          </cell>
          <cell r="J155">
            <v>18610.2227987361</v>
          </cell>
          <cell r="K155">
            <v>18610.1714443385</v>
          </cell>
          <cell r="L155">
            <v>18593.981587633</v>
          </cell>
          <cell r="M155">
            <v>18632.3833242391</v>
          </cell>
          <cell r="N155">
            <v>18638.3320491183</v>
          </cell>
          <cell r="O155">
            <v>18593.3335963854</v>
          </cell>
        </row>
        <row r="156">
          <cell r="A156">
            <v>18611.8091952905</v>
          </cell>
          <cell r="B156">
            <v>18642.1374275944</v>
          </cell>
          <cell r="C156">
            <v>18623.9178886987</v>
          </cell>
          <cell r="D156">
            <v>18614.5489119742</v>
          </cell>
          <cell r="E156">
            <v>18621.4622091228</v>
          </cell>
          <cell r="F156">
            <v>18597.8592507539</v>
          </cell>
          <cell r="G156">
            <v>18617.1442581265</v>
          </cell>
          <cell r="H156">
            <v>18597.2022476224</v>
          </cell>
          <cell r="I156">
            <v>18629.5959486136</v>
          </cell>
          <cell r="J156">
            <v>18610.8609712616</v>
          </cell>
          <cell r="K156">
            <v>18602.3797547524</v>
          </cell>
          <cell r="L156">
            <v>18641.297324957</v>
          </cell>
          <cell r="M156">
            <v>18624.1681859329</v>
          </cell>
          <cell r="N156">
            <v>18614.1094840942</v>
          </cell>
          <cell r="O156">
            <v>18622.0674824056</v>
          </cell>
        </row>
        <row r="157">
          <cell r="A157">
            <v>18642.9941751705</v>
          </cell>
          <cell r="B157">
            <v>18644.5233166819</v>
          </cell>
          <cell r="C157">
            <v>18637.0055352329</v>
          </cell>
          <cell r="D157">
            <v>18621.9247203719</v>
          </cell>
          <cell r="E157">
            <v>18613.8300989053</v>
          </cell>
          <cell r="F157">
            <v>18615.2788532397</v>
          </cell>
          <cell r="G157">
            <v>18600.29205803</v>
          </cell>
          <cell r="H157">
            <v>18619.8040261342</v>
          </cell>
          <cell r="I157">
            <v>18634.3311832378</v>
          </cell>
          <cell r="J157">
            <v>18611.4951008777</v>
          </cell>
          <cell r="K157">
            <v>18625.5152586059</v>
          </cell>
          <cell r="L157">
            <v>18597.0300349618</v>
          </cell>
          <cell r="M157">
            <v>18589.0799744895</v>
          </cell>
          <cell r="N157">
            <v>18622.2739390425</v>
          </cell>
          <cell r="O157">
            <v>18602.5971136472</v>
          </cell>
        </row>
        <row r="158">
          <cell r="A158">
            <v>18586.999579729</v>
          </cell>
          <cell r="B158">
            <v>18611.4144164098</v>
          </cell>
          <cell r="C158">
            <v>18635.0576503443</v>
          </cell>
          <cell r="D158">
            <v>18638.546094379</v>
          </cell>
          <cell r="E158">
            <v>18632.9451769336</v>
          </cell>
          <cell r="F158">
            <v>18616.5641022892</v>
          </cell>
          <cell r="G158">
            <v>18624.6960250487</v>
          </cell>
          <cell r="H158">
            <v>18601.9975839394</v>
          </cell>
          <cell r="I158">
            <v>18598.3190124602</v>
          </cell>
          <cell r="J158">
            <v>18582.7514681999</v>
          </cell>
          <cell r="K158">
            <v>18611.1369663617</v>
          </cell>
          <cell r="L158">
            <v>18641.9855736659</v>
          </cell>
          <cell r="M158">
            <v>18602.7833833406</v>
          </cell>
          <cell r="N158">
            <v>18604.4045422609</v>
          </cell>
          <cell r="O158">
            <v>18634.888790149</v>
          </cell>
        </row>
        <row r="159">
          <cell r="A159">
            <v>18593.8833460401</v>
          </cell>
          <cell r="B159">
            <v>18614.7061320202</v>
          </cell>
          <cell r="C159">
            <v>18619.2111370551</v>
          </cell>
          <cell r="D159">
            <v>18629.0696213772</v>
          </cell>
          <cell r="E159">
            <v>18621.3885335524</v>
          </cell>
          <cell r="F159">
            <v>18623.5787160857</v>
          </cell>
          <cell r="G159">
            <v>18595.7533080788</v>
          </cell>
          <cell r="H159">
            <v>18616.369502995</v>
          </cell>
          <cell r="I159">
            <v>18646.6734318487</v>
          </cell>
          <cell r="J159">
            <v>18622.1050605873</v>
          </cell>
          <cell r="K159">
            <v>18629.7629329578</v>
          </cell>
          <cell r="L159">
            <v>18612.4435326819</v>
          </cell>
          <cell r="M159">
            <v>18598.4425619284</v>
          </cell>
          <cell r="N159">
            <v>18622.8286577438</v>
          </cell>
          <cell r="O159">
            <v>18640.8492581435</v>
          </cell>
        </row>
        <row r="160">
          <cell r="A160">
            <v>18611.077933768</v>
          </cell>
          <cell r="B160">
            <v>18609.9860804314</v>
          </cell>
          <cell r="C160">
            <v>18620.8832597517</v>
          </cell>
          <cell r="D160">
            <v>18625.0783104627</v>
          </cell>
          <cell r="E160">
            <v>18608.2648705214</v>
          </cell>
          <cell r="F160">
            <v>18622.8568981042</v>
          </cell>
          <cell r="G160">
            <v>18592.6666445813</v>
          </cell>
          <cell r="H160">
            <v>18616.5404867583</v>
          </cell>
          <cell r="I160">
            <v>18627.7685062398</v>
          </cell>
          <cell r="J160">
            <v>18619.0889923848</v>
          </cell>
          <cell r="K160">
            <v>18600.872177159</v>
          </cell>
          <cell r="L160">
            <v>18602.8371505924</v>
          </cell>
          <cell r="M160">
            <v>18626.4564477362</v>
          </cell>
          <cell r="N160">
            <v>18622.9682019454</v>
          </cell>
          <cell r="O160">
            <v>18627.9154120437</v>
          </cell>
        </row>
        <row r="161">
          <cell r="A161">
            <v>18609.8058772075</v>
          </cell>
          <cell r="B161">
            <v>18603.9189812244</v>
          </cell>
          <cell r="C161">
            <v>18611.4058639064</v>
          </cell>
          <cell r="D161">
            <v>18634.5571658464</v>
          </cell>
          <cell r="E161">
            <v>18608.0227101951</v>
          </cell>
          <cell r="F161">
            <v>18615.1504785321</v>
          </cell>
          <cell r="G161">
            <v>18611.4280330224</v>
          </cell>
          <cell r="H161">
            <v>18628.9029253022</v>
          </cell>
          <cell r="I161">
            <v>18612.3375700251</v>
          </cell>
          <cell r="J161">
            <v>18614.232849595</v>
          </cell>
          <cell r="K161">
            <v>18624.2922226472</v>
          </cell>
          <cell r="L161">
            <v>18603.3230352352</v>
          </cell>
          <cell r="M161">
            <v>18596.3646366219</v>
          </cell>
          <cell r="N161">
            <v>18639.49285508</v>
          </cell>
          <cell r="O161">
            <v>18634.3080702443</v>
          </cell>
        </row>
        <row r="162">
          <cell r="A162">
            <v>18623.9725441797</v>
          </cell>
          <cell r="B162">
            <v>18630.9175552201</v>
          </cell>
          <cell r="C162">
            <v>18629.4917497332</v>
          </cell>
          <cell r="D162">
            <v>18624.3137379916</v>
          </cell>
          <cell r="E162">
            <v>18612.1532965585</v>
          </cell>
          <cell r="F162">
            <v>18649.6665289286</v>
          </cell>
          <cell r="G162">
            <v>18666.6493464849</v>
          </cell>
          <cell r="H162">
            <v>18634.5116891973</v>
          </cell>
          <cell r="I162">
            <v>18599.6914498873</v>
          </cell>
          <cell r="J162">
            <v>18622.1645796007</v>
          </cell>
          <cell r="K162">
            <v>18612.2835673316</v>
          </cell>
          <cell r="L162">
            <v>18615.7480377575</v>
          </cell>
          <cell r="M162">
            <v>18620.2328559009</v>
          </cell>
          <cell r="N162">
            <v>18603.8632643662</v>
          </cell>
          <cell r="O162">
            <v>18598.8778650805</v>
          </cell>
        </row>
        <row r="163">
          <cell r="A163">
            <v>18596.6597881704</v>
          </cell>
          <cell r="B163">
            <v>18636.0410488712</v>
          </cell>
          <cell r="C163">
            <v>18617.7602011997</v>
          </cell>
          <cell r="D163">
            <v>18637.9588948953</v>
          </cell>
          <cell r="E163">
            <v>18627.3875570979</v>
          </cell>
          <cell r="F163">
            <v>18647.4457639561</v>
          </cell>
          <cell r="G163">
            <v>18610.4140372981</v>
          </cell>
          <cell r="H163">
            <v>18617.1902862932</v>
          </cell>
          <cell r="I163">
            <v>18615.4084798288</v>
          </cell>
          <cell r="J163">
            <v>18621.4694182824</v>
          </cell>
          <cell r="K163">
            <v>18613.3716960527</v>
          </cell>
          <cell r="L163">
            <v>18617.7007539243</v>
          </cell>
          <cell r="M163">
            <v>18622.0301595488</v>
          </cell>
          <cell r="N163">
            <v>18610.1767049137</v>
          </cell>
          <cell r="O163">
            <v>18610.8419485491</v>
          </cell>
        </row>
        <row r="164">
          <cell r="A164">
            <v>18634.7319580739</v>
          </cell>
          <cell r="B164">
            <v>18622.5533887723</v>
          </cell>
          <cell r="C164">
            <v>18605.4322887184</v>
          </cell>
          <cell r="D164">
            <v>18626.9777996232</v>
          </cell>
          <cell r="E164">
            <v>18614.1247051379</v>
          </cell>
          <cell r="F164">
            <v>18599.6991483916</v>
          </cell>
          <cell r="G164">
            <v>18605.5111085703</v>
          </cell>
          <cell r="H164">
            <v>18586.0827567596</v>
          </cell>
          <cell r="I164">
            <v>18612.2429838791</v>
          </cell>
          <cell r="J164">
            <v>18637.8134574647</v>
          </cell>
          <cell r="K164">
            <v>18622.1269413476</v>
          </cell>
          <cell r="L164">
            <v>18609.7066031344</v>
          </cell>
          <cell r="M164">
            <v>18623.3284223008</v>
          </cell>
          <cell r="N164">
            <v>18643.9550397887</v>
          </cell>
          <cell r="O164">
            <v>18635.8211549146</v>
          </cell>
        </row>
        <row r="165">
          <cell r="A165">
            <v>18600.1250211244</v>
          </cell>
          <cell r="B165">
            <v>18640.5971382001</v>
          </cell>
          <cell r="C165">
            <v>18654.8975524449</v>
          </cell>
          <cell r="D165">
            <v>18638.5231453433</v>
          </cell>
          <cell r="E165">
            <v>18610.8629980769</v>
          </cell>
          <cell r="F165">
            <v>18629.6587430082</v>
          </cell>
          <cell r="G165">
            <v>18593.224108182</v>
          </cell>
          <cell r="H165">
            <v>18634.9105339732</v>
          </cell>
          <cell r="I165">
            <v>18606.497632885</v>
          </cell>
          <cell r="J165">
            <v>18613.8667201628</v>
          </cell>
          <cell r="K165">
            <v>18620.0861591144</v>
          </cell>
          <cell r="L165">
            <v>18605.7846016479</v>
          </cell>
          <cell r="M165">
            <v>18640.4504460968</v>
          </cell>
          <cell r="N165">
            <v>18607.9876709723</v>
          </cell>
          <cell r="O165">
            <v>18632.6546290764</v>
          </cell>
        </row>
        <row r="166">
          <cell r="A166">
            <v>18640.0354075976</v>
          </cell>
          <cell r="B166">
            <v>18623.1612199281</v>
          </cell>
          <cell r="C166">
            <v>18590.7919583173</v>
          </cell>
          <cell r="D166">
            <v>18601.7265369978</v>
          </cell>
          <cell r="E166">
            <v>18612.1600819591</v>
          </cell>
          <cell r="F166">
            <v>18623.8744025747</v>
          </cell>
          <cell r="G166">
            <v>18629.9619748106</v>
          </cell>
          <cell r="H166">
            <v>18617.4169501765</v>
          </cell>
          <cell r="I166">
            <v>18595.6830730178</v>
          </cell>
          <cell r="J166">
            <v>18617.3277903445</v>
          </cell>
          <cell r="K166">
            <v>18594.7696923132</v>
          </cell>
          <cell r="L166">
            <v>18615.5582888924</v>
          </cell>
          <cell r="M166">
            <v>18617.2594871278</v>
          </cell>
          <cell r="N166">
            <v>18599.1148319641</v>
          </cell>
          <cell r="O166">
            <v>18628.4206377422</v>
          </cell>
        </row>
        <row r="167">
          <cell r="A167">
            <v>18618.8639362978</v>
          </cell>
          <cell r="B167">
            <v>18598.2380820457</v>
          </cell>
          <cell r="C167">
            <v>18630.634970708</v>
          </cell>
          <cell r="D167">
            <v>18612.5560519534</v>
          </cell>
          <cell r="E167">
            <v>18630.7521109799</v>
          </cell>
          <cell r="F167">
            <v>18623.4083183137</v>
          </cell>
          <cell r="G167">
            <v>18613.0576493961</v>
          </cell>
          <cell r="H167">
            <v>18624.0908792544</v>
          </cell>
          <cell r="I167">
            <v>18632.398062259</v>
          </cell>
          <cell r="J167">
            <v>18617.7565994753</v>
          </cell>
          <cell r="K167">
            <v>18623.1046979201</v>
          </cell>
          <cell r="L167">
            <v>18638.2739282584</v>
          </cell>
          <cell r="M167">
            <v>18608.6577618026</v>
          </cell>
          <cell r="N167">
            <v>18620.3338635109</v>
          </cell>
          <cell r="O167">
            <v>18593.6341479446</v>
          </cell>
        </row>
        <row r="168">
          <cell r="A168">
            <v>18602.101933632</v>
          </cell>
          <cell r="B168">
            <v>18624.3001210148</v>
          </cell>
          <cell r="C168">
            <v>18596.9456304379</v>
          </cell>
          <cell r="D168">
            <v>18613.6021699345</v>
          </cell>
          <cell r="E168">
            <v>18627.4356642234</v>
          </cell>
          <cell r="F168">
            <v>18613.7402922478</v>
          </cell>
          <cell r="G168">
            <v>18615.5108464167</v>
          </cell>
          <cell r="H168">
            <v>18611.6597967628</v>
          </cell>
          <cell r="I168">
            <v>18631.5242907491</v>
          </cell>
          <cell r="J168">
            <v>18615.6163789601</v>
          </cell>
          <cell r="K168">
            <v>18621.4362385654</v>
          </cell>
          <cell r="L168">
            <v>18646.180527823</v>
          </cell>
          <cell r="M168">
            <v>18616.5314198537</v>
          </cell>
          <cell r="N168">
            <v>18620.2597030026</v>
          </cell>
          <cell r="O168">
            <v>18623.9063835964</v>
          </cell>
        </row>
        <row r="169">
          <cell r="A169">
            <v>18616.8305245372</v>
          </cell>
          <cell r="B169">
            <v>18590.5358992307</v>
          </cell>
          <cell r="C169">
            <v>18621.2510414992</v>
          </cell>
          <cell r="D169">
            <v>18605.0929929684</v>
          </cell>
          <cell r="E169">
            <v>18628.8366858899</v>
          </cell>
          <cell r="F169">
            <v>18621.2821405486</v>
          </cell>
          <cell r="G169">
            <v>18595.3936852854</v>
          </cell>
          <cell r="H169">
            <v>18625.4272690409</v>
          </cell>
          <cell r="I169">
            <v>18643.4743134431</v>
          </cell>
          <cell r="J169">
            <v>18582.711012866</v>
          </cell>
          <cell r="K169">
            <v>18588.4545535231</v>
          </cell>
          <cell r="L169">
            <v>18602.0339683004</v>
          </cell>
          <cell r="M169">
            <v>18601.0968397199</v>
          </cell>
          <cell r="N169">
            <v>18615.8736672912</v>
          </cell>
          <cell r="O169">
            <v>18620.8296797793</v>
          </cell>
        </row>
        <row r="170">
          <cell r="A170">
            <v>18643.1166783535</v>
          </cell>
          <cell r="B170">
            <v>18611.0374256828</v>
          </cell>
          <cell r="C170">
            <v>18611.26226723</v>
          </cell>
          <cell r="D170">
            <v>18609.4648942107</v>
          </cell>
          <cell r="E170">
            <v>18635.1951743514</v>
          </cell>
          <cell r="F170">
            <v>18623.13629024</v>
          </cell>
          <cell r="G170">
            <v>18630.8502912156</v>
          </cell>
          <cell r="H170">
            <v>18637.1521561052</v>
          </cell>
          <cell r="I170">
            <v>18613.1458994069</v>
          </cell>
          <cell r="J170">
            <v>18615.8905219045</v>
          </cell>
          <cell r="K170">
            <v>18606.2310379742</v>
          </cell>
          <cell r="L170">
            <v>18606.8661113511</v>
          </cell>
          <cell r="M170">
            <v>18616.7204501139</v>
          </cell>
          <cell r="N170">
            <v>18600.1599772883</v>
          </cell>
          <cell r="O170">
            <v>18627.6596127065</v>
          </cell>
        </row>
        <row r="171">
          <cell r="A171">
            <v>18628.6246039931</v>
          </cell>
          <cell r="B171">
            <v>18596.6574762219</v>
          </cell>
          <cell r="C171">
            <v>18614.6230026118</v>
          </cell>
          <cell r="D171">
            <v>18624.5151126599</v>
          </cell>
          <cell r="E171">
            <v>18627.5216665404</v>
          </cell>
          <cell r="F171">
            <v>18638.198171317</v>
          </cell>
          <cell r="G171">
            <v>18619.1436466018</v>
          </cell>
          <cell r="H171">
            <v>18606.3065756695</v>
          </cell>
          <cell r="I171">
            <v>18618.1954365356</v>
          </cell>
          <cell r="J171">
            <v>18589.1854658836</v>
          </cell>
          <cell r="K171">
            <v>18593.8604286401</v>
          </cell>
          <cell r="L171">
            <v>18627.2396377822</v>
          </cell>
          <cell r="M171">
            <v>18606.5824040073</v>
          </cell>
          <cell r="N171">
            <v>18608.8645520503</v>
          </cell>
          <cell r="O171">
            <v>18609.4406882507</v>
          </cell>
        </row>
        <row r="172">
          <cell r="A172">
            <v>18618.2573089397</v>
          </cell>
          <cell r="B172">
            <v>18615.8184672171</v>
          </cell>
          <cell r="C172">
            <v>18562.9642707295</v>
          </cell>
          <cell r="D172">
            <v>18618.532788402</v>
          </cell>
          <cell r="E172">
            <v>18607.641677718</v>
          </cell>
          <cell r="F172">
            <v>18613.117059553</v>
          </cell>
          <cell r="G172">
            <v>18631.7601317426</v>
          </cell>
          <cell r="H172">
            <v>18635.635920603</v>
          </cell>
          <cell r="I172">
            <v>18632.4245545158</v>
          </cell>
          <cell r="J172">
            <v>18593.8345302562</v>
          </cell>
          <cell r="K172">
            <v>18630.5450718116</v>
          </cell>
          <cell r="L172">
            <v>18590.6647706798</v>
          </cell>
          <cell r="M172">
            <v>18613.3576703763</v>
          </cell>
          <cell r="N172">
            <v>18617.075409463</v>
          </cell>
          <cell r="O172">
            <v>18583.2052070199</v>
          </cell>
        </row>
        <row r="173">
          <cell r="A173">
            <v>18625.3581527641</v>
          </cell>
          <cell r="B173">
            <v>18617.9187460587</v>
          </cell>
          <cell r="C173">
            <v>18605.3967840483</v>
          </cell>
          <cell r="D173">
            <v>18632.1281792539</v>
          </cell>
          <cell r="E173">
            <v>18613.5569687429</v>
          </cell>
          <cell r="F173">
            <v>18587.9133346843</v>
          </cell>
          <cell r="G173">
            <v>18596.4008584146</v>
          </cell>
          <cell r="H173">
            <v>18607.3595317806</v>
          </cell>
          <cell r="I173">
            <v>18593.7699236705</v>
          </cell>
          <cell r="J173">
            <v>18621.0956462009</v>
          </cell>
          <cell r="K173">
            <v>18655.7628567504</v>
          </cell>
          <cell r="L173">
            <v>18623.2630819771</v>
          </cell>
          <cell r="M173">
            <v>18619.6340925495</v>
          </cell>
          <cell r="N173">
            <v>18630.41065572</v>
          </cell>
          <cell r="O173">
            <v>18611.9108073751</v>
          </cell>
        </row>
        <row r="174">
          <cell r="A174">
            <v>18615.1882159003</v>
          </cell>
          <cell r="B174">
            <v>18631.2210182714</v>
          </cell>
          <cell r="C174">
            <v>18596.4037060169</v>
          </cell>
          <cell r="D174">
            <v>18610.834945833</v>
          </cell>
          <cell r="E174">
            <v>18591.6955730227</v>
          </cell>
          <cell r="F174">
            <v>18627.0542260456</v>
          </cell>
          <cell r="G174">
            <v>18611.800171651</v>
          </cell>
          <cell r="H174">
            <v>18639.6472605448</v>
          </cell>
          <cell r="I174">
            <v>18615.4461666714</v>
          </cell>
          <cell r="J174">
            <v>18613.5369725859</v>
          </cell>
          <cell r="K174">
            <v>18632.4180407372</v>
          </cell>
          <cell r="L174">
            <v>18599.7689106704</v>
          </cell>
          <cell r="M174">
            <v>18668.7789693204</v>
          </cell>
          <cell r="N174">
            <v>18647.4773466765</v>
          </cell>
          <cell r="O174">
            <v>18622.6222151421</v>
          </cell>
        </row>
        <row r="175">
          <cell r="A175">
            <v>18599.0523801681</v>
          </cell>
          <cell r="B175">
            <v>18618.5726056615</v>
          </cell>
          <cell r="C175">
            <v>18587.1655544125</v>
          </cell>
          <cell r="D175">
            <v>18591.3614665135</v>
          </cell>
          <cell r="E175">
            <v>18600.6115964897</v>
          </cell>
          <cell r="F175">
            <v>18631.0293565564</v>
          </cell>
          <cell r="G175">
            <v>18616.4700256827</v>
          </cell>
          <cell r="H175">
            <v>18678.7492347454</v>
          </cell>
          <cell r="I175">
            <v>18619.6813302062</v>
          </cell>
          <cell r="J175">
            <v>18639.5012322945</v>
          </cell>
          <cell r="K175">
            <v>18595.9081341164</v>
          </cell>
          <cell r="L175">
            <v>18623.775197342</v>
          </cell>
          <cell r="M175">
            <v>18635.4029439141</v>
          </cell>
          <cell r="N175">
            <v>18637.7325907009</v>
          </cell>
          <cell r="O175">
            <v>18633.8974617203</v>
          </cell>
        </row>
        <row r="176">
          <cell r="A176">
            <v>18607.2399750347</v>
          </cell>
          <cell r="B176">
            <v>18622.6481190152</v>
          </cell>
          <cell r="C176">
            <v>18597.0893553265</v>
          </cell>
          <cell r="D176">
            <v>18608.0776799305</v>
          </cell>
          <cell r="E176">
            <v>18614.9780227679</v>
          </cell>
          <cell r="F176">
            <v>18626.6127813727</v>
          </cell>
          <cell r="G176">
            <v>18634.0370281682</v>
          </cell>
          <cell r="H176">
            <v>18607.380750823</v>
          </cell>
          <cell r="I176">
            <v>18621.3274481091</v>
          </cell>
          <cell r="J176">
            <v>18609.6065452131</v>
          </cell>
          <cell r="K176">
            <v>18611.8569176947</v>
          </cell>
          <cell r="L176">
            <v>18612.0617691471</v>
          </cell>
          <cell r="M176">
            <v>18606.3999955525</v>
          </cell>
          <cell r="N176">
            <v>18616.4463278072</v>
          </cell>
          <cell r="O176">
            <v>18594.6275901819</v>
          </cell>
        </row>
        <row r="177">
          <cell r="A177">
            <v>18646.4091475923</v>
          </cell>
          <cell r="B177">
            <v>18618.7882420204</v>
          </cell>
          <cell r="C177">
            <v>18617.8028363115</v>
          </cell>
          <cell r="D177">
            <v>18627.7390472217</v>
          </cell>
          <cell r="E177">
            <v>18630.9954248242</v>
          </cell>
          <cell r="F177">
            <v>18645.7090874433</v>
          </cell>
          <cell r="G177">
            <v>18620.5209215924</v>
          </cell>
          <cell r="H177">
            <v>18621.4515408183</v>
          </cell>
          <cell r="I177">
            <v>18656.333863905</v>
          </cell>
          <cell r="J177">
            <v>18633.0343262336</v>
          </cell>
          <cell r="K177">
            <v>18621.0624291585</v>
          </cell>
          <cell r="L177">
            <v>18603.4758147312</v>
          </cell>
          <cell r="M177">
            <v>18638.5297641537</v>
          </cell>
          <cell r="N177">
            <v>18629.7018335406</v>
          </cell>
          <cell r="O177">
            <v>18626.4259274602</v>
          </cell>
        </row>
        <row r="178">
          <cell r="A178">
            <v>18631.3323479478</v>
          </cell>
          <cell r="B178">
            <v>18611.0108111911</v>
          </cell>
          <cell r="C178">
            <v>18632.7887934315</v>
          </cell>
          <cell r="D178">
            <v>18627.6635441061</v>
          </cell>
          <cell r="E178">
            <v>18597.9058070637</v>
          </cell>
          <cell r="F178">
            <v>18635.5269772163</v>
          </cell>
          <cell r="G178">
            <v>18627.347638039</v>
          </cell>
          <cell r="H178">
            <v>18625.1108662065</v>
          </cell>
          <cell r="I178">
            <v>18612.886995025</v>
          </cell>
          <cell r="J178">
            <v>18622.98240878</v>
          </cell>
          <cell r="K178">
            <v>18630.7499029638</v>
          </cell>
          <cell r="L178">
            <v>18646.7805601672</v>
          </cell>
          <cell r="M178">
            <v>18613.1739054562</v>
          </cell>
          <cell r="N178">
            <v>18582.6825938769</v>
          </cell>
          <cell r="O178">
            <v>18609.7868509374</v>
          </cell>
        </row>
        <row r="179">
          <cell r="A179">
            <v>18610.7942505014</v>
          </cell>
          <cell r="B179">
            <v>18621.5122045981</v>
          </cell>
          <cell r="C179">
            <v>18596.1949123761</v>
          </cell>
          <cell r="D179">
            <v>18645.3677935065</v>
          </cell>
          <cell r="E179">
            <v>18629.2191725104</v>
          </cell>
          <cell r="F179">
            <v>18611.2768822002</v>
          </cell>
          <cell r="G179">
            <v>18629.4854704124</v>
          </cell>
          <cell r="H179">
            <v>18628.7760842878</v>
          </cell>
          <cell r="I179">
            <v>18618.039538239</v>
          </cell>
          <cell r="J179">
            <v>18642.940859643</v>
          </cell>
          <cell r="K179">
            <v>18599.0052545647</v>
          </cell>
          <cell r="L179">
            <v>18620.8085313857</v>
          </cell>
          <cell r="M179">
            <v>18630.7063534862</v>
          </cell>
          <cell r="N179">
            <v>18598.5576338511</v>
          </cell>
          <cell r="O179">
            <v>18576.8622280544</v>
          </cell>
        </row>
        <row r="180">
          <cell r="A180">
            <v>18631.7585733771</v>
          </cell>
          <cell r="B180">
            <v>18591.4227828204</v>
          </cell>
          <cell r="C180">
            <v>18587.33391563</v>
          </cell>
          <cell r="D180">
            <v>18637.8355572616</v>
          </cell>
          <cell r="E180">
            <v>18605.423993718</v>
          </cell>
          <cell r="F180">
            <v>18634.8529972699</v>
          </cell>
          <cell r="G180">
            <v>18611.0255673932</v>
          </cell>
          <cell r="H180">
            <v>18620.1257887483</v>
          </cell>
          <cell r="I180">
            <v>18620.332061866</v>
          </cell>
          <cell r="J180">
            <v>18639.7957223706</v>
          </cell>
          <cell r="K180">
            <v>18601.3682523504</v>
          </cell>
          <cell r="L180">
            <v>18610.5656186509</v>
          </cell>
          <cell r="M180">
            <v>18616.6226511656</v>
          </cell>
          <cell r="N180">
            <v>18620.967884986</v>
          </cell>
          <cell r="O180">
            <v>18632.9835191246</v>
          </cell>
        </row>
        <row r="181">
          <cell r="A181">
            <v>18633.9053744966</v>
          </cell>
          <cell r="B181">
            <v>18627.5262808336</v>
          </cell>
          <cell r="C181">
            <v>18607.5323951071</v>
          </cell>
          <cell r="D181">
            <v>18612.3690681399</v>
          </cell>
          <cell r="E181">
            <v>18621.0716039187</v>
          </cell>
          <cell r="F181">
            <v>18615.2279462331</v>
          </cell>
          <cell r="G181">
            <v>18623.5397625882</v>
          </cell>
          <cell r="H181">
            <v>18626.6834103032</v>
          </cell>
          <cell r="I181">
            <v>18627.1262719804</v>
          </cell>
          <cell r="J181">
            <v>18609.1291989752</v>
          </cell>
          <cell r="K181">
            <v>18621.3853339173</v>
          </cell>
          <cell r="L181">
            <v>18612.7451953789</v>
          </cell>
          <cell r="M181">
            <v>18616.2200719273</v>
          </cell>
          <cell r="N181">
            <v>18634.2113338464</v>
          </cell>
          <cell r="O181">
            <v>18621.6495048359</v>
          </cell>
        </row>
        <row r="182">
          <cell r="A182">
            <v>18610.9644177923</v>
          </cell>
          <cell r="B182">
            <v>18603.2336182009</v>
          </cell>
          <cell r="C182">
            <v>18606.1980694405</v>
          </cell>
          <cell r="D182">
            <v>18619.6998268588</v>
          </cell>
          <cell r="E182">
            <v>18621.6223510567</v>
          </cell>
          <cell r="F182">
            <v>18631.9473096314</v>
          </cell>
          <cell r="G182">
            <v>18608.3260985977</v>
          </cell>
          <cell r="H182">
            <v>18614.8325905309</v>
          </cell>
          <cell r="I182">
            <v>18606.8471803602</v>
          </cell>
          <cell r="J182">
            <v>18629.0269727532</v>
          </cell>
          <cell r="K182">
            <v>18622.6854843616</v>
          </cell>
          <cell r="L182">
            <v>18630.0795217574</v>
          </cell>
          <cell r="M182">
            <v>18606.6650904197</v>
          </cell>
          <cell r="N182">
            <v>18637.4692774866</v>
          </cell>
          <cell r="O182">
            <v>18665.9759917628</v>
          </cell>
        </row>
        <row r="183">
          <cell r="A183">
            <v>18613.7922849487</v>
          </cell>
          <cell r="B183">
            <v>18623.2176732326</v>
          </cell>
          <cell r="C183">
            <v>18624.3931196488</v>
          </cell>
          <cell r="D183">
            <v>18616.0680576404</v>
          </cell>
          <cell r="E183">
            <v>18628.0604478149</v>
          </cell>
          <cell r="F183">
            <v>18605.2377167328</v>
          </cell>
          <cell r="G183">
            <v>18570.7306095418</v>
          </cell>
          <cell r="H183">
            <v>18644.8992578232</v>
          </cell>
          <cell r="I183">
            <v>18586.9498105569</v>
          </cell>
          <cell r="J183">
            <v>18597.2043925063</v>
          </cell>
          <cell r="K183">
            <v>18636.641675802</v>
          </cell>
          <cell r="L183">
            <v>18627.3445457606</v>
          </cell>
          <cell r="M183">
            <v>18623.1725928303</v>
          </cell>
          <cell r="N183">
            <v>18640.8164329256</v>
          </cell>
          <cell r="O183">
            <v>18600.2476232514</v>
          </cell>
        </row>
        <row r="184">
          <cell r="A184">
            <v>18606.0301042022</v>
          </cell>
          <cell r="B184">
            <v>18587.3399860984</v>
          </cell>
          <cell r="C184">
            <v>18609.5710345604</v>
          </cell>
          <cell r="D184">
            <v>18616.5821071753</v>
          </cell>
          <cell r="E184">
            <v>18624.6345559661</v>
          </cell>
          <cell r="F184">
            <v>18618.7241623545</v>
          </cell>
          <cell r="G184">
            <v>18636.7045868772</v>
          </cell>
          <cell r="H184">
            <v>18620.3890178782</v>
          </cell>
          <cell r="I184">
            <v>18629.968892748</v>
          </cell>
          <cell r="J184">
            <v>18616.7666091457</v>
          </cell>
          <cell r="K184">
            <v>18607.1166031655</v>
          </cell>
          <cell r="L184">
            <v>18627.6318545903</v>
          </cell>
          <cell r="M184">
            <v>18615.8509981037</v>
          </cell>
          <cell r="N184">
            <v>18603.1883666684</v>
          </cell>
          <cell r="O184">
            <v>18603.6224836054</v>
          </cell>
        </row>
        <row r="185">
          <cell r="A185">
            <v>18632.8541877491</v>
          </cell>
          <cell r="B185">
            <v>18632.3023225867</v>
          </cell>
          <cell r="C185">
            <v>18581.6276820409</v>
          </cell>
          <cell r="D185">
            <v>18624.7515250307</v>
          </cell>
          <cell r="E185">
            <v>18607.8723967561</v>
          </cell>
          <cell r="F185">
            <v>18646.5018854267</v>
          </cell>
          <cell r="G185">
            <v>18637.5221118324</v>
          </cell>
          <cell r="H185">
            <v>18606.2944259776</v>
          </cell>
          <cell r="I185">
            <v>18607.0882970473</v>
          </cell>
          <cell r="J185">
            <v>18629.252773127</v>
          </cell>
          <cell r="K185">
            <v>18605.1833579464</v>
          </cell>
          <cell r="L185">
            <v>18620.779363311</v>
          </cell>
          <cell r="M185">
            <v>18604.2846933842</v>
          </cell>
          <cell r="N185">
            <v>18600.0523467506</v>
          </cell>
          <cell r="O185">
            <v>18591.8320760211</v>
          </cell>
        </row>
        <row r="186">
          <cell r="A186">
            <v>18600.0208625146</v>
          </cell>
          <cell r="B186">
            <v>18609.6294387092</v>
          </cell>
          <cell r="C186">
            <v>18633.3620399882</v>
          </cell>
          <cell r="D186">
            <v>18598.7531390233</v>
          </cell>
          <cell r="E186">
            <v>18603.6477393771</v>
          </cell>
          <cell r="F186">
            <v>18607.1339244194</v>
          </cell>
          <cell r="G186">
            <v>18617.0538458017</v>
          </cell>
          <cell r="H186">
            <v>18597.4655932203</v>
          </cell>
          <cell r="I186">
            <v>18628.1548811509</v>
          </cell>
          <cell r="J186">
            <v>18613.4739228652</v>
          </cell>
          <cell r="K186">
            <v>18634.9165045817</v>
          </cell>
          <cell r="L186">
            <v>18611.6009897799</v>
          </cell>
          <cell r="M186">
            <v>18625.726499894</v>
          </cell>
          <cell r="N186">
            <v>18588.5881504356</v>
          </cell>
          <cell r="O186">
            <v>18634.4405988771</v>
          </cell>
        </row>
        <row r="187">
          <cell r="A187">
            <v>18608.6790432124</v>
          </cell>
          <cell r="B187">
            <v>18606.0542454326</v>
          </cell>
          <cell r="C187">
            <v>18601.1964247268</v>
          </cell>
          <cell r="D187">
            <v>18598.5724026243</v>
          </cell>
          <cell r="E187">
            <v>18598.9979497662</v>
          </cell>
          <cell r="F187">
            <v>18618.6864735668</v>
          </cell>
          <cell r="G187">
            <v>18613.2422677242</v>
          </cell>
          <cell r="H187">
            <v>18599.5573692316</v>
          </cell>
          <cell r="I187">
            <v>18609.1674892939</v>
          </cell>
          <cell r="J187">
            <v>18600.3395324391</v>
          </cell>
          <cell r="K187">
            <v>18638.390268473</v>
          </cell>
          <cell r="L187">
            <v>18611.4923734678</v>
          </cell>
          <cell r="M187">
            <v>18598.9930787087</v>
          </cell>
          <cell r="N187">
            <v>18622.1757094845</v>
          </cell>
          <cell r="O187">
            <v>18610.4186188674</v>
          </cell>
        </row>
        <row r="188">
          <cell r="A188">
            <v>18616.1646922975</v>
          </cell>
          <cell r="B188">
            <v>18637.3180257381</v>
          </cell>
          <cell r="C188">
            <v>18613.7425923964</v>
          </cell>
          <cell r="D188">
            <v>18571.1832594033</v>
          </cell>
          <cell r="E188">
            <v>18617.1722367626</v>
          </cell>
          <cell r="F188">
            <v>18612.1531396168</v>
          </cell>
          <cell r="G188">
            <v>18606.4537793256</v>
          </cell>
          <cell r="H188">
            <v>18636.1105494334</v>
          </cell>
          <cell r="I188">
            <v>18600.7668859756</v>
          </cell>
          <cell r="J188">
            <v>18646.7067219261</v>
          </cell>
          <cell r="K188">
            <v>18602.3143872303</v>
          </cell>
          <cell r="L188">
            <v>18638.7258234704</v>
          </cell>
          <cell r="M188">
            <v>18619.6646994978</v>
          </cell>
          <cell r="N188">
            <v>18621.1153489145</v>
          </cell>
          <cell r="O188">
            <v>18634.3475729455</v>
          </cell>
        </row>
        <row r="189">
          <cell r="A189">
            <v>18610.4922425099</v>
          </cell>
          <cell r="B189">
            <v>18622.0090606207</v>
          </cell>
          <cell r="C189">
            <v>18606.4765333874</v>
          </cell>
          <cell r="D189">
            <v>18587.5406223202</v>
          </cell>
          <cell r="E189">
            <v>18618.9154927156</v>
          </cell>
          <cell r="F189">
            <v>18593.7909517725</v>
          </cell>
          <cell r="G189">
            <v>18617.0668155713</v>
          </cell>
          <cell r="H189">
            <v>18608.4282033047</v>
          </cell>
          <cell r="I189">
            <v>18608.7909654044</v>
          </cell>
          <cell r="J189">
            <v>18608.7472187989</v>
          </cell>
          <cell r="K189">
            <v>18641.6953470103</v>
          </cell>
          <cell r="L189">
            <v>18606.1502543522</v>
          </cell>
          <cell r="M189">
            <v>18636.681357314</v>
          </cell>
          <cell r="N189">
            <v>18606.8980888614</v>
          </cell>
          <cell r="O189">
            <v>18627.0496259733</v>
          </cell>
        </row>
        <row r="190">
          <cell r="A190">
            <v>18600.6924261596</v>
          </cell>
          <cell r="B190">
            <v>18598.49144977</v>
          </cell>
          <cell r="C190">
            <v>18611.0949411408</v>
          </cell>
          <cell r="D190">
            <v>18606.4440698378</v>
          </cell>
          <cell r="E190">
            <v>18630.8594096666</v>
          </cell>
          <cell r="F190">
            <v>18622.8044157535</v>
          </cell>
          <cell r="G190">
            <v>18616.5003879245</v>
          </cell>
          <cell r="H190">
            <v>18669.2804698378</v>
          </cell>
          <cell r="I190">
            <v>18628.0887754549</v>
          </cell>
          <cell r="J190">
            <v>18619.0816440195</v>
          </cell>
          <cell r="K190">
            <v>18619.1489437235</v>
          </cell>
          <cell r="L190">
            <v>18591.3176152656</v>
          </cell>
          <cell r="M190">
            <v>18597.3788605218</v>
          </cell>
          <cell r="N190">
            <v>18611.3011478803</v>
          </cell>
          <cell r="O190">
            <v>18622.2593624512</v>
          </cell>
        </row>
        <row r="191">
          <cell r="A191">
            <v>18643.7742681849</v>
          </cell>
          <cell r="B191">
            <v>18615.4341418279</v>
          </cell>
          <cell r="C191">
            <v>18616.9955155365</v>
          </cell>
          <cell r="D191">
            <v>18598.8828645644</v>
          </cell>
          <cell r="E191">
            <v>18586.6809109404</v>
          </cell>
          <cell r="F191">
            <v>18640.1162225851</v>
          </cell>
          <cell r="G191">
            <v>18598.0600046428</v>
          </cell>
          <cell r="H191">
            <v>18639.4701898918</v>
          </cell>
          <cell r="I191">
            <v>18632.5999697981</v>
          </cell>
          <cell r="J191">
            <v>18610.0646834532</v>
          </cell>
          <cell r="K191">
            <v>18633.9747689738</v>
          </cell>
          <cell r="L191">
            <v>18633.9246151926</v>
          </cell>
          <cell r="M191">
            <v>18629.9832102177</v>
          </cell>
          <cell r="N191">
            <v>18587.9076434852</v>
          </cell>
          <cell r="O191">
            <v>18618.7410754385</v>
          </cell>
        </row>
        <row r="192">
          <cell r="A192">
            <v>18609.7847283465</v>
          </cell>
          <cell r="B192">
            <v>18630.9445901069</v>
          </cell>
          <cell r="C192">
            <v>18599.7225897536</v>
          </cell>
          <cell r="D192">
            <v>18620.4726782182</v>
          </cell>
          <cell r="E192">
            <v>18607.8964340255</v>
          </cell>
          <cell r="F192">
            <v>18608.2615290116</v>
          </cell>
          <cell r="G192">
            <v>18633.4307912595</v>
          </cell>
          <cell r="H192">
            <v>18588.1151346391</v>
          </cell>
          <cell r="I192">
            <v>18617.2490318095</v>
          </cell>
          <cell r="J192">
            <v>18587.9228983662</v>
          </cell>
          <cell r="K192">
            <v>18614.7185452107</v>
          </cell>
          <cell r="L192">
            <v>18609.1459124846</v>
          </cell>
          <cell r="M192">
            <v>18616.0558146425</v>
          </cell>
          <cell r="N192">
            <v>18592.6440076319</v>
          </cell>
          <cell r="O192">
            <v>18617.3904060109</v>
          </cell>
        </row>
        <row r="193">
          <cell r="A193">
            <v>18631.9161708501</v>
          </cell>
          <cell r="B193">
            <v>18655.1391938188</v>
          </cell>
          <cell r="C193">
            <v>18582.311938003</v>
          </cell>
          <cell r="D193">
            <v>18625.1488729728</v>
          </cell>
          <cell r="E193">
            <v>18611.6982891644</v>
          </cell>
          <cell r="F193">
            <v>18610.0831282041</v>
          </cell>
          <cell r="G193">
            <v>18596.5703363927</v>
          </cell>
          <cell r="H193">
            <v>18628.3799698917</v>
          </cell>
          <cell r="I193">
            <v>18629.0444668113</v>
          </cell>
          <cell r="J193">
            <v>18624.6254827921</v>
          </cell>
          <cell r="K193">
            <v>18621.2204645578</v>
          </cell>
          <cell r="L193">
            <v>18620.425822968</v>
          </cell>
          <cell r="M193">
            <v>18595.9360147646</v>
          </cell>
          <cell r="N193">
            <v>18614.6122902812</v>
          </cell>
          <cell r="O193">
            <v>18641.0725529933</v>
          </cell>
        </row>
        <row r="194">
          <cell r="A194">
            <v>18643.9276644183</v>
          </cell>
          <cell r="B194">
            <v>18631.1918635498</v>
          </cell>
          <cell r="C194">
            <v>18631.1811171726</v>
          </cell>
          <cell r="D194">
            <v>18625.7358764739</v>
          </cell>
          <cell r="E194">
            <v>18624.7972777093</v>
          </cell>
          <cell r="F194">
            <v>18642.0372624017</v>
          </cell>
          <cell r="G194">
            <v>18613.514297647</v>
          </cell>
          <cell r="H194">
            <v>18622.5854085793</v>
          </cell>
          <cell r="I194">
            <v>18620.7623201227</v>
          </cell>
          <cell r="J194">
            <v>18647.9854439447</v>
          </cell>
          <cell r="K194">
            <v>18609.2423510836</v>
          </cell>
          <cell r="L194">
            <v>18605.2319210663</v>
          </cell>
          <cell r="M194">
            <v>18601.196873083</v>
          </cell>
          <cell r="N194">
            <v>18613.0482541259</v>
          </cell>
          <cell r="O194">
            <v>18607.6747751984</v>
          </cell>
        </row>
        <row r="195">
          <cell r="A195">
            <v>18599.8646809367</v>
          </cell>
          <cell r="B195">
            <v>18606.261152542</v>
          </cell>
          <cell r="C195">
            <v>18619.7233249963</v>
          </cell>
          <cell r="D195">
            <v>18604.5793203733</v>
          </cell>
          <cell r="E195">
            <v>18611.4626730987</v>
          </cell>
          <cell r="F195">
            <v>18611.3084860207</v>
          </cell>
          <cell r="G195">
            <v>18636.0035433798</v>
          </cell>
          <cell r="H195">
            <v>18610.2651907049</v>
          </cell>
          <cell r="I195">
            <v>18602.9483192932</v>
          </cell>
          <cell r="J195">
            <v>18612.3724828938</v>
          </cell>
          <cell r="K195">
            <v>18625.9271543343</v>
          </cell>
          <cell r="L195">
            <v>18602.5173709254</v>
          </cell>
          <cell r="M195">
            <v>18604.6693176014</v>
          </cell>
          <cell r="N195">
            <v>18598.1642802004</v>
          </cell>
          <cell r="O195">
            <v>18622.1478288866</v>
          </cell>
        </row>
        <row r="196">
          <cell r="A196">
            <v>18593.6233492526</v>
          </cell>
          <cell r="B196">
            <v>18641.9095463326</v>
          </cell>
          <cell r="C196">
            <v>18627.0091030973</v>
          </cell>
          <cell r="D196">
            <v>18606.0009152694</v>
          </cell>
          <cell r="E196">
            <v>18600.4120787518</v>
          </cell>
          <cell r="F196">
            <v>18604.4990359789</v>
          </cell>
          <cell r="G196">
            <v>18637.9866108021</v>
          </cell>
          <cell r="H196">
            <v>18629.4571624252</v>
          </cell>
          <cell r="I196">
            <v>18602.1098435543</v>
          </cell>
          <cell r="J196">
            <v>18625.211196725</v>
          </cell>
          <cell r="K196">
            <v>18646.7840205219</v>
          </cell>
          <cell r="L196">
            <v>18616.9051326853</v>
          </cell>
          <cell r="M196">
            <v>18598.228202205</v>
          </cell>
          <cell r="N196">
            <v>18621.1553281501</v>
          </cell>
          <cell r="O196">
            <v>18649.2222353909</v>
          </cell>
        </row>
        <row r="197">
          <cell r="A197">
            <v>18619.1110536105</v>
          </cell>
          <cell r="B197">
            <v>18621.1928706662</v>
          </cell>
          <cell r="C197">
            <v>18619.7478038394</v>
          </cell>
          <cell r="D197">
            <v>18618.2535789719</v>
          </cell>
          <cell r="E197">
            <v>18631.849943965</v>
          </cell>
          <cell r="F197">
            <v>18622.3999371767</v>
          </cell>
          <cell r="G197">
            <v>18604.9652874681</v>
          </cell>
          <cell r="H197">
            <v>18631.7239151921</v>
          </cell>
          <cell r="I197">
            <v>18615.270675943</v>
          </cell>
          <cell r="J197">
            <v>18615.7082821877</v>
          </cell>
          <cell r="K197">
            <v>18605.7137297953</v>
          </cell>
          <cell r="L197">
            <v>18615.0970102564</v>
          </cell>
          <cell r="M197">
            <v>18607.5598974078</v>
          </cell>
          <cell r="N197">
            <v>18622.9511048154</v>
          </cell>
          <cell r="O197">
            <v>18634.4908378166</v>
          </cell>
        </row>
        <row r="198">
          <cell r="A198">
            <v>18625.3915060977</v>
          </cell>
          <cell r="B198">
            <v>18585.7350165053</v>
          </cell>
          <cell r="C198">
            <v>18602.991899205</v>
          </cell>
          <cell r="D198">
            <v>18614.4547436994</v>
          </cell>
          <cell r="E198">
            <v>18617.5924622296</v>
          </cell>
          <cell r="F198">
            <v>18597.5189415698</v>
          </cell>
          <cell r="G198">
            <v>18610.313773905</v>
          </cell>
          <cell r="H198">
            <v>18621.278943084</v>
          </cell>
          <cell r="I198">
            <v>18647.6461518258</v>
          </cell>
          <cell r="J198">
            <v>18616.9500997152</v>
          </cell>
          <cell r="K198">
            <v>18614.9404661492</v>
          </cell>
          <cell r="L198">
            <v>18627.297087978</v>
          </cell>
          <cell r="M198">
            <v>18594.5465059329</v>
          </cell>
          <cell r="N198">
            <v>18605.5454752123</v>
          </cell>
          <cell r="O198">
            <v>18604.7028903133</v>
          </cell>
        </row>
        <row r="199">
          <cell r="A199">
            <v>18637.2795571604</v>
          </cell>
          <cell r="B199">
            <v>18626.6300866773</v>
          </cell>
          <cell r="C199">
            <v>18615.3698081504</v>
          </cell>
          <cell r="D199">
            <v>18581.5902246565</v>
          </cell>
          <cell r="E199">
            <v>18610.6461338776</v>
          </cell>
          <cell r="F199">
            <v>18594.6230614792</v>
          </cell>
          <cell r="G199">
            <v>18626.9213654231</v>
          </cell>
          <cell r="H199">
            <v>18603.9681037441</v>
          </cell>
          <cell r="I199">
            <v>18597.4085252697</v>
          </cell>
          <cell r="J199">
            <v>18618.8954958578</v>
          </cell>
          <cell r="K199">
            <v>18608.7748578334</v>
          </cell>
          <cell r="L199">
            <v>18609.4107301382</v>
          </cell>
          <cell r="M199">
            <v>18598.1283235266</v>
          </cell>
          <cell r="N199">
            <v>18623.9157778445</v>
          </cell>
          <cell r="O199">
            <v>18632.6536058138</v>
          </cell>
        </row>
        <row r="200">
          <cell r="A200">
            <v>18606.3585756415</v>
          </cell>
          <cell r="B200">
            <v>18604.4210960198</v>
          </cell>
          <cell r="C200">
            <v>18624.0689497894</v>
          </cell>
          <cell r="D200">
            <v>18593.3684597286</v>
          </cell>
          <cell r="E200">
            <v>18606.4505367524</v>
          </cell>
          <cell r="F200">
            <v>18607.1306380129</v>
          </cell>
          <cell r="G200">
            <v>18616.2095722817</v>
          </cell>
          <cell r="H200">
            <v>18615.6730724945</v>
          </cell>
          <cell r="I200">
            <v>18615.030761919</v>
          </cell>
          <cell r="J200">
            <v>18608.1754204656</v>
          </cell>
          <cell r="K200">
            <v>18609.4569736755</v>
          </cell>
          <cell r="L200">
            <v>18648.3841114096</v>
          </cell>
          <cell r="M200">
            <v>18623.1857643769</v>
          </cell>
          <cell r="N200">
            <v>18598.8354888387</v>
          </cell>
          <cell r="O200">
            <v>18617.9139409478</v>
          </cell>
        </row>
        <row r="201">
          <cell r="A201">
            <v>18637.6432421748</v>
          </cell>
          <cell r="B201">
            <v>18599.3123199752</v>
          </cell>
          <cell r="C201">
            <v>18606.3964129418</v>
          </cell>
          <cell r="D201">
            <v>18610.2281253736</v>
          </cell>
          <cell r="E201">
            <v>18574.3184406421</v>
          </cell>
          <cell r="F201">
            <v>18623.3265100248</v>
          </cell>
          <cell r="G201">
            <v>18664.9464463045</v>
          </cell>
          <cell r="H201">
            <v>18619.6726515759</v>
          </cell>
          <cell r="I201">
            <v>18608.0428884527</v>
          </cell>
          <cell r="J201">
            <v>18609.9717315702</v>
          </cell>
          <cell r="K201">
            <v>18648.3662950579</v>
          </cell>
          <cell r="L201">
            <v>18601.2422283287</v>
          </cell>
          <cell r="M201">
            <v>18606.6594249314</v>
          </cell>
          <cell r="N201">
            <v>18623.2264337461</v>
          </cell>
          <cell r="O201">
            <v>18621.8706380296</v>
          </cell>
        </row>
        <row r="202">
          <cell r="A202">
            <v>18623.8031042324</v>
          </cell>
          <cell r="B202">
            <v>18605.842103215</v>
          </cell>
          <cell r="C202">
            <v>18596.0969631721</v>
          </cell>
          <cell r="D202">
            <v>18602.2436595869</v>
          </cell>
          <cell r="E202">
            <v>18651.6458372534</v>
          </cell>
          <cell r="F202">
            <v>18595.2165408907</v>
          </cell>
          <cell r="G202">
            <v>18626.867718399</v>
          </cell>
          <cell r="H202">
            <v>18627.5402020932</v>
          </cell>
          <cell r="I202">
            <v>18631.0478653669</v>
          </cell>
          <cell r="J202">
            <v>18604.9738510405</v>
          </cell>
          <cell r="K202">
            <v>18607.5891518963</v>
          </cell>
          <cell r="L202">
            <v>18599.1548348234</v>
          </cell>
          <cell r="M202">
            <v>18629.4765484563</v>
          </cell>
          <cell r="N202">
            <v>18616.5653023769</v>
          </cell>
          <cell r="O202">
            <v>18610.0136989868</v>
          </cell>
        </row>
        <row r="203">
          <cell r="A203">
            <v>18580.4433759226</v>
          </cell>
          <cell r="B203">
            <v>18600.1195053466</v>
          </cell>
          <cell r="C203">
            <v>18602.1393719268</v>
          </cell>
          <cell r="D203">
            <v>18626.4918153847</v>
          </cell>
          <cell r="E203">
            <v>18620.8439010535</v>
          </cell>
          <cell r="F203">
            <v>18591.9946698262</v>
          </cell>
          <cell r="G203">
            <v>18630.5532293551</v>
          </cell>
          <cell r="H203">
            <v>18593.007452985</v>
          </cell>
          <cell r="I203">
            <v>18628.4732285187</v>
          </cell>
          <cell r="J203">
            <v>18622.3213915064</v>
          </cell>
          <cell r="K203">
            <v>18598.4137877263</v>
          </cell>
          <cell r="L203">
            <v>18609.7058059603</v>
          </cell>
          <cell r="M203">
            <v>18602.7223516677</v>
          </cell>
          <cell r="N203">
            <v>18629.5358224296</v>
          </cell>
          <cell r="O203">
            <v>18597.5829882139</v>
          </cell>
        </row>
        <row r="204">
          <cell r="A204">
            <v>18614.7699892819</v>
          </cell>
          <cell r="B204">
            <v>18595.1440606837</v>
          </cell>
          <cell r="C204">
            <v>18622.4868683741</v>
          </cell>
          <cell r="D204">
            <v>18595.0149810358</v>
          </cell>
          <cell r="E204">
            <v>18619.3864628492</v>
          </cell>
          <cell r="F204">
            <v>18639.8025932548</v>
          </cell>
          <cell r="G204">
            <v>18638.0532202364</v>
          </cell>
          <cell r="H204">
            <v>18609.1218349898</v>
          </cell>
          <cell r="I204">
            <v>18631.7835023704</v>
          </cell>
          <cell r="J204">
            <v>18612.3966890534</v>
          </cell>
          <cell r="K204">
            <v>18575.0468090275</v>
          </cell>
          <cell r="L204">
            <v>18606.8128418079</v>
          </cell>
          <cell r="M204">
            <v>18613.5151407467</v>
          </cell>
          <cell r="N204">
            <v>18625.1286394187</v>
          </cell>
          <cell r="O204">
            <v>18620.5404358086</v>
          </cell>
        </row>
        <row r="205">
          <cell r="A205">
            <v>18588.9766415685</v>
          </cell>
          <cell r="B205">
            <v>18592.661553024</v>
          </cell>
          <cell r="C205">
            <v>18623.1213131604</v>
          </cell>
          <cell r="D205">
            <v>18612.4888871908</v>
          </cell>
          <cell r="E205">
            <v>18649.7537482646</v>
          </cell>
          <cell r="F205">
            <v>18599.7548230672</v>
          </cell>
          <cell r="G205">
            <v>18604.7279062891</v>
          </cell>
          <cell r="H205">
            <v>18657.4894979212</v>
          </cell>
          <cell r="I205">
            <v>18626.7033107014</v>
          </cell>
          <cell r="J205">
            <v>18636.267068374</v>
          </cell>
          <cell r="K205">
            <v>18607.0900941945</v>
          </cell>
          <cell r="L205">
            <v>18585.2014328787</v>
          </cell>
          <cell r="M205">
            <v>18634.5549814866</v>
          </cell>
          <cell r="N205">
            <v>18613.4138623068</v>
          </cell>
          <cell r="O205">
            <v>18602.95066528</v>
          </cell>
        </row>
        <row r="206">
          <cell r="A206">
            <v>18612.6201173107</v>
          </cell>
          <cell r="B206">
            <v>18637.9851873904</v>
          </cell>
          <cell r="C206">
            <v>18620.309835154</v>
          </cell>
          <cell r="D206">
            <v>18623.4271382315</v>
          </cell>
          <cell r="E206">
            <v>18618.3786007471</v>
          </cell>
          <cell r="F206">
            <v>18651.7428877688</v>
          </cell>
          <cell r="G206">
            <v>18636.2747581135</v>
          </cell>
          <cell r="H206">
            <v>18618.2551979802</v>
          </cell>
          <cell r="I206">
            <v>18614.0883507281</v>
          </cell>
          <cell r="J206">
            <v>18613.5379717586</v>
          </cell>
          <cell r="K206">
            <v>18619.5933162241</v>
          </cell>
          <cell r="L206">
            <v>18613.3289652784</v>
          </cell>
          <cell r="M206">
            <v>18618.3027185737</v>
          </cell>
          <cell r="N206">
            <v>18589.1148864118</v>
          </cell>
          <cell r="O206">
            <v>18602.0722829442</v>
          </cell>
        </row>
        <row r="207">
          <cell r="A207">
            <v>18655.1152962599</v>
          </cell>
          <cell r="B207">
            <v>18594.7158365234</v>
          </cell>
          <cell r="C207">
            <v>18613.5996337179</v>
          </cell>
          <cell r="D207">
            <v>18632.9307744864</v>
          </cell>
          <cell r="E207">
            <v>18635.9575174088</v>
          </cell>
          <cell r="F207">
            <v>18628.3547013875</v>
          </cell>
          <cell r="G207">
            <v>18641.1787084684</v>
          </cell>
          <cell r="H207">
            <v>18614.3807422874</v>
          </cell>
          <cell r="I207">
            <v>18598.1958466721</v>
          </cell>
          <cell r="J207">
            <v>18621.0404699526</v>
          </cell>
          <cell r="K207">
            <v>18615.507147111</v>
          </cell>
          <cell r="L207">
            <v>18611.1096112045</v>
          </cell>
          <cell r="M207">
            <v>18622.5510953592</v>
          </cell>
          <cell r="N207">
            <v>18607.3310633323</v>
          </cell>
          <cell r="O207">
            <v>18620.3741639745</v>
          </cell>
        </row>
        <row r="208">
          <cell r="A208">
            <v>18616.6499397911</v>
          </cell>
          <cell r="B208">
            <v>18599.9970591614</v>
          </cell>
          <cell r="C208">
            <v>18623.3447727055</v>
          </cell>
          <cell r="D208">
            <v>18631.2367871898</v>
          </cell>
          <cell r="E208">
            <v>18610.2137800802</v>
          </cell>
          <cell r="F208">
            <v>18585.6580772157</v>
          </cell>
          <cell r="G208">
            <v>18643.5899080948</v>
          </cell>
          <cell r="H208">
            <v>18580.1781796924</v>
          </cell>
          <cell r="I208">
            <v>18631.7725722361</v>
          </cell>
          <cell r="J208">
            <v>18624.1807348437</v>
          </cell>
          <cell r="K208">
            <v>18599.7082216917</v>
          </cell>
          <cell r="L208">
            <v>18617.9944459874</v>
          </cell>
          <cell r="M208">
            <v>18615.9726054254</v>
          </cell>
          <cell r="N208">
            <v>18609.0431560992</v>
          </cell>
          <cell r="O208">
            <v>18609.4099171743</v>
          </cell>
        </row>
        <row r="209">
          <cell r="A209">
            <v>18627.3420730276</v>
          </cell>
          <cell r="B209">
            <v>18609.1002020197</v>
          </cell>
          <cell r="C209">
            <v>18583.9476697942</v>
          </cell>
          <cell r="D209">
            <v>18627.4782789768</v>
          </cell>
          <cell r="E209">
            <v>18607.4335836483</v>
          </cell>
          <cell r="F209">
            <v>18632.0584392873</v>
          </cell>
          <cell r="G209">
            <v>18629.8209442822</v>
          </cell>
          <cell r="H209">
            <v>18644.4763848984</v>
          </cell>
          <cell r="I209">
            <v>18582.7160120661</v>
          </cell>
          <cell r="J209">
            <v>18641.2534852486</v>
          </cell>
          <cell r="K209">
            <v>18589.3461448372</v>
          </cell>
          <cell r="L209">
            <v>18602.5007059328</v>
          </cell>
          <cell r="M209">
            <v>18594.6714096651</v>
          </cell>
          <cell r="N209">
            <v>18598.4090564995</v>
          </cell>
          <cell r="O209">
            <v>18603.9320591634</v>
          </cell>
        </row>
        <row r="210">
          <cell r="A210">
            <v>18607.7029311995</v>
          </cell>
          <cell r="B210">
            <v>18624.5095055508</v>
          </cell>
          <cell r="C210">
            <v>18589.0093817129</v>
          </cell>
          <cell r="D210">
            <v>18603.4417008003</v>
          </cell>
          <cell r="E210">
            <v>18622.8567431097</v>
          </cell>
          <cell r="F210">
            <v>18636.9726203511</v>
          </cell>
          <cell r="G210">
            <v>18585.7153460958</v>
          </cell>
          <cell r="H210">
            <v>18619.4764504822</v>
          </cell>
          <cell r="I210">
            <v>18606.598016006</v>
          </cell>
          <cell r="J210">
            <v>18611.493821409</v>
          </cell>
          <cell r="K210">
            <v>18608.9332674612</v>
          </cell>
          <cell r="L210">
            <v>18618.7456824428</v>
          </cell>
          <cell r="M210">
            <v>18627.836784004</v>
          </cell>
          <cell r="N210">
            <v>18591.7283896235</v>
          </cell>
          <cell r="O210">
            <v>18654.7572710326</v>
          </cell>
        </row>
        <row r="211">
          <cell r="A211">
            <v>18612.7479693592</v>
          </cell>
          <cell r="B211">
            <v>18654.7321903898</v>
          </cell>
          <cell r="C211">
            <v>18626.9702845412</v>
          </cell>
          <cell r="D211">
            <v>18619.7595092973</v>
          </cell>
          <cell r="E211">
            <v>18621.0121418085</v>
          </cell>
          <cell r="F211">
            <v>18607.3662963866</v>
          </cell>
          <cell r="G211">
            <v>18629.9063990129</v>
          </cell>
          <cell r="H211">
            <v>18616.7102911808</v>
          </cell>
          <cell r="I211">
            <v>18643.5315555477</v>
          </cell>
          <cell r="J211">
            <v>18602.6481954846</v>
          </cell>
          <cell r="K211">
            <v>18604.0255247143</v>
          </cell>
          <cell r="L211">
            <v>18619.3889182726</v>
          </cell>
          <cell r="M211">
            <v>18614.4378361313</v>
          </cell>
          <cell r="N211">
            <v>18597.4213315911</v>
          </cell>
          <cell r="O211">
            <v>18662.2731187514</v>
          </cell>
        </row>
        <row r="212">
          <cell r="A212">
            <v>18634.2896757681</v>
          </cell>
          <cell r="B212">
            <v>18624.9885729749</v>
          </cell>
          <cell r="C212">
            <v>18632.3810802932</v>
          </cell>
          <cell r="D212">
            <v>18610.4615395516</v>
          </cell>
          <cell r="E212">
            <v>18573.9071548137</v>
          </cell>
          <cell r="F212">
            <v>18607.4850778657</v>
          </cell>
          <cell r="G212">
            <v>18610.7748643483</v>
          </cell>
          <cell r="H212">
            <v>18638.2531389924</v>
          </cell>
          <cell r="I212">
            <v>18613.4477562375</v>
          </cell>
          <cell r="J212">
            <v>18610.8400633009</v>
          </cell>
          <cell r="K212">
            <v>18621.663683988</v>
          </cell>
          <cell r="L212">
            <v>18636.5139147409</v>
          </cell>
          <cell r="M212">
            <v>18610.7839968932</v>
          </cell>
          <cell r="N212">
            <v>18618.503859726</v>
          </cell>
          <cell r="O212">
            <v>18638.7210516452</v>
          </cell>
        </row>
        <row r="213">
          <cell r="A213">
            <v>18590.1997883862</v>
          </cell>
          <cell r="B213">
            <v>18624.2961584748</v>
          </cell>
          <cell r="C213">
            <v>18606.2913272873</v>
          </cell>
          <cell r="D213">
            <v>18643.4654200029</v>
          </cell>
          <cell r="E213">
            <v>18610.6784659417</v>
          </cell>
          <cell r="F213">
            <v>18613.8891052703</v>
          </cell>
          <cell r="G213">
            <v>18626.2325080196</v>
          </cell>
          <cell r="H213">
            <v>18592.3074859901</v>
          </cell>
          <cell r="I213">
            <v>18623.7125559225</v>
          </cell>
          <cell r="J213">
            <v>18634.0372278808</v>
          </cell>
          <cell r="K213">
            <v>18629.1990804398</v>
          </cell>
          <cell r="L213">
            <v>18616.7810019317</v>
          </cell>
          <cell r="M213">
            <v>18642.878250251</v>
          </cell>
          <cell r="N213">
            <v>18627.4717757243</v>
          </cell>
          <cell r="O213">
            <v>18597.7149152294</v>
          </cell>
        </row>
        <row r="214">
          <cell r="A214">
            <v>18638.079319042</v>
          </cell>
          <cell r="B214">
            <v>18625.4649801134</v>
          </cell>
          <cell r="C214">
            <v>18616.8910283218</v>
          </cell>
          <cell r="D214">
            <v>18648.4229471217</v>
          </cell>
          <cell r="E214">
            <v>18599.2357099387</v>
          </cell>
          <cell r="F214">
            <v>18597.9329726823</v>
          </cell>
          <cell r="G214">
            <v>18639.2064733235</v>
          </cell>
          <cell r="H214">
            <v>18623.7938024426</v>
          </cell>
          <cell r="I214">
            <v>18597.7153995653</v>
          </cell>
          <cell r="J214">
            <v>18615.1678772497</v>
          </cell>
          <cell r="K214">
            <v>18606.5706712497</v>
          </cell>
          <cell r="L214">
            <v>18615.0025898272</v>
          </cell>
          <cell r="M214">
            <v>18639.4186284218</v>
          </cell>
          <cell r="N214">
            <v>18591.1734004507</v>
          </cell>
          <cell r="O214">
            <v>18634.3258924222</v>
          </cell>
        </row>
        <row r="215">
          <cell r="A215">
            <v>18597.1257415732</v>
          </cell>
          <cell r="B215">
            <v>18602.6410443611</v>
          </cell>
          <cell r="C215">
            <v>18642.2929588319</v>
          </cell>
          <cell r="D215">
            <v>18628.5799882114</v>
          </cell>
          <cell r="E215">
            <v>18641.6417700204</v>
          </cell>
          <cell r="F215">
            <v>18599.3521444197</v>
          </cell>
          <cell r="G215">
            <v>18618.1200635006</v>
          </cell>
          <cell r="H215">
            <v>18624.2362445476</v>
          </cell>
          <cell r="I215">
            <v>18626.5960416557</v>
          </cell>
          <cell r="J215">
            <v>18610.1656043487</v>
          </cell>
          <cell r="K215">
            <v>18629.7579100969</v>
          </cell>
          <cell r="L215">
            <v>18627.9984792932</v>
          </cell>
          <cell r="M215">
            <v>18607.8043272701</v>
          </cell>
          <cell r="N215">
            <v>18617.2591890827</v>
          </cell>
          <cell r="O215">
            <v>18628.8241373294</v>
          </cell>
        </row>
        <row r="216">
          <cell r="A216">
            <v>18611.5650939383</v>
          </cell>
          <cell r="B216">
            <v>18632.1844884509</v>
          </cell>
          <cell r="C216">
            <v>18625.6676640709</v>
          </cell>
          <cell r="D216">
            <v>18600.1420596319</v>
          </cell>
          <cell r="E216">
            <v>18603.7743468464</v>
          </cell>
          <cell r="F216">
            <v>18624.7903210309</v>
          </cell>
          <cell r="G216">
            <v>18620.3831135552</v>
          </cell>
          <cell r="H216">
            <v>18609.4666079526</v>
          </cell>
          <cell r="I216">
            <v>18597.1463881249</v>
          </cell>
          <cell r="J216">
            <v>18624.0843629757</v>
          </cell>
          <cell r="K216">
            <v>18605.8842481046</v>
          </cell>
          <cell r="L216">
            <v>18638.8451813138</v>
          </cell>
          <cell r="M216">
            <v>18614.7889257252</v>
          </cell>
          <cell r="N216">
            <v>18599.7503864876</v>
          </cell>
          <cell r="O216">
            <v>18618.7673490853</v>
          </cell>
        </row>
        <row r="217">
          <cell r="A217">
            <v>18598.4715900533</v>
          </cell>
          <cell r="B217">
            <v>18592.6705481275</v>
          </cell>
          <cell r="C217">
            <v>18617.6462017238</v>
          </cell>
          <cell r="D217">
            <v>18624.6668511555</v>
          </cell>
          <cell r="E217">
            <v>18612.1778704744</v>
          </cell>
          <cell r="F217">
            <v>18626.502857506</v>
          </cell>
          <cell r="G217">
            <v>18606.960986469</v>
          </cell>
          <cell r="H217">
            <v>18605.5825420434</v>
          </cell>
          <cell r="I217">
            <v>18605.0159189357</v>
          </cell>
          <cell r="J217">
            <v>18626.4398379064</v>
          </cell>
          <cell r="K217">
            <v>18591.2635588973</v>
          </cell>
          <cell r="L217">
            <v>18651.5654556574</v>
          </cell>
          <cell r="M217">
            <v>18602.5874276395</v>
          </cell>
          <cell r="N217">
            <v>18604.8563665486</v>
          </cell>
          <cell r="O217">
            <v>18590.4859284392</v>
          </cell>
        </row>
        <row r="218">
          <cell r="A218">
            <v>18655.8254052635</v>
          </cell>
          <cell r="B218">
            <v>18631.1413010302</v>
          </cell>
          <cell r="C218">
            <v>18603.1814463218</v>
          </cell>
          <cell r="D218">
            <v>18628.7165457538</v>
          </cell>
          <cell r="E218">
            <v>18593.8972912243</v>
          </cell>
          <cell r="F218">
            <v>18595.6682635771</v>
          </cell>
          <cell r="G218">
            <v>18638.8121445731</v>
          </cell>
          <cell r="H218">
            <v>18617.1268298333</v>
          </cell>
          <cell r="I218">
            <v>18600.2941465557</v>
          </cell>
          <cell r="J218">
            <v>18601.7056305369</v>
          </cell>
          <cell r="K218">
            <v>18634.3173114258</v>
          </cell>
          <cell r="L218">
            <v>18619.7045284391</v>
          </cell>
          <cell r="M218">
            <v>18606.5325884177</v>
          </cell>
          <cell r="N218">
            <v>18600.7697288365</v>
          </cell>
          <cell r="O218">
            <v>18600.7139895631</v>
          </cell>
        </row>
        <row r="219">
          <cell r="A219">
            <v>18632.5450285066</v>
          </cell>
          <cell r="B219">
            <v>18636.4924366543</v>
          </cell>
          <cell r="C219">
            <v>18604.2441441825</v>
          </cell>
          <cell r="D219">
            <v>18620.8369567776</v>
          </cell>
          <cell r="E219">
            <v>18645.0621288378</v>
          </cell>
          <cell r="F219">
            <v>18616.0832175739</v>
          </cell>
          <cell r="G219">
            <v>18600.3629734932</v>
          </cell>
          <cell r="H219">
            <v>18619.0348342128</v>
          </cell>
          <cell r="I219">
            <v>18615.3797826284</v>
          </cell>
          <cell r="J219">
            <v>18635.9615448302</v>
          </cell>
          <cell r="K219">
            <v>18604.5249313923</v>
          </cell>
          <cell r="L219">
            <v>18611.5240828154</v>
          </cell>
          <cell r="M219">
            <v>18598.7853298031</v>
          </cell>
          <cell r="N219">
            <v>18607.6395454118</v>
          </cell>
          <cell r="O219">
            <v>18634.122507419</v>
          </cell>
        </row>
        <row r="220">
          <cell r="A220">
            <v>18644.3494961147</v>
          </cell>
          <cell r="B220">
            <v>18630.3728439431</v>
          </cell>
          <cell r="C220">
            <v>18621.8122755006</v>
          </cell>
          <cell r="D220">
            <v>18621.5450432355</v>
          </cell>
          <cell r="E220">
            <v>18624.6971830834</v>
          </cell>
          <cell r="F220">
            <v>18624.5159734491</v>
          </cell>
          <cell r="G220">
            <v>18652.5062135395</v>
          </cell>
          <cell r="H220">
            <v>18594.093907585</v>
          </cell>
          <cell r="I220">
            <v>18617.1418438328</v>
          </cell>
          <cell r="J220">
            <v>18624.1375241719</v>
          </cell>
          <cell r="K220">
            <v>18604.6609950804</v>
          </cell>
          <cell r="L220">
            <v>18605.6810449275</v>
          </cell>
          <cell r="M220">
            <v>18611.9130395125</v>
          </cell>
          <cell r="N220">
            <v>18611.0610365359</v>
          </cell>
          <cell r="O220">
            <v>18618.7627644139</v>
          </cell>
        </row>
        <row r="221">
          <cell r="A221">
            <v>18629.7591561427</v>
          </cell>
          <cell r="B221">
            <v>18619.6250247216</v>
          </cell>
          <cell r="C221">
            <v>18638.0633077519</v>
          </cell>
          <cell r="D221">
            <v>18608.0711816243</v>
          </cell>
          <cell r="E221">
            <v>18647.610311702</v>
          </cell>
          <cell r="F221">
            <v>18622.83764147</v>
          </cell>
          <cell r="G221">
            <v>18612.7226157531</v>
          </cell>
          <cell r="H221">
            <v>18628.5513972231</v>
          </cell>
          <cell r="I221">
            <v>18607.9627362973</v>
          </cell>
          <cell r="J221">
            <v>18618.9410902666</v>
          </cell>
          <cell r="K221">
            <v>18596.0701557716</v>
          </cell>
          <cell r="L221">
            <v>18605.6873868395</v>
          </cell>
          <cell r="M221">
            <v>18628.7872805557</v>
          </cell>
          <cell r="N221">
            <v>18624.2883983821</v>
          </cell>
          <cell r="O221">
            <v>18614.4008395374</v>
          </cell>
        </row>
        <row r="222">
          <cell r="A222">
            <v>18600.9372210065</v>
          </cell>
          <cell r="B222">
            <v>18596.7676432026</v>
          </cell>
          <cell r="C222">
            <v>18640.4329526806</v>
          </cell>
          <cell r="D222">
            <v>18627.6866891175</v>
          </cell>
          <cell r="E222">
            <v>18571.8753859162</v>
          </cell>
          <cell r="F222">
            <v>18617.3379289827</v>
          </cell>
          <cell r="G222">
            <v>18614.2207764419</v>
          </cell>
          <cell r="H222">
            <v>18616.0098670843</v>
          </cell>
          <cell r="I222">
            <v>18597.9589708349</v>
          </cell>
          <cell r="J222">
            <v>18589.8314528996</v>
          </cell>
          <cell r="K222">
            <v>18623.5512936621</v>
          </cell>
          <cell r="L222">
            <v>18632.2339332662</v>
          </cell>
          <cell r="M222">
            <v>18607.3604244987</v>
          </cell>
          <cell r="N222">
            <v>18638.4400653385</v>
          </cell>
          <cell r="O222">
            <v>18632.4931173746</v>
          </cell>
        </row>
        <row r="223">
          <cell r="A223">
            <v>18618.899134472</v>
          </cell>
          <cell r="B223">
            <v>18594.0955711683</v>
          </cell>
          <cell r="C223">
            <v>18633.4471366338</v>
          </cell>
          <cell r="D223">
            <v>18593.3603802902</v>
          </cell>
          <cell r="E223">
            <v>18612.1486009951</v>
          </cell>
          <cell r="F223">
            <v>18642.2684687512</v>
          </cell>
          <cell r="G223">
            <v>18602.1202272207</v>
          </cell>
          <cell r="H223">
            <v>18594.0446472607</v>
          </cell>
          <cell r="I223">
            <v>18614.926643545</v>
          </cell>
          <cell r="J223">
            <v>18624.6699216984</v>
          </cell>
          <cell r="K223">
            <v>18627.7112375514</v>
          </cell>
          <cell r="L223">
            <v>18613.6818753855</v>
          </cell>
          <cell r="M223">
            <v>18606.3702855268</v>
          </cell>
          <cell r="N223">
            <v>18597.7719902564</v>
          </cell>
          <cell r="O223">
            <v>18609.0265648915</v>
          </cell>
        </row>
        <row r="224">
          <cell r="A224">
            <v>18619.1521279908</v>
          </cell>
          <cell r="B224">
            <v>18655.292389762</v>
          </cell>
          <cell r="C224">
            <v>18598.5122274104</v>
          </cell>
          <cell r="D224">
            <v>18628.8194594554</v>
          </cell>
          <cell r="E224">
            <v>18635.8698007362</v>
          </cell>
          <cell r="F224">
            <v>18595.509501724</v>
          </cell>
          <cell r="G224">
            <v>18615.8646403788</v>
          </cell>
          <cell r="H224">
            <v>18623.729502571</v>
          </cell>
          <cell r="I224">
            <v>18621.5861517299</v>
          </cell>
          <cell r="J224">
            <v>18608.2501927205</v>
          </cell>
          <cell r="K224">
            <v>18625.4940368366</v>
          </cell>
          <cell r="L224">
            <v>18590.9416945856</v>
          </cell>
          <cell r="M224">
            <v>18622.1278311022</v>
          </cell>
          <cell r="N224">
            <v>18631.9385793952</v>
          </cell>
          <cell r="O224">
            <v>18627.7320715081</v>
          </cell>
        </row>
        <row r="225">
          <cell r="A225">
            <v>18634.1118871015</v>
          </cell>
          <cell r="B225">
            <v>18615.5874909968</v>
          </cell>
          <cell r="C225">
            <v>18624.4097806085</v>
          </cell>
          <cell r="D225">
            <v>18588.3067675123</v>
          </cell>
          <cell r="E225">
            <v>18636.8067711849</v>
          </cell>
          <cell r="F225">
            <v>18641.7914425381</v>
          </cell>
          <cell r="G225">
            <v>18619.1771816225</v>
          </cell>
          <cell r="H225">
            <v>18622.087004204</v>
          </cell>
          <cell r="I225">
            <v>18621.9787412685</v>
          </cell>
          <cell r="J225">
            <v>18611.9010594419</v>
          </cell>
          <cell r="K225">
            <v>18609.1824046703</v>
          </cell>
          <cell r="L225">
            <v>18634.4255977786</v>
          </cell>
          <cell r="M225">
            <v>18614.0826286921</v>
          </cell>
          <cell r="N225">
            <v>18624.945989887</v>
          </cell>
          <cell r="O225">
            <v>18627.2720175422</v>
          </cell>
        </row>
        <row r="226">
          <cell r="A226">
            <v>18620.6245686311</v>
          </cell>
          <cell r="B226">
            <v>18611.390291547</v>
          </cell>
          <cell r="C226">
            <v>18585.7879918592</v>
          </cell>
          <cell r="D226">
            <v>18615.1686257066</v>
          </cell>
          <cell r="E226">
            <v>18632.7042354188</v>
          </cell>
          <cell r="F226">
            <v>18621.4246518171</v>
          </cell>
          <cell r="G226">
            <v>18614.8029859036</v>
          </cell>
          <cell r="H226">
            <v>18614.5523945104</v>
          </cell>
          <cell r="I226">
            <v>18623.6306021058</v>
          </cell>
          <cell r="J226">
            <v>18647.8285464614</v>
          </cell>
          <cell r="K226">
            <v>18613.5284852338</v>
          </cell>
          <cell r="L226">
            <v>18612.7119464429</v>
          </cell>
          <cell r="M226">
            <v>18640.4751805028</v>
          </cell>
          <cell r="N226">
            <v>18618.9819328093</v>
          </cell>
          <cell r="O226">
            <v>18589.2591707478</v>
          </cell>
        </row>
        <row r="227">
          <cell r="A227">
            <v>18618.1273922932</v>
          </cell>
          <cell r="B227">
            <v>18617.4122006396</v>
          </cell>
          <cell r="C227">
            <v>18608.9685273531</v>
          </cell>
          <cell r="D227">
            <v>18624.2909198258</v>
          </cell>
          <cell r="E227">
            <v>18619.086403047</v>
          </cell>
          <cell r="F227">
            <v>18643.5711959545</v>
          </cell>
          <cell r="G227">
            <v>18633.3510820612</v>
          </cell>
          <cell r="H227">
            <v>18607.3685807032</v>
          </cell>
          <cell r="I227">
            <v>18610.4969344229</v>
          </cell>
          <cell r="J227">
            <v>18605.8092651645</v>
          </cell>
          <cell r="K227">
            <v>18611.4901148994</v>
          </cell>
          <cell r="L227">
            <v>18617.825326183</v>
          </cell>
          <cell r="M227">
            <v>18598.4916025583</v>
          </cell>
          <cell r="N227">
            <v>18617.4564667916</v>
          </cell>
          <cell r="O227">
            <v>18591.9401452156</v>
          </cell>
        </row>
        <row r="228">
          <cell r="A228">
            <v>18595.5510347904</v>
          </cell>
          <cell r="B228">
            <v>18648.3622434171</v>
          </cell>
          <cell r="C228">
            <v>18603.3946778745</v>
          </cell>
          <cell r="D228">
            <v>18602.4529603022</v>
          </cell>
          <cell r="E228">
            <v>18608.9761619542</v>
          </cell>
          <cell r="F228">
            <v>18628.4037576963</v>
          </cell>
          <cell r="G228">
            <v>18620.2884400669</v>
          </cell>
          <cell r="H228">
            <v>18601.9568987898</v>
          </cell>
          <cell r="I228">
            <v>18626.7752786624</v>
          </cell>
          <cell r="J228">
            <v>18625.3028886015</v>
          </cell>
          <cell r="K228">
            <v>18608.3745376767</v>
          </cell>
          <cell r="L228">
            <v>18654.5246007884</v>
          </cell>
          <cell r="M228">
            <v>18605.8431455242</v>
          </cell>
          <cell r="N228">
            <v>18619.063044265</v>
          </cell>
          <cell r="O228">
            <v>18631.4415595831</v>
          </cell>
        </row>
        <row r="229">
          <cell r="A229">
            <v>18609.2201186175</v>
          </cell>
          <cell r="B229">
            <v>18592.2883114368</v>
          </cell>
          <cell r="C229">
            <v>18597.2751184006</v>
          </cell>
          <cell r="D229">
            <v>18628.693765637</v>
          </cell>
          <cell r="E229">
            <v>18609.2771913315</v>
          </cell>
          <cell r="F229">
            <v>18621.3174661436</v>
          </cell>
          <cell r="G229">
            <v>18621.1086314161</v>
          </cell>
          <cell r="H229">
            <v>18628.1423026552</v>
          </cell>
          <cell r="I229">
            <v>18642.9124081671</v>
          </cell>
          <cell r="J229">
            <v>18627.0841171716</v>
          </cell>
          <cell r="K229">
            <v>18619.2879133755</v>
          </cell>
          <cell r="L229">
            <v>18661.1477887777</v>
          </cell>
          <cell r="M229">
            <v>18619.5939105019</v>
          </cell>
          <cell r="N229">
            <v>18625.8649799727</v>
          </cell>
          <cell r="O229">
            <v>18626.1969567062</v>
          </cell>
        </row>
        <row r="230">
          <cell r="A230">
            <v>18623.0810234965</v>
          </cell>
          <cell r="B230">
            <v>18619.8217250643</v>
          </cell>
          <cell r="C230">
            <v>18644.037011233</v>
          </cell>
          <cell r="D230">
            <v>18639.1551878367</v>
          </cell>
          <cell r="E230">
            <v>18634.0138458243</v>
          </cell>
          <cell r="F230">
            <v>18624.5482665796</v>
          </cell>
          <cell r="G230">
            <v>18608.2948048024</v>
          </cell>
          <cell r="H230">
            <v>18612.9432177834</v>
          </cell>
          <cell r="I230">
            <v>18586.7515895247</v>
          </cell>
          <cell r="J230">
            <v>18647.0512091911</v>
          </cell>
          <cell r="K230">
            <v>18635.2594103592</v>
          </cell>
          <cell r="L230">
            <v>18622.422749693</v>
          </cell>
          <cell r="M230">
            <v>18616.1476378581</v>
          </cell>
          <cell r="N230">
            <v>18617.9868281806</v>
          </cell>
          <cell r="O230">
            <v>18608.6629917382</v>
          </cell>
        </row>
        <row r="231">
          <cell r="A231">
            <v>18616.9287372624</v>
          </cell>
          <cell r="B231">
            <v>18609.4245290783</v>
          </cell>
          <cell r="C231">
            <v>18616.957757338</v>
          </cell>
          <cell r="D231">
            <v>18618.6966208162</v>
          </cell>
          <cell r="E231">
            <v>18612.0481516307</v>
          </cell>
          <cell r="F231">
            <v>18626.3881985424</v>
          </cell>
          <cell r="G231">
            <v>18628.6809315297</v>
          </cell>
          <cell r="H231">
            <v>18585.3580142098</v>
          </cell>
          <cell r="I231">
            <v>18587.9359399271</v>
          </cell>
          <cell r="J231">
            <v>18640.6382963685</v>
          </cell>
          <cell r="K231">
            <v>18611.4791119688</v>
          </cell>
          <cell r="L231">
            <v>18644.7208167224</v>
          </cell>
          <cell r="M231">
            <v>18609.5935422502</v>
          </cell>
          <cell r="N231">
            <v>18586.5506607249</v>
          </cell>
          <cell r="O231">
            <v>18605.925422087</v>
          </cell>
        </row>
        <row r="232">
          <cell r="A232">
            <v>18627.930215756</v>
          </cell>
          <cell r="B232">
            <v>18608.7141513127</v>
          </cell>
          <cell r="C232">
            <v>18596.2520815239</v>
          </cell>
          <cell r="D232">
            <v>18598.2392592894</v>
          </cell>
          <cell r="E232">
            <v>18598.4613913766</v>
          </cell>
          <cell r="F232">
            <v>18601.5840442416</v>
          </cell>
          <cell r="G232">
            <v>18639.9976910439</v>
          </cell>
          <cell r="H232">
            <v>18649.358631994</v>
          </cell>
          <cell r="I232">
            <v>18650.4324915461</v>
          </cell>
          <cell r="J232">
            <v>18647.4846972891</v>
          </cell>
          <cell r="K232">
            <v>18641.4597838007</v>
          </cell>
          <cell r="L232">
            <v>18627.62580389</v>
          </cell>
          <cell r="M232">
            <v>18621.2362800605</v>
          </cell>
          <cell r="N232">
            <v>18607.6646060185</v>
          </cell>
          <cell r="O232">
            <v>18622.6723593873</v>
          </cell>
        </row>
        <row r="233">
          <cell r="A233">
            <v>18593.3720261607</v>
          </cell>
          <cell r="B233">
            <v>18593.3970528336</v>
          </cell>
          <cell r="C233">
            <v>18625.1694495781</v>
          </cell>
          <cell r="D233">
            <v>18635.1905465587</v>
          </cell>
          <cell r="E233">
            <v>18625.8800949729</v>
          </cell>
          <cell r="F233">
            <v>18619.1698792126</v>
          </cell>
          <cell r="G233">
            <v>18624.5856308225</v>
          </cell>
          <cell r="H233">
            <v>18612.8567142305</v>
          </cell>
          <cell r="I233">
            <v>18605.2843988749</v>
          </cell>
          <cell r="J233">
            <v>18614.3684718684</v>
          </cell>
          <cell r="K233">
            <v>18642.4710032781</v>
          </cell>
          <cell r="L233">
            <v>18623.3637372171</v>
          </cell>
          <cell r="M233">
            <v>18595.4061311613</v>
          </cell>
          <cell r="N233">
            <v>18595.7937618836</v>
          </cell>
          <cell r="O233">
            <v>18588.023853341</v>
          </cell>
        </row>
        <row r="234">
          <cell r="A234">
            <v>18637.9252389394</v>
          </cell>
          <cell r="B234">
            <v>18590.9094432768</v>
          </cell>
          <cell r="C234">
            <v>18634.083070899</v>
          </cell>
          <cell r="D234">
            <v>18618.3226545361</v>
          </cell>
          <cell r="E234">
            <v>18615.829339036</v>
          </cell>
          <cell r="F234">
            <v>18629.2191397652</v>
          </cell>
          <cell r="G234">
            <v>18584.9417996775</v>
          </cell>
          <cell r="H234">
            <v>18603.8959868411</v>
          </cell>
          <cell r="I234">
            <v>18623.9139105969</v>
          </cell>
          <cell r="J234">
            <v>18627.9114547187</v>
          </cell>
          <cell r="K234">
            <v>18598.6669356983</v>
          </cell>
          <cell r="L234">
            <v>18638.1101744566</v>
          </cell>
          <cell r="M234">
            <v>18608.9734127999</v>
          </cell>
          <cell r="N234">
            <v>18625.1313616389</v>
          </cell>
          <cell r="O234">
            <v>18632.5692743609</v>
          </cell>
        </row>
        <row r="235">
          <cell r="A235">
            <v>18634.9102962925</v>
          </cell>
          <cell r="B235">
            <v>18623.0573469556</v>
          </cell>
          <cell r="C235">
            <v>18603.8282720032</v>
          </cell>
          <cell r="D235">
            <v>18627.1265361689</v>
          </cell>
          <cell r="E235">
            <v>18617.6872867408</v>
          </cell>
          <cell r="F235">
            <v>18629.8763180722</v>
          </cell>
          <cell r="G235">
            <v>18620.8874785914</v>
          </cell>
          <cell r="H235">
            <v>18604.8297750069</v>
          </cell>
          <cell r="I235">
            <v>18630.6885578711</v>
          </cell>
          <cell r="J235">
            <v>18597.3422676085</v>
          </cell>
          <cell r="K235">
            <v>18628.8651303104</v>
          </cell>
          <cell r="L235">
            <v>18634.3668613942</v>
          </cell>
          <cell r="M235">
            <v>18615.9528847372</v>
          </cell>
          <cell r="N235">
            <v>18653.3643099089</v>
          </cell>
          <cell r="O235">
            <v>18629.0664404027</v>
          </cell>
        </row>
        <row r="236">
          <cell r="A236">
            <v>18609.2389498504</v>
          </cell>
          <cell r="B236">
            <v>18582.6241576602</v>
          </cell>
          <cell r="C236">
            <v>18600.4220597296</v>
          </cell>
          <cell r="D236">
            <v>18636.243170244</v>
          </cell>
          <cell r="E236">
            <v>18629.5590594246</v>
          </cell>
          <cell r="F236">
            <v>18642.1546139606</v>
          </cell>
          <cell r="G236">
            <v>18620.2982307673</v>
          </cell>
          <cell r="H236">
            <v>18611.8750577855</v>
          </cell>
          <cell r="I236">
            <v>18641.204318774</v>
          </cell>
          <cell r="J236">
            <v>18625.7278638095</v>
          </cell>
          <cell r="K236">
            <v>18619.5472305043</v>
          </cell>
          <cell r="L236">
            <v>18647.7984020937</v>
          </cell>
          <cell r="M236">
            <v>18584.742088558</v>
          </cell>
          <cell r="N236">
            <v>18629.3675865272</v>
          </cell>
          <cell r="O236">
            <v>18666.6944098415</v>
          </cell>
        </row>
        <row r="237">
          <cell r="A237">
            <v>18625.5282393348</v>
          </cell>
          <cell r="B237">
            <v>18635.4085598035</v>
          </cell>
          <cell r="C237">
            <v>18610.4785266489</v>
          </cell>
          <cell r="D237">
            <v>18625.3000959327</v>
          </cell>
          <cell r="E237">
            <v>18640.2092692963</v>
          </cell>
          <cell r="F237">
            <v>18622.8338014522</v>
          </cell>
          <cell r="G237">
            <v>18586.900507703</v>
          </cell>
          <cell r="H237">
            <v>18608.8637321227</v>
          </cell>
          <cell r="I237">
            <v>18607.0991057903</v>
          </cell>
          <cell r="J237">
            <v>18600.1402607624</v>
          </cell>
          <cell r="K237">
            <v>18619.5309658528</v>
          </cell>
          <cell r="L237">
            <v>18616.7222101308</v>
          </cell>
          <cell r="M237">
            <v>18619.0615099713</v>
          </cell>
          <cell r="N237">
            <v>18612.3324719994</v>
          </cell>
          <cell r="O237">
            <v>18626.1036456427</v>
          </cell>
        </row>
        <row r="238">
          <cell r="A238">
            <v>18595.9202495039</v>
          </cell>
          <cell r="B238">
            <v>18629.1728841306</v>
          </cell>
          <cell r="C238">
            <v>18609.075128529</v>
          </cell>
          <cell r="D238">
            <v>18605.9204703007</v>
          </cell>
          <cell r="E238">
            <v>18613.5249276886</v>
          </cell>
          <cell r="F238">
            <v>18626.4890846554</v>
          </cell>
          <cell r="G238">
            <v>18610.8643015334</v>
          </cell>
          <cell r="H238">
            <v>18620.0415241559</v>
          </cell>
          <cell r="I238">
            <v>18615.8814007692</v>
          </cell>
          <cell r="J238">
            <v>18606.5934547099</v>
          </cell>
          <cell r="K238">
            <v>18594.1378586555</v>
          </cell>
          <cell r="L238">
            <v>18632.1954201063</v>
          </cell>
          <cell r="M238">
            <v>18620.8216800531</v>
          </cell>
          <cell r="N238">
            <v>18631.9088866093</v>
          </cell>
          <cell r="O238">
            <v>18603.0976320346</v>
          </cell>
        </row>
        <row r="239">
          <cell r="A239">
            <v>18615.88523262</v>
          </cell>
          <cell r="B239">
            <v>18611.0843607115</v>
          </cell>
          <cell r="C239">
            <v>18618.8279339885</v>
          </cell>
          <cell r="D239">
            <v>18628.626665737</v>
          </cell>
          <cell r="E239">
            <v>18583.9735314521</v>
          </cell>
          <cell r="F239">
            <v>18607.9053444121</v>
          </cell>
          <cell r="G239">
            <v>18631.0598419434</v>
          </cell>
          <cell r="H239">
            <v>18603.7545958641</v>
          </cell>
          <cell r="I239">
            <v>18634.5959671803</v>
          </cell>
          <cell r="J239">
            <v>18610.0922442853</v>
          </cell>
          <cell r="K239">
            <v>18606.725658681</v>
          </cell>
          <cell r="L239">
            <v>18616.957329114</v>
          </cell>
          <cell r="M239">
            <v>18631.8728903103</v>
          </cell>
          <cell r="N239">
            <v>18643.4863937276</v>
          </cell>
          <cell r="O239">
            <v>18614.1021145542</v>
          </cell>
        </row>
        <row r="240">
          <cell r="A240">
            <v>18615.6111182419</v>
          </cell>
          <cell r="B240">
            <v>18604.0781947679</v>
          </cell>
          <cell r="C240">
            <v>18613.3046149878</v>
          </cell>
          <cell r="D240">
            <v>18599.2871784198</v>
          </cell>
          <cell r="E240">
            <v>18617.3822353364</v>
          </cell>
          <cell r="F240">
            <v>18592.5793023995</v>
          </cell>
          <cell r="G240">
            <v>18613.2916038362</v>
          </cell>
          <cell r="H240">
            <v>18607.9546570583</v>
          </cell>
          <cell r="I240">
            <v>18593.4675486255</v>
          </cell>
          <cell r="J240">
            <v>18605.3118445201</v>
          </cell>
          <cell r="K240">
            <v>18589.0095682476</v>
          </cell>
          <cell r="L240">
            <v>18632.7897356515</v>
          </cell>
          <cell r="M240">
            <v>18621.4280056285</v>
          </cell>
          <cell r="N240">
            <v>18600.9520875531</v>
          </cell>
          <cell r="O240">
            <v>18626.5039213759</v>
          </cell>
        </row>
        <row r="241">
          <cell r="A241">
            <v>18611.6780543553</v>
          </cell>
          <cell r="B241">
            <v>18624.2688901499</v>
          </cell>
          <cell r="C241">
            <v>18631.7773927182</v>
          </cell>
          <cell r="D241">
            <v>18595.4217605175</v>
          </cell>
          <cell r="E241">
            <v>18616.8183674494</v>
          </cell>
          <cell r="F241">
            <v>18602.7947295089</v>
          </cell>
          <cell r="G241">
            <v>18625.5022269779</v>
          </cell>
          <cell r="H241">
            <v>18618.9307556275</v>
          </cell>
          <cell r="I241">
            <v>18604.5921991837</v>
          </cell>
          <cell r="J241">
            <v>18652.1567666251</v>
          </cell>
          <cell r="K241">
            <v>18638.4007481969</v>
          </cell>
          <cell r="L241">
            <v>18623.1837603564</v>
          </cell>
          <cell r="M241">
            <v>18616.5092772957</v>
          </cell>
          <cell r="N241">
            <v>18641.7081215652</v>
          </cell>
          <cell r="O241">
            <v>18626.2252798652</v>
          </cell>
        </row>
        <row r="242">
          <cell r="A242">
            <v>18629.0172943923</v>
          </cell>
          <cell r="B242">
            <v>18631.9092545717</v>
          </cell>
          <cell r="C242">
            <v>18619.5650528155</v>
          </cell>
          <cell r="D242">
            <v>18588.4935830299</v>
          </cell>
          <cell r="E242">
            <v>18597.7180817332</v>
          </cell>
          <cell r="F242">
            <v>18595.3607154004</v>
          </cell>
          <cell r="G242">
            <v>18604.3466323607</v>
          </cell>
          <cell r="H242">
            <v>18598.7436562523</v>
          </cell>
          <cell r="I242">
            <v>18635.7193645738</v>
          </cell>
          <cell r="J242">
            <v>18608.1731208747</v>
          </cell>
          <cell r="K242">
            <v>18593.3306082184</v>
          </cell>
          <cell r="L242">
            <v>18591.1143201085</v>
          </cell>
          <cell r="M242">
            <v>18620.9428958781</v>
          </cell>
          <cell r="N242">
            <v>18606.6799306883</v>
          </cell>
          <cell r="O242">
            <v>18641.2407483307</v>
          </cell>
        </row>
        <row r="243">
          <cell r="A243">
            <v>18648.1631321817</v>
          </cell>
          <cell r="B243">
            <v>18595.4715835954</v>
          </cell>
          <cell r="C243">
            <v>18613.2060079107</v>
          </cell>
          <cell r="D243">
            <v>18632.3558260213</v>
          </cell>
          <cell r="E243">
            <v>18605.9712349024</v>
          </cell>
          <cell r="F243">
            <v>18654.1741124439</v>
          </cell>
          <cell r="G243">
            <v>18621.1568283885</v>
          </cell>
          <cell r="H243">
            <v>18597.6081073826</v>
          </cell>
          <cell r="I243">
            <v>18643.6776745386</v>
          </cell>
          <cell r="J243">
            <v>18610.0433225907</v>
          </cell>
          <cell r="K243">
            <v>18623.3293286915</v>
          </cell>
          <cell r="L243">
            <v>18601.2329014232</v>
          </cell>
          <cell r="M243">
            <v>18623.0757690801</v>
          </cell>
          <cell r="N243">
            <v>18626.3187356728</v>
          </cell>
          <cell r="O243">
            <v>18620.2771057769</v>
          </cell>
        </row>
        <row r="244">
          <cell r="A244">
            <v>18600.5603589711</v>
          </cell>
          <cell r="B244">
            <v>18618.1756776443</v>
          </cell>
          <cell r="C244">
            <v>18615.1182161822</v>
          </cell>
          <cell r="D244">
            <v>18602.3609741308</v>
          </cell>
          <cell r="E244">
            <v>18614.6125566937</v>
          </cell>
          <cell r="F244">
            <v>18614.8470058855</v>
          </cell>
          <cell r="G244">
            <v>18610.6424792081</v>
          </cell>
          <cell r="H244">
            <v>18585.5995632378</v>
          </cell>
          <cell r="I244">
            <v>18625.6675000116</v>
          </cell>
          <cell r="J244">
            <v>18610.4282565228</v>
          </cell>
          <cell r="K244">
            <v>18624.0004886511</v>
          </cell>
          <cell r="L244">
            <v>18651.2925844323</v>
          </cell>
          <cell r="M244">
            <v>18615.0195896898</v>
          </cell>
          <cell r="N244">
            <v>18643.6265915549</v>
          </cell>
          <cell r="O244">
            <v>18603.4694871664</v>
          </cell>
        </row>
        <row r="245">
          <cell r="A245">
            <v>18639.4014511896</v>
          </cell>
          <cell r="B245">
            <v>18606.9735144643</v>
          </cell>
          <cell r="C245">
            <v>18608.4107691795</v>
          </cell>
          <cell r="D245">
            <v>18596.6933352432</v>
          </cell>
          <cell r="E245">
            <v>18626.941816239</v>
          </cell>
          <cell r="F245">
            <v>18621.1462551978</v>
          </cell>
          <cell r="G245">
            <v>18611.071883614</v>
          </cell>
          <cell r="H245">
            <v>18601.830083384</v>
          </cell>
          <cell r="I245">
            <v>18615.4909942516</v>
          </cell>
          <cell r="J245">
            <v>18615.2220522224</v>
          </cell>
          <cell r="K245">
            <v>18644.6379373667</v>
          </cell>
          <cell r="L245">
            <v>18614.3884953528</v>
          </cell>
          <cell r="M245">
            <v>18622.9704337976</v>
          </cell>
          <cell r="N245">
            <v>18618.3495707704</v>
          </cell>
          <cell r="O245">
            <v>18617.2629506748</v>
          </cell>
        </row>
        <row r="246">
          <cell r="A246">
            <v>18614.5400597232</v>
          </cell>
          <cell r="B246">
            <v>18606.2075705938</v>
          </cell>
          <cell r="C246">
            <v>18602.7813575683</v>
          </cell>
          <cell r="D246">
            <v>18607.9137755649</v>
          </cell>
          <cell r="E246">
            <v>18599.8656376255</v>
          </cell>
          <cell r="F246">
            <v>18624.4247809892</v>
          </cell>
          <cell r="G246">
            <v>18600.1079164233</v>
          </cell>
          <cell r="H246">
            <v>18613.746080097</v>
          </cell>
          <cell r="I246">
            <v>18621.6613738392</v>
          </cell>
          <cell r="J246">
            <v>18588.3314036121</v>
          </cell>
          <cell r="K246">
            <v>18629.7359273244</v>
          </cell>
          <cell r="L246">
            <v>18608.8454022925</v>
          </cell>
          <cell r="M246">
            <v>18607.1749955682</v>
          </cell>
          <cell r="N246">
            <v>18645.8620205779</v>
          </cell>
          <cell r="O246">
            <v>18644.8316594298</v>
          </cell>
        </row>
        <row r="247">
          <cell r="A247">
            <v>18605.1152052141</v>
          </cell>
          <cell r="B247">
            <v>18610.82404855</v>
          </cell>
          <cell r="C247">
            <v>18602.5166838848</v>
          </cell>
          <cell r="D247">
            <v>18591.2461312978</v>
          </cell>
          <cell r="E247">
            <v>18617.5075354588</v>
          </cell>
          <cell r="F247">
            <v>18615.3839105387</v>
          </cell>
          <cell r="G247">
            <v>18615.3100648813</v>
          </cell>
          <cell r="H247">
            <v>18613.8446320437</v>
          </cell>
          <cell r="I247">
            <v>18593.4403141355</v>
          </cell>
          <cell r="J247">
            <v>18612.8218200022</v>
          </cell>
          <cell r="K247">
            <v>18646.36677332</v>
          </cell>
          <cell r="L247">
            <v>18605.6837097329</v>
          </cell>
          <cell r="M247">
            <v>18599.244146436</v>
          </cell>
          <cell r="N247">
            <v>18656.8084761034</v>
          </cell>
          <cell r="O247">
            <v>18599.3702448947</v>
          </cell>
        </row>
        <row r="248">
          <cell r="A248">
            <v>18621.8217675774</v>
          </cell>
          <cell r="B248">
            <v>18605.2573079731</v>
          </cell>
          <cell r="C248">
            <v>18625.6268863148</v>
          </cell>
          <cell r="D248">
            <v>18642.6520969562</v>
          </cell>
          <cell r="E248">
            <v>18634.5609999774</v>
          </cell>
          <cell r="F248">
            <v>18618.7793296173</v>
          </cell>
          <cell r="G248">
            <v>18618.3490906436</v>
          </cell>
          <cell r="H248">
            <v>18627.1485976822</v>
          </cell>
          <cell r="I248">
            <v>18610.4200743833</v>
          </cell>
          <cell r="J248">
            <v>18631.7187567914</v>
          </cell>
          <cell r="K248">
            <v>18624.0692252627</v>
          </cell>
          <cell r="L248">
            <v>18614.5534328088</v>
          </cell>
          <cell r="M248">
            <v>18606.3053511534</v>
          </cell>
          <cell r="N248">
            <v>18604.4118978055</v>
          </cell>
          <cell r="O248">
            <v>18579.4021438352</v>
          </cell>
        </row>
        <row r="249">
          <cell r="A249">
            <v>18612.7160102264</v>
          </cell>
          <cell r="B249">
            <v>18618.6160412142</v>
          </cell>
          <cell r="C249">
            <v>18611.32333454</v>
          </cell>
          <cell r="D249">
            <v>18639.1828575036</v>
          </cell>
          <cell r="E249">
            <v>18603.0457656954</v>
          </cell>
          <cell r="F249">
            <v>18606.4733231313</v>
          </cell>
          <cell r="G249">
            <v>18629.0799945952</v>
          </cell>
          <cell r="H249">
            <v>18624.1953963745</v>
          </cell>
          <cell r="I249">
            <v>18610.527120741</v>
          </cell>
          <cell r="J249">
            <v>18618.0476142715</v>
          </cell>
          <cell r="K249">
            <v>18614.8701610189</v>
          </cell>
          <cell r="L249">
            <v>18607.8671067979</v>
          </cell>
          <cell r="M249">
            <v>18611.3851451452</v>
          </cell>
          <cell r="N249">
            <v>18606.2430682233</v>
          </cell>
          <cell r="O249">
            <v>18643.7563288132</v>
          </cell>
        </row>
        <row r="250">
          <cell r="A250">
            <v>18585.8355661513</v>
          </cell>
          <cell r="B250">
            <v>18637.9287464823</v>
          </cell>
          <cell r="C250">
            <v>18627.6235191975</v>
          </cell>
          <cell r="D250">
            <v>18652.9161568328</v>
          </cell>
          <cell r="E250">
            <v>18606.7188466928</v>
          </cell>
          <cell r="F250">
            <v>18629.2173092747</v>
          </cell>
          <cell r="G250">
            <v>18609.693175047</v>
          </cell>
          <cell r="H250">
            <v>18632.2340810404</v>
          </cell>
          <cell r="I250">
            <v>18613.086470362</v>
          </cell>
          <cell r="J250">
            <v>18593.5400050691</v>
          </cell>
          <cell r="K250">
            <v>18580.7877786753</v>
          </cell>
          <cell r="L250">
            <v>18625.2603494529</v>
          </cell>
          <cell r="M250">
            <v>18647.3727844718</v>
          </cell>
          <cell r="N250">
            <v>18621.7053543072</v>
          </cell>
          <cell r="O250">
            <v>18605.9465662703</v>
          </cell>
        </row>
        <row r="251">
          <cell r="A251">
            <v>18623.2920734819</v>
          </cell>
          <cell r="B251">
            <v>18617.7681329907</v>
          </cell>
          <cell r="C251">
            <v>18587.3356627554</v>
          </cell>
          <cell r="D251">
            <v>18628.0923700722</v>
          </cell>
          <cell r="E251">
            <v>18620.4374348061</v>
          </cell>
          <cell r="F251">
            <v>18610.5947784069</v>
          </cell>
          <cell r="G251">
            <v>18603.1994546986</v>
          </cell>
          <cell r="H251">
            <v>18608.4952362461</v>
          </cell>
          <cell r="I251">
            <v>18610.8271500494</v>
          </cell>
          <cell r="J251">
            <v>18591.3875876396</v>
          </cell>
          <cell r="K251">
            <v>18583.6077627228</v>
          </cell>
          <cell r="L251">
            <v>18634.5206286187</v>
          </cell>
          <cell r="M251">
            <v>18621.0854906896</v>
          </cell>
          <cell r="N251">
            <v>18614.3570158026</v>
          </cell>
          <cell r="O251">
            <v>18636.871988509</v>
          </cell>
        </row>
        <row r="252">
          <cell r="A252">
            <v>18605.224128527</v>
          </cell>
          <cell r="B252">
            <v>18591.5995824536</v>
          </cell>
          <cell r="C252">
            <v>18602.3954324178</v>
          </cell>
          <cell r="D252">
            <v>18600.1055092659</v>
          </cell>
          <cell r="E252">
            <v>18612.5732112044</v>
          </cell>
          <cell r="F252">
            <v>18628.2439259649</v>
          </cell>
          <cell r="G252">
            <v>18631.7775722949</v>
          </cell>
          <cell r="H252">
            <v>18626.9318794386</v>
          </cell>
          <cell r="I252">
            <v>18603.6276927664</v>
          </cell>
          <cell r="J252">
            <v>18618.9320566979</v>
          </cell>
          <cell r="K252">
            <v>18607.6023976266</v>
          </cell>
          <cell r="L252">
            <v>18637.5770684983</v>
          </cell>
          <cell r="M252">
            <v>18621.7184666417</v>
          </cell>
          <cell r="N252">
            <v>18610.4147730882</v>
          </cell>
          <cell r="O252">
            <v>18629.1537336921</v>
          </cell>
        </row>
        <row r="253">
          <cell r="A253">
            <v>18605.1548446195</v>
          </cell>
          <cell r="B253">
            <v>18614.1627800362</v>
          </cell>
          <cell r="C253">
            <v>18620.1468070806</v>
          </cell>
          <cell r="D253">
            <v>18605.6764636409</v>
          </cell>
          <cell r="E253">
            <v>18637.1290398524</v>
          </cell>
          <cell r="F253">
            <v>18609.716440987</v>
          </cell>
          <cell r="G253">
            <v>18619.6673386079</v>
          </cell>
          <cell r="H253">
            <v>18611.2780382235</v>
          </cell>
          <cell r="I253">
            <v>18595.7374847974</v>
          </cell>
          <cell r="J253">
            <v>18593.232919287</v>
          </cell>
          <cell r="K253">
            <v>18630.2694895632</v>
          </cell>
          <cell r="L253">
            <v>18636.1264603399</v>
          </cell>
          <cell r="M253">
            <v>18613.1183048464</v>
          </cell>
          <cell r="N253">
            <v>18597.9909433963</v>
          </cell>
          <cell r="O253">
            <v>18607.6896083393</v>
          </cell>
        </row>
        <row r="254">
          <cell r="A254">
            <v>18635.7979949771</v>
          </cell>
          <cell r="B254">
            <v>18634.633159917</v>
          </cell>
          <cell r="C254">
            <v>18622.5956536015</v>
          </cell>
          <cell r="D254">
            <v>18609.9920966364</v>
          </cell>
          <cell r="E254">
            <v>18620.8011222284</v>
          </cell>
          <cell r="F254">
            <v>18589.4949451316</v>
          </cell>
          <cell r="G254">
            <v>18615.7748013505</v>
          </cell>
          <cell r="H254">
            <v>18614.7153941801</v>
          </cell>
          <cell r="I254">
            <v>18622.5069373001</v>
          </cell>
          <cell r="J254">
            <v>18628.0968268354</v>
          </cell>
          <cell r="K254">
            <v>18625.0372099223</v>
          </cell>
          <cell r="L254">
            <v>18615.9635421509</v>
          </cell>
          <cell r="M254">
            <v>18605.312469186</v>
          </cell>
          <cell r="N254">
            <v>18618.6798732476</v>
          </cell>
          <cell r="O254">
            <v>18624.3834694706</v>
          </cell>
        </row>
        <row r="255">
          <cell r="A255">
            <v>18624.3073032679</v>
          </cell>
          <cell r="B255">
            <v>18597.1168678561</v>
          </cell>
          <cell r="C255">
            <v>18621.1422626824</v>
          </cell>
          <cell r="D255">
            <v>18603.7087001438</v>
          </cell>
          <cell r="E255">
            <v>18620.8157218618</v>
          </cell>
          <cell r="F255">
            <v>18596.6808540689</v>
          </cell>
          <cell r="G255">
            <v>18630.1709199111</v>
          </cell>
          <cell r="H255">
            <v>18619.1979797873</v>
          </cell>
          <cell r="I255">
            <v>18623.1044714853</v>
          </cell>
          <cell r="J255">
            <v>18596.5760771945</v>
          </cell>
          <cell r="K255">
            <v>18631.9423138241</v>
          </cell>
          <cell r="L255">
            <v>18609.8301009471</v>
          </cell>
          <cell r="M255">
            <v>18638.4440404417</v>
          </cell>
          <cell r="N255">
            <v>18588.9870980969</v>
          </cell>
          <cell r="O255">
            <v>18619.9181872171</v>
          </cell>
        </row>
        <row r="256">
          <cell r="A256">
            <v>18597.2812883765</v>
          </cell>
          <cell r="B256">
            <v>18600.0943155622</v>
          </cell>
          <cell r="C256">
            <v>18618.0318255576</v>
          </cell>
          <cell r="D256">
            <v>18605.2739744618</v>
          </cell>
          <cell r="E256">
            <v>18633.9719614768</v>
          </cell>
          <cell r="F256">
            <v>18649.430424272</v>
          </cell>
          <cell r="G256">
            <v>18618.9968948515</v>
          </cell>
          <cell r="H256">
            <v>18612.9773414209</v>
          </cell>
          <cell r="I256">
            <v>18581.9577502986</v>
          </cell>
          <cell r="J256">
            <v>18616.6761420268</v>
          </cell>
          <cell r="K256">
            <v>18621.0563562757</v>
          </cell>
          <cell r="L256">
            <v>18630.6856328866</v>
          </cell>
          <cell r="M256">
            <v>18628.2583748675</v>
          </cell>
          <cell r="N256">
            <v>18604.4404563926</v>
          </cell>
          <cell r="O256">
            <v>18603.7675600206</v>
          </cell>
        </row>
        <row r="257">
          <cell r="A257">
            <v>18602.4530561904</v>
          </cell>
          <cell r="B257">
            <v>18623.7935521542</v>
          </cell>
          <cell r="C257">
            <v>18604.4663119627</v>
          </cell>
          <cell r="D257">
            <v>18632.4773278997</v>
          </cell>
          <cell r="E257">
            <v>18612.1168161733</v>
          </cell>
          <cell r="F257">
            <v>18639.4747590159</v>
          </cell>
          <cell r="G257">
            <v>18619.3093648487</v>
          </cell>
          <cell r="H257">
            <v>18632.4110948503</v>
          </cell>
          <cell r="I257">
            <v>18602.6224557021</v>
          </cell>
          <cell r="J257">
            <v>18604.1933539115</v>
          </cell>
          <cell r="K257">
            <v>18638.7247569032</v>
          </cell>
          <cell r="L257">
            <v>18632.7319993724</v>
          </cell>
          <cell r="M257">
            <v>18612.0286275066</v>
          </cell>
          <cell r="N257">
            <v>18628.9129808671</v>
          </cell>
          <cell r="O257">
            <v>18615.9484928603</v>
          </cell>
        </row>
        <row r="258">
          <cell r="A258">
            <v>18607.2746402383</v>
          </cell>
          <cell r="B258">
            <v>18634.7665456115</v>
          </cell>
          <cell r="C258">
            <v>18613.0911230043</v>
          </cell>
          <cell r="D258">
            <v>18600.5748281228</v>
          </cell>
          <cell r="E258">
            <v>18596.5205976935</v>
          </cell>
          <cell r="F258">
            <v>18622.1233613259</v>
          </cell>
          <cell r="G258">
            <v>18655.8309134634</v>
          </cell>
          <cell r="H258">
            <v>18583.9487076868</v>
          </cell>
          <cell r="I258">
            <v>18615.7938912564</v>
          </cell>
          <cell r="J258">
            <v>18603.1401907629</v>
          </cell>
          <cell r="K258">
            <v>18628.4756080673</v>
          </cell>
          <cell r="L258">
            <v>18653.641079175</v>
          </cell>
          <cell r="M258">
            <v>18604.0362163718</v>
          </cell>
          <cell r="N258">
            <v>18617.5719189221</v>
          </cell>
          <cell r="O258">
            <v>18623.4318059572</v>
          </cell>
        </row>
        <row r="259">
          <cell r="A259">
            <v>18628.9700848742</v>
          </cell>
          <cell r="B259">
            <v>18645.4113062084</v>
          </cell>
          <cell r="C259">
            <v>18610.4034501249</v>
          </cell>
          <cell r="D259">
            <v>18628.8089813194</v>
          </cell>
          <cell r="E259">
            <v>18632.1379172502</v>
          </cell>
          <cell r="F259">
            <v>18677.8933657476</v>
          </cell>
          <cell r="G259">
            <v>18597.9445733627</v>
          </cell>
          <cell r="H259">
            <v>18622.8229185267</v>
          </cell>
          <cell r="I259">
            <v>18601.8839934595</v>
          </cell>
          <cell r="J259">
            <v>18614.8734738066</v>
          </cell>
          <cell r="K259">
            <v>18602.8334029368</v>
          </cell>
          <cell r="L259">
            <v>18608.3046237249</v>
          </cell>
          <cell r="M259">
            <v>18618.404684083</v>
          </cell>
          <cell r="N259">
            <v>18632.0046182328</v>
          </cell>
          <cell r="O259">
            <v>18640.9424041093</v>
          </cell>
        </row>
        <row r="260">
          <cell r="A260">
            <v>18636.964930801</v>
          </cell>
          <cell r="B260">
            <v>18633.0631706013</v>
          </cell>
          <cell r="C260">
            <v>18639.1241527517</v>
          </cell>
          <cell r="D260">
            <v>18604.8278498335</v>
          </cell>
          <cell r="E260">
            <v>18621.4710074729</v>
          </cell>
          <cell r="F260">
            <v>18614.1055355707</v>
          </cell>
          <cell r="G260">
            <v>18601.8651030912</v>
          </cell>
          <cell r="H260">
            <v>18615.3213350644</v>
          </cell>
          <cell r="I260">
            <v>18618.8220932795</v>
          </cell>
          <cell r="J260">
            <v>18630.2533195546</v>
          </cell>
          <cell r="K260">
            <v>18634.3536207113</v>
          </cell>
          <cell r="L260">
            <v>18605.4064256085</v>
          </cell>
          <cell r="M260">
            <v>18607.9344313231</v>
          </cell>
          <cell r="N260">
            <v>18595.0187236172</v>
          </cell>
          <cell r="O260">
            <v>18645.4708801658</v>
          </cell>
        </row>
        <row r="261">
          <cell r="A261">
            <v>18607.6096010929</v>
          </cell>
          <cell r="B261">
            <v>18608.3453002321</v>
          </cell>
          <cell r="C261">
            <v>18610.0728011389</v>
          </cell>
          <cell r="D261">
            <v>18617.0884628694</v>
          </cell>
          <cell r="E261">
            <v>18606.5856928571</v>
          </cell>
          <cell r="F261">
            <v>18615.065243051</v>
          </cell>
          <cell r="G261">
            <v>18630.6766700792</v>
          </cell>
          <cell r="H261">
            <v>18630.8459080107</v>
          </cell>
          <cell r="I261">
            <v>18600.5670475155</v>
          </cell>
          <cell r="J261">
            <v>18615.4078897301</v>
          </cell>
          <cell r="K261">
            <v>18632.7089749302</v>
          </cell>
          <cell r="L261">
            <v>18609.3718152687</v>
          </cell>
          <cell r="M261">
            <v>18615.2030696443</v>
          </cell>
          <cell r="N261">
            <v>18617.2737178999</v>
          </cell>
          <cell r="O261">
            <v>18618.4787007354</v>
          </cell>
        </row>
        <row r="262">
          <cell r="A262">
            <v>18614.6932484575</v>
          </cell>
          <cell r="B262">
            <v>18608.4483056146</v>
          </cell>
          <cell r="C262">
            <v>18620.8010879296</v>
          </cell>
          <cell r="D262">
            <v>18588.7664580158</v>
          </cell>
          <cell r="E262">
            <v>18573.1234302707</v>
          </cell>
          <cell r="F262">
            <v>18595.6698685193</v>
          </cell>
          <cell r="G262">
            <v>18597.2847251983</v>
          </cell>
          <cell r="H262">
            <v>18605.5971280822</v>
          </cell>
          <cell r="I262">
            <v>18597.8952599641</v>
          </cell>
          <cell r="J262">
            <v>18607.1385905723</v>
          </cell>
          <cell r="K262">
            <v>18593.9917059601</v>
          </cell>
          <cell r="L262">
            <v>18629.498733485</v>
          </cell>
          <cell r="M262">
            <v>18606.2545302126</v>
          </cell>
          <cell r="N262">
            <v>18627.7837592896</v>
          </cell>
          <cell r="O262">
            <v>18610.8074549564</v>
          </cell>
        </row>
        <row r="263">
          <cell r="A263">
            <v>18615.6400478128</v>
          </cell>
          <cell r="B263">
            <v>18630.7183375356</v>
          </cell>
          <cell r="C263">
            <v>18633.4607790177</v>
          </cell>
          <cell r="D263">
            <v>18618.0396107795</v>
          </cell>
          <cell r="E263">
            <v>18624.9477716925</v>
          </cell>
          <cell r="F263">
            <v>18603.0494274002</v>
          </cell>
          <cell r="G263">
            <v>18620.9439717299</v>
          </cell>
          <cell r="H263">
            <v>18616.7631581305</v>
          </cell>
          <cell r="I263">
            <v>18604.698533935</v>
          </cell>
          <cell r="J263">
            <v>18633.2548480555</v>
          </cell>
          <cell r="K263">
            <v>18612.4845219179</v>
          </cell>
          <cell r="L263">
            <v>18619.5210367527</v>
          </cell>
          <cell r="M263">
            <v>18593.8365255684</v>
          </cell>
          <cell r="N263">
            <v>18617.8781189568</v>
          </cell>
          <cell r="O263">
            <v>18617.1126804667</v>
          </cell>
        </row>
        <row r="264">
          <cell r="A264">
            <v>18611.1415396046</v>
          </cell>
          <cell r="B264">
            <v>18639.4868861192</v>
          </cell>
          <cell r="C264">
            <v>18640.8326735092</v>
          </cell>
          <cell r="D264">
            <v>18649.6708217706</v>
          </cell>
          <cell r="E264">
            <v>18614.4259839076</v>
          </cell>
          <cell r="F264">
            <v>18628.3653223289</v>
          </cell>
          <cell r="G264">
            <v>18626.1288788188</v>
          </cell>
          <cell r="H264">
            <v>18616.927575703</v>
          </cell>
          <cell r="I264">
            <v>18619.2311925697</v>
          </cell>
          <cell r="J264">
            <v>18635.9103302338</v>
          </cell>
          <cell r="K264">
            <v>18594.9905160845</v>
          </cell>
          <cell r="L264">
            <v>18620.3605896615</v>
          </cell>
          <cell r="M264">
            <v>18648.7446172752</v>
          </cell>
          <cell r="N264">
            <v>18593.6047368072</v>
          </cell>
          <cell r="O264">
            <v>18592.3121157685</v>
          </cell>
        </row>
        <row r="265">
          <cell r="A265">
            <v>18632.0266141864</v>
          </cell>
          <cell r="B265">
            <v>18636.8403359344</v>
          </cell>
          <cell r="C265">
            <v>18625.3846269125</v>
          </cell>
          <cell r="D265">
            <v>18602.7806215134</v>
          </cell>
          <cell r="E265">
            <v>18622.39689249</v>
          </cell>
          <cell r="F265">
            <v>18610.9283248568</v>
          </cell>
          <cell r="G265">
            <v>18635.4250880199</v>
          </cell>
          <cell r="H265">
            <v>18603.8603044862</v>
          </cell>
          <cell r="I265">
            <v>18606.0949178083</v>
          </cell>
          <cell r="J265">
            <v>18631.3403713661</v>
          </cell>
          <cell r="K265">
            <v>18620.5081751094</v>
          </cell>
          <cell r="L265">
            <v>18643.1479648946</v>
          </cell>
          <cell r="M265">
            <v>18619.3589836571</v>
          </cell>
          <cell r="N265">
            <v>18619.7616256666</v>
          </cell>
          <cell r="O265">
            <v>18658.4557324789</v>
          </cell>
        </row>
        <row r="266">
          <cell r="A266">
            <v>18625.1924576559</v>
          </cell>
          <cell r="B266">
            <v>18615.0325738541</v>
          </cell>
          <cell r="C266">
            <v>18614.0094941663</v>
          </cell>
          <cell r="D266">
            <v>18628.4573817534</v>
          </cell>
          <cell r="E266">
            <v>18596.4748013802</v>
          </cell>
          <cell r="F266">
            <v>18627.5580826048</v>
          </cell>
          <cell r="G266">
            <v>18613.2721441562</v>
          </cell>
          <cell r="H266">
            <v>18621.4524640402</v>
          </cell>
          <cell r="I266">
            <v>18602.1756777977</v>
          </cell>
          <cell r="J266">
            <v>18596.5753006463</v>
          </cell>
          <cell r="K266">
            <v>18610.9258186279</v>
          </cell>
          <cell r="L266">
            <v>18622.732221311</v>
          </cell>
          <cell r="M266">
            <v>18655.8344268768</v>
          </cell>
          <cell r="N266">
            <v>18606.3902141234</v>
          </cell>
          <cell r="O266">
            <v>18648.708198909</v>
          </cell>
        </row>
        <row r="267">
          <cell r="A267">
            <v>18625.1942708489</v>
          </cell>
          <cell r="B267">
            <v>18619.9861187829</v>
          </cell>
          <cell r="C267">
            <v>18591.7650426098</v>
          </cell>
          <cell r="D267">
            <v>18597.3253848947</v>
          </cell>
          <cell r="E267">
            <v>18637.3055064057</v>
          </cell>
          <cell r="F267">
            <v>18601.3552202945</v>
          </cell>
          <cell r="G267">
            <v>18628.7739614839</v>
          </cell>
          <cell r="H267">
            <v>18625.4779514521</v>
          </cell>
          <cell r="I267">
            <v>18601.2877820284</v>
          </cell>
          <cell r="J267">
            <v>18608.7376954584</v>
          </cell>
          <cell r="K267">
            <v>18616.4607096171</v>
          </cell>
          <cell r="L267">
            <v>18656.1112579343</v>
          </cell>
          <cell r="M267">
            <v>18606.2629193076</v>
          </cell>
          <cell r="N267">
            <v>18620.2560558519</v>
          </cell>
          <cell r="O267">
            <v>18635.0819066464</v>
          </cell>
        </row>
        <row r="268">
          <cell r="A268">
            <v>18633.1886571899</v>
          </cell>
          <cell r="B268">
            <v>18604.6963859444</v>
          </cell>
          <cell r="C268">
            <v>18607.4449958247</v>
          </cell>
          <cell r="D268">
            <v>18619.2833625403</v>
          </cell>
          <cell r="E268">
            <v>18606.1821593945</v>
          </cell>
          <cell r="F268">
            <v>18609.5541229786</v>
          </cell>
          <cell r="G268">
            <v>18650.6940753324</v>
          </cell>
          <cell r="H268">
            <v>18593.8218573719</v>
          </cell>
          <cell r="I268">
            <v>18625.0005346058</v>
          </cell>
          <cell r="J268">
            <v>18615.3620673859</v>
          </cell>
          <cell r="K268">
            <v>18622.6292320384</v>
          </cell>
          <cell r="L268">
            <v>18657.0085164541</v>
          </cell>
          <cell r="M268">
            <v>18610.9950958961</v>
          </cell>
          <cell r="N268">
            <v>18613.0440699229</v>
          </cell>
          <cell r="O268">
            <v>18624.7080019751</v>
          </cell>
        </row>
        <row r="269">
          <cell r="A269">
            <v>18634.629960401</v>
          </cell>
          <cell r="B269">
            <v>18610.2772732823</v>
          </cell>
          <cell r="C269">
            <v>18647.2254778522</v>
          </cell>
          <cell r="D269">
            <v>18631.3945183372</v>
          </cell>
          <cell r="E269">
            <v>18606.4937165065</v>
          </cell>
          <cell r="F269">
            <v>18605.2000721858</v>
          </cell>
          <cell r="G269">
            <v>18605.1144975704</v>
          </cell>
          <cell r="H269">
            <v>18613.9336559986</v>
          </cell>
          <cell r="I269">
            <v>18614.9887893412</v>
          </cell>
          <cell r="J269">
            <v>18610.0752743231</v>
          </cell>
          <cell r="K269">
            <v>18595.1037686262</v>
          </cell>
          <cell r="L269">
            <v>18611.042780037</v>
          </cell>
          <cell r="M269">
            <v>18618.3912458258</v>
          </cell>
          <cell r="N269">
            <v>18656.8510737352</v>
          </cell>
          <cell r="O269">
            <v>18649.0227315549</v>
          </cell>
        </row>
        <row r="270">
          <cell r="A270">
            <v>18630.6763538302</v>
          </cell>
          <cell r="B270">
            <v>18621.0863764534</v>
          </cell>
          <cell r="C270">
            <v>18593.3009703976</v>
          </cell>
          <cell r="D270">
            <v>18626.8159283025</v>
          </cell>
          <cell r="E270">
            <v>18628.8107073547</v>
          </cell>
          <cell r="F270">
            <v>18608.5398617807</v>
          </cell>
          <cell r="G270">
            <v>18616.3217136292</v>
          </cell>
          <cell r="H270">
            <v>18618.3972592763</v>
          </cell>
          <cell r="I270">
            <v>18619.7142036811</v>
          </cell>
          <cell r="J270">
            <v>18608.1203697669</v>
          </cell>
          <cell r="K270">
            <v>18616.2472624865</v>
          </cell>
          <cell r="L270">
            <v>18650.723274188</v>
          </cell>
          <cell r="M270">
            <v>18609.1612614157</v>
          </cell>
          <cell r="N270">
            <v>18638.1756329651</v>
          </cell>
          <cell r="O270">
            <v>18619.8304839091</v>
          </cell>
        </row>
        <row r="271">
          <cell r="A271">
            <v>18623.1154655647</v>
          </cell>
          <cell r="B271">
            <v>18617.8120878358</v>
          </cell>
          <cell r="C271">
            <v>18650.8644948411</v>
          </cell>
          <cell r="D271">
            <v>18619.0056062702</v>
          </cell>
          <cell r="E271">
            <v>18611.3743339845</v>
          </cell>
          <cell r="F271">
            <v>18626.3680122724</v>
          </cell>
          <cell r="G271">
            <v>18613.1306341323</v>
          </cell>
          <cell r="H271">
            <v>18628.8346071362</v>
          </cell>
          <cell r="I271">
            <v>18597.6652538157</v>
          </cell>
          <cell r="J271">
            <v>18623.2538367327</v>
          </cell>
          <cell r="K271">
            <v>18621.4642960294</v>
          </cell>
          <cell r="L271">
            <v>18623.0899398815</v>
          </cell>
          <cell r="M271">
            <v>18582.8212888299</v>
          </cell>
          <cell r="N271">
            <v>18606.2327211619</v>
          </cell>
          <cell r="O271">
            <v>18599.186200989</v>
          </cell>
        </row>
        <row r="272">
          <cell r="A272">
            <v>18639.4920096727</v>
          </cell>
          <cell r="B272">
            <v>18644.7053216239</v>
          </cell>
          <cell r="C272">
            <v>18604.6302092003</v>
          </cell>
          <cell r="D272">
            <v>18609.8698486402</v>
          </cell>
          <cell r="E272">
            <v>18611.4954211034</v>
          </cell>
          <cell r="F272">
            <v>18630.4902958326</v>
          </cell>
          <cell r="G272">
            <v>18569.1707722702</v>
          </cell>
          <cell r="H272">
            <v>18592.3240671211</v>
          </cell>
          <cell r="I272">
            <v>18603.3919727584</v>
          </cell>
          <cell r="J272">
            <v>18637.4968919317</v>
          </cell>
          <cell r="K272">
            <v>18650.3134197041</v>
          </cell>
          <cell r="L272">
            <v>18623.2624603562</v>
          </cell>
          <cell r="M272">
            <v>18586.2496665283</v>
          </cell>
          <cell r="N272">
            <v>18642.104523157</v>
          </cell>
          <cell r="O272">
            <v>18594.2517337598</v>
          </cell>
        </row>
        <row r="273">
          <cell r="A273">
            <v>18616.3878066221</v>
          </cell>
          <cell r="B273">
            <v>18631.3911652214</v>
          </cell>
          <cell r="C273">
            <v>18632.3901936452</v>
          </cell>
          <cell r="D273">
            <v>18604.7192646796</v>
          </cell>
          <cell r="E273">
            <v>18601.3713674992</v>
          </cell>
          <cell r="F273">
            <v>18627.6196804667</v>
          </cell>
          <cell r="G273">
            <v>18635.6530491245</v>
          </cell>
          <cell r="H273">
            <v>18618.8135014219</v>
          </cell>
          <cell r="I273">
            <v>18589.8714288363</v>
          </cell>
          <cell r="J273">
            <v>18633.4230513629</v>
          </cell>
          <cell r="K273">
            <v>18624.5658965566</v>
          </cell>
          <cell r="L273">
            <v>18593.2527161432</v>
          </cell>
          <cell r="M273">
            <v>18643.7448913975</v>
          </cell>
          <cell r="N273">
            <v>18626.2637775443</v>
          </cell>
          <cell r="O273">
            <v>18625.2204070237</v>
          </cell>
        </row>
        <row r="274">
          <cell r="A274">
            <v>18616.8590009367</v>
          </cell>
          <cell r="B274">
            <v>18577.5101322809</v>
          </cell>
          <cell r="C274">
            <v>18608.8690783818</v>
          </cell>
          <cell r="D274">
            <v>18620.7032894089</v>
          </cell>
          <cell r="E274">
            <v>18586.4453235461</v>
          </cell>
          <cell r="F274">
            <v>18622.7417819878</v>
          </cell>
          <cell r="G274">
            <v>18620.1019234127</v>
          </cell>
          <cell r="H274">
            <v>18598.4593227276</v>
          </cell>
          <cell r="I274">
            <v>18621.2458436061</v>
          </cell>
          <cell r="J274">
            <v>18626.2064799619</v>
          </cell>
          <cell r="K274">
            <v>18622.304924482</v>
          </cell>
          <cell r="L274">
            <v>18631.224448177</v>
          </cell>
          <cell r="M274">
            <v>18640.9272232036</v>
          </cell>
          <cell r="N274">
            <v>18587.8767228378</v>
          </cell>
          <cell r="O274">
            <v>18635.1521777142</v>
          </cell>
        </row>
        <row r="275">
          <cell r="A275">
            <v>18622.8169501635</v>
          </cell>
          <cell r="B275">
            <v>18631.5657468959</v>
          </cell>
          <cell r="C275">
            <v>18600.3092244009</v>
          </cell>
          <cell r="D275">
            <v>18617.8928393355</v>
          </cell>
          <cell r="E275">
            <v>18616.2679099324</v>
          </cell>
          <cell r="F275">
            <v>18618.185327429</v>
          </cell>
          <cell r="G275">
            <v>18591.8147970824</v>
          </cell>
          <cell r="H275">
            <v>18608.408445242</v>
          </cell>
          <cell r="I275">
            <v>18615.6846416316</v>
          </cell>
          <cell r="J275">
            <v>18623.1179779557</v>
          </cell>
          <cell r="K275">
            <v>18638.2135408834</v>
          </cell>
          <cell r="L275">
            <v>18603.8731583642</v>
          </cell>
          <cell r="M275">
            <v>18594.4921080408</v>
          </cell>
          <cell r="N275">
            <v>18601.8418977399</v>
          </cell>
          <cell r="O275">
            <v>18617.3795260298</v>
          </cell>
        </row>
        <row r="276">
          <cell r="A276">
            <v>18611.1670228522</v>
          </cell>
          <cell r="B276">
            <v>18628.8636093923</v>
          </cell>
          <cell r="C276">
            <v>18626.5464853267</v>
          </cell>
          <cell r="D276">
            <v>18590.7783953831</v>
          </cell>
          <cell r="E276">
            <v>18638.8388741196</v>
          </cell>
          <cell r="F276">
            <v>18622.596115518</v>
          </cell>
          <cell r="G276">
            <v>18604.5365744624</v>
          </cell>
          <cell r="H276">
            <v>18622.7096746201</v>
          </cell>
          <cell r="I276">
            <v>18615.6760362977</v>
          </cell>
          <cell r="J276">
            <v>18620.0953383067</v>
          </cell>
          <cell r="K276">
            <v>18600.8910105841</v>
          </cell>
          <cell r="L276">
            <v>18613.4843009663</v>
          </cell>
          <cell r="M276">
            <v>18612.6946570001</v>
          </cell>
          <cell r="N276">
            <v>18599.3334802118</v>
          </cell>
          <cell r="O276">
            <v>18633.6425236232</v>
          </cell>
        </row>
        <row r="277">
          <cell r="A277">
            <v>18592.8449698031</v>
          </cell>
          <cell r="B277">
            <v>18630.9502268179</v>
          </cell>
          <cell r="C277">
            <v>18599.1244738415</v>
          </cell>
          <cell r="D277">
            <v>18630.5928439124</v>
          </cell>
          <cell r="E277">
            <v>18620.1775004817</v>
          </cell>
          <cell r="F277">
            <v>18587.5969339383</v>
          </cell>
          <cell r="G277">
            <v>18632.7950556644</v>
          </cell>
          <cell r="H277">
            <v>18594.4408809742</v>
          </cell>
          <cell r="I277">
            <v>18651.3956327576</v>
          </cell>
          <cell r="J277">
            <v>18635.3416863664</v>
          </cell>
          <cell r="K277">
            <v>18581.6501846975</v>
          </cell>
          <cell r="L277">
            <v>18580.0113915563</v>
          </cell>
          <cell r="M277">
            <v>18634.1413063942</v>
          </cell>
          <cell r="N277">
            <v>18642.9783496878</v>
          </cell>
          <cell r="O277">
            <v>18612.5660411984</v>
          </cell>
        </row>
        <row r="278">
          <cell r="A278">
            <v>18640.2665111765</v>
          </cell>
          <cell r="B278">
            <v>18616.7389237258</v>
          </cell>
          <cell r="C278">
            <v>18611.2316486792</v>
          </cell>
          <cell r="D278">
            <v>18586.9921919232</v>
          </cell>
          <cell r="E278">
            <v>18637.3272035163</v>
          </cell>
          <cell r="F278">
            <v>18656.5119081266</v>
          </cell>
          <cell r="G278">
            <v>18604.373554933</v>
          </cell>
          <cell r="H278">
            <v>18612.4609954062</v>
          </cell>
          <cell r="I278">
            <v>18605.3509866442</v>
          </cell>
          <cell r="J278">
            <v>18641.8248623638</v>
          </cell>
          <cell r="K278">
            <v>18591.8254196004</v>
          </cell>
          <cell r="L278">
            <v>18606.5271741082</v>
          </cell>
          <cell r="M278">
            <v>18596.440088277</v>
          </cell>
          <cell r="N278">
            <v>18608.7275567021</v>
          </cell>
          <cell r="O278">
            <v>18642.2399671558</v>
          </cell>
        </row>
        <row r="279">
          <cell r="A279">
            <v>18604.1152467259</v>
          </cell>
          <cell r="B279">
            <v>18618.7897605037</v>
          </cell>
          <cell r="C279">
            <v>18600.9188252992</v>
          </cell>
          <cell r="D279">
            <v>18604.8048162547</v>
          </cell>
          <cell r="E279">
            <v>18615.0024463017</v>
          </cell>
          <cell r="F279">
            <v>18603.9569833579</v>
          </cell>
          <cell r="G279">
            <v>18624.5251279856</v>
          </cell>
          <cell r="H279">
            <v>18621.2261870173</v>
          </cell>
          <cell r="I279">
            <v>18622.7227096436</v>
          </cell>
          <cell r="J279">
            <v>18614.1894829368</v>
          </cell>
          <cell r="K279">
            <v>18643.0273585054</v>
          </cell>
          <cell r="L279">
            <v>18605.6331841843</v>
          </cell>
          <cell r="M279">
            <v>18618.5247664341</v>
          </cell>
          <cell r="N279">
            <v>18606.9148779138</v>
          </cell>
          <cell r="O279">
            <v>18621.7438164624</v>
          </cell>
        </row>
        <row r="280">
          <cell r="A280">
            <v>18631.36161151</v>
          </cell>
          <cell r="B280">
            <v>18617.3869282285</v>
          </cell>
          <cell r="C280">
            <v>18625.5501404168</v>
          </cell>
          <cell r="D280">
            <v>18618.0541374749</v>
          </cell>
          <cell r="E280">
            <v>18655.8387182378</v>
          </cell>
          <cell r="F280">
            <v>18614.7600602923</v>
          </cell>
          <cell r="G280">
            <v>18620.7256605602</v>
          </cell>
          <cell r="H280">
            <v>18618.6100428625</v>
          </cell>
          <cell r="I280">
            <v>18619.0127798479</v>
          </cell>
          <cell r="J280">
            <v>18610.7543927845</v>
          </cell>
          <cell r="K280">
            <v>18606.363982077</v>
          </cell>
          <cell r="L280">
            <v>18630.181000378</v>
          </cell>
          <cell r="M280">
            <v>18592.0083880597</v>
          </cell>
          <cell r="N280">
            <v>18639.5888625066</v>
          </cell>
          <cell r="O280">
            <v>18623.2273555278</v>
          </cell>
        </row>
        <row r="281">
          <cell r="A281">
            <v>18646.5307867232</v>
          </cell>
          <cell r="B281">
            <v>18627.726327016</v>
          </cell>
          <cell r="C281">
            <v>18625.744266486</v>
          </cell>
          <cell r="D281">
            <v>18624.2296522932</v>
          </cell>
          <cell r="E281">
            <v>18629.441535955</v>
          </cell>
          <cell r="F281">
            <v>18631.9891110772</v>
          </cell>
          <cell r="G281">
            <v>18600.8391251803</v>
          </cell>
          <cell r="H281">
            <v>18641.9152169941</v>
          </cell>
          <cell r="I281">
            <v>18623.4725837157</v>
          </cell>
          <cell r="J281">
            <v>18615.1541331947</v>
          </cell>
          <cell r="K281">
            <v>18610.1229772392</v>
          </cell>
          <cell r="L281">
            <v>18606.7116110983</v>
          </cell>
          <cell r="M281">
            <v>18593.8173151627</v>
          </cell>
          <cell r="N281">
            <v>18624.5424712034</v>
          </cell>
          <cell r="O281">
            <v>18617.3842394439</v>
          </cell>
        </row>
        <row r="282">
          <cell r="A282">
            <v>18630.9656498695</v>
          </cell>
          <cell r="B282">
            <v>18589.7567956948</v>
          </cell>
          <cell r="C282">
            <v>18590.9179134255</v>
          </cell>
          <cell r="D282">
            <v>18629.3961035303</v>
          </cell>
          <cell r="E282">
            <v>18639.6404682208</v>
          </cell>
          <cell r="F282">
            <v>18622.8500750266</v>
          </cell>
          <cell r="G282">
            <v>18609.1794933498</v>
          </cell>
          <cell r="H282">
            <v>18607.2444429723</v>
          </cell>
          <cell r="I282">
            <v>18615.5020023298</v>
          </cell>
          <cell r="J282">
            <v>18629.9156998311</v>
          </cell>
          <cell r="K282">
            <v>18644.0657596534</v>
          </cell>
          <cell r="L282">
            <v>18610.9390175329</v>
          </cell>
          <cell r="M282">
            <v>18616.4450038972</v>
          </cell>
          <cell r="N282">
            <v>18623.5595391512</v>
          </cell>
          <cell r="O282">
            <v>18593.0217707393</v>
          </cell>
        </row>
        <row r="283">
          <cell r="A283">
            <v>18619.3099016865</v>
          </cell>
          <cell r="B283">
            <v>18619.866305445</v>
          </cell>
          <cell r="C283">
            <v>18630.7016034421</v>
          </cell>
          <cell r="D283">
            <v>18626.8553246962</v>
          </cell>
          <cell r="E283">
            <v>18635.6168905486</v>
          </cell>
          <cell r="F283">
            <v>18604.4034421232</v>
          </cell>
          <cell r="G283">
            <v>18632.0275132912</v>
          </cell>
          <cell r="H283">
            <v>18645.6989245652</v>
          </cell>
          <cell r="I283">
            <v>18632.5739239489</v>
          </cell>
          <cell r="J283">
            <v>18625.270583793</v>
          </cell>
          <cell r="K283">
            <v>18609.6989445986</v>
          </cell>
          <cell r="L283">
            <v>18625.4561989801</v>
          </cell>
          <cell r="M283">
            <v>18611.7864889714</v>
          </cell>
          <cell r="N283">
            <v>18587.7711341404</v>
          </cell>
          <cell r="O283">
            <v>18622.6494488459</v>
          </cell>
        </row>
        <row r="284">
          <cell r="A284">
            <v>18651.9171296444</v>
          </cell>
          <cell r="B284">
            <v>18611.7304255089</v>
          </cell>
          <cell r="C284">
            <v>18608.4015231338</v>
          </cell>
          <cell r="D284">
            <v>18632.8040111331</v>
          </cell>
          <cell r="E284">
            <v>18644.1314739343</v>
          </cell>
          <cell r="F284">
            <v>18616.0116423896</v>
          </cell>
          <cell r="G284">
            <v>18632.835698045</v>
          </cell>
          <cell r="H284">
            <v>18631.0943586149</v>
          </cell>
          <cell r="I284">
            <v>18623.9711610413</v>
          </cell>
          <cell r="J284">
            <v>18629.7304881099</v>
          </cell>
          <cell r="K284">
            <v>18599.2246026105</v>
          </cell>
          <cell r="L284">
            <v>18603.6492891799</v>
          </cell>
          <cell r="M284">
            <v>18563.0681732218</v>
          </cell>
          <cell r="N284">
            <v>18643.5344336725</v>
          </cell>
          <cell r="O284">
            <v>18615.6085582584</v>
          </cell>
        </row>
        <row r="285">
          <cell r="A285">
            <v>18591.2280474232</v>
          </cell>
          <cell r="B285">
            <v>18600.4092270743</v>
          </cell>
          <cell r="C285">
            <v>18610.8801574105</v>
          </cell>
          <cell r="D285">
            <v>18615.0746006184</v>
          </cell>
          <cell r="E285">
            <v>18592.6358465236</v>
          </cell>
          <cell r="F285">
            <v>18602.3524161153</v>
          </cell>
          <cell r="G285">
            <v>18626.9885220666</v>
          </cell>
          <cell r="H285">
            <v>18618.457494188</v>
          </cell>
          <cell r="I285">
            <v>18620.8825285739</v>
          </cell>
          <cell r="J285">
            <v>18616.3727190792</v>
          </cell>
          <cell r="K285">
            <v>18624.1909482942</v>
          </cell>
          <cell r="L285">
            <v>18603.4833636854</v>
          </cell>
          <cell r="M285">
            <v>18634.3539372027</v>
          </cell>
          <cell r="N285">
            <v>18623.0816278529</v>
          </cell>
          <cell r="O285">
            <v>18629.7110977751</v>
          </cell>
        </row>
        <row r="286">
          <cell r="A286">
            <v>18588.9282103193</v>
          </cell>
          <cell r="B286">
            <v>18638.4939574484</v>
          </cell>
          <cell r="C286">
            <v>18632.3489489274</v>
          </cell>
          <cell r="D286">
            <v>18620.8208959292</v>
          </cell>
          <cell r="E286">
            <v>18596.9870560686</v>
          </cell>
          <cell r="F286">
            <v>18630.3569736265</v>
          </cell>
          <cell r="G286">
            <v>18594.0406221849</v>
          </cell>
          <cell r="H286">
            <v>18616.2273178423</v>
          </cell>
          <cell r="I286">
            <v>18616.5988236178</v>
          </cell>
          <cell r="J286">
            <v>18587.2839856363</v>
          </cell>
          <cell r="K286">
            <v>18606.4835653481</v>
          </cell>
          <cell r="L286">
            <v>18604.6253618722</v>
          </cell>
          <cell r="M286">
            <v>18591.9470182993</v>
          </cell>
          <cell r="N286">
            <v>18638.5167347054</v>
          </cell>
          <cell r="O286">
            <v>18621.3923596282</v>
          </cell>
        </row>
        <row r="287">
          <cell r="A287">
            <v>18599.9429024176</v>
          </cell>
          <cell r="B287">
            <v>18684.4052029931</v>
          </cell>
          <cell r="C287">
            <v>18634.5392816645</v>
          </cell>
          <cell r="D287">
            <v>18624.1987615037</v>
          </cell>
          <cell r="E287">
            <v>18597.6607136599</v>
          </cell>
          <cell r="F287">
            <v>18608.6318656319</v>
          </cell>
          <cell r="G287">
            <v>18632.1056348754</v>
          </cell>
          <cell r="H287">
            <v>18629.6233513176</v>
          </cell>
          <cell r="I287">
            <v>18638.0996353911</v>
          </cell>
          <cell r="J287">
            <v>18623.4574034622</v>
          </cell>
          <cell r="K287">
            <v>18631.1873558903</v>
          </cell>
          <cell r="L287">
            <v>18617.510825919</v>
          </cell>
          <cell r="M287">
            <v>18587.9810014164</v>
          </cell>
          <cell r="N287">
            <v>18664.0946041737</v>
          </cell>
          <cell r="O287">
            <v>18603.8931339953</v>
          </cell>
        </row>
        <row r="288">
          <cell r="A288">
            <v>18628.5916350386</v>
          </cell>
          <cell r="B288">
            <v>18622.7183386596</v>
          </cell>
          <cell r="C288">
            <v>18606.8351294226</v>
          </cell>
          <cell r="D288">
            <v>18639.0212734413</v>
          </cell>
          <cell r="E288">
            <v>18630.2109202482</v>
          </cell>
          <cell r="F288">
            <v>18617.9083244971</v>
          </cell>
          <cell r="G288">
            <v>18622.0883698401</v>
          </cell>
          <cell r="H288">
            <v>18611.2925300042</v>
          </cell>
          <cell r="I288">
            <v>18632.5357114376</v>
          </cell>
          <cell r="J288">
            <v>18618.5481701941</v>
          </cell>
          <cell r="K288">
            <v>18611.095446471</v>
          </cell>
          <cell r="L288">
            <v>18637.7113695481</v>
          </cell>
          <cell r="M288">
            <v>18640.823318182</v>
          </cell>
          <cell r="N288">
            <v>18620.371509483</v>
          </cell>
          <cell r="O288">
            <v>18603.0528338052</v>
          </cell>
        </row>
        <row r="289">
          <cell r="A289">
            <v>18628.2176460818</v>
          </cell>
          <cell r="B289">
            <v>18616.1980750507</v>
          </cell>
          <cell r="C289">
            <v>18598.6867950813</v>
          </cell>
          <cell r="D289">
            <v>18576.7500714502</v>
          </cell>
          <cell r="E289">
            <v>18653.9395822542</v>
          </cell>
          <cell r="F289">
            <v>18612.1088475051</v>
          </cell>
          <cell r="G289">
            <v>18629.4607166865</v>
          </cell>
          <cell r="H289">
            <v>18605.0450943264</v>
          </cell>
          <cell r="I289">
            <v>18587.374744842</v>
          </cell>
          <cell r="J289">
            <v>18632.5519496472</v>
          </cell>
          <cell r="K289">
            <v>18644.7257524839</v>
          </cell>
          <cell r="L289">
            <v>18642.3471393709</v>
          </cell>
          <cell r="M289">
            <v>18603.8797881024</v>
          </cell>
          <cell r="N289">
            <v>18586.6596436706</v>
          </cell>
          <cell r="O289">
            <v>18624.4381033656</v>
          </cell>
        </row>
        <row r="290">
          <cell r="A290">
            <v>18607.3752881613</v>
          </cell>
          <cell r="B290">
            <v>18614.3137662534</v>
          </cell>
          <cell r="C290">
            <v>18611.1733163604</v>
          </cell>
          <cell r="D290">
            <v>18604.0553848908</v>
          </cell>
          <cell r="E290">
            <v>18656.4853230872</v>
          </cell>
          <cell r="F290">
            <v>18629.7177324785</v>
          </cell>
          <cell r="G290">
            <v>18624.838747913</v>
          </cell>
          <cell r="H290">
            <v>18653.4766738069</v>
          </cell>
          <cell r="I290">
            <v>18608.4824731419</v>
          </cell>
          <cell r="J290">
            <v>18622.246017099</v>
          </cell>
          <cell r="K290">
            <v>18639.7123064436</v>
          </cell>
          <cell r="L290">
            <v>18598.8515768273</v>
          </cell>
          <cell r="M290">
            <v>18637.9607315616</v>
          </cell>
          <cell r="N290">
            <v>18614.3356695092</v>
          </cell>
          <cell r="O290">
            <v>18615.5690106865</v>
          </cell>
        </row>
        <row r="291">
          <cell r="A291">
            <v>18654.7189949094</v>
          </cell>
          <cell r="B291">
            <v>18609.4556672307</v>
          </cell>
          <cell r="C291">
            <v>18622.6321207557</v>
          </cell>
          <cell r="D291">
            <v>18626.0547819712</v>
          </cell>
          <cell r="E291">
            <v>18610.479363711</v>
          </cell>
          <cell r="F291">
            <v>18616.6316116548</v>
          </cell>
          <cell r="G291">
            <v>18613.0264592725</v>
          </cell>
          <cell r="H291">
            <v>18620.749677638</v>
          </cell>
          <cell r="I291">
            <v>18604.4373166635</v>
          </cell>
          <cell r="J291">
            <v>18614.0240060022</v>
          </cell>
          <cell r="K291">
            <v>18628.2450558375</v>
          </cell>
          <cell r="L291">
            <v>18585.9499190308</v>
          </cell>
          <cell r="M291">
            <v>18602.5950166613</v>
          </cell>
          <cell r="N291">
            <v>18605.6227275099</v>
          </cell>
          <cell r="O291">
            <v>18590.5170859315</v>
          </cell>
        </row>
        <row r="292">
          <cell r="A292">
            <v>18668.6512906685</v>
          </cell>
          <cell r="B292">
            <v>18603.2703780595</v>
          </cell>
          <cell r="C292">
            <v>18612.853793105</v>
          </cell>
          <cell r="D292">
            <v>18610.2544532222</v>
          </cell>
          <cell r="E292">
            <v>18603.0569935112</v>
          </cell>
          <cell r="F292">
            <v>18633.813558049</v>
          </cell>
          <cell r="G292">
            <v>18596.1049734741</v>
          </cell>
          <cell r="H292">
            <v>18613.5922899966</v>
          </cell>
          <cell r="I292">
            <v>18593.6933633021</v>
          </cell>
          <cell r="J292">
            <v>18594.6688142013</v>
          </cell>
          <cell r="K292">
            <v>18594.4985132896</v>
          </cell>
          <cell r="L292">
            <v>18634.0659871224</v>
          </cell>
          <cell r="M292">
            <v>18605.8975271547</v>
          </cell>
          <cell r="N292">
            <v>18621.7702597132</v>
          </cell>
          <cell r="O292">
            <v>18625.0178097512</v>
          </cell>
        </row>
        <row r="293">
          <cell r="A293">
            <v>18609.2743839906</v>
          </cell>
          <cell r="B293">
            <v>18615.9227419349</v>
          </cell>
          <cell r="C293">
            <v>18591.045282063</v>
          </cell>
          <cell r="D293">
            <v>18611.5576452422</v>
          </cell>
          <cell r="E293">
            <v>18620.2308306966</v>
          </cell>
          <cell r="F293">
            <v>18619.4017857459</v>
          </cell>
          <cell r="G293">
            <v>18610.5414906002</v>
          </cell>
          <cell r="H293">
            <v>18610.1683838929</v>
          </cell>
          <cell r="I293">
            <v>18603.4031179845</v>
          </cell>
          <cell r="J293">
            <v>18621.7125920377</v>
          </cell>
          <cell r="K293">
            <v>18571.3464377864</v>
          </cell>
          <cell r="L293">
            <v>18591.1270476781</v>
          </cell>
          <cell r="M293">
            <v>18605.927557414</v>
          </cell>
          <cell r="N293">
            <v>18634.0867176305</v>
          </cell>
          <cell r="O293">
            <v>18609.6616058729</v>
          </cell>
        </row>
        <row r="294">
          <cell r="A294">
            <v>18618.7422615728</v>
          </cell>
          <cell r="B294">
            <v>18650.2427213722</v>
          </cell>
          <cell r="C294">
            <v>18608.2434054103</v>
          </cell>
          <cell r="D294">
            <v>18639.6701802134</v>
          </cell>
          <cell r="E294">
            <v>18621.2341917355</v>
          </cell>
          <cell r="F294">
            <v>18612.4174439703</v>
          </cell>
          <cell r="G294">
            <v>18613.0374494459</v>
          </cell>
          <cell r="H294">
            <v>18618.9992028572</v>
          </cell>
          <cell r="I294">
            <v>18633.6650684474</v>
          </cell>
          <cell r="J294">
            <v>18623.7206923405</v>
          </cell>
          <cell r="K294">
            <v>18599.1535615215</v>
          </cell>
          <cell r="L294">
            <v>18609.263791872</v>
          </cell>
          <cell r="M294">
            <v>18628.7298590229</v>
          </cell>
          <cell r="N294">
            <v>18632.722052075</v>
          </cell>
          <cell r="O294">
            <v>18648.0976806038</v>
          </cell>
        </row>
        <row r="295">
          <cell r="A295">
            <v>18606.8291489434</v>
          </cell>
          <cell r="B295">
            <v>18625.0297448523</v>
          </cell>
          <cell r="C295">
            <v>18630.5129811782</v>
          </cell>
          <cell r="D295">
            <v>18620.2295964136</v>
          </cell>
          <cell r="E295">
            <v>18588.9444068657</v>
          </cell>
          <cell r="F295">
            <v>18615.1994225077</v>
          </cell>
          <cell r="G295">
            <v>18654.5578019801</v>
          </cell>
          <cell r="H295">
            <v>18595.4695536385</v>
          </cell>
          <cell r="I295">
            <v>18624.9301512232</v>
          </cell>
          <cell r="J295">
            <v>18625.9779258829</v>
          </cell>
          <cell r="K295">
            <v>18617.5769399631</v>
          </cell>
          <cell r="L295">
            <v>18606.8642339453</v>
          </cell>
          <cell r="M295">
            <v>18625.0811217064</v>
          </cell>
          <cell r="N295">
            <v>18586.3209166139</v>
          </cell>
          <cell r="O295">
            <v>18577.1003238653</v>
          </cell>
        </row>
        <row r="296">
          <cell r="A296">
            <v>18627.8344376631</v>
          </cell>
          <cell r="B296">
            <v>18604.0215153814</v>
          </cell>
          <cell r="C296">
            <v>18609.2539031387</v>
          </cell>
          <cell r="D296">
            <v>18621.4876426462</v>
          </cell>
          <cell r="E296">
            <v>18603.6172659946</v>
          </cell>
          <cell r="F296">
            <v>18644.3305542992</v>
          </cell>
          <cell r="G296">
            <v>18599.1487636132</v>
          </cell>
          <cell r="H296">
            <v>18606.0175914218</v>
          </cell>
          <cell r="I296">
            <v>18641.5593670665</v>
          </cell>
          <cell r="J296">
            <v>18634.4798157539</v>
          </cell>
          <cell r="K296">
            <v>18620.8419674309</v>
          </cell>
          <cell r="L296">
            <v>18619.8390691258</v>
          </cell>
          <cell r="M296">
            <v>18641.8568094396</v>
          </cell>
          <cell r="N296">
            <v>18604.303016341</v>
          </cell>
          <cell r="O296">
            <v>18643.6416825946</v>
          </cell>
        </row>
        <row r="297">
          <cell r="A297">
            <v>18576.602256079</v>
          </cell>
          <cell r="B297">
            <v>18626.887767374</v>
          </cell>
          <cell r="C297">
            <v>18620.4759831777</v>
          </cell>
          <cell r="D297">
            <v>18621.5330738382</v>
          </cell>
          <cell r="E297">
            <v>18597.3359137272</v>
          </cell>
          <cell r="F297">
            <v>18621.7736138904</v>
          </cell>
          <cell r="G297">
            <v>18616.3320499307</v>
          </cell>
          <cell r="H297">
            <v>18615.3158052635</v>
          </cell>
          <cell r="I297">
            <v>18610.6712840269</v>
          </cell>
          <cell r="J297">
            <v>18601.5291033916</v>
          </cell>
          <cell r="K297">
            <v>18606.1662627559</v>
          </cell>
          <cell r="L297">
            <v>18629.4642196778</v>
          </cell>
          <cell r="M297">
            <v>18606.2123701226</v>
          </cell>
          <cell r="N297">
            <v>18625.6448868932</v>
          </cell>
          <cell r="O297">
            <v>18614.7183469047</v>
          </cell>
        </row>
        <row r="298">
          <cell r="A298">
            <v>18614.3803940938</v>
          </cell>
          <cell r="B298">
            <v>18620.3054090174</v>
          </cell>
          <cell r="C298">
            <v>18631.2504353862</v>
          </cell>
          <cell r="D298">
            <v>18637.5510402303</v>
          </cell>
          <cell r="E298">
            <v>18618.6593190114</v>
          </cell>
          <cell r="F298">
            <v>18591.3225088005</v>
          </cell>
          <cell r="G298">
            <v>18605.8256386262</v>
          </cell>
          <cell r="H298">
            <v>18608.5677222889</v>
          </cell>
          <cell r="I298">
            <v>18617.757887304</v>
          </cell>
          <cell r="J298">
            <v>18607.5963316819</v>
          </cell>
          <cell r="K298">
            <v>18625.5093497507</v>
          </cell>
          <cell r="L298">
            <v>18641.3279135516</v>
          </cell>
          <cell r="M298">
            <v>18602.5646595484</v>
          </cell>
          <cell r="N298">
            <v>18612.0123963877</v>
          </cell>
          <cell r="O298">
            <v>18626.8075258178</v>
          </cell>
        </row>
        <row r="299">
          <cell r="A299">
            <v>18596.9256043742</v>
          </cell>
          <cell r="B299">
            <v>18624.4118380843</v>
          </cell>
          <cell r="C299">
            <v>18611.9230111724</v>
          </cell>
          <cell r="D299">
            <v>18629.8126946359</v>
          </cell>
          <cell r="E299">
            <v>18624.6742017715</v>
          </cell>
          <cell r="F299">
            <v>18609.8702389593</v>
          </cell>
          <cell r="G299">
            <v>18644.4591333172</v>
          </cell>
          <cell r="H299">
            <v>18644.4409058175</v>
          </cell>
          <cell r="I299">
            <v>18608.655528412</v>
          </cell>
          <cell r="J299">
            <v>18644.3863429674</v>
          </cell>
          <cell r="K299">
            <v>18621.9950685439</v>
          </cell>
          <cell r="L299">
            <v>18652.1898838691</v>
          </cell>
          <cell r="M299">
            <v>18609.0454617897</v>
          </cell>
          <cell r="N299">
            <v>18606.5587840431</v>
          </cell>
          <cell r="O299">
            <v>18648.8485318078</v>
          </cell>
        </row>
        <row r="300">
          <cell r="A300">
            <v>18603.2764642117</v>
          </cell>
          <cell r="B300">
            <v>18629.6160529778</v>
          </cell>
          <cell r="C300">
            <v>18571.8149526481</v>
          </cell>
          <cell r="D300">
            <v>18611.0272943369</v>
          </cell>
          <cell r="E300">
            <v>18621.768449959</v>
          </cell>
          <cell r="F300">
            <v>18634.5412464617</v>
          </cell>
          <cell r="G300">
            <v>18617.4232983998</v>
          </cell>
          <cell r="H300">
            <v>18628.3370745154</v>
          </cell>
          <cell r="I300">
            <v>18631.0438971708</v>
          </cell>
          <cell r="J300">
            <v>18623.2734687451</v>
          </cell>
          <cell r="K300">
            <v>18649.3572895894</v>
          </cell>
          <cell r="L300">
            <v>18625.7457200226</v>
          </cell>
          <cell r="M300">
            <v>18618.8500913834</v>
          </cell>
          <cell r="N300">
            <v>18588.5421520509</v>
          </cell>
          <cell r="O300">
            <v>18584.0955264214</v>
          </cell>
        </row>
        <row r="301">
          <cell r="A301">
            <v>18644.0779938792</v>
          </cell>
          <cell r="B301">
            <v>18588.0636184079</v>
          </cell>
          <cell r="C301">
            <v>18609.6449674476</v>
          </cell>
          <cell r="D301">
            <v>18637.0940409217</v>
          </cell>
          <cell r="E301">
            <v>18610.6756467124</v>
          </cell>
          <cell r="F301">
            <v>18642.7849200967</v>
          </cell>
          <cell r="G301">
            <v>18625.2712589494</v>
          </cell>
          <cell r="H301">
            <v>18610.255731908</v>
          </cell>
          <cell r="I301">
            <v>18605.6343863766</v>
          </cell>
          <cell r="J301">
            <v>18607.7703955768</v>
          </cell>
          <cell r="K301">
            <v>18619.5022705375</v>
          </cell>
          <cell r="L301">
            <v>18590.6769790177</v>
          </cell>
          <cell r="M301">
            <v>18623.2777205531</v>
          </cell>
          <cell r="N301">
            <v>18614.3154860926</v>
          </cell>
          <cell r="O301">
            <v>18610.6109914126</v>
          </cell>
        </row>
        <row r="302">
          <cell r="A302">
            <v>18635.2066555569</v>
          </cell>
          <cell r="B302">
            <v>18622.1299148641</v>
          </cell>
          <cell r="C302">
            <v>18614.6924570854</v>
          </cell>
          <cell r="D302">
            <v>18588.7862831987</v>
          </cell>
          <cell r="E302">
            <v>18631.4694481237</v>
          </cell>
          <cell r="F302">
            <v>18607.1304029419</v>
          </cell>
          <cell r="G302">
            <v>18612.2945227971</v>
          </cell>
          <cell r="H302">
            <v>18625.851658111</v>
          </cell>
          <cell r="I302">
            <v>18627.7666059469</v>
          </cell>
          <cell r="J302">
            <v>18633.9259201857</v>
          </cell>
          <cell r="K302">
            <v>18607.0217272072</v>
          </cell>
          <cell r="L302">
            <v>18617.9057041891</v>
          </cell>
          <cell r="M302">
            <v>18631.7217002348</v>
          </cell>
          <cell r="N302">
            <v>18645.0308444498</v>
          </cell>
          <cell r="O302">
            <v>18579.9385652789</v>
          </cell>
        </row>
        <row r="303">
          <cell r="A303">
            <v>18579.0684859497</v>
          </cell>
          <cell r="B303">
            <v>18617.6292620034</v>
          </cell>
          <cell r="C303">
            <v>18615.2746579385</v>
          </cell>
          <cell r="D303">
            <v>18624.3468891764</v>
          </cell>
          <cell r="E303">
            <v>18628.4381582722</v>
          </cell>
          <cell r="F303">
            <v>18634.138795008</v>
          </cell>
          <cell r="G303">
            <v>18612.0946954438</v>
          </cell>
          <cell r="H303">
            <v>18610.5236448657</v>
          </cell>
          <cell r="I303">
            <v>18609.4625379366</v>
          </cell>
          <cell r="J303">
            <v>18635.6609646371</v>
          </cell>
          <cell r="K303">
            <v>18623.1410278856</v>
          </cell>
          <cell r="L303">
            <v>18636.5442512709</v>
          </cell>
          <cell r="M303">
            <v>18625.7761522399</v>
          </cell>
          <cell r="N303">
            <v>18602.3109124063</v>
          </cell>
          <cell r="O303">
            <v>18602.9132098814</v>
          </cell>
        </row>
        <row r="304">
          <cell r="A304">
            <v>18619.0360912624</v>
          </cell>
          <cell r="B304">
            <v>18627.7580790157</v>
          </cell>
          <cell r="C304">
            <v>18640.8340873736</v>
          </cell>
          <cell r="D304">
            <v>18615.4870070971</v>
          </cell>
          <cell r="E304">
            <v>18628.3388956511</v>
          </cell>
          <cell r="F304">
            <v>18646.3876521442</v>
          </cell>
          <cell r="G304">
            <v>18643.0367549973</v>
          </cell>
          <cell r="H304">
            <v>18648.9600318897</v>
          </cell>
          <cell r="I304">
            <v>18608.8207691143</v>
          </cell>
          <cell r="J304">
            <v>18591.6612275167</v>
          </cell>
          <cell r="K304">
            <v>18615.2300019364</v>
          </cell>
          <cell r="L304">
            <v>18625.094697644</v>
          </cell>
          <cell r="M304">
            <v>18616.2050842681</v>
          </cell>
          <cell r="N304">
            <v>18619.4375676777</v>
          </cell>
          <cell r="O304">
            <v>18640.0006962007</v>
          </cell>
        </row>
        <row r="305">
          <cell r="A305">
            <v>18611.4110049844</v>
          </cell>
          <cell r="B305">
            <v>18634.2673728171</v>
          </cell>
          <cell r="C305">
            <v>18619.9582795608</v>
          </cell>
          <cell r="D305">
            <v>18601.3712786661</v>
          </cell>
          <cell r="E305">
            <v>18613.8557862131</v>
          </cell>
          <cell r="F305">
            <v>18615.1046163467</v>
          </cell>
          <cell r="G305">
            <v>18628.379933492</v>
          </cell>
          <cell r="H305">
            <v>18594.9055296914</v>
          </cell>
          <cell r="I305">
            <v>18613.9868279737</v>
          </cell>
          <cell r="J305">
            <v>18634.6796282641</v>
          </cell>
          <cell r="K305">
            <v>18617.9349039912</v>
          </cell>
          <cell r="L305">
            <v>18613.5462291919</v>
          </cell>
          <cell r="M305">
            <v>18618.551153151</v>
          </cell>
          <cell r="N305">
            <v>18611.017999472</v>
          </cell>
          <cell r="O305">
            <v>18605.5162534113</v>
          </cell>
        </row>
        <row r="306">
          <cell r="A306">
            <v>18610.2555090669</v>
          </cell>
          <cell r="B306">
            <v>18628.3169250543</v>
          </cell>
          <cell r="C306">
            <v>18617.4197190859</v>
          </cell>
          <cell r="D306">
            <v>18642.0301888271</v>
          </cell>
          <cell r="E306">
            <v>18599.7007673022</v>
          </cell>
          <cell r="F306">
            <v>18641.0623843278</v>
          </cell>
          <cell r="G306">
            <v>18596.5096166803</v>
          </cell>
          <cell r="H306">
            <v>18613.1794234694</v>
          </cell>
          <cell r="I306">
            <v>18621.1235481788</v>
          </cell>
          <cell r="J306">
            <v>18634.0398749362</v>
          </cell>
          <cell r="K306">
            <v>18598.9607244398</v>
          </cell>
          <cell r="L306">
            <v>18610.4602582786</v>
          </cell>
          <cell r="M306">
            <v>18621.3592012687</v>
          </cell>
          <cell r="N306">
            <v>18598.7055249079</v>
          </cell>
          <cell r="O306">
            <v>18609.5357598243</v>
          </cell>
        </row>
        <row r="307">
          <cell r="A307">
            <v>18604.2789397472</v>
          </cell>
          <cell r="B307">
            <v>18622.88094854</v>
          </cell>
          <cell r="C307">
            <v>18620.4990519116</v>
          </cell>
          <cell r="D307">
            <v>18611.4391722417</v>
          </cell>
          <cell r="E307">
            <v>18635.08547188</v>
          </cell>
          <cell r="F307">
            <v>18635.2049522111</v>
          </cell>
          <cell r="G307">
            <v>18609.3526098362</v>
          </cell>
          <cell r="H307">
            <v>18619.8343674561</v>
          </cell>
          <cell r="I307">
            <v>18620.3467090267</v>
          </cell>
          <cell r="J307">
            <v>18611.7022677528</v>
          </cell>
          <cell r="K307">
            <v>18625.1815360159</v>
          </cell>
          <cell r="L307">
            <v>18632.6045242735</v>
          </cell>
          <cell r="M307">
            <v>18624.876434182</v>
          </cell>
          <cell r="N307">
            <v>18598.4782047013</v>
          </cell>
          <cell r="O307">
            <v>18606.8012269732</v>
          </cell>
        </row>
        <row r="308">
          <cell r="A308">
            <v>18620.6252041038</v>
          </cell>
          <cell r="B308">
            <v>18603.3364879997</v>
          </cell>
          <cell r="C308">
            <v>18640.5936061691</v>
          </cell>
          <cell r="D308">
            <v>18612.763088993</v>
          </cell>
          <cell r="E308">
            <v>18600.9602201617</v>
          </cell>
          <cell r="F308">
            <v>18641.417799986</v>
          </cell>
          <cell r="G308">
            <v>18609.2568821219</v>
          </cell>
          <cell r="H308">
            <v>18639.6106673686</v>
          </cell>
          <cell r="I308">
            <v>18613.6890916276</v>
          </cell>
          <cell r="J308">
            <v>18637.5308985803</v>
          </cell>
          <cell r="K308">
            <v>18632.1973083476</v>
          </cell>
          <cell r="L308">
            <v>18640.6771483798</v>
          </cell>
          <cell r="M308">
            <v>18615.8401744062</v>
          </cell>
          <cell r="N308">
            <v>18653.1493304891</v>
          </cell>
          <cell r="O308">
            <v>18619.3046938719</v>
          </cell>
        </row>
        <row r="309">
          <cell r="A309">
            <v>18628.709406957</v>
          </cell>
          <cell r="B309">
            <v>18621.1931192611</v>
          </cell>
          <cell r="C309">
            <v>18599.94124736</v>
          </cell>
          <cell r="D309">
            <v>18641.6724369599</v>
          </cell>
          <cell r="E309">
            <v>18625.5964580699</v>
          </cell>
          <cell r="F309">
            <v>18627.2736068907</v>
          </cell>
          <cell r="G309">
            <v>18608.4113140254</v>
          </cell>
          <cell r="H309">
            <v>18596.5550084097</v>
          </cell>
          <cell r="I309">
            <v>18615.2074614957</v>
          </cell>
          <cell r="J309">
            <v>18602.9719603255</v>
          </cell>
          <cell r="K309">
            <v>18635.425524031</v>
          </cell>
          <cell r="L309">
            <v>18623.0575851793</v>
          </cell>
          <cell r="M309">
            <v>18603.5481503877</v>
          </cell>
          <cell r="N309">
            <v>18605.464841919</v>
          </cell>
          <cell r="O309">
            <v>18628.1209150971</v>
          </cell>
        </row>
        <row r="310">
          <cell r="A310">
            <v>18607.8483342935</v>
          </cell>
          <cell r="B310">
            <v>18634.5094347795</v>
          </cell>
          <cell r="C310">
            <v>18645.8438472028</v>
          </cell>
          <cell r="D310">
            <v>18575.4445626424</v>
          </cell>
          <cell r="E310">
            <v>18623.5702684821</v>
          </cell>
          <cell r="F310">
            <v>18641.7108983359</v>
          </cell>
          <cell r="G310">
            <v>18642.8542935199</v>
          </cell>
          <cell r="H310">
            <v>18633.6062323367</v>
          </cell>
          <cell r="I310">
            <v>18636.4579428731</v>
          </cell>
          <cell r="J310">
            <v>18639.4791788266</v>
          </cell>
          <cell r="K310">
            <v>18592.7937498769</v>
          </cell>
          <cell r="L310">
            <v>18607.3923640326</v>
          </cell>
          <cell r="M310">
            <v>18624.041666328</v>
          </cell>
          <cell r="N310">
            <v>18619.3429871501</v>
          </cell>
          <cell r="O310">
            <v>18634.1305963776</v>
          </cell>
        </row>
        <row r="311">
          <cell r="A311">
            <v>18626.015259988</v>
          </cell>
          <cell r="B311">
            <v>18628.7891751894</v>
          </cell>
          <cell r="C311">
            <v>18641.7975570891</v>
          </cell>
          <cell r="D311">
            <v>18597.6582620725</v>
          </cell>
          <cell r="E311">
            <v>18643.5075415562</v>
          </cell>
          <cell r="F311">
            <v>18584.9995598152</v>
          </cell>
          <cell r="G311">
            <v>18622.9123117432</v>
          </cell>
          <cell r="H311">
            <v>18628.7099310121</v>
          </cell>
          <cell r="I311">
            <v>18628.2860956665</v>
          </cell>
          <cell r="J311">
            <v>18603.6365473618</v>
          </cell>
          <cell r="K311">
            <v>18615.2415434186</v>
          </cell>
          <cell r="L311">
            <v>18587.1824536224</v>
          </cell>
          <cell r="M311">
            <v>18640.8313026774</v>
          </cell>
          <cell r="N311">
            <v>18632.9846636118</v>
          </cell>
          <cell r="O311">
            <v>18612.1957205942</v>
          </cell>
        </row>
        <row r="312">
          <cell r="A312">
            <v>18621.6351531034</v>
          </cell>
          <cell r="B312">
            <v>18620.9846168832</v>
          </cell>
          <cell r="C312">
            <v>18635.0112540819</v>
          </cell>
          <cell r="D312">
            <v>18665.8957020294</v>
          </cell>
          <cell r="E312">
            <v>18635.4807200209</v>
          </cell>
          <cell r="F312">
            <v>18626.2726726566</v>
          </cell>
          <cell r="G312">
            <v>18592.3580078996</v>
          </cell>
          <cell r="H312">
            <v>18604.8749614947</v>
          </cell>
          <cell r="I312">
            <v>18624.5057892063</v>
          </cell>
          <cell r="J312">
            <v>18623.459102582</v>
          </cell>
          <cell r="K312">
            <v>18602.0074230404</v>
          </cell>
          <cell r="L312">
            <v>18633.1375280222</v>
          </cell>
          <cell r="M312">
            <v>18610.8220057</v>
          </cell>
          <cell r="N312">
            <v>18607.7348884446</v>
          </cell>
          <cell r="O312">
            <v>18619.0663346242</v>
          </cell>
        </row>
        <row r="313">
          <cell r="A313">
            <v>18608.7608918231</v>
          </cell>
          <cell r="B313">
            <v>18635.6789793762</v>
          </cell>
          <cell r="C313">
            <v>18611.100454318</v>
          </cell>
          <cell r="D313">
            <v>18651.0413194972</v>
          </cell>
          <cell r="E313">
            <v>18624.5285801299</v>
          </cell>
          <cell r="F313">
            <v>18611.6961919667</v>
          </cell>
          <cell r="G313">
            <v>18632.7833578526</v>
          </cell>
          <cell r="H313">
            <v>18620.2611403495</v>
          </cell>
          <cell r="I313">
            <v>18615.613567813</v>
          </cell>
          <cell r="J313">
            <v>18628.7886392367</v>
          </cell>
          <cell r="K313">
            <v>18601.9548705759</v>
          </cell>
          <cell r="L313">
            <v>18612.0809566895</v>
          </cell>
          <cell r="M313">
            <v>18601.9744297283</v>
          </cell>
          <cell r="N313">
            <v>18620.4481066518</v>
          </cell>
          <cell r="O313">
            <v>18613.5864175371</v>
          </cell>
        </row>
        <row r="314">
          <cell r="A314">
            <v>18589.6289602344</v>
          </cell>
          <cell r="B314">
            <v>18617.9386964947</v>
          </cell>
          <cell r="C314">
            <v>18598.6632082313</v>
          </cell>
          <cell r="D314">
            <v>18602.8792406416</v>
          </cell>
          <cell r="E314">
            <v>18619.2457948424</v>
          </cell>
          <cell r="F314">
            <v>18644.0670227499</v>
          </cell>
          <cell r="G314">
            <v>18613.9995811776</v>
          </cell>
          <cell r="H314">
            <v>18593.3015066593</v>
          </cell>
          <cell r="I314">
            <v>18630.8029222706</v>
          </cell>
          <cell r="J314">
            <v>18614.2257106419</v>
          </cell>
          <cell r="K314">
            <v>18634.6508788516</v>
          </cell>
          <cell r="L314">
            <v>18596.2682057997</v>
          </cell>
          <cell r="M314">
            <v>18612.3005504717</v>
          </cell>
          <cell r="N314">
            <v>18611.00067935</v>
          </cell>
          <cell r="O314">
            <v>18627.5951867985</v>
          </cell>
        </row>
        <row r="315">
          <cell r="A315">
            <v>18620.2266433503</v>
          </cell>
          <cell r="B315">
            <v>18611.5573169102</v>
          </cell>
          <cell r="C315">
            <v>18643.5926335467</v>
          </cell>
          <cell r="D315">
            <v>18602.0741284433</v>
          </cell>
          <cell r="E315">
            <v>18631.2565767964</v>
          </cell>
          <cell r="F315">
            <v>18613.5331050481</v>
          </cell>
          <cell r="G315">
            <v>18578.5271242445</v>
          </cell>
          <cell r="H315">
            <v>18600.4185338543</v>
          </cell>
          <cell r="I315">
            <v>18626.6242709782</v>
          </cell>
          <cell r="J315">
            <v>18641.375991066</v>
          </cell>
          <cell r="K315">
            <v>18619.9217311593</v>
          </cell>
          <cell r="L315">
            <v>18595.3021610275</v>
          </cell>
          <cell r="M315">
            <v>18644.6749669145</v>
          </cell>
          <cell r="N315">
            <v>18600.0705688016</v>
          </cell>
          <cell r="O315">
            <v>18628.7809554766</v>
          </cell>
        </row>
        <row r="316">
          <cell r="A316">
            <v>18605.5526424459</v>
          </cell>
          <cell r="B316">
            <v>18627.443913505</v>
          </cell>
          <cell r="C316">
            <v>18624.2529041132</v>
          </cell>
          <cell r="D316">
            <v>18619.3464936122</v>
          </cell>
          <cell r="E316">
            <v>18601.0954915106</v>
          </cell>
          <cell r="F316">
            <v>18625.9147380804</v>
          </cell>
          <cell r="G316">
            <v>18627.4692058958</v>
          </cell>
          <cell r="H316">
            <v>18628.4692157463</v>
          </cell>
          <cell r="I316">
            <v>18623.1038986333</v>
          </cell>
          <cell r="J316">
            <v>18626.1321754559</v>
          </cell>
          <cell r="K316">
            <v>18604.8979881173</v>
          </cell>
          <cell r="L316">
            <v>18609.8904417657</v>
          </cell>
          <cell r="M316">
            <v>18615.3509724131</v>
          </cell>
          <cell r="N316">
            <v>18588.2679598864</v>
          </cell>
          <cell r="O316">
            <v>18591.2852065282</v>
          </cell>
        </row>
        <row r="317">
          <cell r="A317">
            <v>18621.6333545857</v>
          </cell>
          <cell r="B317">
            <v>18603.7788425412</v>
          </cell>
          <cell r="C317">
            <v>18630.4465900864</v>
          </cell>
          <cell r="D317">
            <v>18618.646080735</v>
          </cell>
          <cell r="E317">
            <v>18611.7120674008</v>
          </cell>
          <cell r="F317">
            <v>18587.0166224</v>
          </cell>
          <cell r="G317">
            <v>18626.5546898118</v>
          </cell>
          <cell r="H317">
            <v>18620.8693015366</v>
          </cell>
          <cell r="I317">
            <v>18633.2146140496</v>
          </cell>
          <cell r="J317">
            <v>18611.4131192279</v>
          </cell>
          <cell r="K317">
            <v>18620.2425636975</v>
          </cell>
          <cell r="L317">
            <v>18609.6661431026</v>
          </cell>
          <cell r="M317">
            <v>18635.764416878</v>
          </cell>
          <cell r="N317">
            <v>18580.4291612589</v>
          </cell>
          <cell r="O317">
            <v>18611.9402092476</v>
          </cell>
        </row>
        <row r="318">
          <cell r="A318">
            <v>18603.4568031086</v>
          </cell>
          <cell r="B318">
            <v>18618.8387516553</v>
          </cell>
          <cell r="C318">
            <v>18609.8900268829</v>
          </cell>
          <cell r="D318">
            <v>18604.3663343112</v>
          </cell>
          <cell r="E318">
            <v>18619.6109451638</v>
          </cell>
          <cell r="F318">
            <v>18622.4026735154</v>
          </cell>
          <cell r="G318">
            <v>18632.4640161078</v>
          </cell>
          <cell r="H318">
            <v>18593.4884530542</v>
          </cell>
          <cell r="I318">
            <v>18621.1890695957</v>
          </cell>
          <cell r="J318">
            <v>18604.0453789345</v>
          </cell>
          <cell r="K318">
            <v>18602.5401155929</v>
          </cell>
          <cell r="L318">
            <v>18644.1769158806</v>
          </cell>
          <cell r="M318">
            <v>18614.9082967993</v>
          </cell>
          <cell r="N318">
            <v>18613.4256716958</v>
          </cell>
          <cell r="O318">
            <v>18613.8275624989</v>
          </cell>
        </row>
        <row r="319">
          <cell r="A319">
            <v>18641.5367964323</v>
          </cell>
          <cell r="B319">
            <v>18598.3184170885</v>
          </cell>
          <cell r="C319">
            <v>18639.0268605094</v>
          </cell>
          <cell r="D319">
            <v>18628.4116537223</v>
          </cell>
          <cell r="E319">
            <v>18646.4847353717</v>
          </cell>
          <cell r="F319">
            <v>18606.4214521587</v>
          </cell>
          <cell r="G319">
            <v>18642.8145329295</v>
          </cell>
          <cell r="H319">
            <v>18608.3781172884</v>
          </cell>
          <cell r="I319">
            <v>18619.8107550073</v>
          </cell>
          <cell r="J319">
            <v>18594.7226936358</v>
          </cell>
          <cell r="K319">
            <v>18619.8980033714</v>
          </cell>
          <cell r="L319">
            <v>18605.3437855078</v>
          </cell>
          <cell r="M319">
            <v>18649.2807312566</v>
          </cell>
          <cell r="N319">
            <v>18603.8308057404</v>
          </cell>
          <cell r="O319">
            <v>18625.7845647429</v>
          </cell>
        </row>
        <row r="320">
          <cell r="A320">
            <v>18606.0036502592</v>
          </cell>
          <cell r="B320">
            <v>18639.6075047464</v>
          </cell>
          <cell r="C320">
            <v>18604.953148719</v>
          </cell>
          <cell r="D320">
            <v>18590.1433138127</v>
          </cell>
          <cell r="E320">
            <v>18600.2069917767</v>
          </cell>
          <cell r="F320">
            <v>18647.4746778682</v>
          </cell>
          <cell r="G320">
            <v>18604.4836039338</v>
          </cell>
          <cell r="H320">
            <v>18614.2651771789</v>
          </cell>
          <cell r="I320">
            <v>18618.9408649243</v>
          </cell>
          <cell r="J320">
            <v>18616.1192472068</v>
          </cell>
          <cell r="K320">
            <v>18625.5240453958</v>
          </cell>
          <cell r="L320">
            <v>18618.0203308281</v>
          </cell>
          <cell r="M320">
            <v>18609.4699326065</v>
          </cell>
          <cell r="N320">
            <v>18629.993024879</v>
          </cell>
          <cell r="O320">
            <v>18648.7961400177</v>
          </cell>
        </row>
        <row r="321">
          <cell r="A321">
            <v>18612.7775510213</v>
          </cell>
          <cell r="B321">
            <v>18602.5398208294</v>
          </cell>
          <cell r="C321">
            <v>18626.5667186458</v>
          </cell>
          <cell r="D321">
            <v>18626.3209015332</v>
          </cell>
          <cell r="E321">
            <v>18604.9272953349</v>
          </cell>
          <cell r="F321">
            <v>18615.5226419212</v>
          </cell>
          <cell r="G321">
            <v>18588.8897082282</v>
          </cell>
          <cell r="H321">
            <v>18588.3636334316</v>
          </cell>
          <cell r="I321">
            <v>18576.7680489562</v>
          </cell>
          <cell r="J321">
            <v>18620.7181352513</v>
          </cell>
          <cell r="K321">
            <v>18627.694907823</v>
          </cell>
          <cell r="L321">
            <v>18607.0864837306</v>
          </cell>
          <cell r="M321">
            <v>18613.2916655423</v>
          </cell>
          <cell r="N321">
            <v>18626.6479943124</v>
          </cell>
          <cell r="O321">
            <v>18632.708822425</v>
          </cell>
        </row>
        <row r="322">
          <cell r="A322">
            <v>18600.9425910106</v>
          </cell>
          <cell r="B322">
            <v>18620.9170286541</v>
          </cell>
          <cell r="C322">
            <v>18593.5637928672</v>
          </cell>
          <cell r="D322">
            <v>18599.7863325336</v>
          </cell>
          <cell r="E322">
            <v>18620.4175851615</v>
          </cell>
          <cell r="F322">
            <v>18615.7242300171</v>
          </cell>
          <cell r="G322">
            <v>18626.5827868978</v>
          </cell>
          <cell r="H322">
            <v>18610.4476320311</v>
          </cell>
          <cell r="I322">
            <v>18629.0045743402</v>
          </cell>
          <cell r="J322">
            <v>18624.6391042644</v>
          </cell>
          <cell r="K322">
            <v>18622.6012702348</v>
          </cell>
          <cell r="L322">
            <v>18588.2310796117</v>
          </cell>
          <cell r="M322">
            <v>18603.564848691</v>
          </cell>
          <cell r="N322">
            <v>18626.1702219509</v>
          </cell>
          <cell r="O322">
            <v>18588.1580244717</v>
          </cell>
        </row>
        <row r="323">
          <cell r="A323">
            <v>18611.0746779539</v>
          </cell>
          <cell r="B323">
            <v>18617.9693587039</v>
          </cell>
          <cell r="C323">
            <v>18644.8990478961</v>
          </cell>
          <cell r="D323">
            <v>18634.860546581</v>
          </cell>
          <cell r="E323">
            <v>18608.7169589728</v>
          </cell>
          <cell r="F323">
            <v>18596.4891868405</v>
          </cell>
          <cell r="G323">
            <v>18625.1543343936</v>
          </cell>
          <cell r="H323">
            <v>18595.9531460933</v>
          </cell>
          <cell r="I323">
            <v>18603.5723066165</v>
          </cell>
          <cell r="J323">
            <v>18574.8018292141</v>
          </cell>
          <cell r="K323">
            <v>18629.2554638238</v>
          </cell>
          <cell r="L323">
            <v>18608.0215888007</v>
          </cell>
          <cell r="M323">
            <v>18606.9580101198</v>
          </cell>
          <cell r="N323">
            <v>18575.0939995813</v>
          </cell>
          <cell r="O323">
            <v>18608.8018865757</v>
          </cell>
        </row>
        <row r="324">
          <cell r="A324">
            <v>18644.5626158309</v>
          </cell>
          <cell r="B324">
            <v>18619.2019436812</v>
          </cell>
          <cell r="C324">
            <v>18617.7431136116</v>
          </cell>
          <cell r="D324">
            <v>18624.1709559527</v>
          </cell>
          <cell r="E324">
            <v>18593.217840557</v>
          </cell>
          <cell r="F324">
            <v>18635.6001738407</v>
          </cell>
          <cell r="G324">
            <v>18641.7642441023</v>
          </cell>
          <cell r="H324">
            <v>18618.9669795783</v>
          </cell>
          <cell r="I324">
            <v>18615.6328554232</v>
          </cell>
          <cell r="J324">
            <v>18656.7881276487</v>
          </cell>
          <cell r="K324">
            <v>18605.997780953</v>
          </cell>
          <cell r="L324">
            <v>18617.0771699177</v>
          </cell>
          <cell r="M324">
            <v>18604.0992082502</v>
          </cell>
          <cell r="N324">
            <v>18623.2147101054</v>
          </cell>
          <cell r="O324">
            <v>18626.6199007724</v>
          </cell>
        </row>
        <row r="325">
          <cell r="A325">
            <v>18651.3200327237</v>
          </cell>
          <cell r="B325">
            <v>18642.2644002473</v>
          </cell>
          <cell r="C325">
            <v>18621.2577534376</v>
          </cell>
          <cell r="D325">
            <v>18615.8466598334</v>
          </cell>
          <cell r="E325">
            <v>18605.1395553244</v>
          </cell>
          <cell r="F325">
            <v>18617.7524005677</v>
          </cell>
          <cell r="G325">
            <v>18633.9226322287</v>
          </cell>
          <cell r="H325">
            <v>18602.6331511475</v>
          </cell>
          <cell r="I325">
            <v>18626.5651556953</v>
          </cell>
          <cell r="J325">
            <v>18637.4973847838</v>
          </cell>
          <cell r="K325">
            <v>18634.0699651753</v>
          </cell>
          <cell r="L325">
            <v>18629.6351406846</v>
          </cell>
          <cell r="M325">
            <v>18610.0585019362</v>
          </cell>
          <cell r="N325">
            <v>18634.5304878463</v>
          </cell>
          <cell r="O325">
            <v>18621.6725244604</v>
          </cell>
        </row>
        <row r="326">
          <cell r="A326">
            <v>18621.689588147</v>
          </cell>
          <cell r="B326">
            <v>18599.8515855073</v>
          </cell>
          <cell r="C326">
            <v>18632.4138579731</v>
          </cell>
          <cell r="D326">
            <v>18604.127466677</v>
          </cell>
          <cell r="E326">
            <v>18606.5915121701</v>
          </cell>
          <cell r="F326">
            <v>18643.9981938867</v>
          </cell>
          <cell r="G326">
            <v>18617.0762666068</v>
          </cell>
          <cell r="H326">
            <v>18604.8581039631</v>
          </cell>
          <cell r="I326">
            <v>18614.9076180416</v>
          </cell>
          <cell r="J326">
            <v>18626.9695375988</v>
          </cell>
          <cell r="K326">
            <v>18595.6319850585</v>
          </cell>
          <cell r="L326">
            <v>18607.8930304391</v>
          </cell>
          <cell r="M326">
            <v>18605.4286088924</v>
          </cell>
          <cell r="N326">
            <v>18619.3504518378</v>
          </cell>
          <cell r="O326">
            <v>18631.7670085639</v>
          </cell>
        </row>
        <row r="327">
          <cell r="A327">
            <v>18643.3555431825</v>
          </cell>
          <cell r="B327">
            <v>18618.7465570652</v>
          </cell>
          <cell r="C327">
            <v>18590.664531041</v>
          </cell>
          <cell r="D327">
            <v>18617.1147306801</v>
          </cell>
          <cell r="E327">
            <v>18632.7937000083</v>
          </cell>
          <cell r="F327">
            <v>18604.5299473935</v>
          </cell>
          <cell r="G327">
            <v>18620.1233471595</v>
          </cell>
          <cell r="H327">
            <v>18602.2873712823</v>
          </cell>
          <cell r="I327">
            <v>18619.072463395</v>
          </cell>
          <cell r="J327">
            <v>18632.1581049582</v>
          </cell>
          <cell r="K327">
            <v>18607.3624332904</v>
          </cell>
          <cell r="L327">
            <v>18652.791250107</v>
          </cell>
          <cell r="M327">
            <v>18625.1037495417</v>
          </cell>
          <cell r="N327">
            <v>18579.9622872944</v>
          </cell>
          <cell r="O327">
            <v>18618.244683691</v>
          </cell>
        </row>
        <row r="328">
          <cell r="A328">
            <v>18601.7634027336</v>
          </cell>
          <cell r="B328">
            <v>18612.2100420446</v>
          </cell>
          <cell r="C328">
            <v>18638.3766232087</v>
          </cell>
          <cell r="D328">
            <v>18599.1359041936</v>
          </cell>
          <cell r="E328">
            <v>18576.1217342912</v>
          </cell>
          <cell r="F328">
            <v>18597.6789800671</v>
          </cell>
          <cell r="G328">
            <v>18616.5890409361</v>
          </cell>
          <cell r="H328">
            <v>18629.319173113</v>
          </cell>
          <cell r="I328">
            <v>18620.8845786478</v>
          </cell>
          <cell r="J328">
            <v>18638.9341125359</v>
          </cell>
          <cell r="K328">
            <v>18622.3937312674</v>
          </cell>
          <cell r="L328">
            <v>18608.9673899074</v>
          </cell>
          <cell r="M328">
            <v>18613.5403435375</v>
          </cell>
          <cell r="N328">
            <v>18607.8913390977</v>
          </cell>
          <cell r="O328">
            <v>18586.1195172862</v>
          </cell>
        </row>
        <row r="329">
          <cell r="A329">
            <v>18639.7236714152</v>
          </cell>
          <cell r="B329">
            <v>18605.9897974064</v>
          </cell>
          <cell r="C329">
            <v>18635.4490976226</v>
          </cell>
          <cell r="D329">
            <v>18623.0261044672</v>
          </cell>
          <cell r="E329">
            <v>18620.6600331812</v>
          </cell>
          <cell r="F329">
            <v>18627.6555994749</v>
          </cell>
          <cell r="G329">
            <v>18619.285028979</v>
          </cell>
          <cell r="H329">
            <v>18599.0064880248</v>
          </cell>
          <cell r="I329">
            <v>18618.5334711444</v>
          </cell>
          <cell r="J329">
            <v>18629.1604262127</v>
          </cell>
          <cell r="K329">
            <v>18598.4258712635</v>
          </cell>
          <cell r="L329">
            <v>18621.9129449621</v>
          </cell>
          <cell r="M329">
            <v>18595.8290725616</v>
          </cell>
          <cell r="N329">
            <v>18648.1388424811</v>
          </cell>
          <cell r="O329">
            <v>18610.1094175995</v>
          </cell>
        </row>
        <row r="330">
          <cell r="A330">
            <v>18600.4336065537</v>
          </cell>
          <cell r="B330">
            <v>18633.9739483654</v>
          </cell>
          <cell r="C330">
            <v>18639.1497171606</v>
          </cell>
          <cell r="D330">
            <v>18593.285605686</v>
          </cell>
          <cell r="E330">
            <v>18622.5052307534</v>
          </cell>
          <cell r="F330">
            <v>18612.4392898646</v>
          </cell>
          <cell r="G330">
            <v>18601.2210576792</v>
          </cell>
          <cell r="H330">
            <v>18636.7775861988</v>
          </cell>
          <cell r="I330">
            <v>18645.9151019903</v>
          </cell>
          <cell r="J330">
            <v>18593.4215048375</v>
          </cell>
          <cell r="K330">
            <v>18594.7514878198</v>
          </cell>
          <cell r="L330">
            <v>18633.4935555941</v>
          </cell>
          <cell r="M330">
            <v>18625.3075912818</v>
          </cell>
          <cell r="N330">
            <v>18623.0008942172</v>
          </cell>
          <cell r="O330">
            <v>18657.7515028412</v>
          </cell>
        </row>
        <row r="331">
          <cell r="A331">
            <v>18600.172643527</v>
          </cell>
          <cell r="B331">
            <v>18602.2960117145</v>
          </cell>
          <cell r="C331">
            <v>18624.4478663728</v>
          </cell>
          <cell r="D331">
            <v>18623.1442885796</v>
          </cell>
          <cell r="E331">
            <v>18617.6929842279</v>
          </cell>
          <cell r="F331">
            <v>18614.6620517096</v>
          </cell>
          <cell r="G331">
            <v>18600.7263965359</v>
          </cell>
          <cell r="H331">
            <v>18591.2968843637</v>
          </cell>
          <cell r="I331">
            <v>18611.0145269126</v>
          </cell>
          <cell r="J331">
            <v>18631.6517916512</v>
          </cell>
          <cell r="K331">
            <v>18613.2923897557</v>
          </cell>
          <cell r="L331">
            <v>18620.5401178773</v>
          </cell>
          <cell r="M331">
            <v>18652.5436581216</v>
          </cell>
          <cell r="N331">
            <v>18598.025462709</v>
          </cell>
          <cell r="O331">
            <v>18590.2499326266</v>
          </cell>
        </row>
        <row r="332">
          <cell r="A332">
            <v>18588.1640347169</v>
          </cell>
          <cell r="B332">
            <v>18603.4212918651</v>
          </cell>
          <cell r="C332">
            <v>18630.2885601289</v>
          </cell>
          <cell r="D332">
            <v>18605.3986708068</v>
          </cell>
          <cell r="E332">
            <v>18622.4260194222</v>
          </cell>
          <cell r="F332">
            <v>18600.5801871382</v>
          </cell>
          <cell r="G332">
            <v>18622.350560388</v>
          </cell>
          <cell r="H332">
            <v>18649.888967881</v>
          </cell>
          <cell r="I332">
            <v>18584.5306482483</v>
          </cell>
          <cell r="J332">
            <v>18647.0088450819</v>
          </cell>
          <cell r="K332">
            <v>18621.3464230788</v>
          </cell>
          <cell r="L332">
            <v>18618.7577100118</v>
          </cell>
          <cell r="M332">
            <v>18615.8475393752</v>
          </cell>
          <cell r="N332">
            <v>18640.0068606392</v>
          </cell>
          <cell r="O332">
            <v>18619.0786950642</v>
          </cell>
        </row>
        <row r="333">
          <cell r="A333">
            <v>18621.5452524983</v>
          </cell>
          <cell r="B333">
            <v>18644.8896237707</v>
          </cell>
          <cell r="C333">
            <v>18630.9760188185</v>
          </cell>
          <cell r="D333">
            <v>18632.6957017575</v>
          </cell>
          <cell r="E333">
            <v>18602.4875089508</v>
          </cell>
          <cell r="F333">
            <v>18585.8553981267</v>
          </cell>
          <cell r="G333">
            <v>18617.8394410678</v>
          </cell>
          <cell r="H333">
            <v>18588.1792965547</v>
          </cell>
          <cell r="I333">
            <v>18602.3477522134</v>
          </cell>
          <cell r="J333">
            <v>18608.7582163784</v>
          </cell>
          <cell r="K333">
            <v>18611.463288529</v>
          </cell>
          <cell r="L333">
            <v>18624.1248429259</v>
          </cell>
          <cell r="M333">
            <v>18618.6784449632</v>
          </cell>
          <cell r="N333">
            <v>18607.8536496201</v>
          </cell>
          <cell r="O333">
            <v>18610.1223519464</v>
          </cell>
        </row>
        <row r="334">
          <cell r="A334">
            <v>18591.7689160956</v>
          </cell>
          <cell r="B334">
            <v>18617.6532150314</v>
          </cell>
          <cell r="C334">
            <v>18624.7083600074</v>
          </cell>
          <cell r="D334">
            <v>18613.8827488401</v>
          </cell>
          <cell r="E334">
            <v>18607.1674780453</v>
          </cell>
          <cell r="F334">
            <v>18611.0362871739</v>
          </cell>
          <cell r="G334">
            <v>18612.3216080988</v>
          </cell>
          <cell r="H334">
            <v>18621.4058600983</v>
          </cell>
          <cell r="I334">
            <v>18634.9616433139</v>
          </cell>
          <cell r="J334">
            <v>18620.1685315591</v>
          </cell>
          <cell r="K334">
            <v>18603.7541066698</v>
          </cell>
          <cell r="L334">
            <v>18627.328607852</v>
          </cell>
          <cell r="M334">
            <v>18610.6474255239</v>
          </cell>
          <cell r="N334">
            <v>18611.7744095848</v>
          </cell>
          <cell r="O334">
            <v>18619.3840603877</v>
          </cell>
        </row>
        <row r="335">
          <cell r="A335">
            <v>18613.5667637721</v>
          </cell>
          <cell r="B335">
            <v>18595.779638451</v>
          </cell>
          <cell r="C335">
            <v>18610.5336926558</v>
          </cell>
          <cell r="D335">
            <v>18651.0449632471</v>
          </cell>
          <cell r="E335">
            <v>18629.8406525475</v>
          </cell>
          <cell r="F335">
            <v>18636.16608035</v>
          </cell>
          <cell r="G335">
            <v>18650.0195892439</v>
          </cell>
          <cell r="H335">
            <v>18596.9314914923</v>
          </cell>
          <cell r="I335">
            <v>18625.6916998741</v>
          </cell>
          <cell r="J335">
            <v>18633.1570701277</v>
          </cell>
          <cell r="K335">
            <v>18602.8692040121</v>
          </cell>
          <cell r="L335">
            <v>18604.4147732764</v>
          </cell>
          <cell r="M335">
            <v>18594.7729977061</v>
          </cell>
          <cell r="N335">
            <v>18618.0680610647</v>
          </cell>
          <cell r="O335">
            <v>18625.1654870232</v>
          </cell>
        </row>
        <row r="336">
          <cell r="A336">
            <v>18639.3188393206</v>
          </cell>
          <cell r="B336">
            <v>18628.2626065733</v>
          </cell>
          <cell r="C336">
            <v>18608.0142497197</v>
          </cell>
          <cell r="D336">
            <v>18630.1870701021</v>
          </cell>
          <cell r="E336">
            <v>18603.7528383027</v>
          </cell>
          <cell r="F336">
            <v>18612.1370438338</v>
          </cell>
          <cell r="G336">
            <v>18610.4679879858</v>
          </cell>
          <cell r="H336">
            <v>18610.8582566169</v>
          </cell>
          <cell r="I336">
            <v>18613.7168360848</v>
          </cell>
          <cell r="J336">
            <v>18630.0732468403</v>
          </cell>
          <cell r="K336">
            <v>18657.0180418177</v>
          </cell>
          <cell r="L336">
            <v>18613.1531351574</v>
          </cell>
          <cell r="M336">
            <v>18631.0342817739</v>
          </cell>
          <cell r="N336">
            <v>18613.2620429375</v>
          </cell>
          <cell r="O336">
            <v>18615.1440488753</v>
          </cell>
        </row>
        <row r="337">
          <cell r="A337">
            <v>18599.3875417522</v>
          </cell>
          <cell r="B337">
            <v>18599.0820917638</v>
          </cell>
          <cell r="C337">
            <v>18629.637673379</v>
          </cell>
          <cell r="D337">
            <v>18600.7075012614</v>
          </cell>
          <cell r="E337">
            <v>18642.2886736938</v>
          </cell>
          <cell r="F337">
            <v>18586.5050991949</v>
          </cell>
          <cell r="G337">
            <v>18622.1055258366</v>
          </cell>
          <cell r="H337">
            <v>18615.8104300516</v>
          </cell>
          <cell r="I337">
            <v>18621.6622750566</v>
          </cell>
          <cell r="J337">
            <v>18651.8998372978</v>
          </cell>
          <cell r="K337">
            <v>18637.9552565036</v>
          </cell>
          <cell r="L337">
            <v>18633.1650475583</v>
          </cell>
          <cell r="M337">
            <v>18614.6354938841</v>
          </cell>
          <cell r="N337">
            <v>18609.3719401966</v>
          </cell>
          <cell r="O337">
            <v>18631.8070816313</v>
          </cell>
        </row>
        <row r="338">
          <cell r="A338">
            <v>18619.1985992051</v>
          </cell>
          <cell r="B338">
            <v>18636.5323521931</v>
          </cell>
          <cell r="C338">
            <v>18633.694313895</v>
          </cell>
          <cell r="D338">
            <v>18643.0007661668</v>
          </cell>
          <cell r="E338">
            <v>18616.7830179192</v>
          </cell>
          <cell r="F338">
            <v>18606.3565000889</v>
          </cell>
          <cell r="G338">
            <v>18621.8838282486</v>
          </cell>
          <cell r="H338">
            <v>18609.2295344319</v>
          </cell>
          <cell r="I338">
            <v>18639.6451893847</v>
          </cell>
          <cell r="J338">
            <v>18617.7026372054</v>
          </cell>
          <cell r="K338">
            <v>18637.0793768619</v>
          </cell>
          <cell r="L338">
            <v>18611.006198142</v>
          </cell>
          <cell r="M338">
            <v>18627.1806733571</v>
          </cell>
          <cell r="N338">
            <v>18624.4164701438</v>
          </cell>
          <cell r="O338">
            <v>18647.5176369673</v>
          </cell>
        </row>
        <row r="339">
          <cell r="A339">
            <v>18616.0276322578</v>
          </cell>
          <cell r="B339">
            <v>18615.5779037292</v>
          </cell>
          <cell r="C339">
            <v>18618.7978734616</v>
          </cell>
          <cell r="D339">
            <v>18616.3144055228</v>
          </cell>
          <cell r="E339">
            <v>18625.3326498049</v>
          </cell>
          <cell r="F339">
            <v>18610.6996343452</v>
          </cell>
          <cell r="G339">
            <v>18638.2876875291</v>
          </cell>
          <cell r="H339">
            <v>18609.5502931986</v>
          </cell>
          <cell r="I339">
            <v>18615.5846487346</v>
          </cell>
          <cell r="J339">
            <v>18629.7606951912</v>
          </cell>
          <cell r="K339">
            <v>18635.8859971373</v>
          </cell>
          <cell r="L339">
            <v>18651.4686751939</v>
          </cell>
          <cell r="M339">
            <v>18603.6464902327</v>
          </cell>
          <cell r="N339">
            <v>18611.0095049564</v>
          </cell>
          <cell r="O339">
            <v>18591.1905531199</v>
          </cell>
        </row>
        <row r="340">
          <cell r="A340">
            <v>18604.7895136569</v>
          </cell>
          <cell r="B340">
            <v>18585.4762699295</v>
          </cell>
          <cell r="C340">
            <v>18628.6244417739</v>
          </cell>
          <cell r="D340">
            <v>18618.2999100162</v>
          </cell>
          <cell r="E340">
            <v>18603.7431107588</v>
          </cell>
          <cell r="F340">
            <v>18606.5653203832</v>
          </cell>
          <cell r="G340">
            <v>18626.0758027909</v>
          </cell>
          <cell r="H340">
            <v>18624.3414181985</v>
          </cell>
          <cell r="I340">
            <v>18617.8330609143</v>
          </cell>
          <cell r="J340">
            <v>18612.069519066</v>
          </cell>
          <cell r="K340">
            <v>18618.7848493578</v>
          </cell>
          <cell r="L340">
            <v>18640.3278324041</v>
          </cell>
          <cell r="M340">
            <v>18620.427366274</v>
          </cell>
          <cell r="N340">
            <v>18588.9484378546</v>
          </cell>
          <cell r="O340">
            <v>18607.4706334998</v>
          </cell>
        </row>
        <row r="341">
          <cell r="A341">
            <v>18619.5942084284</v>
          </cell>
          <cell r="B341">
            <v>18602.1311874948</v>
          </cell>
          <cell r="C341">
            <v>18615.5747947271</v>
          </cell>
          <cell r="D341">
            <v>18593.8299420783</v>
          </cell>
          <cell r="E341">
            <v>18604.2390846712</v>
          </cell>
          <cell r="F341">
            <v>18604.1766456238</v>
          </cell>
          <cell r="G341">
            <v>18634.2507827102</v>
          </cell>
          <cell r="H341">
            <v>18620.7276698345</v>
          </cell>
          <cell r="I341">
            <v>18620.0680295554</v>
          </cell>
          <cell r="J341">
            <v>18624.4231573556</v>
          </cell>
          <cell r="K341">
            <v>18611.3274629893</v>
          </cell>
          <cell r="L341">
            <v>18628.8261509558</v>
          </cell>
          <cell r="M341">
            <v>18601.1826269392</v>
          </cell>
          <cell r="N341">
            <v>18649.9018634809</v>
          </cell>
          <cell r="O341">
            <v>18623.6169122593</v>
          </cell>
        </row>
        <row r="342">
          <cell r="A342">
            <v>18622.3889321135</v>
          </cell>
          <cell r="B342">
            <v>18613.9213282631</v>
          </cell>
          <cell r="C342">
            <v>18628.939356524</v>
          </cell>
          <cell r="D342">
            <v>18624.4572584881</v>
          </cell>
          <cell r="E342">
            <v>18599.9196358909</v>
          </cell>
          <cell r="F342">
            <v>18619.9803837829</v>
          </cell>
          <cell r="G342">
            <v>18645.4961636292</v>
          </cell>
          <cell r="H342">
            <v>18562.1869863533</v>
          </cell>
          <cell r="I342">
            <v>18635.0969088063</v>
          </cell>
          <cell r="J342">
            <v>18593.5910933112</v>
          </cell>
          <cell r="K342">
            <v>18643.6190390096</v>
          </cell>
          <cell r="L342">
            <v>18633.834684624</v>
          </cell>
          <cell r="M342">
            <v>18632.7156208038</v>
          </cell>
          <cell r="N342">
            <v>18628.7675106315</v>
          </cell>
          <cell r="O342">
            <v>18599.9664034713</v>
          </cell>
        </row>
        <row r="343">
          <cell r="A343">
            <v>18586.2621120079</v>
          </cell>
          <cell r="B343">
            <v>18595.9884380846</v>
          </cell>
          <cell r="C343">
            <v>18608.2677142259</v>
          </cell>
          <cell r="D343">
            <v>18605.5491972705</v>
          </cell>
          <cell r="E343">
            <v>18629.9559178886</v>
          </cell>
          <cell r="F343">
            <v>18607.3782430307</v>
          </cell>
          <cell r="G343">
            <v>18619.1984712023</v>
          </cell>
          <cell r="H343">
            <v>18621.9601411271</v>
          </cell>
          <cell r="I343">
            <v>18622.2856086922</v>
          </cell>
          <cell r="J343">
            <v>18630.3046033715</v>
          </cell>
          <cell r="K343">
            <v>18616.926865088</v>
          </cell>
          <cell r="L343">
            <v>18593.6711367009</v>
          </cell>
          <cell r="M343">
            <v>18625.433878836</v>
          </cell>
          <cell r="N343">
            <v>18609.3948086803</v>
          </cell>
          <cell r="O343">
            <v>18624.846178139</v>
          </cell>
        </row>
        <row r="344">
          <cell r="A344">
            <v>18645.3357500589</v>
          </cell>
          <cell r="B344">
            <v>18612.5128280963</v>
          </cell>
          <cell r="C344">
            <v>18627.5475163999</v>
          </cell>
          <cell r="D344">
            <v>18611.3283833085</v>
          </cell>
          <cell r="E344">
            <v>18595.5732189883</v>
          </cell>
          <cell r="F344">
            <v>18617.535842846</v>
          </cell>
          <cell r="G344">
            <v>18661.2439106915</v>
          </cell>
          <cell r="H344">
            <v>18625.4710101024</v>
          </cell>
          <cell r="I344">
            <v>18580.0913564562</v>
          </cell>
          <cell r="J344">
            <v>18585.9542277926</v>
          </cell>
          <cell r="K344">
            <v>18603.6988340049</v>
          </cell>
          <cell r="L344">
            <v>18608.1175765291</v>
          </cell>
          <cell r="M344">
            <v>18644.3659097622</v>
          </cell>
          <cell r="N344">
            <v>18639.1124350652</v>
          </cell>
          <cell r="O344">
            <v>18621.7130228464</v>
          </cell>
        </row>
        <row r="345">
          <cell r="A345">
            <v>18623.3498620268</v>
          </cell>
          <cell r="B345">
            <v>18630.0422277282</v>
          </cell>
          <cell r="C345">
            <v>18615.4042003172</v>
          </cell>
          <cell r="D345">
            <v>18609.1966884958</v>
          </cell>
          <cell r="E345">
            <v>18597.6814918687</v>
          </cell>
          <cell r="F345">
            <v>18620.3455315778</v>
          </cell>
          <cell r="G345">
            <v>18623.1460162556</v>
          </cell>
          <cell r="H345">
            <v>18598.3386819633</v>
          </cell>
          <cell r="I345">
            <v>18613.8274455414</v>
          </cell>
          <cell r="J345">
            <v>18637.2729484132</v>
          </cell>
          <cell r="K345">
            <v>18615.1119610972</v>
          </cell>
          <cell r="L345">
            <v>18602.9942874175</v>
          </cell>
          <cell r="M345">
            <v>18639.9616709934</v>
          </cell>
          <cell r="N345">
            <v>18593.311459606</v>
          </cell>
          <cell r="O345">
            <v>18628.1098988843</v>
          </cell>
        </row>
        <row r="346">
          <cell r="A346">
            <v>18622.9940998478</v>
          </cell>
          <cell r="B346">
            <v>18615.3715898323</v>
          </cell>
          <cell r="C346">
            <v>18615.3534694695</v>
          </cell>
          <cell r="D346">
            <v>18629.2711272294</v>
          </cell>
          <cell r="E346">
            <v>18594.4926830256</v>
          </cell>
          <cell r="F346">
            <v>18610.1382004768</v>
          </cell>
          <cell r="G346">
            <v>18628.989976721</v>
          </cell>
          <cell r="H346">
            <v>18629.5318422847</v>
          </cell>
          <cell r="I346">
            <v>18616.2246935098</v>
          </cell>
          <cell r="J346">
            <v>18604.5453402</v>
          </cell>
          <cell r="K346">
            <v>18643.4585829113</v>
          </cell>
          <cell r="L346">
            <v>18606.5661954036</v>
          </cell>
          <cell r="M346">
            <v>18606.5930044049</v>
          </cell>
          <cell r="N346">
            <v>18600.480957655</v>
          </cell>
          <cell r="O346">
            <v>18605.6172923207</v>
          </cell>
        </row>
        <row r="347">
          <cell r="A347">
            <v>18618.4802961158</v>
          </cell>
          <cell r="B347">
            <v>18629.1372705098</v>
          </cell>
          <cell r="C347">
            <v>18624.4198914331</v>
          </cell>
          <cell r="D347">
            <v>18580.383390038</v>
          </cell>
          <cell r="E347">
            <v>18577.5066415697</v>
          </cell>
          <cell r="F347">
            <v>18645.8902847213</v>
          </cell>
          <cell r="G347">
            <v>18605.9092157103</v>
          </cell>
          <cell r="H347">
            <v>18636.1270170537</v>
          </cell>
          <cell r="I347">
            <v>18624.2651484941</v>
          </cell>
          <cell r="J347">
            <v>18625.9619050969</v>
          </cell>
          <cell r="K347">
            <v>18608.4648610763</v>
          </cell>
          <cell r="L347">
            <v>18636.1957802723</v>
          </cell>
          <cell r="M347">
            <v>18626.1033135881</v>
          </cell>
          <cell r="N347">
            <v>18621.9279674503</v>
          </cell>
          <cell r="O347">
            <v>18610.3381126862</v>
          </cell>
        </row>
        <row r="348">
          <cell r="A348">
            <v>18638.701162601</v>
          </cell>
          <cell r="B348">
            <v>18620.0522265342</v>
          </cell>
          <cell r="C348">
            <v>18630.7776882228</v>
          </cell>
          <cell r="D348">
            <v>18620.3814916698</v>
          </cell>
          <cell r="E348">
            <v>18614.5350931571</v>
          </cell>
          <cell r="F348">
            <v>18624.9192587828</v>
          </cell>
          <cell r="G348">
            <v>18618.0517096774</v>
          </cell>
          <cell r="H348">
            <v>18629.3790680881</v>
          </cell>
          <cell r="I348">
            <v>18645.0178132652</v>
          </cell>
          <cell r="J348">
            <v>18621.616821215</v>
          </cell>
          <cell r="K348">
            <v>18612.761817663</v>
          </cell>
          <cell r="L348">
            <v>18580.1329244269</v>
          </cell>
          <cell r="M348">
            <v>18629.006841621</v>
          </cell>
          <cell r="N348">
            <v>18642.3786421792</v>
          </cell>
          <cell r="O348">
            <v>18612.0857284067</v>
          </cell>
        </row>
        <row r="349">
          <cell r="A349">
            <v>18616.4992679567</v>
          </cell>
          <cell r="B349">
            <v>18608.3232406685</v>
          </cell>
          <cell r="C349">
            <v>18619.5111585556</v>
          </cell>
          <cell r="D349">
            <v>18609.1190160778</v>
          </cell>
          <cell r="E349">
            <v>18644.1079439007</v>
          </cell>
          <cell r="F349">
            <v>18586.4444899104</v>
          </cell>
          <cell r="G349">
            <v>18598.4381784841</v>
          </cell>
          <cell r="H349">
            <v>18605.4989354336</v>
          </cell>
          <cell r="I349">
            <v>18627.1261120501</v>
          </cell>
          <cell r="J349">
            <v>18616.5590758957</v>
          </cell>
          <cell r="K349">
            <v>18573.2965588569</v>
          </cell>
          <cell r="L349">
            <v>18625.3561278522</v>
          </cell>
          <cell r="M349">
            <v>18594.1532286719</v>
          </cell>
          <cell r="N349">
            <v>18621.2274559453</v>
          </cell>
          <cell r="O349">
            <v>18628.2415430278</v>
          </cell>
        </row>
        <row r="350">
          <cell r="A350">
            <v>18610.5847270335</v>
          </cell>
          <cell r="B350">
            <v>18638.5107384232</v>
          </cell>
          <cell r="C350">
            <v>18638.8944910481</v>
          </cell>
          <cell r="D350">
            <v>18615.5354773951</v>
          </cell>
          <cell r="E350">
            <v>18633.4677993318</v>
          </cell>
          <cell r="F350">
            <v>18624.794042119</v>
          </cell>
          <cell r="G350">
            <v>18620.3782213591</v>
          </cell>
          <cell r="H350">
            <v>18630.2257194236</v>
          </cell>
          <cell r="I350">
            <v>18640.6913445919</v>
          </cell>
          <cell r="J350">
            <v>18613.4883648002</v>
          </cell>
          <cell r="K350">
            <v>18607.968709313</v>
          </cell>
          <cell r="L350">
            <v>18648.1592756631</v>
          </cell>
          <cell r="M350">
            <v>18613.1436226107</v>
          </cell>
          <cell r="N350">
            <v>18599.9775901986</v>
          </cell>
          <cell r="O350">
            <v>18605.1833589612</v>
          </cell>
        </row>
        <row r="351">
          <cell r="A351">
            <v>18604.9299398531</v>
          </cell>
          <cell r="B351">
            <v>18618.9837612092</v>
          </cell>
          <cell r="C351">
            <v>18597.0952411269</v>
          </cell>
          <cell r="D351">
            <v>18597.7390091621</v>
          </cell>
          <cell r="E351">
            <v>18632.9187029805</v>
          </cell>
          <cell r="F351">
            <v>18650.3452076106</v>
          </cell>
          <cell r="G351">
            <v>18640.6079747342</v>
          </cell>
          <cell r="H351">
            <v>18577.0362648042</v>
          </cell>
          <cell r="I351">
            <v>18610.8376741991</v>
          </cell>
          <cell r="J351">
            <v>18632.939924605</v>
          </cell>
          <cell r="K351">
            <v>18605.1297257728</v>
          </cell>
          <cell r="L351">
            <v>18638.6364580897</v>
          </cell>
          <cell r="M351">
            <v>18621.4376848349</v>
          </cell>
          <cell r="N351">
            <v>18614.7728992848</v>
          </cell>
          <cell r="O351">
            <v>18609.504735161</v>
          </cell>
        </row>
        <row r="352">
          <cell r="A352">
            <v>18619.3367118259</v>
          </cell>
          <cell r="B352">
            <v>18624.4618912903</v>
          </cell>
          <cell r="C352">
            <v>18619.9727482504</v>
          </cell>
          <cell r="D352">
            <v>18602.3846731198</v>
          </cell>
          <cell r="E352">
            <v>18605.9871871022</v>
          </cell>
          <cell r="F352">
            <v>18583.7731401562</v>
          </cell>
          <cell r="G352">
            <v>18631.0690123434</v>
          </cell>
          <cell r="H352">
            <v>18588.4108114303</v>
          </cell>
          <cell r="I352">
            <v>18609.7981854155</v>
          </cell>
          <cell r="J352">
            <v>18620.5079579585</v>
          </cell>
          <cell r="K352">
            <v>18624.7143910309</v>
          </cell>
          <cell r="L352">
            <v>18653.2602115652</v>
          </cell>
          <cell r="M352">
            <v>18612.7396124656</v>
          </cell>
          <cell r="N352">
            <v>18605.8135094834</v>
          </cell>
          <cell r="O352">
            <v>18605.9883049986</v>
          </cell>
        </row>
        <row r="353">
          <cell r="A353">
            <v>18632.6998524113</v>
          </cell>
          <cell r="B353">
            <v>18594.4589265223</v>
          </cell>
          <cell r="C353">
            <v>18615.7362616982</v>
          </cell>
          <cell r="D353">
            <v>18590.6676425517</v>
          </cell>
          <cell r="E353">
            <v>18586.1447947954</v>
          </cell>
          <cell r="F353">
            <v>18625.136271548</v>
          </cell>
          <cell r="G353">
            <v>18622.8515358608</v>
          </cell>
          <cell r="H353">
            <v>18626.0417045933</v>
          </cell>
          <cell r="I353">
            <v>18626.7532310297</v>
          </cell>
          <cell r="J353">
            <v>18591.3897994444</v>
          </cell>
          <cell r="K353">
            <v>18598.3560632716</v>
          </cell>
          <cell r="L353">
            <v>18649.3349292827</v>
          </cell>
          <cell r="M353">
            <v>18628.1644376745</v>
          </cell>
          <cell r="N353">
            <v>18610.3522087195</v>
          </cell>
          <cell r="O353">
            <v>18637.5001539728</v>
          </cell>
        </row>
        <row r="354">
          <cell r="A354">
            <v>18618.0911388613</v>
          </cell>
          <cell r="B354">
            <v>18598.2997391035</v>
          </cell>
          <cell r="C354">
            <v>18612.5688752172</v>
          </cell>
          <cell r="D354">
            <v>18606.1643928261</v>
          </cell>
          <cell r="E354">
            <v>18608.0817373593</v>
          </cell>
          <cell r="F354">
            <v>18621.0042065198</v>
          </cell>
          <cell r="G354">
            <v>18609.8767470457</v>
          </cell>
          <cell r="H354">
            <v>18619.4692356174</v>
          </cell>
          <cell r="I354">
            <v>18605.2219743548</v>
          </cell>
          <cell r="J354">
            <v>18623.6222950488</v>
          </cell>
          <cell r="K354">
            <v>18620.2461088701</v>
          </cell>
          <cell r="L354">
            <v>18649.7561960214</v>
          </cell>
          <cell r="M354">
            <v>18618.8316325628</v>
          </cell>
          <cell r="N354">
            <v>18608.5973014643</v>
          </cell>
          <cell r="O354">
            <v>18613.7263308982</v>
          </cell>
        </row>
        <row r="355">
          <cell r="A355">
            <v>18616.0309183738</v>
          </cell>
          <cell r="B355">
            <v>18600.4556163866</v>
          </cell>
          <cell r="C355">
            <v>18611.2410066881</v>
          </cell>
          <cell r="D355">
            <v>18618.7084531652</v>
          </cell>
          <cell r="E355">
            <v>18630.2867480132</v>
          </cell>
          <cell r="F355">
            <v>18637.8019120539</v>
          </cell>
          <cell r="G355">
            <v>18644.9511053903</v>
          </cell>
          <cell r="H355">
            <v>18605.2725829416</v>
          </cell>
          <cell r="I355">
            <v>18638.3123278217</v>
          </cell>
          <cell r="J355">
            <v>18607.887371174</v>
          </cell>
          <cell r="K355">
            <v>18587.0563570774</v>
          </cell>
          <cell r="L355">
            <v>18600.03997323</v>
          </cell>
          <cell r="M355">
            <v>18642.7635861617</v>
          </cell>
          <cell r="N355">
            <v>18624.4068872365</v>
          </cell>
          <cell r="O355">
            <v>18627.3341876233</v>
          </cell>
        </row>
        <row r="356">
          <cell r="A356">
            <v>18619.1953749725</v>
          </cell>
          <cell r="B356">
            <v>18594.555028001</v>
          </cell>
          <cell r="C356">
            <v>18610.2574797582</v>
          </cell>
          <cell r="D356">
            <v>18625.9438456778</v>
          </cell>
          <cell r="E356">
            <v>18620.2198563333</v>
          </cell>
          <cell r="F356">
            <v>18599.3616480648</v>
          </cell>
          <cell r="G356">
            <v>18588.6515458326</v>
          </cell>
          <cell r="H356">
            <v>18637.3812415572</v>
          </cell>
          <cell r="I356">
            <v>18635.2033108541</v>
          </cell>
          <cell r="J356">
            <v>18620.0442276806</v>
          </cell>
          <cell r="K356">
            <v>18629.3137076481</v>
          </cell>
          <cell r="L356">
            <v>18639.1647459824</v>
          </cell>
          <cell r="M356">
            <v>18607.9088566735</v>
          </cell>
          <cell r="N356">
            <v>18650.4284943497</v>
          </cell>
          <cell r="O356">
            <v>18631.5113285094</v>
          </cell>
        </row>
        <row r="357">
          <cell r="A357">
            <v>18629.5461565799</v>
          </cell>
          <cell r="B357">
            <v>18636.5992307337</v>
          </cell>
          <cell r="C357">
            <v>18615.4633438685</v>
          </cell>
          <cell r="D357">
            <v>18631.1041563703</v>
          </cell>
          <cell r="E357">
            <v>18634.8736661091</v>
          </cell>
          <cell r="F357">
            <v>18631.9997962012</v>
          </cell>
          <cell r="G357">
            <v>18600.9693450038</v>
          </cell>
          <cell r="H357">
            <v>18610.1531109908</v>
          </cell>
          <cell r="I357">
            <v>18608.8853276165</v>
          </cell>
          <cell r="J357">
            <v>18599.0643998495</v>
          </cell>
          <cell r="K357">
            <v>18611.9917892932</v>
          </cell>
          <cell r="L357">
            <v>18627.5244024092</v>
          </cell>
          <cell r="M357">
            <v>18628.5634540601</v>
          </cell>
          <cell r="N357">
            <v>18620.3406582249</v>
          </cell>
          <cell r="O357">
            <v>18621.0073218951</v>
          </cell>
        </row>
        <row r="358">
          <cell r="A358">
            <v>18632.9650318975</v>
          </cell>
          <cell r="B358">
            <v>18633.2164291103</v>
          </cell>
          <cell r="C358">
            <v>18628.2373914562</v>
          </cell>
          <cell r="D358">
            <v>18660.8581773812</v>
          </cell>
          <cell r="E358">
            <v>18613.1465862493</v>
          </cell>
          <cell r="F358">
            <v>18592.7330291787</v>
          </cell>
          <cell r="G358">
            <v>18624.93092096</v>
          </cell>
          <cell r="H358">
            <v>18636.3776893661</v>
          </cell>
          <cell r="I358">
            <v>18622.8637183482</v>
          </cell>
          <cell r="J358">
            <v>18621.4639771587</v>
          </cell>
          <cell r="K358">
            <v>18649.4332968987</v>
          </cell>
          <cell r="L358">
            <v>18627.8239305848</v>
          </cell>
          <cell r="M358">
            <v>18600.681227267</v>
          </cell>
          <cell r="N358">
            <v>18595.3426438785</v>
          </cell>
          <cell r="O358">
            <v>18615.3911575807</v>
          </cell>
        </row>
        <row r="359">
          <cell r="A359">
            <v>18634.4724376678</v>
          </cell>
          <cell r="B359">
            <v>18615.2773883658</v>
          </cell>
          <cell r="C359">
            <v>18631.8031591616</v>
          </cell>
          <cell r="D359">
            <v>18634.1966083716</v>
          </cell>
          <cell r="E359">
            <v>18600.4168872704</v>
          </cell>
          <cell r="F359">
            <v>18614.8831612016</v>
          </cell>
          <cell r="G359">
            <v>18620.9843617243</v>
          </cell>
          <cell r="H359">
            <v>18613.0604784255</v>
          </cell>
          <cell r="I359">
            <v>18613.2131771867</v>
          </cell>
          <cell r="J359">
            <v>18625.343045576</v>
          </cell>
          <cell r="K359">
            <v>18621.0729523543</v>
          </cell>
          <cell r="L359">
            <v>18617.5691668687</v>
          </cell>
          <cell r="M359">
            <v>18618.5538165742</v>
          </cell>
          <cell r="N359">
            <v>18630.1064113852</v>
          </cell>
          <cell r="O359">
            <v>18625.1073046659</v>
          </cell>
        </row>
        <row r="360">
          <cell r="A360">
            <v>18607.5460525709</v>
          </cell>
          <cell r="B360">
            <v>18624.270803879</v>
          </cell>
          <cell r="C360">
            <v>18610.1289340182</v>
          </cell>
          <cell r="D360">
            <v>18620.5979210033</v>
          </cell>
          <cell r="E360">
            <v>18606.6714005965</v>
          </cell>
          <cell r="F360">
            <v>18629.0354772872</v>
          </cell>
          <cell r="G360">
            <v>18599.8430081133</v>
          </cell>
          <cell r="H360">
            <v>18640.5287102245</v>
          </cell>
          <cell r="I360">
            <v>18635.170431063</v>
          </cell>
          <cell r="J360">
            <v>18615.0603821105</v>
          </cell>
          <cell r="K360">
            <v>18606.3404999873</v>
          </cell>
          <cell r="L360">
            <v>18650.7532908948</v>
          </cell>
          <cell r="M360">
            <v>18658.5397402476</v>
          </cell>
          <cell r="N360">
            <v>18624.630828506</v>
          </cell>
          <cell r="O360">
            <v>18618.8552861605</v>
          </cell>
        </row>
        <row r="361">
          <cell r="A361">
            <v>18630.4031056494</v>
          </cell>
          <cell r="B361">
            <v>18624.3347923832</v>
          </cell>
          <cell r="C361">
            <v>18617.5637004894</v>
          </cell>
          <cell r="D361">
            <v>18623.7746141132</v>
          </cell>
          <cell r="E361">
            <v>18633.3598703068</v>
          </cell>
          <cell r="F361">
            <v>18629.2937694069</v>
          </cell>
          <cell r="G361">
            <v>18627.2896964807</v>
          </cell>
          <cell r="H361">
            <v>18630.0286317042</v>
          </cell>
          <cell r="I361">
            <v>18638.2817141483</v>
          </cell>
          <cell r="J361">
            <v>18626.3664589988</v>
          </cell>
          <cell r="K361">
            <v>18645.0769717837</v>
          </cell>
          <cell r="L361">
            <v>18616.0104844474</v>
          </cell>
          <cell r="M361">
            <v>18590.5482007392</v>
          </cell>
          <cell r="N361">
            <v>18600.576387454</v>
          </cell>
          <cell r="O361">
            <v>18589.764688357</v>
          </cell>
        </row>
        <row r="362">
          <cell r="A362">
            <v>18623.5963039266</v>
          </cell>
          <cell r="B362">
            <v>18601.3108704724</v>
          </cell>
          <cell r="C362">
            <v>18643.6421725222</v>
          </cell>
          <cell r="D362">
            <v>18629.2650999927</v>
          </cell>
          <cell r="E362">
            <v>18616.3785785676</v>
          </cell>
          <cell r="F362">
            <v>18618.2280368824</v>
          </cell>
          <cell r="G362">
            <v>18620.2547505993</v>
          </cell>
          <cell r="H362">
            <v>18624.8196308972</v>
          </cell>
          <cell r="I362">
            <v>18617.9750545723</v>
          </cell>
          <cell r="J362">
            <v>18628.8592326174</v>
          </cell>
          <cell r="K362">
            <v>18643.7798770723</v>
          </cell>
          <cell r="L362">
            <v>18598.3061627227</v>
          </cell>
          <cell r="M362">
            <v>18616.0744750944</v>
          </cell>
          <cell r="N362">
            <v>18621.3055580934</v>
          </cell>
          <cell r="O362">
            <v>18608.1544898731</v>
          </cell>
        </row>
        <row r="363">
          <cell r="A363">
            <v>18629.835567532</v>
          </cell>
          <cell r="B363">
            <v>18604.2392787162</v>
          </cell>
          <cell r="C363">
            <v>18619.4023954982</v>
          </cell>
          <cell r="D363">
            <v>18662.8422172768</v>
          </cell>
          <cell r="E363">
            <v>18615.1366500736</v>
          </cell>
          <cell r="F363">
            <v>18605.074511688</v>
          </cell>
          <cell r="G363">
            <v>18632.4759563726</v>
          </cell>
          <cell r="H363">
            <v>18625.4118351082</v>
          </cell>
          <cell r="I363">
            <v>18612.0374850351</v>
          </cell>
          <cell r="J363">
            <v>18610.8202916483</v>
          </cell>
          <cell r="K363">
            <v>18609.3967355392</v>
          </cell>
          <cell r="L363">
            <v>18636.8561432961</v>
          </cell>
          <cell r="M363">
            <v>18599.2299465963</v>
          </cell>
          <cell r="N363">
            <v>18594.1393340236</v>
          </cell>
          <cell r="O363">
            <v>18605.9208502998</v>
          </cell>
        </row>
        <row r="364">
          <cell r="A364">
            <v>18609.6188633108</v>
          </cell>
          <cell r="B364">
            <v>18610.2903325502</v>
          </cell>
          <cell r="C364">
            <v>18640.792331939</v>
          </cell>
          <cell r="D364">
            <v>18618.7082211162</v>
          </cell>
          <cell r="E364">
            <v>18616.6762794387</v>
          </cell>
          <cell r="F364">
            <v>18637.4092768447</v>
          </cell>
          <cell r="G364">
            <v>18630.7040938159</v>
          </cell>
          <cell r="H364">
            <v>18599.9545278347</v>
          </cell>
          <cell r="I364">
            <v>18617.5699638438</v>
          </cell>
          <cell r="J364">
            <v>18620.6934741323</v>
          </cell>
          <cell r="K364">
            <v>18620.1522482877</v>
          </cell>
          <cell r="L364">
            <v>18617.5664133918</v>
          </cell>
          <cell r="M364">
            <v>18621.5483454886</v>
          </cell>
          <cell r="N364">
            <v>18612.676906745</v>
          </cell>
          <cell r="O364">
            <v>18606.4329482108</v>
          </cell>
        </row>
        <row r="365">
          <cell r="A365">
            <v>18600.5563922423</v>
          </cell>
          <cell r="B365">
            <v>18635.9624323525</v>
          </cell>
          <cell r="C365">
            <v>18619.9909384484</v>
          </cell>
          <cell r="D365">
            <v>18601.2283418544</v>
          </cell>
          <cell r="E365">
            <v>18620.2632601943</v>
          </cell>
          <cell r="F365">
            <v>18594.4143281654</v>
          </cell>
          <cell r="G365">
            <v>18628.5343595458</v>
          </cell>
          <cell r="H365">
            <v>18625.097625528</v>
          </cell>
          <cell r="I365">
            <v>18606.3301707707</v>
          </cell>
          <cell r="J365">
            <v>18623.5366399164</v>
          </cell>
          <cell r="K365">
            <v>18632.3060991895</v>
          </cell>
          <cell r="L365">
            <v>18616.0749849891</v>
          </cell>
          <cell r="M365">
            <v>18626.7180792289</v>
          </cell>
          <cell r="N365">
            <v>18645.6253114801</v>
          </cell>
          <cell r="O365">
            <v>18642.5011728296</v>
          </cell>
        </row>
        <row r="366">
          <cell r="A366">
            <v>18619.723911884</v>
          </cell>
          <cell r="B366">
            <v>18604.9877683987</v>
          </cell>
          <cell r="C366">
            <v>18614.0818077165</v>
          </cell>
          <cell r="D366">
            <v>18608.0636327733</v>
          </cell>
          <cell r="E366">
            <v>18630.5242768036</v>
          </cell>
          <cell r="F366">
            <v>18608.2395822713</v>
          </cell>
          <cell r="G366">
            <v>18608.3224434414</v>
          </cell>
          <cell r="H366">
            <v>18615.9328772689</v>
          </cell>
          <cell r="I366">
            <v>18639.5893655862</v>
          </cell>
          <cell r="J366">
            <v>18607.820868761</v>
          </cell>
          <cell r="K366">
            <v>18625.1129213261</v>
          </cell>
          <cell r="L366">
            <v>18622.9841571515</v>
          </cell>
          <cell r="M366">
            <v>18656.1673219634</v>
          </cell>
          <cell r="N366">
            <v>18599.8042849851</v>
          </cell>
          <cell r="O366">
            <v>18634.9321819962</v>
          </cell>
        </row>
        <row r="367">
          <cell r="A367">
            <v>18645.6800182355</v>
          </cell>
          <cell r="B367">
            <v>18641.489799185</v>
          </cell>
          <cell r="C367">
            <v>18608.5672847606</v>
          </cell>
          <cell r="D367">
            <v>18622.0573147066</v>
          </cell>
          <cell r="E367">
            <v>18614.6846187296</v>
          </cell>
          <cell r="F367">
            <v>18632.8552244959</v>
          </cell>
          <cell r="G367">
            <v>18602.8070942222</v>
          </cell>
          <cell r="H367">
            <v>18626.725329411</v>
          </cell>
          <cell r="I367">
            <v>18622.8650019261</v>
          </cell>
          <cell r="J367">
            <v>18625.6073853577</v>
          </cell>
          <cell r="K367">
            <v>18611.6133826084</v>
          </cell>
          <cell r="L367">
            <v>18600.5992517835</v>
          </cell>
          <cell r="M367">
            <v>18579.1948742932</v>
          </cell>
          <cell r="N367">
            <v>18600.4980657247</v>
          </cell>
          <cell r="O367">
            <v>18634.9389036914</v>
          </cell>
        </row>
        <row r="368">
          <cell r="A368">
            <v>18644.4365688664</v>
          </cell>
          <cell r="B368">
            <v>18631.1563232104</v>
          </cell>
          <cell r="C368">
            <v>18641.8984466709</v>
          </cell>
          <cell r="D368">
            <v>18625.4361339906</v>
          </cell>
          <cell r="E368">
            <v>18632.5293132107</v>
          </cell>
          <cell r="F368">
            <v>18613.8221879269</v>
          </cell>
          <cell r="G368">
            <v>18617.1455035179</v>
          </cell>
          <cell r="H368">
            <v>18624.5211376509</v>
          </cell>
          <cell r="I368">
            <v>18632.5382353868</v>
          </cell>
          <cell r="J368">
            <v>18621.2096399879</v>
          </cell>
          <cell r="K368">
            <v>18606.9006280764</v>
          </cell>
          <cell r="L368">
            <v>18622.7599232502</v>
          </cell>
          <cell r="M368">
            <v>18613.5539776943</v>
          </cell>
          <cell r="N368">
            <v>18636.9314237336</v>
          </cell>
          <cell r="O368">
            <v>18651.2236177116</v>
          </cell>
        </row>
        <row r="369">
          <cell r="A369">
            <v>18622.2973825969</v>
          </cell>
          <cell r="B369">
            <v>18630.18718961</v>
          </cell>
          <cell r="C369">
            <v>18606.37410856</v>
          </cell>
          <cell r="D369">
            <v>18613.830637083</v>
          </cell>
          <cell r="E369">
            <v>18611.9018435384</v>
          </cell>
          <cell r="F369">
            <v>18607.3466536332</v>
          </cell>
          <cell r="G369">
            <v>18611.213623904</v>
          </cell>
          <cell r="H369">
            <v>18615.4126786326</v>
          </cell>
          <cell r="I369">
            <v>18594.3910596109</v>
          </cell>
          <cell r="J369">
            <v>18618.5642531688</v>
          </cell>
          <cell r="K369">
            <v>18606.7696094501</v>
          </cell>
          <cell r="L369">
            <v>18613.3142615659</v>
          </cell>
          <cell r="M369">
            <v>18627.9186463549</v>
          </cell>
          <cell r="N369">
            <v>18608.8119031099</v>
          </cell>
          <cell r="O369">
            <v>18607.5390239549</v>
          </cell>
        </row>
        <row r="370">
          <cell r="A370">
            <v>18601.0169010708</v>
          </cell>
          <cell r="B370">
            <v>18644.4149256684</v>
          </cell>
          <cell r="C370">
            <v>18614.3651580736</v>
          </cell>
          <cell r="D370">
            <v>18599.1458641511</v>
          </cell>
          <cell r="E370">
            <v>18613.0631268583</v>
          </cell>
          <cell r="F370">
            <v>18650.7517133108</v>
          </cell>
          <cell r="G370">
            <v>18624.6537517792</v>
          </cell>
          <cell r="H370">
            <v>18607.212479022</v>
          </cell>
          <cell r="I370">
            <v>18628.4810811414</v>
          </cell>
          <cell r="J370">
            <v>18632.0712000675</v>
          </cell>
          <cell r="K370">
            <v>18614.5267770431</v>
          </cell>
          <cell r="L370">
            <v>18605.5148211959</v>
          </cell>
          <cell r="M370">
            <v>18620.0585892601</v>
          </cell>
          <cell r="N370">
            <v>18618.27146976</v>
          </cell>
          <cell r="O370">
            <v>18609.3494923668</v>
          </cell>
        </row>
        <row r="371">
          <cell r="A371">
            <v>18621.0550518825</v>
          </cell>
          <cell r="B371">
            <v>18594.8287945501</v>
          </cell>
          <cell r="C371">
            <v>18630.9675106188</v>
          </cell>
          <cell r="D371">
            <v>18601.8864553864</v>
          </cell>
          <cell r="E371">
            <v>18610.0836924853</v>
          </cell>
          <cell r="F371">
            <v>18627.1012726798</v>
          </cell>
          <cell r="G371">
            <v>18619.0860325607</v>
          </cell>
          <cell r="H371">
            <v>18596.3119708191</v>
          </cell>
          <cell r="I371">
            <v>18602.8366604241</v>
          </cell>
          <cell r="J371">
            <v>18625.295177138</v>
          </cell>
          <cell r="K371">
            <v>18607.0724172077</v>
          </cell>
          <cell r="L371">
            <v>18631.9047436992</v>
          </cell>
          <cell r="M371">
            <v>18630.9290096237</v>
          </cell>
          <cell r="N371">
            <v>18608.2532600733</v>
          </cell>
          <cell r="O371">
            <v>18642.737700794</v>
          </cell>
        </row>
        <row r="372">
          <cell r="A372">
            <v>18571.8343009285</v>
          </cell>
          <cell r="B372">
            <v>18612.1362016237</v>
          </cell>
          <cell r="C372">
            <v>18637.3608857214</v>
          </cell>
          <cell r="D372">
            <v>18603.2409642611</v>
          </cell>
          <cell r="E372">
            <v>18633.6948954236</v>
          </cell>
          <cell r="F372">
            <v>18615.4849777407</v>
          </cell>
          <cell r="G372">
            <v>18614.1033388016</v>
          </cell>
          <cell r="H372">
            <v>18604.4854327843</v>
          </cell>
          <cell r="I372">
            <v>18618.1679589796</v>
          </cell>
          <cell r="J372">
            <v>18617.3045635558</v>
          </cell>
          <cell r="K372">
            <v>18598.8117880003</v>
          </cell>
          <cell r="L372">
            <v>18593.0086897717</v>
          </cell>
          <cell r="M372">
            <v>18605.3493051721</v>
          </cell>
          <cell r="N372">
            <v>18626.4973218567</v>
          </cell>
          <cell r="O372">
            <v>18620.3540830883</v>
          </cell>
        </row>
        <row r="373">
          <cell r="A373">
            <v>18622.0971233876</v>
          </cell>
          <cell r="B373">
            <v>18600.9692065297</v>
          </cell>
          <cell r="C373">
            <v>18621.798422792</v>
          </cell>
          <cell r="D373">
            <v>18609.3517371481</v>
          </cell>
          <cell r="E373">
            <v>18640.2287350665</v>
          </cell>
          <cell r="F373">
            <v>18622.2664221029</v>
          </cell>
          <cell r="G373">
            <v>18605.122654462</v>
          </cell>
          <cell r="H373">
            <v>18626.9610823994</v>
          </cell>
          <cell r="I373">
            <v>18608.3069361649</v>
          </cell>
          <cell r="J373">
            <v>18585.4979596544</v>
          </cell>
          <cell r="K373">
            <v>18615.2216644234</v>
          </cell>
          <cell r="L373">
            <v>18594.8298431743</v>
          </cell>
          <cell r="M373">
            <v>18647.0672383969</v>
          </cell>
          <cell r="N373">
            <v>18612.5212026596</v>
          </cell>
          <cell r="O373">
            <v>18619.9919824222</v>
          </cell>
        </row>
        <row r="374">
          <cell r="A374">
            <v>18641.1448198776</v>
          </cell>
          <cell r="B374">
            <v>18625.0436387602</v>
          </cell>
          <cell r="C374">
            <v>18609.620615363</v>
          </cell>
          <cell r="D374">
            <v>18626.9435070156</v>
          </cell>
          <cell r="E374">
            <v>18589.4967017554</v>
          </cell>
          <cell r="F374">
            <v>18641.8060615411</v>
          </cell>
          <cell r="G374">
            <v>18607.2299116664</v>
          </cell>
          <cell r="H374">
            <v>18617.515095284</v>
          </cell>
          <cell r="I374">
            <v>18605.8312272582</v>
          </cell>
          <cell r="J374">
            <v>18596.4243549917</v>
          </cell>
          <cell r="K374">
            <v>18629.3130297546</v>
          </cell>
          <cell r="L374">
            <v>18610.9586685135</v>
          </cell>
          <cell r="M374">
            <v>18591.8681044535</v>
          </cell>
          <cell r="N374">
            <v>18579.0249917985</v>
          </cell>
          <cell r="O374">
            <v>18628.1488136425</v>
          </cell>
        </row>
        <row r="375">
          <cell r="A375">
            <v>18632.9343050541</v>
          </cell>
          <cell r="B375">
            <v>18606.5106069539</v>
          </cell>
          <cell r="C375">
            <v>18607.6912311034</v>
          </cell>
          <cell r="D375">
            <v>18624.2554243877</v>
          </cell>
          <cell r="E375">
            <v>18614.1705107489</v>
          </cell>
          <cell r="F375">
            <v>18616.3216403534</v>
          </cell>
          <cell r="G375">
            <v>18573.7566653673</v>
          </cell>
          <cell r="H375">
            <v>18598.356452852</v>
          </cell>
          <cell r="I375">
            <v>18625.7537261154</v>
          </cell>
          <cell r="J375">
            <v>18606.2622022672</v>
          </cell>
          <cell r="K375">
            <v>18609.7127145975</v>
          </cell>
          <cell r="L375">
            <v>18602.8462389597</v>
          </cell>
          <cell r="M375">
            <v>18637.6484973097</v>
          </cell>
          <cell r="N375">
            <v>18612.9844583006</v>
          </cell>
          <cell r="O375">
            <v>18614.4550238974</v>
          </cell>
        </row>
        <row r="376">
          <cell r="A376">
            <v>18601.2706362488</v>
          </cell>
          <cell r="B376">
            <v>18632.7044570017</v>
          </cell>
          <cell r="C376">
            <v>18598.1688571669</v>
          </cell>
          <cell r="D376">
            <v>18611.319459334</v>
          </cell>
          <cell r="E376">
            <v>18607.6025242215</v>
          </cell>
          <cell r="F376">
            <v>18595.1539750532</v>
          </cell>
          <cell r="G376">
            <v>18600.3909600179</v>
          </cell>
          <cell r="H376">
            <v>18622.3422062105</v>
          </cell>
          <cell r="I376">
            <v>18604.0110351491</v>
          </cell>
          <cell r="J376">
            <v>18637.789448025</v>
          </cell>
          <cell r="K376">
            <v>18619.816839838</v>
          </cell>
          <cell r="L376">
            <v>18618.6425874071</v>
          </cell>
          <cell r="M376">
            <v>18600.1805552406</v>
          </cell>
          <cell r="N376">
            <v>18601.9314385342</v>
          </cell>
          <cell r="O376">
            <v>18612.577706286</v>
          </cell>
        </row>
        <row r="377">
          <cell r="A377">
            <v>18618.8043384854</v>
          </cell>
          <cell r="B377">
            <v>18618.6492414794</v>
          </cell>
          <cell r="C377">
            <v>18622.7221782207</v>
          </cell>
          <cell r="D377">
            <v>18612.3462094224</v>
          </cell>
          <cell r="E377">
            <v>18609.6907526562</v>
          </cell>
          <cell r="F377">
            <v>18598.5426467323</v>
          </cell>
          <cell r="G377">
            <v>18608.5657686219</v>
          </cell>
          <cell r="H377">
            <v>18618.8405085274</v>
          </cell>
          <cell r="I377">
            <v>18614.7228052164</v>
          </cell>
          <cell r="J377">
            <v>18615.8032952543</v>
          </cell>
          <cell r="K377">
            <v>18600.2230872873</v>
          </cell>
          <cell r="L377">
            <v>18634.9616638751</v>
          </cell>
          <cell r="M377">
            <v>18599.4499988354</v>
          </cell>
          <cell r="N377">
            <v>18608.071459554</v>
          </cell>
          <cell r="O377">
            <v>18608.7372849204</v>
          </cell>
        </row>
        <row r="378">
          <cell r="A378">
            <v>18633.5630848978</v>
          </cell>
          <cell r="B378">
            <v>18630.9394957921</v>
          </cell>
          <cell r="C378">
            <v>18610.0924345457</v>
          </cell>
          <cell r="D378">
            <v>18604.2928993374</v>
          </cell>
          <cell r="E378">
            <v>18630.9110778035</v>
          </cell>
          <cell r="F378">
            <v>18624.140577079</v>
          </cell>
          <cell r="G378">
            <v>18612.5958715172</v>
          </cell>
          <cell r="H378">
            <v>18604.8079126971</v>
          </cell>
          <cell r="I378">
            <v>18624.009792349</v>
          </cell>
          <cell r="J378">
            <v>18654.00294695</v>
          </cell>
          <cell r="K378">
            <v>18608.3457289741</v>
          </cell>
          <cell r="L378">
            <v>18620.1445686743</v>
          </cell>
          <cell r="M378">
            <v>18635.3962417237</v>
          </cell>
          <cell r="N378">
            <v>18608.1287430321</v>
          </cell>
          <cell r="O378">
            <v>18635.9076110539</v>
          </cell>
        </row>
        <row r="379">
          <cell r="A379">
            <v>18617.3525228407</v>
          </cell>
          <cell r="B379">
            <v>18602.0247901912</v>
          </cell>
          <cell r="C379">
            <v>18615.4005685756</v>
          </cell>
          <cell r="D379">
            <v>18634.9771396382</v>
          </cell>
          <cell r="E379">
            <v>18612.1345595607</v>
          </cell>
          <cell r="F379">
            <v>18591.4123006309</v>
          </cell>
          <cell r="G379">
            <v>18623.1846941324</v>
          </cell>
          <cell r="H379">
            <v>18605.3578522626</v>
          </cell>
          <cell r="I379">
            <v>18639.1639355127</v>
          </cell>
          <cell r="J379">
            <v>18611.9337016536</v>
          </cell>
          <cell r="K379">
            <v>18601.1943698022</v>
          </cell>
          <cell r="L379">
            <v>18611.4746041858</v>
          </cell>
          <cell r="M379">
            <v>18628.4877111828</v>
          </cell>
          <cell r="N379">
            <v>18654.9013810816</v>
          </cell>
          <cell r="O379">
            <v>18576.7327258144</v>
          </cell>
        </row>
        <row r="380">
          <cell r="A380">
            <v>18610.7301802404</v>
          </cell>
          <cell r="B380">
            <v>18636.1979848424</v>
          </cell>
          <cell r="C380">
            <v>18599.7894192877</v>
          </cell>
          <cell r="D380">
            <v>18619.3862958779</v>
          </cell>
          <cell r="E380">
            <v>18622.7090744928</v>
          </cell>
          <cell r="F380">
            <v>18598.2247484315</v>
          </cell>
          <cell r="G380">
            <v>18613.1282776093</v>
          </cell>
          <cell r="H380">
            <v>18614.4374657167</v>
          </cell>
          <cell r="I380">
            <v>18615.2815008624</v>
          </cell>
          <cell r="J380">
            <v>18610.7557522362</v>
          </cell>
          <cell r="K380">
            <v>18614.2920523147</v>
          </cell>
          <cell r="L380">
            <v>18615.3643739184</v>
          </cell>
          <cell r="M380">
            <v>18622.2182060478</v>
          </cell>
          <cell r="N380">
            <v>18619.9499143421</v>
          </cell>
          <cell r="O380">
            <v>18619.0102927634</v>
          </cell>
        </row>
        <row r="381">
          <cell r="A381">
            <v>18597.7296942614</v>
          </cell>
          <cell r="B381">
            <v>18630.6356765366</v>
          </cell>
          <cell r="C381">
            <v>18591.3851407013</v>
          </cell>
          <cell r="D381">
            <v>18645.8880653359</v>
          </cell>
          <cell r="E381">
            <v>18621.8485595382</v>
          </cell>
          <cell r="F381">
            <v>18644.5960890926</v>
          </cell>
          <cell r="G381">
            <v>18627.3187675005</v>
          </cell>
          <cell r="H381">
            <v>18604.185137172</v>
          </cell>
          <cell r="I381">
            <v>18615.2618892895</v>
          </cell>
          <cell r="J381">
            <v>18598.8744941473</v>
          </cell>
          <cell r="K381">
            <v>18613.5368303783</v>
          </cell>
          <cell r="L381">
            <v>18576.945868498</v>
          </cell>
          <cell r="M381">
            <v>18610.918426387</v>
          </cell>
          <cell r="N381">
            <v>18637.7379135105</v>
          </cell>
          <cell r="O381">
            <v>18620.880934123</v>
          </cell>
        </row>
        <row r="382">
          <cell r="A382">
            <v>18623.878609085</v>
          </cell>
          <cell r="B382">
            <v>18604.1669299608</v>
          </cell>
          <cell r="C382">
            <v>18613.7675278478</v>
          </cell>
          <cell r="D382">
            <v>18634.9488787024</v>
          </cell>
          <cell r="E382">
            <v>18615.0541608246</v>
          </cell>
          <cell r="F382">
            <v>18609.4347868051</v>
          </cell>
          <cell r="G382">
            <v>18616.950647678</v>
          </cell>
          <cell r="H382">
            <v>18585.2412556554</v>
          </cell>
          <cell r="I382">
            <v>18629.4315565083</v>
          </cell>
          <cell r="J382">
            <v>18599.7707356208</v>
          </cell>
          <cell r="K382">
            <v>18618.1618664102</v>
          </cell>
          <cell r="L382">
            <v>18634.9755993906</v>
          </cell>
          <cell r="M382">
            <v>18621.0438893502</v>
          </cell>
          <cell r="N382">
            <v>18659.3046915312</v>
          </cell>
          <cell r="O382">
            <v>18585.2627972346</v>
          </cell>
        </row>
        <row r="383">
          <cell r="A383">
            <v>18625.4502819611</v>
          </cell>
          <cell r="B383">
            <v>18622.8038913491</v>
          </cell>
          <cell r="C383">
            <v>18614.2556921274</v>
          </cell>
          <cell r="D383">
            <v>18655.6497937569</v>
          </cell>
          <cell r="E383">
            <v>18599.9216957493</v>
          </cell>
          <cell r="F383">
            <v>18634.1053571014</v>
          </cell>
          <cell r="G383">
            <v>18624.6167693306</v>
          </cell>
          <cell r="H383">
            <v>18625.117308985</v>
          </cell>
          <cell r="I383">
            <v>18595.3432795454</v>
          </cell>
          <cell r="J383">
            <v>18642.1049977256</v>
          </cell>
          <cell r="K383">
            <v>18605.6000882993</v>
          </cell>
          <cell r="L383">
            <v>18616.9705998694</v>
          </cell>
          <cell r="M383">
            <v>18648.90103034</v>
          </cell>
          <cell r="N383">
            <v>18610.1653765627</v>
          </cell>
          <cell r="O383">
            <v>18628.670816452</v>
          </cell>
        </row>
        <row r="384">
          <cell r="A384">
            <v>18615.5834285039</v>
          </cell>
          <cell r="B384">
            <v>18619.5967602937</v>
          </cell>
          <cell r="C384">
            <v>18592.6938937635</v>
          </cell>
          <cell r="D384">
            <v>18588.9315786445</v>
          </cell>
          <cell r="E384">
            <v>18615.1759260977</v>
          </cell>
          <cell r="F384">
            <v>18601.7051741271</v>
          </cell>
          <cell r="G384">
            <v>18630.662458561</v>
          </cell>
          <cell r="H384">
            <v>18631.0380768609</v>
          </cell>
          <cell r="I384">
            <v>18604.2480125038</v>
          </cell>
          <cell r="J384">
            <v>18638.3475955277</v>
          </cell>
          <cell r="K384">
            <v>18608.6720118687</v>
          </cell>
          <cell r="L384">
            <v>18629.6212838116</v>
          </cell>
          <cell r="M384">
            <v>18605.9950690598</v>
          </cell>
          <cell r="N384">
            <v>18611.6067730409</v>
          </cell>
          <cell r="O384">
            <v>18619.426194485</v>
          </cell>
        </row>
        <row r="385">
          <cell r="A385">
            <v>18627.7113170739</v>
          </cell>
          <cell r="B385">
            <v>18600.0182045966</v>
          </cell>
          <cell r="C385">
            <v>18636.7682141109</v>
          </cell>
          <cell r="D385">
            <v>18619.0563285596</v>
          </cell>
          <cell r="E385">
            <v>18634.5445159904</v>
          </cell>
          <cell r="F385">
            <v>18629.6677385298</v>
          </cell>
          <cell r="G385">
            <v>18594.398150375</v>
          </cell>
          <cell r="H385">
            <v>18613.1699778599</v>
          </cell>
          <cell r="I385">
            <v>18643.5354449368</v>
          </cell>
          <cell r="J385">
            <v>18636.3726566314</v>
          </cell>
          <cell r="K385">
            <v>18629.7056137737</v>
          </cell>
          <cell r="L385">
            <v>18633.0874392042</v>
          </cell>
          <cell r="M385">
            <v>18608.4780302483</v>
          </cell>
          <cell r="N385">
            <v>18611.1689808006</v>
          </cell>
          <cell r="O385">
            <v>18614.6298443114</v>
          </cell>
        </row>
        <row r="386">
          <cell r="A386">
            <v>18611.9703986388</v>
          </cell>
          <cell r="B386">
            <v>18588.8852195741</v>
          </cell>
          <cell r="C386">
            <v>18634.0544190391</v>
          </cell>
          <cell r="D386">
            <v>18626.0192003131</v>
          </cell>
          <cell r="E386">
            <v>18613.2410020637</v>
          </cell>
          <cell r="F386">
            <v>18665.4974770367</v>
          </cell>
          <cell r="G386">
            <v>18610.3338920864</v>
          </cell>
          <cell r="H386">
            <v>18627.4460802176</v>
          </cell>
          <cell r="I386">
            <v>18645.5434636051</v>
          </cell>
          <cell r="J386">
            <v>18614.8192830932</v>
          </cell>
          <cell r="K386">
            <v>18631.679819702</v>
          </cell>
          <cell r="L386">
            <v>18607.4008239424</v>
          </cell>
          <cell r="M386">
            <v>18596.1064769687</v>
          </cell>
          <cell r="N386">
            <v>18630.607179879</v>
          </cell>
          <cell r="O386">
            <v>18625.8777220347</v>
          </cell>
        </row>
        <row r="387">
          <cell r="A387">
            <v>18622.6436389874</v>
          </cell>
          <cell r="B387">
            <v>18643.4484022466</v>
          </cell>
          <cell r="C387">
            <v>18633.5276459412</v>
          </cell>
          <cell r="D387">
            <v>18625.7058637888</v>
          </cell>
          <cell r="E387">
            <v>18610.9408682069</v>
          </cell>
          <cell r="F387">
            <v>18599.5533392886</v>
          </cell>
          <cell r="G387">
            <v>18625.6531052041</v>
          </cell>
          <cell r="H387">
            <v>18638.1571435771</v>
          </cell>
          <cell r="I387">
            <v>18620.303501465</v>
          </cell>
          <cell r="J387">
            <v>18604.8373236328</v>
          </cell>
          <cell r="K387">
            <v>18638.2953032786</v>
          </cell>
          <cell r="L387">
            <v>18621.2759982637</v>
          </cell>
          <cell r="M387">
            <v>18629.6782295481</v>
          </cell>
          <cell r="N387">
            <v>18638.2990932489</v>
          </cell>
          <cell r="O387">
            <v>18625.3286363761</v>
          </cell>
        </row>
        <row r="388">
          <cell r="A388">
            <v>18623.9290559671</v>
          </cell>
          <cell r="B388">
            <v>18641.9975459999</v>
          </cell>
          <cell r="C388">
            <v>18597.0171979446</v>
          </cell>
          <cell r="D388">
            <v>18604.1075466192</v>
          </cell>
          <cell r="E388">
            <v>18605.9851775361</v>
          </cell>
          <cell r="F388">
            <v>18647.7639791107</v>
          </cell>
          <cell r="G388">
            <v>18657.1224404913</v>
          </cell>
          <cell r="H388">
            <v>18626.0341972238</v>
          </cell>
          <cell r="I388">
            <v>18588.4460984247</v>
          </cell>
          <cell r="J388">
            <v>18628.7090634272</v>
          </cell>
          <cell r="K388">
            <v>18619.3832922976</v>
          </cell>
          <cell r="L388">
            <v>18616.2045028112</v>
          </cell>
          <cell r="M388">
            <v>18627.9417983937</v>
          </cell>
          <cell r="N388">
            <v>18615.0974376795</v>
          </cell>
          <cell r="O388">
            <v>18649.3930553453</v>
          </cell>
        </row>
        <row r="389">
          <cell r="A389">
            <v>18611.8017111933</v>
          </cell>
          <cell r="B389">
            <v>18593.3160680634</v>
          </cell>
          <cell r="C389">
            <v>18615.6282649357</v>
          </cell>
          <cell r="D389">
            <v>18638.7133809436</v>
          </cell>
          <cell r="E389">
            <v>18623.9280155014</v>
          </cell>
          <cell r="F389">
            <v>18609.6191927926</v>
          </cell>
          <cell r="G389">
            <v>18605.1193231248</v>
          </cell>
          <cell r="H389">
            <v>18585.5933555571</v>
          </cell>
          <cell r="I389">
            <v>18631.3707147974</v>
          </cell>
          <cell r="J389">
            <v>18590.998436321</v>
          </cell>
          <cell r="K389">
            <v>18622.6025393817</v>
          </cell>
          <cell r="L389">
            <v>18598.6611144847</v>
          </cell>
          <cell r="M389">
            <v>18622.0234355194</v>
          </cell>
          <cell r="N389">
            <v>18640.366578709</v>
          </cell>
          <cell r="O389">
            <v>18616.941113553</v>
          </cell>
        </row>
        <row r="390">
          <cell r="A390">
            <v>18615.0547510442</v>
          </cell>
          <cell r="B390">
            <v>18636.0345220091</v>
          </cell>
          <cell r="C390">
            <v>18631.6266977369</v>
          </cell>
          <cell r="D390">
            <v>18611.881437895</v>
          </cell>
          <cell r="E390">
            <v>18636.7680579668</v>
          </cell>
          <cell r="F390">
            <v>18638.4786029792</v>
          </cell>
          <cell r="G390">
            <v>18613.913477159</v>
          </cell>
          <cell r="H390">
            <v>18602.0154600608</v>
          </cell>
          <cell r="I390">
            <v>18617.4441326716</v>
          </cell>
          <cell r="J390">
            <v>18617.0758358622</v>
          </cell>
          <cell r="K390">
            <v>18595.782478414</v>
          </cell>
          <cell r="L390">
            <v>18613.0821570226</v>
          </cell>
          <cell r="M390">
            <v>18629.0529426592</v>
          </cell>
          <cell r="N390">
            <v>18628.6700995763</v>
          </cell>
          <cell r="O390">
            <v>18606.0394819936</v>
          </cell>
        </row>
        <row r="391">
          <cell r="A391">
            <v>18614.8510047501</v>
          </cell>
          <cell r="B391">
            <v>18616.556518001</v>
          </cell>
          <cell r="C391">
            <v>18615.929096207</v>
          </cell>
          <cell r="D391">
            <v>18600.7875940487</v>
          </cell>
          <cell r="E391">
            <v>18602.9446710683</v>
          </cell>
          <cell r="F391">
            <v>18587.8386197262</v>
          </cell>
          <cell r="G391">
            <v>18613.661298429</v>
          </cell>
          <cell r="H391">
            <v>18638.6730998145</v>
          </cell>
          <cell r="I391">
            <v>18593.7270337391</v>
          </cell>
          <cell r="J391">
            <v>18636.8257347831</v>
          </cell>
          <cell r="K391">
            <v>18602.0313178791</v>
          </cell>
          <cell r="L391">
            <v>18614.5408197932</v>
          </cell>
          <cell r="M391">
            <v>18599.0623738606</v>
          </cell>
          <cell r="N391">
            <v>18582.1285457523</v>
          </cell>
          <cell r="O391">
            <v>18617.2286914213</v>
          </cell>
        </row>
        <row r="392">
          <cell r="A392">
            <v>18633.2572745915</v>
          </cell>
          <cell r="B392">
            <v>18637.6531435995</v>
          </cell>
          <cell r="C392">
            <v>18617.6034260399</v>
          </cell>
          <cell r="D392">
            <v>18608.7503581541</v>
          </cell>
          <cell r="E392">
            <v>18610.9315720684</v>
          </cell>
          <cell r="F392">
            <v>18619.4933974784</v>
          </cell>
          <cell r="G392">
            <v>18602.5625356181</v>
          </cell>
          <cell r="H392">
            <v>18620.4607844004</v>
          </cell>
          <cell r="I392">
            <v>18625.2183567575</v>
          </cell>
          <cell r="J392">
            <v>18623.4517815603</v>
          </cell>
          <cell r="K392">
            <v>18611.1898960498</v>
          </cell>
          <cell r="L392">
            <v>18609.9105157572</v>
          </cell>
          <cell r="M392">
            <v>18637.1880731541</v>
          </cell>
          <cell r="N392">
            <v>18597.3562375352</v>
          </cell>
          <cell r="O392">
            <v>18636.6977204989</v>
          </cell>
        </row>
        <row r="393">
          <cell r="A393">
            <v>18643.5376002634</v>
          </cell>
          <cell r="B393">
            <v>18624.8639713345</v>
          </cell>
          <cell r="C393">
            <v>18618.4694938699</v>
          </cell>
          <cell r="D393">
            <v>18622.1985495755</v>
          </cell>
          <cell r="E393">
            <v>18602.5388984559</v>
          </cell>
          <cell r="F393">
            <v>18615.9196329852</v>
          </cell>
          <cell r="G393">
            <v>18622.8691243595</v>
          </cell>
          <cell r="H393">
            <v>18652.8137946199</v>
          </cell>
          <cell r="I393">
            <v>18598.1049349378</v>
          </cell>
          <cell r="J393">
            <v>18638.7884735254</v>
          </cell>
          <cell r="K393">
            <v>18619.5240792868</v>
          </cell>
          <cell r="L393">
            <v>18631.1284408273</v>
          </cell>
          <cell r="M393">
            <v>18631.1857504619</v>
          </cell>
          <cell r="N393">
            <v>18642.0552150322</v>
          </cell>
          <cell r="O393">
            <v>18609.3574158696</v>
          </cell>
        </row>
        <row r="394">
          <cell r="A394">
            <v>18615.1670023358</v>
          </cell>
          <cell r="B394">
            <v>18627.5742547124</v>
          </cell>
          <cell r="C394">
            <v>18618.5109350979</v>
          </cell>
          <cell r="D394">
            <v>18627.561989332</v>
          </cell>
          <cell r="E394">
            <v>18619.3165670228</v>
          </cell>
          <cell r="F394">
            <v>18644.2882191402</v>
          </cell>
          <cell r="G394">
            <v>18602.7565987827</v>
          </cell>
          <cell r="H394">
            <v>18605.2649091276</v>
          </cell>
          <cell r="I394">
            <v>18638.4831924074</v>
          </cell>
          <cell r="J394">
            <v>18620.020080952</v>
          </cell>
          <cell r="K394">
            <v>18600.8524849429</v>
          </cell>
          <cell r="L394">
            <v>18582.1230513383</v>
          </cell>
          <cell r="M394">
            <v>18608.8244557618</v>
          </cell>
          <cell r="N394">
            <v>18602.1391550963</v>
          </cell>
          <cell r="O394">
            <v>18630.7700591024</v>
          </cell>
        </row>
        <row r="395">
          <cell r="A395">
            <v>18640.5215536698</v>
          </cell>
          <cell r="B395">
            <v>18633.963997223</v>
          </cell>
          <cell r="C395">
            <v>18608.0287099084</v>
          </cell>
          <cell r="D395">
            <v>18622.2990418449</v>
          </cell>
          <cell r="E395">
            <v>18598.6596077442</v>
          </cell>
          <cell r="F395">
            <v>18636.6887878722</v>
          </cell>
          <cell r="G395">
            <v>18606.246582673</v>
          </cell>
          <cell r="H395">
            <v>18606.6519373607</v>
          </cell>
          <cell r="I395">
            <v>18603.5689493624</v>
          </cell>
          <cell r="J395">
            <v>18603.3645709442</v>
          </cell>
          <cell r="K395">
            <v>18615.3785613761</v>
          </cell>
          <cell r="L395">
            <v>18618.0994509617</v>
          </cell>
          <cell r="M395">
            <v>18605.6991520269</v>
          </cell>
          <cell r="N395">
            <v>18625.3863871238</v>
          </cell>
          <cell r="O395">
            <v>18620.4841131544</v>
          </cell>
        </row>
        <row r="396">
          <cell r="A396">
            <v>18614.5211315748</v>
          </cell>
          <cell r="B396">
            <v>18606.5292973838</v>
          </cell>
          <cell r="C396">
            <v>18638.4310706117</v>
          </cell>
          <cell r="D396">
            <v>18613.7425539483</v>
          </cell>
          <cell r="E396">
            <v>18619.0543606828</v>
          </cell>
          <cell r="F396">
            <v>18605.3739794863</v>
          </cell>
          <cell r="G396">
            <v>18617.0674924163</v>
          </cell>
          <cell r="H396">
            <v>18633.6644588197</v>
          </cell>
          <cell r="I396">
            <v>18592.3875466282</v>
          </cell>
          <cell r="J396">
            <v>18611.6891527815</v>
          </cell>
          <cell r="K396">
            <v>18633.1557353074</v>
          </cell>
          <cell r="L396">
            <v>18641.6127808098</v>
          </cell>
          <cell r="M396">
            <v>18592.3385068167</v>
          </cell>
          <cell r="N396">
            <v>18604.3066575188</v>
          </cell>
          <cell r="O396">
            <v>18612.8120240081</v>
          </cell>
        </row>
        <row r="397">
          <cell r="A397">
            <v>18592.5537115614</v>
          </cell>
          <cell r="B397">
            <v>18604.4518167873</v>
          </cell>
          <cell r="C397">
            <v>18630.0463593751</v>
          </cell>
          <cell r="D397">
            <v>18633.946150234</v>
          </cell>
          <cell r="E397">
            <v>18604.5556843223</v>
          </cell>
          <cell r="F397">
            <v>18620.3082036504</v>
          </cell>
          <cell r="G397">
            <v>18612.0720455133</v>
          </cell>
          <cell r="H397">
            <v>18607.2818327061</v>
          </cell>
          <cell r="I397">
            <v>18619.4449578586</v>
          </cell>
          <cell r="J397">
            <v>18631.0367280048</v>
          </cell>
          <cell r="K397">
            <v>18600.9152884948</v>
          </cell>
          <cell r="L397">
            <v>18637.2528253604</v>
          </cell>
          <cell r="M397">
            <v>18610.4608990702</v>
          </cell>
          <cell r="N397">
            <v>18629.5591439264</v>
          </cell>
          <cell r="O397">
            <v>18634.1843547215</v>
          </cell>
        </row>
        <row r="398">
          <cell r="A398">
            <v>18621.1470369944</v>
          </cell>
          <cell r="B398">
            <v>18646.9158411597</v>
          </cell>
          <cell r="C398">
            <v>18630.2535438732</v>
          </cell>
          <cell r="D398">
            <v>18583.7852289074</v>
          </cell>
          <cell r="E398">
            <v>18621.9334274455</v>
          </cell>
          <cell r="F398">
            <v>18620.2187726232</v>
          </cell>
          <cell r="G398">
            <v>18581.022709312</v>
          </cell>
          <cell r="H398">
            <v>18608.6984465154</v>
          </cell>
          <cell r="I398">
            <v>18622.9887208669</v>
          </cell>
          <cell r="J398">
            <v>18620.6442380427</v>
          </cell>
          <cell r="K398">
            <v>18629.8975111319</v>
          </cell>
          <cell r="L398">
            <v>18652.2179075608</v>
          </cell>
          <cell r="M398">
            <v>18620.4200103378</v>
          </cell>
          <cell r="N398">
            <v>18604.3134301848</v>
          </cell>
          <cell r="O398">
            <v>18617.1653534831</v>
          </cell>
        </row>
        <row r="399">
          <cell r="A399">
            <v>18604.5795713149</v>
          </cell>
          <cell r="B399">
            <v>18621.1138595176</v>
          </cell>
          <cell r="C399">
            <v>18602.5768107131</v>
          </cell>
          <cell r="D399">
            <v>18612.1086305278</v>
          </cell>
          <cell r="E399">
            <v>18595.0571380793</v>
          </cell>
          <cell r="F399">
            <v>18645.2435281567</v>
          </cell>
          <cell r="G399">
            <v>18604.3361340385</v>
          </cell>
          <cell r="H399">
            <v>18611.4691945844</v>
          </cell>
          <cell r="I399">
            <v>18625.3496396596</v>
          </cell>
          <cell r="J399">
            <v>18616.7868690395</v>
          </cell>
          <cell r="K399">
            <v>18609.293510249</v>
          </cell>
          <cell r="L399">
            <v>18590.4281619813</v>
          </cell>
          <cell r="M399">
            <v>18619.4250464195</v>
          </cell>
          <cell r="N399">
            <v>18619.1189049774</v>
          </cell>
          <cell r="O399">
            <v>18599.1933246793</v>
          </cell>
        </row>
        <row r="400">
          <cell r="A400">
            <v>18620.8372544227</v>
          </cell>
          <cell r="B400">
            <v>18615.395542837</v>
          </cell>
          <cell r="C400">
            <v>18622.2646581248</v>
          </cell>
          <cell r="D400">
            <v>18610.4874320515</v>
          </cell>
          <cell r="E400">
            <v>18620.6783528742</v>
          </cell>
          <cell r="F400">
            <v>18633.6093119718</v>
          </cell>
          <cell r="G400">
            <v>18620.4499508824</v>
          </cell>
          <cell r="H400">
            <v>18649.2135084796</v>
          </cell>
          <cell r="I400">
            <v>18609.27119985</v>
          </cell>
          <cell r="J400">
            <v>18620.4328383498</v>
          </cell>
          <cell r="K400">
            <v>18591.2566393589</v>
          </cell>
          <cell r="L400">
            <v>18594.9441936247</v>
          </cell>
          <cell r="M400">
            <v>18613.3881274432</v>
          </cell>
          <cell r="N400">
            <v>18613.284425374</v>
          </cell>
          <cell r="O400">
            <v>18638.5860035103</v>
          </cell>
        </row>
        <row r="401">
          <cell r="A401">
            <v>18635.0408586195</v>
          </cell>
          <cell r="B401">
            <v>18614.9435161358</v>
          </cell>
          <cell r="C401">
            <v>18615.9376911876</v>
          </cell>
          <cell r="D401">
            <v>18606.4480755664</v>
          </cell>
          <cell r="E401">
            <v>18622.6501829841</v>
          </cell>
          <cell r="F401">
            <v>18620.3834752184</v>
          </cell>
          <cell r="G401">
            <v>18606.406497208</v>
          </cell>
          <cell r="H401">
            <v>18650.3387588328</v>
          </cell>
          <cell r="I401">
            <v>18608.9156723881</v>
          </cell>
          <cell r="J401">
            <v>18625.0113555928</v>
          </cell>
          <cell r="K401">
            <v>18632.2989122223</v>
          </cell>
          <cell r="L401">
            <v>18640.118219216</v>
          </cell>
          <cell r="M401">
            <v>18654.3444360472</v>
          </cell>
          <cell r="N401">
            <v>18621.1894560837</v>
          </cell>
          <cell r="O401">
            <v>18622.03209826</v>
          </cell>
        </row>
        <row r="402">
          <cell r="A402">
            <v>18598.0759907251</v>
          </cell>
          <cell r="B402">
            <v>18596.0456227801</v>
          </cell>
          <cell r="C402">
            <v>18616.6331653056</v>
          </cell>
          <cell r="D402">
            <v>18635.2104830568</v>
          </cell>
          <cell r="E402">
            <v>18604.355947809</v>
          </cell>
          <cell r="F402">
            <v>18620.6075738754</v>
          </cell>
          <cell r="G402">
            <v>18651.5185123667</v>
          </cell>
          <cell r="H402">
            <v>18633.3027605608</v>
          </cell>
          <cell r="I402">
            <v>18610.8371926676</v>
          </cell>
          <cell r="J402">
            <v>18647.8775027126</v>
          </cell>
          <cell r="K402">
            <v>18627.3564749781</v>
          </cell>
          <cell r="L402">
            <v>18624.9826687957</v>
          </cell>
          <cell r="M402">
            <v>18597.1479345722</v>
          </cell>
          <cell r="N402">
            <v>18613.5423593511</v>
          </cell>
          <cell r="O402">
            <v>18611.204062974</v>
          </cell>
        </row>
        <row r="403">
          <cell r="A403">
            <v>18638.0639248289</v>
          </cell>
          <cell r="B403">
            <v>18632.234652939</v>
          </cell>
          <cell r="C403">
            <v>18620.807597972</v>
          </cell>
          <cell r="D403">
            <v>18602.2166284441</v>
          </cell>
          <cell r="E403">
            <v>18621.3003699795</v>
          </cell>
          <cell r="F403">
            <v>18631.2373992857</v>
          </cell>
          <cell r="G403">
            <v>18620.7060307632</v>
          </cell>
          <cell r="H403">
            <v>18620.3654478187</v>
          </cell>
          <cell r="I403">
            <v>18626.2287904348</v>
          </cell>
          <cell r="J403">
            <v>18613.7174567252</v>
          </cell>
          <cell r="K403">
            <v>18610.2890413733</v>
          </cell>
          <cell r="L403">
            <v>18613.7647048323</v>
          </cell>
          <cell r="M403">
            <v>18622.5003686229</v>
          </cell>
          <cell r="N403">
            <v>18615.2700548944</v>
          </cell>
          <cell r="O403">
            <v>18625.8390705334</v>
          </cell>
        </row>
        <row r="404">
          <cell r="A404">
            <v>18596.9279797867</v>
          </cell>
          <cell r="B404">
            <v>18583.0498603894</v>
          </cell>
          <cell r="C404">
            <v>18614.7962848223</v>
          </cell>
          <cell r="D404">
            <v>18595.7723605729</v>
          </cell>
          <cell r="E404">
            <v>18637.0979488188</v>
          </cell>
          <cell r="F404">
            <v>18610.0181063346</v>
          </cell>
          <cell r="G404">
            <v>18610.8310914127</v>
          </cell>
          <cell r="H404">
            <v>18650.9731530181</v>
          </cell>
          <cell r="I404">
            <v>18601.6024243318</v>
          </cell>
          <cell r="J404">
            <v>18634.968229024</v>
          </cell>
          <cell r="K404">
            <v>18652.7807158916</v>
          </cell>
          <cell r="L404">
            <v>18596.6369270028</v>
          </cell>
          <cell r="M404">
            <v>18599.0041428115</v>
          </cell>
          <cell r="N404">
            <v>18615.3960077981</v>
          </cell>
          <cell r="O404">
            <v>18627.9171179547</v>
          </cell>
        </row>
        <row r="405">
          <cell r="A405">
            <v>18624.5684374025</v>
          </cell>
          <cell r="B405">
            <v>18593.5125600991</v>
          </cell>
          <cell r="C405">
            <v>18618.680904771</v>
          </cell>
          <cell r="D405">
            <v>18608.8838367651</v>
          </cell>
          <cell r="E405">
            <v>18599.9632426151</v>
          </cell>
          <cell r="F405">
            <v>18624.5858683763</v>
          </cell>
          <cell r="G405">
            <v>18625.2387317923</v>
          </cell>
          <cell r="H405">
            <v>18618.7516419309</v>
          </cell>
          <cell r="I405">
            <v>18587.9932944254</v>
          </cell>
          <cell r="J405">
            <v>18616.1893518811</v>
          </cell>
          <cell r="K405">
            <v>18613.6943162677</v>
          </cell>
          <cell r="L405">
            <v>18614.7344854327</v>
          </cell>
          <cell r="M405">
            <v>18600.563130117</v>
          </cell>
          <cell r="N405">
            <v>18607.2874033626</v>
          </cell>
          <cell r="O405">
            <v>18640.0079546491</v>
          </cell>
        </row>
        <row r="406">
          <cell r="A406">
            <v>18625.2906233091</v>
          </cell>
          <cell r="B406">
            <v>18618.8713817528</v>
          </cell>
          <cell r="C406">
            <v>18624.4758828387</v>
          </cell>
          <cell r="D406">
            <v>18624.5046494195</v>
          </cell>
          <cell r="E406">
            <v>18601.3708349448</v>
          </cell>
          <cell r="F406">
            <v>18622.3437603533</v>
          </cell>
          <cell r="G406">
            <v>18599.8112283572</v>
          </cell>
          <cell r="H406">
            <v>18620.7534015537</v>
          </cell>
          <cell r="I406">
            <v>18605.1795728131</v>
          </cell>
          <cell r="J406">
            <v>18620.3731612674</v>
          </cell>
          <cell r="K406">
            <v>18634.0494853852</v>
          </cell>
          <cell r="L406">
            <v>18602.6981914716</v>
          </cell>
          <cell r="M406">
            <v>18653.0335210835</v>
          </cell>
          <cell r="N406">
            <v>18635.1877459872</v>
          </cell>
          <cell r="O406">
            <v>18625.5945292416</v>
          </cell>
        </row>
        <row r="407">
          <cell r="A407">
            <v>18635.0174113103</v>
          </cell>
          <cell r="B407">
            <v>18602.7299280108</v>
          </cell>
          <cell r="C407">
            <v>18615.4652642152</v>
          </cell>
          <cell r="D407">
            <v>18621.7889103774</v>
          </cell>
          <cell r="E407">
            <v>18586.2220849333</v>
          </cell>
          <cell r="F407">
            <v>18594.029848079</v>
          </cell>
          <cell r="G407">
            <v>18602.5533883241</v>
          </cell>
          <cell r="H407">
            <v>18619.5096606811</v>
          </cell>
          <cell r="I407">
            <v>18649.9537250603</v>
          </cell>
          <cell r="J407">
            <v>18598.9553245903</v>
          </cell>
          <cell r="K407">
            <v>18629.4431681634</v>
          </cell>
          <cell r="L407">
            <v>18612.3711463619</v>
          </cell>
          <cell r="M407">
            <v>18613.9055877751</v>
          </cell>
          <cell r="N407">
            <v>18599.6901315807</v>
          </cell>
          <cell r="O407">
            <v>18625.9416328155</v>
          </cell>
        </row>
        <row r="408">
          <cell r="A408">
            <v>18623.2013674633</v>
          </cell>
          <cell r="B408">
            <v>18639.644351057</v>
          </cell>
          <cell r="C408">
            <v>18604.5775111741</v>
          </cell>
          <cell r="D408">
            <v>18604.6893988176</v>
          </cell>
          <cell r="E408">
            <v>18626.2417928529</v>
          </cell>
          <cell r="F408">
            <v>18620.8954428257</v>
          </cell>
          <cell r="G408">
            <v>18648.0363481622</v>
          </cell>
          <cell r="H408">
            <v>18631.6769729193</v>
          </cell>
          <cell r="I408">
            <v>18591.0837701224</v>
          </cell>
          <cell r="J408">
            <v>18639.3111258291</v>
          </cell>
          <cell r="K408">
            <v>18617.8906257608</v>
          </cell>
          <cell r="L408">
            <v>18599.2290967453</v>
          </cell>
          <cell r="M408">
            <v>18621.2699331585</v>
          </cell>
          <cell r="N408">
            <v>18600.5811171186</v>
          </cell>
          <cell r="O408">
            <v>18626.477302725</v>
          </cell>
        </row>
        <row r="409">
          <cell r="A409">
            <v>18614.0958170283</v>
          </cell>
          <cell r="B409">
            <v>18645.5953412563</v>
          </cell>
          <cell r="C409">
            <v>18617.9484257712</v>
          </cell>
          <cell r="D409">
            <v>18629.1155580546</v>
          </cell>
          <cell r="E409">
            <v>18601.4960703716</v>
          </cell>
          <cell r="F409">
            <v>18624.3856117072</v>
          </cell>
          <cell r="G409">
            <v>18622.7287006118</v>
          </cell>
          <cell r="H409">
            <v>18611.0738524574</v>
          </cell>
          <cell r="I409">
            <v>18632.6735935253</v>
          </cell>
          <cell r="J409">
            <v>18617.2618958996</v>
          </cell>
          <cell r="K409">
            <v>18604.7828932958</v>
          </cell>
          <cell r="L409">
            <v>18640.8456011002</v>
          </cell>
          <cell r="M409">
            <v>18629.8108722165</v>
          </cell>
          <cell r="N409">
            <v>18607.1454766286</v>
          </cell>
          <cell r="O409">
            <v>18633.6778456185</v>
          </cell>
        </row>
        <row r="410">
          <cell r="A410">
            <v>18606.6762492179</v>
          </cell>
          <cell r="B410">
            <v>18645.0111742882</v>
          </cell>
          <cell r="C410">
            <v>18627.7907897104</v>
          </cell>
          <cell r="D410">
            <v>18598.0030168598</v>
          </cell>
          <cell r="E410">
            <v>18633.2300906301</v>
          </cell>
          <cell r="F410">
            <v>18617.8298774126</v>
          </cell>
          <cell r="G410">
            <v>18604.3062791068</v>
          </cell>
          <cell r="H410">
            <v>18629.5812923187</v>
          </cell>
          <cell r="I410">
            <v>18633.9154622071</v>
          </cell>
          <cell r="J410">
            <v>18613.0885904241</v>
          </cell>
          <cell r="K410">
            <v>18622.4521277919</v>
          </cell>
          <cell r="L410">
            <v>18599.6373610276</v>
          </cell>
          <cell r="M410">
            <v>18620.3353709427</v>
          </cell>
          <cell r="N410">
            <v>18616.8212227421</v>
          </cell>
          <cell r="O410">
            <v>18620.6665314093</v>
          </cell>
        </row>
        <row r="411">
          <cell r="A411">
            <v>18621.2743444678</v>
          </cell>
          <cell r="B411">
            <v>18654.8623183299</v>
          </cell>
          <cell r="C411">
            <v>18619.5699678319</v>
          </cell>
          <cell r="D411">
            <v>18651.2543278216</v>
          </cell>
          <cell r="E411">
            <v>18592.0669494975</v>
          </cell>
          <cell r="F411">
            <v>18632.1890524441</v>
          </cell>
          <cell r="G411">
            <v>18631.7450427504</v>
          </cell>
          <cell r="H411">
            <v>18626.7337195945</v>
          </cell>
          <cell r="I411">
            <v>18631.9265560753</v>
          </cell>
          <cell r="J411">
            <v>18642.5148091157</v>
          </cell>
          <cell r="K411">
            <v>18607.2677431247</v>
          </cell>
          <cell r="L411">
            <v>18612.354567973</v>
          </cell>
          <cell r="M411">
            <v>18611.2883336158</v>
          </cell>
          <cell r="N411">
            <v>18605.2747012446</v>
          </cell>
          <cell r="O411">
            <v>18637.561792467</v>
          </cell>
        </row>
        <row r="412">
          <cell r="A412">
            <v>18592.8689216538</v>
          </cell>
          <cell r="B412">
            <v>18646.420812552</v>
          </cell>
          <cell r="C412">
            <v>18612.1904832953</v>
          </cell>
          <cell r="D412">
            <v>18642.1099994574</v>
          </cell>
          <cell r="E412">
            <v>18631.8629829665</v>
          </cell>
          <cell r="F412">
            <v>18603.3398784128</v>
          </cell>
          <cell r="G412">
            <v>18636.7462045925</v>
          </cell>
          <cell r="H412">
            <v>18627.711419703</v>
          </cell>
          <cell r="I412">
            <v>18647.8596950551</v>
          </cell>
          <cell r="J412">
            <v>18621.5577280483</v>
          </cell>
          <cell r="K412">
            <v>18615.9464081516</v>
          </cell>
          <cell r="L412">
            <v>18594.9068278089</v>
          </cell>
          <cell r="M412">
            <v>18623.7790857693</v>
          </cell>
          <cell r="N412">
            <v>18604.3702914433</v>
          </cell>
          <cell r="O412">
            <v>18592.1203455629</v>
          </cell>
        </row>
        <row r="413">
          <cell r="A413">
            <v>18630.4072334273</v>
          </cell>
          <cell r="B413">
            <v>18637.6989483331</v>
          </cell>
          <cell r="C413">
            <v>18621.942946266</v>
          </cell>
          <cell r="D413">
            <v>18635.710693184</v>
          </cell>
          <cell r="E413">
            <v>18648.9546017992</v>
          </cell>
          <cell r="F413">
            <v>18619.909898765</v>
          </cell>
          <cell r="G413">
            <v>18598.9037075452</v>
          </cell>
          <cell r="H413">
            <v>18641.764381216</v>
          </cell>
          <cell r="I413">
            <v>18601.7767055918</v>
          </cell>
          <cell r="J413">
            <v>18616.6792352815</v>
          </cell>
          <cell r="K413">
            <v>18619.9743091969</v>
          </cell>
          <cell r="L413">
            <v>18597.7745855609</v>
          </cell>
          <cell r="M413">
            <v>18668.3795155179</v>
          </cell>
          <cell r="N413">
            <v>18603.4345719884</v>
          </cell>
          <cell r="O413">
            <v>18617.1968875627</v>
          </cell>
        </row>
        <row r="414">
          <cell r="A414">
            <v>18628.1163178156</v>
          </cell>
          <cell r="B414">
            <v>18614.2762782921</v>
          </cell>
          <cell r="C414">
            <v>18621.9076487529</v>
          </cell>
          <cell r="D414">
            <v>18633.3595189782</v>
          </cell>
          <cell r="E414">
            <v>18629.7238582376</v>
          </cell>
          <cell r="F414">
            <v>18646.8085700558</v>
          </cell>
          <cell r="G414">
            <v>18616.6036214542</v>
          </cell>
          <cell r="H414">
            <v>18648.5897437325</v>
          </cell>
          <cell r="I414">
            <v>18623.2289317932</v>
          </cell>
          <cell r="J414">
            <v>18581.080889846</v>
          </cell>
          <cell r="K414">
            <v>18630.706977133</v>
          </cell>
          <cell r="L414">
            <v>18622.3907593795</v>
          </cell>
          <cell r="M414">
            <v>18653.3259371813</v>
          </cell>
          <cell r="N414">
            <v>18617.2999977578</v>
          </cell>
          <cell r="O414">
            <v>18642.6820862508</v>
          </cell>
        </row>
        <row r="415">
          <cell r="A415">
            <v>18592.3569063966</v>
          </cell>
          <cell r="B415">
            <v>18645.274668725</v>
          </cell>
          <cell r="C415">
            <v>18620.8282624317</v>
          </cell>
          <cell r="D415">
            <v>18627.0080224826</v>
          </cell>
          <cell r="E415">
            <v>18618.3429315065</v>
          </cell>
          <cell r="F415">
            <v>18620.2594936483</v>
          </cell>
          <cell r="G415">
            <v>18617.4353409937</v>
          </cell>
          <cell r="H415">
            <v>18618.3948345459</v>
          </cell>
          <cell r="I415">
            <v>18622.7225075079</v>
          </cell>
          <cell r="J415">
            <v>18632.2019631803</v>
          </cell>
          <cell r="K415">
            <v>18602.3226947616</v>
          </cell>
          <cell r="L415">
            <v>18618.951362408</v>
          </cell>
          <cell r="M415">
            <v>18628.7880657329</v>
          </cell>
          <cell r="N415">
            <v>18591.2654126604</v>
          </cell>
          <cell r="O415">
            <v>18623.0161744851</v>
          </cell>
        </row>
        <row r="416">
          <cell r="A416">
            <v>18630.2489806075</v>
          </cell>
          <cell r="B416">
            <v>18607.3524484218</v>
          </cell>
          <cell r="C416">
            <v>18622.744974882</v>
          </cell>
          <cell r="D416">
            <v>18626.4581744401</v>
          </cell>
          <cell r="E416">
            <v>18631.4124508844</v>
          </cell>
          <cell r="F416">
            <v>18610.9806331288</v>
          </cell>
          <cell r="G416">
            <v>18605.8457027815</v>
          </cell>
          <cell r="H416">
            <v>18609.5495329466</v>
          </cell>
          <cell r="I416">
            <v>18609.3830612452</v>
          </cell>
          <cell r="J416">
            <v>18613.8139489553</v>
          </cell>
          <cell r="K416">
            <v>18603.8251701203</v>
          </cell>
          <cell r="L416">
            <v>18622.0167651772</v>
          </cell>
          <cell r="M416">
            <v>18621.8835597973</v>
          </cell>
          <cell r="N416">
            <v>18617.8534428186</v>
          </cell>
          <cell r="O416">
            <v>18660.2411343273</v>
          </cell>
        </row>
        <row r="417">
          <cell r="A417">
            <v>18613.9607031286</v>
          </cell>
          <cell r="B417">
            <v>18651.8418662318</v>
          </cell>
          <cell r="C417">
            <v>18621.954025131</v>
          </cell>
          <cell r="D417">
            <v>18621.5913286646</v>
          </cell>
          <cell r="E417">
            <v>18620.5551919396</v>
          </cell>
          <cell r="F417">
            <v>18625.6147066082</v>
          </cell>
          <cell r="G417">
            <v>18599.2908332306</v>
          </cell>
          <cell r="H417">
            <v>18617.4760966187</v>
          </cell>
          <cell r="I417">
            <v>18612.4781712571</v>
          </cell>
          <cell r="J417">
            <v>18621.3777123428</v>
          </cell>
          <cell r="K417">
            <v>18650.9986154045</v>
          </cell>
          <cell r="L417">
            <v>18649.4847559498</v>
          </cell>
          <cell r="M417">
            <v>18622.1606292766</v>
          </cell>
          <cell r="N417">
            <v>18621.8924207901</v>
          </cell>
          <cell r="O417">
            <v>18594.7744792683</v>
          </cell>
        </row>
        <row r="418">
          <cell r="A418">
            <v>18630.2183958446</v>
          </cell>
          <cell r="B418">
            <v>18633.1346655769</v>
          </cell>
          <cell r="C418">
            <v>18601.335837104</v>
          </cell>
          <cell r="D418">
            <v>18625.7780886392</v>
          </cell>
          <cell r="E418">
            <v>18645.5007204605</v>
          </cell>
          <cell r="F418">
            <v>18619.579515615</v>
          </cell>
          <cell r="G418">
            <v>18629.1869981403</v>
          </cell>
          <cell r="H418">
            <v>18622.1483879649</v>
          </cell>
          <cell r="I418">
            <v>18655.5781953467</v>
          </cell>
          <cell r="J418">
            <v>18587.1925664966</v>
          </cell>
          <cell r="K418">
            <v>18656.3940191704</v>
          </cell>
          <cell r="L418">
            <v>18620.5994896602</v>
          </cell>
          <cell r="M418">
            <v>18602.6768967278</v>
          </cell>
          <cell r="N418">
            <v>18626.7262605828</v>
          </cell>
          <cell r="O418">
            <v>18616.0779036921</v>
          </cell>
        </row>
        <row r="419">
          <cell r="A419">
            <v>18604.2758948894</v>
          </cell>
          <cell r="B419">
            <v>18614.7138129688</v>
          </cell>
          <cell r="C419">
            <v>18599.0140424108</v>
          </cell>
          <cell r="D419">
            <v>18646.6626886775</v>
          </cell>
          <cell r="E419">
            <v>18649.1935916013</v>
          </cell>
          <cell r="F419">
            <v>18604.8186580133</v>
          </cell>
          <cell r="G419">
            <v>18611.0025140302</v>
          </cell>
          <cell r="H419">
            <v>18626.9968970507</v>
          </cell>
          <cell r="I419">
            <v>18594.5892832704</v>
          </cell>
          <cell r="J419">
            <v>18675.1899611188</v>
          </cell>
          <cell r="K419">
            <v>18589.1127944316</v>
          </cell>
          <cell r="L419">
            <v>18614.9415640355</v>
          </cell>
          <cell r="M419">
            <v>18608.8630693011</v>
          </cell>
          <cell r="N419">
            <v>18616.2406466412</v>
          </cell>
          <cell r="O419">
            <v>18642.571426791</v>
          </cell>
        </row>
        <row r="420">
          <cell r="A420">
            <v>18645.4820294633</v>
          </cell>
          <cell r="B420">
            <v>18623.1234131772</v>
          </cell>
          <cell r="C420">
            <v>18656.9241673434</v>
          </cell>
          <cell r="D420">
            <v>18650.2262983324</v>
          </cell>
          <cell r="E420">
            <v>18595.9138510487</v>
          </cell>
          <cell r="F420">
            <v>18617.2943774554</v>
          </cell>
          <cell r="G420">
            <v>18655.146962544</v>
          </cell>
          <cell r="H420">
            <v>18633.8170901864</v>
          </cell>
          <cell r="I420">
            <v>18599.5154876929</v>
          </cell>
          <cell r="J420">
            <v>18617.391888407</v>
          </cell>
          <cell r="K420">
            <v>18614.6208876815</v>
          </cell>
          <cell r="L420">
            <v>18618.6231546335</v>
          </cell>
          <cell r="M420">
            <v>18619.8941127378</v>
          </cell>
          <cell r="N420">
            <v>18598.0696360983</v>
          </cell>
          <cell r="O420">
            <v>18594.1005694221</v>
          </cell>
        </row>
        <row r="421">
          <cell r="A421">
            <v>18614.8930248679</v>
          </cell>
          <cell r="B421">
            <v>18616.2344018595</v>
          </cell>
          <cell r="C421">
            <v>18626.8060238185</v>
          </cell>
          <cell r="D421">
            <v>18619.2262663676</v>
          </cell>
          <cell r="E421">
            <v>18623.9847270128</v>
          </cell>
          <cell r="F421">
            <v>18652.781274799</v>
          </cell>
          <cell r="G421">
            <v>18622.3891835578</v>
          </cell>
          <cell r="H421">
            <v>18630.0997951143</v>
          </cell>
          <cell r="I421">
            <v>18618.1219406725</v>
          </cell>
          <cell r="J421">
            <v>18613.3414674511</v>
          </cell>
          <cell r="K421">
            <v>18619.8428959119</v>
          </cell>
          <cell r="L421">
            <v>18593.6860186297</v>
          </cell>
          <cell r="M421">
            <v>18610.974068017</v>
          </cell>
          <cell r="N421">
            <v>18590.5078259133</v>
          </cell>
          <cell r="O421">
            <v>18602.3834928646</v>
          </cell>
        </row>
        <row r="422">
          <cell r="A422">
            <v>18634.3501245556</v>
          </cell>
          <cell r="B422">
            <v>18622.8516931479</v>
          </cell>
          <cell r="C422">
            <v>18600.5352774464</v>
          </cell>
          <cell r="D422">
            <v>18625.4067095661</v>
          </cell>
          <cell r="E422">
            <v>18622.1390487791</v>
          </cell>
          <cell r="F422">
            <v>18616.4895691752</v>
          </cell>
          <cell r="G422">
            <v>18605.9936965091</v>
          </cell>
          <cell r="H422">
            <v>18626.8616676242</v>
          </cell>
          <cell r="I422">
            <v>18619.1934494225</v>
          </cell>
          <cell r="J422">
            <v>18619.6594858118</v>
          </cell>
          <cell r="K422">
            <v>18640.1548553296</v>
          </cell>
          <cell r="L422">
            <v>18587.3088267364</v>
          </cell>
          <cell r="M422">
            <v>18601.6924783108</v>
          </cell>
          <cell r="N422">
            <v>18614.6889426461</v>
          </cell>
          <cell r="O422">
            <v>18604.6029026582</v>
          </cell>
        </row>
        <row r="423">
          <cell r="A423">
            <v>18610.3526858356</v>
          </cell>
          <cell r="B423">
            <v>18605.6705017102</v>
          </cell>
          <cell r="C423">
            <v>18606.9863270439</v>
          </cell>
          <cell r="D423">
            <v>18626.1386922328</v>
          </cell>
          <cell r="E423">
            <v>18609.7999938673</v>
          </cell>
          <cell r="F423">
            <v>18608.4630479572</v>
          </cell>
          <cell r="G423">
            <v>18606.0567687762</v>
          </cell>
          <cell r="H423">
            <v>18617.4903184951</v>
          </cell>
          <cell r="I423">
            <v>18623.8062343253</v>
          </cell>
          <cell r="J423">
            <v>18648.863043524</v>
          </cell>
          <cell r="K423">
            <v>18622.1873167046</v>
          </cell>
          <cell r="L423">
            <v>18603.9992750833</v>
          </cell>
          <cell r="M423">
            <v>18620.7576827205</v>
          </cell>
          <cell r="N423">
            <v>18624.1733725572</v>
          </cell>
          <cell r="O423">
            <v>18620.7292944603</v>
          </cell>
        </row>
        <row r="424">
          <cell r="A424">
            <v>18629.3399434318</v>
          </cell>
          <cell r="B424">
            <v>18620.1740679916</v>
          </cell>
          <cell r="C424">
            <v>18594.2729702787</v>
          </cell>
          <cell r="D424">
            <v>18628.444064817</v>
          </cell>
          <cell r="E424">
            <v>18611.0544219515</v>
          </cell>
          <cell r="F424">
            <v>18577.5692267792</v>
          </cell>
          <cell r="G424">
            <v>18628.3554105078</v>
          </cell>
          <cell r="H424">
            <v>18612.1159236439</v>
          </cell>
          <cell r="I424">
            <v>18604.7174196487</v>
          </cell>
          <cell r="J424">
            <v>18611.9881841899</v>
          </cell>
          <cell r="K424">
            <v>18599.4235626904</v>
          </cell>
          <cell r="L424">
            <v>18634.719852738</v>
          </cell>
          <cell r="M424">
            <v>18616.9656769923</v>
          </cell>
          <cell r="N424">
            <v>18597.0571601238</v>
          </cell>
          <cell r="O424">
            <v>18632.7499858073</v>
          </cell>
        </row>
        <row r="425">
          <cell r="A425">
            <v>18593.6397152603</v>
          </cell>
          <cell r="B425">
            <v>18615.7792331448</v>
          </cell>
          <cell r="C425">
            <v>18654.1201160804</v>
          </cell>
          <cell r="D425">
            <v>18617.5119055988</v>
          </cell>
          <cell r="E425">
            <v>18613.5559266595</v>
          </cell>
          <cell r="F425">
            <v>18611.2887656912</v>
          </cell>
          <cell r="G425">
            <v>18607.1206298151</v>
          </cell>
          <cell r="H425">
            <v>18650.8084396712</v>
          </cell>
          <cell r="I425">
            <v>18610.9911312907</v>
          </cell>
          <cell r="J425">
            <v>18606.3366324028</v>
          </cell>
          <cell r="K425">
            <v>18599.5842176023</v>
          </cell>
          <cell r="L425">
            <v>18641.0642489142</v>
          </cell>
          <cell r="M425">
            <v>18629.4755510231</v>
          </cell>
          <cell r="N425">
            <v>18638.1191895053</v>
          </cell>
          <cell r="O425">
            <v>18618.1183143353</v>
          </cell>
        </row>
        <row r="426">
          <cell r="A426">
            <v>18617.330632997</v>
          </cell>
          <cell r="B426">
            <v>18629.9303477644</v>
          </cell>
          <cell r="C426">
            <v>18631.6056783029</v>
          </cell>
          <cell r="D426">
            <v>18592.3737799003</v>
          </cell>
          <cell r="E426">
            <v>18604.1392985418</v>
          </cell>
          <cell r="F426">
            <v>18613.2535664466</v>
          </cell>
          <cell r="G426">
            <v>18620.7086090485</v>
          </cell>
          <cell r="H426">
            <v>18610.1509827142</v>
          </cell>
          <cell r="I426">
            <v>18601.1530633448</v>
          </cell>
          <cell r="J426">
            <v>18614.2137595907</v>
          </cell>
          <cell r="K426">
            <v>18618.9026917979</v>
          </cell>
          <cell r="L426">
            <v>18615.4756157806</v>
          </cell>
          <cell r="M426">
            <v>18615.4441940213</v>
          </cell>
          <cell r="N426">
            <v>18569.6543076499</v>
          </cell>
          <cell r="O426">
            <v>18571.2315440844</v>
          </cell>
        </row>
        <row r="427">
          <cell r="A427">
            <v>18602.943798663</v>
          </cell>
          <cell r="B427">
            <v>18625.9839179092</v>
          </cell>
          <cell r="C427">
            <v>18629.3509174141</v>
          </cell>
          <cell r="D427">
            <v>18644.7918706523</v>
          </cell>
          <cell r="E427">
            <v>18618.5859915034</v>
          </cell>
          <cell r="F427">
            <v>18626.704336894</v>
          </cell>
          <cell r="G427">
            <v>18637.1992055381</v>
          </cell>
          <cell r="H427">
            <v>18616.9775992579</v>
          </cell>
          <cell r="I427">
            <v>18610.1796528272</v>
          </cell>
          <cell r="J427">
            <v>18624.1295196636</v>
          </cell>
          <cell r="K427">
            <v>18591.4504312696</v>
          </cell>
          <cell r="L427">
            <v>18590.5738198135</v>
          </cell>
          <cell r="M427">
            <v>18622.3887936108</v>
          </cell>
          <cell r="N427">
            <v>18628.4092630117</v>
          </cell>
          <cell r="O427">
            <v>18646.2551074967</v>
          </cell>
        </row>
        <row r="428">
          <cell r="A428">
            <v>18637.7543523389</v>
          </cell>
          <cell r="B428">
            <v>18610.4641210998</v>
          </cell>
          <cell r="C428">
            <v>18638.1098726418</v>
          </cell>
          <cell r="D428">
            <v>18610.2166107035</v>
          </cell>
          <cell r="E428">
            <v>18608.2837408797</v>
          </cell>
          <cell r="F428">
            <v>18574.6829147707</v>
          </cell>
          <cell r="G428">
            <v>18642.535837934</v>
          </cell>
          <cell r="H428">
            <v>18596.3872704994</v>
          </cell>
          <cell r="I428">
            <v>18610.1830518975</v>
          </cell>
          <cell r="J428">
            <v>18639.4087771634</v>
          </cell>
          <cell r="K428">
            <v>18588.3030276456</v>
          </cell>
          <cell r="L428">
            <v>18616.0118532721</v>
          </cell>
          <cell r="M428">
            <v>18650.8947714332</v>
          </cell>
          <cell r="N428">
            <v>18618.5987620828</v>
          </cell>
          <cell r="O428">
            <v>18607.4930468354</v>
          </cell>
        </row>
        <row r="429">
          <cell r="A429">
            <v>18622.9106098071</v>
          </cell>
          <cell r="B429">
            <v>18629.4317517312</v>
          </cell>
          <cell r="C429">
            <v>18595.6264229688</v>
          </cell>
          <cell r="D429">
            <v>18606.0993518122</v>
          </cell>
          <cell r="E429">
            <v>18626.0264468245</v>
          </cell>
          <cell r="F429">
            <v>18613.9742018839</v>
          </cell>
          <cell r="G429">
            <v>18641.932258262</v>
          </cell>
          <cell r="H429">
            <v>18624.369104736</v>
          </cell>
          <cell r="I429">
            <v>18624.552125007</v>
          </cell>
          <cell r="J429">
            <v>18631.7499777328</v>
          </cell>
          <cell r="K429">
            <v>18638.5580968122</v>
          </cell>
          <cell r="L429">
            <v>18615.5194724788</v>
          </cell>
          <cell r="M429">
            <v>18620.433163895</v>
          </cell>
          <cell r="N429">
            <v>18612.0831549983</v>
          </cell>
          <cell r="O429">
            <v>18621.6755818299</v>
          </cell>
        </row>
        <row r="430">
          <cell r="A430">
            <v>18635.6726003333</v>
          </cell>
          <cell r="B430">
            <v>18627.651925207</v>
          </cell>
          <cell r="C430">
            <v>18614.5879672401</v>
          </cell>
          <cell r="D430">
            <v>18648.960382715</v>
          </cell>
          <cell r="E430">
            <v>18618.6788427193</v>
          </cell>
          <cell r="F430">
            <v>18596.5073057033</v>
          </cell>
          <cell r="G430">
            <v>18610.5531259541</v>
          </cell>
          <cell r="H430">
            <v>18587.402402756</v>
          </cell>
          <cell r="I430">
            <v>18608.547477408</v>
          </cell>
          <cell r="J430">
            <v>18615.574463491</v>
          </cell>
          <cell r="K430">
            <v>18635.7230656601</v>
          </cell>
          <cell r="L430">
            <v>18594.3565752182</v>
          </cell>
          <cell r="M430">
            <v>18631.2266560246</v>
          </cell>
          <cell r="N430">
            <v>18628.7199801481</v>
          </cell>
          <cell r="O430">
            <v>18617.0095231777</v>
          </cell>
        </row>
        <row r="431">
          <cell r="A431">
            <v>18640.5300975625</v>
          </cell>
          <cell r="B431">
            <v>18623.4518292036</v>
          </cell>
          <cell r="C431">
            <v>18640.1157213016</v>
          </cell>
          <cell r="D431">
            <v>18623.1875444513</v>
          </cell>
          <cell r="E431">
            <v>18605.5616947994</v>
          </cell>
          <cell r="F431">
            <v>18597.5978732779</v>
          </cell>
          <cell r="G431">
            <v>18601.0002172065</v>
          </cell>
          <cell r="H431">
            <v>18630.0280163773</v>
          </cell>
          <cell r="I431">
            <v>18608.3703234041</v>
          </cell>
          <cell r="J431">
            <v>18600.9924495754</v>
          </cell>
          <cell r="K431">
            <v>18622.776953962</v>
          </cell>
          <cell r="L431">
            <v>18614.6699152718</v>
          </cell>
          <cell r="M431">
            <v>18605.1088383032</v>
          </cell>
          <cell r="N431">
            <v>18600.104893851</v>
          </cell>
          <cell r="O431">
            <v>18609.8333780594</v>
          </cell>
        </row>
        <row r="432">
          <cell r="A432">
            <v>18610.5474754992</v>
          </cell>
          <cell r="B432">
            <v>18617.0163503437</v>
          </cell>
          <cell r="C432">
            <v>18646.7429137955</v>
          </cell>
          <cell r="D432">
            <v>18630.5512506228</v>
          </cell>
          <cell r="E432">
            <v>18596.0768197273</v>
          </cell>
          <cell r="F432">
            <v>18631.5747683449</v>
          </cell>
          <cell r="G432">
            <v>18627.7417876407</v>
          </cell>
          <cell r="H432">
            <v>18579.0041236985</v>
          </cell>
          <cell r="I432">
            <v>18643.6598860853</v>
          </cell>
          <cell r="J432">
            <v>18647.4361460529</v>
          </cell>
          <cell r="K432">
            <v>18614.8465459272</v>
          </cell>
          <cell r="L432">
            <v>18593.4132497152</v>
          </cell>
          <cell r="M432">
            <v>18602.415697693</v>
          </cell>
          <cell r="N432">
            <v>18656.7226364236</v>
          </cell>
          <cell r="O432">
            <v>18589.1448998464</v>
          </cell>
        </row>
        <row r="433">
          <cell r="A433">
            <v>18608.2990149527</v>
          </cell>
          <cell r="B433">
            <v>18624.2169332322</v>
          </cell>
          <cell r="C433">
            <v>18581.2084279718</v>
          </cell>
          <cell r="D433">
            <v>18602.7193725254</v>
          </cell>
          <cell r="E433">
            <v>18621.7804216513</v>
          </cell>
          <cell r="F433">
            <v>18626.1916154396</v>
          </cell>
          <cell r="G433">
            <v>18625.8448246609</v>
          </cell>
          <cell r="H433">
            <v>18635.8577908318</v>
          </cell>
          <cell r="I433">
            <v>18633.4215398624</v>
          </cell>
          <cell r="J433">
            <v>18630.4810106147</v>
          </cell>
          <cell r="K433">
            <v>18589.460366161</v>
          </cell>
          <cell r="L433">
            <v>18603.552549898</v>
          </cell>
          <cell r="M433">
            <v>18598.4472993313</v>
          </cell>
          <cell r="N433">
            <v>18627.4554698323</v>
          </cell>
          <cell r="O433">
            <v>18627.0497877418</v>
          </cell>
        </row>
        <row r="434">
          <cell r="A434">
            <v>18616.1071158205</v>
          </cell>
          <cell r="B434">
            <v>18643.4195768819</v>
          </cell>
          <cell r="C434">
            <v>18625.2342031846</v>
          </cell>
          <cell r="D434">
            <v>18626.0205780879</v>
          </cell>
          <cell r="E434">
            <v>18642.4277134791</v>
          </cell>
          <cell r="F434">
            <v>18624.4821682893</v>
          </cell>
          <cell r="G434">
            <v>18614.3176712324</v>
          </cell>
          <cell r="H434">
            <v>18624.6767986467</v>
          </cell>
          <cell r="I434">
            <v>18633.3737108842</v>
          </cell>
          <cell r="J434">
            <v>18633.4806771941</v>
          </cell>
          <cell r="K434">
            <v>18633.286093106</v>
          </cell>
          <cell r="L434">
            <v>18609.4084066239</v>
          </cell>
          <cell r="M434">
            <v>18631.8706660683</v>
          </cell>
          <cell r="N434">
            <v>18635.8636265638</v>
          </cell>
          <cell r="O434">
            <v>18596.1627661235</v>
          </cell>
        </row>
        <row r="435">
          <cell r="A435">
            <v>18625.3695996398</v>
          </cell>
          <cell r="B435">
            <v>18603.1528536103</v>
          </cell>
          <cell r="C435">
            <v>18617.9600574074</v>
          </cell>
          <cell r="D435">
            <v>18682.3135117925</v>
          </cell>
          <cell r="E435">
            <v>18600.3138500294</v>
          </cell>
          <cell r="F435">
            <v>18608.125322808</v>
          </cell>
          <cell r="G435">
            <v>18606.0641695105</v>
          </cell>
          <cell r="H435">
            <v>18609.5945581721</v>
          </cell>
          <cell r="I435">
            <v>18622.6935147568</v>
          </cell>
          <cell r="J435">
            <v>18600.8968970302</v>
          </cell>
          <cell r="K435">
            <v>18630.4022387296</v>
          </cell>
          <cell r="L435">
            <v>18612.3227415555</v>
          </cell>
          <cell r="M435">
            <v>18602.1239041129</v>
          </cell>
          <cell r="N435">
            <v>18610.9448255683</v>
          </cell>
          <cell r="O435">
            <v>18589.6111470811</v>
          </cell>
        </row>
        <row r="436">
          <cell r="A436">
            <v>18586.0987108211</v>
          </cell>
          <cell r="B436">
            <v>18659.154778892</v>
          </cell>
          <cell r="C436">
            <v>18584.8339768628</v>
          </cell>
          <cell r="D436">
            <v>18653.4173021373</v>
          </cell>
          <cell r="E436">
            <v>18595.1140663966</v>
          </cell>
          <cell r="F436">
            <v>18624.8662618025</v>
          </cell>
          <cell r="G436">
            <v>18649.289832901</v>
          </cell>
          <cell r="H436">
            <v>18617.5181391575</v>
          </cell>
          <cell r="I436">
            <v>18619.0378237843</v>
          </cell>
          <cell r="J436">
            <v>18629.3392286164</v>
          </cell>
          <cell r="K436">
            <v>18642.7073216284</v>
          </cell>
          <cell r="L436">
            <v>18622.6150827589</v>
          </cell>
          <cell r="M436">
            <v>18611.2242948258</v>
          </cell>
          <cell r="N436">
            <v>18614.2198541332</v>
          </cell>
          <cell r="O436">
            <v>18630.2771610306</v>
          </cell>
        </row>
        <row r="437">
          <cell r="A437">
            <v>18591.2070914464</v>
          </cell>
          <cell r="B437">
            <v>18601.7560327403</v>
          </cell>
          <cell r="C437">
            <v>18600.542898586</v>
          </cell>
          <cell r="D437">
            <v>18648.3212579779</v>
          </cell>
          <cell r="E437">
            <v>18630.4018688306</v>
          </cell>
          <cell r="F437">
            <v>18664.468538911</v>
          </cell>
          <cell r="G437">
            <v>18584.9513702654</v>
          </cell>
          <cell r="H437">
            <v>18632.1957366816</v>
          </cell>
          <cell r="I437">
            <v>18616.4908144705</v>
          </cell>
          <cell r="J437">
            <v>18616.3460355088</v>
          </cell>
          <cell r="K437">
            <v>18619.6058271023</v>
          </cell>
          <cell r="L437">
            <v>18639.0299151162</v>
          </cell>
          <cell r="M437">
            <v>18598.8016526926</v>
          </cell>
          <cell r="N437">
            <v>18609.9995376126</v>
          </cell>
          <cell r="O437">
            <v>18610.6407961034</v>
          </cell>
        </row>
        <row r="438">
          <cell r="A438">
            <v>18610.9832586693</v>
          </cell>
          <cell r="B438">
            <v>18635.7922436359</v>
          </cell>
          <cell r="C438">
            <v>18634.3295521099</v>
          </cell>
          <cell r="D438">
            <v>18613.4665725075</v>
          </cell>
          <cell r="E438">
            <v>18588.4042365081</v>
          </cell>
          <cell r="F438">
            <v>18610.5237452438</v>
          </cell>
          <cell r="G438">
            <v>18622.8581612162</v>
          </cell>
          <cell r="H438">
            <v>18611.3626632333</v>
          </cell>
          <cell r="I438">
            <v>18600.4282281543</v>
          </cell>
          <cell r="J438">
            <v>18637.2208873586</v>
          </cell>
          <cell r="K438">
            <v>18645.3979949155</v>
          </cell>
          <cell r="L438">
            <v>18624.4961635158</v>
          </cell>
          <cell r="M438">
            <v>18614.7356268945</v>
          </cell>
          <cell r="N438">
            <v>18624.3140003376</v>
          </cell>
          <cell r="O438">
            <v>18621.7643775669</v>
          </cell>
        </row>
        <row r="439">
          <cell r="A439">
            <v>18626.8365004411</v>
          </cell>
          <cell r="B439">
            <v>18639.7755344857</v>
          </cell>
          <cell r="C439">
            <v>18632.9894027415</v>
          </cell>
          <cell r="D439">
            <v>18638.3206942714</v>
          </cell>
          <cell r="E439">
            <v>18614.209350697</v>
          </cell>
          <cell r="F439">
            <v>18652.2364247223</v>
          </cell>
          <cell r="G439">
            <v>18643.4698374103</v>
          </cell>
          <cell r="H439">
            <v>18611.5876776382</v>
          </cell>
          <cell r="I439">
            <v>18591.2557241018</v>
          </cell>
          <cell r="J439">
            <v>18611.6793245857</v>
          </cell>
          <cell r="K439">
            <v>18637.3230708601</v>
          </cell>
          <cell r="L439">
            <v>18622.0484535422</v>
          </cell>
          <cell r="M439">
            <v>18619.8403133975</v>
          </cell>
          <cell r="N439">
            <v>18627.3447333812</v>
          </cell>
          <cell r="O439">
            <v>18631.2744329938</v>
          </cell>
        </row>
        <row r="440">
          <cell r="A440">
            <v>18606.2975027026</v>
          </cell>
          <cell r="B440">
            <v>18606.8531261856</v>
          </cell>
          <cell r="C440">
            <v>18652.0548548123</v>
          </cell>
          <cell r="D440">
            <v>18607.228854496</v>
          </cell>
          <cell r="E440">
            <v>18624.2153384518</v>
          </cell>
          <cell r="F440">
            <v>18585.9593171812</v>
          </cell>
          <cell r="G440">
            <v>18618.372933974</v>
          </cell>
          <cell r="H440">
            <v>18627.7944604435</v>
          </cell>
          <cell r="I440">
            <v>18635.2111705686</v>
          </cell>
          <cell r="J440">
            <v>18625.88151481</v>
          </cell>
          <cell r="K440">
            <v>18600.4689639425</v>
          </cell>
          <cell r="L440">
            <v>18669.7257366634</v>
          </cell>
          <cell r="M440">
            <v>18632.285616575</v>
          </cell>
          <cell r="N440">
            <v>18621.9489481071</v>
          </cell>
          <cell r="O440">
            <v>18594.5512994206</v>
          </cell>
        </row>
        <row r="441">
          <cell r="A441">
            <v>18594.9119137384</v>
          </cell>
          <cell r="B441">
            <v>18638.5086989112</v>
          </cell>
          <cell r="C441">
            <v>18605.2333746055</v>
          </cell>
          <cell r="D441">
            <v>18629.9790572093</v>
          </cell>
          <cell r="E441">
            <v>18613.952152741</v>
          </cell>
          <cell r="F441">
            <v>18637.2658257431</v>
          </cell>
          <cell r="G441">
            <v>18627.7051755802</v>
          </cell>
          <cell r="H441">
            <v>18625.8493350568</v>
          </cell>
          <cell r="I441">
            <v>18634.7636626633</v>
          </cell>
          <cell r="J441">
            <v>18600.368979866</v>
          </cell>
          <cell r="K441">
            <v>18624.6240438451</v>
          </cell>
          <cell r="L441">
            <v>18593.1713303015</v>
          </cell>
          <cell r="M441">
            <v>18637.3519640081</v>
          </cell>
          <cell r="N441">
            <v>18612.8390837678</v>
          </cell>
          <cell r="O441">
            <v>18639.039680382</v>
          </cell>
        </row>
        <row r="442">
          <cell r="A442">
            <v>18623.3811725709</v>
          </cell>
          <cell r="B442">
            <v>18614.7615801277</v>
          </cell>
          <cell r="C442">
            <v>18615.6009614216</v>
          </cell>
          <cell r="D442">
            <v>18622.8064296819</v>
          </cell>
          <cell r="E442">
            <v>18613.7997772582</v>
          </cell>
          <cell r="F442">
            <v>18614.7753178926</v>
          </cell>
          <cell r="G442">
            <v>18580.2488829171</v>
          </cell>
          <cell r="H442">
            <v>18591.4031460034</v>
          </cell>
          <cell r="I442">
            <v>18614.6257152122</v>
          </cell>
          <cell r="J442">
            <v>18629.7259911644</v>
          </cell>
          <cell r="K442">
            <v>18594.9101155909</v>
          </cell>
          <cell r="L442">
            <v>18625.2373470716</v>
          </cell>
          <cell r="M442">
            <v>18608.2666542358</v>
          </cell>
          <cell r="N442">
            <v>18641.8472411209</v>
          </cell>
          <cell r="O442">
            <v>18645.4432037408</v>
          </cell>
        </row>
        <row r="443">
          <cell r="A443">
            <v>18596.9502734899</v>
          </cell>
          <cell r="B443">
            <v>18598.1577837935</v>
          </cell>
          <cell r="C443">
            <v>18622.4311503544</v>
          </cell>
          <cell r="D443">
            <v>18644.2110681873</v>
          </cell>
          <cell r="E443">
            <v>18621.8770555592</v>
          </cell>
          <cell r="F443">
            <v>18631.6998466329</v>
          </cell>
          <cell r="G443">
            <v>18622.1307961413</v>
          </cell>
          <cell r="H443">
            <v>18581.1401419869</v>
          </cell>
          <cell r="I443">
            <v>18627.3718285889</v>
          </cell>
          <cell r="J443">
            <v>18642.4224195265</v>
          </cell>
          <cell r="K443">
            <v>18634.8448642454</v>
          </cell>
          <cell r="L443">
            <v>18627.5132184706</v>
          </cell>
          <cell r="M443">
            <v>18593.6482551612</v>
          </cell>
          <cell r="N443">
            <v>18614.9752678031</v>
          </cell>
          <cell r="O443">
            <v>18624.9121987302</v>
          </cell>
        </row>
        <row r="444">
          <cell r="A444">
            <v>18633.1877187767</v>
          </cell>
          <cell r="B444">
            <v>18642.3718009442</v>
          </cell>
          <cell r="C444">
            <v>18626.453817494</v>
          </cell>
          <cell r="D444">
            <v>18606.9538081753</v>
          </cell>
          <cell r="E444">
            <v>18627.2590276115</v>
          </cell>
          <cell r="F444">
            <v>18609.0475458672</v>
          </cell>
          <cell r="G444">
            <v>18613.3223384137</v>
          </cell>
          <cell r="H444">
            <v>18596.0687036247</v>
          </cell>
          <cell r="I444">
            <v>18639.9136389933</v>
          </cell>
          <cell r="J444">
            <v>18616.8350187866</v>
          </cell>
          <cell r="K444">
            <v>18626.1596857517</v>
          </cell>
          <cell r="L444">
            <v>18621.3291901461</v>
          </cell>
          <cell r="M444">
            <v>18635.4782920716</v>
          </cell>
          <cell r="N444">
            <v>18615.5585790241</v>
          </cell>
          <cell r="O444">
            <v>18610.6056895718</v>
          </cell>
        </row>
        <row r="445">
          <cell r="A445">
            <v>18641.2074888988</v>
          </cell>
          <cell r="B445">
            <v>18600.7843184811</v>
          </cell>
          <cell r="C445">
            <v>18605.8287693247</v>
          </cell>
          <cell r="D445">
            <v>18622.2713966872</v>
          </cell>
          <cell r="E445">
            <v>18628.5488211048</v>
          </cell>
          <cell r="F445">
            <v>18621.1160586442</v>
          </cell>
          <cell r="G445">
            <v>18589.6514293925</v>
          </cell>
          <cell r="H445">
            <v>18622.834733867</v>
          </cell>
          <cell r="I445">
            <v>18631.0454947957</v>
          </cell>
          <cell r="J445">
            <v>18618.9717637303</v>
          </cell>
          <cell r="K445">
            <v>18614.9613525328</v>
          </cell>
          <cell r="L445">
            <v>18633.0371485947</v>
          </cell>
          <cell r="M445">
            <v>18615.720620141</v>
          </cell>
          <cell r="N445">
            <v>18657.865780115</v>
          </cell>
          <cell r="O445">
            <v>18627.6227954948</v>
          </cell>
        </row>
        <row r="446">
          <cell r="A446">
            <v>18622.7883307171</v>
          </cell>
          <cell r="B446">
            <v>18637.0885296322</v>
          </cell>
          <cell r="C446">
            <v>18626.2491116547</v>
          </cell>
          <cell r="D446">
            <v>18612.2544676273</v>
          </cell>
          <cell r="E446">
            <v>18596.9529971063</v>
          </cell>
          <cell r="F446">
            <v>18615.5410447657</v>
          </cell>
          <cell r="G446">
            <v>18615.6804863515</v>
          </cell>
          <cell r="H446">
            <v>18590.9541968627</v>
          </cell>
          <cell r="I446">
            <v>18589.6085444282</v>
          </cell>
          <cell r="J446">
            <v>18597.7671115685</v>
          </cell>
          <cell r="K446">
            <v>18612.5084014874</v>
          </cell>
          <cell r="L446">
            <v>18597.0129237805</v>
          </cell>
          <cell r="M446">
            <v>18584.4468972978</v>
          </cell>
          <cell r="N446">
            <v>18609.6397152418</v>
          </cell>
          <cell r="O446">
            <v>18590.2658321792</v>
          </cell>
        </row>
        <row r="447">
          <cell r="A447">
            <v>18597.2476090226</v>
          </cell>
          <cell r="B447">
            <v>18614.4413924629</v>
          </cell>
          <cell r="C447">
            <v>18616.1403423458</v>
          </cell>
          <cell r="D447">
            <v>18634.8245495035</v>
          </cell>
          <cell r="E447">
            <v>18618.0050836269</v>
          </cell>
          <cell r="F447">
            <v>18614.7906649856</v>
          </cell>
          <cell r="G447">
            <v>18622.4684980928</v>
          </cell>
          <cell r="H447">
            <v>18598.0580725462</v>
          </cell>
          <cell r="I447">
            <v>18614.5790664981</v>
          </cell>
          <cell r="J447">
            <v>18601.2424024691</v>
          </cell>
          <cell r="K447">
            <v>18605.4363870903</v>
          </cell>
          <cell r="L447">
            <v>18636.4194297135</v>
          </cell>
          <cell r="M447">
            <v>18595.3281128154</v>
          </cell>
          <cell r="N447">
            <v>18629.1204673247</v>
          </cell>
          <cell r="O447">
            <v>18643.0220136865</v>
          </cell>
        </row>
        <row r="448">
          <cell r="A448">
            <v>18607.1393443854</v>
          </cell>
          <cell r="B448">
            <v>18604.7131221224</v>
          </cell>
          <cell r="C448">
            <v>18663.3340835279</v>
          </cell>
          <cell r="D448">
            <v>18623.5183652181</v>
          </cell>
          <cell r="E448">
            <v>18623.9887408374</v>
          </cell>
          <cell r="F448">
            <v>18621.1821088845</v>
          </cell>
          <cell r="G448">
            <v>18614.1422608076</v>
          </cell>
          <cell r="H448">
            <v>18615.1783254755</v>
          </cell>
          <cell r="I448">
            <v>18620.4064771259</v>
          </cell>
          <cell r="J448">
            <v>18620.0858012296</v>
          </cell>
          <cell r="K448">
            <v>18633.8321461923</v>
          </cell>
          <cell r="L448">
            <v>18600.2401456552</v>
          </cell>
          <cell r="M448">
            <v>18582.3673726062</v>
          </cell>
          <cell r="N448">
            <v>18617.3182653525</v>
          </cell>
          <cell r="O448">
            <v>18616.6057931287</v>
          </cell>
        </row>
        <row r="449">
          <cell r="A449">
            <v>18623.5362221044</v>
          </cell>
          <cell r="B449">
            <v>18592.3454191999</v>
          </cell>
          <cell r="C449">
            <v>18647.6660669031</v>
          </cell>
          <cell r="D449">
            <v>18618.2918462607</v>
          </cell>
          <cell r="E449">
            <v>18620.84242703</v>
          </cell>
          <cell r="F449">
            <v>18620.9019969332</v>
          </cell>
          <cell r="G449">
            <v>18611.4229232916</v>
          </cell>
          <cell r="H449">
            <v>18642.4496992027</v>
          </cell>
          <cell r="I449">
            <v>18622.3951899045</v>
          </cell>
          <cell r="J449">
            <v>18621.3645356406</v>
          </cell>
          <cell r="K449">
            <v>18596.6366079473</v>
          </cell>
          <cell r="L449">
            <v>18615.3770044011</v>
          </cell>
          <cell r="M449">
            <v>18617.8188948527</v>
          </cell>
          <cell r="N449">
            <v>18627.0419614855</v>
          </cell>
          <cell r="O449">
            <v>18611.7510884251</v>
          </cell>
        </row>
        <row r="450">
          <cell r="A450">
            <v>18612.6529173328</v>
          </cell>
          <cell r="B450">
            <v>18606.5884485459</v>
          </cell>
          <cell r="C450">
            <v>18645.5563953048</v>
          </cell>
          <cell r="D450">
            <v>18606.9687447267</v>
          </cell>
          <cell r="E450">
            <v>18594.9011184276</v>
          </cell>
          <cell r="F450">
            <v>18591.5152439269</v>
          </cell>
          <cell r="G450">
            <v>18627.1751517322</v>
          </cell>
          <cell r="H450">
            <v>18622.375974082</v>
          </cell>
          <cell r="I450">
            <v>18632.0408181329</v>
          </cell>
          <cell r="J450">
            <v>18625.9004300226</v>
          </cell>
          <cell r="K450">
            <v>18618.9627519082</v>
          </cell>
          <cell r="L450">
            <v>18632.2228256153</v>
          </cell>
          <cell r="M450">
            <v>18605.3411682724</v>
          </cell>
          <cell r="N450">
            <v>18633.5724088397</v>
          </cell>
          <cell r="O450">
            <v>18630.8225056153</v>
          </cell>
        </row>
        <row r="451">
          <cell r="A451">
            <v>18613.3542015809</v>
          </cell>
          <cell r="B451">
            <v>18623.7722108782</v>
          </cell>
          <cell r="C451">
            <v>18610.4576770834</v>
          </cell>
          <cell r="D451">
            <v>18588.3450216195</v>
          </cell>
          <cell r="E451">
            <v>18653.8457035439</v>
          </cell>
          <cell r="F451">
            <v>18654.4843836864</v>
          </cell>
          <cell r="G451">
            <v>18637.3825256464</v>
          </cell>
          <cell r="H451">
            <v>18615.2050852679</v>
          </cell>
          <cell r="I451">
            <v>18602.5172927507</v>
          </cell>
          <cell r="J451">
            <v>18609.4623910207</v>
          </cell>
          <cell r="K451">
            <v>18590.7708717313</v>
          </cell>
          <cell r="L451">
            <v>18618.225360621</v>
          </cell>
          <cell r="M451">
            <v>18602.5030986897</v>
          </cell>
          <cell r="N451">
            <v>18589.6203424324</v>
          </cell>
          <cell r="O451">
            <v>18580.7146986559</v>
          </cell>
        </row>
        <row r="452">
          <cell r="A452">
            <v>18641.1640653158</v>
          </cell>
          <cell r="B452">
            <v>18610.5563170223</v>
          </cell>
          <cell r="C452">
            <v>18623.0082958657</v>
          </cell>
          <cell r="D452">
            <v>18623.4088663631</v>
          </cell>
          <cell r="E452">
            <v>18628.731739771</v>
          </cell>
          <cell r="F452">
            <v>18622.0379306842</v>
          </cell>
          <cell r="G452">
            <v>18603.4337788412</v>
          </cell>
          <cell r="H452">
            <v>18627.5840961033</v>
          </cell>
          <cell r="I452">
            <v>18607.8170461892</v>
          </cell>
          <cell r="J452">
            <v>18613.4118707405</v>
          </cell>
          <cell r="K452">
            <v>18620.8649660375</v>
          </cell>
          <cell r="L452">
            <v>18612.9046054149</v>
          </cell>
          <cell r="M452">
            <v>18608.5409679063</v>
          </cell>
          <cell r="N452">
            <v>18628.3628273492</v>
          </cell>
          <cell r="O452">
            <v>18628.6433767137</v>
          </cell>
        </row>
        <row r="453">
          <cell r="A453">
            <v>18625.34397868</v>
          </cell>
          <cell r="B453">
            <v>18652.7345140314</v>
          </cell>
          <cell r="C453">
            <v>18629.4998555824</v>
          </cell>
          <cell r="D453">
            <v>18622.7968863558</v>
          </cell>
          <cell r="E453">
            <v>18608.9874326725</v>
          </cell>
          <cell r="F453">
            <v>18620.0229171246</v>
          </cell>
          <cell r="G453">
            <v>18617.9490351629</v>
          </cell>
          <cell r="H453">
            <v>18608.3386553419</v>
          </cell>
          <cell r="I453">
            <v>18619.441265744</v>
          </cell>
          <cell r="J453">
            <v>18613.9908819575</v>
          </cell>
          <cell r="K453">
            <v>18585.0960399535</v>
          </cell>
          <cell r="L453">
            <v>18610.4324953537</v>
          </cell>
          <cell r="M453">
            <v>18620.6296377934</v>
          </cell>
          <cell r="N453">
            <v>18612.1574284007</v>
          </cell>
          <cell r="O453">
            <v>18626.2609345597</v>
          </cell>
        </row>
        <row r="454">
          <cell r="A454">
            <v>18580.638104995</v>
          </cell>
          <cell r="B454">
            <v>18615.1326783632</v>
          </cell>
          <cell r="C454">
            <v>18612.3252588407</v>
          </cell>
          <cell r="D454">
            <v>18631.8612954591</v>
          </cell>
          <cell r="E454">
            <v>18624.5590844693</v>
          </cell>
          <cell r="F454">
            <v>18612.7873651792</v>
          </cell>
          <cell r="G454">
            <v>18619.8186214792</v>
          </cell>
          <cell r="H454">
            <v>18574.4365190743</v>
          </cell>
          <cell r="I454">
            <v>18624.4523775198</v>
          </cell>
          <cell r="J454">
            <v>18629.7981120993</v>
          </cell>
          <cell r="K454">
            <v>18624.7622092147</v>
          </cell>
          <cell r="L454">
            <v>18614.3324037741</v>
          </cell>
          <cell r="M454">
            <v>18589.9587237563</v>
          </cell>
          <cell r="N454">
            <v>18620.3787788389</v>
          </cell>
          <cell r="O454">
            <v>18621.155780638</v>
          </cell>
        </row>
        <row r="455">
          <cell r="A455">
            <v>18611.7649546302</v>
          </cell>
          <cell r="B455">
            <v>18605.4485205136</v>
          </cell>
          <cell r="C455">
            <v>18635.8194464041</v>
          </cell>
          <cell r="D455">
            <v>18605.7087410218</v>
          </cell>
          <cell r="E455">
            <v>18613.6047762239</v>
          </cell>
          <cell r="F455">
            <v>18594.6030265591</v>
          </cell>
          <cell r="G455">
            <v>18633.9567957598</v>
          </cell>
          <cell r="H455">
            <v>18614.4977977202</v>
          </cell>
          <cell r="I455">
            <v>18630.769814346</v>
          </cell>
          <cell r="J455">
            <v>18646.9558191191</v>
          </cell>
          <cell r="K455">
            <v>18638.7995720951</v>
          </cell>
          <cell r="L455">
            <v>18605.8283334265</v>
          </cell>
          <cell r="M455">
            <v>18617.9299731062</v>
          </cell>
          <cell r="N455">
            <v>18599.3721033277</v>
          </cell>
          <cell r="O455">
            <v>18598.1822759906</v>
          </cell>
        </row>
        <row r="456">
          <cell r="A456">
            <v>18619.3071066098</v>
          </cell>
          <cell r="B456">
            <v>18631.3331624334</v>
          </cell>
          <cell r="C456">
            <v>18664.9895405631</v>
          </cell>
          <cell r="D456">
            <v>18631.8076682621</v>
          </cell>
          <cell r="E456">
            <v>18616.327392469</v>
          </cell>
          <cell r="F456">
            <v>18582.6367599851</v>
          </cell>
          <cell r="G456">
            <v>18634.981741764</v>
          </cell>
          <cell r="H456">
            <v>18595.097145177</v>
          </cell>
          <cell r="I456">
            <v>18613.1977224117</v>
          </cell>
          <cell r="J456">
            <v>18605.2306917795</v>
          </cell>
          <cell r="K456">
            <v>18607.7307238729</v>
          </cell>
          <cell r="L456">
            <v>18624.4349256544</v>
          </cell>
          <cell r="M456">
            <v>18622.2157670434</v>
          </cell>
          <cell r="N456">
            <v>18641.5551530862</v>
          </cell>
          <cell r="O456">
            <v>18613.2646660606</v>
          </cell>
        </row>
        <row r="457">
          <cell r="A457">
            <v>18622.5551767955</v>
          </cell>
          <cell r="B457">
            <v>18608.5981693651</v>
          </cell>
          <cell r="C457">
            <v>18597.8755198032</v>
          </cell>
          <cell r="D457">
            <v>18624.4800749589</v>
          </cell>
          <cell r="E457">
            <v>18624.273087964</v>
          </cell>
          <cell r="F457">
            <v>18619.3595138797</v>
          </cell>
          <cell r="G457">
            <v>18649.8568915787</v>
          </cell>
          <cell r="H457">
            <v>18629.138836712</v>
          </cell>
          <cell r="I457">
            <v>18589.8869480392</v>
          </cell>
          <cell r="J457">
            <v>18613.7240027902</v>
          </cell>
          <cell r="K457">
            <v>18606.935424495</v>
          </cell>
          <cell r="L457">
            <v>18631.6519659976</v>
          </cell>
          <cell r="M457">
            <v>18623.651572596</v>
          </cell>
          <cell r="N457">
            <v>18593.0893203782</v>
          </cell>
          <cell r="O457">
            <v>18641.6608295823</v>
          </cell>
        </row>
        <row r="458">
          <cell r="A458">
            <v>18643.935271746</v>
          </cell>
          <cell r="B458">
            <v>18614.6001472135</v>
          </cell>
          <cell r="C458">
            <v>18611.5570032426</v>
          </cell>
          <cell r="D458">
            <v>18647.2292348193</v>
          </cell>
          <cell r="E458">
            <v>18624.4935670834</v>
          </cell>
          <cell r="F458">
            <v>18606.1627270571</v>
          </cell>
          <cell r="G458">
            <v>18600.0598983836</v>
          </cell>
          <cell r="H458">
            <v>18621.2274056877</v>
          </cell>
          <cell r="I458">
            <v>18599.8802552289</v>
          </cell>
          <cell r="J458">
            <v>18618.5356549712</v>
          </cell>
          <cell r="K458">
            <v>18600.2396031022</v>
          </cell>
          <cell r="L458">
            <v>18630.9174141321</v>
          </cell>
          <cell r="M458">
            <v>18633.4338773488</v>
          </cell>
          <cell r="N458">
            <v>18611.6332034782</v>
          </cell>
          <cell r="O458">
            <v>18597.5071789783</v>
          </cell>
        </row>
        <row r="459">
          <cell r="A459">
            <v>18636.4660347874</v>
          </cell>
          <cell r="B459">
            <v>18610.5192412437</v>
          </cell>
          <cell r="C459">
            <v>18640.5228184592</v>
          </cell>
          <cell r="D459">
            <v>18600.4454382967</v>
          </cell>
          <cell r="E459">
            <v>18630.4839888913</v>
          </cell>
          <cell r="F459">
            <v>18611.2803056283</v>
          </cell>
          <cell r="G459">
            <v>18627.32637518</v>
          </cell>
          <cell r="H459">
            <v>18620.5848154111</v>
          </cell>
          <cell r="I459">
            <v>18622.6024579058</v>
          </cell>
          <cell r="J459">
            <v>18605.5866688352</v>
          </cell>
          <cell r="K459">
            <v>18644.4506447392</v>
          </cell>
          <cell r="L459">
            <v>18624.812826062</v>
          </cell>
          <cell r="M459">
            <v>18603.4424294998</v>
          </cell>
          <cell r="N459">
            <v>18625.5481844652</v>
          </cell>
          <cell r="O459">
            <v>18645.2664859291</v>
          </cell>
        </row>
        <row r="460">
          <cell r="A460">
            <v>18600.800077312</v>
          </cell>
          <cell r="B460">
            <v>18607.094859316</v>
          </cell>
          <cell r="C460">
            <v>18625.3232757367</v>
          </cell>
          <cell r="D460">
            <v>18620.0819552076</v>
          </cell>
          <cell r="E460">
            <v>18604.6567159322</v>
          </cell>
          <cell r="F460">
            <v>18597.3954304091</v>
          </cell>
          <cell r="G460">
            <v>18602.1746417334</v>
          </cell>
          <cell r="H460">
            <v>18634.6827810596</v>
          </cell>
          <cell r="I460">
            <v>18613.4976480474</v>
          </cell>
          <cell r="J460">
            <v>18602.374592076</v>
          </cell>
          <cell r="K460">
            <v>18613.7156783893</v>
          </cell>
          <cell r="L460">
            <v>18625.5173842704</v>
          </cell>
          <cell r="M460">
            <v>18629.5773540024</v>
          </cell>
          <cell r="N460">
            <v>18610.9591551371</v>
          </cell>
          <cell r="O460">
            <v>18622.4656703752</v>
          </cell>
        </row>
        <row r="461">
          <cell r="A461">
            <v>18611.9570825194</v>
          </cell>
          <cell r="B461">
            <v>18612.9861830003</v>
          </cell>
          <cell r="C461">
            <v>18624.0188121909</v>
          </cell>
          <cell r="D461">
            <v>18610.9036140633</v>
          </cell>
          <cell r="E461">
            <v>18638.4307673494</v>
          </cell>
          <cell r="F461">
            <v>18651.1594429011</v>
          </cell>
          <cell r="G461">
            <v>18623.5114430901</v>
          </cell>
          <cell r="H461">
            <v>18619.2050442144</v>
          </cell>
          <cell r="I461">
            <v>18648.2447665628</v>
          </cell>
          <cell r="J461">
            <v>18623.3321186043</v>
          </cell>
          <cell r="K461">
            <v>18622.3253697434</v>
          </cell>
          <cell r="L461">
            <v>18614.366280969</v>
          </cell>
          <cell r="M461">
            <v>18623.8607547799</v>
          </cell>
          <cell r="N461">
            <v>18603.6588037753</v>
          </cell>
          <cell r="O461">
            <v>18634.3299727617</v>
          </cell>
        </row>
        <row r="462">
          <cell r="A462">
            <v>18615.8081030523</v>
          </cell>
          <cell r="B462">
            <v>18636.8016215285</v>
          </cell>
          <cell r="C462">
            <v>18629.6789708553</v>
          </cell>
          <cell r="D462">
            <v>18586.9595971995</v>
          </cell>
          <cell r="E462">
            <v>18648.8639312883</v>
          </cell>
          <cell r="F462">
            <v>18640.4485672209</v>
          </cell>
          <cell r="G462">
            <v>18611.6029411846</v>
          </cell>
          <cell r="H462">
            <v>18630.9425971964</v>
          </cell>
          <cell r="I462">
            <v>18639.4600294573</v>
          </cell>
          <cell r="J462">
            <v>18629.5960441403</v>
          </cell>
          <cell r="K462">
            <v>18622.6719547664</v>
          </cell>
          <cell r="L462">
            <v>18614.4111101525</v>
          </cell>
          <cell r="M462">
            <v>18606.563667277</v>
          </cell>
          <cell r="N462">
            <v>18613.4897760194</v>
          </cell>
          <cell r="O462">
            <v>18584.9889591074</v>
          </cell>
        </row>
        <row r="463">
          <cell r="A463">
            <v>18604.9739353113</v>
          </cell>
          <cell r="B463">
            <v>18600.3810661636</v>
          </cell>
          <cell r="C463">
            <v>18607.5740654623</v>
          </cell>
          <cell r="D463">
            <v>18610.1016597136</v>
          </cell>
          <cell r="E463">
            <v>18622.7360600847</v>
          </cell>
          <cell r="F463">
            <v>18643.4351372519</v>
          </cell>
          <cell r="G463">
            <v>18627.1193083225</v>
          </cell>
          <cell r="H463">
            <v>18635.8407191742</v>
          </cell>
          <cell r="I463">
            <v>18625.8949690965</v>
          </cell>
          <cell r="J463">
            <v>18621.0122852817</v>
          </cell>
          <cell r="K463">
            <v>18638.6799718463</v>
          </cell>
          <cell r="L463">
            <v>18606.3761171695</v>
          </cell>
          <cell r="M463">
            <v>18599.4660912169</v>
          </cell>
          <cell r="N463">
            <v>18592.7881328947</v>
          </cell>
          <cell r="O463">
            <v>18639.8497765552</v>
          </cell>
        </row>
        <row r="464">
          <cell r="A464">
            <v>18601.3526125927</v>
          </cell>
          <cell r="B464">
            <v>18644.451821994</v>
          </cell>
          <cell r="C464">
            <v>18591.3593084653</v>
          </cell>
          <cell r="D464">
            <v>18597.6323913111</v>
          </cell>
          <cell r="E464">
            <v>18620.0538069667</v>
          </cell>
          <cell r="F464">
            <v>18597.5324779205</v>
          </cell>
          <cell r="G464">
            <v>18641.5216138321</v>
          </cell>
          <cell r="H464">
            <v>18608.6468064321</v>
          </cell>
          <cell r="I464">
            <v>18589.3603046351</v>
          </cell>
          <cell r="J464">
            <v>18604.3864656793</v>
          </cell>
          <cell r="K464">
            <v>18586.5667023565</v>
          </cell>
          <cell r="L464">
            <v>18601.658186102</v>
          </cell>
          <cell r="M464">
            <v>18636.5277319194</v>
          </cell>
          <cell r="N464">
            <v>18625.8261164958</v>
          </cell>
          <cell r="O464">
            <v>18584.8523497266</v>
          </cell>
        </row>
        <row r="465">
          <cell r="A465">
            <v>18617.7961418207</v>
          </cell>
          <cell r="B465">
            <v>18623.5495582131</v>
          </cell>
          <cell r="C465">
            <v>18607.7603577969</v>
          </cell>
          <cell r="D465">
            <v>18644.0316197119</v>
          </cell>
          <cell r="E465">
            <v>18604.7459171725</v>
          </cell>
          <cell r="F465">
            <v>18636.5642759011</v>
          </cell>
          <cell r="G465">
            <v>18619.2415132754</v>
          </cell>
          <cell r="H465">
            <v>18619.033917592</v>
          </cell>
          <cell r="I465">
            <v>18608.4082287477</v>
          </cell>
          <cell r="J465">
            <v>18625.0933107045</v>
          </cell>
          <cell r="K465">
            <v>18628.2127477126</v>
          </cell>
          <cell r="L465">
            <v>18622.298048931</v>
          </cell>
          <cell r="M465">
            <v>18638.6937734988</v>
          </cell>
          <cell r="N465">
            <v>18614.1467201825</v>
          </cell>
          <cell r="O465">
            <v>18595.7923787448</v>
          </cell>
        </row>
        <row r="466">
          <cell r="A466">
            <v>18635.1466101298</v>
          </cell>
          <cell r="B466">
            <v>18596.7220621072</v>
          </cell>
          <cell r="C466">
            <v>18645.0094918806</v>
          </cell>
          <cell r="D466">
            <v>18622.4127806754</v>
          </cell>
          <cell r="E466">
            <v>18614.9294051224</v>
          </cell>
          <cell r="F466">
            <v>18639.3662466929</v>
          </cell>
          <cell r="G466">
            <v>18639.8927211296</v>
          </cell>
          <cell r="H466">
            <v>18628.3381800705</v>
          </cell>
          <cell r="I466">
            <v>18616.1961480926</v>
          </cell>
          <cell r="J466">
            <v>18644.1834887261</v>
          </cell>
          <cell r="K466">
            <v>18619.2636003861</v>
          </cell>
          <cell r="L466">
            <v>18613.5326245061</v>
          </cell>
          <cell r="M466">
            <v>18599.9570110959</v>
          </cell>
          <cell r="N466">
            <v>18631.9806609061</v>
          </cell>
          <cell r="O466">
            <v>18621.7490829842</v>
          </cell>
        </row>
        <row r="467">
          <cell r="A467">
            <v>18615.6899705422</v>
          </cell>
          <cell r="B467">
            <v>18615.4743380683</v>
          </cell>
          <cell r="C467">
            <v>18632.8334842198</v>
          </cell>
          <cell r="D467">
            <v>18611.9561552654</v>
          </cell>
          <cell r="E467">
            <v>18642.931561378</v>
          </cell>
          <cell r="F467">
            <v>18609.060665064</v>
          </cell>
          <cell r="G467">
            <v>18600.7435024873</v>
          </cell>
          <cell r="H467">
            <v>18601.3421440263</v>
          </cell>
          <cell r="I467">
            <v>18623.8234790817</v>
          </cell>
          <cell r="J467">
            <v>18626.3811610241</v>
          </cell>
          <cell r="K467">
            <v>18605.7878442235</v>
          </cell>
          <cell r="L467">
            <v>18639.6856081787</v>
          </cell>
          <cell r="M467">
            <v>18635.2077114301</v>
          </cell>
          <cell r="N467">
            <v>18625.5363744856</v>
          </cell>
          <cell r="O467">
            <v>18635.4410906602</v>
          </cell>
        </row>
        <row r="468">
          <cell r="A468">
            <v>18633.9379442301</v>
          </cell>
          <cell r="B468">
            <v>18589.9036660175</v>
          </cell>
          <cell r="C468">
            <v>18574.2084299557</v>
          </cell>
          <cell r="D468">
            <v>18635.7870273449</v>
          </cell>
          <cell r="E468">
            <v>18598.2206363493</v>
          </cell>
          <cell r="F468">
            <v>18620.0558403036</v>
          </cell>
          <cell r="G468">
            <v>18628.2137276177</v>
          </cell>
          <cell r="H468">
            <v>18608.8913814609</v>
          </cell>
          <cell r="I468">
            <v>18592.6427393593</v>
          </cell>
          <cell r="J468">
            <v>18625.331705264</v>
          </cell>
          <cell r="K468">
            <v>18623.0956697095</v>
          </cell>
          <cell r="L468">
            <v>18627.5041207374</v>
          </cell>
          <cell r="M468">
            <v>18581.2690146192</v>
          </cell>
          <cell r="N468">
            <v>18607.1301864034</v>
          </cell>
          <cell r="O468">
            <v>18615.7494220017</v>
          </cell>
        </row>
        <row r="469">
          <cell r="A469">
            <v>18604.7251350811</v>
          </cell>
          <cell r="B469">
            <v>18621.9284690127</v>
          </cell>
          <cell r="C469">
            <v>18623.3683719486</v>
          </cell>
          <cell r="D469">
            <v>18623.514630171</v>
          </cell>
          <cell r="E469">
            <v>18619.2361973332</v>
          </cell>
          <cell r="F469">
            <v>18624.1733938285</v>
          </cell>
          <cell r="G469">
            <v>18618.5286585952</v>
          </cell>
          <cell r="H469">
            <v>18609.861824571</v>
          </cell>
          <cell r="I469">
            <v>18613.7942931004</v>
          </cell>
          <cell r="J469">
            <v>18587.1046753124</v>
          </cell>
          <cell r="K469">
            <v>18600.2246960036</v>
          </cell>
          <cell r="L469">
            <v>18627.1975157286</v>
          </cell>
          <cell r="M469">
            <v>18625.1699471997</v>
          </cell>
          <cell r="N469">
            <v>18607.14081255</v>
          </cell>
          <cell r="O469">
            <v>18606.6073601234</v>
          </cell>
        </row>
        <row r="470">
          <cell r="A470">
            <v>18648.2416116744</v>
          </cell>
          <cell r="B470">
            <v>18624.4447161574</v>
          </cell>
          <cell r="C470">
            <v>18610.4866819426</v>
          </cell>
          <cell r="D470">
            <v>18614.6325267437</v>
          </cell>
          <cell r="E470">
            <v>18611.6385724108</v>
          </cell>
          <cell r="F470">
            <v>18597.0689110265</v>
          </cell>
          <cell r="G470">
            <v>18609.5437137169</v>
          </cell>
          <cell r="H470">
            <v>18619.2719356459</v>
          </cell>
          <cell r="I470">
            <v>18623.1674884164</v>
          </cell>
          <cell r="J470">
            <v>18586.5625893466</v>
          </cell>
          <cell r="K470">
            <v>18606.4060881958</v>
          </cell>
          <cell r="L470">
            <v>18630.8813800037</v>
          </cell>
          <cell r="M470">
            <v>18621.4883430044</v>
          </cell>
          <cell r="N470">
            <v>18606.8490398023</v>
          </cell>
          <cell r="O470">
            <v>18644.244494672</v>
          </cell>
        </row>
        <row r="471">
          <cell r="A471">
            <v>18602.3112373103</v>
          </cell>
          <cell r="B471">
            <v>18610.6351522755</v>
          </cell>
          <cell r="C471">
            <v>18630.6222988215</v>
          </cell>
          <cell r="D471">
            <v>18607.072319331</v>
          </cell>
          <cell r="E471">
            <v>18612.256341969</v>
          </cell>
          <cell r="F471">
            <v>18633.8094028421</v>
          </cell>
          <cell r="G471">
            <v>18613.737184711</v>
          </cell>
          <cell r="H471">
            <v>18631.1894674941</v>
          </cell>
          <cell r="I471">
            <v>18612.0041321502</v>
          </cell>
          <cell r="J471">
            <v>18603.4889292204</v>
          </cell>
          <cell r="K471">
            <v>18597.6663817648</v>
          </cell>
          <cell r="L471">
            <v>18625.5940740983</v>
          </cell>
          <cell r="M471">
            <v>18621.556068613</v>
          </cell>
          <cell r="N471">
            <v>18623.2182740291</v>
          </cell>
          <cell r="O471">
            <v>18626.8259141862</v>
          </cell>
        </row>
        <row r="472">
          <cell r="A472">
            <v>18611.0790907723</v>
          </cell>
          <cell r="B472">
            <v>18600.9253821455</v>
          </cell>
          <cell r="C472">
            <v>18623.2697332042</v>
          </cell>
          <cell r="D472">
            <v>18644.7037614953</v>
          </cell>
          <cell r="E472">
            <v>18620.7129269754</v>
          </cell>
          <cell r="F472">
            <v>18632.3250202004</v>
          </cell>
          <cell r="G472">
            <v>18633.4641081133</v>
          </cell>
          <cell r="H472">
            <v>18629.0899992314</v>
          </cell>
          <cell r="I472">
            <v>18634.811628706</v>
          </cell>
          <cell r="J472">
            <v>18598.3170150513</v>
          </cell>
          <cell r="K472">
            <v>18636.8148359001</v>
          </cell>
          <cell r="L472">
            <v>18617.8158986478</v>
          </cell>
          <cell r="M472">
            <v>18630.7500277413</v>
          </cell>
          <cell r="N472">
            <v>18611.0865739147</v>
          </cell>
          <cell r="O472">
            <v>18609.9677165501</v>
          </cell>
        </row>
        <row r="473">
          <cell r="A473">
            <v>18595.7999553323</v>
          </cell>
          <cell r="B473">
            <v>18613.1544024744</v>
          </cell>
          <cell r="C473">
            <v>18623.8810036008</v>
          </cell>
          <cell r="D473">
            <v>18578.8919315042</v>
          </cell>
          <cell r="E473">
            <v>18618.1430793203</v>
          </cell>
          <cell r="F473">
            <v>18628.2630281864</v>
          </cell>
          <cell r="G473">
            <v>18602.2221606014</v>
          </cell>
          <cell r="H473">
            <v>18644.7578503691</v>
          </cell>
          <cell r="I473">
            <v>18590.1365501079</v>
          </cell>
          <cell r="J473">
            <v>18628.4293233902</v>
          </cell>
          <cell r="K473">
            <v>18582.4940738317</v>
          </cell>
          <cell r="L473">
            <v>18632.453462708</v>
          </cell>
          <cell r="M473">
            <v>18603.4995193964</v>
          </cell>
          <cell r="N473">
            <v>18630.4255783447</v>
          </cell>
          <cell r="O473">
            <v>18600.770582832</v>
          </cell>
        </row>
        <row r="474">
          <cell r="A474">
            <v>18604.4058998079</v>
          </cell>
          <cell r="B474">
            <v>18601.6370690609</v>
          </cell>
          <cell r="C474">
            <v>18632.9783664766</v>
          </cell>
          <cell r="D474">
            <v>18616.1773415144</v>
          </cell>
          <cell r="E474">
            <v>18613.097565292</v>
          </cell>
          <cell r="F474">
            <v>18615.8130603948</v>
          </cell>
          <cell r="G474">
            <v>18637.3941125709</v>
          </cell>
          <cell r="H474">
            <v>18603.7593422337</v>
          </cell>
          <cell r="I474">
            <v>18613.6232177607</v>
          </cell>
          <cell r="J474">
            <v>18616.8257879418</v>
          </cell>
          <cell r="K474">
            <v>18625.5206797239</v>
          </cell>
          <cell r="L474">
            <v>18606.9185146056</v>
          </cell>
          <cell r="M474">
            <v>18632.1555098272</v>
          </cell>
          <cell r="N474">
            <v>18648.5671523213</v>
          </cell>
          <cell r="O474">
            <v>18629.8732651113</v>
          </cell>
        </row>
        <row r="475">
          <cell r="A475">
            <v>18631.4205017305</v>
          </cell>
          <cell r="B475">
            <v>18618.8224864148</v>
          </cell>
          <cell r="C475">
            <v>18633.8182009545</v>
          </cell>
          <cell r="D475">
            <v>18604.725531966</v>
          </cell>
          <cell r="E475">
            <v>18611.1185356419</v>
          </cell>
          <cell r="F475">
            <v>18649.3327178711</v>
          </cell>
          <cell r="G475">
            <v>18626.6932728974</v>
          </cell>
          <cell r="H475">
            <v>18614.7022164699</v>
          </cell>
          <cell r="I475">
            <v>18612.4958896909</v>
          </cell>
          <cell r="J475">
            <v>18613.1262338531</v>
          </cell>
          <cell r="K475">
            <v>18607.6770112622</v>
          </cell>
          <cell r="L475">
            <v>18602.7130011322</v>
          </cell>
          <cell r="M475">
            <v>18594.4522985764</v>
          </cell>
          <cell r="N475">
            <v>18610.9625054979</v>
          </cell>
          <cell r="O475">
            <v>18630.3910689514</v>
          </cell>
        </row>
        <row r="476">
          <cell r="A476">
            <v>18629.7400704925</v>
          </cell>
          <cell r="B476">
            <v>18593.1071721043</v>
          </cell>
          <cell r="C476">
            <v>18622.5023232161</v>
          </cell>
          <cell r="D476">
            <v>18612.0068965157</v>
          </cell>
          <cell r="E476">
            <v>18618.416918961</v>
          </cell>
          <cell r="F476">
            <v>18629.7983375631</v>
          </cell>
          <cell r="G476">
            <v>18592.2415996645</v>
          </cell>
          <cell r="H476">
            <v>18591.640525652</v>
          </cell>
          <cell r="I476">
            <v>18594.567994978</v>
          </cell>
          <cell r="J476">
            <v>18647.6828928898</v>
          </cell>
          <cell r="K476">
            <v>18648.9097068504</v>
          </cell>
          <cell r="L476">
            <v>18630.6605504431</v>
          </cell>
          <cell r="M476">
            <v>18642.2327173525</v>
          </cell>
          <cell r="N476">
            <v>18637.9876031297</v>
          </cell>
          <cell r="O476">
            <v>18612.5245678354</v>
          </cell>
        </row>
        <row r="477">
          <cell r="A477">
            <v>18616.8366922942</v>
          </cell>
          <cell r="B477">
            <v>18619.4720961505</v>
          </cell>
          <cell r="C477">
            <v>18613.2278434402</v>
          </cell>
          <cell r="D477">
            <v>18605.8809098656</v>
          </cell>
          <cell r="E477">
            <v>18622.2544340368</v>
          </cell>
          <cell r="F477">
            <v>18621.0918443334</v>
          </cell>
          <cell r="G477">
            <v>18607.4689502807</v>
          </cell>
          <cell r="H477">
            <v>18606.7248738286</v>
          </cell>
          <cell r="I477">
            <v>18599.9105062754</v>
          </cell>
          <cell r="J477">
            <v>18611.0622928787</v>
          </cell>
          <cell r="K477">
            <v>18609.9949668113</v>
          </cell>
          <cell r="L477">
            <v>18619.9803172741</v>
          </cell>
          <cell r="M477">
            <v>18651.229716655</v>
          </cell>
          <cell r="N477">
            <v>18613.3738984065</v>
          </cell>
          <cell r="O477">
            <v>18596.4126007153</v>
          </cell>
        </row>
        <row r="478">
          <cell r="A478">
            <v>18678.7354312476</v>
          </cell>
          <cell r="B478">
            <v>18614.7380104817</v>
          </cell>
          <cell r="C478">
            <v>18636.9077151398</v>
          </cell>
          <cell r="D478">
            <v>18633.9457804907</v>
          </cell>
          <cell r="E478">
            <v>18612.6163456588</v>
          </cell>
          <cell r="F478">
            <v>18628.356685654</v>
          </cell>
          <cell r="G478">
            <v>18607.5070653893</v>
          </cell>
          <cell r="H478">
            <v>18636.0024875877</v>
          </cell>
          <cell r="I478">
            <v>18618.2823654087</v>
          </cell>
          <cell r="J478">
            <v>18646.6655255729</v>
          </cell>
          <cell r="K478">
            <v>18615.9785279944</v>
          </cell>
          <cell r="L478">
            <v>18658.6756907334</v>
          </cell>
          <cell r="M478">
            <v>18622.9153483432</v>
          </cell>
          <cell r="N478">
            <v>18626.5834405209</v>
          </cell>
          <cell r="O478">
            <v>18594.2196068633</v>
          </cell>
        </row>
        <row r="479">
          <cell r="A479">
            <v>18595.9347105673</v>
          </cell>
          <cell r="B479">
            <v>18618.7510495733</v>
          </cell>
          <cell r="C479">
            <v>18623.1856478111</v>
          </cell>
          <cell r="D479">
            <v>18597.4932135437</v>
          </cell>
          <cell r="E479">
            <v>18615.4070751225</v>
          </cell>
          <cell r="F479">
            <v>18657.3450798518</v>
          </cell>
          <cell r="G479">
            <v>18624.7136513153</v>
          </cell>
          <cell r="H479">
            <v>18610.9726610816</v>
          </cell>
          <cell r="I479">
            <v>18631.6524772985</v>
          </cell>
          <cell r="J479">
            <v>18609.9447932275</v>
          </cell>
          <cell r="K479">
            <v>18600.7153286473</v>
          </cell>
          <cell r="L479">
            <v>18635.8276659015</v>
          </cell>
          <cell r="M479">
            <v>18629.2266318659</v>
          </cell>
          <cell r="N479">
            <v>18607.3532404406</v>
          </cell>
          <cell r="O479">
            <v>18641.7096565005</v>
          </cell>
        </row>
        <row r="480">
          <cell r="A480">
            <v>18619.7713448499</v>
          </cell>
          <cell r="B480">
            <v>18619.1166167421</v>
          </cell>
          <cell r="C480">
            <v>18647.3057447009</v>
          </cell>
          <cell r="D480">
            <v>18618.9141758745</v>
          </cell>
          <cell r="E480">
            <v>18618.5899946307</v>
          </cell>
          <cell r="F480">
            <v>18618.6632165041</v>
          </cell>
          <cell r="G480">
            <v>18607.6946438948</v>
          </cell>
          <cell r="H480">
            <v>18640.355720437</v>
          </cell>
          <cell r="I480">
            <v>18628.8936659252</v>
          </cell>
          <cell r="J480">
            <v>18627.2579531732</v>
          </cell>
          <cell r="K480">
            <v>18597.0331574044</v>
          </cell>
          <cell r="L480">
            <v>18614.1389442319</v>
          </cell>
          <cell r="M480">
            <v>18623.4381328425</v>
          </cell>
          <cell r="N480">
            <v>18624.5640563549</v>
          </cell>
          <cell r="O480">
            <v>18647.6813136167</v>
          </cell>
        </row>
        <row r="481">
          <cell r="A481">
            <v>18610.4395161347</v>
          </cell>
          <cell r="B481">
            <v>18609.2310519663</v>
          </cell>
          <cell r="C481">
            <v>18631.0824396135</v>
          </cell>
          <cell r="D481">
            <v>18631.4117974133</v>
          </cell>
          <cell r="E481">
            <v>18604.5903452378</v>
          </cell>
          <cell r="F481">
            <v>18630.6312432967</v>
          </cell>
          <cell r="G481">
            <v>18597.9919542257</v>
          </cell>
          <cell r="H481">
            <v>18608.0528624182</v>
          </cell>
          <cell r="I481">
            <v>18627.9376942737</v>
          </cell>
          <cell r="J481">
            <v>18599.0677777969</v>
          </cell>
          <cell r="K481">
            <v>18612.6536084689</v>
          </cell>
          <cell r="L481">
            <v>18606.4850424912</v>
          </cell>
          <cell r="M481">
            <v>18636.8421063674</v>
          </cell>
          <cell r="N481">
            <v>18624.451574664</v>
          </cell>
          <cell r="O481">
            <v>18606.12265404</v>
          </cell>
        </row>
        <row r="482">
          <cell r="A482">
            <v>18598.0767804753</v>
          </cell>
          <cell r="B482">
            <v>18623.7578709497</v>
          </cell>
          <cell r="C482">
            <v>18596.6554699059</v>
          </cell>
          <cell r="D482">
            <v>18594.4897818863</v>
          </cell>
          <cell r="E482">
            <v>18607.9117096846</v>
          </cell>
          <cell r="F482">
            <v>18615.919603548</v>
          </cell>
          <cell r="G482">
            <v>18616.7790999505</v>
          </cell>
          <cell r="H482">
            <v>18640.4513527832</v>
          </cell>
          <cell r="I482">
            <v>18625.1861641103</v>
          </cell>
          <cell r="J482">
            <v>18628.3945508323</v>
          </cell>
          <cell r="K482">
            <v>18629.9156626979</v>
          </cell>
          <cell r="L482">
            <v>18652.4469000399</v>
          </cell>
          <cell r="M482">
            <v>18625.7066880372</v>
          </cell>
          <cell r="N482">
            <v>18624.9971277725</v>
          </cell>
          <cell r="O482">
            <v>18637.6067599978</v>
          </cell>
        </row>
        <row r="483">
          <cell r="A483">
            <v>18633.6974217916</v>
          </cell>
          <cell r="B483">
            <v>18591.8918875745</v>
          </cell>
          <cell r="C483">
            <v>18616.3737186537</v>
          </cell>
          <cell r="D483">
            <v>18615.1061634758</v>
          </cell>
          <cell r="E483">
            <v>18624.8152534135</v>
          </cell>
          <cell r="F483">
            <v>18588.3176052937</v>
          </cell>
          <cell r="G483">
            <v>18598.2918013127</v>
          </cell>
          <cell r="H483">
            <v>18627.9661324123</v>
          </cell>
          <cell r="I483">
            <v>18639.1517687985</v>
          </cell>
          <cell r="J483">
            <v>18597.2490498496</v>
          </cell>
          <cell r="K483">
            <v>18623.8608863568</v>
          </cell>
          <cell r="L483">
            <v>18605.3846689934</v>
          </cell>
          <cell r="M483">
            <v>18607.3753787147</v>
          </cell>
          <cell r="N483">
            <v>18614.8105003016</v>
          </cell>
          <cell r="O483">
            <v>18624.0040588084</v>
          </cell>
        </row>
        <row r="484">
          <cell r="A484">
            <v>18587.1486533804</v>
          </cell>
          <cell r="B484">
            <v>18611.743405305</v>
          </cell>
          <cell r="C484">
            <v>18619.9882540007</v>
          </cell>
          <cell r="D484">
            <v>18611.9723986109</v>
          </cell>
          <cell r="E484">
            <v>18634.2788770881</v>
          </cell>
          <cell r="F484">
            <v>18612.1683808051</v>
          </cell>
          <cell r="G484">
            <v>18613.6436527662</v>
          </cell>
          <cell r="H484">
            <v>18621.6563396845</v>
          </cell>
          <cell r="I484">
            <v>18578.8016733867</v>
          </cell>
          <cell r="J484">
            <v>18608.9788271779</v>
          </cell>
          <cell r="K484">
            <v>18628.5577281648</v>
          </cell>
          <cell r="L484">
            <v>18604.0679711145</v>
          </cell>
          <cell r="M484">
            <v>18625.2288167904</v>
          </cell>
          <cell r="N484">
            <v>18612.6193149907</v>
          </cell>
          <cell r="O484">
            <v>18613.7690336807</v>
          </cell>
        </row>
        <row r="485">
          <cell r="A485">
            <v>18623.4418482995</v>
          </cell>
          <cell r="B485">
            <v>18584.7934639097</v>
          </cell>
          <cell r="C485">
            <v>18609.1489499622</v>
          </cell>
          <cell r="D485">
            <v>18616.1124746648</v>
          </cell>
          <cell r="E485">
            <v>18605.8205459767</v>
          </cell>
          <cell r="F485">
            <v>18595.7482997711</v>
          </cell>
          <cell r="G485">
            <v>18616.7127951665</v>
          </cell>
          <cell r="H485">
            <v>18603.3750710492</v>
          </cell>
          <cell r="I485">
            <v>18617.4010986175</v>
          </cell>
          <cell r="J485">
            <v>18618.2547310357</v>
          </cell>
          <cell r="K485">
            <v>18623.4141915471</v>
          </cell>
          <cell r="L485">
            <v>18603.5519838791</v>
          </cell>
          <cell r="M485">
            <v>18632.3487282504</v>
          </cell>
          <cell r="N485">
            <v>18607.8691202265</v>
          </cell>
          <cell r="O485">
            <v>18622.4748641586</v>
          </cell>
        </row>
        <row r="486">
          <cell r="A486">
            <v>18619.213061862</v>
          </cell>
          <cell r="B486">
            <v>18627.6970341681</v>
          </cell>
          <cell r="C486">
            <v>18609.2878984236</v>
          </cell>
          <cell r="D486">
            <v>18625.7834906628</v>
          </cell>
          <cell r="E486">
            <v>18604.6651532051</v>
          </cell>
          <cell r="F486">
            <v>18630.7191940711</v>
          </cell>
          <cell r="G486">
            <v>18628.8969864556</v>
          </cell>
          <cell r="H486">
            <v>18632.2738194645</v>
          </cell>
          <cell r="I486">
            <v>18592.2813845419</v>
          </cell>
          <cell r="J486">
            <v>18615.3293207832</v>
          </cell>
          <cell r="K486">
            <v>18631.1966930192</v>
          </cell>
          <cell r="L486">
            <v>18621.4296912732</v>
          </cell>
          <cell r="M486">
            <v>18603.5747637763</v>
          </cell>
          <cell r="N486">
            <v>18619.8833554513</v>
          </cell>
          <cell r="O486">
            <v>18669.2906883829</v>
          </cell>
        </row>
        <row r="487">
          <cell r="A487">
            <v>18611.0689895431</v>
          </cell>
          <cell r="B487">
            <v>18625.1166029268</v>
          </cell>
          <cell r="C487">
            <v>18621.835317136</v>
          </cell>
          <cell r="D487">
            <v>18650.7428762837</v>
          </cell>
          <cell r="E487">
            <v>18629.2318055888</v>
          </cell>
          <cell r="F487">
            <v>18595.5719798083</v>
          </cell>
          <cell r="G487">
            <v>18621.9722832699</v>
          </cell>
          <cell r="H487">
            <v>18612.5452672594</v>
          </cell>
          <cell r="I487">
            <v>18630.9666624</v>
          </cell>
          <cell r="J487">
            <v>18612.9914004936</v>
          </cell>
          <cell r="K487">
            <v>18608.0890196194</v>
          </cell>
          <cell r="L487">
            <v>18613.8946603042</v>
          </cell>
          <cell r="M487">
            <v>18614.4975008004</v>
          </cell>
          <cell r="N487">
            <v>18607.2184365344</v>
          </cell>
          <cell r="O487">
            <v>18612.804614454</v>
          </cell>
        </row>
        <row r="488">
          <cell r="A488">
            <v>18595.7288468877</v>
          </cell>
          <cell r="B488">
            <v>18636.0111263924</v>
          </cell>
          <cell r="C488">
            <v>18593.1986804171</v>
          </cell>
          <cell r="D488">
            <v>18606.3463788834</v>
          </cell>
          <cell r="E488">
            <v>18609.3914998839</v>
          </cell>
          <cell r="F488">
            <v>18582.3841871943</v>
          </cell>
          <cell r="G488">
            <v>18606.8176791739</v>
          </cell>
          <cell r="H488">
            <v>18579.4994838403</v>
          </cell>
          <cell r="I488">
            <v>18617.1796183368</v>
          </cell>
          <cell r="J488">
            <v>18633.3297402144</v>
          </cell>
          <cell r="K488">
            <v>18616.0684234746</v>
          </cell>
          <cell r="L488">
            <v>18652.265084963</v>
          </cell>
          <cell r="M488">
            <v>18623.5473785068</v>
          </cell>
          <cell r="N488">
            <v>18595.0013137118</v>
          </cell>
          <cell r="O488">
            <v>18613.6141350657</v>
          </cell>
        </row>
        <row r="489">
          <cell r="A489">
            <v>18611.2765568743</v>
          </cell>
          <cell r="B489">
            <v>18636.5934404634</v>
          </cell>
          <cell r="C489">
            <v>18639.9427077975</v>
          </cell>
          <cell r="D489">
            <v>18610.6690817825</v>
          </cell>
          <cell r="E489">
            <v>18583.3277161861</v>
          </cell>
          <cell r="F489">
            <v>18589.6378339628</v>
          </cell>
          <cell r="G489">
            <v>18595.738025276</v>
          </cell>
          <cell r="H489">
            <v>18610.1337303225</v>
          </cell>
          <cell r="I489">
            <v>18608.2696180165</v>
          </cell>
          <cell r="J489">
            <v>18594.1599957939</v>
          </cell>
          <cell r="K489">
            <v>18608.5734456787</v>
          </cell>
          <cell r="L489">
            <v>18577.6477564519</v>
          </cell>
          <cell r="M489">
            <v>18600.6114159006</v>
          </cell>
          <cell r="N489">
            <v>18604.9969899158</v>
          </cell>
          <cell r="O489">
            <v>18645.1193180864</v>
          </cell>
        </row>
        <row r="490">
          <cell r="A490">
            <v>18625.0392197553</v>
          </cell>
          <cell r="B490">
            <v>18640.2220391717</v>
          </cell>
          <cell r="C490">
            <v>18616.8290951224</v>
          </cell>
          <cell r="D490">
            <v>18598.7755603977</v>
          </cell>
          <cell r="E490">
            <v>18626.4445185087</v>
          </cell>
          <cell r="F490">
            <v>18614.4178681528</v>
          </cell>
          <cell r="G490">
            <v>18619.3079798288</v>
          </cell>
          <cell r="H490">
            <v>18638.7175285911</v>
          </cell>
          <cell r="I490">
            <v>18636.4213648673</v>
          </cell>
          <cell r="J490">
            <v>18626.0542929127</v>
          </cell>
          <cell r="K490">
            <v>18626.5867517678</v>
          </cell>
          <cell r="L490">
            <v>18621.2084343515</v>
          </cell>
          <cell r="M490">
            <v>18606.0007751873</v>
          </cell>
          <cell r="N490">
            <v>18618.0250194604</v>
          </cell>
          <cell r="O490">
            <v>18613.8851681428</v>
          </cell>
        </row>
        <row r="491">
          <cell r="A491">
            <v>18601.7751414075</v>
          </cell>
          <cell r="B491">
            <v>18590.327371269</v>
          </cell>
          <cell r="C491">
            <v>18628.3197759171</v>
          </cell>
          <cell r="D491">
            <v>18617.4200182079</v>
          </cell>
          <cell r="E491">
            <v>18640.9387135169</v>
          </cell>
          <cell r="F491">
            <v>18620.4386069889</v>
          </cell>
          <cell r="G491">
            <v>18618.2781354145</v>
          </cell>
          <cell r="H491">
            <v>18627.7908558895</v>
          </cell>
          <cell r="I491">
            <v>18639.5891763647</v>
          </cell>
          <cell r="J491">
            <v>18598.837704125</v>
          </cell>
          <cell r="K491">
            <v>18592.9376292017</v>
          </cell>
          <cell r="L491">
            <v>18596.9805094966</v>
          </cell>
          <cell r="M491">
            <v>18593.2319195242</v>
          </cell>
          <cell r="N491">
            <v>18616.3314929729</v>
          </cell>
          <cell r="O491">
            <v>18583.6631329502</v>
          </cell>
        </row>
        <row r="492">
          <cell r="A492">
            <v>18610.5388934184</v>
          </cell>
          <cell r="B492">
            <v>18617.9727283015</v>
          </cell>
          <cell r="C492">
            <v>18614.9556292882</v>
          </cell>
          <cell r="D492">
            <v>18618.6459218843</v>
          </cell>
          <cell r="E492">
            <v>18614.6569255864</v>
          </cell>
          <cell r="F492">
            <v>18607.6469724234</v>
          </cell>
          <cell r="G492">
            <v>18629.8008819238</v>
          </cell>
          <cell r="H492">
            <v>18619.0660252564</v>
          </cell>
          <cell r="I492">
            <v>18615.9052017847</v>
          </cell>
          <cell r="J492">
            <v>18612.1418913699</v>
          </cell>
          <cell r="K492">
            <v>18621.6613896385</v>
          </cell>
          <cell r="L492">
            <v>18634.0876555846</v>
          </cell>
          <cell r="M492">
            <v>18616.8999960842</v>
          </cell>
          <cell r="N492">
            <v>18615.1965401145</v>
          </cell>
          <cell r="O492">
            <v>18596.5230213352</v>
          </cell>
        </row>
        <row r="493">
          <cell r="A493">
            <v>18638.5245361325</v>
          </cell>
          <cell r="B493">
            <v>18627.7257618025</v>
          </cell>
          <cell r="C493">
            <v>18642.2599644701</v>
          </cell>
          <cell r="D493">
            <v>18594.5796149242</v>
          </cell>
          <cell r="E493">
            <v>18607.0539047675</v>
          </cell>
          <cell r="F493">
            <v>18624.7414224477</v>
          </cell>
          <cell r="G493">
            <v>18574.1030398377</v>
          </cell>
          <cell r="H493">
            <v>18651.3221490071</v>
          </cell>
          <cell r="I493">
            <v>18596.9261318021</v>
          </cell>
          <cell r="J493">
            <v>18603.1860657022</v>
          </cell>
          <cell r="K493">
            <v>18625.3195952438</v>
          </cell>
          <cell r="L493">
            <v>18667.9545134364</v>
          </cell>
          <cell r="M493">
            <v>18620.3702504569</v>
          </cell>
          <cell r="N493">
            <v>18602.7703130674</v>
          </cell>
          <cell r="O493">
            <v>18640.2104314253</v>
          </cell>
        </row>
        <row r="494">
          <cell r="A494">
            <v>18581.8526974778</v>
          </cell>
          <cell r="B494">
            <v>18636.3586096684</v>
          </cell>
          <cell r="C494">
            <v>18618.6853167854</v>
          </cell>
          <cell r="D494">
            <v>18591.7471275191</v>
          </cell>
          <cell r="E494">
            <v>18637.0597561377</v>
          </cell>
          <cell r="F494">
            <v>18637.4783585926</v>
          </cell>
          <cell r="G494">
            <v>18604.3720720785</v>
          </cell>
          <cell r="H494">
            <v>18600.7346172007</v>
          </cell>
          <cell r="I494">
            <v>18621.1091644434</v>
          </cell>
          <cell r="J494">
            <v>18601.6849339477</v>
          </cell>
          <cell r="K494">
            <v>18614.4659597922</v>
          </cell>
          <cell r="L494">
            <v>18635.4897997769</v>
          </cell>
          <cell r="M494">
            <v>18650.757675118</v>
          </cell>
          <cell r="N494">
            <v>18635.9234481767</v>
          </cell>
          <cell r="O494">
            <v>18618.153514069</v>
          </cell>
        </row>
        <row r="495">
          <cell r="A495">
            <v>18608.3844128242</v>
          </cell>
          <cell r="B495">
            <v>18620.1811049897</v>
          </cell>
          <cell r="C495">
            <v>18613.7659645203</v>
          </cell>
          <cell r="D495">
            <v>18640.7045415435</v>
          </cell>
          <cell r="E495">
            <v>18610.7144373406</v>
          </cell>
          <cell r="F495">
            <v>18617.5228134804</v>
          </cell>
          <cell r="G495">
            <v>18601.6140722236</v>
          </cell>
          <cell r="H495">
            <v>18640.0379298951</v>
          </cell>
          <cell r="I495">
            <v>18601.59752156</v>
          </cell>
          <cell r="J495">
            <v>18609.5803348359</v>
          </cell>
          <cell r="K495">
            <v>18618.8050481784</v>
          </cell>
          <cell r="L495">
            <v>18636.1493816648</v>
          </cell>
          <cell r="M495">
            <v>18597.222931921</v>
          </cell>
          <cell r="N495">
            <v>18625.8545461042</v>
          </cell>
          <cell r="O495">
            <v>18614.0215585417</v>
          </cell>
        </row>
        <row r="496">
          <cell r="A496">
            <v>18614.5336221685</v>
          </cell>
          <cell r="B496">
            <v>18629.4109971605</v>
          </cell>
          <cell r="C496">
            <v>18613.9072351147</v>
          </cell>
          <cell r="D496">
            <v>18629.7217172946</v>
          </cell>
          <cell r="E496">
            <v>18596.1163404037</v>
          </cell>
          <cell r="F496">
            <v>18608.8195996994</v>
          </cell>
          <cell r="G496">
            <v>18614.7656959002</v>
          </cell>
          <cell r="H496">
            <v>18589.100776587</v>
          </cell>
          <cell r="I496">
            <v>18621.4618333735</v>
          </cell>
          <cell r="J496">
            <v>18604.7384009014</v>
          </cell>
          <cell r="K496">
            <v>18629.7997877687</v>
          </cell>
          <cell r="L496">
            <v>18606.3518251624</v>
          </cell>
          <cell r="M496">
            <v>18622.9882824054</v>
          </cell>
          <cell r="N496">
            <v>18602.1145816637</v>
          </cell>
          <cell r="O496">
            <v>18577.6385747806</v>
          </cell>
        </row>
        <row r="497">
          <cell r="A497">
            <v>18620.833518702</v>
          </cell>
          <cell r="B497">
            <v>18597.700953923</v>
          </cell>
          <cell r="C497">
            <v>18622.5331479808</v>
          </cell>
          <cell r="D497">
            <v>18572.8077804517</v>
          </cell>
          <cell r="E497">
            <v>18647.831138215</v>
          </cell>
          <cell r="F497">
            <v>18603.3705707507</v>
          </cell>
          <cell r="G497">
            <v>18625.8568958808</v>
          </cell>
          <cell r="H497">
            <v>18621.2639009746</v>
          </cell>
          <cell r="I497">
            <v>18610.1261328804</v>
          </cell>
          <cell r="J497">
            <v>18652.8696433495</v>
          </cell>
          <cell r="K497">
            <v>18610.540333317</v>
          </cell>
          <cell r="L497">
            <v>18603.2761956075</v>
          </cell>
          <cell r="M497">
            <v>18606.8588492838</v>
          </cell>
          <cell r="N497">
            <v>18605.7351522801</v>
          </cell>
          <cell r="O497">
            <v>18580.9938181653</v>
          </cell>
        </row>
        <row r="498">
          <cell r="A498">
            <v>18614.9698020954</v>
          </cell>
          <cell r="B498">
            <v>18619.6378369271</v>
          </cell>
          <cell r="C498">
            <v>18631.5972157522</v>
          </cell>
          <cell r="D498">
            <v>18607.9828269721</v>
          </cell>
          <cell r="E498">
            <v>18622.2927760811</v>
          </cell>
          <cell r="F498">
            <v>18608.2810913715</v>
          </cell>
          <cell r="G498">
            <v>18608.0744443094</v>
          </cell>
          <cell r="H498">
            <v>18646.1814141954</v>
          </cell>
          <cell r="I498">
            <v>18592.7444858976</v>
          </cell>
          <cell r="J498">
            <v>18612.8699343682</v>
          </cell>
          <cell r="K498">
            <v>18619.6673182353</v>
          </cell>
          <cell r="L498">
            <v>18628.8708327884</v>
          </cell>
          <cell r="M498">
            <v>18635.6383510837</v>
          </cell>
          <cell r="N498">
            <v>18601.8366664168</v>
          </cell>
          <cell r="O498">
            <v>18602.9907495962</v>
          </cell>
        </row>
        <row r="499">
          <cell r="A499">
            <v>18624.5510853703</v>
          </cell>
          <cell r="B499">
            <v>18626.3403321445</v>
          </cell>
          <cell r="C499">
            <v>18611.7588067337</v>
          </cell>
          <cell r="D499">
            <v>18593.0210049822</v>
          </cell>
          <cell r="E499">
            <v>18612.6043303038</v>
          </cell>
          <cell r="F499">
            <v>18643.352108224</v>
          </cell>
          <cell r="G499">
            <v>18617.412587344</v>
          </cell>
          <cell r="H499">
            <v>18626.2293571868</v>
          </cell>
          <cell r="I499">
            <v>18605.241387136</v>
          </cell>
          <cell r="J499">
            <v>18661.5942623694</v>
          </cell>
          <cell r="K499">
            <v>18598.1138752536</v>
          </cell>
          <cell r="L499">
            <v>18619.5395863261</v>
          </cell>
          <cell r="M499">
            <v>18607.3870603506</v>
          </cell>
          <cell r="N499">
            <v>18603.4477437377</v>
          </cell>
          <cell r="O499">
            <v>18642.867282985</v>
          </cell>
        </row>
        <row r="500">
          <cell r="A500">
            <v>18584.0590210461</v>
          </cell>
          <cell r="B500">
            <v>18618.4459188002</v>
          </cell>
          <cell r="C500">
            <v>18603.2050895607</v>
          </cell>
          <cell r="D500">
            <v>18620.1348336653</v>
          </cell>
          <cell r="E500">
            <v>18615.9302787568</v>
          </cell>
          <cell r="F500">
            <v>18614.6210452787</v>
          </cell>
          <cell r="G500">
            <v>18601.2588727086</v>
          </cell>
          <cell r="H500">
            <v>18635.4464706809</v>
          </cell>
          <cell r="I500">
            <v>18599.9241693855</v>
          </cell>
          <cell r="J500">
            <v>18639.2296054477</v>
          </cell>
          <cell r="K500">
            <v>18626.4308110355</v>
          </cell>
          <cell r="L500">
            <v>18615.29560907</v>
          </cell>
          <cell r="M500">
            <v>18614.8404124882</v>
          </cell>
          <cell r="N500">
            <v>18626.4413928558</v>
          </cell>
          <cell r="O500">
            <v>18619.035718064</v>
          </cell>
        </row>
        <row r="501">
          <cell r="A501">
            <v>18590.8338947093</v>
          </cell>
          <cell r="B501">
            <v>18621.6671919889</v>
          </cell>
          <cell r="C501">
            <v>18617.7614222321</v>
          </cell>
          <cell r="D501">
            <v>18609.7650733205</v>
          </cell>
          <cell r="E501">
            <v>18621.6988457565</v>
          </cell>
          <cell r="F501">
            <v>18625.2425862942</v>
          </cell>
          <cell r="G501">
            <v>18606.7284089814</v>
          </cell>
          <cell r="H501">
            <v>18606.3170037831</v>
          </cell>
          <cell r="I501">
            <v>18618.6098747743</v>
          </cell>
          <cell r="J501">
            <v>18622.5065987903</v>
          </cell>
          <cell r="K501">
            <v>18619.1074419872</v>
          </cell>
          <cell r="L501">
            <v>18639.7098595764</v>
          </cell>
          <cell r="M501">
            <v>18616.7332784183</v>
          </cell>
          <cell r="N501">
            <v>18634.9168865272</v>
          </cell>
          <cell r="O501">
            <v>18649.2268443978</v>
          </cell>
        </row>
        <row r="502">
          <cell r="A502">
            <v>18665.3852708907</v>
          </cell>
          <cell r="B502">
            <v>18629.2029685125</v>
          </cell>
          <cell r="C502">
            <v>18598.9755371066</v>
          </cell>
          <cell r="D502">
            <v>18597.2139791549</v>
          </cell>
          <cell r="E502">
            <v>18643.8143755768</v>
          </cell>
          <cell r="F502">
            <v>18602.3496305554</v>
          </cell>
          <cell r="G502">
            <v>18599.4599318362</v>
          </cell>
          <cell r="H502">
            <v>18603.0787338991</v>
          </cell>
          <cell r="I502">
            <v>18616.2454809103</v>
          </cell>
          <cell r="J502">
            <v>18607.7645307211</v>
          </cell>
          <cell r="K502">
            <v>18567.8051399891</v>
          </cell>
          <cell r="L502">
            <v>18596.6237938843</v>
          </cell>
          <cell r="M502">
            <v>18628.4680016217</v>
          </cell>
          <cell r="N502">
            <v>18639.3247199112</v>
          </cell>
          <cell r="O502">
            <v>18604.285612511</v>
          </cell>
        </row>
        <row r="503">
          <cell r="A503">
            <v>18617.2506193091</v>
          </cell>
          <cell r="B503">
            <v>18642.9638436749</v>
          </cell>
          <cell r="C503">
            <v>18621.0194077283</v>
          </cell>
          <cell r="D503">
            <v>18622.7520104603</v>
          </cell>
          <cell r="E503">
            <v>18619.0124217217</v>
          </cell>
          <cell r="F503">
            <v>18587.7113715387</v>
          </cell>
          <cell r="G503">
            <v>18609.9056433744</v>
          </cell>
          <cell r="H503">
            <v>18618.4453696769</v>
          </cell>
          <cell r="I503">
            <v>18612.9699067837</v>
          </cell>
          <cell r="J503">
            <v>18601.4986559921</v>
          </cell>
          <cell r="K503">
            <v>18623.5530740931</v>
          </cell>
          <cell r="L503">
            <v>18587.6748407339</v>
          </cell>
          <cell r="M503">
            <v>18603.7913683894</v>
          </cell>
          <cell r="N503">
            <v>18585.6702437471</v>
          </cell>
          <cell r="O503">
            <v>18597.392885016</v>
          </cell>
        </row>
        <row r="504">
          <cell r="A504">
            <v>18633.6885570469</v>
          </cell>
          <cell r="B504">
            <v>18641.3036474857</v>
          </cell>
          <cell r="C504">
            <v>18612.0265594602</v>
          </cell>
          <cell r="D504">
            <v>18580.4601244652</v>
          </cell>
          <cell r="E504">
            <v>18613.8661613081</v>
          </cell>
          <cell r="F504">
            <v>18619.7394097056</v>
          </cell>
          <cell r="G504">
            <v>18641.0290821707</v>
          </cell>
          <cell r="H504">
            <v>18616.5930358361</v>
          </cell>
          <cell r="I504">
            <v>18602.7756586914</v>
          </cell>
          <cell r="J504">
            <v>18635.1296224003</v>
          </cell>
          <cell r="K504">
            <v>18594.2210228316</v>
          </cell>
          <cell r="L504">
            <v>18622.5257288901</v>
          </cell>
          <cell r="M504">
            <v>18611.5640057465</v>
          </cell>
          <cell r="N504">
            <v>18608.9568292082</v>
          </cell>
          <cell r="O504">
            <v>18610.0935666446</v>
          </cell>
        </row>
        <row r="505">
          <cell r="A505">
            <v>18592.7443663356</v>
          </cell>
          <cell r="B505">
            <v>18577.3344123384</v>
          </cell>
          <cell r="C505">
            <v>18591.0326185222</v>
          </cell>
          <cell r="D505">
            <v>18630.6208169762</v>
          </cell>
          <cell r="E505">
            <v>18600.9796727005</v>
          </cell>
          <cell r="F505">
            <v>18624.6016584221</v>
          </cell>
          <cell r="G505">
            <v>18624.2987026929</v>
          </cell>
          <cell r="H505">
            <v>18599.0372954624</v>
          </cell>
          <cell r="I505">
            <v>18600.8116588889</v>
          </cell>
          <cell r="J505">
            <v>18629.1444792132</v>
          </cell>
          <cell r="K505">
            <v>18626.6592408891</v>
          </cell>
          <cell r="L505">
            <v>18649.8252674305</v>
          </cell>
          <cell r="M505">
            <v>18611.6071170029</v>
          </cell>
          <cell r="N505">
            <v>18640.8002496396</v>
          </cell>
          <cell r="O505">
            <v>18635.1988735309</v>
          </cell>
        </row>
        <row r="506">
          <cell r="A506">
            <v>18630.0879262415</v>
          </cell>
          <cell r="B506">
            <v>18615.4066332915</v>
          </cell>
          <cell r="C506">
            <v>18607.6890306331</v>
          </cell>
          <cell r="D506">
            <v>18613.3665195376</v>
          </cell>
          <cell r="E506">
            <v>18604.5163809215</v>
          </cell>
          <cell r="F506">
            <v>18602.3208984627</v>
          </cell>
          <cell r="G506">
            <v>18616.6583993175</v>
          </cell>
          <cell r="H506">
            <v>18631.6258889969</v>
          </cell>
          <cell r="I506">
            <v>18610.9244524762</v>
          </cell>
          <cell r="J506">
            <v>18618.1145864661</v>
          </cell>
          <cell r="K506">
            <v>18579.5616685313</v>
          </cell>
          <cell r="L506">
            <v>18612.1341929358</v>
          </cell>
          <cell r="M506">
            <v>18584.2943493365</v>
          </cell>
          <cell r="N506">
            <v>18629.7029013658</v>
          </cell>
          <cell r="O506">
            <v>18625.52374712</v>
          </cell>
        </row>
        <row r="507">
          <cell r="A507">
            <v>18615.680053641</v>
          </cell>
          <cell r="B507">
            <v>18609.8705213039</v>
          </cell>
          <cell r="C507">
            <v>18618.6732642556</v>
          </cell>
          <cell r="D507">
            <v>18653.8383354952</v>
          </cell>
          <cell r="E507">
            <v>18629.8205021872</v>
          </cell>
          <cell r="F507">
            <v>18632.3566196503</v>
          </cell>
          <cell r="G507">
            <v>18610.158834584</v>
          </cell>
          <cell r="H507">
            <v>18614.9256062741</v>
          </cell>
          <cell r="I507">
            <v>18621.1998550005</v>
          </cell>
          <cell r="J507">
            <v>18603.076003814</v>
          </cell>
          <cell r="K507">
            <v>18593.8880375209</v>
          </cell>
          <cell r="L507">
            <v>18616.0272620478</v>
          </cell>
          <cell r="M507">
            <v>18626.0499119993</v>
          </cell>
          <cell r="N507">
            <v>18596.4257234677</v>
          </cell>
          <cell r="O507">
            <v>18610.6761349199</v>
          </cell>
        </row>
        <row r="508">
          <cell r="A508">
            <v>18645.7063466168</v>
          </cell>
          <cell r="B508">
            <v>18641.4860518419</v>
          </cell>
          <cell r="C508">
            <v>18628.2922663203</v>
          </cell>
          <cell r="D508">
            <v>18632.0685237286</v>
          </cell>
          <cell r="E508">
            <v>18594.6637651575</v>
          </cell>
          <cell r="F508">
            <v>18615.9515737656</v>
          </cell>
          <cell r="G508">
            <v>18624.2576881084</v>
          </cell>
          <cell r="H508">
            <v>18623.5551536351</v>
          </cell>
          <cell r="I508">
            <v>18605.0380438789</v>
          </cell>
          <cell r="J508">
            <v>18624.1358646172</v>
          </cell>
          <cell r="K508">
            <v>18607.849332026</v>
          </cell>
          <cell r="L508">
            <v>18630.2985334517</v>
          </cell>
          <cell r="M508">
            <v>18582.9379422033</v>
          </cell>
          <cell r="N508">
            <v>18630.9865625493</v>
          </cell>
          <cell r="O508">
            <v>18584.8739388098</v>
          </cell>
        </row>
        <row r="509">
          <cell r="A509">
            <v>18613.4884050064</v>
          </cell>
          <cell r="B509">
            <v>18604.7330841318</v>
          </cell>
          <cell r="C509">
            <v>18623.219018649</v>
          </cell>
          <cell r="D509">
            <v>18622.0397204547</v>
          </cell>
          <cell r="E509">
            <v>18594.7168244296</v>
          </cell>
          <cell r="F509">
            <v>18597.8120699854</v>
          </cell>
          <cell r="G509">
            <v>18639.3459597839</v>
          </cell>
          <cell r="H509">
            <v>18632.848500242</v>
          </cell>
          <cell r="I509">
            <v>18605.0930339446</v>
          </cell>
          <cell r="J509">
            <v>18628.0771022583</v>
          </cell>
          <cell r="K509">
            <v>18610.1312576276</v>
          </cell>
          <cell r="L509">
            <v>18604.871309013</v>
          </cell>
          <cell r="M509">
            <v>18615.5970151301</v>
          </cell>
          <cell r="N509">
            <v>18639.6264861351</v>
          </cell>
          <cell r="O509">
            <v>18615.4776554715</v>
          </cell>
        </row>
        <row r="510">
          <cell r="A510">
            <v>18647.1617010697</v>
          </cell>
          <cell r="B510">
            <v>18592.4435409672</v>
          </cell>
          <cell r="C510">
            <v>18638.6061261431</v>
          </cell>
          <cell r="D510">
            <v>18647.0957087573</v>
          </cell>
          <cell r="E510">
            <v>18582.5506729658</v>
          </cell>
          <cell r="F510">
            <v>18617.8962203692</v>
          </cell>
          <cell r="G510">
            <v>18627.7341123066</v>
          </cell>
          <cell r="H510">
            <v>18648.1522709556</v>
          </cell>
          <cell r="I510">
            <v>18610.1560320864</v>
          </cell>
          <cell r="J510">
            <v>18605.3799257514</v>
          </cell>
          <cell r="K510">
            <v>18627.7917858584</v>
          </cell>
          <cell r="L510">
            <v>18639.0870980973</v>
          </cell>
          <cell r="M510">
            <v>18584.2467610971</v>
          </cell>
          <cell r="N510">
            <v>18641.1795272552</v>
          </cell>
          <cell r="O510">
            <v>18621.2988610902</v>
          </cell>
        </row>
        <row r="511">
          <cell r="A511">
            <v>18637.5994138937</v>
          </cell>
          <cell r="B511">
            <v>18614.1898458244</v>
          </cell>
          <cell r="C511">
            <v>18609.5152896872</v>
          </cell>
          <cell r="D511">
            <v>18612.9419119714</v>
          </cell>
          <cell r="E511">
            <v>18608.4302964852</v>
          </cell>
          <cell r="F511">
            <v>18607.8266934136</v>
          </cell>
          <cell r="G511">
            <v>18618.956936013</v>
          </cell>
          <cell r="H511">
            <v>18617.5017797104</v>
          </cell>
          <cell r="I511">
            <v>18633.2094471204</v>
          </cell>
          <cell r="J511">
            <v>18631.1837358452</v>
          </cell>
          <cell r="K511">
            <v>18624.1732681242</v>
          </cell>
          <cell r="L511">
            <v>18612.3096312386</v>
          </cell>
          <cell r="M511">
            <v>18588.3261202051</v>
          </cell>
          <cell r="N511">
            <v>18631.7772459826</v>
          </cell>
          <cell r="O511">
            <v>18611.304278492</v>
          </cell>
        </row>
        <row r="512">
          <cell r="A512">
            <v>18617.3948356297</v>
          </cell>
          <cell r="B512">
            <v>18625.0823668371</v>
          </cell>
          <cell r="C512">
            <v>18582.239423151</v>
          </cell>
          <cell r="D512">
            <v>18637.7054811852</v>
          </cell>
          <cell r="E512">
            <v>18620.5053687335</v>
          </cell>
          <cell r="F512">
            <v>18660.2576917465</v>
          </cell>
          <cell r="G512">
            <v>18595.6445534872</v>
          </cell>
          <cell r="H512">
            <v>18609.0809146731</v>
          </cell>
          <cell r="I512">
            <v>18634.0220077564</v>
          </cell>
          <cell r="J512">
            <v>18650.8648406156</v>
          </cell>
          <cell r="K512">
            <v>18618.2388644769</v>
          </cell>
          <cell r="L512">
            <v>18618.2221798506</v>
          </cell>
          <cell r="M512">
            <v>18614.8666259524</v>
          </cell>
          <cell r="N512">
            <v>18655.796514479</v>
          </cell>
          <cell r="O512">
            <v>18616.2363241712</v>
          </cell>
        </row>
        <row r="513">
          <cell r="A513">
            <v>18614.0184605438</v>
          </cell>
          <cell r="B513">
            <v>18600.3038057201</v>
          </cell>
          <cell r="C513">
            <v>18615.7613018163</v>
          </cell>
          <cell r="D513">
            <v>18634.4796677754</v>
          </cell>
          <cell r="E513">
            <v>18632.2619363221</v>
          </cell>
          <cell r="F513">
            <v>18633.2970391682</v>
          </cell>
          <cell r="G513">
            <v>18603.9326391218</v>
          </cell>
          <cell r="H513">
            <v>18628.4029447496</v>
          </cell>
          <cell r="I513">
            <v>18650.5321168638</v>
          </cell>
          <cell r="J513">
            <v>18597.1019314841</v>
          </cell>
          <cell r="K513">
            <v>18597.9386664447</v>
          </cell>
          <cell r="L513">
            <v>18615.1162825775</v>
          </cell>
          <cell r="M513">
            <v>18606.5333352016</v>
          </cell>
          <cell r="N513">
            <v>18625.5301114917</v>
          </cell>
          <cell r="O513">
            <v>18603.5602945791</v>
          </cell>
        </row>
        <row r="514">
          <cell r="A514">
            <v>18610.9625784853</v>
          </cell>
          <cell r="B514">
            <v>18596.7957313557</v>
          </cell>
          <cell r="C514">
            <v>18618.3400455023</v>
          </cell>
          <cell r="D514">
            <v>18605.2204605449</v>
          </cell>
          <cell r="E514">
            <v>18640.4522583192</v>
          </cell>
          <cell r="F514">
            <v>18629.2323021122</v>
          </cell>
          <cell r="G514">
            <v>18618.6503010724</v>
          </cell>
          <cell r="H514">
            <v>18590.7186215723</v>
          </cell>
          <cell r="I514">
            <v>18609.1707378304</v>
          </cell>
          <cell r="J514">
            <v>18611.2918967702</v>
          </cell>
          <cell r="K514">
            <v>18628.289194826</v>
          </cell>
          <cell r="L514">
            <v>18623.586320086</v>
          </cell>
          <cell r="M514">
            <v>18612.1086260573</v>
          </cell>
          <cell r="N514">
            <v>18643.7138097103</v>
          </cell>
          <cell r="O514">
            <v>18617.6792995086</v>
          </cell>
        </row>
        <row r="515">
          <cell r="A515">
            <v>18615.3928545226</v>
          </cell>
          <cell r="B515">
            <v>18608.2247333933</v>
          </cell>
          <cell r="C515">
            <v>18613.4739341161</v>
          </cell>
          <cell r="D515">
            <v>18609.3326633466</v>
          </cell>
          <cell r="E515">
            <v>18594.0640829246</v>
          </cell>
          <cell r="F515">
            <v>18644.5327325083</v>
          </cell>
          <cell r="G515">
            <v>18618.0311272714</v>
          </cell>
          <cell r="H515">
            <v>18613.5874703256</v>
          </cell>
          <cell r="I515">
            <v>18595.3019710709</v>
          </cell>
          <cell r="J515">
            <v>18609.599758146</v>
          </cell>
          <cell r="K515">
            <v>18639.0585001842</v>
          </cell>
          <cell r="L515">
            <v>18613.3705495237</v>
          </cell>
          <cell r="M515">
            <v>18625.3179614662</v>
          </cell>
          <cell r="N515">
            <v>18613.446293581</v>
          </cell>
          <cell r="O515">
            <v>18626.8191498746</v>
          </cell>
        </row>
        <row r="516">
          <cell r="A516">
            <v>18602.4772608903</v>
          </cell>
          <cell r="B516">
            <v>18597.8788392017</v>
          </cell>
          <cell r="C516">
            <v>18642.0993016399</v>
          </cell>
          <cell r="D516">
            <v>18618.8087383679</v>
          </cell>
          <cell r="E516">
            <v>18612.1075655285</v>
          </cell>
          <cell r="F516">
            <v>18609.3636231355</v>
          </cell>
          <cell r="G516">
            <v>18597.1848478125</v>
          </cell>
          <cell r="H516">
            <v>18627.2755095182</v>
          </cell>
          <cell r="I516">
            <v>18631.2330495253</v>
          </cell>
          <cell r="J516">
            <v>18580.8643215292</v>
          </cell>
          <cell r="K516">
            <v>18650.7389303513</v>
          </cell>
          <cell r="L516">
            <v>18627.4932131473</v>
          </cell>
          <cell r="M516">
            <v>18626.6662222777</v>
          </cell>
          <cell r="N516">
            <v>18623.0514072018</v>
          </cell>
          <cell r="O516">
            <v>18619.3113429112</v>
          </cell>
        </row>
        <row r="517">
          <cell r="A517">
            <v>18615.1790988622</v>
          </cell>
          <cell r="B517">
            <v>18625.8635891272</v>
          </cell>
          <cell r="C517">
            <v>18610.1939100695</v>
          </cell>
          <cell r="D517">
            <v>18622.4420992544</v>
          </cell>
          <cell r="E517">
            <v>18616.2984722498</v>
          </cell>
          <cell r="F517">
            <v>18628.7068692172</v>
          </cell>
          <cell r="G517">
            <v>18621.1692863314</v>
          </cell>
          <cell r="H517">
            <v>18642.0853522957</v>
          </cell>
          <cell r="I517">
            <v>18643.9751442497</v>
          </cell>
          <cell r="J517">
            <v>18616.6559245588</v>
          </cell>
          <cell r="K517">
            <v>18610.8181534861</v>
          </cell>
          <cell r="L517">
            <v>18632.50930097</v>
          </cell>
          <cell r="M517">
            <v>18592.6227020941</v>
          </cell>
          <cell r="N517">
            <v>18635.3706167453</v>
          </cell>
          <cell r="O517">
            <v>18616.0837646985</v>
          </cell>
        </row>
        <row r="518">
          <cell r="A518">
            <v>18619.5644869399</v>
          </cell>
          <cell r="B518">
            <v>18607.9299078505</v>
          </cell>
          <cell r="C518">
            <v>18602.4952117011</v>
          </cell>
          <cell r="D518">
            <v>18592.4391559531</v>
          </cell>
          <cell r="E518">
            <v>18635.8809450593</v>
          </cell>
          <cell r="F518">
            <v>18591.3606830663</v>
          </cell>
          <cell r="G518">
            <v>18605.7681482257</v>
          </cell>
          <cell r="H518">
            <v>18594.6737482326</v>
          </cell>
          <cell r="I518">
            <v>18596.7929583319</v>
          </cell>
          <cell r="J518">
            <v>18617.6245711512</v>
          </cell>
          <cell r="K518">
            <v>18601.82851897</v>
          </cell>
          <cell r="L518">
            <v>18623.4849984212</v>
          </cell>
          <cell r="M518">
            <v>18637.8872330182</v>
          </cell>
          <cell r="N518">
            <v>18634.7704865737</v>
          </cell>
          <cell r="O518">
            <v>18610.0509913819</v>
          </cell>
        </row>
        <row r="519">
          <cell r="A519">
            <v>18608.6427549381</v>
          </cell>
          <cell r="B519">
            <v>18659.0527977631</v>
          </cell>
          <cell r="C519">
            <v>18604.429665321</v>
          </cell>
          <cell r="D519">
            <v>18618.6663260786</v>
          </cell>
          <cell r="E519">
            <v>18580.9096558001</v>
          </cell>
          <cell r="F519">
            <v>18635.7083279682</v>
          </cell>
          <cell r="G519">
            <v>18599.3725776309</v>
          </cell>
          <cell r="H519">
            <v>18612.3013864758</v>
          </cell>
          <cell r="I519">
            <v>18654.8469290206</v>
          </cell>
          <cell r="J519">
            <v>18613.1776418922</v>
          </cell>
          <cell r="K519">
            <v>18652.5460400009</v>
          </cell>
          <cell r="L519">
            <v>18596.775613289</v>
          </cell>
          <cell r="M519">
            <v>18617.5532389483</v>
          </cell>
          <cell r="N519">
            <v>18635.5408936405</v>
          </cell>
          <cell r="O519">
            <v>18606.4766532863</v>
          </cell>
        </row>
        <row r="520">
          <cell r="A520">
            <v>18622.6912978574</v>
          </cell>
          <cell r="B520">
            <v>18619.5196467999</v>
          </cell>
          <cell r="C520">
            <v>18621.3147688379</v>
          </cell>
          <cell r="D520">
            <v>18595.4335057271</v>
          </cell>
          <cell r="E520">
            <v>18595.9702767311</v>
          </cell>
          <cell r="F520">
            <v>18607.6135883794</v>
          </cell>
          <cell r="G520">
            <v>18618.1187050686</v>
          </cell>
          <cell r="H520">
            <v>18608.5670452805</v>
          </cell>
          <cell r="I520">
            <v>18617.2566718494</v>
          </cell>
          <cell r="J520">
            <v>18613.1613687364</v>
          </cell>
          <cell r="K520">
            <v>18616.1569593919</v>
          </cell>
          <cell r="L520">
            <v>18609.6911697801</v>
          </cell>
          <cell r="M520">
            <v>18608.9780008318</v>
          </cell>
          <cell r="N520">
            <v>18613.6176175498</v>
          </cell>
          <cell r="O520">
            <v>18594.9163604551</v>
          </cell>
        </row>
        <row r="521">
          <cell r="A521">
            <v>18613.4174117851</v>
          </cell>
          <cell r="B521">
            <v>18593.6396679163</v>
          </cell>
          <cell r="C521">
            <v>18590.7933207235</v>
          </cell>
          <cell r="D521">
            <v>18606.7829974057</v>
          </cell>
          <cell r="E521">
            <v>18620.9327094061</v>
          </cell>
          <cell r="F521">
            <v>18626.5686682174</v>
          </cell>
          <cell r="G521">
            <v>18597.9294580292</v>
          </cell>
          <cell r="H521">
            <v>18645.0895549761</v>
          </cell>
          <cell r="I521">
            <v>18613.6440989568</v>
          </cell>
          <cell r="J521">
            <v>18656.2037263281</v>
          </cell>
          <cell r="K521">
            <v>18643.383463284</v>
          </cell>
          <cell r="L521">
            <v>18614.8625411073</v>
          </cell>
          <cell r="M521">
            <v>18593.3603302348</v>
          </cell>
          <cell r="N521">
            <v>18611.1459825383</v>
          </cell>
          <cell r="O521">
            <v>18625.243534195</v>
          </cell>
        </row>
        <row r="522">
          <cell r="A522">
            <v>18638.5942917519</v>
          </cell>
          <cell r="B522">
            <v>18596.1672934673</v>
          </cell>
          <cell r="C522">
            <v>18621.7534190649</v>
          </cell>
          <cell r="D522">
            <v>18593.4051281966</v>
          </cell>
          <cell r="E522">
            <v>18619.9301781511</v>
          </cell>
          <cell r="F522">
            <v>18607.5802768557</v>
          </cell>
          <cell r="G522">
            <v>18607.6393945081</v>
          </cell>
          <cell r="H522">
            <v>18634.0473923289</v>
          </cell>
          <cell r="I522">
            <v>18624.0186328235</v>
          </cell>
          <cell r="J522">
            <v>18630.8732953742</v>
          </cell>
          <cell r="K522">
            <v>18616.0212774333</v>
          </cell>
          <cell r="L522">
            <v>18635.0910083742</v>
          </cell>
          <cell r="M522">
            <v>18612.9606897582</v>
          </cell>
          <cell r="N522">
            <v>18626.2700663509</v>
          </cell>
          <cell r="O522">
            <v>18611.9250515231</v>
          </cell>
        </row>
        <row r="523">
          <cell r="A523">
            <v>18622.0527754476</v>
          </cell>
          <cell r="B523">
            <v>18638.9810280089</v>
          </cell>
          <cell r="C523">
            <v>18628.3087602281</v>
          </cell>
          <cell r="D523">
            <v>18587.8567085692</v>
          </cell>
          <cell r="E523">
            <v>18618.6933208119</v>
          </cell>
          <cell r="F523">
            <v>18610.1939049555</v>
          </cell>
          <cell r="G523">
            <v>18609.3219816742</v>
          </cell>
          <cell r="H523">
            <v>18613.7543182777</v>
          </cell>
          <cell r="I523">
            <v>18624.3310451091</v>
          </cell>
          <cell r="J523">
            <v>18610.3231246184</v>
          </cell>
          <cell r="K523">
            <v>18620.9043017516</v>
          </cell>
          <cell r="L523">
            <v>18625.8788806938</v>
          </cell>
          <cell r="M523">
            <v>18632.4960699206</v>
          </cell>
          <cell r="N523">
            <v>18602.0348745813</v>
          </cell>
          <cell r="O523">
            <v>18626.4011281918</v>
          </cell>
        </row>
        <row r="524">
          <cell r="A524">
            <v>18608.3086139492</v>
          </cell>
          <cell r="B524">
            <v>18632.9863383156</v>
          </cell>
          <cell r="C524">
            <v>18604.4870598801</v>
          </cell>
          <cell r="D524">
            <v>18637.3701981339</v>
          </cell>
          <cell r="E524">
            <v>18616.3970660633</v>
          </cell>
          <cell r="F524">
            <v>18585.4604245027</v>
          </cell>
          <cell r="G524">
            <v>18605.9529451887</v>
          </cell>
          <cell r="H524">
            <v>18599.1196471578</v>
          </cell>
          <cell r="I524">
            <v>18637.1825505011</v>
          </cell>
          <cell r="J524">
            <v>18620.2441256753</v>
          </cell>
          <cell r="K524">
            <v>18614.7072529889</v>
          </cell>
          <cell r="L524">
            <v>18593.0893734106</v>
          </cell>
          <cell r="M524">
            <v>18645.2807534424</v>
          </cell>
          <cell r="N524">
            <v>18634.1748552717</v>
          </cell>
          <cell r="O524">
            <v>18608.7403371013</v>
          </cell>
        </row>
        <row r="525">
          <cell r="A525">
            <v>18575.9708785106</v>
          </cell>
          <cell r="B525">
            <v>18624.1781784518</v>
          </cell>
          <cell r="C525">
            <v>18645.3692741257</v>
          </cell>
          <cell r="D525">
            <v>18601.2970034837</v>
          </cell>
          <cell r="E525">
            <v>18609.2236831953</v>
          </cell>
          <cell r="F525">
            <v>18591.2794701578</v>
          </cell>
          <cell r="G525">
            <v>18630.0350983208</v>
          </cell>
          <cell r="H525">
            <v>18607.1132024195</v>
          </cell>
          <cell r="I525">
            <v>18607.3707398609</v>
          </cell>
          <cell r="J525">
            <v>18611.5687281548</v>
          </cell>
          <cell r="K525">
            <v>18610.5835023277</v>
          </cell>
          <cell r="L525">
            <v>18628.8833068492</v>
          </cell>
          <cell r="M525">
            <v>18626.2189968081</v>
          </cell>
          <cell r="N525">
            <v>18610.7620283825</v>
          </cell>
          <cell r="O525">
            <v>18628.3848383663</v>
          </cell>
        </row>
        <row r="526">
          <cell r="A526">
            <v>18623.678830881</v>
          </cell>
          <cell r="B526">
            <v>18615.0770868257</v>
          </cell>
          <cell r="C526">
            <v>18625.2560201505</v>
          </cell>
          <cell r="D526">
            <v>18612.3616077706</v>
          </cell>
          <cell r="E526">
            <v>18619.1986679007</v>
          </cell>
          <cell r="F526">
            <v>18668.2553907361</v>
          </cell>
          <cell r="G526">
            <v>18596.538427371</v>
          </cell>
          <cell r="H526">
            <v>18649.626800917</v>
          </cell>
          <cell r="I526">
            <v>18638.1511248218</v>
          </cell>
          <cell r="J526">
            <v>18612.5565016368</v>
          </cell>
          <cell r="K526">
            <v>18615.0010380215</v>
          </cell>
          <cell r="L526">
            <v>18601.6506633898</v>
          </cell>
          <cell r="M526">
            <v>18613.6769893005</v>
          </cell>
          <cell r="N526">
            <v>18634.2478051754</v>
          </cell>
          <cell r="O526">
            <v>18617.5688138531</v>
          </cell>
        </row>
        <row r="527">
          <cell r="A527">
            <v>18598.8717342057</v>
          </cell>
          <cell r="B527">
            <v>18622.7469701134</v>
          </cell>
          <cell r="C527">
            <v>18623.9662663086</v>
          </cell>
          <cell r="D527">
            <v>18603.0717786641</v>
          </cell>
          <cell r="E527">
            <v>18608.3873385351</v>
          </cell>
          <cell r="F527">
            <v>18622.887903508</v>
          </cell>
          <cell r="G527">
            <v>18632.558563274</v>
          </cell>
          <cell r="H527">
            <v>18602.0374345679</v>
          </cell>
          <cell r="I527">
            <v>18612.0350670216</v>
          </cell>
          <cell r="J527">
            <v>18614.5351681037</v>
          </cell>
          <cell r="K527">
            <v>18639.6459187432</v>
          </cell>
          <cell r="L527">
            <v>18621.1097832207</v>
          </cell>
          <cell r="M527">
            <v>18596.6845168143</v>
          </cell>
          <cell r="N527">
            <v>18643.3207480792</v>
          </cell>
          <cell r="O527">
            <v>18623.1473404819</v>
          </cell>
        </row>
        <row r="528">
          <cell r="A528">
            <v>18615.5460561739</v>
          </cell>
          <cell r="B528">
            <v>18631.765997158</v>
          </cell>
          <cell r="C528">
            <v>18608.7926892457</v>
          </cell>
          <cell r="D528">
            <v>18614.5971526501</v>
          </cell>
          <cell r="E528">
            <v>18590.5672622969</v>
          </cell>
          <cell r="F528">
            <v>18633.1063448203</v>
          </cell>
          <cell r="G528">
            <v>18606.4490250198</v>
          </cell>
          <cell r="H528">
            <v>18584.2494860906</v>
          </cell>
          <cell r="I528">
            <v>18599.5255997096</v>
          </cell>
          <cell r="J528">
            <v>18627.9959517315</v>
          </cell>
          <cell r="K528">
            <v>18597.5901975226</v>
          </cell>
          <cell r="L528">
            <v>18596.581443962</v>
          </cell>
          <cell r="M528">
            <v>18633.2263549443</v>
          </cell>
          <cell r="N528">
            <v>18609.0279614717</v>
          </cell>
          <cell r="O528">
            <v>18615.3694322155</v>
          </cell>
        </row>
        <row r="529">
          <cell r="A529">
            <v>18615.592275589</v>
          </cell>
          <cell r="B529">
            <v>18619.1983159752</v>
          </cell>
          <cell r="C529">
            <v>18639.1211619022</v>
          </cell>
          <cell r="D529">
            <v>18623.2296714761</v>
          </cell>
          <cell r="E529">
            <v>18605.117855197</v>
          </cell>
          <cell r="F529">
            <v>18621.8899685078</v>
          </cell>
          <cell r="G529">
            <v>18621.6295940367</v>
          </cell>
          <cell r="H529">
            <v>18600.8859718151</v>
          </cell>
          <cell r="I529">
            <v>18627.8389907738</v>
          </cell>
          <cell r="J529">
            <v>18602.4019822722</v>
          </cell>
          <cell r="K529">
            <v>18585.1629331102</v>
          </cell>
          <cell r="L529">
            <v>18587.9081448118</v>
          </cell>
          <cell r="M529">
            <v>18589.1345472174</v>
          </cell>
          <cell r="N529">
            <v>18603.426268618</v>
          </cell>
          <cell r="O529">
            <v>18650.9134921093</v>
          </cell>
        </row>
        <row r="530">
          <cell r="A530">
            <v>18641.6852156076</v>
          </cell>
          <cell r="B530">
            <v>18611.0322026636</v>
          </cell>
          <cell r="C530">
            <v>18594.0807820744</v>
          </cell>
          <cell r="D530">
            <v>18635.1036411928</v>
          </cell>
          <cell r="E530">
            <v>18601.5927652748</v>
          </cell>
          <cell r="F530">
            <v>18630.5208098569</v>
          </cell>
          <cell r="G530">
            <v>18618.9215721751</v>
          </cell>
          <cell r="H530">
            <v>18595.1108309127</v>
          </cell>
          <cell r="I530">
            <v>18625.8718176875</v>
          </cell>
          <cell r="J530">
            <v>18604.5597418909</v>
          </cell>
          <cell r="K530">
            <v>18623.0736524101</v>
          </cell>
          <cell r="L530">
            <v>18580.7980087492</v>
          </cell>
          <cell r="M530">
            <v>18633.0430124946</v>
          </cell>
          <cell r="N530">
            <v>18608.8978394319</v>
          </cell>
          <cell r="O530">
            <v>18609.0509117158</v>
          </cell>
        </row>
        <row r="531">
          <cell r="A531">
            <v>18645.8415878667</v>
          </cell>
          <cell r="B531">
            <v>18627.7839667804</v>
          </cell>
          <cell r="C531">
            <v>18613.4487374347</v>
          </cell>
          <cell r="D531">
            <v>18619.1455412135</v>
          </cell>
          <cell r="E531">
            <v>18603.741875252</v>
          </cell>
          <cell r="F531">
            <v>18638.9889146299</v>
          </cell>
          <cell r="G531">
            <v>18630.6540593288</v>
          </cell>
          <cell r="H531">
            <v>18609.7637265733</v>
          </cell>
          <cell r="I531">
            <v>18633.5372488865</v>
          </cell>
          <cell r="J531">
            <v>18628.0932493815</v>
          </cell>
          <cell r="K531">
            <v>18622.3398972118</v>
          </cell>
          <cell r="L531">
            <v>18611.0821450288</v>
          </cell>
          <cell r="M531">
            <v>18617.423239429</v>
          </cell>
          <cell r="N531">
            <v>18606.7153664592</v>
          </cell>
          <cell r="O531">
            <v>18597.6698543495</v>
          </cell>
        </row>
        <row r="532">
          <cell r="A532">
            <v>18640.6506560609</v>
          </cell>
          <cell r="B532">
            <v>18647.1309383895</v>
          </cell>
          <cell r="C532">
            <v>18610.5961120413</v>
          </cell>
          <cell r="D532">
            <v>18622.842198378</v>
          </cell>
          <cell r="E532">
            <v>18650.7090339911</v>
          </cell>
          <cell r="F532">
            <v>18619.6825112162</v>
          </cell>
          <cell r="G532">
            <v>18620.797214938</v>
          </cell>
          <cell r="H532">
            <v>18631.4785312275</v>
          </cell>
          <cell r="I532">
            <v>18613.7459384412</v>
          </cell>
          <cell r="J532">
            <v>18631.5409751199</v>
          </cell>
          <cell r="K532">
            <v>18624.7675316874</v>
          </cell>
          <cell r="L532">
            <v>18609.4875363989</v>
          </cell>
          <cell r="M532">
            <v>18610.3597642231</v>
          </cell>
          <cell r="N532">
            <v>18628.5703379841</v>
          </cell>
          <cell r="O532">
            <v>18631.7295090647</v>
          </cell>
        </row>
        <row r="533">
          <cell r="A533">
            <v>18626.1223618341</v>
          </cell>
          <cell r="B533">
            <v>18645.2789959052</v>
          </cell>
          <cell r="C533">
            <v>18615.5846420474</v>
          </cell>
          <cell r="D533">
            <v>18637.0948380706</v>
          </cell>
          <cell r="E533">
            <v>18608.1872973821</v>
          </cell>
          <cell r="F533">
            <v>18605.1630370637</v>
          </cell>
          <cell r="G533">
            <v>18610.9762724029</v>
          </cell>
          <cell r="H533">
            <v>18629.8935914449</v>
          </cell>
          <cell r="I533">
            <v>18612.5609408989</v>
          </cell>
          <cell r="J533">
            <v>18603.5198595635</v>
          </cell>
          <cell r="K533">
            <v>18612.4798892982</v>
          </cell>
          <cell r="L533">
            <v>18620.6251774593</v>
          </cell>
          <cell r="M533">
            <v>18606.069023207</v>
          </cell>
          <cell r="N533">
            <v>18603.9058994956</v>
          </cell>
          <cell r="O533">
            <v>18616.3095683561</v>
          </cell>
        </row>
        <row r="534">
          <cell r="A534">
            <v>18622.6079367411</v>
          </cell>
          <cell r="B534">
            <v>18660.2057845488</v>
          </cell>
          <cell r="C534">
            <v>18611.0584515402</v>
          </cell>
          <cell r="D534">
            <v>18613.6836527702</v>
          </cell>
          <cell r="E534">
            <v>18583.8797135172</v>
          </cell>
          <cell r="F534">
            <v>18603.6405730211</v>
          </cell>
          <cell r="G534">
            <v>18619.5607279956</v>
          </cell>
          <cell r="H534">
            <v>18630.4698357992</v>
          </cell>
          <cell r="I534">
            <v>18590.6935107362</v>
          </cell>
          <cell r="J534">
            <v>18600.4365348791</v>
          </cell>
          <cell r="K534">
            <v>18638.4093673561</v>
          </cell>
          <cell r="L534">
            <v>18604.7270755645</v>
          </cell>
          <cell r="M534">
            <v>18621.1388707203</v>
          </cell>
          <cell r="N534">
            <v>18647.1320870594</v>
          </cell>
          <cell r="O534">
            <v>18640.8876727093</v>
          </cell>
        </row>
        <row r="535">
          <cell r="A535">
            <v>18622.1252942466</v>
          </cell>
          <cell r="B535">
            <v>18611.5265136097</v>
          </cell>
          <cell r="C535">
            <v>18647.0525743464</v>
          </cell>
          <cell r="D535">
            <v>18601.856941932</v>
          </cell>
          <cell r="E535">
            <v>18590.8027898395</v>
          </cell>
          <cell r="F535">
            <v>18635.6676915802</v>
          </cell>
          <cell r="G535">
            <v>18622.6025724873</v>
          </cell>
          <cell r="H535">
            <v>18588.5973507897</v>
          </cell>
          <cell r="I535">
            <v>18614.0487787653</v>
          </cell>
          <cell r="J535">
            <v>18585.2198090518</v>
          </cell>
          <cell r="K535">
            <v>18623.668265631</v>
          </cell>
          <cell r="L535">
            <v>18616.4214106207</v>
          </cell>
          <cell r="M535">
            <v>18627.4632740033</v>
          </cell>
          <cell r="N535">
            <v>18619.7056461126</v>
          </cell>
          <cell r="O535">
            <v>18606.8924112611</v>
          </cell>
        </row>
        <row r="536">
          <cell r="A536">
            <v>18629.2441960737</v>
          </cell>
          <cell r="B536">
            <v>18645.3565983026</v>
          </cell>
          <cell r="C536">
            <v>18644.4116344242</v>
          </cell>
          <cell r="D536">
            <v>18620.8501958226</v>
          </cell>
          <cell r="E536">
            <v>18644.8580451403</v>
          </cell>
          <cell r="F536">
            <v>18583.7587306849</v>
          </cell>
          <cell r="G536">
            <v>18581.3890677791</v>
          </cell>
          <cell r="H536">
            <v>18618.7306892579</v>
          </cell>
          <cell r="I536">
            <v>18606.9504942213</v>
          </cell>
          <cell r="J536">
            <v>18597.0635777671</v>
          </cell>
          <cell r="K536">
            <v>18626.8611654472</v>
          </cell>
          <cell r="L536">
            <v>18629.262799584</v>
          </cell>
          <cell r="M536">
            <v>18622.9706077543</v>
          </cell>
          <cell r="N536">
            <v>18621.0567069796</v>
          </cell>
          <cell r="O536">
            <v>18586.1098545692</v>
          </cell>
        </row>
        <row r="537">
          <cell r="A537">
            <v>18585.7382080114</v>
          </cell>
          <cell r="B537">
            <v>18622.4045289665</v>
          </cell>
          <cell r="C537">
            <v>18634.4290740198</v>
          </cell>
          <cell r="D537">
            <v>18641.5554476733</v>
          </cell>
          <cell r="E537">
            <v>18641.4109388401</v>
          </cell>
          <cell r="F537">
            <v>18623.2445494672</v>
          </cell>
          <cell r="G537">
            <v>18629.0473158241</v>
          </cell>
          <cell r="H537">
            <v>18590.6789471709</v>
          </cell>
          <cell r="I537">
            <v>18595.5502523636</v>
          </cell>
          <cell r="J537">
            <v>18616.2722988599</v>
          </cell>
          <cell r="K537">
            <v>18611.5220872065</v>
          </cell>
          <cell r="L537">
            <v>18649.768923156</v>
          </cell>
          <cell r="M537">
            <v>18632.2115039151</v>
          </cell>
          <cell r="N537">
            <v>18619.1066628159</v>
          </cell>
          <cell r="O537">
            <v>18638.1409938377</v>
          </cell>
        </row>
        <row r="538">
          <cell r="A538">
            <v>18625.7472312042</v>
          </cell>
          <cell r="B538">
            <v>18616.8961724462</v>
          </cell>
          <cell r="C538">
            <v>18605.8675853608</v>
          </cell>
          <cell r="D538">
            <v>18624.0395227975</v>
          </cell>
          <cell r="E538">
            <v>18601.5528923788</v>
          </cell>
          <cell r="F538">
            <v>18594.7528288443</v>
          </cell>
          <cell r="G538">
            <v>18619.7177351449</v>
          </cell>
          <cell r="H538">
            <v>18630.6488903528</v>
          </cell>
          <cell r="I538">
            <v>18584.2977340256</v>
          </cell>
          <cell r="J538">
            <v>18612.2679812904</v>
          </cell>
          <cell r="K538">
            <v>18617.7932483632</v>
          </cell>
          <cell r="L538">
            <v>18609.2506340403</v>
          </cell>
          <cell r="M538">
            <v>18642.6438421145</v>
          </cell>
          <cell r="N538">
            <v>18599.8989480628</v>
          </cell>
          <cell r="O538">
            <v>18631.7516590121</v>
          </cell>
        </row>
        <row r="539">
          <cell r="A539">
            <v>18621.037436426</v>
          </cell>
          <cell r="B539">
            <v>18598.0036266169</v>
          </cell>
          <cell r="C539">
            <v>18623.0843161583</v>
          </cell>
          <cell r="D539">
            <v>18608.1660074981</v>
          </cell>
          <cell r="E539">
            <v>18620.3147079564</v>
          </cell>
          <cell r="F539">
            <v>18614.1530005619</v>
          </cell>
          <cell r="G539">
            <v>18627.1125468049</v>
          </cell>
          <cell r="H539">
            <v>18626.4284205734</v>
          </cell>
          <cell r="I539">
            <v>18612.4602756529</v>
          </cell>
          <cell r="J539">
            <v>18596.9766183423</v>
          </cell>
          <cell r="K539">
            <v>18623.8359249753</v>
          </cell>
          <cell r="L539">
            <v>18613.2539408429</v>
          </cell>
          <cell r="M539">
            <v>18623.969824777</v>
          </cell>
          <cell r="N539">
            <v>18626.7153897448</v>
          </cell>
          <cell r="O539">
            <v>18623.9396000912</v>
          </cell>
        </row>
        <row r="540">
          <cell r="A540">
            <v>18636.6185040045</v>
          </cell>
          <cell r="B540">
            <v>18585.0579612808</v>
          </cell>
          <cell r="C540">
            <v>18623.1692986238</v>
          </cell>
          <cell r="D540">
            <v>18613.9567503415</v>
          </cell>
          <cell r="E540">
            <v>18620.5656975903</v>
          </cell>
          <cell r="F540">
            <v>18615.927542943</v>
          </cell>
          <cell r="G540">
            <v>18614.3109330055</v>
          </cell>
          <cell r="H540">
            <v>18600.5252312936</v>
          </cell>
          <cell r="I540">
            <v>18608.9000043666</v>
          </cell>
          <cell r="J540">
            <v>18638.4682467818</v>
          </cell>
          <cell r="K540">
            <v>18612.4801887697</v>
          </cell>
          <cell r="L540">
            <v>18615.9910548181</v>
          </cell>
          <cell r="M540">
            <v>18603.7399691593</v>
          </cell>
          <cell r="N540">
            <v>18631.6876168703</v>
          </cell>
          <cell r="O540">
            <v>18612.0065607147</v>
          </cell>
        </row>
        <row r="541">
          <cell r="A541">
            <v>18640.3842109601</v>
          </cell>
          <cell r="B541">
            <v>18604.9495760541</v>
          </cell>
          <cell r="C541">
            <v>18620.4419868547</v>
          </cell>
          <cell r="D541">
            <v>18621.6157201899</v>
          </cell>
          <cell r="E541">
            <v>18609.0490751639</v>
          </cell>
          <cell r="F541">
            <v>18615.4256251284</v>
          </cell>
          <cell r="G541">
            <v>18634.6963289457</v>
          </cell>
          <cell r="H541">
            <v>18611.4100248546</v>
          </cell>
          <cell r="I541">
            <v>18612.7891641601</v>
          </cell>
          <cell r="J541">
            <v>18641.753783386</v>
          </cell>
          <cell r="K541">
            <v>18606.4578242554</v>
          </cell>
          <cell r="L541">
            <v>18638.3768412348</v>
          </cell>
          <cell r="M541">
            <v>18620.3101781886</v>
          </cell>
          <cell r="N541">
            <v>18645.8854618425</v>
          </cell>
          <cell r="O541">
            <v>18619.2185875367</v>
          </cell>
        </row>
        <row r="542">
          <cell r="A542">
            <v>18623.1762463372</v>
          </cell>
          <cell r="B542">
            <v>18627.6802366561</v>
          </cell>
          <cell r="C542">
            <v>18631.5090485792</v>
          </cell>
          <cell r="D542">
            <v>18602.5180856678</v>
          </cell>
          <cell r="E542">
            <v>18622.1187534558</v>
          </cell>
          <cell r="F542">
            <v>18618.811188426</v>
          </cell>
          <cell r="G542">
            <v>18637.0495054646</v>
          </cell>
          <cell r="H542">
            <v>18622.5822663078</v>
          </cell>
          <cell r="I542">
            <v>18588.3610858476</v>
          </cell>
          <cell r="J542">
            <v>18636.3868164512</v>
          </cell>
          <cell r="K542">
            <v>18615.7094504304</v>
          </cell>
          <cell r="L542">
            <v>18610.7134330067</v>
          </cell>
          <cell r="M542">
            <v>18615.0006900931</v>
          </cell>
          <cell r="N542">
            <v>18620.3027584778</v>
          </cell>
          <cell r="O542">
            <v>18599.062399487</v>
          </cell>
        </row>
        <row r="543">
          <cell r="A543">
            <v>18636.6712928486</v>
          </cell>
          <cell r="B543">
            <v>18594.3200643968</v>
          </cell>
          <cell r="C543">
            <v>18619.398801847</v>
          </cell>
          <cell r="D543">
            <v>18587.2093881258</v>
          </cell>
          <cell r="E543">
            <v>18610.0930511622</v>
          </cell>
          <cell r="F543">
            <v>18615.7794861923</v>
          </cell>
          <cell r="G543">
            <v>18632.9301967972</v>
          </cell>
          <cell r="H543">
            <v>18630.2060990595</v>
          </cell>
          <cell r="I543">
            <v>18626.6151490156</v>
          </cell>
          <cell r="J543">
            <v>18579.6070437995</v>
          </cell>
          <cell r="K543">
            <v>18637.2920185085</v>
          </cell>
          <cell r="L543">
            <v>18616.1169510545</v>
          </cell>
          <cell r="M543">
            <v>18570.6075730699</v>
          </cell>
          <cell r="N543">
            <v>18627.4988504991</v>
          </cell>
          <cell r="O543">
            <v>18626.5057091245</v>
          </cell>
        </row>
        <row r="544">
          <cell r="A544">
            <v>18627.5460821742</v>
          </cell>
          <cell r="B544">
            <v>18628.2449975866</v>
          </cell>
          <cell r="C544">
            <v>18618.4000508523</v>
          </cell>
          <cell r="D544">
            <v>18628.9517410227</v>
          </cell>
          <cell r="E544">
            <v>18661.6340344865</v>
          </cell>
          <cell r="F544">
            <v>18614.037833047</v>
          </cell>
          <cell r="G544">
            <v>18627.238011918</v>
          </cell>
          <cell r="H544">
            <v>18595.7113392095</v>
          </cell>
          <cell r="I544">
            <v>18600.2671717681</v>
          </cell>
          <cell r="J544">
            <v>18638.0466426969</v>
          </cell>
          <cell r="K544">
            <v>18608.7387068918</v>
          </cell>
          <cell r="L544">
            <v>18617.007581418</v>
          </cell>
          <cell r="M544">
            <v>18636.8385530039</v>
          </cell>
          <cell r="N544">
            <v>18630.9771953311</v>
          </cell>
          <cell r="O544">
            <v>18631.3658358123</v>
          </cell>
        </row>
        <row r="545">
          <cell r="A545">
            <v>18608.5535018638</v>
          </cell>
          <cell r="B545">
            <v>18613.2626188218</v>
          </cell>
          <cell r="C545">
            <v>18592.1791190991</v>
          </cell>
          <cell r="D545">
            <v>18616.7558759141</v>
          </cell>
          <cell r="E545">
            <v>18639.355468377</v>
          </cell>
          <cell r="F545">
            <v>18610.5838604482</v>
          </cell>
          <cell r="G545">
            <v>18639.6011487252</v>
          </cell>
          <cell r="H545">
            <v>18622.3007608918</v>
          </cell>
          <cell r="I545">
            <v>18632.1592788104</v>
          </cell>
          <cell r="J545">
            <v>18597.2009896797</v>
          </cell>
          <cell r="K545">
            <v>18631.2970053415</v>
          </cell>
          <cell r="L545">
            <v>18623.6438886133</v>
          </cell>
          <cell r="M545">
            <v>18634.4651979159</v>
          </cell>
          <cell r="N545">
            <v>18627.2687293913</v>
          </cell>
          <cell r="O545">
            <v>18606.4964838343</v>
          </cell>
        </row>
        <row r="546">
          <cell r="A546">
            <v>18613.5448672261</v>
          </cell>
          <cell r="B546">
            <v>18608.9868013776</v>
          </cell>
          <cell r="C546">
            <v>18637.5856092576</v>
          </cell>
          <cell r="D546">
            <v>18609.9400722097</v>
          </cell>
          <cell r="E546">
            <v>18614.7799663204</v>
          </cell>
          <cell r="F546">
            <v>18636.1032708116</v>
          </cell>
          <cell r="G546">
            <v>18626.2372187089</v>
          </cell>
          <cell r="H546">
            <v>18629.2623753427</v>
          </cell>
          <cell r="I546">
            <v>18617.8912788415</v>
          </cell>
          <cell r="J546">
            <v>18619.5208833558</v>
          </cell>
          <cell r="K546">
            <v>18623.3839653066</v>
          </cell>
          <cell r="L546">
            <v>18610.1406641374</v>
          </cell>
          <cell r="M546">
            <v>18626.6186597985</v>
          </cell>
          <cell r="N546">
            <v>18627.1220425104</v>
          </cell>
          <cell r="O546">
            <v>18585.7677738395</v>
          </cell>
        </row>
        <row r="547">
          <cell r="A547">
            <v>18620.7374618656</v>
          </cell>
          <cell r="B547">
            <v>18634.656033187</v>
          </cell>
          <cell r="C547">
            <v>18607.5299529284</v>
          </cell>
          <cell r="D547">
            <v>18621.2690929818</v>
          </cell>
          <cell r="E547">
            <v>18629.6992791864</v>
          </cell>
          <cell r="F547">
            <v>18613.1538344758</v>
          </cell>
          <cell r="G547">
            <v>18602.8598126562</v>
          </cell>
          <cell r="H547">
            <v>18619.1170345723</v>
          </cell>
          <cell r="I547">
            <v>18607.5236791272</v>
          </cell>
          <cell r="J547">
            <v>18635.5918188528</v>
          </cell>
          <cell r="K547">
            <v>18639.8415606215</v>
          </cell>
          <cell r="L547">
            <v>18621.791744118</v>
          </cell>
          <cell r="M547">
            <v>18627.4136760715</v>
          </cell>
          <cell r="N547">
            <v>18616.3367728927</v>
          </cell>
          <cell r="O547">
            <v>18596.8293339172</v>
          </cell>
        </row>
        <row r="548">
          <cell r="A548">
            <v>18594.5060464529</v>
          </cell>
          <cell r="B548">
            <v>18620.2734963091</v>
          </cell>
          <cell r="C548">
            <v>18625.1275626239</v>
          </cell>
          <cell r="D548">
            <v>18618.4154796153</v>
          </cell>
          <cell r="E548">
            <v>18611.061903257</v>
          </cell>
          <cell r="F548">
            <v>18606.7372146296</v>
          </cell>
          <cell r="G548">
            <v>18651.9063277886</v>
          </cell>
          <cell r="H548">
            <v>18648.7223206197</v>
          </cell>
          <cell r="I548">
            <v>18623.5862942324</v>
          </cell>
          <cell r="J548">
            <v>18601.5130017312</v>
          </cell>
          <cell r="K548">
            <v>18646.4933990334</v>
          </cell>
          <cell r="L548">
            <v>18642.3489430502</v>
          </cell>
          <cell r="M548">
            <v>18627.4657062402</v>
          </cell>
          <cell r="N548">
            <v>18633.4077608368</v>
          </cell>
          <cell r="O548">
            <v>18626.2936307371</v>
          </cell>
        </row>
        <row r="549">
          <cell r="A549">
            <v>18644.1964591641</v>
          </cell>
          <cell r="B549">
            <v>18625.4763180386</v>
          </cell>
          <cell r="C549">
            <v>18623.1005019086</v>
          </cell>
          <cell r="D549">
            <v>18622.7141597024</v>
          </cell>
          <cell r="E549">
            <v>18603.136705187</v>
          </cell>
          <cell r="F549">
            <v>18614.2647334009</v>
          </cell>
          <cell r="G549">
            <v>18633.564776977</v>
          </cell>
          <cell r="H549">
            <v>18628.7338751003</v>
          </cell>
          <cell r="I549">
            <v>18618.6913532495</v>
          </cell>
          <cell r="J549">
            <v>18607.6950840838</v>
          </cell>
          <cell r="K549">
            <v>18605.9962794385</v>
          </cell>
          <cell r="L549">
            <v>18617.9169132999</v>
          </cell>
          <cell r="M549">
            <v>18602.6628512008</v>
          </cell>
          <cell r="N549">
            <v>18597.5039190193</v>
          </cell>
          <cell r="O549">
            <v>18596.6638308214</v>
          </cell>
        </row>
        <row r="550">
          <cell r="A550">
            <v>18629.8122281529</v>
          </cell>
          <cell r="B550">
            <v>18639.8454326906</v>
          </cell>
          <cell r="C550">
            <v>18602.5692452073</v>
          </cell>
          <cell r="D550">
            <v>18641.896430361</v>
          </cell>
          <cell r="E550">
            <v>18648.2514011272</v>
          </cell>
          <cell r="F550">
            <v>18607.2704168619</v>
          </cell>
          <cell r="G550">
            <v>18628.6837158779</v>
          </cell>
          <cell r="H550">
            <v>18630.4079280249</v>
          </cell>
          <cell r="I550">
            <v>18624.2233642852</v>
          </cell>
          <cell r="J550">
            <v>18593.9543934735</v>
          </cell>
          <cell r="K550">
            <v>18627.2129866221</v>
          </cell>
          <cell r="L550">
            <v>18602.279228497</v>
          </cell>
          <cell r="M550">
            <v>18670.2729621469</v>
          </cell>
          <cell r="N550">
            <v>18600.5822794291</v>
          </cell>
          <cell r="O550">
            <v>18609.8579866956</v>
          </cell>
        </row>
        <row r="551">
          <cell r="A551">
            <v>18627.887468</v>
          </cell>
          <cell r="B551">
            <v>18590.5878889687</v>
          </cell>
          <cell r="C551">
            <v>18604.809841286</v>
          </cell>
          <cell r="D551">
            <v>18592.9602767977</v>
          </cell>
          <cell r="E551">
            <v>18615.5828903943</v>
          </cell>
          <cell r="F551">
            <v>18619.4164970096</v>
          </cell>
          <cell r="G551">
            <v>18625.7605874325</v>
          </cell>
          <cell r="H551">
            <v>18576.1572049619</v>
          </cell>
          <cell r="I551">
            <v>18609.6018758165</v>
          </cell>
          <cell r="J551">
            <v>18619.1530370676</v>
          </cell>
          <cell r="K551">
            <v>18625.8484280303</v>
          </cell>
          <cell r="L551">
            <v>18641.8755287542</v>
          </cell>
          <cell r="M551">
            <v>18625.2095720178</v>
          </cell>
          <cell r="N551">
            <v>18608.7524548679</v>
          </cell>
          <cell r="O551">
            <v>18610.8265794243</v>
          </cell>
        </row>
        <row r="552">
          <cell r="A552">
            <v>18621.6562396302</v>
          </cell>
          <cell r="B552">
            <v>18628.0769422127</v>
          </cell>
          <cell r="C552">
            <v>18597.7230689796</v>
          </cell>
          <cell r="D552">
            <v>18633.9446988464</v>
          </cell>
          <cell r="E552">
            <v>18594.623691483</v>
          </cell>
          <cell r="F552">
            <v>18638.7768740392</v>
          </cell>
          <cell r="G552">
            <v>18628.6282799899</v>
          </cell>
          <cell r="H552">
            <v>18608.8279239779</v>
          </cell>
          <cell r="I552">
            <v>18622.9908691729</v>
          </cell>
          <cell r="J552">
            <v>18620.0566012144</v>
          </cell>
          <cell r="K552">
            <v>18609.5635940425</v>
          </cell>
          <cell r="L552">
            <v>18593.498526192</v>
          </cell>
          <cell r="M552">
            <v>18608.6734994902</v>
          </cell>
          <cell r="N552">
            <v>18594.8431289301</v>
          </cell>
          <cell r="O552">
            <v>18617.6731733557</v>
          </cell>
        </row>
        <row r="553">
          <cell r="A553">
            <v>18615.9132553609</v>
          </cell>
          <cell r="B553">
            <v>18606.7119582153</v>
          </cell>
          <cell r="C553">
            <v>18615.1870941629</v>
          </cell>
          <cell r="D553">
            <v>18611.4998394988</v>
          </cell>
          <cell r="E553">
            <v>18613.6920433628</v>
          </cell>
          <cell r="F553">
            <v>18636.5409694433</v>
          </cell>
          <cell r="G553">
            <v>18613.2640345148</v>
          </cell>
          <cell r="H553">
            <v>18634.4122815573</v>
          </cell>
          <cell r="I553">
            <v>18667.2476239881</v>
          </cell>
          <cell r="J553">
            <v>18656.8738861443</v>
          </cell>
          <cell r="K553">
            <v>18617.5738429808</v>
          </cell>
          <cell r="L553">
            <v>18573.1225387953</v>
          </cell>
          <cell r="M553">
            <v>18622.3623326299</v>
          </cell>
          <cell r="N553">
            <v>18619.2950440747</v>
          </cell>
          <cell r="O553">
            <v>18612.6744996144</v>
          </cell>
        </row>
        <row r="554">
          <cell r="A554">
            <v>18636.9058112633</v>
          </cell>
          <cell r="B554">
            <v>18603.3296907505</v>
          </cell>
          <cell r="C554">
            <v>18611.2231670393</v>
          </cell>
          <cell r="D554">
            <v>18589.0275536677</v>
          </cell>
          <cell r="E554">
            <v>18608.4954115486</v>
          </cell>
          <cell r="F554">
            <v>18592.634909257</v>
          </cell>
          <cell r="G554">
            <v>18609.2753982539</v>
          </cell>
          <cell r="H554">
            <v>18598.1421198267</v>
          </cell>
          <cell r="I554">
            <v>18621.9198455036</v>
          </cell>
          <cell r="J554">
            <v>18636.6261758084</v>
          </cell>
          <cell r="K554">
            <v>18614.4230274546</v>
          </cell>
          <cell r="L554">
            <v>18575.2332434209</v>
          </cell>
          <cell r="M554">
            <v>18608.6910801924</v>
          </cell>
          <cell r="N554">
            <v>18616.1842052532</v>
          </cell>
          <cell r="O554">
            <v>18631.6571429335</v>
          </cell>
        </row>
        <row r="555">
          <cell r="A555">
            <v>18605.3200793757</v>
          </cell>
          <cell r="B555">
            <v>18627.5269247517</v>
          </cell>
          <cell r="C555">
            <v>18635.6850775482</v>
          </cell>
          <cell r="D555">
            <v>18596.1484950169</v>
          </cell>
          <cell r="E555">
            <v>18612.4340943175</v>
          </cell>
          <cell r="F555">
            <v>18615.8498149921</v>
          </cell>
          <cell r="G555">
            <v>18626.4157711704</v>
          </cell>
          <cell r="H555">
            <v>18637.6844983142</v>
          </cell>
          <cell r="I555">
            <v>18618.2904743198</v>
          </cell>
          <cell r="J555">
            <v>18651.9515380813</v>
          </cell>
          <cell r="K555">
            <v>18608.2044190029</v>
          </cell>
          <cell r="L555">
            <v>18635.6943672187</v>
          </cell>
          <cell r="M555">
            <v>18615.1004356407</v>
          </cell>
          <cell r="N555">
            <v>18622.2843207713</v>
          </cell>
          <cell r="O555">
            <v>18619.6558325968</v>
          </cell>
        </row>
        <row r="556">
          <cell r="A556">
            <v>18631.4731356511</v>
          </cell>
          <cell r="B556">
            <v>18621.7025412028</v>
          </cell>
          <cell r="C556">
            <v>18619.033614376</v>
          </cell>
          <cell r="D556">
            <v>18599.6054973684</v>
          </cell>
          <cell r="E556">
            <v>18592.7527496733</v>
          </cell>
          <cell r="F556">
            <v>18631.698232335</v>
          </cell>
          <cell r="G556">
            <v>18632.5455161061</v>
          </cell>
          <cell r="H556">
            <v>18617.4428824809</v>
          </cell>
          <cell r="I556">
            <v>18612.0280689586</v>
          </cell>
          <cell r="J556">
            <v>18631.8268409115</v>
          </cell>
          <cell r="K556">
            <v>18625.7645606749</v>
          </cell>
          <cell r="L556">
            <v>18623.4178215238</v>
          </cell>
          <cell r="M556">
            <v>18607.8914982398</v>
          </cell>
          <cell r="N556">
            <v>18585.4576475869</v>
          </cell>
          <cell r="O556">
            <v>18623.9679219748</v>
          </cell>
        </row>
        <row r="557">
          <cell r="A557">
            <v>18632.1774794779</v>
          </cell>
          <cell r="B557">
            <v>18594.9736088936</v>
          </cell>
          <cell r="C557">
            <v>18627.1702658784</v>
          </cell>
          <cell r="D557">
            <v>18613.7740294036</v>
          </cell>
          <cell r="E557">
            <v>18616.9174366039</v>
          </cell>
          <cell r="F557">
            <v>18589.180605053</v>
          </cell>
          <cell r="G557">
            <v>18630.9319576959</v>
          </cell>
          <cell r="H557">
            <v>18631.9078672618</v>
          </cell>
          <cell r="I557">
            <v>18631.8023201465</v>
          </cell>
          <cell r="J557">
            <v>18648.1045674627</v>
          </cell>
          <cell r="K557">
            <v>18637.1210838192</v>
          </cell>
          <cell r="L557">
            <v>18625.0970398026</v>
          </cell>
          <cell r="M557">
            <v>18606.1717710346</v>
          </cell>
          <cell r="N557">
            <v>18611.3837969832</v>
          </cell>
          <cell r="O557">
            <v>18622.9750367867</v>
          </cell>
        </row>
        <row r="558">
          <cell r="A558">
            <v>18635.7146071065</v>
          </cell>
          <cell r="B558">
            <v>18610.8723169649</v>
          </cell>
          <cell r="C558">
            <v>18624.5075892072</v>
          </cell>
          <cell r="D558">
            <v>18615.9984704844</v>
          </cell>
          <cell r="E558">
            <v>18628.9808394366</v>
          </cell>
          <cell r="F558">
            <v>18627.7249588632</v>
          </cell>
          <cell r="G558">
            <v>18584.0168094646</v>
          </cell>
          <cell r="H558">
            <v>18646.7468437675</v>
          </cell>
          <cell r="I558">
            <v>18616.1555100674</v>
          </cell>
          <cell r="J558">
            <v>18633.5332936119</v>
          </cell>
          <cell r="K558">
            <v>18615.3229415642</v>
          </cell>
          <cell r="L558">
            <v>18650.9149903563</v>
          </cell>
          <cell r="M558">
            <v>18619.3564682486</v>
          </cell>
          <cell r="N558">
            <v>18616.0670111554</v>
          </cell>
          <cell r="O558">
            <v>18593.3446441286</v>
          </cell>
        </row>
        <row r="559">
          <cell r="A559">
            <v>18615.4437576938</v>
          </cell>
          <cell r="B559">
            <v>18611.5112877202</v>
          </cell>
          <cell r="C559">
            <v>18614.0033367641</v>
          </cell>
          <cell r="D559">
            <v>18645.5229582357</v>
          </cell>
          <cell r="E559">
            <v>18638.2505536464</v>
          </cell>
          <cell r="F559">
            <v>18637.3632204004</v>
          </cell>
          <cell r="G559">
            <v>18622.2872446732</v>
          </cell>
          <cell r="H559">
            <v>18636.3169101346</v>
          </cell>
          <cell r="I559">
            <v>18600.9496708389</v>
          </cell>
          <cell r="J559">
            <v>18600.6067721764</v>
          </cell>
          <cell r="K559">
            <v>18632.7025909018</v>
          </cell>
          <cell r="L559">
            <v>18594.7900143276</v>
          </cell>
          <cell r="M559">
            <v>18642.1323884042</v>
          </cell>
          <cell r="N559">
            <v>18609.7305912822</v>
          </cell>
          <cell r="O559">
            <v>18632.041258761</v>
          </cell>
        </row>
        <row r="560">
          <cell r="A560">
            <v>18612.4233833951</v>
          </cell>
          <cell r="B560">
            <v>18611.8499688376</v>
          </cell>
          <cell r="C560">
            <v>18627.9024581954</v>
          </cell>
          <cell r="D560">
            <v>18617.2789050697</v>
          </cell>
          <cell r="E560">
            <v>18611.8535044002</v>
          </cell>
          <cell r="F560">
            <v>18631.725782636</v>
          </cell>
          <cell r="G560">
            <v>18622.0267982557</v>
          </cell>
          <cell r="H560">
            <v>18607.1340586389</v>
          </cell>
          <cell r="I560">
            <v>18621.8150749895</v>
          </cell>
          <cell r="J560">
            <v>18609.7740615617</v>
          </cell>
          <cell r="K560">
            <v>18601.5651274658</v>
          </cell>
          <cell r="L560">
            <v>18616.1448738973</v>
          </cell>
          <cell r="M560">
            <v>18625.4806510016</v>
          </cell>
          <cell r="N560">
            <v>18633.8191626486</v>
          </cell>
          <cell r="O560">
            <v>18603.704535617</v>
          </cell>
        </row>
        <row r="561">
          <cell r="A561">
            <v>18669.8159925705</v>
          </cell>
          <cell r="B561">
            <v>18600.1218126746</v>
          </cell>
          <cell r="C561">
            <v>18611.092114367</v>
          </cell>
          <cell r="D561">
            <v>18608.6149864826</v>
          </cell>
          <cell r="E561">
            <v>18665.3217220041</v>
          </cell>
          <cell r="F561">
            <v>18623.0226804322</v>
          </cell>
          <cell r="G561">
            <v>18613.4108888907</v>
          </cell>
          <cell r="H561">
            <v>18619.5605732529</v>
          </cell>
          <cell r="I561">
            <v>18620.7640655862</v>
          </cell>
          <cell r="J561">
            <v>18651.5185436538</v>
          </cell>
          <cell r="K561">
            <v>18625.4998488554</v>
          </cell>
          <cell r="L561">
            <v>18621.0518563672</v>
          </cell>
          <cell r="M561">
            <v>18621.4595196984</v>
          </cell>
          <cell r="N561">
            <v>18599.509754309</v>
          </cell>
          <cell r="O561">
            <v>18644.4236504856</v>
          </cell>
        </row>
        <row r="562">
          <cell r="A562">
            <v>18600.954152513</v>
          </cell>
          <cell r="B562">
            <v>18620.3786378079</v>
          </cell>
          <cell r="C562">
            <v>18632.3555177754</v>
          </cell>
          <cell r="D562">
            <v>18595.4663242743</v>
          </cell>
          <cell r="E562">
            <v>18623.512928545</v>
          </cell>
          <cell r="F562">
            <v>18596.393096216</v>
          </cell>
          <cell r="G562">
            <v>18638.4914588628</v>
          </cell>
          <cell r="H562">
            <v>18645.3967910284</v>
          </cell>
          <cell r="I562">
            <v>18592.9340172661</v>
          </cell>
          <cell r="J562">
            <v>18637.5791807447</v>
          </cell>
          <cell r="K562">
            <v>18618.7676809537</v>
          </cell>
          <cell r="L562">
            <v>18637.7578408399</v>
          </cell>
          <cell r="M562">
            <v>18634.780344815</v>
          </cell>
          <cell r="N562">
            <v>18607.2553821257</v>
          </cell>
          <cell r="O562">
            <v>18622.4372468732</v>
          </cell>
        </row>
        <row r="563">
          <cell r="A563">
            <v>18623.8018366523</v>
          </cell>
          <cell r="B563">
            <v>18623.8199899804</v>
          </cell>
          <cell r="C563">
            <v>18613.9871196767</v>
          </cell>
          <cell r="D563">
            <v>18626.7549707634</v>
          </cell>
          <cell r="E563">
            <v>18617.9700053493</v>
          </cell>
          <cell r="F563">
            <v>18623.8280740993</v>
          </cell>
          <cell r="G563">
            <v>18617.9538820799</v>
          </cell>
          <cell r="H563">
            <v>18605.265639024</v>
          </cell>
          <cell r="I563">
            <v>18626.1378236464</v>
          </cell>
          <cell r="J563">
            <v>18605.7484068114</v>
          </cell>
          <cell r="K563">
            <v>18639.8069300057</v>
          </cell>
          <cell r="L563">
            <v>18607.8861455549</v>
          </cell>
          <cell r="M563">
            <v>18606.3271643706</v>
          </cell>
          <cell r="N563">
            <v>18639.4360887728</v>
          </cell>
          <cell r="O563">
            <v>18621.7256025434</v>
          </cell>
        </row>
        <row r="564">
          <cell r="A564">
            <v>18567.3206890897</v>
          </cell>
          <cell r="B564">
            <v>18621.4040944458</v>
          </cell>
          <cell r="C564">
            <v>18618.3770948535</v>
          </cell>
          <cell r="D564">
            <v>18604.5416192504</v>
          </cell>
          <cell r="E564">
            <v>18616.5049698204</v>
          </cell>
          <cell r="F564">
            <v>18582.4574252016</v>
          </cell>
          <cell r="G564">
            <v>18604.659226096</v>
          </cell>
          <cell r="H564">
            <v>18615.4298950773</v>
          </cell>
          <cell r="I564">
            <v>18591.4295088819</v>
          </cell>
          <cell r="J564">
            <v>18637.3062251597</v>
          </cell>
          <cell r="K564">
            <v>18596.8076086185</v>
          </cell>
          <cell r="L564">
            <v>18587.892963209</v>
          </cell>
          <cell r="M564">
            <v>18635.6268059935</v>
          </cell>
          <cell r="N564">
            <v>18628.5602234684</v>
          </cell>
          <cell r="O564">
            <v>18614.0707003045</v>
          </cell>
        </row>
        <row r="565">
          <cell r="A565">
            <v>18614.1074327901</v>
          </cell>
          <cell r="B565">
            <v>18607.6477270492</v>
          </cell>
          <cell r="C565">
            <v>18610.827668741</v>
          </cell>
          <cell r="D565">
            <v>18593.6505608059</v>
          </cell>
          <cell r="E565">
            <v>18618.1359905188</v>
          </cell>
          <cell r="F565">
            <v>18619.5494573747</v>
          </cell>
          <cell r="G565">
            <v>18597.4625903524</v>
          </cell>
          <cell r="H565">
            <v>18630.3239049947</v>
          </cell>
          <cell r="I565">
            <v>18626.6550224966</v>
          </cell>
          <cell r="J565">
            <v>18602.588780843</v>
          </cell>
          <cell r="K565">
            <v>18606.5768729326</v>
          </cell>
          <cell r="L565">
            <v>18598.9756597566</v>
          </cell>
          <cell r="M565">
            <v>18619.5403359615</v>
          </cell>
          <cell r="N565">
            <v>18621.6169405499</v>
          </cell>
          <cell r="O565">
            <v>18627.3518180035</v>
          </cell>
        </row>
        <row r="566">
          <cell r="A566">
            <v>18614.5807018546</v>
          </cell>
          <cell r="B566">
            <v>18640.4976022697</v>
          </cell>
          <cell r="C566">
            <v>18629.7487215047</v>
          </cell>
          <cell r="D566">
            <v>18587.0633267029</v>
          </cell>
          <cell r="E566">
            <v>18624.7482145778</v>
          </cell>
          <cell r="F566">
            <v>18586.6645030297</v>
          </cell>
          <cell r="G566">
            <v>18591.8098635171</v>
          </cell>
          <cell r="H566">
            <v>18637.1049888275</v>
          </cell>
          <cell r="I566">
            <v>18656.8282746176</v>
          </cell>
          <cell r="J566">
            <v>18614.7415792575</v>
          </cell>
          <cell r="K566">
            <v>18611.1437602739</v>
          </cell>
          <cell r="L566">
            <v>18626.0856807206</v>
          </cell>
          <cell r="M566">
            <v>18596.0254772555</v>
          </cell>
          <cell r="N566">
            <v>18624.6536843707</v>
          </cell>
          <cell r="O566">
            <v>18612.4699020968</v>
          </cell>
        </row>
        <row r="567">
          <cell r="A567">
            <v>18590.7484463001</v>
          </cell>
          <cell r="B567">
            <v>18652.7245309051</v>
          </cell>
          <cell r="C567">
            <v>18638.1745249812</v>
          </cell>
          <cell r="D567">
            <v>18627.1109069826</v>
          </cell>
          <cell r="E567">
            <v>18627.2604461405</v>
          </cell>
          <cell r="F567">
            <v>18600.662884878</v>
          </cell>
          <cell r="G567">
            <v>18630.4739876897</v>
          </cell>
          <cell r="H567">
            <v>18642.3750845924</v>
          </cell>
          <cell r="I567">
            <v>18632.4406111656</v>
          </cell>
          <cell r="J567">
            <v>18611.6932763012</v>
          </cell>
          <cell r="K567">
            <v>18608.6246503376</v>
          </cell>
          <cell r="L567">
            <v>18639.3112611172</v>
          </cell>
          <cell r="M567">
            <v>18606.7138246047</v>
          </cell>
          <cell r="N567">
            <v>18597.176603556</v>
          </cell>
          <cell r="O567">
            <v>18610.8022452</v>
          </cell>
        </row>
        <row r="568">
          <cell r="A568">
            <v>18622.6821141247</v>
          </cell>
          <cell r="B568">
            <v>18585.2562751256</v>
          </cell>
          <cell r="C568">
            <v>18630.1286915924</v>
          </cell>
          <cell r="D568">
            <v>18579.3185354697</v>
          </cell>
          <cell r="E568">
            <v>18612.1377326187</v>
          </cell>
          <cell r="F568">
            <v>18581.9010778679</v>
          </cell>
          <cell r="G568">
            <v>18605.432426118</v>
          </cell>
          <cell r="H568">
            <v>18580.8385464526</v>
          </cell>
          <cell r="I568">
            <v>18637.311973212</v>
          </cell>
          <cell r="J568">
            <v>18613.4604559808</v>
          </cell>
          <cell r="K568">
            <v>18627.472557161</v>
          </cell>
          <cell r="L568">
            <v>18598.2385443389</v>
          </cell>
          <cell r="M568">
            <v>18588.8305776537</v>
          </cell>
          <cell r="N568">
            <v>18628.2871892534</v>
          </cell>
          <cell r="O568">
            <v>18623.2185727513</v>
          </cell>
        </row>
        <row r="569">
          <cell r="A569">
            <v>18595.3476502839</v>
          </cell>
          <cell r="B569">
            <v>18620.3910442552</v>
          </cell>
          <cell r="C569">
            <v>18629.6084602711</v>
          </cell>
          <cell r="D569">
            <v>18618.9605822942</v>
          </cell>
          <cell r="E569">
            <v>18598.3716995275</v>
          </cell>
          <cell r="F569">
            <v>18636.4092692483</v>
          </cell>
          <cell r="G569">
            <v>18618.5362236746</v>
          </cell>
          <cell r="H569">
            <v>18612.2328405301</v>
          </cell>
          <cell r="I569">
            <v>18627.8573247045</v>
          </cell>
          <cell r="J569">
            <v>18602.1200817936</v>
          </cell>
          <cell r="K569">
            <v>18589.110413151</v>
          </cell>
          <cell r="L569">
            <v>18637.0261763947</v>
          </cell>
          <cell r="M569">
            <v>18632.3260958899</v>
          </cell>
          <cell r="N569">
            <v>18614.616820894</v>
          </cell>
          <cell r="O569">
            <v>18618.0158823969</v>
          </cell>
        </row>
        <row r="570">
          <cell r="A570">
            <v>18618.7489914439</v>
          </cell>
          <cell r="B570">
            <v>18627.5040030247</v>
          </cell>
          <cell r="C570">
            <v>18608.4081740587</v>
          </cell>
          <cell r="D570">
            <v>18646.5787823875</v>
          </cell>
          <cell r="E570">
            <v>18634.2612687223</v>
          </cell>
          <cell r="F570">
            <v>18621.7813385846</v>
          </cell>
          <cell r="G570">
            <v>18600.08339854</v>
          </cell>
          <cell r="H570">
            <v>18595.6670530196</v>
          </cell>
          <cell r="I570">
            <v>18608.650285663</v>
          </cell>
          <cell r="J570">
            <v>18635.4919555904</v>
          </cell>
          <cell r="K570">
            <v>18615.8684965556</v>
          </cell>
          <cell r="L570">
            <v>18599.1297105484</v>
          </cell>
          <cell r="M570">
            <v>18614.1526153258</v>
          </cell>
          <cell r="N570">
            <v>18622.6699710501</v>
          </cell>
          <cell r="O570">
            <v>18629.7929142151</v>
          </cell>
        </row>
        <row r="571">
          <cell r="A571">
            <v>18617.9091632414</v>
          </cell>
          <cell r="B571">
            <v>18590.8413815757</v>
          </cell>
          <cell r="C571">
            <v>18601.2015342618</v>
          </cell>
          <cell r="D571">
            <v>18624.4888395998</v>
          </cell>
          <cell r="E571">
            <v>18607.4808927112</v>
          </cell>
          <cell r="F571">
            <v>18611.4450959184</v>
          </cell>
          <cell r="G571">
            <v>18659.3015820685</v>
          </cell>
          <cell r="H571">
            <v>18602.0058505207</v>
          </cell>
          <cell r="I571">
            <v>18608.7663683946</v>
          </cell>
          <cell r="J571">
            <v>18596.090588178</v>
          </cell>
          <cell r="K571">
            <v>18632.6182996929</v>
          </cell>
          <cell r="L571">
            <v>18596.3140958489</v>
          </cell>
          <cell r="M571">
            <v>18617.4295516347</v>
          </cell>
          <cell r="N571">
            <v>18595.9964259766</v>
          </cell>
          <cell r="O571">
            <v>18616.2318623587</v>
          </cell>
        </row>
        <row r="572">
          <cell r="A572">
            <v>18635.3288423825</v>
          </cell>
          <cell r="B572">
            <v>18606.2753178237</v>
          </cell>
          <cell r="C572">
            <v>18637.4893883595</v>
          </cell>
          <cell r="D572">
            <v>18615.1488034871</v>
          </cell>
          <cell r="E572">
            <v>18611.8072214346</v>
          </cell>
          <cell r="F572">
            <v>18613.5698782433</v>
          </cell>
          <cell r="G572">
            <v>18641.0842622899</v>
          </cell>
          <cell r="H572">
            <v>18588.7969272837</v>
          </cell>
          <cell r="I572">
            <v>18610.4136868766</v>
          </cell>
          <cell r="J572">
            <v>18623.9588872646</v>
          </cell>
          <cell r="K572">
            <v>18597.091855351</v>
          </cell>
          <cell r="L572">
            <v>18632.2356913338</v>
          </cell>
          <cell r="M572">
            <v>18620.0363367907</v>
          </cell>
          <cell r="N572">
            <v>18610.0552631034</v>
          </cell>
          <cell r="O572">
            <v>18619.8566320027</v>
          </cell>
        </row>
        <row r="573">
          <cell r="A573">
            <v>18635.5124450647</v>
          </cell>
          <cell r="B573">
            <v>18576.2161188699</v>
          </cell>
          <cell r="C573">
            <v>18588.0717490886</v>
          </cell>
          <cell r="D573">
            <v>18626.1847270078</v>
          </cell>
          <cell r="E573">
            <v>18610.6705174904</v>
          </cell>
          <cell r="F573">
            <v>18621.9175767269</v>
          </cell>
          <cell r="G573">
            <v>18607.5544609104</v>
          </cell>
          <cell r="H573">
            <v>18605.1227878695</v>
          </cell>
          <cell r="I573">
            <v>18604.3599067213</v>
          </cell>
          <cell r="J573">
            <v>18614.5663169717</v>
          </cell>
          <cell r="K573">
            <v>18605.0273587839</v>
          </cell>
          <cell r="L573">
            <v>18613.6911112363</v>
          </cell>
          <cell r="M573">
            <v>18610.6388972031</v>
          </cell>
          <cell r="N573">
            <v>18612.7046024318</v>
          </cell>
          <cell r="O573">
            <v>18595.8003556971</v>
          </cell>
        </row>
        <row r="574">
          <cell r="A574">
            <v>18644.3583612348</v>
          </cell>
          <cell r="B574">
            <v>18633.1193140814</v>
          </cell>
          <cell r="C574">
            <v>18613.1204574379</v>
          </cell>
          <cell r="D574">
            <v>18621.618518821</v>
          </cell>
          <cell r="E574">
            <v>18617.5255209268</v>
          </cell>
          <cell r="F574">
            <v>18610.9003797255</v>
          </cell>
          <cell r="G574">
            <v>18606.5267658393</v>
          </cell>
          <cell r="H574">
            <v>18614.2612189503</v>
          </cell>
          <cell r="I574">
            <v>18608.0913116634</v>
          </cell>
          <cell r="J574">
            <v>18625.6620698269</v>
          </cell>
          <cell r="K574">
            <v>18631.4745054692</v>
          </cell>
          <cell r="L574">
            <v>18633.7689838414</v>
          </cell>
          <cell r="M574">
            <v>18623.2340446433</v>
          </cell>
          <cell r="N574">
            <v>18610.3234518127</v>
          </cell>
          <cell r="O574">
            <v>18620.7471963319</v>
          </cell>
        </row>
        <row r="575">
          <cell r="A575">
            <v>18650.1706498177</v>
          </cell>
          <cell r="B575">
            <v>18611.3980694902</v>
          </cell>
          <cell r="C575">
            <v>18624.1530944789</v>
          </cell>
          <cell r="D575">
            <v>18631.2998063698</v>
          </cell>
          <cell r="E575">
            <v>18601.7682300131</v>
          </cell>
          <cell r="F575">
            <v>18628.9424728925</v>
          </cell>
          <cell r="G575">
            <v>18583.2291943804</v>
          </cell>
          <cell r="H575">
            <v>18617.7125670941</v>
          </cell>
          <cell r="I575">
            <v>18664.0344381044</v>
          </cell>
          <cell r="J575">
            <v>18648.73770674</v>
          </cell>
          <cell r="K575">
            <v>18620.3703026026</v>
          </cell>
          <cell r="L575">
            <v>18612.2433099566</v>
          </cell>
          <cell r="M575">
            <v>18617.6913464589</v>
          </cell>
          <cell r="N575">
            <v>18634.4642539654</v>
          </cell>
          <cell r="O575">
            <v>18640.085328779</v>
          </cell>
        </row>
        <row r="576">
          <cell r="A576">
            <v>18631.485486904</v>
          </cell>
          <cell r="B576">
            <v>18629.036892548</v>
          </cell>
          <cell r="C576">
            <v>18638.8201987971</v>
          </cell>
          <cell r="D576">
            <v>18643.1094513518</v>
          </cell>
          <cell r="E576">
            <v>18633.0332442333</v>
          </cell>
          <cell r="F576">
            <v>18560.8176194163</v>
          </cell>
          <cell r="G576">
            <v>18628.6317262379</v>
          </cell>
          <cell r="H576">
            <v>18610.4169972046</v>
          </cell>
          <cell r="I576">
            <v>18609.3531124924</v>
          </cell>
          <cell r="J576">
            <v>18596.8121334184</v>
          </cell>
          <cell r="K576">
            <v>18599.2728780709</v>
          </cell>
          <cell r="L576">
            <v>18603.9529425492</v>
          </cell>
          <cell r="M576">
            <v>18593.7951360259</v>
          </cell>
          <cell r="N576">
            <v>18622.3363795629</v>
          </cell>
          <cell r="O576">
            <v>18598.0129891772</v>
          </cell>
        </row>
        <row r="577">
          <cell r="A577">
            <v>18595.1798926667</v>
          </cell>
          <cell r="B577">
            <v>18611.6834401245</v>
          </cell>
          <cell r="C577">
            <v>18608.7833908103</v>
          </cell>
          <cell r="D577">
            <v>18631.7962641777</v>
          </cell>
          <cell r="E577">
            <v>18585.5105026956</v>
          </cell>
          <cell r="F577">
            <v>18632.2861532976</v>
          </cell>
          <cell r="G577">
            <v>18609.3152027144</v>
          </cell>
          <cell r="H577">
            <v>18624.9237752921</v>
          </cell>
          <cell r="I577">
            <v>18619.5892735151</v>
          </cell>
          <cell r="J577">
            <v>18612.7684682601</v>
          </cell>
          <cell r="K577">
            <v>18627.3204065701</v>
          </cell>
          <cell r="L577">
            <v>18636.3178409221</v>
          </cell>
          <cell r="M577">
            <v>18594.8413141152</v>
          </cell>
          <cell r="N577">
            <v>18618.4987926295</v>
          </cell>
          <cell r="O577">
            <v>18626.9876808751</v>
          </cell>
        </row>
        <row r="578">
          <cell r="A578">
            <v>18619.4889282829</v>
          </cell>
          <cell r="B578">
            <v>18619.4207438939</v>
          </cell>
          <cell r="C578">
            <v>18602.4319484526</v>
          </cell>
          <cell r="D578">
            <v>18639.5927733732</v>
          </cell>
          <cell r="E578">
            <v>18622.1735633829</v>
          </cell>
          <cell r="F578">
            <v>18593.5434464823</v>
          </cell>
          <cell r="G578">
            <v>18617.376634717</v>
          </cell>
          <cell r="H578">
            <v>18608.6287237137</v>
          </cell>
          <cell r="I578">
            <v>18638.5117043062</v>
          </cell>
          <cell r="J578">
            <v>18601.8583489103</v>
          </cell>
          <cell r="K578">
            <v>18600.6868767734</v>
          </cell>
          <cell r="L578">
            <v>18611.0369138559</v>
          </cell>
          <cell r="M578">
            <v>18648.2666236543</v>
          </cell>
          <cell r="N578">
            <v>18629.0411453236</v>
          </cell>
          <cell r="O578">
            <v>18634.1111019929</v>
          </cell>
        </row>
        <row r="579">
          <cell r="A579">
            <v>18629.5915375499</v>
          </cell>
          <cell r="B579">
            <v>18633.5127233523</v>
          </cell>
          <cell r="C579">
            <v>18609.486897023</v>
          </cell>
          <cell r="D579">
            <v>18629.6062232458</v>
          </cell>
          <cell r="E579">
            <v>18604.8812535593</v>
          </cell>
          <cell r="F579">
            <v>18623.2830714914</v>
          </cell>
          <cell r="G579">
            <v>18607.3129338536</v>
          </cell>
          <cell r="H579">
            <v>18621.3612853068</v>
          </cell>
          <cell r="I579">
            <v>18607.7905772968</v>
          </cell>
          <cell r="J579">
            <v>18616.6182787563</v>
          </cell>
          <cell r="K579">
            <v>18626.4070854803</v>
          </cell>
          <cell r="L579">
            <v>18620.7593802975</v>
          </cell>
          <cell r="M579">
            <v>18617.5260693221</v>
          </cell>
          <cell r="N579">
            <v>18610.6467658125</v>
          </cell>
          <cell r="O579">
            <v>18585.9148519826</v>
          </cell>
        </row>
        <row r="580">
          <cell r="A580">
            <v>18602.5687279559</v>
          </cell>
          <cell r="B580">
            <v>18646.9512766817</v>
          </cell>
          <cell r="C580">
            <v>18632.7177125052</v>
          </cell>
          <cell r="D580">
            <v>18598.2057167148</v>
          </cell>
          <cell r="E580">
            <v>18590.7565647078</v>
          </cell>
          <cell r="F580">
            <v>18610.9040576964</v>
          </cell>
          <cell r="G580">
            <v>18626.7975000161</v>
          </cell>
          <cell r="H580">
            <v>18588.0463759626</v>
          </cell>
          <cell r="I580">
            <v>18634.2494695678</v>
          </cell>
          <cell r="J580">
            <v>18621.8297203692</v>
          </cell>
          <cell r="K580">
            <v>18616.85872027</v>
          </cell>
          <cell r="L580">
            <v>18642.8867122459</v>
          </cell>
          <cell r="M580">
            <v>18624.2643076466</v>
          </cell>
          <cell r="N580">
            <v>18615.2593699213</v>
          </cell>
          <cell r="O580">
            <v>18618.0626205207</v>
          </cell>
        </row>
        <row r="581">
          <cell r="A581">
            <v>18605.8265935148</v>
          </cell>
          <cell r="B581">
            <v>18602.7687240648</v>
          </cell>
          <cell r="C581">
            <v>18599.0525278096</v>
          </cell>
          <cell r="D581">
            <v>18609.856747812</v>
          </cell>
          <cell r="E581">
            <v>18608.9374117725</v>
          </cell>
          <cell r="F581">
            <v>18636.6536520836</v>
          </cell>
          <cell r="G581">
            <v>18623.1315520748</v>
          </cell>
          <cell r="H581">
            <v>18656.0638196668</v>
          </cell>
          <cell r="I581">
            <v>18617.7699836678</v>
          </cell>
          <cell r="J581">
            <v>18628.730822188</v>
          </cell>
          <cell r="K581">
            <v>18611.6348987137</v>
          </cell>
          <cell r="L581">
            <v>18656.0272536508</v>
          </cell>
          <cell r="M581">
            <v>18604.1997588598</v>
          </cell>
          <cell r="N581">
            <v>18631.0882998381</v>
          </cell>
          <cell r="O581">
            <v>18619.2606245286</v>
          </cell>
        </row>
        <row r="582">
          <cell r="A582">
            <v>18619.7332153426</v>
          </cell>
          <cell r="B582">
            <v>18614.0059086838</v>
          </cell>
          <cell r="C582">
            <v>18608.7129253634</v>
          </cell>
          <cell r="D582">
            <v>18642.507888527</v>
          </cell>
          <cell r="E582">
            <v>18638.6023599959</v>
          </cell>
          <cell r="F582">
            <v>18633.7238832292</v>
          </cell>
          <cell r="G582">
            <v>18608.1656536452</v>
          </cell>
          <cell r="H582">
            <v>18615.9773904423</v>
          </cell>
          <cell r="I582">
            <v>18620.0565412333</v>
          </cell>
          <cell r="J582">
            <v>18609.8652241196</v>
          </cell>
          <cell r="K582">
            <v>18659.3838458031</v>
          </cell>
          <cell r="L582">
            <v>18629.3179869663</v>
          </cell>
          <cell r="M582">
            <v>18615.7535052858</v>
          </cell>
          <cell r="N582">
            <v>18613.7450922735</v>
          </cell>
          <cell r="O582">
            <v>18607.4804869281</v>
          </cell>
        </row>
        <row r="583">
          <cell r="A583">
            <v>18631.8454739031</v>
          </cell>
          <cell r="B583">
            <v>18645.9212921655</v>
          </cell>
          <cell r="C583">
            <v>18634.2606300272</v>
          </cell>
          <cell r="D583">
            <v>18629.237381452</v>
          </cell>
          <cell r="E583">
            <v>18610.3330258272</v>
          </cell>
          <cell r="F583">
            <v>18620.7342991295</v>
          </cell>
          <cell r="G583">
            <v>18598.3702191631</v>
          </cell>
          <cell r="H583">
            <v>18625.0690335381</v>
          </cell>
          <cell r="I583">
            <v>18633.6241911374</v>
          </cell>
          <cell r="J583">
            <v>18605.0339508508</v>
          </cell>
          <cell r="K583">
            <v>18620.1677729217</v>
          </cell>
          <cell r="L583">
            <v>18631.6392860586</v>
          </cell>
          <cell r="M583">
            <v>18619.973569756</v>
          </cell>
          <cell r="N583">
            <v>18618.0004459113</v>
          </cell>
          <cell r="O583">
            <v>18589.9763673982</v>
          </cell>
        </row>
        <row r="584">
          <cell r="A584">
            <v>18619.8044997446</v>
          </cell>
          <cell r="B584">
            <v>18585.8399215553</v>
          </cell>
          <cell r="C584">
            <v>18618.4657021487</v>
          </cell>
          <cell r="D584">
            <v>18622.6699122077</v>
          </cell>
          <cell r="E584">
            <v>18614.8313031384</v>
          </cell>
          <cell r="F584">
            <v>18619.8964417784</v>
          </cell>
          <cell r="G584">
            <v>18599.9736883191</v>
          </cell>
          <cell r="H584">
            <v>18612.5568002703</v>
          </cell>
          <cell r="I584">
            <v>18635.8660257158</v>
          </cell>
          <cell r="J584">
            <v>18612.0677554862</v>
          </cell>
          <cell r="K584">
            <v>18626.0463858487</v>
          </cell>
          <cell r="L584">
            <v>18618.0442668445</v>
          </cell>
          <cell r="M584">
            <v>18603.1352053558</v>
          </cell>
          <cell r="N584">
            <v>18620.0807070827</v>
          </cell>
          <cell r="O584">
            <v>18600.0514217274</v>
          </cell>
        </row>
        <row r="585">
          <cell r="A585">
            <v>18570.9702952641</v>
          </cell>
          <cell r="B585">
            <v>18620.9007086359</v>
          </cell>
          <cell r="C585">
            <v>18616.1884353167</v>
          </cell>
          <cell r="D585">
            <v>18638.8834548827</v>
          </cell>
          <cell r="E585">
            <v>18613.1178909191</v>
          </cell>
          <cell r="F585">
            <v>18637.8023882642</v>
          </cell>
          <cell r="G585">
            <v>18629.474631432</v>
          </cell>
          <cell r="H585">
            <v>18607.8350379593</v>
          </cell>
          <cell r="I585">
            <v>18611.1075403391</v>
          </cell>
          <cell r="J585">
            <v>18596.4395013</v>
          </cell>
          <cell r="K585">
            <v>18597.0497315594</v>
          </cell>
          <cell r="L585">
            <v>18612.9257482744</v>
          </cell>
          <cell r="M585">
            <v>18623.6980591984</v>
          </cell>
          <cell r="N585">
            <v>18610.9129272557</v>
          </cell>
          <cell r="O585">
            <v>18626.3063377928</v>
          </cell>
        </row>
        <row r="586">
          <cell r="A586">
            <v>18609.7947564453</v>
          </cell>
          <cell r="B586">
            <v>18606.9024664759</v>
          </cell>
          <cell r="C586">
            <v>18637.992483277</v>
          </cell>
          <cell r="D586">
            <v>18609.5125245977</v>
          </cell>
          <cell r="E586">
            <v>18613.8870953332</v>
          </cell>
          <cell r="F586">
            <v>18616.3476335757</v>
          </cell>
          <cell r="G586">
            <v>18623.1860449432</v>
          </cell>
          <cell r="H586">
            <v>18632.3343266926</v>
          </cell>
          <cell r="I586">
            <v>18614.2791331488</v>
          </cell>
          <cell r="J586">
            <v>18613.4561824211</v>
          </cell>
          <cell r="K586">
            <v>18625.8673022957</v>
          </cell>
          <cell r="L586">
            <v>18618.4391303308</v>
          </cell>
          <cell r="M586">
            <v>18617.6863379706</v>
          </cell>
          <cell r="N586">
            <v>18634.5378173584</v>
          </cell>
          <cell r="O586">
            <v>18617.2552904748</v>
          </cell>
        </row>
        <row r="587">
          <cell r="A587">
            <v>18613.4721469848</v>
          </cell>
          <cell r="B587">
            <v>18621.6292014414</v>
          </cell>
          <cell r="C587">
            <v>18617.8413137426</v>
          </cell>
          <cell r="D587">
            <v>18642.8967328926</v>
          </cell>
          <cell r="E587">
            <v>18594.4427854459</v>
          </cell>
          <cell r="F587">
            <v>18623.1078928074</v>
          </cell>
          <cell r="G587">
            <v>18630.3038997393</v>
          </cell>
          <cell r="H587">
            <v>18641.4306849453</v>
          </cell>
          <cell r="I587">
            <v>18619.4526576929</v>
          </cell>
          <cell r="J587">
            <v>18614.3774544985</v>
          </cell>
          <cell r="K587">
            <v>18602.8249319378</v>
          </cell>
          <cell r="L587">
            <v>18610.3961369306</v>
          </cell>
          <cell r="M587">
            <v>18636.3323564403</v>
          </cell>
          <cell r="N587">
            <v>18603.3621663815</v>
          </cell>
          <cell r="O587">
            <v>18623.8886744583</v>
          </cell>
        </row>
        <row r="588">
          <cell r="A588">
            <v>18621.27217485</v>
          </cell>
          <cell r="B588">
            <v>18608.7998348929</v>
          </cell>
          <cell r="C588">
            <v>18583.4457147839</v>
          </cell>
          <cell r="D588">
            <v>18621.8115728318</v>
          </cell>
          <cell r="E588">
            <v>18629.3125587504</v>
          </cell>
          <cell r="F588">
            <v>18590.8036294821</v>
          </cell>
          <cell r="G588">
            <v>18615.7481005428</v>
          </cell>
          <cell r="H588">
            <v>18625.2217359915</v>
          </cell>
          <cell r="I588">
            <v>18620.4102746306</v>
          </cell>
          <cell r="J588">
            <v>18597.0900672106</v>
          </cell>
          <cell r="K588">
            <v>18606.2037900761</v>
          </cell>
          <cell r="L588">
            <v>18627.1427178194</v>
          </cell>
          <cell r="M588">
            <v>18629.6526991135</v>
          </cell>
          <cell r="N588">
            <v>18605.7445095099</v>
          </cell>
          <cell r="O588">
            <v>18606.8368231219</v>
          </cell>
        </row>
        <row r="589">
          <cell r="A589">
            <v>18618.0409690798</v>
          </cell>
          <cell r="B589">
            <v>18642.8125710089</v>
          </cell>
          <cell r="C589">
            <v>18612.1289817586</v>
          </cell>
          <cell r="D589">
            <v>18611.6689807668</v>
          </cell>
          <cell r="E589">
            <v>18635.5469484887</v>
          </cell>
          <cell r="F589">
            <v>18609.6649242069</v>
          </cell>
          <cell r="G589">
            <v>18604.8441878723</v>
          </cell>
          <cell r="H589">
            <v>18620.3676367961</v>
          </cell>
          <cell r="I589">
            <v>18614.3044105668</v>
          </cell>
          <cell r="J589">
            <v>18613.2130656638</v>
          </cell>
          <cell r="K589">
            <v>18632.1468194841</v>
          </cell>
          <cell r="L589">
            <v>18615.0045965934</v>
          </cell>
          <cell r="M589">
            <v>18615.3412891547</v>
          </cell>
          <cell r="N589">
            <v>18593.8615347718</v>
          </cell>
          <cell r="O589">
            <v>18607.3421401397</v>
          </cell>
        </row>
        <row r="590">
          <cell r="A590">
            <v>18632.6755749683</v>
          </cell>
          <cell r="B590">
            <v>18596.4798204833</v>
          </cell>
          <cell r="C590">
            <v>18630.5359905754</v>
          </cell>
          <cell r="D590">
            <v>18626.5605697039</v>
          </cell>
          <cell r="E590">
            <v>18611.5625213384</v>
          </cell>
          <cell r="F590">
            <v>18613.9190380057</v>
          </cell>
          <cell r="G590">
            <v>18607.689456048</v>
          </cell>
          <cell r="H590">
            <v>18618.5279022186</v>
          </cell>
          <cell r="I590">
            <v>18636.3967234112</v>
          </cell>
          <cell r="J590">
            <v>18660.1230500904</v>
          </cell>
          <cell r="K590">
            <v>18599.1616338191</v>
          </cell>
          <cell r="L590">
            <v>18614.8353143114</v>
          </cell>
          <cell r="M590">
            <v>18635.5385883473</v>
          </cell>
          <cell r="N590">
            <v>18609.0516293865</v>
          </cell>
          <cell r="O590">
            <v>18601.0509945075</v>
          </cell>
        </row>
        <row r="591">
          <cell r="A591">
            <v>18622.380896826</v>
          </cell>
          <cell r="B591">
            <v>18621.9441225026</v>
          </cell>
          <cell r="C591">
            <v>18596.9235216623</v>
          </cell>
          <cell r="D591">
            <v>18610.8761774604</v>
          </cell>
          <cell r="E591">
            <v>18627.0947643386</v>
          </cell>
          <cell r="F591">
            <v>18578.2959316293</v>
          </cell>
          <cell r="G591">
            <v>18604.3330794592</v>
          </cell>
          <cell r="H591">
            <v>18637.6048258302</v>
          </cell>
          <cell r="I591">
            <v>18626.5748783046</v>
          </cell>
          <cell r="J591">
            <v>18595.3159001782</v>
          </cell>
          <cell r="K591">
            <v>18616.0584585736</v>
          </cell>
          <cell r="L591">
            <v>18616.0447562948</v>
          </cell>
          <cell r="M591">
            <v>18638.58810602</v>
          </cell>
          <cell r="N591">
            <v>18613.0026318568</v>
          </cell>
          <cell r="O591">
            <v>18637.0477505256</v>
          </cell>
        </row>
        <row r="592">
          <cell r="A592">
            <v>18632.4093010504</v>
          </cell>
          <cell r="B592">
            <v>18632.1707841271</v>
          </cell>
          <cell r="C592">
            <v>18626.6732917426</v>
          </cell>
          <cell r="D592">
            <v>18621.4829989</v>
          </cell>
          <cell r="E592">
            <v>18616.171592423</v>
          </cell>
          <cell r="F592">
            <v>18637.4844964905</v>
          </cell>
          <cell r="G592">
            <v>18647.1734485226</v>
          </cell>
          <cell r="H592">
            <v>18596.5501850091</v>
          </cell>
          <cell r="I592">
            <v>18635.3508455936</v>
          </cell>
          <cell r="J592">
            <v>18616.7805032836</v>
          </cell>
          <cell r="K592">
            <v>18588.7172037921</v>
          </cell>
          <cell r="L592">
            <v>18620.7245657254</v>
          </cell>
          <cell r="M592">
            <v>18624.5601579357</v>
          </cell>
          <cell r="N592">
            <v>18604.1223869026</v>
          </cell>
          <cell r="O592">
            <v>18598.8020909034</v>
          </cell>
        </row>
        <row r="593">
          <cell r="A593">
            <v>18592.3904781899</v>
          </cell>
          <cell r="B593">
            <v>18622.4924811612</v>
          </cell>
          <cell r="C593">
            <v>18602.9031677676</v>
          </cell>
          <cell r="D593">
            <v>18612.9803132169</v>
          </cell>
          <cell r="E593">
            <v>18611.2440202958</v>
          </cell>
          <cell r="F593">
            <v>18622.7613488489</v>
          </cell>
          <cell r="G593">
            <v>18652.4520893951</v>
          </cell>
          <cell r="H593">
            <v>18633.5690134086</v>
          </cell>
          <cell r="I593">
            <v>18624.0594808628</v>
          </cell>
          <cell r="J593">
            <v>18611.3983494792</v>
          </cell>
          <cell r="K593">
            <v>18642.8166375411</v>
          </cell>
          <cell r="L593">
            <v>18624.3077875084</v>
          </cell>
          <cell r="M593">
            <v>18629.4892115262</v>
          </cell>
          <cell r="N593">
            <v>18599.4335634909</v>
          </cell>
          <cell r="O593">
            <v>18616.2027311116</v>
          </cell>
        </row>
        <row r="594">
          <cell r="A594">
            <v>18626.4010743024</v>
          </cell>
          <cell r="B594">
            <v>18587.154239793</v>
          </cell>
          <cell r="C594">
            <v>18606.0651841155</v>
          </cell>
          <cell r="D594">
            <v>18646.8234788428</v>
          </cell>
          <cell r="E594">
            <v>18614.4290309554</v>
          </cell>
          <cell r="F594">
            <v>18627.2976847725</v>
          </cell>
          <cell r="G594">
            <v>18623.8762476372</v>
          </cell>
          <cell r="H594">
            <v>18620.1318144674</v>
          </cell>
          <cell r="I594">
            <v>18619.4606266426</v>
          </cell>
          <cell r="J594">
            <v>18607.8051949694</v>
          </cell>
          <cell r="K594">
            <v>18635.6540007871</v>
          </cell>
          <cell r="L594">
            <v>18617.0229097164</v>
          </cell>
          <cell r="M594">
            <v>18598.8249619627</v>
          </cell>
          <cell r="N594">
            <v>18611.5821247557</v>
          </cell>
          <cell r="O594">
            <v>18600.0480768858</v>
          </cell>
        </row>
        <row r="595">
          <cell r="A595">
            <v>18611.0195067154</v>
          </cell>
          <cell r="B595">
            <v>18599.8995433076</v>
          </cell>
          <cell r="C595">
            <v>18625.1633124371</v>
          </cell>
          <cell r="D595">
            <v>18633.6955302143</v>
          </cell>
          <cell r="E595">
            <v>18616.640954141</v>
          </cell>
          <cell r="F595">
            <v>18613.2270767634</v>
          </cell>
          <cell r="G595">
            <v>18621.0483857379</v>
          </cell>
          <cell r="H595">
            <v>18623.7015552019</v>
          </cell>
          <cell r="I595">
            <v>18632.2451541648</v>
          </cell>
          <cell r="J595">
            <v>18601.5721074501</v>
          </cell>
          <cell r="K595">
            <v>18588.957469861</v>
          </cell>
          <cell r="L595">
            <v>18620.1974003946</v>
          </cell>
          <cell r="M595">
            <v>18602.9677635463</v>
          </cell>
          <cell r="N595">
            <v>18606.979378799</v>
          </cell>
          <cell r="O595">
            <v>18625.2267542684</v>
          </cell>
        </row>
        <row r="596">
          <cell r="A596">
            <v>18607.5511966414</v>
          </cell>
          <cell r="B596">
            <v>18616.4272117782</v>
          </cell>
          <cell r="C596">
            <v>18632.6582635452</v>
          </cell>
          <cell r="D596">
            <v>18588.3511890737</v>
          </cell>
          <cell r="E596">
            <v>18603.7820048691</v>
          </cell>
          <cell r="F596">
            <v>18610.5305746675</v>
          </cell>
          <cell r="G596">
            <v>18635.4808588688</v>
          </cell>
          <cell r="H596">
            <v>18619.5054027246</v>
          </cell>
          <cell r="I596">
            <v>18626.3100451382</v>
          </cell>
          <cell r="J596">
            <v>18630.8987163856</v>
          </cell>
          <cell r="K596">
            <v>18600.8949380432</v>
          </cell>
          <cell r="L596">
            <v>18625.9537833996</v>
          </cell>
          <cell r="M596">
            <v>18610.2761039272</v>
          </cell>
          <cell r="N596">
            <v>18590.6443585816</v>
          </cell>
          <cell r="O596">
            <v>18637.4656447389</v>
          </cell>
        </row>
        <row r="597">
          <cell r="A597">
            <v>18632.4138073752</v>
          </cell>
          <cell r="B597">
            <v>18616.6294515294</v>
          </cell>
          <cell r="C597">
            <v>18623.1729972163</v>
          </cell>
          <cell r="D597">
            <v>18583.3730535584</v>
          </cell>
          <cell r="E597">
            <v>18615.1721751072</v>
          </cell>
          <cell r="F597">
            <v>18629.319011246</v>
          </cell>
          <cell r="G597">
            <v>18611.6954397488</v>
          </cell>
          <cell r="H597">
            <v>18619.2920419886</v>
          </cell>
          <cell r="I597">
            <v>18618.1459428563</v>
          </cell>
          <cell r="J597">
            <v>18612.2586751923</v>
          </cell>
          <cell r="K597">
            <v>18602.9493130634</v>
          </cell>
          <cell r="L597">
            <v>18624.3988833042</v>
          </cell>
          <cell r="M597">
            <v>18625.5283032264</v>
          </cell>
          <cell r="N597">
            <v>18615.1637876016</v>
          </cell>
          <cell r="O597">
            <v>18603.8778306722</v>
          </cell>
        </row>
        <row r="598">
          <cell r="A598">
            <v>18623.3584153254</v>
          </cell>
          <cell r="B598">
            <v>18595.9335057353</v>
          </cell>
          <cell r="C598">
            <v>18606.6598183704</v>
          </cell>
          <cell r="D598">
            <v>18631.6172955342</v>
          </cell>
          <cell r="E598">
            <v>18603.8269387985</v>
          </cell>
          <cell r="F598">
            <v>18610.7768718386</v>
          </cell>
          <cell r="G598">
            <v>18631.0764140665</v>
          </cell>
          <cell r="H598">
            <v>18583.7246282409</v>
          </cell>
          <cell r="I598">
            <v>18628.962737104</v>
          </cell>
          <cell r="J598">
            <v>18616.8012368704</v>
          </cell>
          <cell r="K598">
            <v>18589.9455689487</v>
          </cell>
          <cell r="L598">
            <v>18625.8055676939</v>
          </cell>
          <cell r="M598">
            <v>18613.3211397153</v>
          </cell>
          <cell r="N598">
            <v>18634.7797667094</v>
          </cell>
          <cell r="O598">
            <v>18607.095053461</v>
          </cell>
        </row>
        <row r="599">
          <cell r="A599">
            <v>18628.9239549318</v>
          </cell>
          <cell r="B599">
            <v>18595.1324999289</v>
          </cell>
          <cell r="C599">
            <v>18618.6150951435</v>
          </cell>
          <cell r="D599">
            <v>18620.9228256913</v>
          </cell>
          <cell r="E599">
            <v>18633.4889483847</v>
          </cell>
          <cell r="F599">
            <v>18627.4513390132</v>
          </cell>
          <cell r="G599">
            <v>18612.4243447246</v>
          </cell>
          <cell r="H599">
            <v>18591.6247098473</v>
          </cell>
          <cell r="I599">
            <v>18593.85397457</v>
          </cell>
          <cell r="J599">
            <v>18595.3938911504</v>
          </cell>
          <cell r="K599">
            <v>18628.0952185036</v>
          </cell>
          <cell r="L599">
            <v>18615.0228232427</v>
          </cell>
          <cell r="M599">
            <v>18621.260175872</v>
          </cell>
          <cell r="N599">
            <v>18641.9612907013</v>
          </cell>
          <cell r="O599">
            <v>18599.2928479842</v>
          </cell>
        </row>
        <row r="600">
          <cell r="A600">
            <v>18553.7662393131</v>
          </cell>
          <cell r="B600">
            <v>18645.8613258742</v>
          </cell>
          <cell r="C600">
            <v>18613.5868488621</v>
          </cell>
          <cell r="D600">
            <v>18616.0504807788</v>
          </cell>
          <cell r="E600">
            <v>18652.2831248463</v>
          </cell>
          <cell r="F600">
            <v>18608.3367027864</v>
          </cell>
          <cell r="G600">
            <v>18610.6052914963</v>
          </cell>
          <cell r="H600">
            <v>18622.0982630856</v>
          </cell>
          <cell r="I600">
            <v>18635.526236809</v>
          </cell>
          <cell r="J600">
            <v>18614.4630432269</v>
          </cell>
          <cell r="K600">
            <v>18616.0364849371</v>
          </cell>
          <cell r="L600">
            <v>18601.9805399646</v>
          </cell>
          <cell r="M600">
            <v>18642.6677450772</v>
          </cell>
          <cell r="N600">
            <v>18622.4456797981</v>
          </cell>
          <cell r="O600">
            <v>18613.4180961844</v>
          </cell>
        </row>
        <row r="601">
          <cell r="A601">
            <v>18621.0892987439</v>
          </cell>
          <cell r="B601">
            <v>18634.8509494903</v>
          </cell>
          <cell r="C601">
            <v>18583.4739095064</v>
          </cell>
          <cell r="D601">
            <v>18606.4982140996</v>
          </cell>
          <cell r="E601">
            <v>18591.0736107235</v>
          </cell>
          <cell r="F601">
            <v>18599.6363172844</v>
          </cell>
          <cell r="G601">
            <v>18618.6410582056</v>
          </cell>
          <cell r="H601">
            <v>18598.2383629698</v>
          </cell>
          <cell r="I601">
            <v>18611.658326295</v>
          </cell>
          <cell r="J601">
            <v>18601.9762701517</v>
          </cell>
          <cell r="K601">
            <v>18626.3324666388</v>
          </cell>
          <cell r="L601">
            <v>18616.0171705196</v>
          </cell>
          <cell r="M601">
            <v>18596.2491180155</v>
          </cell>
          <cell r="N601">
            <v>18596.925057236</v>
          </cell>
          <cell r="O601">
            <v>18589.3490344653</v>
          </cell>
        </row>
        <row r="602">
          <cell r="A602">
            <v>18591.3618990903</v>
          </cell>
          <cell r="B602">
            <v>18626.3682953967</v>
          </cell>
          <cell r="C602">
            <v>18602.329966504</v>
          </cell>
          <cell r="D602">
            <v>18613.1603336788</v>
          </cell>
          <cell r="E602">
            <v>18621.901145999</v>
          </cell>
          <cell r="F602">
            <v>18621.8630556772</v>
          </cell>
          <cell r="G602">
            <v>18622.5162566702</v>
          </cell>
          <cell r="H602">
            <v>18608.7011708209</v>
          </cell>
          <cell r="I602">
            <v>18649.1800190876</v>
          </cell>
          <cell r="J602">
            <v>18594.5718028154</v>
          </cell>
          <cell r="K602">
            <v>18613.8743790595</v>
          </cell>
          <cell r="L602">
            <v>18609.5842606534</v>
          </cell>
          <cell r="M602">
            <v>18654.8668538292</v>
          </cell>
          <cell r="N602">
            <v>18619.4553806393</v>
          </cell>
          <cell r="O602">
            <v>18627.1045514537</v>
          </cell>
        </row>
        <row r="603">
          <cell r="A603">
            <v>18603.3579126699</v>
          </cell>
          <cell r="B603">
            <v>18652.3296849001</v>
          </cell>
          <cell r="C603">
            <v>18604.9172138708</v>
          </cell>
          <cell r="D603">
            <v>18614.5065031391</v>
          </cell>
          <cell r="E603">
            <v>18611.2754539155</v>
          </cell>
          <cell r="F603">
            <v>18597.815120296</v>
          </cell>
          <cell r="G603">
            <v>18613.751785302</v>
          </cell>
          <cell r="H603">
            <v>18638.8883052174</v>
          </cell>
          <cell r="I603">
            <v>18623.0956514779</v>
          </cell>
          <cell r="J603">
            <v>18618.8815981432</v>
          </cell>
          <cell r="K603">
            <v>18631.9287892187</v>
          </cell>
          <cell r="L603">
            <v>18610.9151498671</v>
          </cell>
          <cell r="M603">
            <v>18598.729307114</v>
          </cell>
          <cell r="N603">
            <v>18664.0918603028</v>
          </cell>
          <cell r="O603">
            <v>18623.8373574701</v>
          </cell>
        </row>
        <row r="604">
          <cell r="A604">
            <v>18629.1641366967</v>
          </cell>
          <cell r="B604">
            <v>18613.6023390318</v>
          </cell>
          <cell r="C604">
            <v>18633.1880031381</v>
          </cell>
          <cell r="D604">
            <v>18642.3245676021</v>
          </cell>
          <cell r="E604">
            <v>18619.5282679519</v>
          </cell>
          <cell r="F604">
            <v>18616.478597337</v>
          </cell>
          <cell r="G604">
            <v>18624.117952344</v>
          </cell>
          <cell r="H604">
            <v>18632.1768117557</v>
          </cell>
          <cell r="I604">
            <v>18642.3624879026</v>
          </cell>
          <cell r="J604">
            <v>18614.627246591</v>
          </cell>
          <cell r="K604">
            <v>18616.6203571556</v>
          </cell>
          <cell r="L604">
            <v>18609.8612992838</v>
          </cell>
          <cell r="M604">
            <v>18623.9074711661</v>
          </cell>
          <cell r="N604">
            <v>18611.5670585254</v>
          </cell>
          <cell r="O604">
            <v>18581.7430673364</v>
          </cell>
        </row>
        <row r="605">
          <cell r="A605">
            <v>18631.6688358838</v>
          </cell>
          <cell r="B605">
            <v>18617.8253420718</v>
          </cell>
          <cell r="C605">
            <v>18612.8180919857</v>
          </cell>
          <cell r="D605">
            <v>18646.0504221138</v>
          </cell>
          <cell r="E605">
            <v>18625.9573628364</v>
          </cell>
          <cell r="F605">
            <v>18613.5425328981</v>
          </cell>
          <cell r="G605">
            <v>18624.5068270508</v>
          </cell>
          <cell r="H605">
            <v>18623.5068816883</v>
          </cell>
          <cell r="I605">
            <v>18591.8615726094</v>
          </cell>
          <cell r="J605">
            <v>18636.0101782709</v>
          </cell>
          <cell r="K605">
            <v>18602.989360913</v>
          </cell>
          <cell r="L605">
            <v>18601.2825610182</v>
          </cell>
          <cell r="M605">
            <v>18612.6558082134</v>
          </cell>
          <cell r="N605">
            <v>18613.0653187761</v>
          </cell>
          <cell r="O605">
            <v>18605.4136647628</v>
          </cell>
        </row>
        <row r="606">
          <cell r="A606">
            <v>18609.1998581709</v>
          </cell>
          <cell r="B606">
            <v>18636.8011214955</v>
          </cell>
          <cell r="C606">
            <v>18617.8737413097</v>
          </cell>
          <cell r="D606">
            <v>18641.422144528</v>
          </cell>
          <cell r="E606">
            <v>18614.9120407933</v>
          </cell>
          <cell r="F606">
            <v>18609.0645126125</v>
          </cell>
          <cell r="G606">
            <v>18626.848456284</v>
          </cell>
          <cell r="H606">
            <v>18619.2636314258</v>
          </cell>
          <cell r="I606">
            <v>18653.5437983715</v>
          </cell>
          <cell r="J606">
            <v>18607.9303525723</v>
          </cell>
          <cell r="K606">
            <v>18646.8638544504</v>
          </cell>
          <cell r="L606">
            <v>18613.5296074278</v>
          </cell>
          <cell r="M606">
            <v>18632.9567807074</v>
          </cell>
          <cell r="N606">
            <v>18611.1086874551</v>
          </cell>
          <cell r="O606">
            <v>18611.3953255048</v>
          </cell>
        </row>
        <row r="607">
          <cell r="A607">
            <v>18612.0072707836</v>
          </cell>
          <cell r="B607">
            <v>18611.6808770271</v>
          </cell>
          <cell r="C607">
            <v>18641.5560423436</v>
          </cell>
          <cell r="D607">
            <v>18627.3486004945</v>
          </cell>
          <cell r="E607">
            <v>18616.3341690469</v>
          </cell>
          <cell r="F607">
            <v>18618.2243960527</v>
          </cell>
          <cell r="G607">
            <v>18612.6441075109</v>
          </cell>
          <cell r="H607">
            <v>18624.9702349072</v>
          </cell>
          <cell r="I607">
            <v>18610.1825573613</v>
          </cell>
          <cell r="J607">
            <v>18594.6953873327</v>
          </cell>
          <cell r="K607">
            <v>18636.8189016799</v>
          </cell>
          <cell r="L607">
            <v>18597.4859656561</v>
          </cell>
          <cell r="M607">
            <v>18613.1270333772</v>
          </cell>
          <cell r="N607">
            <v>18612.3180746279</v>
          </cell>
          <cell r="O607">
            <v>18634.7358107834</v>
          </cell>
        </row>
        <row r="608">
          <cell r="A608">
            <v>18641.7511795118</v>
          </cell>
          <cell r="B608">
            <v>18602.3475732775</v>
          </cell>
          <cell r="C608">
            <v>18611.1747618659</v>
          </cell>
          <cell r="D608">
            <v>18622.2164921831</v>
          </cell>
          <cell r="E608">
            <v>18617.3527930784</v>
          </cell>
          <cell r="F608">
            <v>18620.2924872416</v>
          </cell>
          <cell r="G608">
            <v>18594.1772474033</v>
          </cell>
          <cell r="H608">
            <v>18643.2928459313</v>
          </cell>
          <cell r="I608">
            <v>18615.866835003</v>
          </cell>
          <cell r="J608">
            <v>18636.2041266872</v>
          </cell>
          <cell r="K608">
            <v>18605.0262368698</v>
          </cell>
          <cell r="L608">
            <v>18639.9814375141</v>
          </cell>
          <cell r="M608">
            <v>18626.6203819486</v>
          </cell>
          <cell r="N608">
            <v>18602.857056356</v>
          </cell>
          <cell r="O608">
            <v>18623.9625684874</v>
          </cell>
        </row>
        <row r="609">
          <cell r="A609">
            <v>18663.2622430712</v>
          </cell>
          <cell r="B609">
            <v>18625.1668059746</v>
          </cell>
          <cell r="C609">
            <v>18612.2860739784</v>
          </cell>
          <cell r="D609">
            <v>18625.7863277132</v>
          </cell>
          <cell r="E609">
            <v>18620.9630682375</v>
          </cell>
          <cell r="F609">
            <v>18640.3561536218</v>
          </cell>
          <cell r="G609">
            <v>18613.4305910297</v>
          </cell>
          <cell r="H609">
            <v>18637.124032654</v>
          </cell>
          <cell r="I609">
            <v>18623.2292891234</v>
          </cell>
          <cell r="J609">
            <v>18650.2942967787</v>
          </cell>
          <cell r="K609">
            <v>18609.046238361</v>
          </cell>
          <cell r="L609">
            <v>18609.9761948214</v>
          </cell>
          <cell r="M609">
            <v>18602.6643840132</v>
          </cell>
          <cell r="N609">
            <v>18626.2035101794</v>
          </cell>
          <cell r="O609">
            <v>18638.9561046807</v>
          </cell>
        </row>
        <row r="610">
          <cell r="A610">
            <v>18603.0126950616</v>
          </cell>
          <cell r="B610">
            <v>18620.2932192778</v>
          </cell>
          <cell r="C610">
            <v>18632.3752100728</v>
          </cell>
          <cell r="D610">
            <v>18625.5245326049</v>
          </cell>
          <cell r="E610">
            <v>18594.7452090726</v>
          </cell>
          <cell r="F610">
            <v>18612.5787533541</v>
          </cell>
          <cell r="G610">
            <v>18659.8169380014</v>
          </cell>
          <cell r="H610">
            <v>18634.9794404758</v>
          </cell>
          <cell r="I610">
            <v>18596.2881108635</v>
          </cell>
          <cell r="J610">
            <v>18639.6377834352</v>
          </cell>
          <cell r="K610">
            <v>18621.3600773505</v>
          </cell>
          <cell r="L610">
            <v>18590.4863965077</v>
          </cell>
          <cell r="M610">
            <v>18620.1270301877</v>
          </cell>
          <cell r="N610">
            <v>18624.9955733367</v>
          </cell>
          <cell r="O610">
            <v>18606.4293769014</v>
          </cell>
        </row>
        <row r="611">
          <cell r="A611">
            <v>18633.9765802012</v>
          </cell>
          <cell r="B611">
            <v>18607.3740943796</v>
          </cell>
          <cell r="C611">
            <v>18624.1660052169</v>
          </cell>
          <cell r="D611">
            <v>18639.0009215827</v>
          </cell>
          <cell r="E611">
            <v>18602.2356757422</v>
          </cell>
          <cell r="F611">
            <v>18629.271528889</v>
          </cell>
          <cell r="G611">
            <v>18600.3057775416</v>
          </cell>
          <cell r="H611">
            <v>18600.7224171204</v>
          </cell>
          <cell r="I611">
            <v>18613.8364235407</v>
          </cell>
          <cell r="J611">
            <v>18620.6452247697</v>
          </cell>
          <cell r="K611">
            <v>18622.7976402196</v>
          </cell>
          <cell r="L611">
            <v>18626.8913320264</v>
          </cell>
          <cell r="M611">
            <v>18612.2180339355</v>
          </cell>
          <cell r="N611">
            <v>18596.7944913859</v>
          </cell>
          <cell r="O611">
            <v>18614.4143064026</v>
          </cell>
        </row>
        <row r="612">
          <cell r="A612">
            <v>18636.6748266461</v>
          </cell>
          <cell r="B612">
            <v>18604.6087012559</v>
          </cell>
          <cell r="C612">
            <v>18622.8059726472</v>
          </cell>
          <cell r="D612">
            <v>18582.6234810832</v>
          </cell>
          <cell r="E612">
            <v>18628.5420515685</v>
          </cell>
          <cell r="F612">
            <v>18634.8894013451</v>
          </cell>
          <cell r="G612">
            <v>18617.209246276</v>
          </cell>
          <cell r="H612">
            <v>18610.9052242967</v>
          </cell>
          <cell r="I612">
            <v>18619.645009659</v>
          </cell>
          <cell r="J612">
            <v>18621.3973892661</v>
          </cell>
          <cell r="K612">
            <v>18634.614235374</v>
          </cell>
          <cell r="L612">
            <v>18666.5621861235</v>
          </cell>
          <cell r="M612">
            <v>18590.550326472</v>
          </cell>
          <cell r="N612">
            <v>18620.468251602</v>
          </cell>
          <cell r="O612">
            <v>18590.0847459402</v>
          </cell>
        </row>
        <row r="613">
          <cell r="A613">
            <v>18613.5132501979</v>
          </cell>
          <cell r="B613">
            <v>18633.5421566317</v>
          </cell>
          <cell r="C613">
            <v>18596.8533720446</v>
          </cell>
          <cell r="D613">
            <v>18599.7426727266</v>
          </cell>
          <cell r="E613">
            <v>18624.0712750409</v>
          </cell>
          <cell r="F613">
            <v>18620.7521761162</v>
          </cell>
          <cell r="G613">
            <v>18605.9660474505</v>
          </cell>
          <cell r="H613">
            <v>18629.200906635</v>
          </cell>
          <cell r="I613">
            <v>18672.075484594</v>
          </cell>
          <cell r="J613">
            <v>18632.1424057928</v>
          </cell>
          <cell r="K613">
            <v>18616.0280299845</v>
          </cell>
          <cell r="L613">
            <v>18610.6248876507</v>
          </cell>
          <cell r="M613">
            <v>18605.0365151062</v>
          </cell>
          <cell r="N613">
            <v>18591.1682697174</v>
          </cell>
          <cell r="O613">
            <v>18604.3170884332</v>
          </cell>
        </row>
        <row r="614">
          <cell r="A614">
            <v>18627.1292974121</v>
          </cell>
          <cell r="B614">
            <v>18608.3410318256</v>
          </cell>
          <cell r="C614">
            <v>18629.4974791816</v>
          </cell>
          <cell r="D614">
            <v>18599.3000333901</v>
          </cell>
          <cell r="E614">
            <v>18633.1959961881</v>
          </cell>
          <cell r="F614">
            <v>18632.4688254677</v>
          </cell>
          <cell r="G614">
            <v>18593.9905655713</v>
          </cell>
          <cell r="H614">
            <v>18609.2012454158</v>
          </cell>
          <cell r="I614">
            <v>18586.3620060077</v>
          </cell>
          <cell r="J614">
            <v>18590.9093976438</v>
          </cell>
          <cell r="K614">
            <v>18579.337992208</v>
          </cell>
          <cell r="L614">
            <v>18634.1823834382</v>
          </cell>
          <cell r="M614">
            <v>18623.4174126135</v>
          </cell>
          <cell r="N614">
            <v>18648.7051878423</v>
          </cell>
          <cell r="O614">
            <v>18631.0758868072</v>
          </cell>
        </row>
        <row r="615">
          <cell r="A615">
            <v>18604.0747122428</v>
          </cell>
          <cell r="B615">
            <v>18629.2473720754</v>
          </cell>
          <cell r="C615">
            <v>18615.1056257326</v>
          </cell>
          <cell r="D615">
            <v>18653.2587272121</v>
          </cell>
          <cell r="E615">
            <v>18567.5297368204</v>
          </cell>
          <cell r="F615">
            <v>18624.968451391</v>
          </cell>
          <cell r="G615">
            <v>18633.6034289701</v>
          </cell>
          <cell r="H615">
            <v>18610.9059507165</v>
          </cell>
          <cell r="I615">
            <v>18613.6058219092</v>
          </cell>
          <cell r="J615">
            <v>18632.3413405321</v>
          </cell>
          <cell r="K615">
            <v>18624.6687757081</v>
          </cell>
          <cell r="L615">
            <v>18619.3852109092</v>
          </cell>
          <cell r="M615">
            <v>18598.7240129717</v>
          </cell>
          <cell r="N615">
            <v>18598.8844276113</v>
          </cell>
          <cell r="O615">
            <v>18606.8464045637</v>
          </cell>
        </row>
        <row r="616">
          <cell r="A616">
            <v>18593.3292260069</v>
          </cell>
          <cell r="B616">
            <v>18600.5228529401</v>
          </cell>
          <cell r="C616">
            <v>18608.9678495382</v>
          </cell>
          <cell r="D616">
            <v>18589.5359637035</v>
          </cell>
          <cell r="E616">
            <v>18619.5509929983</v>
          </cell>
          <cell r="F616">
            <v>18616.479611897</v>
          </cell>
          <cell r="G616">
            <v>18606.837004164</v>
          </cell>
          <cell r="H616">
            <v>18610.8040674525</v>
          </cell>
          <cell r="I616">
            <v>18609.6999051274</v>
          </cell>
          <cell r="J616">
            <v>18624.044579266</v>
          </cell>
          <cell r="K616">
            <v>18644.2651874509</v>
          </cell>
          <cell r="L616">
            <v>18602.7124443379</v>
          </cell>
          <cell r="M616">
            <v>18595.4760161968</v>
          </cell>
          <cell r="N616">
            <v>18622.3600119215</v>
          </cell>
          <cell r="O616">
            <v>18634.5902612378</v>
          </cell>
        </row>
        <row r="617">
          <cell r="A617">
            <v>18604.3524269916</v>
          </cell>
          <cell r="B617">
            <v>18644.3843697406</v>
          </cell>
          <cell r="C617">
            <v>18602.6425453736</v>
          </cell>
          <cell r="D617">
            <v>18590.7101200143</v>
          </cell>
          <cell r="E617">
            <v>18596.9482161456</v>
          </cell>
          <cell r="F617">
            <v>18607.518352992</v>
          </cell>
          <cell r="G617">
            <v>18614.3984837133</v>
          </cell>
          <cell r="H617">
            <v>18612.511607127</v>
          </cell>
          <cell r="I617">
            <v>18609.5245054391</v>
          </cell>
          <cell r="J617">
            <v>18632.1500228672</v>
          </cell>
          <cell r="K617">
            <v>18657.3029276968</v>
          </cell>
          <cell r="L617">
            <v>18640.4037133959</v>
          </cell>
          <cell r="M617">
            <v>18606.7785045018</v>
          </cell>
          <cell r="N617">
            <v>18603.696384482</v>
          </cell>
          <cell r="O617">
            <v>18624.4788992331</v>
          </cell>
        </row>
        <row r="618">
          <cell r="A618">
            <v>18617.0170489405</v>
          </cell>
          <cell r="B618">
            <v>18600.009823014</v>
          </cell>
          <cell r="C618">
            <v>18596.3979157046</v>
          </cell>
          <cell r="D618">
            <v>18629.2331822327</v>
          </cell>
          <cell r="E618">
            <v>18627.2813090523</v>
          </cell>
          <cell r="F618">
            <v>18643.8446545189</v>
          </cell>
          <cell r="G618">
            <v>18578.1036545935</v>
          </cell>
          <cell r="H618">
            <v>18612.6633907315</v>
          </cell>
          <cell r="I618">
            <v>18618.1602605646</v>
          </cell>
          <cell r="J618">
            <v>18584.4358262812</v>
          </cell>
          <cell r="K618">
            <v>18575.1595393077</v>
          </cell>
          <cell r="L618">
            <v>18634.6822313015</v>
          </cell>
          <cell r="M618">
            <v>18655.6440389121</v>
          </cell>
          <cell r="N618">
            <v>18624.1426196651</v>
          </cell>
          <cell r="O618">
            <v>18636.2471480484</v>
          </cell>
        </row>
        <row r="619">
          <cell r="A619">
            <v>18618.9669991021</v>
          </cell>
          <cell r="B619">
            <v>18640.9146571553</v>
          </cell>
          <cell r="C619">
            <v>18599.5851184009</v>
          </cell>
          <cell r="D619">
            <v>18622.3711479386</v>
          </cell>
          <cell r="E619">
            <v>18626.5931001726</v>
          </cell>
          <cell r="F619">
            <v>18597.0912665264</v>
          </cell>
          <cell r="G619">
            <v>18612.7922542371</v>
          </cell>
          <cell r="H619">
            <v>18630.9710796236</v>
          </cell>
          <cell r="I619">
            <v>18651.0649316807</v>
          </cell>
          <cell r="J619">
            <v>18611.9679033208</v>
          </cell>
          <cell r="K619">
            <v>18617.8826156156</v>
          </cell>
          <cell r="L619">
            <v>18594.4280027702</v>
          </cell>
          <cell r="M619">
            <v>18628.4810429564</v>
          </cell>
          <cell r="N619">
            <v>18612.151467696</v>
          </cell>
          <cell r="O619">
            <v>18610.0029585969</v>
          </cell>
        </row>
        <row r="620">
          <cell r="A620">
            <v>18625.3559540081</v>
          </cell>
          <cell r="B620">
            <v>18633.8446001452</v>
          </cell>
          <cell r="C620">
            <v>18603.982582781</v>
          </cell>
          <cell r="D620">
            <v>18581.6028865464</v>
          </cell>
          <cell r="E620">
            <v>18612.3189464062</v>
          </cell>
          <cell r="F620">
            <v>18635.6876113834</v>
          </cell>
          <cell r="G620">
            <v>18630.7320029053</v>
          </cell>
          <cell r="H620">
            <v>18618.7845160657</v>
          </cell>
          <cell r="I620">
            <v>18601.8118696654</v>
          </cell>
          <cell r="J620">
            <v>18619.1891565341</v>
          </cell>
          <cell r="K620">
            <v>18600.4534055307</v>
          </cell>
          <cell r="L620">
            <v>18645.5692557027</v>
          </cell>
          <cell r="M620">
            <v>18632.9962239469</v>
          </cell>
          <cell r="N620">
            <v>18603.1698097541</v>
          </cell>
          <cell r="O620">
            <v>18599.6461921202</v>
          </cell>
        </row>
        <row r="621">
          <cell r="A621">
            <v>18628.5029307671</v>
          </cell>
          <cell r="B621">
            <v>18646.9006006426</v>
          </cell>
          <cell r="C621">
            <v>18637.7535546087</v>
          </cell>
          <cell r="D621">
            <v>18644.1186566528</v>
          </cell>
          <cell r="E621">
            <v>18635.8683153835</v>
          </cell>
          <cell r="F621">
            <v>18616.3174877881</v>
          </cell>
          <cell r="G621">
            <v>18616.1680563882</v>
          </cell>
          <cell r="H621">
            <v>18646.6567393347</v>
          </cell>
          <cell r="I621">
            <v>18584.7699348935</v>
          </cell>
          <cell r="J621">
            <v>18635.4916684704</v>
          </cell>
          <cell r="K621">
            <v>18631.4597522129</v>
          </cell>
          <cell r="L621">
            <v>18620.4578137263</v>
          </cell>
          <cell r="M621">
            <v>18618.4427755289</v>
          </cell>
          <cell r="N621">
            <v>18613.7266506149</v>
          </cell>
          <cell r="O621">
            <v>18636.1996915218</v>
          </cell>
        </row>
        <row r="622">
          <cell r="A622">
            <v>18635.9874750498</v>
          </cell>
          <cell r="B622">
            <v>18649.9291547709</v>
          </cell>
          <cell r="C622">
            <v>18642.6064175008</v>
          </cell>
          <cell r="D622">
            <v>18638.6136252481</v>
          </cell>
          <cell r="E622">
            <v>18615.2629947031</v>
          </cell>
          <cell r="F622">
            <v>18605.5810637569</v>
          </cell>
          <cell r="G622">
            <v>18613.8840425593</v>
          </cell>
          <cell r="H622">
            <v>18608.7773511838</v>
          </cell>
          <cell r="I622">
            <v>18622.5712753717</v>
          </cell>
          <cell r="J622">
            <v>18635.7166615475</v>
          </cell>
          <cell r="K622">
            <v>18620.8969276548</v>
          </cell>
          <cell r="L622">
            <v>18644.6611166027</v>
          </cell>
          <cell r="M622">
            <v>18653.5781252696</v>
          </cell>
          <cell r="N622">
            <v>18628.5413843933</v>
          </cell>
          <cell r="O622">
            <v>18605.2029186054</v>
          </cell>
        </row>
        <row r="623">
          <cell r="A623">
            <v>18635.325885491</v>
          </cell>
          <cell r="B623">
            <v>18634.3185509086</v>
          </cell>
          <cell r="C623">
            <v>18624.2390005425</v>
          </cell>
          <cell r="D623">
            <v>18611.0807054439</v>
          </cell>
          <cell r="E623">
            <v>18627.1422021916</v>
          </cell>
          <cell r="F623">
            <v>18622.9244904601</v>
          </cell>
          <cell r="G623">
            <v>18622.6979360904</v>
          </cell>
          <cell r="H623">
            <v>18618.1297854754</v>
          </cell>
          <cell r="I623">
            <v>18600.5522243948</v>
          </cell>
          <cell r="J623">
            <v>18600.4334994265</v>
          </cell>
          <cell r="K623">
            <v>18600.6394214657</v>
          </cell>
          <cell r="L623">
            <v>18602.1726531347</v>
          </cell>
          <cell r="M623">
            <v>18630.3614056468</v>
          </cell>
          <cell r="N623">
            <v>18603.8406880503</v>
          </cell>
          <cell r="O623">
            <v>18646.0185877692</v>
          </cell>
        </row>
        <row r="624">
          <cell r="A624">
            <v>18601.9268508364</v>
          </cell>
          <cell r="B624">
            <v>18620.975459133</v>
          </cell>
          <cell r="C624">
            <v>18615.9123767402</v>
          </cell>
          <cell r="D624">
            <v>18624.5912920722</v>
          </cell>
          <cell r="E624">
            <v>18625.3330771555</v>
          </cell>
          <cell r="F624">
            <v>18613.8226544869</v>
          </cell>
          <cell r="G624">
            <v>18612.6244798882</v>
          </cell>
          <cell r="H624">
            <v>18595.9338151292</v>
          </cell>
          <cell r="I624">
            <v>18592.1536145608</v>
          </cell>
          <cell r="J624">
            <v>18626.3984622976</v>
          </cell>
          <cell r="K624">
            <v>18627.1614391026</v>
          </cell>
          <cell r="L624">
            <v>18589.5776814398</v>
          </cell>
          <cell r="M624">
            <v>18617.6510012107</v>
          </cell>
          <cell r="N624">
            <v>18606.212124128</v>
          </cell>
          <cell r="O624">
            <v>18617.904191577</v>
          </cell>
        </row>
        <row r="625">
          <cell r="A625">
            <v>18613.589156223</v>
          </cell>
          <cell r="B625">
            <v>18596.9378004862</v>
          </cell>
          <cell r="C625">
            <v>18615.0505732963</v>
          </cell>
          <cell r="D625">
            <v>18605.188175309</v>
          </cell>
          <cell r="E625">
            <v>18640.6332185385</v>
          </cell>
          <cell r="F625">
            <v>18610.9772425851</v>
          </cell>
          <cell r="G625">
            <v>18626.8253197427</v>
          </cell>
          <cell r="H625">
            <v>18631.5320879999</v>
          </cell>
          <cell r="I625">
            <v>18615.0087516293</v>
          </cell>
          <cell r="J625">
            <v>18617.7477562731</v>
          </cell>
          <cell r="K625">
            <v>18594.2326113676</v>
          </cell>
          <cell r="L625">
            <v>18570.4200079327</v>
          </cell>
          <cell r="M625">
            <v>18628.3905085391</v>
          </cell>
          <cell r="N625">
            <v>18621.6394965899</v>
          </cell>
          <cell r="O625">
            <v>18621.1613657573</v>
          </cell>
        </row>
        <row r="626">
          <cell r="A626">
            <v>18612.5201632483</v>
          </cell>
          <cell r="B626">
            <v>18606.206954227</v>
          </cell>
          <cell r="C626">
            <v>18647.9351902331</v>
          </cell>
          <cell r="D626">
            <v>18656.4627553013</v>
          </cell>
          <cell r="E626">
            <v>18644.6770129274</v>
          </cell>
          <cell r="F626">
            <v>18645.3297155507</v>
          </cell>
          <cell r="G626">
            <v>18602.9337739741</v>
          </cell>
          <cell r="H626">
            <v>18589.0737672144</v>
          </cell>
          <cell r="I626">
            <v>18606.9835781301</v>
          </cell>
          <cell r="J626">
            <v>18646.3953042891</v>
          </cell>
          <cell r="K626">
            <v>18624.2203962053</v>
          </cell>
          <cell r="L626">
            <v>18624.65574546</v>
          </cell>
          <cell r="M626">
            <v>18627.6127751051</v>
          </cell>
          <cell r="N626">
            <v>18594.7975986605</v>
          </cell>
          <cell r="O626">
            <v>18622.2525281185</v>
          </cell>
        </row>
        <row r="627">
          <cell r="A627">
            <v>18612.2922813424</v>
          </cell>
          <cell r="B627">
            <v>18613.5611117552</v>
          </cell>
          <cell r="C627">
            <v>18621.0953264847</v>
          </cell>
          <cell r="D627">
            <v>18607.8819734878</v>
          </cell>
          <cell r="E627">
            <v>18621.8908607572</v>
          </cell>
          <cell r="F627">
            <v>18617.6204066857</v>
          </cell>
          <cell r="G627">
            <v>18624.6833477093</v>
          </cell>
          <cell r="H627">
            <v>18608.748649979</v>
          </cell>
          <cell r="I627">
            <v>18611.1548557008</v>
          </cell>
          <cell r="J627">
            <v>18599.2037584595</v>
          </cell>
          <cell r="K627">
            <v>18649.9900272578</v>
          </cell>
          <cell r="L627">
            <v>18642.6770801742</v>
          </cell>
          <cell r="M627">
            <v>18617.490989313</v>
          </cell>
          <cell r="N627">
            <v>18623.6704038319</v>
          </cell>
          <cell r="O627">
            <v>18637.6840281573</v>
          </cell>
        </row>
        <row r="628">
          <cell r="A628">
            <v>18612.545800027</v>
          </cell>
          <cell r="B628">
            <v>18635.0062371912</v>
          </cell>
          <cell r="C628">
            <v>18624.4093207013</v>
          </cell>
          <cell r="D628">
            <v>18622.1562242818</v>
          </cell>
          <cell r="E628">
            <v>18591.0708995073</v>
          </cell>
          <cell r="F628">
            <v>18606.6452572947</v>
          </cell>
          <cell r="G628">
            <v>18620.1353505607</v>
          </cell>
          <cell r="H628">
            <v>18583.6210774768</v>
          </cell>
          <cell r="I628">
            <v>18641.3845834884</v>
          </cell>
          <cell r="J628">
            <v>18618.3238960503</v>
          </cell>
          <cell r="K628">
            <v>18608.388682292</v>
          </cell>
          <cell r="L628">
            <v>18640.8935095534</v>
          </cell>
          <cell r="M628">
            <v>18613.8844526704</v>
          </cell>
          <cell r="N628">
            <v>18627.8076165339</v>
          </cell>
          <cell r="O628">
            <v>18607.8624004201</v>
          </cell>
        </row>
        <row r="629">
          <cell r="A629">
            <v>18605.6809484754</v>
          </cell>
          <cell r="B629">
            <v>18624.9127134363</v>
          </cell>
          <cell r="C629">
            <v>18601.6794602533</v>
          </cell>
          <cell r="D629">
            <v>18594.2673937995</v>
          </cell>
          <cell r="E629">
            <v>18624.8688074022</v>
          </cell>
          <cell r="F629">
            <v>18604.4521133515</v>
          </cell>
          <cell r="G629">
            <v>18617.7813119781</v>
          </cell>
          <cell r="H629">
            <v>18593.3624635663</v>
          </cell>
          <cell r="I629">
            <v>18628.9399832631</v>
          </cell>
          <cell r="J629">
            <v>18583.2533204248</v>
          </cell>
          <cell r="K629">
            <v>18624.5021503106</v>
          </cell>
          <cell r="L629">
            <v>18607.9929354373</v>
          </cell>
          <cell r="M629">
            <v>18633.9775319636</v>
          </cell>
          <cell r="N629">
            <v>18617.5220692701</v>
          </cell>
          <cell r="O629">
            <v>18605.4593316615</v>
          </cell>
        </row>
        <row r="630">
          <cell r="A630">
            <v>18633.5423237933</v>
          </cell>
          <cell r="B630">
            <v>18622.5045006655</v>
          </cell>
          <cell r="C630">
            <v>18637.2655834684</v>
          </cell>
          <cell r="D630">
            <v>18630.2879672125</v>
          </cell>
          <cell r="E630">
            <v>18626.0969711078</v>
          </cell>
          <cell r="F630">
            <v>18599.2386743104</v>
          </cell>
          <cell r="G630">
            <v>18620.9748360235</v>
          </cell>
          <cell r="H630">
            <v>18589.1653211522</v>
          </cell>
          <cell r="I630">
            <v>18595.7304589529</v>
          </cell>
          <cell r="J630">
            <v>18609.7958351623</v>
          </cell>
          <cell r="K630">
            <v>18598.7038796515</v>
          </cell>
          <cell r="L630">
            <v>18604.8466775648</v>
          </cell>
          <cell r="M630">
            <v>18590.4612361443</v>
          </cell>
          <cell r="N630">
            <v>18595.0801013667</v>
          </cell>
          <cell r="O630">
            <v>18617.1804768654</v>
          </cell>
        </row>
        <row r="631">
          <cell r="A631">
            <v>18611.1865843539</v>
          </cell>
          <cell r="B631">
            <v>18627.1798823675</v>
          </cell>
          <cell r="C631">
            <v>18625.7942382501</v>
          </cell>
          <cell r="D631">
            <v>18581.1476161732</v>
          </cell>
          <cell r="E631">
            <v>18610.8490806168</v>
          </cell>
          <cell r="F631">
            <v>18594.2743771472</v>
          </cell>
          <cell r="G631">
            <v>18601.0575090122</v>
          </cell>
          <cell r="H631">
            <v>18604.2725486705</v>
          </cell>
          <cell r="I631">
            <v>18615.4588532853</v>
          </cell>
          <cell r="J631">
            <v>18623.6866734768</v>
          </cell>
          <cell r="K631">
            <v>18607.4946084368</v>
          </cell>
          <cell r="L631">
            <v>18621.6099118115</v>
          </cell>
          <cell r="M631">
            <v>18591.3990852653</v>
          </cell>
          <cell r="N631">
            <v>18624.7338485362</v>
          </cell>
          <cell r="O631">
            <v>18613.1284298718</v>
          </cell>
        </row>
        <row r="632">
          <cell r="A632">
            <v>18642.5312994828</v>
          </cell>
          <cell r="B632">
            <v>18632.3287259951</v>
          </cell>
          <cell r="C632">
            <v>18617.1924285888</v>
          </cell>
          <cell r="D632">
            <v>18621.4798961874</v>
          </cell>
          <cell r="E632">
            <v>18610.7047456984</v>
          </cell>
          <cell r="F632">
            <v>18638.9299622269</v>
          </cell>
          <cell r="G632">
            <v>18597.1123178849</v>
          </cell>
          <cell r="H632">
            <v>18624.6536628548</v>
          </cell>
          <cell r="I632">
            <v>18585.1084032184</v>
          </cell>
          <cell r="J632">
            <v>18638.91388925</v>
          </cell>
          <cell r="K632">
            <v>18623.2988632246</v>
          </cell>
          <cell r="L632">
            <v>18621.4954060435</v>
          </cell>
          <cell r="M632">
            <v>18646.0546000335</v>
          </cell>
          <cell r="N632">
            <v>18629.7433110671</v>
          </cell>
          <cell r="O632">
            <v>18632.2042578628</v>
          </cell>
        </row>
        <row r="633">
          <cell r="A633">
            <v>18617.7916974356</v>
          </cell>
          <cell r="B633">
            <v>18622.3057466628</v>
          </cell>
          <cell r="C633">
            <v>18597.6063600064</v>
          </cell>
          <cell r="D633">
            <v>18621.9877691887</v>
          </cell>
          <cell r="E633">
            <v>18613.8003186136</v>
          </cell>
          <cell r="F633">
            <v>18615.6618595335</v>
          </cell>
          <cell r="G633">
            <v>18600.9507036833</v>
          </cell>
          <cell r="H633">
            <v>18573.8495546984</v>
          </cell>
          <cell r="I633">
            <v>18588.2023171658</v>
          </cell>
          <cell r="J633">
            <v>18628.6506094169</v>
          </cell>
          <cell r="K633">
            <v>18611.7822353149</v>
          </cell>
          <cell r="L633">
            <v>18594.3061895484</v>
          </cell>
          <cell r="M633">
            <v>18625.9254480462</v>
          </cell>
          <cell r="N633">
            <v>18612.1478470113</v>
          </cell>
          <cell r="O633">
            <v>18604.5982881455</v>
          </cell>
        </row>
        <row r="634">
          <cell r="A634">
            <v>18627.2376906934</v>
          </cell>
          <cell r="B634">
            <v>18597.5894338454</v>
          </cell>
          <cell r="C634">
            <v>18612.8152809727</v>
          </cell>
          <cell r="D634">
            <v>18616.0735314572</v>
          </cell>
          <cell r="E634">
            <v>18599.0381831309</v>
          </cell>
          <cell r="F634">
            <v>18606.0087261576</v>
          </cell>
          <cell r="G634">
            <v>18620.4511653903</v>
          </cell>
          <cell r="H634">
            <v>18599.0252379131</v>
          </cell>
          <cell r="I634">
            <v>18629.8172108645</v>
          </cell>
          <cell r="J634">
            <v>18642.5513581034</v>
          </cell>
          <cell r="K634">
            <v>18612.4010692623</v>
          </cell>
          <cell r="L634">
            <v>18609.6113450216</v>
          </cell>
          <cell r="M634">
            <v>18590.8804241098</v>
          </cell>
          <cell r="N634">
            <v>18640.9055009214</v>
          </cell>
          <cell r="O634">
            <v>18612.1062729026</v>
          </cell>
        </row>
        <row r="635">
          <cell r="A635">
            <v>18578.5046219604</v>
          </cell>
          <cell r="B635">
            <v>18588.1277240138</v>
          </cell>
          <cell r="C635">
            <v>18618.1255021585</v>
          </cell>
          <cell r="D635">
            <v>18614.1896305308</v>
          </cell>
          <cell r="E635">
            <v>18593.5401539584</v>
          </cell>
          <cell r="F635">
            <v>18622.0898631937</v>
          </cell>
          <cell r="G635">
            <v>18620.1343650539</v>
          </cell>
          <cell r="H635">
            <v>18604.2839707056</v>
          </cell>
          <cell r="I635">
            <v>18604.2233202742</v>
          </cell>
          <cell r="J635">
            <v>18668.5458691135</v>
          </cell>
          <cell r="K635">
            <v>18634.4243457225</v>
          </cell>
          <cell r="L635">
            <v>18626.7001026786</v>
          </cell>
          <cell r="M635">
            <v>18620.6808254439</v>
          </cell>
          <cell r="N635">
            <v>18600.9221548545</v>
          </cell>
          <cell r="O635">
            <v>18622.7398753859</v>
          </cell>
        </row>
        <row r="636">
          <cell r="A636">
            <v>18620.448804116</v>
          </cell>
          <cell r="B636">
            <v>18601.9272656256</v>
          </cell>
          <cell r="C636">
            <v>18623.6650961337</v>
          </cell>
          <cell r="D636">
            <v>18626.7860523415</v>
          </cell>
          <cell r="E636">
            <v>18621.7977151763</v>
          </cell>
          <cell r="F636">
            <v>18621.4450005404</v>
          </cell>
          <cell r="G636">
            <v>18613.2994028118</v>
          </cell>
          <cell r="H636">
            <v>18642.0678627507</v>
          </cell>
          <cell r="I636">
            <v>18619.515176821</v>
          </cell>
          <cell r="J636">
            <v>18616.9063227902</v>
          </cell>
          <cell r="K636">
            <v>18607.0910909929</v>
          </cell>
          <cell r="L636">
            <v>18624.6054285252</v>
          </cell>
          <cell r="M636">
            <v>18619.9010706817</v>
          </cell>
          <cell r="N636">
            <v>18614.3452810982</v>
          </cell>
          <cell r="O636">
            <v>18595.9367892767</v>
          </cell>
        </row>
        <row r="637">
          <cell r="A637">
            <v>18646.5091218762</v>
          </cell>
          <cell r="B637">
            <v>18608.0289118121</v>
          </cell>
          <cell r="C637">
            <v>18604.9110341558</v>
          </cell>
          <cell r="D637">
            <v>18602.3877108548</v>
          </cell>
          <cell r="E637">
            <v>18620.4212762206</v>
          </cell>
          <cell r="F637">
            <v>18634.5716144048</v>
          </cell>
          <cell r="G637">
            <v>18622.7272315172</v>
          </cell>
          <cell r="H637">
            <v>18578.1925285023</v>
          </cell>
          <cell r="I637">
            <v>18613.902181272</v>
          </cell>
          <cell r="J637">
            <v>18622.6774119541</v>
          </cell>
          <cell r="K637">
            <v>18616.4034031121</v>
          </cell>
          <cell r="L637">
            <v>18622.5593701961</v>
          </cell>
          <cell r="M637">
            <v>18617.0814375904</v>
          </cell>
          <cell r="N637">
            <v>18630.9856052547</v>
          </cell>
          <cell r="O637">
            <v>18633.01633419</v>
          </cell>
        </row>
        <row r="638">
          <cell r="A638">
            <v>18620.1482407026</v>
          </cell>
          <cell r="B638">
            <v>18629.9756957067</v>
          </cell>
          <cell r="C638">
            <v>18610.5659251021</v>
          </cell>
          <cell r="D638">
            <v>18615.7425215201</v>
          </cell>
          <cell r="E638">
            <v>18599.8808753874</v>
          </cell>
          <cell r="F638">
            <v>18596.9416716431</v>
          </cell>
          <cell r="G638">
            <v>18613.5222449911</v>
          </cell>
          <cell r="H638">
            <v>18614.390275221</v>
          </cell>
          <cell r="I638">
            <v>18622.5523973209</v>
          </cell>
          <cell r="J638">
            <v>18604.336505631</v>
          </cell>
          <cell r="K638">
            <v>18620.7599380733</v>
          </cell>
          <cell r="L638">
            <v>18600.7609129724</v>
          </cell>
          <cell r="M638">
            <v>18630.2449139713</v>
          </cell>
          <cell r="N638">
            <v>18595.1271219163</v>
          </cell>
          <cell r="O638">
            <v>18626.2389915387</v>
          </cell>
        </row>
        <row r="639">
          <cell r="A639">
            <v>18626.2483923067</v>
          </cell>
          <cell r="B639">
            <v>18625.7015005152</v>
          </cell>
          <cell r="C639">
            <v>18623.4738052833</v>
          </cell>
          <cell r="D639">
            <v>18604.0499135651</v>
          </cell>
          <cell r="E639">
            <v>18619.1342410505</v>
          </cell>
          <cell r="F639">
            <v>18612.3356139655</v>
          </cell>
          <cell r="G639">
            <v>18646.0368526311</v>
          </cell>
          <cell r="H639">
            <v>18623.151804751</v>
          </cell>
          <cell r="I639">
            <v>18624.0135686273</v>
          </cell>
          <cell r="J639">
            <v>18607.1429294361</v>
          </cell>
          <cell r="K639">
            <v>18650.5868372106</v>
          </cell>
          <cell r="L639">
            <v>18605.268391521</v>
          </cell>
          <cell r="M639">
            <v>18596.455074914</v>
          </cell>
          <cell r="N639">
            <v>18604.5072783041</v>
          </cell>
          <cell r="O639">
            <v>18646.0338128133</v>
          </cell>
        </row>
        <row r="640">
          <cell r="A640">
            <v>18617.3779765437</v>
          </cell>
          <cell r="B640">
            <v>18626.5136289719</v>
          </cell>
          <cell r="C640">
            <v>18590.8379449006</v>
          </cell>
          <cell r="D640">
            <v>18640.3746501655</v>
          </cell>
          <cell r="E640">
            <v>18584.6320099237</v>
          </cell>
          <cell r="F640">
            <v>18617.5221983044</v>
          </cell>
          <cell r="G640">
            <v>18613.1040894784</v>
          </cell>
          <cell r="H640">
            <v>18622.6046167557</v>
          </cell>
          <cell r="I640">
            <v>18630.1548271083</v>
          </cell>
          <cell r="J640">
            <v>18617.8037540124</v>
          </cell>
          <cell r="K640">
            <v>18587.5585820059</v>
          </cell>
          <cell r="L640">
            <v>18609.7326400061</v>
          </cell>
          <cell r="M640">
            <v>18628.9509457027</v>
          </cell>
          <cell r="N640">
            <v>18630.2644478738</v>
          </cell>
          <cell r="O640">
            <v>18636.7778968503</v>
          </cell>
        </row>
        <row r="641">
          <cell r="A641">
            <v>18609.7745793182</v>
          </cell>
          <cell r="B641">
            <v>18604.7444151863</v>
          </cell>
          <cell r="C641">
            <v>18616.7459240261</v>
          </cell>
          <cell r="D641">
            <v>18630.8210513014</v>
          </cell>
          <cell r="E641">
            <v>18604.3413054908</v>
          </cell>
          <cell r="F641">
            <v>18619.7935079547</v>
          </cell>
          <cell r="G641">
            <v>18632.4936884959</v>
          </cell>
          <cell r="H641">
            <v>18627.5388432647</v>
          </cell>
          <cell r="I641">
            <v>18615.5480090415</v>
          </cell>
          <cell r="J641">
            <v>18618.1183786338</v>
          </cell>
          <cell r="K641">
            <v>18615.1605325533</v>
          </cell>
          <cell r="L641">
            <v>18629.604446481</v>
          </cell>
          <cell r="M641">
            <v>18587.4498092867</v>
          </cell>
          <cell r="N641">
            <v>18595.6952221538</v>
          </cell>
          <cell r="O641">
            <v>18660.1667976389</v>
          </cell>
        </row>
        <row r="642">
          <cell r="A642">
            <v>18628.7078841252</v>
          </cell>
          <cell r="B642">
            <v>18615.7110666669</v>
          </cell>
          <cell r="C642">
            <v>18594.4078611982</v>
          </cell>
          <cell r="D642">
            <v>18596.1429081161</v>
          </cell>
          <cell r="E642">
            <v>18604.6950857541</v>
          </cell>
          <cell r="F642">
            <v>18618.7843658797</v>
          </cell>
          <cell r="G642">
            <v>18627.9070132563</v>
          </cell>
          <cell r="H642">
            <v>18635.3515268091</v>
          </cell>
          <cell r="I642">
            <v>18637.5862129724</v>
          </cell>
          <cell r="J642">
            <v>18609.8784035353</v>
          </cell>
          <cell r="K642">
            <v>18649.3846496694</v>
          </cell>
          <cell r="L642">
            <v>18596.9812568336</v>
          </cell>
          <cell r="M642">
            <v>18584.9100439281</v>
          </cell>
          <cell r="N642">
            <v>18611.4474790315</v>
          </cell>
          <cell r="O642">
            <v>18617.1726358172</v>
          </cell>
        </row>
        <row r="643">
          <cell r="A643">
            <v>18627.8305654461</v>
          </cell>
          <cell r="B643">
            <v>18629.7851154531</v>
          </cell>
          <cell r="C643">
            <v>18642.7195005927</v>
          </cell>
          <cell r="D643">
            <v>18604.111046218</v>
          </cell>
          <cell r="E643">
            <v>18635.3700013657</v>
          </cell>
          <cell r="F643">
            <v>18602.860847995</v>
          </cell>
          <cell r="G643">
            <v>18612.2693350373</v>
          </cell>
          <cell r="H643">
            <v>18592.5543915064</v>
          </cell>
          <cell r="I643">
            <v>18639.0525215197</v>
          </cell>
          <cell r="J643">
            <v>18614.3544497709</v>
          </cell>
          <cell r="K643">
            <v>18619.4257721158</v>
          </cell>
          <cell r="L643">
            <v>18593.2985353994</v>
          </cell>
          <cell r="M643">
            <v>18592.666144357</v>
          </cell>
          <cell r="N643">
            <v>18595.3910641239</v>
          </cell>
          <cell r="O643">
            <v>18632.2704435287</v>
          </cell>
        </row>
        <row r="644">
          <cell r="A644">
            <v>18631.3162281089</v>
          </cell>
          <cell r="B644">
            <v>18636.9178261672</v>
          </cell>
          <cell r="C644">
            <v>18603.2010467406</v>
          </cell>
          <cell r="D644">
            <v>18600.6691717957</v>
          </cell>
          <cell r="E644">
            <v>18608.3602992364</v>
          </cell>
          <cell r="F644">
            <v>18609.7682662807</v>
          </cell>
          <cell r="G644">
            <v>18592.3839633853</v>
          </cell>
          <cell r="H644">
            <v>18607.0471430023</v>
          </cell>
          <cell r="I644">
            <v>18620.5211510936</v>
          </cell>
          <cell r="J644">
            <v>18630.111811099</v>
          </cell>
          <cell r="K644">
            <v>18607.3513472391</v>
          </cell>
          <cell r="L644">
            <v>18619.6407699255</v>
          </cell>
          <cell r="M644">
            <v>18611.6593623112</v>
          </cell>
          <cell r="N644">
            <v>18609.0495172175</v>
          </cell>
          <cell r="O644">
            <v>18615.0232285234</v>
          </cell>
        </row>
        <row r="645">
          <cell r="A645">
            <v>18608.713815798</v>
          </cell>
          <cell r="B645">
            <v>18608.5228820204</v>
          </cell>
          <cell r="C645">
            <v>18596.2812885628</v>
          </cell>
          <cell r="D645">
            <v>18623.9682740036</v>
          </cell>
          <cell r="E645">
            <v>18605.8002603569</v>
          </cell>
          <cell r="F645">
            <v>18599.768553573</v>
          </cell>
          <cell r="G645">
            <v>18615.0169493854</v>
          </cell>
          <cell r="H645">
            <v>18626.4862214122</v>
          </cell>
          <cell r="I645">
            <v>18622.6732174234</v>
          </cell>
          <cell r="J645">
            <v>18619.5344761478</v>
          </cell>
          <cell r="K645">
            <v>18571.0399375444</v>
          </cell>
          <cell r="L645">
            <v>18623.7213724236</v>
          </cell>
          <cell r="M645">
            <v>18618.4321862879</v>
          </cell>
          <cell r="N645">
            <v>18634.9723833889</v>
          </cell>
          <cell r="O645">
            <v>18641.8928196284</v>
          </cell>
        </row>
        <row r="646">
          <cell r="A646">
            <v>18624.0075035871</v>
          </cell>
          <cell r="B646">
            <v>18629.3600622804</v>
          </cell>
          <cell r="C646">
            <v>18648.6247134673</v>
          </cell>
          <cell r="D646">
            <v>18629.5297482895</v>
          </cell>
          <cell r="E646">
            <v>18603.0829939126</v>
          </cell>
          <cell r="F646">
            <v>18590.2608272456</v>
          </cell>
          <cell r="G646">
            <v>18612.0110095513</v>
          </cell>
          <cell r="H646">
            <v>18612.7163949966</v>
          </cell>
          <cell r="I646">
            <v>18597.5818889019</v>
          </cell>
          <cell r="J646">
            <v>18617.3436446008</v>
          </cell>
          <cell r="K646">
            <v>18614.565907092</v>
          </cell>
          <cell r="L646">
            <v>18639.0322916996</v>
          </cell>
          <cell r="M646">
            <v>18640.1553518745</v>
          </cell>
          <cell r="N646">
            <v>18613.4898126172</v>
          </cell>
          <cell r="O646">
            <v>18601.3163013041</v>
          </cell>
        </row>
        <row r="647">
          <cell r="A647">
            <v>18619.2370854893</v>
          </cell>
          <cell r="B647">
            <v>18608.0502245467</v>
          </cell>
          <cell r="C647">
            <v>18623.258927995</v>
          </cell>
          <cell r="D647">
            <v>18599.0845275373</v>
          </cell>
          <cell r="E647">
            <v>18609.4598199846</v>
          </cell>
          <cell r="F647">
            <v>18606.7124286992</v>
          </cell>
          <cell r="G647">
            <v>18600.6048982727</v>
          </cell>
          <cell r="H647">
            <v>18603.7608924096</v>
          </cell>
          <cell r="I647">
            <v>18600.688857682</v>
          </cell>
          <cell r="J647">
            <v>18629.8171341486</v>
          </cell>
          <cell r="K647">
            <v>18602.7949619899</v>
          </cell>
          <cell r="L647">
            <v>18643.156760167</v>
          </cell>
          <cell r="M647">
            <v>18627.006785</v>
          </cell>
          <cell r="N647">
            <v>18607.5547122298</v>
          </cell>
          <cell r="O647">
            <v>18631.0015534515</v>
          </cell>
        </row>
        <row r="648">
          <cell r="A648">
            <v>18620.4467697588</v>
          </cell>
          <cell r="B648">
            <v>18618.5232787559</v>
          </cell>
          <cell r="C648">
            <v>18634.0174149756</v>
          </cell>
          <cell r="D648">
            <v>18611.887782584</v>
          </cell>
          <cell r="E648">
            <v>18612.0784305232</v>
          </cell>
          <cell r="F648">
            <v>18602.5437895797</v>
          </cell>
          <cell r="G648">
            <v>18629.8454257036</v>
          </cell>
          <cell r="H648">
            <v>18619.5414664723</v>
          </cell>
          <cell r="I648">
            <v>18618.5230846431</v>
          </cell>
          <cell r="J648">
            <v>18605.379249055</v>
          </cell>
          <cell r="K648">
            <v>18595.4577100125</v>
          </cell>
          <cell r="L648">
            <v>18613.5022491612</v>
          </cell>
          <cell r="M648">
            <v>18612.3076026596</v>
          </cell>
          <cell r="N648">
            <v>18571.5604637459</v>
          </cell>
          <cell r="O648">
            <v>18607.910414061</v>
          </cell>
        </row>
        <row r="649">
          <cell r="A649">
            <v>18597.5799793366</v>
          </cell>
          <cell r="B649">
            <v>18626.2828966939</v>
          </cell>
          <cell r="C649">
            <v>18579.2598269669</v>
          </cell>
          <cell r="D649">
            <v>18642.7644821033</v>
          </cell>
          <cell r="E649">
            <v>18617.1203438559</v>
          </cell>
          <cell r="F649">
            <v>18606.5183147363</v>
          </cell>
          <cell r="G649">
            <v>18639.3911207437</v>
          </cell>
          <cell r="H649">
            <v>18640.8384706555</v>
          </cell>
          <cell r="I649">
            <v>18617.7684488123</v>
          </cell>
          <cell r="J649">
            <v>18616.9090273532</v>
          </cell>
          <cell r="K649">
            <v>18619.4358961147</v>
          </cell>
          <cell r="L649">
            <v>18593.1593247048</v>
          </cell>
          <cell r="M649">
            <v>18637.8692109432</v>
          </cell>
          <cell r="N649">
            <v>18631.8352101567</v>
          </cell>
          <cell r="O649">
            <v>18650.4082448648</v>
          </cell>
        </row>
        <row r="650">
          <cell r="A650">
            <v>18616.3096002919</v>
          </cell>
          <cell r="B650">
            <v>18630.0293635287</v>
          </cell>
          <cell r="C650">
            <v>18587.7316832227</v>
          </cell>
          <cell r="D650">
            <v>18614.4811003993</v>
          </cell>
          <cell r="E650">
            <v>18604.6952810492</v>
          </cell>
          <cell r="F650">
            <v>18621.9214544297</v>
          </cell>
          <cell r="G650">
            <v>18624.1733624104</v>
          </cell>
          <cell r="H650">
            <v>18604.8465857045</v>
          </cell>
          <cell r="I650">
            <v>18606.2494940798</v>
          </cell>
          <cell r="J650">
            <v>18637.6519330671</v>
          </cell>
          <cell r="K650">
            <v>18638.3718865035</v>
          </cell>
          <cell r="L650">
            <v>18622.2865601418</v>
          </cell>
          <cell r="M650">
            <v>18606.8913516495</v>
          </cell>
          <cell r="N650">
            <v>18594.6842876608</v>
          </cell>
          <cell r="O650">
            <v>18605.765002483</v>
          </cell>
        </row>
        <row r="651">
          <cell r="A651">
            <v>18617.6757326858</v>
          </cell>
          <cell r="B651">
            <v>18633.6450381293</v>
          </cell>
          <cell r="C651">
            <v>18622.9705031859</v>
          </cell>
          <cell r="D651">
            <v>18621.9400563096</v>
          </cell>
          <cell r="E651">
            <v>18589.2596786303</v>
          </cell>
          <cell r="F651">
            <v>18605.9443758244</v>
          </cell>
          <cell r="G651">
            <v>18598.689820746</v>
          </cell>
          <cell r="H651">
            <v>18618.9164196697</v>
          </cell>
          <cell r="I651">
            <v>18612.5059041508</v>
          </cell>
          <cell r="J651">
            <v>18614.7010214702</v>
          </cell>
          <cell r="K651">
            <v>18636.551104724</v>
          </cell>
          <cell r="L651">
            <v>18632.3731907994</v>
          </cell>
          <cell r="M651">
            <v>18602.6742602995</v>
          </cell>
          <cell r="N651">
            <v>18579.9963537536</v>
          </cell>
          <cell r="O651">
            <v>18609.4009264782</v>
          </cell>
        </row>
        <row r="652">
          <cell r="A652">
            <v>18624.3113701024</v>
          </cell>
          <cell r="B652">
            <v>18596.7943346692</v>
          </cell>
          <cell r="C652">
            <v>18617.4761617133</v>
          </cell>
          <cell r="D652">
            <v>18633.6895615713</v>
          </cell>
          <cell r="E652">
            <v>18609.3430632312</v>
          </cell>
          <cell r="F652">
            <v>18613.9208612221</v>
          </cell>
          <cell r="G652">
            <v>18632.136421031</v>
          </cell>
          <cell r="H652">
            <v>18636.749555155</v>
          </cell>
          <cell r="I652">
            <v>18598.9333715385</v>
          </cell>
          <cell r="J652">
            <v>18605.4779906998</v>
          </cell>
          <cell r="K652">
            <v>18592.7370454569</v>
          </cell>
          <cell r="L652">
            <v>18633.6792727119</v>
          </cell>
          <cell r="M652">
            <v>18606.8629788535</v>
          </cell>
          <cell r="N652">
            <v>18628.4528939856</v>
          </cell>
          <cell r="O652">
            <v>18618.9026611947</v>
          </cell>
        </row>
        <row r="653">
          <cell r="A653">
            <v>18610.3291135014</v>
          </cell>
          <cell r="B653">
            <v>18594.5625935909</v>
          </cell>
          <cell r="C653">
            <v>18614.8158837537</v>
          </cell>
          <cell r="D653">
            <v>18619.2775773395</v>
          </cell>
          <cell r="E653">
            <v>18618.8789772198</v>
          </cell>
          <cell r="F653">
            <v>18604.9560057045</v>
          </cell>
          <cell r="G653">
            <v>18611.5949641666</v>
          </cell>
          <cell r="H653">
            <v>18581.5143936091</v>
          </cell>
          <cell r="I653">
            <v>18635.9948788812</v>
          </cell>
          <cell r="J653">
            <v>18610.5399221985</v>
          </cell>
          <cell r="K653">
            <v>18647.4953078924</v>
          </cell>
          <cell r="L653">
            <v>18601.3231568993</v>
          </cell>
          <cell r="M653">
            <v>18610.4409167902</v>
          </cell>
          <cell r="N653">
            <v>18631.927486524</v>
          </cell>
          <cell r="O653">
            <v>18651.4141654434</v>
          </cell>
        </row>
        <row r="654">
          <cell r="A654">
            <v>18602.3668551816</v>
          </cell>
          <cell r="B654">
            <v>18659.7088377902</v>
          </cell>
          <cell r="C654">
            <v>18603.3427014517</v>
          </cell>
          <cell r="D654">
            <v>18620.3968963529</v>
          </cell>
          <cell r="E654">
            <v>18629.8670479883</v>
          </cell>
          <cell r="F654">
            <v>18618.1335761531</v>
          </cell>
          <cell r="G654">
            <v>18615.9007915364</v>
          </cell>
          <cell r="H654">
            <v>18622.3030535058</v>
          </cell>
          <cell r="I654">
            <v>18605.4936050138</v>
          </cell>
          <cell r="J654">
            <v>18587.9801236307</v>
          </cell>
          <cell r="K654">
            <v>18604.9315267645</v>
          </cell>
          <cell r="L654">
            <v>18599.5193738406</v>
          </cell>
          <cell r="M654">
            <v>18626.1964682052</v>
          </cell>
          <cell r="N654">
            <v>18604.5413169961</v>
          </cell>
          <cell r="O654">
            <v>18647.1800210325</v>
          </cell>
        </row>
        <row r="655">
          <cell r="A655">
            <v>18597.172263703</v>
          </cell>
          <cell r="B655">
            <v>18614.0458978077</v>
          </cell>
          <cell r="C655">
            <v>18628.056406222</v>
          </cell>
          <cell r="D655">
            <v>18620.6568842224</v>
          </cell>
          <cell r="E655">
            <v>18639.9234795386</v>
          </cell>
          <cell r="F655">
            <v>18626.5802068483</v>
          </cell>
          <cell r="G655">
            <v>18616.1392059793</v>
          </cell>
          <cell r="H655">
            <v>18625.4972078721</v>
          </cell>
          <cell r="I655">
            <v>18596.7509221864</v>
          </cell>
          <cell r="J655">
            <v>18620.5221277833</v>
          </cell>
          <cell r="K655">
            <v>18626.0794914007</v>
          </cell>
          <cell r="L655">
            <v>18603.9942973196</v>
          </cell>
          <cell r="M655">
            <v>18621.1146117783</v>
          </cell>
          <cell r="N655">
            <v>18659.197774748</v>
          </cell>
          <cell r="O655">
            <v>18614.1665946308</v>
          </cell>
        </row>
        <row r="656">
          <cell r="A656">
            <v>18612.9143018746</v>
          </cell>
          <cell r="B656">
            <v>18610.2264485703</v>
          </cell>
          <cell r="C656">
            <v>18625.6093687734</v>
          </cell>
          <cell r="D656">
            <v>18599.1892161428</v>
          </cell>
          <cell r="E656">
            <v>18585.660519081</v>
          </cell>
          <cell r="F656">
            <v>18602.1180240328</v>
          </cell>
          <cell r="G656">
            <v>18628.936096267</v>
          </cell>
          <cell r="H656">
            <v>18606.0111492407</v>
          </cell>
          <cell r="I656">
            <v>18601.2074569429</v>
          </cell>
          <cell r="J656">
            <v>18589.716416938</v>
          </cell>
          <cell r="K656">
            <v>18648.7987354958</v>
          </cell>
          <cell r="L656">
            <v>18634.6898266176</v>
          </cell>
          <cell r="M656">
            <v>18634.6904610573</v>
          </cell>
          <cell r="N656">
            <v>18626.1027736177</v>
          </cell>
          <cell r="O656">
            <v>18626.4888096008</v>
          </cell>
        </row>
        <row r="657">
          <cell r="A657">
            <v>18593.4560113563</v>
          </cell>
          <cell r="B657">
            <v>18599.6328775874</v>
          </cell>
          <cell r="C657">
            <v>18636.919768542</v>
          </cell>
          <cell r="D657">
            <v>18615.0277737534</v>
          </cell>
          <cell r="E657">
            <v>18607.0914581914</v>
          </cell>
          <cell r="F657">
            <v>18638.5215769131</v>
          </cell>
          <cell r="G657">
            <v>18614.8201109148</v>
          </cell>
          <cell r="H657">
            <v>18592.5270290355</v>
          </cell>
          <cell r="I657">
            <v>18616.7527775045</v>
          </cell>
          <cell r="J657">
            <v>18622.8418904026</v>
          </cell>
          <cell r="K657">
            <v>18625.9952062708</v>
          </cell>
          <cell r="L657">
            <v>18643.5993223694</v>
          </cell>
          <cell r="M657">
            <v>18610.4434821073</v>
          </cell>
          <cell r="N657">
            <v>18597.2150333093</v>
          </cell>
          <cell r="O657">
            <v>18607.8391916554</v>
          </cell>
        </row>
        <row r="658">
          <cell r="A658">
            <v>18624.1022410433</v>
          </cell>
          <cell r="B658">
            <v>18598.5385835156</v>
          </cell>
          <cell r="C658">
            <v>18595.0676011681</v>
          </cell>
          <cell r="D658">
            <v>18611.6444522819</v>
          </cell>
          <cell r="E658">
            <v>18607.3150194921</v>
          </cell>
          <cell r="F658">
            <v>18607.985447478</v>
          </cell>
          <cell r="G658">
            <v>18619.201271787</v>
          </cell>
          <cell r="H658">
            <v>18612.5836868438</v>
          </cell>
          <cell r="I658">
            <v>18595.9973487308</v>
          </cell>
          <cell r="J658">
            <v>18627.9081130976</v>
          </cell>
          <cell r="K658">
            <v>18620.2168072695</v>
          </cell>
          <cell r="L658">
            <v>18607.3374532314</v>
          </cell>
          <cell r="M658">
            <v>18610.7051539929</v>
          </cell>
          <cell r="N658">
            <v>18641.1041484548</v>
          </cell>
          <cell r="O658">
            <v>18619.3685466327</v>
          </cell>
        </row>
        <row r="659">
          <cell r="A659">
            <v>18637.5573758238</v>
          </cell>
          <cell r="B659">
            <v>18615.8966644107</v>
          </cell>
          <cell r="C659">
            <v>18582.639140855</v>
          </cell>
          <cell r="D659">
            <v>18633.1264716948</v>
          </cell>
          <cell r="E659">
            <v>18622.2764314734</v>
          </cell>
          <cell r="F659">
            <v>18606.4565541949</v>
          </cell>
          <cell r="G659">
            <v>18597.1342476069</v>
          </cell>
          <cell r="H659">
            <v>18599.3839965546</v>
          </cell>
          <cell r="I659">
            <v>18631.2078403142</v>
          </cell>
          <cell r="J659">
            <v>18608.538939766</v>
          </cell>
          <cell r="K659">
            <v>18602.6139424832</v>
          </cell>
          <cell r="L659">
            <v>18613.4161110941</v>
          </cell>
          <cell r="M659">
            <v>18611.0804017219</v>
          </cell>
          <cell r="N659">
            <v>18630.235593323</v>
          </cell>
          <cell r="O659">
            <v>18627.9144421689</v>
          </cell>
        </row>
        <row r="660">
          <cell r="A660">
            <v>18652.9980970828</v>
          </cell>
          <cell r="B660">
            <v>18609.1044164108</v>
          </cell>
          <cell r="C660">
            <v>18641.2089319996</v>
          </cell>
          <cell r="D660">
            <v>18632.4069204704</v>
          </cell>
          <cell r="E660">
            <v>18661.0780861199</v>
          </cell>
          <cell r="F660">
            <v>18608.7135030312</v>
          </cell>
          <cell r="G660">
            <v>18599.2803722414</v>
          </cell>
          <cell r="H660">
            <v>18631.7620019456</v>
          </cell>
          <cell r="I660">
            <v>18627.0789332485</v>
          </cell>
          <cell r="J660">
            <v>18610.4096178626</v>
          </cell>
          <cell r="K660">
            <v>18595.9255255854</v>
          </cell>
          <cell r="L660">
            <v>18600.9535181022</v>
          </cell>
          <cell r="M660">
            <v>18624.67464201</v>
          </cell>
          <cell r="N660">
            <v>18624.4973784483</v>
          </cell>
          <cell r="O660">
            <v>18643.4507889912</v>
          </cell>
        </row>
        <row r="661">
          <cell r="A661">
            <v>18642.1083482685</v>
          </cell>
          <cell r="B661">
            <v>18643.9042981302</v>
          </cell>
          <cell r="C661">
            <v>18634.4546797999</v>
          </cell>
          <cell r="D661">
            <v>18595.3170497827</v>
          </cell>
          <cell r="E661">
            <v>18615.8300653219</v>
          </cell>
          <cell r="F661">
            <v>18638.1880822505</v>
          </cell>
          <cell r="G661">
            <v>18621.7578250724</v>
          </cell>
          <cell r="H661">
            <v>18603.8176406339</v>
          </cell>
          <cell r="I661">
            <v>18590.6715980689</v>
          </cell>
          <cell r="J661">
            <v>18607.9611457539</v>
          </cell>
          <cell r="K661">
            <v>18607.3868527288</v>
          </cell>
          <cell r="L661">
            <v>18606.8659104866</v>
          </cell>
          <cell r="M661">
            <v>18614.2732345063</v>
          </cell>
          <cell r="N661">
            <v>18635.1870563078</v>
          </cell>
          <cell r="O661">
            <v>18609.1512495931</v>
          </cell>
        </row>
        <row r="662">
          <cell r="A662">
            <v>18648.466150951</v>
          </cell>
          <cell r="B662">
            <v>18617.073327027</v>
          </cell>
          <cell r="C662">
            <v>18616.1224549922</v>
          </cell>
          <cell r="D662">
            <v>18649.0346897018</v>
          </cell>
          <cell r="E662">
            <v>18619.5235952117</v>
          </cell>
          <cell r="F662">
            <v>18639.9922353223</v>
          </cell>
          <cell r="G662">
            <v>18628.3152366355</v>
          </cell>
          <cell r="H662">
            <v>18624.7520488246</v>
          </cell>
          <cell r="I662">
            <v>18610.4534315642</v>
          </cell>
          <cell r="J662">
            <v>18622.8523928856</v>
          </cell>
          <cell r="K662">
            <v>18617.8271455897</v>
          </cell>
          <cell r="L662">
            <v>18642.5702156592</v>
          </cell>
          <cell r="M662">
            <v>18611.9793010121</v>
          </cell>
          <cell r="N662">
            <v>18611.5476856121</v>
          </cell>
          <cell r="O662">
            <v>18612.9748318548</v>
          </cell>
        </row>
        <row r="663">
          <cell r="A663">
            <v>18628.3055425894</v>
          </cell>
          <cell r="B663">
            <v>18650.4370247888</v>
          </cell>
          <cell r="C663">
            <v>18634.8096955758</v>
          </cell>
          <cell r="D663">
            <v>18617.0184199425</v>
          </cell>
          <cell r="E663">
            <v>18605.4075617656</v>
          </cell>
          <cell r="F663">
            <v>18618.1249315384</v>
          </cell>
          <cell r="G663">
            <v>18634.3114376515</v>
          </cell>
          <cell r="H663">
            <v>18630.584556476</v>
          </cell>
          <cell r="I663">
            <v>18637.8785745559</v>
          </cell>
          <cell r="J663">
            <v>18606.7463999518</v>
          </cell>
          <cell r="K663">
            <v>18620.1881672176</v>
          </cell>
          <cell r="L663">
            <v>18643.3592609365</v>
          </cell>
          <cell r="M663">
            <v>18637.2919295656</v>
          </cell>
          <cell r="N663">
            <v>18634.2997074554</v>
          </cell>
          <cell r="O663">
            <v>18602.7251301554</v>
          </cell>
        </row>
        <row r="664">
          <cell r="A664">
            <v>18635.5975959199</v>
          </cell>
          <cell r="B664">
            <v>18635.4216144098</v>
          </cell>
          <cell r="C664">
            <v>18610.0435738843</v>
          </cell>
          <cell r="D664">
            <v>18624.0763480129</v>
          </cell>
          <cell r="E664">
            <v>18610.1135520868</v>
          </cell>
          <cell r="F664">
            <v>18632.5404472265</v>
          </cell>
          <cell r="G664">
            <v>18629.7396721376</v>
          </cell>
          <cell r="H664">
            <v>18641.6823629</v>
          </cell>
          <cell r="I664">
            <v>18612.7006738371</v>
          </cell>
          <cell r="J664">
            <v>18614.151255493</v>
          </cell>
          <cell r="K664">
            <v>18643.1451876313</v>
          </cell>
          <cell r="L664">
            <v>18629.7203154288</v>
          </cell>
          <cell r="M664">
            <v>18621.171419107</v>
          </cell>
          <cell r="N664">
            <v>18616.8288672628</v>
          </cell>
          <cell r="O664">
            <v>18601.651665927</v>
          </cell>
        </row>
        <row r="665">
          <cell r="A665">
            <v>18599.5532923548</v>
          </cell>
          <cell r="B665">
            <v>18633.7045776499</v>
          </cell>
          <cell r="C665">
            <v>18605.4263740818</v>
          </cell>
          <cell r="D665">
            <v>18642.3686507042</v>
          </cell>
          <cell r="E665">
            <v>18630.4014110272</v>
          </cell>
          <cell r="F665">
            <v>18596.7989513901</v>
          </cell>
          <cell r="G665">
            <v>18610.3486687414</v>
          </cell>
          <cell r="H665">
            <v>18618.2249611738</v>
          </cell>
          <cell r="I665">
            <v>18615.9221560798</v>
          </cell>
          <cell r="J665">
            <v>18610.1144446503</v>
          </cell>
          <cell r="K665">
            <v>18613.671488789</v>
          </cell>
          <cell r="L665">
            <v>18621.0906480271</v>
          </cell>
          <cell r="M665">
            <v>18613.8302858478</v>
          </cell>
          <cell r="N665">
            <v>18622.6626091861</v>
          </cell>
          <cell r="O665">
            <v>18635.3523292567</v>
          </cell>
        </row>
        <row r="666">
          <cell r="A666">
            <v>18605.942558015</v>
          </cell>
          <cell r="B666">
            <v>18616.3234502312</v>
          </cell>
          <cell r="C666">
            <v>18597.0587422858</v>
          </cell>
          <cell r="D666">
            <v>18613.3750577663</v>
          </cell>
          <cell r="E666">
            <v>18611.0612811514</v>
          </cell>
          <cell r="F666">
            <v>18611.2701168073</v>
          </cell>
          <cell r="G666">
            <v>18607.8290263345</v>
          </cell>
          <cell r="H666">
            <v>18613.8850656475</v>
          </cell>
          <cell r="I666">
            <v>18593.0171152118</v>
          </cell>
          <cell r="J666">
            <v>18605.2534659366</v>
          </cell>
          <cell r="K666">
            <v>18628.3452301465</v>
          </cell>
          <cell r="L666">
            <v>18624.1469944354</v>
          </cell>
          <cell r="M666">
            <v>18630.4163068093</v>
          </cell>
          <cell r="N666">
            <v>18625.0375101434</v>
          </cell>
          <cell r="O666">
            <v>18649.185948722</v>
          </cell>
        </row>
        <row r="667">
          <cell r="A667">
            <v>18614.2650019831</v>
          </cell>
          <cell r="B667">
            <v>18610.6395869878</v>
          </cell>
          <cell r="C667">
            <v>18597.0246696037</v>
          </cell>
          <cell r="D667">
            <v>18604.8698448073</v>
          </cell>
          <cell r="E667">
            <v>18629.5076092477</v>
          </cell>
          <cell r="F667">
            <v>18601.664465823</v>
          </cell>
          <cell r="G667">
            <v>18660.9824959508</v>
          </cell>
          <cell r="H667">
            <v>18629.4043184977</v>
          </cell>
          <cell r="I667">
            <v>18610.8666213332</v>
          </cell>
          <cell r="J667">
            <v>18613.9306873252</v>
          </cell>
          <cell r="K667">
            <v>18613.3023258955</v>
          </cell>
          <cell r="L667">
            <v>18609.7424032345</v>
          </cell>
          <cell r="M667">
            <v>18602.5469550512</v>
          </cell>
          <cell r="N667">
            <v>18622.5113832176</v>
          </cell>
          <cell r="O667">
            <v>18610.4155117309</v>
          </cell>
        </row>
        <row r="668">
          <cell r="A668">
            <v>18601.3978653904</v>
          </cell>
          <cell r="B668">
            <v>18638.1298136375</v>
          </cell>
          <cell r="C668">
            <v>18610.5515484765</v>
          </cell>
          <cell r="D668">
            <v>18609.1948065952</v>
          </cell>
          <cell r="E668">
            <v>18610.3477165505</v>
          </cell>
          <cell r="F668">
            <v>18629.4328549785</v>
          </cell>
          <cell r="G668">
            <v>18636.139342657</v>
          </cell>
          <cell r="H668">
            <v>18603.4992535536</v>
          </cell>
          <cell r="I668">
            <v>18627.6024439387</v>
          </cell>
          <cell r="J668">
            <v>18608.0612857114</v>
          </cell>
          <cell r="K668">
            <v>18602.6843400616</v>
          </cell>
          <cell r="L668">
            <v>18636.1370768496</v>
          </cell>
          <cell r="M668">
            <v>18625.4440787642</v>
          </cell>
          <cell r="N668">
            <v>18617.4918963165</v>
          </cell>
          <cell r="O668">
            <v>18616.6113533824</v>
          </cell>
        </row>
        <row r="669">
          <cell r="A669">
            <v>18592.8854380218</v>
          </cell>
          <cell r="B669">
            <v>18618.0430946893</v>
          </cell>
          <cell r="C669">
            <v>18608.8926107371</v>
          </cell>
          <cell r="D669">
            <v>18602.2746155011</v>
          </cell>
          <cell r="E669">
            <v>18634.646355378</v>
          </cell>
          <cell r="F669">
            <v>18623.133252365</v>
          </cell>
          <cell r="G669">
            <v>18600.6373730577</v>
          </cell>
          <cell r="H669">
            <v>18624.4872343977</v>
          </cell>
          <cell r="I669">
            <v>18612.0806493435</v>
          </cell>
          <cell r="J669">
            <v>18614.6137067202</v>
          </cell>
          <cell r="K669">
            <v>18631.1704309529</v>
          </cell>
          <cell r="L669">
            <v>18603.3824676083</v>
          </cell>
          <cell r="M669">
            <v>18650.8063571598</v>
          </cell>
          <cell r="N669">
            <v>18612.6076836761</v>
          </cell>
          <cell r="O669">
            <v>18593.4898344917</v>
          </cell>
        </row>
        <row r="670">
          <cell r="A670">
            <v>18613.0727110194</v>
          </cell>
          <cell r="B670">
            <v>18600.0131080103</v>
          </cell>
          <cell r="C670">
            <v>18613.4146946501</v>
          </cell>
          <cell r="D670">
            <v>18623.7579195085</v>
          </cell>
          <cell r="E670">
            <v>18619.0698112924</v>
          </cell>
          <cell r="F670">
            <v>18624.6274476199</v>
          </cell>
          <cell r="G670">
            <v>18619.4841195356</v>
          </cell>
          <cell r="H670">
            <v>18658.7627410023</v>
          </cell>
          <cell r="I670">
            <v>18625.8573462167</v>
          </cell>
          <cell r="J670">
            <v>18646.054196604</v>
          </cell>
          <cell r="K670">
            <v>18629.5909788104</v>
          </cell>
          <cell r="L670">
            <v>18623.4918145847</v>
          </cell>
          <cell r="M670">
            <v>18593.8399464606</v>
          </cell>
          <cell r="N670">
            <v>18637.1506420713</v>
          </cell>
          <cell r="O670">
            <v>18612.8343925199</v>
          </cell>
        </row>
        <row r="671">
          <cell r="A671">
            <v>18645.6926704458</v>
          </cell>
          <cell r="B671">
            <v>18602.2438700652</v>
          </cell>
          <cell r="C671">
            <v>18628.7185384152</v>
          </cell>
          <cell r="D671">
            <v>18590.9122331585</v>
          </cell>
          <cell r="E671">
            <v>18622.9496686363</v>
          </cell>
          <cell r="F671">
            <v>18626.8185734094</v>
          </cell>
          <cell r="G671">
            <v>18613.8328526631</v>
          </cell>
          <cell r="H671">
            <v>18596.0560790815</v>
          </cell>
          <cell r="I671">
            <v>18605.2346689611</v>
          </cell>
          <cell r="J671">
            <v>18623.3916706669</v>
          </cell>
          <cell r="K671">
            <v>18620.3606116385</v>
          </cell>
          <cell r="L671">
            <v>18619.3958128685</v>
          </cell>
          <cell r="M671">
            <v>18618.3152355668</v>
          </cell>
          <cell r="N671">
            <v>18605.1743022305</v>
          </cell>
          <cell r="O671">
            <v>18609.9214025272</v>
          </cell>
        </row>
        <row r="672">
          <cell r="A672">
            <v>18611.3789485966</v>
          </cell>
          <cell r="B672">
            <v>18613.9705560542</v>
          </cell>
          <cell r="C672">
            <v>18655.0533049304</v>
          </cell>
          <cell r="D672">
            <v>18606.4586192797</v>
          </cell>
          <cell r="E672">
            <v>18609.1363396959</v>
          </cell>
          <cell r="F672">
            <v>18637.5853089763</v>
          </cell>
          <cell r="G672">
            <v>18593.9905094194</v>
          </cell>
          <cell r="H672">
            <v>18614.5318507787</v>
          </cell>
          <cell r="I672">
            <v>18620.6632379561</v>
          </cell>
          <cell r="J672">
            <v>18598.2778814506</v>
          </cell>
          <cell r="K672">
            <v>18606.3222510907</v>
          </cell>
          <cell r="L672">
            <v>18625.9582535825</v>
          </cell>
          <cell r="M672">
            <v>18594.6131583689</v>
          </cell>
          <cell r="N672">
            <v>18619.92817335</v>
          </cell>
          <cell r="O672">
            <v>18621.4544589233</v>
          </cell>
        </row>
        <row r="673">
          <cell r="A673">
            <v>18614.2335361008</v>
          </cell>
          <cell r="B673">
            <v>18621.0349199911</v>
          </cell>
          <cell r="C673">
            <v>18638.6479977977</v>
          </cell>
          <cell r="D673">
            <v>18613.3646841404</v>
          </cell>
          <cell r="E673">
            <v>18621.8213383602</v>
          </cell>
          <cell r="F673">
            <v>18627.3314714305</v>
          </cell>
          <cell r="G673">
            <v>18614.782839334</v>
          </cell>
          <cell r="H673">
            <v>18627.5763568727</v>
          </cell>
          <cell r="I673">
            <v>18593.0297795792</v>
          </cell>
          <cell r="J673">
            <v>18623.3975047023</v>
          </cell>
          <cell r="K673">
            <v>18605.512037276</v>
          </cell>
          <cell r="L673">
            <v>18633.3302609988</v>
          </cell>
          <cell r="M673">
            <v>18619.899567779</v>
          </cell>
          <cell r="N673">
            <v>18633.741341876</v>
          </cell>
          <cell r="O673">
            <v>18602.0797438519</v>
          </cell>
        </row>
        <row r="674">
          <cell r="A674">
            <v>18636.8284762083</v>
          </cell>
          <cell r="B674">
            <v>18618.9852390228</v>
          </cell>
          <cell r="C674">
            <v>18619.9146218904</v>
          </cell>
          <cell r="D674">
            <v>18631.3326222846</v>
          </cell>
          <cell r="E674">
            <v>18629.6198973679</v>
          </cell>
          <cell r="F674">
            <v>18605.5158341574</v>
          </cell>
          <cell r="G674">
            <v>18608.350467043</v>
          </cell>
          <cell r="H674">
            <v>18630.5135000789</v>
          </cell>
          <cell r="I674">
            <v>18621.8867328994</v>
          </cell>
          <cell r="J674">
            <v>18627.5474139805</v>
          </cell>
          <cell r="K674">
            <v>18616.1303266167</v>
          </cell>
          <cell r="L674">
            <v>18589.9246855578</v>
          </cell>
          <cell r="M674">
            <v>18614.2878124261</v>
          </cell>
          <cell r="N674">
            <v>18630.1666646243</v>
          </cell>
          <cell r="O674">
            <v>18621.0870826066</v>
          </cell>
        </row>
        <row r="675">
          <cell r="A675">
            <v>18630.5428012323</v>
          </cell>
          <cell r="B675">
            <v>18653.228048316</v>
          </cell>
          <cell r="C675">
            <v>18646.9481005805</v>
          </cell>
          <cell r="D675">
            <v>18616.8767703188</v>
          </cell>
          <cell r="E675">
            <v>18622.401534298</v>
          </cell>
          <cell r="F675">
            <v>18616.3518259819</v>
          </cell>
          <cell r="G675">
            <v>18629.4195710537</v>
          </cell>
          <cell r="H675">
            <v>18611.996034553</v>
          </cell>
          <cell r="I675">
            <v>18589.162937815</v>
          </cell>
          <cell r="J675">
            <v>18610.015681882</v>
          </cell>
          <cell r="K675">
            <v>18615.8549278467</v>
          </cell>
          <cell r="L675">
            <v>18620.0247853265</v>
          </cell>
          <cell r="M675">
            <v>18608.057083083</v>
          </cell>
          <cell r="N675">
            <v>18616.803395481</v>
          </cell>
          <cell r="O675">
            <v>18591.9802535409</v>
          </cell>
        </row>
        <row r="676">
          <cell r="A676">
            <v>18611.2891248847</v>
          </cell>
          <cell r="B676">
            <v>18603.5220883001</v>
          </cell>
          <cell r="C676">
            <v>18585.0793729633</v>
          </cell>
          <cell r="D676">
            <v>18627.050058497</v>
          </cell>
          <cell r="E676">
            <v>18617.9800829495</v>
          </cell>
          <cell r="F676">
            <v>18602.0961128621</v>
          </cell>
          <cell r="G676">
            <v>18604.1895907494</v>
          </cell>
          <cell r="H676">
            <v>18574.3640946387</v>
          </cell>
          <cell r="I676">
            <v>18595.2609176149</v>
          </cell>
          <cell r="J676">
            <v>18613.8918930296</v>
          </cell>
          <cell r="K676">
            <v>18663.236137422</v>
          </cell>
          <cell r="L676">
            <v>18610.497670378</v>
          </cell>
          <cell r="M676">
            <v>18614.7889988113</v>
          </cell>
          <cell r="N676">
            <v>18605.8819070153</v>
          </cell>
          <cell r="O676">
            <v>18645.7144639234</v>
          </cell>
        </row>
        <row r="677">
          <cell r="A677">
            <v>18620.8754468167</v>
          </cell>
          <cell r="B677">
            <v>18618.4074681081</v>
          </cell>
          <cell r="C677">
            <v>18616.7717979784</v>
          </cell>
          <cell r="D677">
            <v>18595.5624728328</v>
          </cell>
          <cell r="E677">
            <v>18599.3238469989</v>
          </cell>
          <cell r="F677">
            <v>18650.4363536399</v>
          </cell>
          <cell r="G677">
            <v>18591.4615612101</v>
          </cell>
          <cell r="H677">
            <v>18615.7885657582</v>
          </cell>
          <cell r="I677">
            <v>18620.0990385745</v>
          </cell>
          <cell r="J677">
            <v>18605.4839083632</v>
          </cell>
          <cell r="K677">
            <v>18614.5444261241</v>
          </cell>
          <cell r="L677">
            <v>18589.6405551657</v>
          </cell>
          <cell r="M677">
            <v>18596.2427900103</v>
          </cell>
          <cell r="N677">
            <v>18612.8546550653</v>
          </cell>
          <cell r="O677">
            <v>18633.6862414671</v>
          </cell>
        </row>
        <row r="678">
          <cell r="A678">
            <v>18629.2631970743</v>
          </cell>
          <cell r="B678">
            <v>18589.682032784</v>
          </cell>
          <cell r="C678">
            <v>18620.028856392</v>
          </cell>
          <cell r="D678">
            <v>18629.6618494307</v>
          </cell>
          <cell r="E678">
            <v>18588.0133430211</v>
          </cell>
          <cell r="F678">
            <v>18614.8872583661</v>
          </cell>
          <cell r="G678">
            <v>18664.3661601142</v>
          </cell>
          <cell r="H678">
            <v>18610.4266452077</v>
          </cell>
          <cell r="I678">
            <v>18626.2693233574</v>
          </cell>
          <cell r="J678">
            <v>18629.6884162138</v>
          </cell>
          <cell r="K678">
            <v>18611.2531521371</v>
          </cell>
          <cell r="L678">
            <v>18594.4038501108</v>
          </cell>
          <cell r="M678">
            <v>18624.8763216259</v>
          </cell>
          <cell r="N678">
            <v>18625.0318426447</v>
          </cell>
          <cell r="O678">
            <v>18594.8444574553</v>
          </cell>
        </row>
        <row r="679">
          <cell r="A679">
            <v>18597.3440868027</v>
          </cell>
          <cell r="B679">
            <v>18620.6249953941</v>
          </cell>
          <cell r="C679">
            <v>18615.4792761382</v>
          </cell>
          <cell r="D679">
            <v>18616.9760813836</v>
          </cell>
          <cell r="E679">
            <v>18596.5170579416</v>
          </cell>
          <cell r="F679">
            <v>18629.0556734041</v>
          </cell>
          <cell r="G679">
            <v>18619.9077144101</v>
          </cell>
          <cell r="H679">
            <v>18609.6643957377</v>
          </cell>
          <cell r="I679">
            <v>18637.280366436</v>
          </cell>
          <cell r="J679">
            <v>18597.4585462373</v>
          </cell>
          <cell r="K679">
            <v>18616.5000433783</v>
          </cell>
          <cell r="L679">
            <v>18623.0897164738</v>
          </cell>
          <cell r="M679">
            <v>18611.6897756466</v>
          </cell>
          <cell r="N679">
            <v>18619.9586383201</v>
          </cell>
          <cell r="O679">
            <v>18641.2694130638</v>
          </cell>
        </row>
        <row r="680">
          <cell r="A680">
            <v>18630.0227472304</v>
          </cell>
          <cell r="B680">
            <v>18624.9206323683</v>
          </cell>
          <cell r="C680">
            <v>18605.7802945616</v>
          </cell>
          <cell r="D680">
            <v>18620.9683761547</v>
          </cell>
          <cell r="E680">
            <v>18612.8217669734</v>
          </cell>
          <cell r="F680">
            <v>18618.0603406887</v>
          </cell>
          <cell r="G680">
            <v>18613.8033825802</v>
          </cell>
          <cell r="H680">
            <v>18639.5703946794</v>
          </cell>
          <cell r="I680">
            <v>18605.4936669737</v>
          </cell>
          <cell r="J680">
            <v>18622.1836446757</v>
          </cell>
          <cell r="K680">
            <v>18628.7312124083</v>
          </cell>
          <cell r="L680">
            <v>18618.625213289</v>
          </cell>
          <cell r="M680">
            <v>18620.71054851</v>
          </cell>
          <cell r="N680">
            <v>18621.2245719707</v>
          </cell>
          <cell r="O680">
            <v>18660.337875992</v>
          </cell>
        </row>
        <row r="681">
          <cell r="A681">
            <v>18604.6939789921</v>
          </cell>
          <cell r="B681">
            <v>18631.5004948578</v>
          </cell>
          <cell r="C681">
            <v>18629.0511989763</v>
          </cell>
          <cell r="D681">
            <v>18605.1263074997</v>
          </cell>
          <cell r="E681">
            <v>18610.5760852954</v>
          </cell>
          <cell r="F681">
            <v>18603.9797191422</v>
          </cell>
          <cell r="G681">
            <v>18620.5893168325</v>
          </cell>
          <cell r="H681">
            <v>18613.8677641521</v>
          </cell>
          <cell r="I681">
            <v>18651.0712783325</v>
          </cell>
          <cell r="J681">
            <v>18623.7175674648</v>
          </cell>
          <cell r="K681">
            <v>18618.2735295252</v>
          </cell>
          <cell r="L681">
            <v>18641.02290043</v>
          </cell>
          <cell r="M681">
            <v>18626.5704756555</v>
          </cell>
          <cell r="N681">
            <v>18595.24141123</v>
          </cell>
          <cell r="O681">
            <v>18606.8894566027</v>
          </cell>
        </row>
        <row r="682">
          <cell r="A682">
            <v>18616.9042288001</v>
          </cell>
          <cell r="B682">
            <v>18614.2116135953</v>
          </cell>
          <cell r="C682">
            <v>18623.1577547556</v>
          </cell>
          <cell r="D682">
            <v>18608.4570481204</v>
          </cell>
          <cell r="E682">
            <v>18611.6255515013</v>
          </cell>
          <cell r="F682">
            <v>18615.6650892925</v>
          </cell>
          <cell r="G682">
            <v>18598.4466959127</v>
          </cell>
          <cell r="H682">
            <v>18616.5050086234</v>
          </cell>
          <cell r="I682">
            <v>18623.9862876159</v>
          </cell>
          <cell r="J682">
            <v>18627.1448591227</v>
          </cell>
          <cell r="K682">
            <v>18636.0602658337</v>
          </cell>
          <cell r="L682">
            <v>18643.4272111333</v>
          </cell>
          <cell r="M682">
            <v>18616.7137842446</v>
          </cell>
          <cell r="N682">
            <v>18636.6458238005</v>
          </cell>
          <cell r="O682">
            <v>18614.7696099629</v>
          </cell>
        </row>
        <row r="683">
          <cell r="A683">
            <v>18638.7999078132</v>
          </cell>
          <cell r="B683">
            <v>18623.9810878012</v>
          </cell>
          <cell r="C683">
            <v>18628.502619617</v>
          </cell>
          <cell r="D683">
            <v>18604.7169674507</v>
          </cell>
          <cell r="E683">
            <v>18616.7844943047</v>
          </cell>
          <cell r="F683">
            <v>18626.2236121701</v>
          </cell>
          <cell r="G683">
            <v>18608.4940621837</v>
          </cell>
          <cell r="H683">
            <v>18634.0231968942</v>
          </cell>
          <cell r="I683">
            <v>18623.8030889995</v>
          </cell>
          <cell r="J683">
            <v>18623.1876123759</v>
          </cell>
          <cell r="K683">
            <v>18625.3738313009</v>
          </cell>
          <cell r="L683">
            <v>18608.4755527507</v>
          </cell>
          <cell r="M683">
            <v>18616.6150953205</v>
          </cell>
          <cell r="N683">
            <v>18624.7859086687</v>
          </cell>
          <cell r="O683">
            <v>18604.3009901313</v>
          </cell>
        </row>
        <row r="684">
          <cell r="A684">
            <v>18607.2417819775</v>
          </cell>
          <cell r="B684">
            <v>18611.2779619747</v>
          </cell>
          <cell r="C684">
            <v>18629.0710699366</v>
          </cell>
          <cell r="D684">
            <v>18640.6186657334</v>
          </cell>
          <cell r="E684">
            <v>18601.9801667783</v>
          </cell>
          <cell r="F684">
            <v>18609.4092606437</v>
          </cell>
          <cell r="G684">
            <v>18603.1309187867</v>
          </cell>
          <cell r="H684">
            <v>18638.858165908</v>
          </cell>
          <cell r="I684">
            <v>18622.4175915523</v>
          </cell>
          <cell r="J684">
            <v>18618.4724147489</v>
          </cell>
          <cell r="K684">
            <v>18650.6668272903</v>
          </cell>
          <cell r="L684">
            <v>18631.5324948265</v>
          </cell>
          <cell r="M684">
            <v>18613.0478777026</v>
          </cell>
          <cell r="N684">
            <v>18625.2730295617</v>
          </cell>
          <cell r="O684">
            <v>18633.9926377955</v>
          </cell>
        </row>
        <row r="685">
          <cell r="A685">
            <v>18631.557205872</v>
          </cell>
          <cell r="B685">
            <v>18613.9644584053</v>
          </cell>
          <cell r="C685">
            <v>18628.2344977157</v>
          </cell>
          <cell r="D685">
            <v>18635.9776395975</v>
          </cell>
          <cell r="E685">
            <v>18619.1777611173</v>
          </cell>
          <cell r="F685">
            <v>18616.8545976376</v>
          </cell>
          <cell r="G685">
            <v>18604.2598973768</v>
          </cell>
          <cell r="H685">
            <v>18610.8424475423</v>
          </cell>
          <cell r="I685">
            <v>18610.3366091885</v>
          </cell>
          <cell r="J685">
            <v>18619.5007558165</v>
          </cell>
          <cell r="K685">
            <v>18595.804945298</v>
          </cell>
          <cell r="L685">
            <v>18611.4455233079</v>
          </cell>
          <cell r="M685">
            <v>18607.3966477046</v>
          </cell>
          <cell r="N685">
            <v>18607.4498406041</v>
          </cell>
          <cell r="O685">
            <v>18611.3974979683</v>
          </cell>
        </row>
        <row r="686">
          <cell r="A686">
            <v>18609.6478564313</v>
          </cell>
          <cell r="B686">
            <v>18600.5582564437</v>
          </cell>
          <cell r="C686">
            <v>18629.9036364145</v>
          </cell>
          <cell r="D686">
            <v>18622.5874603079</v>
          </cell>
          <cell r="E686">
            <v>18626.4050710528</v>
          </cell>
          <cell r="F686">
            <v>18617.1910213793</v>
          </cell>
          <cell r="G686">
            <v>18638.4783152833</v>
          </cell>
          <cell r="H686">
            <v>18633.1949891542</v>
          </cell>
          <cell r="I686">
            <v>18604.0451351996</v>
          </cell>
          <cell r="J686">
            <v>18622.2727454799</v>
          </cell>
          <cell r="K686">
            <v>18594.4108483229</v>
          </cell>
          <cell r="L686">
            <v>18623.2682088636</v>
          </cell>
          <cell r="M686">
            <v>18610.4529542762</v>
          </cell>
          <cell r="N686">
            <v>18593.8490618145</v>
          </cell>
          <cell r="O686">
            <v>18609.9460261162</v>
          </cell>
        </row>
        <row r="687">
          <cell r="A687">
            <v>18629.9100089225</v>
          </cell>
          <cell r="B687">
            <v>18604.114511376</v>
          </cell>
          <cell r="C687">
            <v>18633.5732824126</v>
          </cell>
          <cell r="D687">
            <v>18639.7524868054</v>
          </cell>
          <cell r="E687">
            <v>18636.0315795462</v>
          </cell>
          <cell r="F687">
            <v>18571.3462541953</v>
          </cell>
          <cell r="G687">
            <v>18611.1099171782</v>
          </cell>
          <cell r="H687">
            <v>18612.230484224</v>
          </cell>
          <cell r="I687">
            <v>18628.2993526885</v>
          </cell>
          <cell r="J687">
            <v>18612.1541800462</v>
          </cell>
          <cell r="K687">
            <v>18629.8867088138</v>
          </cell>
          <cell r="L687">
            <v>18626.9153228507</v>
          </cell>
          <cell r="M687">
            <v>18641.4341872571</v>
          </cell>
          <cell r="N687">
            <v>18620.3793465229</v>
          </cell>
          <cell r="O687">
            <v>18624.5128329156</v>
          </cell>
        </row>
        <row r="688">
          <cell r="A688">
            <v>18646.9859429014</v>
          </cell>
          <cell r="B688">
            <v>18638.6952992249</v>
          </cell>
          <cell r="C688">
            <v>18605.5131335887</v>
          </cell>
          <cell r="D688">
            <v>18633.5009211147</v>
          </cell>
          <cell r="E688">
            <v>18614.8787588771</v>
          </cell>
          <cell r="F688">
            <v>18628.2854713556</v>
          </cell>
          <cell r="G688">
            <v>18623.3834197677</v>
          </cell>
          <cell r="H688">
            <v>18614.1196559414</v>
          </cell>
          <cell r="I688">
            <v>18611.4177380814</v>
          </cell>
          <cell r="J688">
            <v>18620.2796975399</v>
          </cell>
          <cell r="K688">
            <v>18607.1325092498</v>
          </cell>
          <cell r="L688">
            <v>18614.3991812351</v>
          </cell>
          <cell r="M688">
            <v>18680.3905504318</v>
          </cell>
          <cell r="N688">
            <v>18598.9311010997</v>
          </cell>
          <cell r="O688">
            <v>18606.5458393353</v>
          </cell>
        </row>
        <row r="689">
          <cell r="A689">
            <v>18589.5434797621</v>
          </cell>
          <cell r="B689">
            <v>18619.3088019336</v>
          </cell>
          <cell r="C689">
            <v>18617.1677611252</v>
          </cell>
          <cell r="D689">
            <v>18624.4259727572</v>
          </cell>
          <cell r="E689">
            <v>18631.9886489387</v>
          </cell>
          <cell r="F689">
            <v>18631.5856278763</v>
          </cell>
          <cell r="G689">
            <v>18612.8293043062</v>
          </cell>
          <cell r="H689">
            <v>18618.6262292135</v>
          </cell>
          <cell r="I689">
            <v>18611.9456905199</v>
          </cell>
          <cell r="J689">
            <v>18622.0292987664</v>
          </cell>
          <cell r="K689">
            <v>18600.5101214339</v>
          </cell>
          <cell r="L689">
            <v>18629.0042016522</v>
          </cell>
          <cell r="M689">
            <v>18634.5567095157</v>
          </cell>
          <cell r="N689">
            <v>18618.5744084547</v>
          </cell>
          <cell r="O689">
            <v>18605.803372363</v>
          </cell>
        </row>
        <row r="690">
          <cell r="A690">
            <v>18613.0009582076</v>
          </cell>
          <cell r="B690">
            <v>18622.1895132923</v>
          </cell>
          <cell r="C690">
            <v>18609.10066451</v>
          </cell>
          <cell r="D690">
            <v>18625.0572377182</v>
          </cell>
          <cell r="E690">
            <v>18637.1773497641</v>
          </cell>
          <cell r="F690">
            <v>18623.5173068728</v>
          </cell>
          <cell r="G690">
            <v>18631.6787392113</v>
          </cell>
          <cell r="H690">
            <v>18640.6169239081</v>
          </cell>
          <cell r="I690">
            <v>18621.0560470188</v>
          </cell>
          <cell r="J690">
            <v>18591.9035979261</v>
          </cell>
          <cell r="K690">
            <v>18602.8046539778</v>
          </cell>
          <cell r="L690">
            <v>18629.5889792571</v>
          </cell>
          <cell r="M690">
            <v>18631.2607451996</v>
          </cell>
          <cell r="N690">
            <v>18620.4216129869</v>
          </cell>
          <cell r="O690">
            <v>18626.3642050054</v>
          </cell>
        </row>
        <row r="691">
          <cell r="A691">
            <v>18604.8290793222</v>
          </cell>
          <cell r="B691">
            <v>18606.8531484003</v>
          </cell>
          <cell r="C691">
            <v>18643.1408917394</v>
          </cell>
          <cell r="D691">
            <v>18616.2763743434</v>
          </cell>
          <cell r="E691">
            <v>18619.9035429016</v>
          </cell>
          <cell r="F691">
            <v>18634.9781754193</v>
          </cell>
          <cell r="G691">
            <v>18638.9282767669</v>
          </cell>
          <cell r="H691">
            <v>18626.605125133</v>
          </cell>
          <cell r="I691">
            <v>18635.8451234418</v>
          </cell>
          <cell r="J691">
            <v>18560.366270308</v>
          </cell>
          <cell r="K691">
            <v>18632.9577840752</v>
          </cell>
          <cell r="L691">
            <v>18567.7339576545</v>
          </cell>
          <cell r="M691">
            <v>18601.4925263605</v>
          </cell>
          <cell r="N691">
            <v>18611.7159075095</v>
          </cell>
          <cell r="O691">
            <v>18594.6850640952</v>
          </cell>
        </row>
        <row r="692">
          <cell r="A692">
            <v>18620.5256137276</v>
          </cell>
          <cell r="B692">
            <v>18650.8604102775</v>
          </cell>
          <cell r="C692">
            <v>18605.4755545008</v>
          </cell>
          <cell r="D692">
            <v>18612.2140808756</v>
          </cell>
          <cell r="E692">
            <v>18638.7106236479</v>
          </cell>
          <cell r="F692">
            <v>18620.0311719385</v>
          </cell>
          <cell r="G692">
            <v>18619.6770371507</v>
          </cell>
          <cell r="H692">
            <v>18616.9758445549</v>
          </cell>
          <cell r="I692">
            <v>18625.1756368834</v>
          </cell>
          <cell r="J692">
            <v>18628.8498950599</v>
          </cell>
          <cell r="K692">
            <v>18590.9492068279</v>
          </cell>
          <cell r="L692">
            <v>18638.1278633576</v>
          </cell>
          <cell r="M692">
            <v>18619.9774172153</v>
          </cell>
          <cell r="N692">
            <v>18609.0277321012</v>
          </cell>
          <cell r="O692">
            <v>18603.2363703697</v>
          </cell>
        </row>
        <row r="693">
          <cell r="A693">
            <v>18631.4761115</v>
          </cell>
          <cell r="B693">
            <v>18595.2103923446</v>
          </cell>
          <cell r="C693">
            <v>18637.5149946983</v>
          </cell>
          <cell r="D693">
            <v>18606.2463825575</v>
          </cell>
          <cell r="E693">
            <v>18620.9608397276</v>
          </cell>
          <cell r="F693">
            <v>18647.1997188987</v>
          </cell>
          <cell r="G693">
            <v>18633.2496811045</v>
          </cell>
          <cell r="H693">
            <v>18615.8062697677</v>
          </cell>
          <cell r="I693">
            <v>18634.7093372072</v>
          </cell>
          <cell r="J693">
            <v>18604.3060944061</v>
          </cell>
          <cell r="K693">
            <v>18621.2895040748</v>
          </cell>
          <cell r="L693">
            <v>18647.8009610552</v>
          </cell>
          <cell r="M693">
            <v>18609.7441601306</v>
          </cell>
          <cell r="N693">
            <v>18615.3233531357</v>
          </cell>
          <cell r="O693">
            <v>18602.0852705209</v>
          </cell>
        </row>
        <row r="694">
          <cell r="A694">
            <v>18608.4187433951</v>
          </cell>
          <cell r="B694">
            <v>18591.6967882009</v>
          </cell>
          <cell r="C694">
            <v>18628.4597128683</v>
          </cell>
          <cell r="D694">
            <v>18618.015696715</v>
          </cell>
          <cell r="E694">
            <v>18632.7816784406</v>
          </cell>
          <cell r="F694">
            <v>18619.2387313965</v>
          </cell>
          <cell r="G694">
            <v>18638.2668964613</v>
          </cell>
          <cell r="H694">
            <v>18614.1632966767</v>
          </cell>
          <cell r="I694">
            <v>18622.6451365898</v>
          </cell>
          <cell r="J694">
            <v>18613.5447242492</v>
          </cell>
          <cell r="K694">
            <v>18631.7045586042</v>
          </cell>
          <cell r="L694">
            <v>18600.8180376715</v>
          </cell>
          <cell r="M694">
            <v>18610.0889611402</v>
          </cell>
          <cell r="N694">
            <v>18615.3634583355</v>
          </cell>
          <cell r="O694">
            <v>18621.5970652141</v>
          </cell>
        </row>
        <row r="695">
          <cell r="A695">
            <v>18619.2313710773</v>
          </cell>
          <cell r="B695">
            <v>18638.3982833239</v>
          </cell>
          <cell r="C695">
            <v>18601.0028750308</v>
          </cell>
          <cell r="D695">
            <v>18629.5738656639</v>
          </cell>
          <cell r="E695">
            <v>18642.9779091996</v>
          </cell>
          <cell r="F695">
            <v>18601.7753882684</v>
          </cell>
          <cell r="G695">
            <v>18598.2308041117</v>
          </cell>
          <cell r="H695">
            <v>18595.1199441911</v>
          </cell>
          <cell r="I695">
            <v>18628.5486299368</v>
          </cell>
          <cell r="J695">
            <v>18601.5400435713</v>
          </cell>
          <cell r="K695">
            <v>18617.5814835612</v>
          </cell>
          <cell r="L695">
            <v>18600.4915982297</v>
          </cell>
          <cell r="M695">
            <v>18617.2307579699</v>
          </cell>
          <cell r="N695">
            <v>18608.349811522</v>
          </cell>
          <cell r="O695">
            <v>18632.9131170333</v>
          </cell>
        </row>
        <row r="696">
          <cell r="A696">
            <v>18617.6534417491</v>
          </cell>
          <cell r="B696">
            <v>18618.4671668925</v>
          </cell>
          <cell r="C696">
            <v>18595.8898816164</v>
          </cell>
          <cell r="D696">
            <v>18638.9051869847</v>
          </cell>
          <cell r="E696">
            <v>18626.4931485643</v>
          </cell>
          <cell r="F696">
            <v>18629.1191497982</v>
          </cell>
          <cell r="G696">
            <v>18603.6103029819</v>
          </cell>
          <cell r="H696">
            <v>18597.8943243562</v>
          </cell>
          <cell r="I696">
            <v>18643.0796906767</v>
          </cell>
          <cell r="J696">
            <v>18635.6339902507</v>
          </cell>
          <cell r="K696">
            <v>18647.5429257412</v>
          </cell>
          <cell r="L696">
            <v>18640.7466515525</v>
          </cell>
          <cell r="M696">
            <v>18642.6425719864</v>
          </cell>
          <cell r="N696">
            <v>18572.9595700785</v>
          </cell>
          <cell r="O696">
            <v>18592.4922501424</v>
          </cell>
        </row>
        <row r="697">
          <cell r="A697">
            <v>18617.1808457994</v>
          </cell>
          <cell r="B697">
            <v>18636.6496395235</v>
          </cell>
          <cell r="C697">
            <v>18628.7762411439</v>
          </cell>
          <cell r="D697">
            <v>18600.0123465707</v>
          </cell>
          <cell r="E697">
            <v>18625.7034369847</v>
          </cell>
          <cell r="F697">
            <v>18625.7538234505</v>
          </cell>
          <cell r="G697">
            <v>18612.8354193815</v>
          </cell>
          <cell r="H697">
            <v>18593.2382451421</v>
          </cell>
          <cell r="I697">
            <v>18635.6081544429</v>
          </cell>
          <cell r="J697">
            <v>18616.6306977583</v>
          </cell>
          <cell r="K697">
            <v>18613.2706911212</v>
          </cell>
          <cell r="L697">
            <v>18601.3030770535</v>
          </cell>
          <cell r="M697">
            <v>18592.0695705465</v>
          </cell>
          <cell r="N697">
            <v>18627.2710209188</v>
          </cell>
          <cell r="O697">
            <v>18620.1974739203</v>
          </cell>
        </row>
        <row r="698">
          <cell r="A698">
            <v>18638.8951263931</v>
          </cell>
          <cell r="B698">
            <v>18647.9574582985</v>
          </cell>
          <cell r="C698">
            <v>18632.7458226915</v>
          </cell>
          <cell r="D698">
            <v>18632.8417759415</v>
          </cell>
          <cell r="E698">
            <v>18607.537789128</v>
          </cell>
          <cell r="F698">
            <v>18613.0523184309</v>
          </cell>
          <cell r="G698">
            <v>18643.4317581813</v>
          </cell>
          <cell r="H698">
            <v>18613.7070694719</v>
          </cell>
          <cell r="I698">
            <v>18602.9983218985</v>
          </cell>
          <cell r="J698">
            <v>18628.5515474657</v>
          </cell>
          <cell r="K698">
            <v>18608.5004847512</v>
          </cell>
          <cell r="L698">
            <v>18612.5633544868</v>
          </cell>
          <cell r="M698">
            <v>18598.2233545441</v>
          </cell>
          <cell r="N698">
            <v>18614.5519723499</v>
          </cell>
          <cell r="O698">
            <v>18635.5211783409</v>
          </cell>
        </row>
        <row r="699">
          <cell r="A699">
            <v>18620.3162483309</v>
          </cell>
          <cell r="B699">
            <v>18601.5019464332</v>
          </cell>
          <cell r="C699">
            <v>18635.6773683874</v>
          </cell>
          <cell r="D699">
            <v>18595.7637065045</v>
          </cell>
          <cell r="E699">
            <v>18614.8910139888</v>
          </cell>
          <cell r="F699">
            <v>18650.5887264659</v>
          </cell>
          <cell r="G699">
            <v>18629.001992533</v>
          </cell>
          <cell r="H699">
            <v>18619.3165950517</v>
          </cell>
          <cell r="I699">
            <v>18606.0342585128</v>
          </cell>
          <cell r="J699">
            <v>18654.1790119472</v>
          </cell>
          <cell r="K699">
            <v>18611.6699593151</v>
          </cell>
          <cell r="L699">
            <v>18627.8008876548</v>
          </cell>
          <cell r="M699">
            <v>18616.5085337776</v>
          </cell>
          <cell r="N699">
            <v>18631.4488177515</v>
          </cell>
          <cell r="O699">
            <v>18617.1950890724</v>
          </cell>
        </row>
        <row r="700">
          <cell r="A700">
            <v>18621.8581132824</v>
          </cell>
          <cell r="B700">
            <v>18627.4687743745</v>
          </cell>
          <cell r="C700">
            <v>18633.2186788096</v>
          </cell>
          <cell r="D700">
            <v>18629.0767853974</v>
          </cell>
          <cell r="E700">
            <v>18607.9939457434</v>
          </cell>
          <cell r="F700">
            <v>18637.6249725394</v>
          </cell>
          <cell r="G700">
            <v>18596.0858744957</v>
          </cell>
          <cell r="H700">
            <v>18622.4610308642</v>
          </cell>
          <cell r="I700">
            <v>18619.0176692555</v>
          </cell>
          <cell r="J700">
            <v>18602.4545483879</v>
          </cell>
          <cell r="K700">
            <v>18592.4947460047</v>
          </cell>
          <cell r="L700">
            <v>18625.4761898178</v>
          </cell>
          <cell r="M700">
            <v>18612.5752920713</v>
          </cell>
          <cell r="N700">
            <v>18621.7457528303</v>
          </cell>
          <cell r="O700">
            <v>18622.7141857253</v>
          </cell>
        </row>
        <row r="701">
          <cell r="A701">
            <v>18617.5899348783</v>
          </cell>
          <cell r="B701">
            <v>18590.7699315376</v>
          </cell>
          <cell r="C701">
            <v>18624.2837478361</v>
          </cell>
          <cell r="D701">
            <v>18622.3775962921</v>
          </cell>
          <cell r="E701">
            <v>18615.6480208099</v>
          </cell>
          <cell r="F701">
            <v>18611.9513758608</v>
          </cell>
          <cell r="G701">
            <v>18601.9127365933</v>
          </cell>
          <cell r="H701">
            <v>18626.280612281</v>
          </cell>
          <cell r="I701">
            <v>18620.7049816694</v>
          </cell>
          <cell r="J701">
            <v>18638.7683985134</v>
          </cell>
          <cell r="K701">
            <v>18625.8412603767</v>
          </cell>
          <cell r="L701">
            <v>18632.5303754618</v>
          </cell>
          <cell r="M701">
            <v>18623.0455384929</v>
          </cell>
          <cell r="N701">
            <v>18605.6012098237</v>
          </cell>
          <cell r="O701">
            <v>18631.3883571549</v>
          </cell>
        </row>
        <row r="702">
          <cell r="A702">
            <v>18594.1133081754</v>
          </cell>
          <cell r="B702">
            <v>18625.0890163689</v>
          </cell>
          <cell r="C702">
            <v>18612.9496306104</v>
          </cell>
          <cell r="D702">
            <v>18591.2558197337</v>
          </cell>
          <cell r="E702">
            <v>18573.4667019081</v>
          </cell>
          <cell r="F702">
            <v>18626.083765586</v>
          </cell>
          <cell r="G702">
            <v>18643.5498044171</v>
          </cell>
          <cell r="H702">
            <v>18634.8719571976</v>
          </cell>
          <cell r="I702">
            <v>18634.363327948</v>
          </cell>
          <cell r="J702">
            <v>18629.3089132412</v>
          </cell>
          <cell r="K702">
            <v>18605.5642989245</v>
          </cell>
          <cell r="L702">
            <v>18619.8011678703</v>
          </cell>
          <cell r="M702">
            <v>18620.4794895179</v>
          </cell>
          <cell r="N702">
            <v>18627.3790685803</v>
          </cell>
          <cell r="O702">
            <v>18630.8395790325</v>
          </cell>
        </row>
        <row r="703">
          <cell r="A703">
            <v>18607.6680429537</v>
          </cell>
          <cell r="B703">
            <v>18604.0517950421</v>
          </cell>
          <cell r="C703">
            <v>18637.4395876427</v>
          </cell>
          <cell r="D703">
            <v>18633.8070367106</v>
          </cell>
          <cell r="E703">
            <v>18592.3876965172</v>
          </cell>
          <cell r="F703">
            <v>18589.9139911569</v>
          </cell>
          <cell r="G703">
            <v>18643.470050364</v>
          </cell>
          <cell r="H703">
            <v>18633.9896615628</v>
          </cell>
          <cell r="I703">
            <v>18611.3249111158</v>
          </cell>
          <cell r="J703">
            <v>18600.9055372556</v>
          </cell>
          <cell r="K703">
            <v>18609.8793233063</v>
          </cell>
          <cell r="L703">
            <v>18620.5444305176</v>
          </cell>
          <cell r="M703">
            <v>18606.382987611</v>
          </cell>
          <cell r="N703">
            <v>18598.1813805929</v>
          </cell>
          <cell r="O703">
            <v>18613.6308240718</v>
          </cell>
        </row>
        <row r="704">
          <cell r="A704">
            <v>18592.9609412749</v>
          </cell>
          <cell r="B704">
            <v>18622.066652975</v>
          </cell>
          <cell r="C704">
            <v>18642.8141151445</v>
          </cell>
          <cell r="D704">
            <v>18625.9795335141</v>
          </cell>
          <cell r="E704">
            <v>18610.3712859606</v>
          </cell>
          <cell r="F704">
            <v>18609.4239356984</v>
          </cell>
          <cell r="G704">
            <v>18629.4427507028</v>
          </cell>
          <cell r="H704">
            <v>18617.8063003518</v>
          </cell>
          <cell r="I704">
            <v>18608.9716884406</v>
          </cell>
          <cell r="J704">
            <v>18585.1791952344</v>
          </cell>
          <cell r="K704">
            <v>18626.6343233901</v>
          </cell>
          <cell r="L704">
            <v>18633.4865514399</v>
          </cell>
          <cell r="M704">
            <v>18590.7452487513</v>
          </cell>
          <cell r="N704">
            <v>18622.719544718</v>
          </cell>
          <cell r="O704">
            <v>18601.5561966355</v>
          </cell>
        </row>
        <row r="705">
          <cell r="A705">
            <v>18605.4515338304</v>
          </cell>
          <cell r="B705">
            <v>18610.6700697506</v>
          </cell>
          <cell r="C705">
            <v>18640.2618385143</v>
          </cell>
          <cell r="D705">
            <v>18626.1353631363</v>
          </cell>
          <cell r="E705">
            <v>18620.7937913249</v>
          </cell>
          <cell r="F705">
            <v>18611.6902252179</v>
          </cell>
          <cell r="G705">
            <v>18624.5808503657</v>
          </cell>
          <cell r="H705">
            <v>18627.3649725405</v>
          </cell>
          <cell r="I705">
            <v>18629.2400871243</v>
          </cell>
          <cell r="J705">
            <v>18621.7382074353</v>
          </cell>
          <cell r="K705">
            <v>18647.213415045</v>
          </cell>
          <cell r="L705">
            <v>18639.24935373</v>
          </cell>
          <cell r="M705">
            <v>18619.0073358217</v>
          </cell>
          <cell r="N705">
            <v>18635.3110355821</v>
          </cell>
          <cell r="O705">
            <v>18652.0684411562</v>
          </cell>
        </row>
        <row r="706">
          <cell r="A706">
            <v>18611.9918304965</v>
          </cell>
          <cell r="B706">
            <v>18627.8737165953</v>
          </cell>
          <cell r="C706">
            <v>18632.8541838541</v>
          </cell>
          <cell r="D706">
            <v>18588.6995194316</v>
          </cell>
          <cell r="E706">
            <v>18615.0372530437</v>
          </cell>
          <cell r="F706">
            <v>18616.6925831011</v>
          </cell>
          <cell r="G706">
            <v>18638.4421087306</v>
          </cell>
          <cell r="H706">
            <v>18640.1839730761</v>
          </cell>
          <cell r="I706">
            <v>18617.6945007578</v>
          </cell>
          <cell r="J706">
            <v>18618.7332436992</v>
          </cell>
          <cell r="K706">
            <v>18656.512532292</v>
          </cell>
          <cell r="L706">
            <v>18625.5772158856</v>
          </cell>
          <cell r="M706">
            <v>18612.1287016645</v>
          </cell>
          <cell r="N706">
            <v>18611.9872207694</v>
          </cell>
          <cell r="O706">
            <v>18617.4667625631</v>
          </cell>
        </row>
        <row r="707">
          <cell r="A707">
            <v>18637.0417301602</v>
          </cell>
          <cell r="B707">
            <v>18637.2650592314</v>
          </cell>
          <cell r="C707">
            <v>18649.9566799214</v>
          </cell>
          <cell r="D707">
            <v>18632.1639264429</v>
          </cell>
          <cell r="E707">
            <v>18615.4839228388</v>
          </cell>
          <cell r="F707">
            <v>18631.4233465739</v>
          </cell>
          <cell r="G707">
            <v>18604.1730128954</v>
          </cell>
          <cell r="H707">
            <v>18601.3195513122</v>
          </cell>
          <cell r="I707">
            <v>18608.8242675851</v>
          </cell>
          <cell r="J707">
            <v>18607.5688403825</v>
          </cell>
          <cell r="K707">
            <v>18622.6354359628</v>
          </cell>
          <cell r="L707">
            <v>18639.7832120123</v>
          </cell>
          <cell r="M707">
            <v>18625.8150462454</v>
          </cell>
          <cell r="N707">
            <v>18619.6141685152</v>
          </cell>
          <cell r="O707">
            <v>18599.2953758527</v>
          </cell>
        </row>
        <row r="708">
          <cell r="A708">
            <v>18649.8624518586</v>
          </cell>
          <cell r="B708">
            <v>18628.4062136154</v>
          </cell>
          <cell r="C708">
            <v>18633.2163495489</v>
          </cell>
          <cell r="D708">
            <v>18608.9654352194</v>
          </cell>
          <cell r="E708">
            <v>18592.3107030016</v>
          </cell>
          <cell r="F708">
            <v>18610.2385046251</v>
          </cell>
          <cell r="G708">
            <v>18571.5792910209</v>
          </cell>
          <cell r="H708">
            <v>18604.7565897007</v>
          </cell>
          <cell r="I708">
            <v>18601.0287085581</v>
          </cell>
          <cell r="J708">
            <v>18607.7013985663</v>
          </cell>
          <cell r="K708">
            <v>18611.5400368426</v>
          </cell>
          <cell r="L708">
            <v>18624.9188937063</v>
          </cell>
          <cell r="M708">
            <v>18654.1982299382</v>
          </cell>
          <cell r="N708">
            <v>18613.3443853127</v>
          </cell>
          <cell r="O708">
            <v>18634.5960772298</v>
          </cell>
        </row>
        <row r="709">
          <cell r="A709">
            <v>18612.6567808811</v>
          </cell>
          <cell r="B709">
            <v>18585.1917112545</v>
          </cell>
          <cell r="C709">
            <v>18620.1323632977</v>
          </cell>
          <cell r="D709">
            <v>18621.4328137017</v>
          </cell>
          <cell r="E709">
            <v>18628.9942666576</v>
          </cell>
          <cell r="F709">
            <v>18614.7800154657</v>
          </cell>
          <cell r="G709">
            <v>18620.5321008076</v>
          </cell>
          <cell r="H709">
            <v>18639.1905378624</v>
          </cell>
          <cell r="I709">
            <v>18581.4195201612</v>
          </cell>
          <cell r="J709">
            <v>18618.3511680343</v>
          </cell>
          <cell r="K709">
            <v>18620.9284399994</v>
          </cell>
          <cell r="L709">
            <v>18620.4629923756</v>
          </cell>
          <cell r="M709">
            <v>18615.8128119896</v>
          </cell>
          <cell r="N709">
            <v>18627.5504856294</v>
          </cell>
          <cell r="O709">
            <v>18632.6078590126</v>
          </cell>
        </row>
        <row r="710">
          <cell r="A710">
            <v>18606.9664692956</v>
          </cell>
          <cell r="B710">
            <v>18626.2598282669</v>
          </cell>
          <cell r="C710">
            <v>18616.8046802564</v>
          </cell>
          <cell r="D710">
            <v>18610.241111447</v>
          </cell>
          <cell r="E710">
            <v>18602.9248100701</v>
          </cell>
          <cell r="F710">
            <v>18643.2699749397</v>
          </cell>
          <cell r="G710">
            <v>18619.6395211841</v>
          </cell>
          <cell r="H710">
            <v>18618.6073113354</v>
          </cell>
          <cell r="I710">
            <v>18607.9740963751</v>
          </cell>
          <cell r="J710">
            <v>18614.1110875994</v>
          </cell>
          <cell r="K710">
            <v>18648.5485066116</v>
          </cell>
          <cell r="L710">
            <v>18622.5345083255</v>
          </cell>
          <cell r="M710">
            <v>18583.9743466827</v>
          </cell>
          <cell r="N710">
            <v>18630.9756919331</v>
          </cell>
          <cell r="O710">
            <v>18644.3482432707</v>
          </cell>
        </row>
        <row r="711">
          <cell r="A711">
            <v>18642.2531016247</v>
          </cell>
          <cell r="B711">
            <v>18598.1631215229</v>
          </cell>
          <cell r="C711">
            <v>18617.9369986879</v>
          </cell>
          <cell r="D711">
            <v>18618.5468726369</v>
          </cell>
          <cell r="E711">
            <v>18590.4754763874</v>
          </cell>
          <cell r="F711">
            <v>18624.5461048258</v>
          </cell>
          <cell r="G711">
            <v>18603.3096776109</v>
          </cell>
          <cell r="H711">
            <v>18629.185940577</v>
          </cell>
          <cell r="I711">
            <v>18621.2386826737</v>
          </cell>
          <cell r="J711">
            <v>18608.2529103996</v>
          </cell>
          <cell r="K711">
            <v>18618.692074597</v>
          </cell>
          <cell r="L711">
            <v>18618.9081980962</v>
          </cell>
          <cell r="M711">
            <v>18615.6907046254</v>
          </cell>
          <cell r="N711">
            <v>18633.0177801044</v>
          </cell>
          <cell r="O711">
            <v>18615.3760945439</v>
          </cell>
        </row>
        <row r="712">
          <cell r="A712">
            <v>18596.099920527</v>
          </cell>
          <cell r="B712">
            <v>18634.0309706583</v>
          </cell>
          <cell r="C712">
            <v>18625.7997305216</v>
          </cell>
          <cell r="D712">
            <v>18615.2097192757</v>
          </cell>
          <cell r="E712">
            <v>18648.5640568709</v>
          </cell>
          <cell r="F712">
            <v>18628.7294500338</v>
          </cell>
          <cell r="G712">
            <v>18597.1296400784</v>
          </cell>
          <cell r="H712">
            <v>18602.2817639297</v>
          </cell>
          <cell r="I712">
            <v>18629.5481707988</v>
          </cell>
          <cell r="J712">
            <v>18625.5069445052</v>
          </cell>
          <cell r="K712">
            <v>18630.3204217936</v>
          </cell>
          <cell r="L712">
            <v>18620.6274940813</v>
          </cell>
          <cell r="M712">
            <v>18597.1477785754</v>
          </cell>
          <cell r="N712">
            <v>18589.575393258</v>
          </cell>
          <cell r="O712">
            <v>18616.6612954692</v>
          </cell>
        </row>
        <row r="713">
          <cell r="A713">
            <v>18635.2290290809</v>
          </cell>
          <cell r="B713">
            <v>18627.3679306087</v>
          </cell>
          <cell r="C713">
            <v>18617.0922260163</v>
          </cell>
          <cell r="D713">
            <v>18619.2069615138</v>
          </cell>
          <cell r="E713">
            <v>18626.788027449</v>
          </cell>
          <cell r="F713">
            <v>18623.2831038384</v>
          </cell>
          <cell r="G713">
            <v>18643.7384419955</v>
          </cell>
          <cell r="H713">
            <v>18638.613749194</v>
          </cell>
          <cell r="I713">
            <v>18626.3244225081</v>
          </cell>
          <cell r="J713">
            <v>18617.2658975277</v>
          </cell>
          <cell r="K713">
            <v>18625.9249089598</v>
          </cell>
          <cell r="L713">
            <v>18605.1393973199</v>
          </cell>
          <cell r="M713">
            <v>18631.685496194</v>
          </cell>
          <cell r="N713">
            <v>18635.5685585293</v>
          </cell>
          <cell r="O713">
            <v>18630.553622681</v>
          </cell>
        </row>
        <row r="714">
          <cell r="A714">
            <v>18655.5085402756</v>
          </cell>
          <cell r="B714">
            <v>18615.0818268074</v>
          </cell>
          <cell r="C714">
            <v>18605.3890423755</v>
          </cell>
          <cell r="D714">
            <v>18629.3873997571</v>
          </cell>
          <cell r="E714">
            <v>18648.4351092769</v>
          </cell>
          <cell r="F714">
            <v>18620.4681608414</v>
          </cell>
          <cell r="G714">
            <v>18600.3032010443</v>
          </cell>
          <cell r="H714">
            <v>18612.808688741</v>
          </cell>
          <cell r="I714">
            <v>18617.0415766052</v>
          </cell>
          <cell r="J714">
            <v>18600.0334493378</v>
          </cell>
          <cell r="K714">
            <v>18610.5338949674</v>
          </cell>
          <cell r="L714">
            <v>18617.3742248497</v>
          </cell>
          <cell r="M714">
            <v>18639.7597591171</v>
          </cell>
          <cell r="N714">
            <v>18613.6073803628</v>
          </cell>
          <cell r="O714">
            <v>18614.7208509099</v>
          </cell>
        </row>
        <row r="715">
          <cell r="A715">
            <v>18619.880019592</v>
          </cell>
          <cell r="B715">
            <v>18625.2842533698</v>
          </cell>
          <cell r="C715">
            <v>18607.6963303619</v>
          </cell>
          <cell r="D715">
            <v>18619.6040119717</v>
          </cell>
          <cell r="E715">
            <v>18604.8862114141</v>
          </cell>
          <cell r="F715">
            <v>18621.4819761567</v>
          </cell>
          <cell r="G715">
            <v>18622.2417455215</v>
          </cell>
          <cell r="H715">
            <v>18645.9895375086</v>
          </cell>
          <cell r="I715">
            <v>18625.7336492705</v>
          </cell>
          <cell r="J715">
            <v>18607.3258885738</v>
          </cell>
          <cell r="K715">
            <v>18580.888781403</v>
          </cell>
          <cell r="L715">
            <v>18639.8060128804</v>
          </cell>
          <cell r="M715">
            <v>18616.5176898963</v>
          </cell>
          <cell r="N715">
            <v>18610.6624140131</v>
          </cell>
          <cell r="O715">
            <v>18626.2146024847</v>
          </cell>
        </row>
        <row r="716">
          <cell r="A716">
            <v>18597.1354539253</v>
          </cell>
          <cell r="B716">
            <v>18609.5546375496</v>
          </cell>
          <cell r="C716">
            <v>18628.949489269</v>
          </cell>
          <cell r="D716">
            <v>18623.5539506088</v>
          </cell>
          <cell r="E716">
            <v>18616.0052278139</v>
          </cell>
          <cell r="F716">
            <v>18590.328892936</v>
          </cell>
          <cell r="G716">
            <v>18632.0365812223</v>
          </cell>
          <cell r="H716">
            <v>18623.3406175402</v>
          </cell>
          <cell r="I716">
            <v>18607.2004233802</v>
          </cell>
          <cell r="J716">
            <v>18642.0166083126</v>
          </cell>
          <cell r="K716">
            <v>18646.2291790594</v>
          </cell>
          <cell r="L716">
            <v>18594.8819979238</v>
          </cell>
          <cell r="M716">
            <v>18618.3996501328</v>
          </cell>
          <cell r="N716">
            <v>18605.1305057889</v>
          </cell>
          <cell r="O716">
            <v>18617.2490809922</v>
          </cell>
        </row>
        <row r="717">
          <cell r="A717">
            <v>18649.4252118282</v>
          </cell>
          <cell r="B717">
            <v>18668.2750334587</v>
          </cell>
          <cell r="C717">
            <v>18629.5772704747</v>
          </cell>
          <cell r="D717">
            <v>18638.7430836395</v>
          </cell>
          <cell r="E717">
            <v>18618.3691792329</v>
          </cell>
          <cell r="F717">
            <v>18638.8688596244</v>
          </cell>
          <cell r="G717">
            <v>18625.7850100434</v>
          </cell>
          <cell r="H717">
            <v>18606.4512749273</v>
          </cell>
          <cell r="I717">
            <v>18623.6963179318</v>
          </cell>
          <cell r="J717">
            <v>18608.2152549538</v>
          </cell>
          <cell r="K717">
            <v>18642.6712658432</v>
          </cell>
          <cell r="L717">
            <v>18636.5142718031</v>
          </cell>
          <cell r="M717">
            <v>18612.6035649972</v>
          </cell>
          <cell r="N717">
            <v>18616.3673543597</v>
          </cell>
          <cell r="O717">
            <v>18623.5016888444</v>
          </cell>
        </row>
        <row r="718">
          <cell r="A718">
            <v>18615.0127735305</v>
          </cell>
          <cell r="B718">
            <v>18616.4784256691</v>
          </cell>
          <cell r="C718">
            <v>18601.2359585788</v>
          </cell>
          <cell r="D718">
            <v>18610.6260154612</v>
          </cell>
          <cell r="E718">
            <v>18619.0456872061</v>
          </cell>
          <cell r="F718">
            <v>18616.7978167354</v>
          </cell>
          <cell r="G718">
            <v>18615.6379050136</v>
          </cell>
          <cell r="H718">
            <v>18603.8420294755</v>
          </cell>
          <cell r="I718">
            <v>18628.0750165619</v>
          </cell>
          <cell r="J718">
            <v>18608.2097579511</v>
          </cell>
          <cell r="K718">
            <v>18598.1323885733</v>
          </cell>
          <cell r="L718">
            <v>18601.409640479</v>
          </cell>
          <cell r="M718">
            <v>18628.4308683306</v>
          </cell>
          <cell r="N718">
            <v>18627.3510827779</v>
          </cell>
          <cell r="O718">
            <v>18609.7445918502</v>
          </cell>
        </row>
        <row r="719">
          <cell r="A719">
            <v>18622.5929328134</v>
          </cell>
          <cell r="B719">
            <v>18647.7856692911</v>
          </cell>
          <cell r="C719">
            <v>18616.0298573049</v>
          </cell>
          <cell r="D719">
            <v>18579.5359255369</v>
          </cell>
          <cell r="E719">
            <v>18595.9939367947</v>
          </cell>
          <cell r="F719">
            <v>18621.67597048</v>
          </cell>
          <cell r="G719">
            <v>18603.9493148396</v>
          </cell>
          <cell r="H719">
            <v>18601.1300045619</v>
          </cell>
          <cell r="I719">
            <v>18612.557569489</v>
          </cell>
          <cell r="J719">
            <v>18626.638984087</v>
          </cell>
          <cell r="K719">
            <v>18595.7298480823</v>
          </cell>
          <cell r="L719">
            <v>18598.2873415114</v>
          </cell>
          <cell r="M719">
            <v>18636.3292173863</v>
          </cell>
          <cell r="N719">
            <v>18613.4991889404</v>
          </cell>
          <cell r="O719">
            <v>18579.7307603645</v>
          </cell>
        </row>
        <row r="720">
          <cell r="A720">
            <v>18588.398566988</v>
          </cell>
          <cell r="B720">
            <v>18647.6592377061</v>
          </cell>
          <cell r="C720">
            <v>18615.7562281997</v>
          </cell>
          <cell r="D720">
            <v>18667.3782407761</v>
          </cell>
          <cell r="E720">
            <v>18620.2176376761</v>
          </cell>
          <cell r="F720">
            <v>18607.3495356196</v>
          </cell>
          <cell r="G720">
            <v>18627.5879743195</v>
          </cell>
          <cell r="H720">
            <v>18637.8974998307</v>
          </cell>
          <cell r="I720">
            <v>18638.1222165031</v>
          </cell>
          <cell r="J720">
            <v>18588.9216593984</v>
          </cell>
          <cell r="K720">
            <v>18618.2684116253</v>
          </cell>
          <cell r="L720">
            <v>18656.7250619863</v>
          </cell>
          <cell r="M720">
            <v>18626.6424945396</v>
          </cell>
          <cell r="N720">
            <v>18614.8897084177</v>
          </cell>
          <cell r="O720">
            <v>18620.9513964693</v>
          </cell>
        </row>
        <row r="721">
          <cell r="A721">
            <v>18610.5867018538</v>
          </cell>
          <cell r="B721">
            <v>18569.402812981</v>
          </cell>
          <cell r="C721">
            <v>18611.8118762197</v>
          </cell>
          <cell r="D721">
            <v>18629.3605663822</v>
          </cell>
          <cell r="E721">
            <v>18630.506870322</v>
          </cell>
          <cell r="F721">
            <v>18632.3751403844</v>
          </cell>
          <cell r="G721">
            <v>18611.9701230223</v>
          </cell>
          <cell r="H721">
            <v>18632.5435541836</v>
          </cell>
          <cell r="I721">
            <v>18620.2860251173</v>
          </cell>
          <cell r="J721">
            <v>18614.2799817084</v>
          </cell>
          <cell r="K721">
            <v>18615.041047451</v>
          </cell>
          <cell r="L721">
            <v>18642.8041158092</v>
          </cell>
          <cell r="M721">
            <v>18623.9567339035</v>
          </cell>
          <cell r="N721">
            <v>18574.0390085729</v>
          </cell>
          <cell r="O721">
            <v>18622.3771879454</v>
          </cell>
        </row>
        <row r="722">
          <cell r="A722">
            <v>18620.3336367106</v>
          </cell>
          <cell r="B722">
            <v>18620.4251814343</v>
          </cell>
          <cell r="C722">
            <v>18612.3578175772</v>
          </cell>
          <cell r="D722">
            <v>18615.1783240618</v>
          </cell>
          <cell r="E722">
            <v>18633.1592580473</v>
          </cell>
          <cell r="F722">
            <v>18566.9030666838</v>
          </cell>
          <cell r="G722">
            <v>18624.5474178206</v>
          </cell>
          <cell r="H722">
            <v>18622.5987854825</v>
          </cell>
          <cell r="I722">
            <v>18620.1957025437</v>
          </cell>
          <cell r="J722">
            <v>18627.8244848367</v>
          </cell>
          <cell r="K722">
            <v>18635.9497214603</v>
          </cell>
          <cell r="L722">
            <v>18607.9562891168</v>
          </cell>
          <cell r="M722">
            <v>18606.6767957894</v>
          </cell>
          <cell r="N722">
            <v>18611.3754636329</v>
          </cell>
          <cell r="O722">
            <v>18605.2635140567</v>
          </cell>
        </row>
        <row r="723">
          <cell r="A723">
            <v>18609.5164454783</v>
          </cell>
          <cell r="B723">
            <v>18651.9880441129</v>
          </cell>
          <cell r="C723">
            <v>18594.9056217923</v>
          </cell>
          <cell r="D723">
            <v>18633.9737451937</v>
          </cell>
          <cell r="E723">
            <v>18612.9135732038</v>
          </cell>
          <cell r="F723">
            <v>18633.1130795785</v>
          </cell>
          <cell r="G723">
            <v>18599.6060990995</v>
          </cell>
          <cell r="H723">
            <v>18618.4965924186</v>
          </cell>
          <cell r="I723">
            <v>18645.0443228324</v>
          </cell>
          <cell r="J723">
            <v>18637.7942807219</v>
          </cell>
          <cell r="K723">
            <v>18622.1977920948</v>
          </cell>
          <cell r="L723">
            <v>18653.0280529468</v>
          </cell>
          <cell r="M723">
            <v>18644.3314049574</v>
          </cell>
          <cell r="N723">
            <v>18596.7024461068</v>
          </cell>
          <cell r="O723">
            <v>18627.5054303341</v>
          </cell>
        </row>
        <row r="724">
          <cell r="A724">
            <v>18604.8523343391</v>
          </cell>
          <cell r="B724">
            <v>18625.42914015</v>
          </cell>
          <cell r="C724">
            <v>18626.8252858916</v>
          </cell>
          <cell r="D724">
            <v>18628.7143133229</v>
          </cell>
          <cell r="E724">
            <v>18613.7605300381</v>
          </cell>
          <cell r="F724">
            <v>18614.3910096554</v>
          </cell>
          <cell r="G724">
            <v>18621.8408866031</v>
          </cell>
          <cell r="H724">
            <v>18643.4696974203</v>
          </cell>
          <cell r="I724">
            <v>18638.1577401827</v>
          </cell>
          <cell r="J724">
            <v>18626.111410242</v>
          </cell>
          <cell r="K724">
            <v>18620.8753021043</v>
          </cell>
          <cell r="L724">
            <v>18644.736706806</v>
          </cell>
          <cell r="M724">
            <v>18642.2748052417</v>
          </cell>
          <cell r="N724">
            <v>18666.0064048519</v>
          </cell>
          <cell r="O724">
            <v>18636.1822494866</v>
          </cell>
        </row>
        <row r="725">
          <cell r="A725">
            <v>18625.4077060297</v>
          </cell>
          <cell r="B725">
            <v>18595.1584163833</v>
          </cell>
          <cell r="C725">
            <v>18623.9074806194</v>
          </cell>
          <cell r="D725">
            <v>18612.1596107705</v>
          </cell>
          <cell r="E725">
            <v>18589.7908289096</v>
          </cell>
          <cell r="F725">
            <v>18641.3842723295</v>
          </cell>
          <cell r="G725">
            <v>18617.1335910168</v>
          </cell>
          <cell r="H725">
            <v>18612.5611508153</v>
          </cell>
          <cell r="I725">
            <v>18631.8463969145</v>
          </cell>
          <cell r="J725">
            <v>18595.2270069836</v>
          </cell>
          <cell r="K725">
            <v>18604.5273957865</v>
          </cell>
          <cell r="L725">
            <v>18606.4077453569</v>
          </cell>
          <cell r="M725">
            <v>18633.8921307963</v>
          </cell>
          <cell r="N725">
            <v>18643.0571974749</v>
          </cell>
          <cell r="O725">
            <v>18605.5441068448</v>
          </cell>
        </row>
        <row r="726">
          <cell r="A726">
            <v>18609.1320678624</v>
          </cell>
          <cell r="B726">
            <v>18622.5954258872</v>
          </cell>
          <cell r="C726">
            <v>18606.6694736675</v>
          </cell>
          <cell r="D726">
            <v>18626.17682563</v>
          </cell>
          <cell r="E726">
            <v>18627.5583568026</v>
          </cell>
          <cell r="F726">
            <v>18625.5427355571</v>
          </cell>
          <cell r="G726">
            <v>18614.4662975161</v>
          </cell>
          <cell r="H726">
            <v>18592.449347665</v>
          </cell>
          <cell r="I726">
            <v>18619.3643304817</v>
          </cell>
          <cell r="J726">
            <v>18637.0906455042</v>
          </cell>
          <cell r="K726">
            <v>18595.0473516459</v>
          </cell>
          <cell r="L726">
            <v>18625.2164962067</v>
          </cell>
          <cell r="M726">
            <v>18609.2007917375</v>
          </cell>
          <cell r="N726">
            <v>18650.1111118524</v>
          </cell>
          <cell r="O726">
            <v>18615.5712920901</v>
          </cell>
        </row>
        <row r="727">
          <cell r="A727">
            <v>18599.7011153651</v>
          </cell>
          <cell r="B727">
            <v>18606.8132052814</v>
          </cell>
          <cell r="C727">
            <v>18632.3702892734</v>
          </cell>
          <cell r="D727">
            <v>18646.1354213342</v>
          </cell>
          <cell r="E727">
            <v>18627.0994113838</v>
          </cell>
          <cell r="F727">
            <v>18612.3739666126</v>
          </cell>
          <cell r="G727">
            <v>18599.5586045494</v>
          </cell>
          <cell r="H727">
            <v>18633.2916937571</v>
          </cell>
          <cell r="I727">
            <v>18652.7458443974</v>
          </cell>
          <cell r="J727">
            <v>18657.3146790413</v>
          </cell>
          <cell r="K727">
            <v>18621.6544506198</v>
          </cell>
          <cell r="L727">
            <v>18632.2471481229</v>
          </cell>
          <cell r="M727">
            <v>18632.9453664274</v>
          </cell>
          <cell r="N727">
            <v>18620.9162883408</v>
          </cell>
          <cell r="O727">
            <v>18616.7966309723</v>
          </cell>
        </row>
        <row r="728">
          <cell r="A728">
            <v>18582.7719835293</v>
          </cell>
          <cell r="B728">
            <v>18610.2921664612</v>
          </cell>
          <cell r="C728">
            <v>18611.0510172304</v>
          </cell>
          <cell r="D728">
            <v>18615.0486967557</v>
          </cell>
          <cell r="E728">
            <v>18628.8855805967</v>
          </cell>
          <cell r="F728">
            <v>18612.008572752</v>
          </cell>
          <cell r="G728">
            <v>18622.1600276619</v>
          </cell>
          <cell r="H728">
            <v>18605.6933951975</v>
          </cell>
          <cell r="I728">
            <v>18607.4159297363</v>
          </cell>
          <cell r="J728">
            <v>18615.5308682741</v>
          </cell>
          <cell r="K728">
            <v>18609.0402050774</v>
          </cell>
          <cell r="L728">
            <v>18595.254033452</v>
          </cell>
          <cell r="M728">
            <v>18602.0187066571</v>
          </cell>
          <cell r="N728">
            <v>18631.4174619459</v>
          </cell>
          <cell r="O728">
            <v>18628.3710584252</v>
          </cell>
        </row>
        <row r="729">
          <cell r="A729">
            <v>18601.6142421505</v>
          </cell>
          <cell r="B729">
            <v>18619.5392146733</v>
          </cell>
          <cell r="C729">
            <v>18636.6879153332</v>
          </cell>
          <cell r="D729">
            <v>18626.2391551973</v>
          </cell>
          <cell r="E729">
            <v>18632.2185956187</v>
          </cell>
          <cell r="F729">
            <v>18653.25999547</v>
          </cell>
          <cell r="G729">
            <v>18607.5455240403</v>
          </cell>
          <cell r="H729">
            <v>18621.0831956231</v>
          </cell>
          <cell r="I729">
            <v>18610.9138217977</v>
          </cell>
          <cell r="J729">
            <v>18640.0426438478</v>
          </cell>
          <cell r="K729">
            <v>18652.2240450734</v>
          </cell>
          <cell r="L729">
            <v>18622.8220903144</v>
          </cell>
          <cell r="M729">
            <v>18639.8982019492</v>
          </cell>
          <cell r="N729">
            <v>18615.5355175397</v>
          </cell>
          <cell r="O729">
            <v>18608.5471982418</v>
          </cell>
        </row>
        <row r="730">
          <cell r="A730">
            <v>18610.7226206072</v>
          </cell>
          <cell r="B730">
            <v>18619.1822933676</v>
          </cell>
          <cell r="C730">
            <v>18635.8963312418</v>
          </cell>
          <cell r="D730">
            <v>18586.033182952</v>
          </cell>
          <cell r="E730">
            <v>18612.3669997289</v>
          </cell>
          <cell r="F730">
            <v>18601.1819864923</v>
          </cell>
          <cell r="G730">
            <v>18626.2875195864</v>
          </cell>
          <cell r="H730">
            <v>18608.4178049213</v>
          </cell>
          <cell r="I730">
            <v>18622.0740871467</v>
          </cell>
          <cell r="J730">
            <v>18630.9142510951</v>
          </cell>
          <cell r="K730">
            <v>18604.575162427</v>
          </cell>
          <cell r="L730">
            <v>18639.3560858593</v>
          </cell>
          <cell r="M730">
            <v>18612.6725945196</v>
          </cell>
          <cell r="N730">
            <v>18614.1585619082</v>
          </cell>
          <cell r="O730">
            <v>18611.1945787317</v>
          </cell>
        </row>
        <row r="731">
          <cell r="A731">
            <v>18613.8596921309</v>
          </cell>
          <cell r="B731">
            <v>18580.6843065918</v>
          </cell>
          <cell r="C731">
            <v>18630.3238497383</v>
          </cell>
          <cell r="D731">
            <v>18616.0209242931</v>
          </cell>
          <cell r="E731">
            <v>18595.0380206794</v>
          </cell>
          <cell r="F731">
            <v>18623.5511039057</v>
          </cell>
          <cell r="G731">
            <v>18618.3009109783</v>
          </cell>
          <cell r="H731">
            <v>18610.3322848457</v>
          </cell>
          <cell r="I731">
            <v>18622.0673419136</v>
          </cell>
          <cell r="J731">
            <v>18620.4152564365</v>
          </cell>
          <cell r="K731">
            <v>18629.7830146322</v>
          </cell>
          <cell r="L731">
            <v>18619.4704931859</v>
          </cell>
          <cell r="M731">
            <v>18630.7267698511</v>
          </cell>
          <cell r="N731">
            <v>18616.7241156278</v>
          </cell>
          <cell r="O731">
            <v>18602.231653508</v>
          </cell>
        </row>
        <row r="732">
          <cell r="A732">
            <v>18642.2139786302</v>
          </cell>
          <cell r="B732">
            <v>18597.3440830572</v>
          </cell>
          <cell r="C732">
            <v>18602.4020504247</v>
          </cell>
          <cell r="D732">
            <v>18637.54850055</v>
          </cell>
          <cell r="E732">
            <v>18626.2227282729</v>
          </cell>
          <cell r="F732">
            <v>18612.0717023627</v>
          </cell>
          <cell r="G732">
            <v>18622.5924356723</v>
          </cell>
          <cell r="H732">
            <v>18602.9595976831</v>
          </cell>
          <cell r="I732">
            <v>18645.836760766</v>
          </cell>
          <cell r="J732">
            <v>18586.7543120679</v>
          </cell>
          <cell r="K732">
            <v>18617.7305642723</v>
          </cell>
          <cell r="L732">
            <v>18628.1300607418</v>
          </cell>
          <cell r="M732">
            <v>18618.3429638987</v>
          </cell>
          <cell r="N732">
            <v>18646.8205886359</v>
          </cell>
          <cell r="O732">
            <v>18601.5490198082</v>
          </cell>
        </row>
        <row r="733">
          <cell r="A733">
            <v>18619.9360251866</v>
          </cell>
          <cell r="B733">
            <v>18601.5235824894</v>
          </cell>
          <cell r="C733">
            <v>18620.314366433</v>
          </cell>
          <cell r="D733">
            <v>18601.9572845677</v>
          </cell>
          <cell r="E733">
            <v>18610.1620407769</v>
          </cell>
          <cell r="F733">
            <v>18629.5477217097</v>
          </cell>
          <cell r="G733">
            <v>18625.4497745435</v>
          </cell>
          <cell r="H733">
            <v>18599.948911712</v>
          </cell>
          <cell r="I733">
            <v>18610.7446964663</v>
          </cell>
          <cell r="J733">
            <v>18627.2367942285</v>
          </cell>
          <cell r="K733">
            <v>18637.3683847199</v>
          </cell>
          <cell r="L733">
            <v>18630.4375166252</v>
          </cell>
          <cell r="M733">
            <v>18606.5511181258</v>
          </cell>
          <cell r="N733">
            <v>18612.4264625766</v>
          </cell>
          <cell r="O733">
            <v>18635.8726838998</v>
          </cell>
        </row>
        <row r="734">
          <cell r="A734">
            <v>18600.6657247333</v>
          </cell>
          <cell r="B734">
            <v>18627.4417209297</v>
          </cell>
          <cell r="C734">
            <v>18616.3245277508</v>
          </cell>
          <cell r="D734">
            <v>18650.4636289522</v>
          </cell>
          <cell r="E734">
            <v>18618.4750322428</v>
          </cell>
          <cell r="F734">
            <v>18602.7254007235</v>
          </cell>
          <cell r="G734">
            <v>18621.9067950857</v>
          </cell>
          <cell r="H734">
            <v>18633.923478432</v>
          </cell>
          <cell r="I734">
            <v>18600.3101381364</v>
          </cell>
          <cell r="J734">
            <v>18621.4640200032</v>
          </cell>
          <cell r="K734">
            <v>18639.9598111285</v>
          </cell>
          <cell r="L734">
            <v>18646.3422331123</v>
          </cell>
          <cell r="M734">
            <v>18612.4356686254</v>
          </cell>
          <cell r="N734">
            <v>18612.5294216466</v>
          </cell>
          <cell r="O734">
            <v>18624.2579408287</v>
          </cell>
        </row>
        <row r="735">
          <cell r="A735">
            <v>18626.0282021979</v>
          </cell>
          <cell r="B735">
            <v>18614.8318991885</v>
          </cell>
          <cell r="C735">
            <v>18634.1272487566</v>
          </cell>
          <cell r="D735">
            <v>18645.1913191191</v>
          </cell>
          <cell r="E735">
            <v>18587.6417508737</v>
          </cell>
          <cell r="F735">
            <v>18586.8169044827</v>
          </cell>
          <cell r="G735">
            <v>18610.7954618261</v>
          </cell>
          <cell r="H735">
            <v>18619.8570240627</v>
          </cell>
          <cell r="I735">
            <v>18630.2654529283</v>
          </cell>
          <cell r="J735">
            <v>18657.9811510089</v>
          </cell>
          <cell r="K735">
            <v>18619.2754912252</v>
          </cell>
          <cell r="L735">
            <v>18628.6390713963</v>
          </cell>
          <cell r="M735">
            <v>18619.4300976227</v>
          </cell>
          <cell r="N735">
            <v>18627.5710189094</v>
          </cell>
          <cell r="O735">
            <v>18612.5181271344</v>
          </cell>
        </row>
        <row r="736">
          <cell r="A736">
            <v>18627.5191546263</v>
          </cell>
          <cell r="B736">
            <v>18611.1869138599</v>
          </cell>
          <cell r="C736">
            <v>18624.218939095</v>
          </cell>
          <cell r="D736">
            <v>18630.5020491346</v>
          </cell>
          <cell r="E736">
            <v>18617.7140920657</v>
          </cell>
          <cell r="F736">
            <v>18601.4190869663</v>
          </cell>
          <cell r="G736">
            <v>18621.1805242279</v>
          </cell>
          <cell r="H736">
            <v>18609.0892704211</v>
          </cell>
          <cell r="I736">
            <v>18613.2927795797</v>
          </cell>
          <cell r="J736">
            <v>18630.9670155023</v>
          </cell>
          <cell r="K736">
            <v>18586.1502342525</v>
          </cell>
          <cell r="L736">
            <v>18634.0036624113</v>
          </cell>
          <cell r="M736">
            <v>18631.3775839849</v>
          </cell>
          <cell r="N736">
            <v>18599.9567894775</v>
          </cell>
          <cell r="O736">
            <v>18644.3105997378</v>
          </cell>
        </row>
        <row r="737">
          <cell r="A737">
            <v>18621.4338595959</v>
          </cell>
          <cell r="B737">
            <v>18637.8125603034</v>
          </cell>
          <cell r="C737">
            <v>18632.0531437476</v>
          </cell>
          <cell r="D737">
            <v>18599.7461947059</v>
          </cell>
          <cell r="E737">
            <v>18621.7648428695</v>
          </cell>
          <cell r="F737">
            <v>18610.0408839129</v>
          </cell>
          <cell r="G737">
            <v>18624.731402824</v>
          </cell>
          <cell r="H737">
            <v>18613.1043706264</v>
          </cell>
          <cell r="I737">
            <v>18621.8674084767</v>
          </cell>
          <cell r="J737">
            <v>18590.0061687174</v>
          </cell>
          <cell r="K737">
            <v>18618.9464123338</v>
          </cell>
          <cell r="L737">
            <v>18591.8381698528</v>
          </cell>
          <cell r="M737">
            <v>18592.5671308214</v>
          </cell>
          <cell r="N737">
            <v>18612.09653181</v>
          </cell>
          <cell r="O737">
            <v>18592.1253435155</v>
          </cell>
        </row>
        <row r="738">
          <cell r="A738">
            <v>18596.8540916697</v>
          </cell>
          <cell r="B738">
            <v>18641.1031186207</v>
          </cell>
          <cell r="C738">
            <v>18610.9159926035</v>
          </cell>
          <cell r="D738">
            <v>18644.5999474443</v>
          </cell>
          <cell r="E738">
            <v>18605.5572073517</v>
          </cell>
          <cell r="F738">
            <v>18602.0760446257</v>
          </cell>
          <cell r="G738">
            <v>18639.1553391845</v>
          </cell>
          <cell r="H738">
            <v>18637.9913854534</v>
          </cell>
          <cell r="I738">
            <v>18594.4317422771</v>
          </cell>
          <cell r="J738">
            <v>18630.3270991973</v>
          </cell>
          <cell r="K738">
            <v>18619.6056149924</v>
          </cell>
          <cell r="L738">
            <v>18619.0593263157</v>
          </cell>
          <cell r="M738">
            <v>18635.1537018636</v>
          </cell>
          <cell r="N738">
            <v>18616.1153169153</v>
          </cell>
          <cell r="O738">
            <v>18641.2514769345</v>
          </cell>
        </row>
        <row r="739">
          <cell r="A739">
            <v>18625.3826660918</v>
          </cell>
          <cell r="B739">
            <v>18593.9048836899</v>
          </cell>
          <cell r="C739">
            <v>18618.2264526192</v>
          </cell>
          <cell r="D739">
            <v>18619.2364756721</v>
          </cell>
          <cell r="E739">
            <v>18626.5369795021</v>
          </cell>
          <cell r="F739">
            <v>18626.5068650141</v>
          </cell>
          <cell r="G739">
            <v>18624.1818881718</v>
          </cell>
          <cell r="H739">
            <v>18610.0371562132</v>
          </cell>
          <cell r="I739">
            <v>18618.9325125596</v>
          </cell>
          <cell r="J739">
            <v>18623.6898974576</v>
          </cell>
          <cell r="K739">
            <v>18576.5007308309</v>
          </cell>
          <cell r="L739">
            <v>18600.2571688898</v>
          </cell>
          <cell r="M739">
            <v>18640.8394457398</v>
          </cell>
          <cell r="N739">
            <v>18621.4489413995</v>
          </cell>
          <cell r="O739">
            <v>18642.9153935719</v>
          </cell>
        </row>
        <row r="740">
          <cell r="A740">
            <v>18651.9904943719</v>
          </cell>
          <cell r="B740">
            <v>18632.7271652384</v>
          </cell>
          <cell r="C740">
            <v>18625.7731151102</v>
          </cell>
          <cell r="D740">
            <v>18633.4508595356</v>
          </cell>
          <cell r="E740">
            <v>18615.5625326308</v>
          </cell>
          <cell r="F740">
            <v>18610.7708207092</v>
          </cell>
          <cell r="G740">
            <v>18587.7501193696</v>
          </cell>
          <cell r="H740">
            <v>18653.5894973027</v>
          </cell>
          <cell r="I740">
            <v>18609.1245764802</v>
          </cell>
          <cell r="J740">
            <v>18585.7319091936</v>
          </cell>
          <cell r="K740">
            <v>18620.4903471445</v>
          </cell>
          <cell r="L740">
            <v>18625.9579334497</v>
          </cell>
          <cell r="M740">
            <v>18587.2348446438</v>
          </cell>
          <cell r="N740">
            <v>18609.175808583</v>
          </cell>
          <cell r="O740">
            <v>18612.8032543616</v>
          </cell>
        </row>
        <row r="741">
          <cell r="A741">
            <v>18616.8198387837</v>
          </cell>
          <cell r="B741">
            <v>18628.0037538784</v>
          </cell>
          <cell r="C741">
            <v>18592.3115137495</v>
          </cell>
          <cell r="D741">
            <v>18608.2651033064</v>
          </cell>
          <cell r="E741">
            <v>18627.5714532808</v>
          </cell>
          <cell r="F741">
            <v>18594.6338674028</v>
          </cell>
          <cell r="G741">
            <v>18611.5450516767</v>
          </cell>
          <cell r="H741">
            <v>18631.4052094622</v>
          </cell>
          <cell r="I741">
            <v>18616.6568717594</v>
          </cell>
          <cell r="J741">
            <v>18609.9990459683</v>
          </cell>
          <cell r="K741">
            <v>18618.6086187338</v>
          </cell>
          <cell r="L741">
            <v>18625.3223971385</v>
          </cell>
          <cell r="M741">
            <v>18597.6794346012</v>
          </cell>
          <cell r="N741">
            <v>18616.3655282831</v>
          </cell>
          <cell r="O741">
            <v>18651.5436598282</v>
          </cell>
        </row>
        <row r="742">
          <cell r="A742">
            <v>18599.458601374</v>
          </cell>
          <cell r="B742">
            <v>18614.8139636898</v>
          </cell>
          <cell r="C742">
            <v>18646.5898917369</v>
          </cell>
          <cell r="D742">
            <v>18598.5118217978</v>
          </cell>
          <cell r="E742">
            <v>18617.0091836804</v>
          </cell>
          <cell r="F742">
            <v>18624.104920678</v>
          </cell>
          <cell r="G742">
            <v>18603.6718307619</v>
          </cell>
          <cell r="H742">
            <v>18600.9806937553</v>
          </cell>
          <cell r="I742">
            <v>18611.8191778262</v>
          </cell>
          <cell r="J742">
            <v>18605.6278393907</v>
          </cell>
          <cell r="K742">
            <v>18633.3075068877</v>
          </cell>
          <cell r="L742">
            <v>18612.5310147608</v>
          </cell>
          <cell r="M742">
            <v>18650.7983881339</v>
          </cell>
          <cell r="N742">
            <v>18632.1435913469</v>
          </cell>
          <cell r="O742">
            <v>18651.5273766217</v>
          </cell>
        </row>
        <row r="743">
          <cell r="A743">
            <v>18617.7644920461</v>
          </cell>
          <cell r="B743">
            <v>18604.0847848078</v>
          </cell>
          <cell r="C743">
            <v>18613.920468007</v>
          </cell>
          <cell r="D743">
            <v>18646.8672625437</v>
          </cell>
          <cell r="E743">
            <v>18626.7507028335</v>
          </cell>
          <cell r="F743">
            <v>18608.2575476138</v>
          </cell>
          <cell r="G743">
            <v>18618.0246242739</v>
          </cell>
          <cell r="H743">
            <v>18623.8546709204</v>
          </cell>
          <cell r="I743">
            <v>18607.8331924029</v>
          </cell>
          <cell r="J743">
            <v>18614.983659957</v>
          </cell>
          <cell r="K743">
            <v>18607.1885701134</v>
          </cell>
          <cell r="L743">
            <v>18642.4319852638</v>
          </cell>
          <cell r="M743">
            <v>18641.119227359</v>
          </cell>
          <cell r="N743">
            <v>18598.2062328593</v>
          </cell>
          <cell r="O743">
            <v>18598.1600688084</v>
          </cell>
        </row>
        <row r="744">
          <cell r="A744">
            <v>18640.0341604156</v>
          </cell>
          <cell r="B744">
            <v>18635.7425276927</v>
          </cell>
          <cell r="C744">
            <v>18606.7261445734</v>
          </cell>
          <cell r="D744">
            <v>18642.671271373</v>
          </cell>
          <cell r="E744">
            <v>18642.6307698355</v>
          </cell>
          <cell r="F744">
            <v>18630.0111476835</v>
          </cell>
          <cell r="G744">
            <v>18625.3696642229</v>
          </cell>
          <cell r="H744">
            <v>18625.755794453</v>
          </cell>
          <cell r="I744">
            <v>18605.9129871719</v>
          </cell>
          <cell r="J744">
            <v>18610.4354574417</v>
          </cell>
          <cell r="K744">
            <v>18601.6973365828</v>
          </cell>
          <cell r="L744">
            <v>18616.5319331652</v>
          </cell>
          <cell r="M744">
            <v>18631.835543451</v>
          </cell>
          <cell r="N744">
            <v>18628.2019226709</v>
          </cell>
          <cell r="O744">
            <v>18635.3656539606</v>
          </cell>
        </row>
        <row r="745">
          <cell r="A745">
            <v>18616.3967422909</v>
          </cell>
          <cell r="B745">
            <v>18614.7741917728</v>
          </cell>
          <cell r="C745">
            <v>18623.593990745</v>
          </cell>
          <cell r="D745">
            <v>18571.5737203234</v>
          </cell>
          <cell r="E745">
            <v>18593.4050608306</v>
          </cell>
          <cell r="F745">
            <v>18599.8883497984</v>
          </cell>
          <cell r="G745">
            <v>18613.6469218236</v>
          </cell>
          <cell r="H745">
            <v>18630.3460538581</v>
          </cell>
          <cell r="I745">
            <v>18628.2172600935</v>
          </cell>
          <cell r="J745">
            <v>18617.9480979256</v>
          </cell>
          <cell r="K745">
            <v>18632.2547287221</v>
          </cell>
          <cell r="L745">
            <v>18605.0102712605</v>
          </cell>
          <cell r="M745">
            <v>18601.7803140147</v>
          </cell>
          <cell r="N745">
            <v>18626.3686720565</v>
          </cell>
          <cell r="O745">
            <v>18638.5821756667</v>
          </cell>
        </row>
        <row r="746">
          <cell r="A746">
            <v>18628.2444520249</v>
          </cell>
          <cell r="B746">
            <v>18633.2225434171</v>
          </cell>
          <cell r="C746">
            <v>18590.6789929747</v>
          </cell>
          <cell r="D746">
            <v>18586.7060934635</v>
          </cell>
          <cell r="E746">
            <v>18596.8840776505</v>
          </cell>
          <cell r="F746">
            <v>18629.7537459057</v>
          </cell>
          <cell r="G746">
            <v>18615.7486496369</v>
          </cell>
          <cell r="H746">
            <v>18637.8955468542</v>
          </cell>
          <cell r="I746">
            <v>18613.5146222158</v>
          </cell>
          <cell r="J746">
            <v>18607.6895143069</v>
          </cell>
          <cell r="K746">
            <v>18587.6913084361</v>
          </cell>
          <cell r="L746">
            <v>18646.5353191536</v>
          </cell>
          <cell r="M746">
            <v>18638.5077047257</v>
          </cell>
          <cell r="N746">
            <v>18591.6836119802</v>
          </cell>
          <cell r="O746">
            <v>18603.6779495281</v>
          </cell>
        </row>
        <row r="747">
          <cell r="A747">
            <v>18631.6227935323</v>
          </cell>
          <cell r="B747">
            <v>18620.7791423652</v>
          </cell>
          <cell r="C747">
            <v>18584.7991500945</v>
          </cell>
          <cell r="D747">
            <v>18613.0141363655</v>
          </cell>
          <cell r="E747">
            <v>18622.9888813691</v>
          </cell>
          <cell r="F747">
            <v>18597.5571296432</v>
          </cell>
          <cell r="G747">
            <v>18640.5734272505</v>
          </cell>
          <cell r="H747">
            <v>18638.7574268262</v>
          </cell>
          <cell r="I747">
            <v>18608.3105667193</v>
          </cell>
          <cell r="J747">
            <v>18639.97599509</v>
          </cell>
          <cell r="K747">
            <v>18626.9092062198</v>
          </cell>
          <cell r="L747">
            <v>18610.2436416824</v>
          </cell>
          <cell r="M747">
            <v>18614.8693667486</v>
          </cell>
          <cell r="N747">
            <v>18625.9881800684</v>
          </cell>
          <cell r="O747">
            <v>18634.2481997312</v>
          </cell>
        </row>
        <row r="748">
          <cell r="A748">
            <v>18615.870901669</v>
          </cell>
          <cell r="B748">
            <v>18641.4321815379</v>
          </cell>
          <cell r="C748">
            <v>18601.851257457</v>
          </cell>
          <cell r="D748">
            <v>18625.5367085932</v>
          </cell>
          <cell r="E748">
            <v>18613.3293518441</v>
          </cell>
          <cell r="F748">
            <v>18631.899737697</v>
          </cell>
          <cell r="G748">
            <v>18638.0717410635</v>
          </cell>
          <cell r="H748">
            <v>18619.8865797872</v>
          </cell>
          <cell r="I748">
            <v>18630.1017904058</v>
          </cell>
          <cell r="J748">
            <v>18630.1366945786</v>
          </cell>
          <cell r="K748">
            <v>18590.1101824631</v>
          </cell>
          <cell r="L748">
            <v>18605.5069675376</v>
          </cell>
          <cell r="M748">
            <v>18635.0231448774</v>
          </cell>
          <cell r="N748">
            <v>18614.1894237182</v>
          </cell>
          <cell r="O748">
            <v>18656.133383648</v>
          </cell>
        </row>
        <row r="749">
          <cell r="A749">
            <v>18627.7966589967</v>
          </cell>
          <cell r="B749">
            <v>18622.9180968479</v>
          </cell>
          <cell r="C749">
            <v>18610.5426198124</v>
          </cell>
          <cell r="D749">
            <v>18609.4134302097</v>
          </cell>
          <cell r="E749">
            <v>18630.9112561095</v>
          </cell>
          <cell r="F749">
            <v>18635.8713468965</v>
          </cell>
          <cell r="G749">
            <v>18616.7576066094</v>
          </cell>
          <cell r="H749">
            <v>18612.1749464734</v>
          </cell>
          <cell r="I749">
            <v>18597.8066634944</v>
          </cell>
          <cell r="J749">
            <v>18610.6666932239</v>
          </cell>
          <cell r="K749">
            <v>18603.9491575579</v>
          </cell>
          <cell r="L749">
            <v>18611.5385150427</v>
          </cell>
          <cell r="M749">
            <v>18647.9991493944</v>
          </cell>
          <cell r="N749">
            <v>18613.7898448531</v>
          </cell>
          <cell r="O749">
            <v>18630.5183664531</v>
          </cell>
        </row>
        <row r="750">
          <cell r="A750">
            <v>18640.5791347124</v>
          </cell>
          <cell r="B750">
            <v>18637.2474818596</v>
          </cell>
          <cell r="C750">
            <v>18610.7419142477</v>
          </cell>
          <cell r="D750">
            <v>18643.1808894395</v>
          </cell>
          <cell r="E750">
            <v>18605.3448988632</v>
          </cell>
          <cell r="F750">
            <v>18637.7240101879</v>
          </cell>
          <cell r="G750">
            <v>18633.9898866042</v>
          </cell>
          <cell r="H750">
            <v>18605.879020371</v>
          </cell>
          <cell r="I750">
            <v>18604.596113094</v>
          </cell>
          <cell r="J750">
            <v>18644.930954964</v>
          </cell>
          <cell r="K750">
            <v>18625.949099568</v>
          </cell>
          <cell r="L750">
            <v>18623.2470441749</v>
          </cell>
          <cell r="M750">
            <v>18623.3336497553</v>
          </cell>
          <cell r="N750">
            <v>18591.7092619431</v>
          </cell>
          <cell r="O750">
            <v>18621.6673516791</v>
          </cell>
        </row>
        <row r="751">
          <cell r="A751">
            <v>18616.1553632799</v>
          </cell>
          <cell r="B751">
            <v>18600.2483001251</v>
          </cell>
          <cell r="C751">
            <v>18633.449470056</v>
          </cell>
          <cell r="D751">
            <v>18590.8549222823</v>
          </cell>
          <cell r="E751">
            <v>18627.1692594903</v>
          </cell>
          <cell r="F751">
            <v>18649.2955427779</v>
          </cell>
          <cell r="G751">
            <v>18616.1311308444</v>
          </cell>
          <cell r="H751">
            <v>18627.9446853327</v>
          </cell>
          <cell r="I751">
            <v>18611.0786155936</v>
          </cell>
          <cell r="J751">
            <v>18633.1915593908</v>
          </cell>
          <cell r="K751">
            <v>18621.5252999655</v>
          </cell>
          <cell r="L751">
            <v>18598.4437994131</v>
          </cell>
          <cell r="M751">
            <v>18620.5687972929</v>
          </cell>
          <cell r="N751">
            <v>18596.4896065071</v>
          </cell>
          <cell r="O751">
            <v>18619.8790372521</v>
          </cell>
        </row>
        <row r="752">
          <cell r="A752">
            <v>18590.6777137331</v>
          </cell>
          <cell r="B752">
            <v>18602.7746475168</v>
          </cell>
          <cell r="C752">
            <v>18648.2628908677</v>
          </cell>
          <cell r="D752">
            <v>18613.7927997585</v>
          </cell>
          <cell r="E752">
            <v>18593.1144173863</v>
          </cell>
          <cell r="F752">
            <v>18620.3111134091</v>
          </cell>
          <cell r="G752">
            <v>18638.8961672047</v>
          </cell>
          <cell r="H752">
            <v>18613.5579250616</v>
          </cell>
          <cell r="I752">
            <v>18620.1488628184</v>
          </cell>
          <cell r="J752">
            <v>18631.5145129306</v>
          </cell>
          <cell r="K752">
            <v>18602.2852707821</v>
          </cell>
          <cell r="L752">
            <v>18614.2769111205</v>
          </cell>
          <cell r="M752">
            <v>18633.8418599426</v>
          </cell>
          <cell r="N752">
            <v>18622.5023665756</v>
          </cell>
          <cell r="O752">
            <v>18630.7299016477</v>
          </cell>
        </row>
        <row r="753">
          <cell r="A753">
            <v>18624.6903476653</v>
          </cell>
          <cell r="B753">
            <v>18620.1015558529</v>
          </cell>
          <cell r="C753">
            <v>18629.7884624432</v>
          </cell>
          <cell r="D753">
            <v>18602.1741275965</v>
          </cell>
          <cell r="E753">
            <v>18639.3416811998</v>
          </cell>
          <cell r="F753">
            <v>18618.8745040667</v>
          </cell>
          <cell r="G753">
            <v>18581.4052758339</v>
          </cell>
          <cell r="H753">
            <v>18592.096312163</v>
          </cell>
          <cell r="I753">
            <v>18628.7028194443</v>
          </cell>
          <cell r="J753">
            <v>18606.7893479204</v>
          </cell>
          <cell r="K753">
            <v>18621.7342195279</v>
          </cell>
          <cell r="L753">
            <v>18620.3693858101</v>
          </cell>
          <cell r="M753">
            <v>18613.6737230769</v>
          </cell>
          <cell r="N753">
            <v>18664.2150683924</v>
          </cell>
          <cell r="O753">
            <v>18618.5727899523</v>
          </cell>
        </row>
        <row r="754">
          <cell r="A754">
            <v>18637.4328506405</v>
          </cell>
          <cell r="B754">
            <v>18588.4527575524</v>
          </cell>
          <cell r="C754">
            <v>18630.9179215459</v>
          </cell>
          <cell r="D754">
            <v>18633.2934605339</v>
          </cell>
          <cell r="E754">
            <v>18595.8217607097</v>
          </cell>
          <cell r="F754">
            <v>18636.6424620422</v>
          </cell>
          <cell r="G754">
            <v>18589.4598694196</v>
          </cell>
          <cell r="H754">
            <v>18607.1182272521</v>
          </cell>
          <cell r="I754">
            <v>18635.5435916969</v>
          </cell>
          <cell r="J754">
            <v>18620.9144974348</v>
          </cell>
          <cell r="K754">
            <v>18593.4470915979</v>
          </cell>
          <cell r="L754">
            <v>18623.6593026144</v>
          </cell>
          <cell r="M754">
            <v>18606.3427081354</v>
          </cell>
          <cell r="N754">
            <v>18565.7135555214</v>
          </cell>
          <cell r="O754">
            <v>18606.5389628384</v>
          </cell>
        </row>
        <row r="755">
          <cell r="A755">
            <v>18613.3419321016</v>
          </cell>
          <cell r="B755">
            <v>18617.3084663088</v>
          </cell>
          <cell r="C755">
            <v>18600.7364789878</v>
          </cell>
          <cell r="D755">
            <v>18630.4597620017</v>
          </cell>
          <cell r="E755">
            <v>18627.0647783338</v>
          </cell>
          <cell r="F755">
            <v>18600.5131439518</v>
          </cell>
          <cell r="G755">
            <v>18630.6486076875</v>
          </cell>
          <cell r="H755">
            <v>18660.0733081777</v>
          </cell>
          <cell r="I755">
            <v>18627.2920257507</v>
          </cell>
          <cell r="J755">
            <v>18643.2367070753</v>
          </cell>
          <cell r="K755">
            <v>18598.931213007</v>
          </cell>
          <cell r="L755">
            <v>18623.6239031761</v>
          </cell>
          <cell r="M755">
            <v>18608.9374202521</v>
          </cell>
          <cell r="N755">
            <v>18602.7251857416</v>
          </cell>
          <cell r="O755">
            <v>18605.4020033516</v>
          </cell>
        </row>
        <row r="756">
          <cell r="A756">
            <v>18610.5698906583</v>
          </cell>
          <cell r="B756">
            <v>18640.3378126872</v>
          </cell>
          <cell r="C756">
            <v>18618.25770014</v>
          </cell>
          <cell r="D756">
            <v>18618.3102169256</v>
          </cell>
          <cell r="E756">
            <v>18637.404822466</v>
          </cell>
          <cell r="F756">
            <v>18633.9125579995</v>
          </cell>
          <cell r="G756">
            <v>18615.6414513563</v>
          </cell>
          <cell r="H756">
            <v>18612.7074395557</v>
          </cell>
          <cell r="I756">
            <v>18657.0691661685</v>
          </cell>
          <cell r="J756">
            <v>18599.8756665036</v>
          </cell>
          <cell r="K756">
            <v>18611.8503376813</v>
          </cell>
          <cell r="L756">
            <v>18591.6391011011</v>
          </cell>
          <cell r="M756">
            <v>18615.9710247783</v>
          </cell>
          <cell r="N756">
            <v>18657.3254704703</v>
          </cell>
          <cell r="O756">
            <v>18634.6663601226</v>
          </cell>
        </row>
        <row r="757">
          <cell r="A757">
            <v>18605.3852720911</v>
          </cell>
          <cell r="B757">
            <v>18630.5839681048</v>
          </cell>
          <cell r="C757">
            <v>18634.8774834003</v>
          </cell>
          <cell r="D757">
            <v>18637.8428540827</v>
          </cell>
          <cell r="E757">
            <v>18619.137974766</v>
          </cell>
          <cell r="F757">
            <v>18628.1694730992</v>
          </cell>
          <cell r="G757">
            <v>18620.8818102719</v>
          </cell>
          <cell r="H757">
            <v>18615.7754254798</v>
          </cell>
          <cell r="I757">
            <v>18617.7612234557</v>
          </cell>
          <cell r="J757">
            <v>18634.8639957078</v>
          </cell>
          <cell r="K757">
            <v>18624.330391565</v>
          </cell>
          <cell r="L757">
            <v>18632.2049452578</v>
          </cell>
          <cell r="M757">
            <v>18630.8774039286</v>
          </cell>
          <cell r="N757">
            <v>18593.7497009931</v>
          </cell>
          <cell r="O757">
            <v>18572.5447863873</v>
          </cell>
        </row>
        <row r="758">
          <cell r="A758">
            <v>18593.9811297874</v>
          </cell>
          <cell r="B758">
            <v>18629.9550886207</v>
          </cell>
          <cell r="C758">
            <v>18606.6612430795</v>
          </cell>
          <cell r="D758">
            <v>18618.2046078025</v>
          </cell>
          <cell r="E758">
            <v>18615.0755752457</v>
          </cell>
          <cell r="F758">
            <v>18593.8972325564</v>
          </cell>
          <cell r="G758">
            <v>18613.2793175624</v>
          </cell>
          <cell r="H758">
            <v>18620.5916720498</v>
          </cell>
          <cell r="I758">
            <v>18596.1885962623</v>
          </cell>
          <cell r="J758">
            <v>18614.3367599723</v>
          </cell>
          <cell r="K758">
            <v>18595.8679914332</v>
          </cell>
          <cell r="L758">
            <v>18590.1279104303</v>
          </cell>
          <cell r="M758">
            <v>18601.1526805721</v>
          </cell>
          <cell r="N758">
            <v>18647.4568902932</v>
          </cell>
          <cell r="O758">
            <v>18614.6352848775</v>
          </cell>
        </row>
        <row r="759">
          <cell r="A759">
            <v>18599.3990042796</v>
          </cell>
          <cell r="B759">
            <v>18595.2050849398</v>
          </cell>
          <cell r="C759">
            <v>18614.206080293</v>
          </cell>
          <cell r="D759">
            <v>18646.248341329</v>
          </cell>
          <cell r="E759">
            <v>18651.9589688687</v>
          </cell>
          <cell r="F759">
            <v>18590.1476361429</v>
          </cell>
          <cell r="G759">
            <v>18635.7233852723</v>
          </cell>
          <cell r="H759">
            <v>18633.0480350267</v>
          </cell>
          <cell r="I759">
            <v>18602.9349664092</v>
          </cell>
          <cell r="J759">
            <v>18609.6891059941</v>
          </cell>
          <cell r="K759">
            <v>18603.0624758123</v>
          </cell>
          <cell r="L759">
            <v>18613.3932138891</v>
          </cell>
          <cell r="M759">
            <v>18601.101191537</v>
          </cell>
          <cell r="N759">
            <v>18599.5583644897</v>
          </cell>
          <cell r="O759">
            <v>18602.5843193639</v>
          </cell>
        </row>
        <row r="760">
          <cell r="A760">
            <v>18620.5716741756</v>
          </cell>
          <cell r="B760">
            <v>18630.8842317436</v>
          </cell>
          <cell r="C760">
            <v>18622.1715042954</v>
          </cell>
          <cell r="D760">
            <v>18638.4534186589</v>
          </cell>
          <cell r="E760">
            <v>18633.415419411</v>
          </cell>
          <cell r="F760">
            <v>18608.2782716611</v>
          </cell>
          <cell r="G760">
            <v>18606.1400610001</v>
          </cell>
          <cell r="H760">
            <v>18622.0445442647</v>
          </cell>
          <cell r="I760">
            <v>18621.1323419976</v>
          </cell>
          <cell r="J760">
            <v>18634.4619096992</v>
          </cell>
          <cell r="K760">
            <v>18589.0157732372</v>
          </cell>
          <cell r="L760">
            <v>18586.2391221253</v>
          </cell>
          <cell r="M760">
            <v>18597.6033054531</v>
          </cell>
          <cell r="N760">
            <v>18607.4611523117</v>
          </cell>
          <cell r="O760">
            <v>18637.6905637221</v>
          </cell>
        </row>
        <row r="761">
          <cell r="A761">
            <v>18600.7943383312</v>
          </cell>
          <cell r="B761">
            <v>18608.3946453487</v>
          </cell>
          <cell r="C761">
            <v>18615.236821714</v>
          </cell>
          <cell r="D761">
            <v>18613.7944812106</v>
          </cell>
          <cell r="E761">
            <v>18626.8658647181</v>
          </cell>
          <cell r="F761">
            <v>18610.0103887381</v>
          </cell>
          <cell r="G761">
            <v>18614.4253994607</v>
          </cell>
          <cell r="H761">
            <v>18636.1341240712</v>
          </cell>
          <cell r="I761">
            <v>18640.6062067887</v>
          </cell>
          <cell r="J761">
            <v>18607.810133544</v>
          </cell>
          <cell r="K761">
            <v>18602.6772142815</v>
          </cell>
          <cell r="L761">
            <v>18622.6827085344</v>
          </cell>
          <cell r="M761">
            <v>18629.1085671304</v>
          </cell>
          <cell r="N761">
            <v>18597.9612619248</v>
          </cell>
          <cell r="O761">
            <v>18615.2956648399</v>
          </cell>
        </row>
        <row r="762">
          <cell r="A762">
            <v>18594.5131345747</v>
          </cell>
          <cell r="B762">
            <v>18612.6306647605</v>
          </cell>
          <cell r="C762">
            <v>18592.1807716708</v>
          </cell>
          <cell r="D762">
            <v>18623.1606618522</v>
          </cell>
          <cell r="E762">
            <v>18611.5669136063</v>
          </cell>
          <cell r="F762">
            <v>18613.1272587428</v>
          </cell>
          <cell r="G762">
            <v>18566.6486719849</v>
          </cell>
          <cell r="H762">
            <v>18620.0862573434</v>
          </cell>
          <cell r="I762">
            <v>18625.46970604</v>
          </cell>
          <cell r="J762">
            <v>18639.3619105862</v>
          </cell>
          <cell r="K762">
            <v>18605.2219595448</v>
          </cell>
          <cell r="L762">
            <v>18623.5832617516</v>
          </cell>
          <cell r="M762">
            <v>18608.8030684695</v>
          </cell>
          <cell r="N762">
            <v>18577.1388744661</v>
          </cell>
          <cell r="O762">
            <v>18602.4610445213</v>
          </cell>
        </row>
        <row r="763">
          <cell r="A763">
            <v>18606.7522327728</v>
          </cell>
          <cell r="B763">
            <v>18611.1504344992</v>
          </cell>
          <cell r="C763">
            <v>18604.8326146302</v>
          </cell>
          <cell r="D763">
            <v>18617.2703437691</v>
          </cell>
          <cell r="E763">
            <v>18602.1954721435</v>
          </cell>
          <cell r="F763">
            <v>18613.1650925326</v>
          </cell>
          <cell r="G763">
            <v>18623.7080296114</v>
          </cell>
          <cell r="H763">
            <v>18613.7227861122</v>
          </cell>
          <cell r="I763">
            <v>18632.1487676504</v>
          </cell>
          <cell r="J763">
            <v>18614.8533418001</v>
          </cell>
          <cell r="K763">
            <v>18637.3125825696</v>
          </cell>
          <cell r="L763">
            <v>18598.9313963087</v>
          </cell>
          <cell r="M763">
            <v>18605.5217977469</v>
          </cell>
          <cell r="N763">
            <v>18629.3218705701</v>
          </cell>
          <cell r="O763">
            <v>18643.9880429896</v>
          </cell>
        </row>
        <row r="764">
          <cell r="A764">
            <v>18642.0266470911</v>
          </cell>
          <cell r="B764">
            <v>18616.4611293577</v>
          </cell>
          <cell r="C764">
            <v>18602.4856466429</v>
          </cell>
          <cell r="D764">
            <v>18634.5365419473</v>
          </cell>
          <cell r="E764">
            <v>18593.3920764919</v>
          </cell>
          <cell r="F764">
            <v>18613.4894374396</v>
          </cell>
          <cell r="G764">
            <v>18628.2515264682</v>
          </cell>
          <cell r="H764">
            <v>18607.8394105519</v>
          </cell>
          <cell r="I764">
            <v>18598.4279059806</v>
          </cell>
          <cell r="J764">
            <v>18622.7153803744</v>
          </cell>
          <cell r="K764">
            <v>18596.6444681676</v>
          </cell>
          <cell r="L764">
            <v>18622.5463868672</v>
          </cell>
          <cell r="M764">
            <v>18593.0523251981</v>
          </cell>
          <cell r="N764">
            <v>18617.0406251147</v>
          </cell>
          <cell r="O764">
            <v>18621.2911751313</v>
          </cell>
        </row>
        <row r="765">
          <cell r="A765">
            <v>18643.7645786103</v>
          </cell>
          <cell r="B765">
            <v>18619.9580297032</v>
          </cell>
          <cell r="C765">
            <v>18637.8740735431</v>
          </cell>
          <cell r="D765">
            <v>18638.5360184281</v>
          </cell>
          <cell r="E765">
            <v>18622.0673949155</v>
          </cell>
          <cell r="F765">
            <v>18626.1149251143</v>
          </cell>
          <cell r="G765">
            <v>18624.3653982904</v>
          </cell>
          <cell r="H765">
            <v>18638.3944944535</v>
          </cell>
          <cell r="I765">
            <v>18622.1509675674</v>
          </cell>
          <cell r="J765">
            <v>18609.2315153283</v>
          </cell>
          <cell r="K765">
            <v>18618.0662795567</v>
          </cell>
          <cell r="L765">
            <v>18595.6343908806</v>
          </cell>
          <cell r="M765">
            <v>18586.4470658544</v>
          </cell>
          <cell r="N765">
            <v>18628.3825724455</v>
          </cell>
          <cell r="O765">
            <v>18627.9341995058</v>
          </cell>
        </row>
        <row r="766">
          <cell r="A766">
            <v>18648.7857998468</v>
          </cell>
          <cell r="B766">
            <v>18628.6886095101</v>
          </cell>
          <cell r="C766">
            <v>18633.7623854662</v>
          </cell>
          <cell r="D766">
            <v>18615.8852599449</v>
          </cell>
          <cell r="E766">
            <v>18640.6068951389</v>
          </cell>
          <cell r="F766">
            <v>18608.0392034388</v>
          </cell>
          <cell r="G766">
            <v>18643.5051592216</v>
          </cell>
          <cell r="H766">
            <v>18639.1064049522</v>
          </cell>
          <cell r="I766">
            <v>18614.5664628676</v>
          </cell>
          <cell r="J766">
            <v>18594.4910957302</v>
          </cell>
          <cell r="K766">
            <v>18578.1591064569</v>
          </cell>
          <cell r="L766">
            <v>18592.0075290521</v>
          </cell>
          <cell r="M766">
            <v>18611.7126022493</v>
          </cell>
          <cell r="N766">
            <v>18593.1384709195</v>
          </cell>
          <cell r="O766">
            <v>18613.4128494804</v>
          </cell>
        </row>
        <row r="767">
          <cell r="A767">
            <v>18616.6688851703</v>
          </cell>
          <cell r="B767">
            <v>18602.1694553343</v>
          </cell>
          <cell r="C767">
            <v>18607.2835345191</v>
          </cell>
          <cell r="D767">
            <v>18619.2256178657</v>
          </cell>
          <cell r="E767">
            <v>18611.1475008465</v>
          </cell>
          <cell r="F767">
            <v>18587.1097342648</v>
          </cell>
          <cell r="G767">
            <v>18621.7052743739</v>
          </cell>
          <cell r="H767">
            <v>18632.9708859874</v>
          </cell>
          <cell r="I767">
            <v>18643.1359743053</v>
          </cell>
          <cell r="J767">
            <v>18612.2055824243</v>
          </cell>
          <cell r="K767">
            <v>18621.4180688278</v>
          </cell>
          <cell r="L767">
            <v>18630.8091350877</v>
          </cell>
          <cell r="M767">
            <v>18603.3811622749</v>
          </cell>
          <cell r="N767">
            <v>18618.0974616436</v>
          </cell>
          <cell r="O767">
            <v>18633.616884501</v>
          </cell>
        </row>
        <row r="768">
          <cell r="A768">
            <v>18644.7518963785</v>
          </cell>
          <cell r="B768">
            <v>18609.4711091994</v>
          </cell>
          <cell r="C768">
            <v>18621.6653430311</v>
          </cell>
          <cell r="D768">
            <v>18607.1615959988</v>
          </cell>
          <cell r="E768">
            <v>18622.596108471</v>
          </cell>
          <cell r="F768">
            <v>18629.0398017903</v>
          </cell>
          <cell r="G768">
            <v>18607.895071251</v>
          </cell>
          <cell r="H768">
            <v>18603.8595461475</v>
          </cell>
          <cell r="I768">
            <v>18619.2726409483</v>
          </cell>
          <cell r="J768">
            <v>18626.779632497</v>
          </cell>
          <cell r="K768">
            <v>18603.2891030366</v>
          </cell>
          <cell r="L768">
            <v>18597.8628092471</v>
          </cell>
          <cell r="M768">
            <v>18652.7704057082</v>
          </cell>
          <cell r="N768">
            <v>18607.9263066323</v>
          </cell>
          <cell r="O768">
            <v>18606.5971337693</v>
          </cell>
        </row>
        <row r="769">
          <cell r="A769">
            <v>18639.6652543564</v>
          </cell>
          <cell r="B769">
            <v>18608.0878332843</v>
          </cell>
          <cell r="C769">
            <v>18611.5160560519</v>
          </cell>
          <cell r="D769">
            <v>18604.2615474959</v>
          </cell>
          <cell r="E769">
            <v>18612.785713706</v>
          </cell>
          <cell r="F769">
            <v>18620.079855475</v>
          </cell>
          <cell r="G769">
            <v>18615.3627456859</v>
          </cell>
          <cell r="H769">
            <v>18608.4167028762</v>
          </cell>
          <cell r="I769">
            <v>18621.7546632185</v>
          </cell>
          <cell r="J769">
            <v>18628.4139425466</v>
          </cell>
          <cell r="K769">
            <v>18624.2404263951</v>
          </cell>
          <cell r="L769">
            <v>18637.4089925627</v>
          </cell>
          <cell r="M769">
            <v>18639.2955852948</v>
          </cell>
          <cell r="N769">
            <v>18604.7124111096</v>
          </cell>
          <cell r="O769">
            <v>18608.3839945435</v>
          </cell>
        </row>
        <row r="770">
          <cell r="A770">
            <v>18613.259201554</v>
          </cell>
          <cell r="B770">
            <v>18640.6618239298</v>
          </cell>
          <cell r="C770">
            <v>18625.5185552727</v>
          </cell>
          <cell r="D770">
            <v>18593.1403743911</v>
          </cell>
          <cell r="E770">
            <v>18633.2099711228</v>
          </cell>
          <cell r="F770">
            <v>18620.0538057013</v>
          </cell>
          <cell r="G770">
            <v>18622.5936177344</v>
          </cell>
          <cell r="H770">
            <v>18586.699924117</v>
          </cell>
          <cell r="I770">
            <v>18622.5685240666</v>
          </cell>
          <cell r="J770">
            <v>18589.6625964089</v>
          </cell>
          <cell r="K770">
            <v>18623.5849583183</v>
          </cell>
          <cell r="L770">
            <v>18610.5586705741</v>
          </cell>
          <cell r="M770">
            <v>18614.7281641836</v>
          </cell>
          <cell r="N770">
            <v>18626.3954467564</v>
          </cell>
          <cell r="O770">
            <v>18606.500045116</v>
          </cell>
        </row>
        <row r="771">
          <cell r="A771">
            <v>18589.5837357956</v>
          </cell>
          <cell r="B771">
            <v>18630.987843791</v>
          </cell>
          <cell r="C771">
            <v>18621.2238997553</v>
          </cell>
          <cell r="D771">
            <v>18579.2816065563</v>
          </cell>
          <cell r="E771">
            <v>18649.3408007336</v>
          </cell>
          <cell r="F771">
            <v>18615.9700925135</v>
          </cell>
          <cell r="G771">
            <v>18625.2302685844</v>
          </cell>
          <cell r="H771">
            <v>18594.4115533302</v>
          </cell>
          <cell r="I771">
            <v>18608.5502290716</v>
          </cell>
          <cell r="J771">
            <v>18622.8639313276</v>
          </cell>
          <cell r="K771">
            <v>18636.3535492664</v>
          </cell>
          <cell r="L771">
            <v>18603.0944984521</v>
          </cell>
          <cell r="M771">
            <v>18617.0264334819</v>
          </cell>
          <cell r="N771">
            <v>18599.5547333508</v>
          </cell>
          <cell r="O771">
            <v>18617.671852765</v>
          </cell>
        </row>
        <row r="772">
          <cell r="A772">
            <v>18634.2512514004</v>
          </cell>
          <cell r="B772">
            <v>18618.6345956506</v>
          </cell>
          <cell r="C772">
            <v>18616.5343383868</v>
          </cell>
          <cell r="D772">
            <v>18639.5716981597</v>
          </cell>
          <cell r="E772">
            <v>18613.1350500001</v>
          </cell>
          <cell r="F772">
            <v>18607.0356221509</v>
          </cell>
          <cell r="G772">
            <v>18615.0812237653</v>
          </cell>
          <cell r="H772">
            <v>18618.9062833203</v>
          </cell>
          <cell r="I772">
            <v>18642.1071956986</v>
          </cell>
          <cell r="J772">
            <v>18608.3913310708</v>
          </cell>
          <cell r="K772">
            <v>18638.104106863</v>
          </cell>
          <cell r="L772">
            <v>18606.5563403574</v>
          </cell>
          <cell r="M772">
            <v>18618.4067107342</v>
          </cell>
          <cell r="N772">
            <v>18617.360457167</v>
          </cell>
          <cell r="O772">
            <v>18607.4505180722</v>
          </cell>
        </row>
        <row r="773">
          <cell r="A773">
            <v>18621.7288483286</v>
          </cell>
          <cell r="B773">
            <v>18600.0936859722</v>
          </cell>
          <cell r="C773">
            <v>18630.3113968306</v>
          </cell>
          <cell r="D773">
            <v>18638.4650872153</v>
          </cell>
          <cell r="E773">
            <v>18643.8396516912</v>
          </cell>
          <cell r="F773">
            <v>18624.2614285527</v>
          </cell>
          <cell r="G773">
            <v>18613.0647600965</v>
          </cell>
          <cell r="H773">
            <v>18615.2680999581</v>
          </cell>
          <cell r="I773">
            <v>18602.5512646343</v>
          </cell>
          <cell r="J773">
            <v>18623.2960791072</v>
          </cell>
          <cell r="K773">
            <v>18624.548511323</v>
          </cell>
          <cell r="L773">
            <v>18616.3154980982</v>
          </cell>
          <cell r="M773">
            <v>18630.555386596</v>
          </cell>
          <cell r="N773">
            <v>18604.0034392131</v>
          </cell>
          <cell r="O773">
            <v>18606.6994155528</v>
          </cell>
        </row>
        <row r="774">
          <cell r="A774">
            <v>18619.5529976389</v>
          </cell>
          <cell r="B774">
            <v>18632.4760570281</v>
          </cell>
          <cell r="C774">
            <v>18614.5318952116</v>
          </cell>
          <cell r="D774">
            <v>18624.0961082659</v>
          </cell>
          <cell r="E774">
            <v>18623.512294906</v>
          </cell>
          <cell r="F774">
            <v>18626.3356233364</v>
          </cell>
          <cell r="G774">
            <v>18618.2137953984</v>
          </cell>
          <cell r="H774">
            <v>18620.0317142936</v>
          </cell>
          <cell r="I774">
            <v>18603.1702317558</v>
          </cell>
          <cell r="J774">
            <v>18620.0791339688</v>
          </cell>
          <cell r="K774">
            <v>18623.5699839062</v>
          </cell>
          <cell r="L774">
            <v>18622.3695522976</v>
          </cell>
          <cell r="M774">
            <v>18619.4954573293</v>
          </cell>
          <cell r="N774">
            <v>18610.3412573237</v>
          </cell>
          <cell r="O774">
            <v>18641.5975792939</v>
          </cell>
        </row>
        <row r="775">
          <cell r="A775">
            <v>18588.6470117424</v>
          </cell>
          <cell r="B775">
            <v>18620.3595025115</v>
          </cell>
          <cell r="C775">
            <v>18605.7003283238</v>
          </cell>
          <cell r="D775">
            <v>18611.0555305559</v>
          </cell>
          <cell r="E775">
            <v>18602.4496178846</v>
          </cell>
          <cell r="F775">
            <v>18648.5667428224</v>
          </cell>
          <cell r="G775">
            <v>18639.3695650888</v>
          </cell>
          <cell r="H775">
            <v>18618.1529482375</v>
          </cell>
          <cell r="I775">
            <v>18613.595342129</v>
          </cell>
          <cell r="J775">
            <v>18614.0344006632</v>
          </cell>
          <cell r="K775">
            <v>18621.9169035287</v>
          </cell>
          <cell r="L775">
            <v>18609.2415284506</v>
          </cell>
          <cell r="M775">
            <v>18615.1736008776</v>
          </cell>
          <cell r="N775">
            <v>18610.3493939447</v>
          </cell>
          <cell r="O775">
            <v>18601.9361060596</v>
          </cell>
        </row>
        <row r="776">
          <cell r="A776">
            <v>18614.7968123712</v>
          </cell>
          <cell r="B776">
            <v>18608.39648399</v>
          </cell>
          <cell r="C776">
            <v>18644.6346212909</v>
          </cell>
          <cell r="D776">
            <v>18619.5707850658</v>
          </cell>
          <cell r="E776">
            <v>18650.4073664465</v>
          </cell>
          <cell r="F776">
            <v>18632.0226591803</v>
          </cell>
          <cell r="G776">
            <v>18604.7851287207</v>
          </cell>
          <cell r="H776">
            <v>18610.9531245557</v>
          </cell>
          <cell r="I776">
            <v>18626.769881446</v>
          </cell>
          <cell r="J776">
            <v>18609.7129032702</v>
          </cell>
          <cell r="K776">
            <v>18647.4114941569</v>
          </cell>
          <cell r="L776">
            <v>18618.5351457529</v>
          </cell>
          <cell r="M776">
            <v>18618.1008324404</v>
          </cell>
          <cell r="N776">
            <v>18638.0921111216</v>
          </cell>
          <cell r="O776">
            <v>18612.7187011685</v>
          </cell>
        </row>
        <row r="777">
          <cell r="A777">
            <v>18629.9018828337</v>
          </cell>
          <cell r="B777">
            <v>18613.0744023691</v>
          </cell>
          <cell r="C777">
            <v>18607.8439289691</v>
          </cell>
          <cell r="D777">
            <v>18623.0417585356</v>
          </cell>
          <cell r="E777">
            <v>18634.8107118653</v>
          </cell>
          <cell r="F777">
            <v>18614.820489195</v>
          </cell>
          <cell r="G777">
            <v>18630.4352067537</v>
          </cell>
          <cell r="H777">
            <v>18584.0660745139</v>
          </cell>
          <cell r="I777">
            <v>18633.1864148003</v>
          </cell>
          <cell r="J777">
            <v>18629.3578112667</v>
          </cell>
          <cell r="K777">
            <v>18632.0011127024</v>
          </cell>
          <cell r="L777">
            <v>18605.7920885235</v>
          </cell>
          <cell r="M777">
            <v>18625.7832814656</v>
          </cell>
          <cell r="N777">
            <v>18603.6260024436</v>
          </cell>
          <cell r="O777">
            <v>18617.2117731104</v>
          </cell>
        </row>
        <row r="778">
          <cell r="A778">
            <v>18611.4027969103</v>
          </cell>
          <cell r="B778">
            <v>18612.2251720631</v>
          </cell>
          <cell r="C778">
            <v>18624.0338834382</v>
          </cell>
          <cell r="D778">
            <v>18583.8307475188</v>
          </cell>
          <cell r="E778">
            <v>18596.1415228587</v>
          </cell>
          <cell r="F778">
            <v>18639.2529946319</v>
          </cell>
          <cell r="G778">
            <v>18653.1858831653</v>
          </cell>
          <cell r="H778">
            <v>18631.946811584</v>
          </cell>
          <cell r="I778">
            <v>18615.1949467695</v>
          </cell>
          <cell r="J778">
            <v>18642.7047309574</v>
          </cell>
          <cell r="K778">
            <v>18651.61041311</v>
          </cell>
          <cell r="L778">
            <v>18639.7221829734</v>
          </cell>
          <cell r="M778">
            <v>18622.8761168415</v>
          </cell>
          <cell r="N778">
            <v>18659.5982218778</v>
          </cell>
          <cell r="O778">
            <v>18600.7946831612</v>
          </cell>
        </row>
        <row r="779">
          <cell r="A779">
            <v>18596.3533870657</v>
          </cell>
          <cell r="B779">
            <v>18610.529325709</v>
          </cell>
          <cell r="C779">
            <v>18648.4122739166</v>
          </cell>
          <cell r="D779">
            <v>18639.510443015</v>
          </cell>
          <cell r="E779">
            <v>18628.0072936819</v>
          </cell>
          <cell r="F779">
            <v>18630.5765252516</v>
          </cell>
          <cell r="G779">
            <v>18616.3255239682</v>
          </cell>
          <cell r="H779">
            <v>18632.3882676974</v>
          </cell>
          <cell r="I779">
            <v>18616.2182446986</v>
          </cell>
          <cell r="J779">
            <v>18595.3108308088</v>
          </cell>
          <cell r="K779">
            <v>18615.7911770016</v>
          </cell>
          <cell r="L779">
            <v>18617.4749176351</v>
          </cell>
          <cell r="M779">
            <v>18623.6062251841</v>
          </cell>
          <cell r="N779">
            <v>18654.0981253535</v>
          </cell>
          <cell r="O779">
            <v>18636.0071516374</v>
          </cell>
        </row>
        <row r="780">
          <cell r="A780">
            <v>18589.8594560276</v>
          </cell>
          <cell r="B780">
            <v>18636.9254748823</v>
          </cell>
          <cell r="C780">
            <v>18627.3067522318</v>
          </cell>
          <cell r="D780">
            <v>18605.1815090848</v>
          </cell>
          <cell r="E780">
            <v>18609.9704477823</v>
          </cell>
          <cell r="F780">
            <v>18630.5678749568</v>
          </cell>
          <cell r="G780">
            <v>18605.1599408559</v>
          </cell>
          <cell r="H780">
            <v>18652.2841088477</v>
          </cell>
          <cell r="I780">
            <v>18613.4690717375</v>
          </cell>
          <cell r="J780">
            <v>18639.4407414435</v>
          </cell>
          <cell r="K780">
            <v>18608.4296255738</v>
          </cell>
          <cell r="L780">
            <v>18606.4953301476</v>
          </cell>
          <cell r="M780">
            <v>18597.5660892118</v>
          </cell>
          <cell r="N780">
            <v>18614.3633178287</v>
          </cell>
          <cell r="O780">
            <v>18633.1096380795</v>
          </cell>
        </row>
        <row r="781">
          <cell r="A781">
            <v>18596.7627440523</v>
          </cell>
          <cell r="B781">
            <v>18615.1989149115</v>
          </cell>
          <cell r="C781">
            <v>18583.6982137388</v>
          </cell>
          <cell r="D781">
            <v>18583.6130421339</v>
          </cell>
          <cell r="E781">
            <v>18601.153388872</v>
          </cell>
          <cell r="F781">
            <v>18623.9099693749</v>
          </cell>
          <cell r="G781">
            <v>18635.4933641823</v>
          </cell>
          <cell r="H781">
            <v>18634.8731238686</v>
          </cell>
          <cell r="I781">
            <v>18658.6919815825</v>
          </cell>
          <cell r="J781">
            <v>18627.9588170888</v>
          </cell>
          <cell r="K781">
            <v>18631.9526394427</v>
          </cell>
          <cell r="L781">
            <v>18633.0177586812</v>
          </cell>
          <cell r="M781">
            <v>18589.0200133103</v>
          </cell>
          <cell r="N781">
            <v>18600.5154710789</v>
          </cell>
          <cell r="O781">
            <v>18618.0217062227</v>
          </cell>
        </row>
        <row r="782">
          <cell r="A782">
            <v>18623.201721667</v>
          </cell>
          <cell r="B782">
            <v>18630.9677656438</v>
          </cell>
          <cell r="C782">
            <v>18602.7302852198</v>
          </cell>
          <cell r="D782">
            <v>18615.3218040815</v>
          </cell>
          <cell r="E782">
            <v>18615.9028857023</v>
          </cell>
          <cell r="F782">
            <v>18600.3375240788</v>
          </cell>
          <cell r="G782">
            <v>18599.3587338246</v>
          </cell>
          <cell r="H782">
            <v>18606.3181774549</v>
          </cell>
          <cell r="I782">
            <v>18619.0622302276</v>
          </cell>
          <cell r="J782">
            <v>18635.4290672503</v>
          </cell>
          <cell r="K782">
            <v>18602.4635088995</v>
          </cell>
          <cell r="L782">
            <v>18624.9845904524</v>
          </cell>
          <cell r="M782">
            <v>18630.280366844</v>
          </cell>
          <cell r="N782">
            <v>18629.1994985755</v>
          </cell>
          <cell r="O782">
            <v>18577.2510780735</v>
          </cell>
        </row>
        <row r="783">
          <cell r="A783">
            <v>18623.8995873501</v>
          </cell>
          <cell r="B783">
            <v>18572.3368362644</v>
          </cell>
          <cell r="C783">
            <v>18598.8851764189</v>
          </cell>
          <cell r="D783">
            <v>18626.9312621368</v>
          </cell>
          <cell r="E783">
            <v>18634.3943193033</v>
          </cell>
          <cell r="F783">
            <v>18635.4464189945</v>
          </cell>
          <cell r="G783">
            <v>18619.6824132481</v>
          </cell>
          <cell r="H783">
            <v>18640.113640537</v>
          </cell>
          <cell r="I783">
            <v>18635.9400224246</v>
          </cell>
          <cell r="J783">
            <v>18615.2122234607</v>
          </cell>
          <cell r="K783">
            <v>18626.780860165</v>
          </cell>
          <cell r="L783">
            <v>18645.0151069566</v>
          </cell>
          <cell r="M783">
            <v>18586.1245144177</v>
          </cell>
          <cell r="N783">
            <v>18639.4950624862</v>
          </cell>
          <cell r="O783">
            <v>18623.3850239886</v>
          </cell>
        </row>
        <row r="784">
          <cell r="A784">
            <v>18617.7317952436</v>
          </cell>
          <cell r="B784">
            <v>18616.6130647371</v>
          </cell>
          <cell r="C784">
            <v>18618.0031589194</v>
          </cell>
          <cell r="D784">
            <v>18626.1478437004</v>
          </cell>
          <cell r="E784">
            <v>18623.1107656106</v>
          </cell>
          <cell r="F784">
            <v>18593.1178924383</v>
          </cell>
          <cell r="G784">
            <v>18627.7783431248</v>
          </cell>
          <cell r="H784">
            <v>18633.11207525</v>
          </cell>
          <cell r="I784">
            <v>18636.8395538931</v>
          </cell>
          <cell r="J784">
            <v>18621.0991319064</v>
          </cell>
          <cell r="K784">
            <v>18627.6703178936</v>
          </cell>
          <cell r="L784">
            <v>18606.7341039569</v>
          </cell>
          <cell r="M784">
            <v>18623.8777915095</v>
          </cell>
          <cell r="N784">
            <v>18611.8105522593</v>
          </cell>
          <cell r="O784">
            <v>18618.5450722123</v>
          </cell>
        </row>
        <row r="785">
          <cell r="A785">
            <v>18607.3353358099</v>
          </cell>
          <cell r="B785">
            <v>18629.6897821118</v>
          </cell>
          <cell r="C785">
            <v>18591.4362174439</v>
          </cell>
          <cell r="D785">
            <v>18585.1206296681</v>
          </cell>
          <cell r="E785">
            <v>18607.5563818296</v>
          </cell>
          <cell r="F785">
            <v>18610.4125222049</v>
          </cell>
          <cell r="G785">
            <v>18615.1263078468</v>
          </cell>
          <cell r="H785">
            <v>18633.527395612</v>
          </cell>
          <cell r="I785">
            <v>18592.2275188173</v>
          </cell>
          <cell r="J785">
            <v>18597.7422789712</v>
          </cell>
          <cell r="K785">
            <v>18624.6006174971</v>
          </cell>
          <cell r="L785">
            <v>18638.5716553103</v>
          </cell>
          <cell r="M785">
            <v>18666.9769651874</v>
          </cell>
          <cell r="N785">
            <v>18591.4791962256</v>
          </cell>
          <cell r="O785">
            <v>18609.8988877684</v>
          </cell>
        </row>
        <row r="786">
          <cell r="A786">
            <v>18598.0694141831</v>
          </cell>
          <cell r="B786">
            <v>18632.5263340496</v>
          </cell>
          <cell r="C786">
            <v>18601.6534421707</v>
          </cell>
          <cell r="D786">
            <v>18629.4583364741</v>
          </cell>
          <cell r="E786">
            <v>18628.9089053865</v>
          </cell>
          <cell r="F786">
            <v>18616.7116063981</v>
          </cell>
          <cell r="G786">
            <v>18593.3222621538</v>
          </cell>
          <cell r="H786">
            <v>18640.4023931056</v>
          </cell>
          <cell r="I786">
            <v>18607.337979046</v>
          </cell>
          <cell r="J786">
            <v>18632.8090510714</v>
          </cell>
          <cell r="K786">
            <v>18609.7919804351</v>
          </cell>
          <cell r="L786">
            <v>18613.1840956009</v>
          </cell>
          <cell r="M786">
            <v>18626.8727851722</v>
          </cell>
          <cell r="N786">
            <v>18612.1387156845</v>
          </cell>
          <cell r="O786">
            <v>18588.349158596</v>
          </cell>
        </row>
        <row r="787">
          <cell r="A787">
            <v>18606.439248979</v>
          </cell>
          <cell r="B787">
            <v>18645.8792273951</v>
          </cell>
          <cell r="C787">
            <v>18627.6700010787</v>
          </cell>
          <cell r="D787">
            <v>18602.0500154239</v>
          </cell>
          <cell r="E787">
            <v>18593.4384655721</v>
          </cell>
          <cell r="F787">
            <v>18635.3306036523</v>
          </cell>
          <cell r="G787">
            <v>18638.5932740319</v>
          </cell>
          <cell r="H787">
            <v>18612.5606698237</v>
          </cell>
          <cell r="I787">
            <v>18584.25164062</v>
          </cell>
          <cell r="J787">
            <v>18643.0350751492</v>
          </cell>
          <cell r="K787">
            <v>18602.5560595317</v>
          </cell>
          <cell r="L787">
            <v>18625.1784111308</v>
          </cell>
          <cell r="M787">
            <v>18623.8137612752</v>
          </cell>
          <cell r="N787">
            <v>18617.8978298308</v>
          </cell>
          <cell r="O787">
            <v>18624.3261391451</v>
          </cell>
        </row>
        <row r="788">
          <cell r="A788">
            <v>18624.5838786049</v>
          </cell>
          <cell r="B788">
            <v>18651.1722499133</v>
          </cell>
          <cell r="C788">
            <v>18648.9707118541</v>
          </cell>
          <cell r="D788">
            <v>18600.9900076087</v>
          </cell>
          <cell r="E788">
            <v>18606.1563824256</v>
          </cell>
          <cell r="F788">
            <v>18635.3928437587</v>
          </cell>
          <cell r="G788">
            <v>18589.0607007392</v>
          </cell>
          <cell r="H788">
            <v>18610.9874519923</v>
          </cell>
          <cell r="I788">
            <v>18592.3688228511</v>
          </cell>
          <cell r="J788">
            <v>18611.7656812988</v>
          </cell>
          <cell r="K788">
            <v>18608.8889358302</v>
          </cell>
          <cell r="L788">
            <v>18592.4944657623</v>
          </cell>
          <cell r="M788">
            <v>18612.4567520531</v>
          </cell>
          <cell r="N788">
            <v>18637.9674286786</v>
          </cell>
          <cell r="O788">
            <v>18616.6214568733</v>
          </cell>
        </row>
        <row r="789">
          <cell r="A789">
            <v>18624.2230923387</v>
          </cell>
          <cell r="B789">
            <v>18614.2238553994</v>
          </cell>
          <cell r="C789">
            <v>18626.5908459316</v>
          </cell>
          <cell r="D789">
            <v>18618.884117516</v>
          </cell>
          <cell r="E789">
            <v>18610.449739926</v>
          </cell>
          <cell r="F789">
            <v>18596.0894219435</v>
          </cell>
          <cell r="G789">
            <v>18591.6296695241</v>
          </cell>
          <cell r="H789">
            <v>18632.2432077812</v>
          </cell>
          <cell r="I789">
            <v>18623.0426893315</v>
          </cell>
          <cell r="J789">
            <v>18612.7605355589</v>
          </cell>
          <cell r="K789">
            <v>18620.5634861386</v>
          </cell>
          <cell r="L789">
            <v>18596.0284067681</v>
          </cell>
          <cell r="M789">
            <v>18598.5768347635</v>
          </cell>
          <cell r="N789">
            <v>18620.2727423696</v>
          </cell>
          <cell r="O789">
            <v>18619.7599615716</v>
          </cell>
        </row>
        <row r="790">
          <cell r="A790">
            <v>18585.7086170439</v>
          </cell>
          <cell r="B790">
            <v>18614.1460509757</v>
          </cell>
          <cell r="C790">
            <v>18638.4134598679</v>
          </cell>
          <cell r="D790">
            <v>18610.0010638579</v>
          </cell>
          <cell r="E790">
            <v>18634.1255315843</v>
          </cell>
          <cell r="F790">
            <v>18577.2027376028</v>
          </cell>
          <cell r="G790">
            <v>18628.7305794831</v>
          </cell>
          <cell r="H790">
            <v>18621.7289508995</v>
          </cell>
          <cell r="I790">
            <v>18593.6904764907</v>
          </cell>
          <cell r="J790">
            <v>18622.7506307196</v>
          </cell>
          <cell r="K790">
            <v>18589.3412944084</v>
          </cell>
          <cell r="L790">
            <v>18621.9215816225</v>
          </cell>
          <cell r="M790">
            <v>18603.7491618062</v>
          </cell>
          <cell r="N790">
            <v>18617.5256032053</v>
          </cell>
          <cell r="O790">
            <v>18612.2309474383</v>
          </cell>
        </row>
        <row r="791">
          <cell r="A791">
            <v>18624.5840956429</v>
          </cell>
          <cell r="B791">
            <v>18623.7587874654</v>
          </cell>
          <cell r="C791">
            <v>18627.0233538628</v>
          </cell>
          <cell r="D791">
            <v>18620.0912749565</v>
          </cell>
          <cell r="E791">
            <v>18574.7045092851</v>
          </cell>
          <cell r="F791">
            <v>18629.2939573179</v>
          </cell>
          <cell r="G791">
            <v>18608.4139633067</v>
          </cell>
          <cell r="H791">
            <v>18615.4258522444</v>
          </cell>
          <cell r="I791">
            <v>18595.6815016075</v>
          </cell>
          <cell r="J791">
            <v>18638.2230769182</v>
          </cell>
          <cell r="K791">
            <v>18607.8001155675</v>
          </cell>
          <cell r="L791">
            <v>18641.7730550193</v>
          </cell>
          <cell r="M791">
            <v>18607.5224382903</v>
          </cell>
          <cell r="N791">
            <v>18636.6054962863</v>
          </cell>
          <cell r="O791">
            <v>18585.6655097368</v>
          </cell>
        </row>
        <row r="792">
          <cell r="A792">
            <v>18630.9244493919</v>
          </cell>
          <cell r="B792">
            <v>18640.9561988487</v>
          </cell>
          <cell r="C792">
            <v>18618.3942683015</v>
          </cell>
          <cell r="D792">
            <v>18614.0735799092</v>
          </cell>
          <cell r="E792">
            <v>18614.7537197521</v>
          </cell>
          <cell r="F792">
            <v>18603.7862180938</v>
          </cell>
          <cell r="G792">
            <v>18598.8459451801</v>
          </cell>
          <cell r="H792">
            <v>18649.2949804301</v>
          </cell>
          <cell r="I792">
            <v>18623.8762267069</v>
          </cell>
          <cell r="J792">
            <v>18605.0440949714</v>
          </cell>
          <cell r="K792">
            <v>18610.7143500222</v>
          </cell>
          <cell r="L792">
            <v>18596.6350697978</v>
          </cell>
          <cell r="M792">
            <v>18615.4497465649</v>
          </cell>
          <cell r="N792">
            <v>18618.3534043204</v>
          </cell>
          <cell r="O792">
            <v>18595.4913083571</v>
          </cell>
        </row>
        <row r="793">
          <cell r="A793">
            <v>18629.8357603493</v>
          </cell>
          <cell r="B793">
            <v>18641.5245749882</v>
          </cell>
          <cell r="C793">
            <v>18624.2136806552</v>
          </cell>
          <cell r="D793">
            <v>18643.5129844993</v>
          </cell>
          <cell r="E793">
            <v>18603.917835795</v>
          </cell>
          <cell r="F793">
            <v>18621.9904439296</v>
          </cell>
          <cell r="G793">
            <v>18638.9161826451</v>
          </cell>
          <cell r="H793">
            <v>18618.094173557</v>
          </cell>
          <cell r="I793">
            <v>18618.6834991096</v>
          </cell>
          <cell r="J793">
            <v>18631.1557173816</v>
          </cell>
          <cell r="K793">
            <v>18635.0230982016</v>
          </cell>
          <cell r="L793">
            <v>18603.6988420415</v>
          </cell>
          <cell r="M793">
            <v>18599.6099316432</v>
          </cell>
          <cell r="N793">
            <v>18608.9178512058</v>
          </cell>
          <cell r="O793">
            <v>18621.4189389628</v>
          </cell>
        </row>
        <row r="794">
          <cell r="A794">
            <v>18580.9911543808</v>
          </cell>
          <cell r="B794">
            <v>18613.4684554563</v>
          </cell>
          <cell r="C794">
            <v>18624.9784782306</v>
          </cell>
          <cell r="D794">
            <v>18596.0924197908</v>
          </cell>
          <cell r="E794">
            <v>18609.3614019269</v>
          </cell>
          <cell r="F794">
            <v>18628.584865088</v>
          </cell>
          <cell r="G794">
            <v>18628.2138265328</v>
          </cell>
          <cell r="H794">
            <v>18653.3029156834</v>
          </cell>
          <cell r="I794">
            <v>18594.0495318602</v>
          </cell>
          <cell r="J794">
            <v>18606.415859347</v>
          </cell>
          <cell r="K794">
            <v>18605.4244432625</v>
          </cell>
          <cell r="L794">
            <v>18615.1159882077</v>
          </cell>
          <cell r="M794">
            <v>18615.1658029629</v>
          </cell>
          <cell r="N794">
            <v>18642.2244600113</v>
          </cell>
          <cell r="O794">
            <v>18614.5908044859</v>
          </cell>
        </row>
        <row r="795">
          <cell r="A795">
            <v>18643.3980138137</v>
          </cell>
          <cell r="B795">
            <v>18639.6726658723</v>
          </cell>
          <cell r="C795">
            <v>18598.3524910165</v>
          </cell>
          <cell r="D795">
            <v>18618.0762592009</v>
          </cell>
          <cell r="E795">
            <v>18618.6259160867</v>
          </cell>
          <cell r="F795">
            <v>18617.1341154506</v>
          </cell>
          <cell r="G795">
            <v>18629.2679774901</v>
          </cell>
          <cell r="H795">
            <v>18624.9908952298</v>
          </cell>
          <cell r="I795">
            <v>18612.5091937976</v>
          </cell>
          <cell r="J795">
            <v>18622.9655044826</v>
          </cell>
          <cell r="K795">
            <v>18612.2737919199</v>
          </cell>
          <cell r="L795">
            <v>18598.6722358908</v>
          </cell>
          <cell r="M795">
            <v>18627.3538531547</v>
          </cell>
          <cell r="N795">
            <v>18607.9074738734</v>
          </cell>
          <cell r="O795">
            <v>18630.1260044371</v>
          </cell>
        </row>
        <row r="796">
          <cell r="A796">
            <v>18611.3694453338</v>
          </cell>
          <cell r="B796">
            <v>18628.7627138402</v>
          </cell>
          <cell r="C796">
            <v>18609.1240220666</v>
          </cell>
          <cell r="D796">
            <v>18616.0948374774</v>
          </cell>
          <cell r="E796">
            <v>18624.548723974</v>
          </cell>
          <cell r="F796">
            <v>18644.4966951462</v>
          </cell>
          <cell r="G796">
            <v>18634.0595468428</v>
          </cell>
          <cell r="H796">
            <v>18608.1726767104</v>
          </cell>
          <cell r="I796">
            <v>18624.1547271969</v>
          </cell>
          <cell r="J796">
            <v>18614.0014901769</v>
          </cell>
          <cell r="K796">
            <v>18603.9495110348</v>
          </cell>
          <cell r="L796">
            <v>18650.3490513328</v>
          </cell>
          <cell r="M796">
            <v>18636.6997691364</v>
          </cell>
          <cell r="N796">
            <v>18613.0693756372</v>
          </cell>
          <cell r="O796">
            <v>18600.5960620142</v>
          </cell>
        </row>
        <row r="797">
          <cell r="A797">
            <v>18595.230115323</v>
          </cell>
          <cell r="B797">
            <v>18598.6061627827</v>
          </cell>
          <cell r="C797">
            <v>18596.8428033152</v>
          </cell>
          <cell r="D797">
            <v>18599.9414241376</v>
          </cell>
          <cell r="E797">
            <v>18630.9594155377</v>
          </cell>
          <cell r="F797">
            <v>18601.3840474757</v>
          </cell>
          <cell r="G797">
            <v>18600.2431320963</v>
          </cell>
          <cell r="H797">
            <v>18626.4396383686</v>
          </cell>
          <cell r="I797">
            <v>18633.3430914548</v>
          </cell>
          <cell r="J797">
            <v>18603.2308452764</v>
          </cell>
          <cell r="K797">
            <v>18609.6333664773</v>
          </cell>
          <cell r="L797">
            <v>18609.7329409596</v>
          </cell>
          <cell r="M797">
            <v>18658.9787137791</v>
          </cell>
          <cell r="N797">
            <v>18628.2898678532</v>
          </cell>
          <cell r="O797">
            <v>18641.7382604543</v>
          </cell>
        </row>
        <row r="798">
          <cell r="A798">
            <v>18622.6081489883</v>
          </cell>
          <cell r="B798">
            <v>18628.0337538216</v>
          </cell>
          <cell r="C798">
            <v>18608.7374391246</v>
          </cell>
          <cell r="D798">
            <v>18613.9157546409</v>
          </cell>
          <cell r="E798">
            <v>18600.2661864949</v>
          </cell>
          <cell r="F798">
            <v>18638.9148656243</v>
          </cell>
          <cell r="G798">
            <v>18639.3845504212</v>
          </cell>
          <cell r="H798">
            <v>18640.7620507269</v>
          </cell>
          <cell r="I798">
            <v>18624.325636223</v>
          </cell>
          <cell r="J798">
            <v>18587.8952620207</v>
          </cell>
          <cell r="K798">
            <v>18598.9989760039</v>
          </cell>
          <cell r="L798">
            <v>18614.922527487</v>
          </cell>
          <cell r="M798">
            <v>18606.7813736262</v>
          </cell>
          <cell r="N798">
            <v>18608.8084885521</v>
          </cell>
          <cell r="O798">
            <v>18614.203011886</v>
          </cell>
        </row>
        <row r="799">
          <cell r="A799">
            <v>18631.3711417423</v>
          </cell>
          <cell r="B799">
            <v>18624.5917209784</v>
          </cell>
          <cell r="C799">
            <v>18617.8732566495</v>
          </cell>
          <cell r="D799">
            <v>18592.716602743</v>
          </cell>
          <cell r="E799">
            <v>18627.8813314403</v>
          </cell>
          <cell r="F799">
            <v>18632.8113771369</v>
          </cell>
          <cell r="G799">
            <v>18581.1935703417</v>
          </cell>
          <cell r="H799">
            <v>18607.7104653873</v>
          </cell>
          <cell r="I799">
            <v>18601.6353130307</v>
          </cell>
          <cell r="J799">
            <v>18627.0279052978</v>
          </cell>
          <cell r="K799">
            <v>18607.8115300019</v>
          </cell>
          <cell r="L799">
            <v>18617.3293756664</v>
          </cell>
          <cell r="M799">
            <v>18637.4909116493</v>
          </cell>
          <cell r="N799">
            <v>18625.0333745893</v>
          </cell>
          <cell r="O799">
            <v>18612.9252265825</v>
          </cell>
        </row>
        <row r="800">
          <cell r="A800">
            <v>18613.7973051528</v>
          </cell>
          <cell r="B800">
            <v>18608.1137999226</v>
          </cell>
          <cell r="C800">
            <v>18597.1192366534</v>
          </cell>
          <cell r="D800">
            <v>18634.882943911</v>
          </cell>
          <cell r="E800">
            <v>18625.9747039484</v>
          </cell>
          <cell r="F800">
            <v>18603.8482952661</v>
          </cell>
          <cell r="G800">
            <v>18625.4029740504</v>
          </cell>
          <cell r="H800">
            <v>18594.0364322629</v>
          </cell>
          <cell r="I800">
            <v>18621.0754388683</v>
          </cell>
          <cell r="J800">
            <v>18581.0547865376</v>
          </cell>
          <cell r="K800">
            <v>18618.9199852371</v>
          </cell>
          <cell r="L800">
            <v>18642.7497889356</v>
          </cell>
          <cell r="M800">
            <v>18622.6682640441</v>
          </cell>
          <cell r="N800">
            <v>18594.5825405796</v>
          </cell>
          <cell r="O800">
            <v>18605.9176269413</v>
          </cell>
        </row>
        <row r="801">
          <cell r="A801">
            <v>18608.1555896976</v>
          </cell>
          <cell r="B801">
            <v>18629.8755844092</v>
          </cell>
          <cell r="C801">
            <v>18621.0790302233</v>
          </cell>
          <cell r="D801">
            <v>18606.6729753942</v>
          </cell>
          <cell r="E801">
            <v>18626.6643903426</v>
          </cell>
          <cell r="F801">
            <v>18614.6109340837</v>
          </cell>
          <cell r="G801">
            <v>18614.253445997</v>
          </cell>
          <cell r="H801">
            <v>18602.9649326457</v>
          </cell>
          <cell r="I801">
            <v>18631.4830923519</v>
          </cell>
          <cell r="J801">
            <v>18591.7647261917</v>
          </cell>
          <cell r="K801">
            <v>18613.1307593863</v>
          </cell>
          <cell r="L801">
            <v>18634.077769441</v>
          </cell>
          <cell r="M801">
            <v>18622.3096596133</v>
          </cell>
          <cell r="N801">
            <v>18601.5899726391</v>
          </cell>
          <cell r="O801">
            <v>18647.3171462469</v>
          </cell>
        </row>
        <row r="802">
          <cell r="A802">
            <v>18619.951468925</v>
          </cell>
          <cell r="B802">
            <v>18625.7616835324</v>
          </cell>
          <cell r="C802">
            <v>18582.861677226</v>
          </cell>
          <cell r="D802">
            <v>18585.3874721588</v>
          </cell>
          <cell r="E802">
            <v>18627.680433382</v>
          </cell>
          <cell r="F802">
            <v>18611.5203548755</v>
          </cell>
          <cell r="G802">
            <v>18621.8312762751</v>
          </cell>
          <cell r="H802">
            <v>18642.6838777041</v>
          </cell>
          <cell r="I802">
            <v>18611.1284758958</v>
          </cell>
          <cell r="J802">
            <v>18617.9433606513</v>
          </cell>
          <cell r="K802">
            <v>18627.278721436</v>
          </cell>
          <cell r="L802">
            <v>18634.7544179571</v>
          </cell>
          <cell r="M802">
            <v>18584.1095773448</v>
          </cell>
          <cell r="N802">
            <v>18631.0000225014</v>
          </cell>
          <cell r="O802">
            <v>18624.3208843101</v>
          </cell>
        </row>
        <row r="803">
          <cell r="A803">
            <v>18603.1495970566</v>
          </cell>
          <cell r="B803">
            <v>18618.4433770095</v>
          </cell>
          <cell r="C803">
            <v>18628.7987246916</v>
          </cell>
          <cell r="D803">
            <v>18598.2000663261</v>
          </cell>
          <cell r="E803">
            <v>18623.206547218</v>
          </cell>
          <cell r="F803">
            <v>18629.8569139876</v>
          </cell>
          <cell r="G803">
            <v>18625.6460139567</v>
          </cell>
          <cell r="H803">
            <v>18626.5581656921</v>
          </cell>
          <cell r="I803">
            <v>18620.6684978266</v>
          </cell>
          <cell r="J803">
            <v>18594.0357171136</v>
          </cell>
          <cell r="K803">
            <v>18648.7000871529</v>
          </cell>
          <cell r="L803">
            <v>18633.4984557508</v>
          </cell>
          <cell r="M803">
            <v>18598.5947057275</v>
          </cell>
          <cell r="N803">
            <v>18633.4712149197</v>
          </cell>
          <cell r="O803">
            <v>18610.4983481897</v>
          </cell>
        </row>
        <row r="804">
          <cell r="A804">
            <v>18609.4741596903</v>
          </cell>
          <cell r="B804">
            <v>18603.5000658094</v>
          </cell>
          <cell r="C804">
            <v>18608.2751028765</v>
          </cell>
          <cell r="D804">
            <v>18612.7159635774</v>
          </cell>
          <cell r="E804">
            <v>18625.3847412924</v>
          </cell>
          <cell r="F804">
            <v>18596.6946175315</v>
          </cell>
          <cell r="G804">
            <v>18621.2468035555</v>
          </cell>
          <cell r="H804">
            <v>18604.8571714112</v>
          </cell>
          <cell r="I804">
            <v>18611.3946085699</v>
          </cell>
          <cell r="J804">
            <v>18614.6317277198</v>
          </cell>
          <cell r="K804">
            <v>18623.773543389</v>
          </cell>
          <cell r="L804">
            <v>18644.2625583987</v>
          </cell>
          <cell r="M804">
            <v>18596.3756955532</v>
          </cell>
          <cell r="N804">
            <v>18594.9975116486</v>
          </cell>
          <cell r="O804">
            <v>18645.915256146</v>
          </cell>
        </row>
        <row r="805">
          <cell r="A805">
            <v>18599.8862010331</v>
          </cell>
          <cell r="B805">
            <v>18582.1113026137</v>
          </cell>
          <cell r="C805">
            <v>18628.985883201</v>
          </cell>
          <cell r="D805">
            <v>18622.2395561254</v>
          </cell>
          <cell r="E805">
            <v>18612.0045201435</v>
          </cell>
          <cell r="F805">
            <v>18640.6287133955</v>
          </cell>
          <cell r="G805">
            <v>18619.0916569729</v>
          </cell>
          <cell r="H805">
            <v>18628.4179049065</v>
          </cell>
          <cell r="I805">
            <v>18586.9829375343</v>
          </cell>
          <cell r="J805">
            <v>18606.1680355358</v>
          </cell>
          <cell r="K805">
            <v>18612.5309189105</v>
          </cell>
          <cell r="L805">
            <v>18612.5103795612</v>
          </cell>
          <cell r="M805">
            <v>18621.4297527049</v>
          </cell>
          <cell r="N805">
            <v>18612.6590683771</v>
          </cell>
          <cell r="O805">
            <v>18623.9351938847</v>
          </cell>
        </row>
        <row r="806">
          <cell r="A806">
            <v>18599.7468450505</v>
          </cell>
          <cell r="B806">
            <v>18601.6376142554</v>
          </cell>
          <cell r="C806">
            <v>18627.9581209425</v>
          </cell>
          <cell r="D806">
            <v>18662.4607272769</v>
          </cell>
          <cell r="E806">
            <v>18617.4222362977</v>
          </cell>
          <cell r="F806">
            <v>18626.8333682973</v>
          </cell>
          <cell r="G806">
            <v>18609.6682908158</v>
          </cell>
          <cell r="H806">
            <v>18642.4943887557</v>
          </cell>
          <cell r="I806">
            <v>18602.0973927681</v>
          </cell>
          <cell r="J806">
            <v>18614.3637981939</v>
          </cell>
          <cell r="K806">
            <v>18608.6153799207</v>
          </cell>
          <cell r="L806">
            <v>18626.2958256813</v>
          </cell>
          <cell r="M806">
            <v>18620.738842804</v>
          </cell>
          <cell r="N806">
            <v>18626.2445963987</v>
          </cell>
          <cell r="O806">
            <v>18618.4694852722</v>
          </cell>
        </row>
        <row r="807">
          <cell r="A807">
            <v>18610.7924500602</v>
          </cell>
          <cell r="B807">
            <v>18646.9384954382</v>
          </cell>
          <cell r="C807">
            <v>18599.6637726422</v>
          </cell>
          <cell r="D807">
            <v>18623.7231899016</v>
          </cell>
          <cell r="E807">
            <v>18611.483730392</v>
          </cell>
          <cell r="F807">
            <v>18597.2491489259</v>
          </cell>
          <cell r="G807">
            <v>18597.2036892118</v>
          </cell>
          <cell r="H807">
            <v>18630.3491704691</v>
          </cell>
          <cell r="I807">
            <v>18643.3446191442</v>
          </cell>
          <cell r="J807">
            <v>18642.8136405893</v>
          </cell>
          <cell r="K807">
            <v>18629.19230235</v>
          </cell>
          <cell r="L807">
            <v>18624.8203542216</v>
          </cell>
          <cell r="M807">
            <v>18627.530688387</v>
          </cell>
          <cell r="N807">
            <v>18621.4677326047</v>
          </cell>
          <cell r="O807">
            <v>18628.9844220222</v>
          </cell>
        </row>
        <row r="808">
          <cell r="A808">
            <v>18625.1247150061</v>
          </cell>
          <cell r="B808">
            <v>18630.5453612251</v>
          </cell>
          <cell r="C808">
            <v>18617.4989339699</v>
          </cell>
          <cell r="D808">
            <v>18634.8149698931</v>
          </cell>
          <cell r="E808">
            <v>18627.9433234588</v>
          </cell>
          <cell r="F808">
            <v>18587.1269350546</v>
          </cell>
          <cell r="G808">
            <v>18636.6834792923</v>
          </cell>
          <cell r="H808">
            <v>18594.90919983</v>
          </cell>
          <cell r="I808">
            <v>18643.3393904883</v>
          </cell>
          <cell r="J808">
            <v>18614.5085109117</v>
          </cell>
          <cell r="K808">
            <v>18618.1393216803</v>
          </cell>
          <cell r="L808">
            <v>18616.4702525885</v>
          </cell>
          <cell r="M808">
            <v>18589.8040600511</v>
          </cell>
          <cell r="N808">
            <v>18620.378166</v>
          </cell>
          <cell r="O808">
            <v>18622.9683142988</v>
          </cell>
        </row>
        <row r="809">
          <cell r="A809">
            <v>18624.7990605144</v>
          </cell>
          <cell r="B809">
            <v>18596.3145157256</v>
          </cell>
          <cell r="C809">
            <v>18625.5248764583</v>
          </cell>
          <cell r="D809">
            <v>18598.3380130657</v>
          </cell>
          <cell r="E809">
            <v>18623.6062127882</v>
          </cell>
          <cell r="F809">
            <v>18624.3058026419</v>
          </cell>
          <cell r="G809">
            <v>18633.9877551445</v>
          </cell>
          <cell r="H809">
            <v>18616.3209961366</v>
          </cell>
          <cell r="I809">
            <v>18629.0080964801</v>
          </cell>
          <cell r="J809">
            <v>18622.3888287797</v>
          </cell>
          <cell r="K809">
            <v>18598.50390908</v>
          </cell>
          <cell r="L809">
            <v>18618.1076219636</v>
          </cell>
          <cell r="M809">
            <v>18611.6635160495</v>
          </cell>
          <cell r="N809">
            <v>18642.379184516</v>
          </cell>
          <cell r="O809">
            <v>18654.1541357433</v>
          </cell>
        </row>
        <row r="810">
          <cell r="A810">
            <v>18630.4632491277</v>
          </cell>
          <cell r="B810">
            <v>18580.1493773482</v>
          </cell>
          <cell r="C810">
            <v>18642.8693139715</v>
          </cell>
          <cell r="D810">
            <v>18589.6120178178</v>
          </cell>
          <cell r="E810">
            <v>18609.2197905667</v>
          </cell>
          <cell r="F810">
            <v>18623.0438969515</v>
          </cell>
          <cell r="G810">
            <v>18591.0043312662</v>
          </cell>
          <cell r="H810">
            <v>18633.1321295195</v>
          </cell>
          <cell r="I810">
            <v>18620.8868114547</v>
          </cell>
          <cell r="J810">
            <v>18633.30317656</v>
          </cell>
          <cell r="K810">
            <v>18641.5433152669</v>
          </cell>
          <cell r="L810">
            <v>18615.6089691888</v>
          </cell>
          <cell r="M810">
            <v>18638.9163166167</v>
          </cell>
          <cell r="N810">
            <v>18594.4397467846</v>
          </cell>
          <cell r="O810">
            <v>18627.703106159</v>
          </cell>
        </row>
        <row r="811">
          <cell r="A811">
            <v>18614.8691277661</v>
          </cell>
          <cell r="B811">
            <v>18612.0468958142</v>
          </cell>
          <cell r="C811">
            <v>18618.1219200453</v>
          </cell>
          <cell r="D811">
            <v>18594.3044332155</v>
          </cell>
          <cell r="E811">
            <v>18619.1584386929</v>
          </cell>
          <cell r="F811">
            <v>18633.040673618</v>
          </cell>
          <cell r="G811">
            <v>18607.2505755885</v>
          </cell>
          <cell r="H811">
            <v>18590.136758757</v>
          </cell>
          <cell r="I811">
            <v>18624.3661337758</v>
          </cell>
          <cell r="J811">
            <v>18626.2767218083</v>
          </cell>
          <cell r="K811">
            <v>18645.9381645126</v>
          </cell>
          <cell r="L811">
            <v>18597.539981734</v>
          </cell>
          <cell r="M811">
            <v>18606.8826474869</v>
          </cell>
          <cell r="N811">
            <v>18637.519049587</v>
          </cell>
          <cell r="O811">
            <v>18629.5597258495</v>
          </cell>
        </row>
        <row r="812">
          <cell r="A812">
            <v>18643.2106425934</v>
          </cell>
          <cell r="B812">
            <v>18627.4036406274</v>
          </cell>
          <cell r="C812">
            <v>18623.1941689307</v>
          </cell>
          <cell r="D812">
            <v>18633.9237460699</v>
          </cell>
          <cell r="E812">
            <v>18629.3645213493</v>
          </cell>
          <cell r="F812">
            <v>18630.785841482</v>
          </cell>
          <cell r="G812">
            <v>18618.4169499651</v>
          </cell>
          <cell r="H812">
            <v>18614.2810232889</v>
          </cell>
          <cell r="I812">
            <v>18657.3152115416</v>
          </cell>
          <cell r="J812">
            <v>18618.6671449526</v>
          </cell>
          <cell r="K812">
            <v>18607.7353135478</v>
          </cell>
          <cell r="L812">
            <v>18583.1146087553</v>
          </cell>
          <cell r="M812">
            <v>18584.6275972488</v>
          </cell>
          <cell r="N812">
            <v>18601.5321624692</v>
          </cell>
          <cell r="O812">
            <v>18646.6803784937</v>
          </cell>
        </row>
        <row r="813">
          <cell r="A813">
            <v>18617.9815581524</v>
          </cell>
          <cell r="B813">
            <v>18599.2723407989</v>
          </cell>
          <cell r="C813">
            <v>18613.310859468</v>
          </cell>
          <cell r="D813">
            <v>18631.2883206083</v>
          </cell>
          <cell r="E813">
            <v>18585.5298646111</v>
          </cell>
          <cell r="F813">
            <v>18618.354511299</v>
          </cell>
          <cell r="G813">
            <v>18580.1530956512</v>
          </cell>
          <cell r="H813">
            <v>18618.1420862216</v>
          </cell>
          <cell r="I813">
            <v>18601.2720633816</v>
          </cell>
          <cell r="J813">
            <v>18627.5497856281</v>
          </cell>
          <cell r="K813">
            <v>18629.7493131706</v>
          </cell>
          <cell r="L813">
            <v>18598.5062948951</v>
          </cell>
          <cell r="M813">
            <v>18603.7021643066</v>
          </cell>
          <cell r="N813">
            <v>18612.7197607707</v>
          </cell>
          <cell r="O813">
            <v>18627.3903319281</v>
          </cell>
        </row>
        <row r="814">
          <cell r="A814">
            <v>18651.2330071014</v>
          </cell>
          <cell r="B814">
            <v>18590.9797996636</v>
          </cell>
          <cell r="C814">
            <v>18619.3389279047</v>
          </cell>
          <cell r="D814">
            <v>18604.4445970287</v>
          </cell>
          <cell r="E814">
            <v>18657.8709132732</v>
          </cell>
          <cell r="F814">
            <v>18633.3245531735</v>
          </cell>
          <cell r="G814">
            <v>18596.8856963065</v>
          </cell>
          <cell r="H814">
            <v>18632.123072193</v>
          </cell>
          <cell r="I814">
            <v>18612.9720020007</v>
          </cell>
          <cell r="J814">
            <v>18610.789911811</v>
          </cell>
          <cell r="K814">
            <v>18625.3138817116</v>
          </cell>
          <cell r="L814">
            <v>18601.2160982838</v>
          </cell>
          <cell r="M814">
            <v>18628.657730674</v>
          </cell>
          <cell r="N814">
            <v>18584.3783955973</v>
          </cell>
          <cell r="O814">
            <v>18607.727968698</v>
          </cell>
        </row>
        <row r="815">
          <cell r="A815">
            <v>18623.138991269</v>
          </cell>
          <cell r="B815">
            <v>18640.2195596431</v>
          </cell>
          <cell r="C815">
            <v>18596.7978745465</v>
          </cell>
          <cell r="D815">
            <v>18639.5277347568</v>
          </cell>
          <cell r="E815">
            <v>18651.9920538135</v>
          </cell>
          <cell r="F815">
            <v>18620.8477519826</v>
          </cell>
          <cell r="G815">
            <v>18605.3526576825</v>
          </cell>
          <cell r="H815">
            <v>18587.1910821216</v>
          </cell>
          <cell r="I815">
            <v>18616.1337954449</v>
          </cell>
          <cell r="J815">
            <v>18629.8196084203</v>
          </cell>
          <cell r="K815">
            <v>18625.948302284</v>
          </cell>
          <cell r="L815">
            <v>18658.9871466582</v>
          </cell>
          <cell r="M815">
            <v>18602.2468949096</v>
          </cell>
          <cell r="N815">
            <v>18614.3462899481</v>
          </cell>
          <cell r="O815">
            <v>18607.1234210705</v>
          </cell>
        </row>
        <row r="816">
          <cell r="A816">
            <v>18613.4473425823</v>
          </cell>
          <cell r="B816">
            <v>18582.6331961278</v>
          </cell>
          <cell r="C816">
            <v>18628.1425173632</v>
          </cell>
          <cell r="D816">
            <v>18608.4179016735</v>
          </cell>
          <cell r="E816">
            <v>18631.1400135173</v>
          </cell>
          <cell r="F816">
            <v>18570.6023738749</v>
          </cell>
          <cell r="G816">
            <v>18606.3276129867</v>
          </cell>
          <cell r="H816">
            <v>18628.1569244686</v>
          </cell>
          <cell r="I816">
            <v>18616.8352044089</v>
          </cell>
          <cell r="J816">
            <v>18611.0501223551</v>
          </cell>
          <cell r="K816">
            <v>18617.1300096411</v>
          </cell>
          <cell r="L816">
            <v>18613.9873182187</v>
          </cell>
          <cell r="M816">
            <v>18606.5517441154</v>
          </cell>
          <cell r="N816">
            <v>18609.8936904204</v>
          </cell>
          <cell r="O816">
            <v>18623.6390082212</v>
          </cell>
        </row>
        <row r="817">
          <cell r="A817">
            <v>18615.2449443841</v>
          </cell>
          <cell r="B817">
            <v>18644.0218722122</v>
          </cell>
          <cell r="C817">
            <v>18606.7945280755</v>
          </cell>
          <cell r="D817">
            <v>18610.8072788551</v>
          </cell>
          <cell r="E817">
            <v>18590.8338612884</v>
          </cell>
          <cell r="F817">
            <v>18594.7555519233</v>
          </cell>
          <cell r="G817">
            <v>18632.4293381395</v>
          </cell>
          <cell r="H817">
            <v>18625.4025920003</v>
          </cell>
          <cell r="I817">
            <v>18601.4674287058</v>
          </cell>
          <cell r="J817">
            <v>18587.4913164014</v>
          </cell>
          <cell r="K817">
            <v>18610.4107025666</v>
          </cell>
          <cell r="L817">
            <v>18603.9699827134</v>
          </cell>
          <cell r="M817">
            <v>18625.5104685902</v>
          </cell>
          <cell r="N817">
            <v>18611.4806765728</v>
          </cell>
          <cell r="O817">
            <v>18627.4259782133</v>
          </cell>
        </row>
        <row r="818">
          <cell r="A818">
            <v>18633.9390042434</v>
          </cell>
          <cell r="B818">
            <v>18635.2772197385</v>
          </cell>
          <cell r="C818">
            <v>18613.6934173639</v>
          </cell>
          <cell r="D818">
            <v>18592.0307806475</v>
          </cell>
          <cell r="E818">
            <v>18625.7077535474</v>
          </cell>
          <cell r="F818">
            <v>18621.4243240257</v>
          </cell>
          <cell r="G818">
            <v>18630.3285626353</v>
          </cell>
          <cell r="H818">
            <v>18635.1041262316</v>
          </cell>
          <cell r="I818">
            <v>18623.7087755746</v>
          </cell>
          <cell r="J818">
            <v>18616.4077118304</v>
          </cell>
          <cell r="K818">
            <v>18633.9064606396</v>
          </cell>
          <cell r="L818">
            <v>18612.1551759345</v>
          </cell>
          <cell r="M818">
            <v>18615.0981729184</v>
          </cell>
          <cell r="N818">
            <v>18610.6763600348</v>
          </cell>
          <cell r="O818">
            <v>18613.3593630969</v>
          </cell>
        </row>
        <row r="819">
          <cell r="A819">
            <v>18610.529843362</v>
          </cell>
          <cell r="B819">
            <v>18603.6909874087</v>
          </cell>
          <cell r="C819">
            <v>18618.0066126992</v>
          </cell>
          <cell r="D819">
            <v>18626.1781528881</v>
          </cell>
          <cell r="E819">
            <v>18618.2626668318</v>
          </cell>
          <cell r="F819">
            <v>18601.8493645367</v>
          </cell>
          <cell r="G819">
            <v>18617.8368655075</v>
          </cell>
          <cell r="H819">
            <v>18593.8107049448</v>
          </cell>
          <cell r="I819">
            <v>18627.5546908665</v>
          </cell>
          <cell r="J819">
            <v>18627.9351286353</v>
          </cell>
          <cell r="K819">
            <v>18594.0690966565</v>
          </cell>
          <cell r="L819">
            <v>18580.935456087</v>
          </cell>
          <cell r="M819">
            <v>18613.3868881477</v>
          </cell>
          <cell r="N819">
            <v>18633.8218470883</v>
          </cell>
          <cell r="O819">
            <v>18629.1539694269</v>
          </cell>
        </row>
        <row r="820">
          <cell r="A820">
            <v>18615.8283256149</v>
          </cell>
          <cell r="B820">
            <v>18624.9308324352</v>
          </cell>
          <cell r="C820">
            <v>18616.2616270877</v>
          </cell>
          <cell r="D820">
            <v>18594.4848065096</v>
          </cell>
          <cell r="E820">
            <v>18608.7530597045</v>
          </cell>
          <cell r="F820">
            <v>18614.1047334983</v>
          </cell>
          <cell r="G820">
            <v>18598.9376342506</v>
          </cell>
          <cell r="H820">
            <v>18609.9405056008</v>
          </cell>
          <cell r="I820">
            <v>18610.7796089894</v>
          </cell>
          <cell r="J820">
            <v>18620.0760868616</v>
          </cell>
          <cell r="K820">
            <v>18624.0944321763</v>
          </cell>
          <cell r="L820">
            <v>18628.5161353294</v>
          </cell>
          <cell r="M820">
            <v>18626.3261102738</v>
          </cell>
          <cell r="N820">
            <v>18598.776123794</v>
          </cell>
          <cell r="O820">
            <v>18614.3917783608</v>
          </cell>
        </row>
        <row r="821">
          <cell r="A821">
            <v>18612.7855582807</v>
          </cell>
          <cell r="B821">
            <v>18591.5359832444</v>
          </cell>
          <cell r="C821">
            <v>18621.2421324163</v>
          </cell>
          <cell r="D821">
            <v>18584.0758872729</v>
          </cell>
          <cell r="E821">
            <v>18640.3649419939</v>
          </cell>
          <cell r="F821">
            <v>18625.1150710794</v>
          </cell>
          <cell r="G821">
            <v>18609.1376824923</v>
          </cell>
          <cell r="H821">
            <v>18629.1362833602</v>
          </cell>
          <cell r="I821">
            <v>18602.3164304912</v>
          </cell>
          <cell r="J821">
            <v>18601.4829604263</v>
          </cell>
          <cell r="K821">
            <v>18635.5012248316</v>
          </cell>
          <cell r="L821">
            <v>18613.0228797878</v>
          </cell>
          <cell r="M821">
            <v>18571.0283688718</v>
          </cell>
          <cell r="N821">
            <v>18611.6313744463</v>
          </cell>
          <cell r="O821">
            <v>18621.4246421021</v>
          </cell>
        </row>
        <row r="822">
          <cell r="A822">
            <v>18623.4823154401</v>
          </cell>
          <cell r="B822">
            <v>18616.7189469757</v>
          </cell>
          <cell r="C822">
            <v>18611.3418299227</v>
          </cell>
          <cell r="D822">
            <v>18634.9189390885</v>
          </cell>
          <cell r="E822">
            <v>18605.6615444478</v>
          </cell>
          <cell r="F822">
            <v>18635.5562524974</v>
          </cell>
          <cell r="G822">
            <v>18604.6078490275</v>
          </cell>
          <cell r="H822">
            <v>18636.4774177223</v>
          </cell>
          <cell r="I822">
            <v>18621.6251824446</v>
          </cell>
          <cell r="J822">
            <v>18624.2377860809</v>
          </cell>
          <cell r="K822">
            <v>18593.5401736908</v>
          </cell>
          <cell r="L822">
            <v>18609.2466357523</v>
          </cell>
          <cell r="M822">
            <v>18632.6150394363</v>
          </cell>
          <cell r="N822">
            <v>18600.0921151149</v>
          </cell>
          <cell r="O822">
            <v>18621.2535926498</v>
          </cell>
        </row>
        <row r="823">
          <cell r="A823">
            <v>18646.6660315736</v>
          </cell>
          <cell r="B823">
            <v>18609.5121518434</v>
          </cell>
          <cell r="C823">
            <v>18611.8200487629</v>
          </cell>
          <cell r="D823">
            <v>18615.1816704078</v>
          </cell>
          <cell r="E823">
            <v>18604.4517762352</v>
          </cell>
          <cell r="F823">
            <v>18638.1720983438</v>
          </cell>
          <cell r="G823">
            <v>18648.1231753802</v>
          </cell>
          <cell r="H823">
            <v>18630.6065080713</v>
          </cell>
          <cell r="I823">
            <v>18627.439526253</v>
          </cell>
          <cell r="J823">
            <v>18617.4725379733</v>
          </cell>
          <cell r="K823">
            <v>18603.9897036346</v>
          </cell>
          <cell r="L823">
            <v>18618.9223674943</v>
          </cell>
          <cell r="M823">
            <v>18633.2268582274</v>
          </cell>
          <cell r="N823">
            <v>18628.776358271</v>
          </cell>
          <cell r="O823">
            <v>18597.8637720697</v>
          </cell>
        </row>
        <row r="824">
          <cell r="A824">
            <v>18605.2683941033</v>
          </cell>
          <cell r="B824">
            <v>18583.713852273</v>
          </cell>
          <cell r="C824">
            <v>18609.4912547863</v>
          </cell>
          <cell r="D824">
            <v>18618.4084657912</v>
          </cell>
          <cell r="E824">
            <v>18638.6712117716</v>
          </cell>
          <cell r="F824">
            <v>18628.2863710981</v>
          </cell>
          <cell r="G824">
            <v>18628.224025525</v>
          </cell>
          <cell r="H824">
            <v>18620.625822423</v>
          </cell>
          <cell r="I824">
            <v>18621.5730085931</v>
          </cell>
          <cell r="J824">
            <v>18663.223457244</v>
          </cell>
          <cell r="K824">
            <v>18629.0630898734</v>
          </cell>
          <cell r="L824">
            <v>18609.0725682104</v>
          </cell>
          <cell r="M824">
            <v>18619.6838073567</v>
          </cell>
          <cell r="N824">
            <v>18640.2966540999</v>
          </cell>
          <cell r="O824">
            <v>18598.3286020887</v>
          </cell>
        </row>
        <row r="825">
          <cell r="A825">
            <v>18619.952922614</v>
          </cell>
          <cell r="B825">
            <v>18630.3947185788</v>
          </cell>
          <cell r="C825">
            <v>18625.2332050075</v>
          </cell>
          <cell r="D825">
            <v>18613.0167513082</v>
          </cell>
          <cell r="E825">
            <v>18617.6073415521</v>
          </cell>
          <cell r="F825">
            <v>18655.3229320887</v>
          </cell>
          <cell r="G825">
            <v>18630.578079803</v>
          </cell>
          <cell r="H825">
            <v>18614.8653023868</v>
          </cell>
          <cell r="I825">
            <v>18628.1086894244</v>
          </cell>
          <cell r="J825">
            <v>18613.6634242595</v>
          </cell>
          <cell r="K825">
            <v>18621.618649597</v>
          </cell>
          <cell r="L825">
            <v>18598.0758709126</v>
          </cell>
          <cell r="M825">
            <v>18657.674272311</v>
          </cell>
          <cell r="N825">
            <v>18627.509704477</v>
          </cell>
          <cell r="O825">
            <v>18619.5695275257</v>
          </cell>
        </row>
        <row r="826">
          <cell r="A826">
            <v>18622.1516302622</v>
          </cell>
          <cell r="B826">
            <v>18592.1594903414</v>
          </cell>
          <cell r="C826">
            <v>18653.4407774826</v>
          </cell>
          <cell r="D826">
            <v>18601.3730621318</v>
          </cell>
          <cell r="E826">
            <v>18621.3371927488</v>
          </cell>
          <cell r="F826">
            <v>18594.8382713174</v>
          </cell>
          <cell r="G826">
            <v>18616.3055872509</v>
          </cell>
          <cell r="H826">
            <v>18618.8286534141</v>
          </cell>
          <cell r="I826">
            <v>18600.2360800783</v>
          </cell>
          <cell r="J826">
            <v>18631.6989151105</v>
          </cell>
          <cell r="K826">
            <v>18608.1978946037</v>
          </cell>
          <cell r="L826">
            <v>18574.152991302</v>
          </cell>
          <cell r="M826">
            <v>18602.8236919831</v>
          </cell>
          <cell r="N826">
            <v>18594.7510796984</v>
          </cell>
          <cell r="O826">
            <v>18603.0631232431</v>
          </cell>
        </row>
        <row r="827">
          <cell r="A827">
            <v>18577.5758539402</v>
          </cell>
          <cell r="B827">
            <v>18641.2467496635</v>
          </cell>
          <cell r="C827">
            <v>18674.9395861586</v>
          </cell>
          <cell r="D827">
            <v>18620.6785242677</v>
          </cell>
          <cell r="E827">
            <v>18627.3847265525</v>
          </cell>
          <cell r="F827">
            <v>18585.4237648904</v>
          </cell>
          <cell r="G827">
            <v>18599.5753044534</v>
          </cell>
          <cell r="H827">
            <v>18595.8218592894</v>
          </cell>
          <cell r="I827">
            <v>18634.2126981787</v>
          </cell>
          <cell r="J827">
            <v>18657.1178582001</v>
          </cell>
          <cell r="K827">
            <v>18612.7559728335</v>
          </cell>
          <cell r="L827">
            <v>18632.7108184734</v>
          </cell>
          <cell r="M827">
            <v>18620.0698369466</v>
          </cell>
          <cell r="N827">
            <v>18608.9303371528</v>
          </cell>
          <cell r="O827">
            <v>18598.5828678417</v>
          </cell>
        </row>
        <row r="828">
          <cell r="A828">
            <v>18639.6978617045</v>
          </cell>
          <cell r="B828">
            <v>18595.4030703926</v>
          </cell>
          <cell r="C828">
            <v>18636.0719209988</v>
          </cell>
          <cell r="D828">
            <v>18590.4158578527</v>
          </cell>
          <cell r="E828">
            <v>18623.6205783841</v>
          </cell>
          <cell r="F828">
            <v>18601.3842249985</v>
          </cell>
          <cell r="G828">
            <v>18614.6654205987</v>
          </cell>
          <cell r="H828">
            <v>18611.0163290362</v>
          </cell>
          <cell r="I828">
            <v>18606.7205913433</v>
          </cell>
          <cell r="J828">
            <v>18594.0933357723</v>
          </cell>
          <cell r="K828">
            <v>18650.5399735001</v>
          </cell>
          <cell r="L828">
            <v>18596.5725788098</v>
          </cell>
          <cell r="M828">
            <v>18645.7129357153</v>
          </cell>
          <cell r="N828">
            <v>18647.9004211678</v>
          </cell>
          <cell r="O828">
            <v>18631.7600817681</v>
          </cell>
        </row>
        <row r="829">
          <cell r="A829">
            <v>18631.1194839507</v>
          </cell>
          <cell r="B829">
            <v>18595.3403847499</v>
          </cell>
          <cell r="C829">
            <v>18627.9116165843</v>
          </cell>
          <cell r="D829">
            <v>18627.6797001447</v>
          </cell>
          <cell r="E829">
            <v>18603.7700917863</v>
          </cell>
          <cell r="F829">
            <v>18626.5588472242</v>
          </cell>
          <cell r="G829">
            <v>18633.0285823765</v>
          </cell>
          <cell r="H829">
            <v>18596.2226455872</v>
          </cell>
          <cell r="I829">
            <v>18607.8300149077</v>
          </cell>
          <cell r="J829">
            <v>18637.3756362024</v>
          </cell>
          <cell r="K829">
            <v>18620.8362236247</v>
          </cell>
          <cell r="L829">
            <v>18622.7413675458</v>
          </cell>
          <cell r="M829">
            <v>18629.6201728558</v>
          </cell>
          <cell r="N829">
            <v>18607.5841824712</v>
          </cell>
          <cell r="O829">
            <v>18621.8725232988</v>
          </cell>
        </row>
        <row r="830">
          <cell r="A830">
            <v>18627.7679380498</v>
          </cell>
          <cell r="B830">
            <v>18628.8467894825</v>
          </cell>
          <cell r="C830">
            <v>18575.7171503039</v>
          </cell>
          <cell r="D830">
            <v>18599.5230564605</v>
          </cell>
          <cell r="E830">
            <v>18648.3405351293</v>
          </cell>
          <cell r="F830">
            <v>18643.7485121493</v>
          </cell>
          <cell r="G830">
            <v>18605.4250213134</v>
          </cell>
          <cell r="H830">
            <v>18610.1715773132</v>
          </cell>
          <cell r="I830">
            <v>18588.6810743157</v>
          </cell>
          <cell r="J830">
            <v>18624.6933566148</v>
          </cell>
          <cell r="K830">
            <v>18629.7737507771</v>
          </cell>
          <cell r="L830">
            <v>18637.4990307807</v>
          </cell>
          <cell r="M830">
            <v>18632.627038136</v>
          </cell>
          <cell r="N830">
            <v>18627.9923045274</v>
          </cell>
          <cell r="O830">
            <v>18610.6079485641</v>
          </cell>
        </row>
        <row r="831">
          <cell r="A831">
            <v>18639.6019214615</v>
          </cell>
          <cell r="B831">
            <v>18637.4947249406</v>
          </cell>
          <cell r="C831">
            <v>18603.216153182</v>
          </cell>
          <cell r="D831">
            <v>18617.2000073791</v>
          </cell>
          <cell r="E831">
            <v>18664.3563621791</v>
          </cell>
          <cell r="F831">
            <v>18639.5988771703</v>
          </cell>
          <cell r="G831">
            <v>18630.1369636572</v>
          </cell>
          <cell r="H831">
            <v>18653.219021967</v>
          </cell>
          <cell r="I831">
            <v>18597.7047719534</v>
          </cell>
          <cell r="J831">
            <v>18622.1283255221</v>
          </cell>
          <cell r="K831">
            <v>18612.7538354551</v>
          </cell>
          <cell r="L831">
            <v>18614.9997725355</v>
          </cell>
          <cell r="M831">
            <v>18607.1392440676</v>
          </cell>
          <cell r="N831">
            <v>18644.4574783022</v>
          </cell>
          <cell r="O831">
            <v>18615.8883764604</v>
          </cell>
        </row>
        <row r="832">
          <cell r="A832">
            <v>18617.972244029</v>
          </cell>
          <cell r="B832">
            <v>18600.896740539</v>
          </cell>
          <cell r="C832">
            <v>18643.8919853871</v>
          </cell>
          <cell r="D832">
            <v>18608.0875661639</v>
          </cell>
          <cell r="E832">
            <v>18614.8064894565</v>
          </cell>
          <cell r="F832">
            <v>18628.4685669146</v>
          </cell>
          <cell r="G832">
            <v>18634.1424675673</v>
          </cell>
          <cell r="H832">
            <v>18630.8717700262</v>
          </cell>
          <cell r="I832">
            <v>18640.2867959192</v>
          </cell>
          <cell r="J832">
            <v>18602.726570774</v>
          </cell>
          <cell r="K832">
            <v>18596.2205390893</v>
          </cell>
          <cell r="L832">
            <v>18608.0012831142</v>
          </cell>
          <cell r="M832">
            <v>18615.0520605086</v>
          </cell>
          <cell r="N832">
            <v>18617.3594404969</v>
          </cell>
          <cell r="O832">
            <v>18596.9774146472</v>
          </cell>
        </row>
        <row r="833">
          <cell r="A833">
            <v>18627.5603839604</v>
          </cell>
          <cell r="B833">
            <v>18622.135811423</v>
          </cell>
          <cell r="C833">
            <v>18620.7883056821</v>
          </cell>
          <cell r="D833">
            <v>18641.8277739419</v>
          </cell>
          <cell r="E833">
            <v>18592.5476025601</v>
          </cell>
          <cell r="F833">
            <v>18596.7588556813</v>
          </cell>
          <cell r="G833">
            <v>18640.2210830376</v>
          </cell>
          <cell r="H833">
            <v>18609.7203129342</v>
          </cell>
          <cell r="I833">
            <v>18615.0640741671</v>
          </cell>
          <cell r="J833">
            <v>18618.3845239378</v>
          </cell>
          <cell r="K833">
            <v>18598.1959652068</v>
          </cell>
          <cell r="L833">
            <v>18637.5607198672</v>
          </cell>
          <cell r="M833">
            <v>18608.8837291435</v>
          </cell>
          <cell r="N833">
            <v>18606.6081523603</v>
          </cell>
          <cell r="O833">
            <v>18626.1046601562</v>
          </cell>
        </row>
        <row r="834">
          <cell r="A834">
            <v>18582.9039571075</v>
          </cell>
          <cell r="B834">
            <v>18614.3444984353</v>
          </cell>
          <cell r="C834">
            <v>18622.1250801134</v>
          </cell>
          <cell r="D834">
            <v>18644.7681780203</v>
          </cell>
          <cell r="E834">
            <v>18612.2145689658</v>
          </cell>
          <cell r="F834">
            <v>18624.7364037261</v>
          </cell>
          <cell r="G834">
            <v>18629.7197442368</v>
          </cell>
          <cell r="H834">
            <v>18593.0740549676</v>
          </cell>
          <cell r="I834">
            <v>18609.6133511849</v>
          </cell>
          <cell r="J834">
            <v>18623.8290782163</v>
          </cell>
          <cell r="K834">
            <v>18618.8445199334</v>
          </cell>
          <cell r="L834">
            <v>18641.7554107265</v>
          </cell>
          <cell r="M834">
            <v>18627.6648866009</v>
          </cell>
          <cell r="N834">
            <v>18622.2601535237</v>
          </cell>
          <cell r="O834">
            <v>18618.1663101862</v>
          </cell>
        </row>
        <row r="835">
          <cell r="A835">
            <v>18579.8479615073</v>
          </cell>
          <cell r="B835">
            <v>18615.3625647932</v>
          </cell>
          <cell r="C835">
            <v>18621.2366665421</v>
          </cell>
          <cell r="D835">
            <v>18587.7217441725</v>
          </cell>
          <cell r="E835">
            <v>18610.7563478172</v>
          </cell>
          <cell r="F835">
            <v>18605.9513767443</v>
          </cell>
          <cell r="G835">
            <v>18647.2291619051</v>
          </cell>
          <cell r="H835">
            <v>18634.2429810079</v>
          </cell>
          <cell r="I835">
            <v>18644.8479746211</v>
          </cell>
          <cell r="J835">
            <v>18632.2537298445</v>
          </cell>
          <cell r="K835">
            <v>18637.1942589673</v>
          </cell>
          <cell r="L835">
            <v>18597.7103104004</v>
          </cell>
          <cell r="M835">
            <v>18632.2631248359</v>
          </cell>
          <cell r="N835">
            <v>18582.9490404012</v>
          </cell>
          <cell r="O835">
            <v>18618.4591407363</v>
          </cell>
        </row>
        <row r="836">
          <cell r="A836">
            <v>18628.8702340316</v>
          </cell>
          <cell r="B836">
            <v>18630.323792418</v>
          </cell>
          <cell r="C836">
            <v>18615.9443679528</v>
          </cell>
          <cell r="D836">
            <v>18643.932353537</v>
          </cell>
          <cell r="E836">
            <v>18592.9375320445</v>
          </cell>
          <cell r="F836">
            <v>18637.0373984586</v>
          </cell>
          <cell r="G836">
            <v>18594.1249448864</v>
          </cell>
          <cell r="H836">
            <v>18610.9852645338</v>
          </cell>
          <cell r="I836">
            <v>18616.3061472627</v>
          </cell>
          <cell r="J836">
            <v>18604.974319907</v>
          </cell>
          <cell r="K836">
            <v>18631.2201274458</v>
          </cell>
          <cell r="L836">
            <v>18629.5985211267</v>
          </cell>
          <cell r="M836">
            <v>18659.5096143463</v>
          </cell>
          <cell r="N836">
            <v>18618.0740855578</v>
          </cell>
          <cell r="O836">
            <v>18658.8650274182</v>
          </cell>
        </row>
        <row r="837">
          <cell r="A837">
            <v>18637.4036656841</v>
          </cell>
          <cell r="B837">
            <v>18585.4510866081</v>
          </cell>
          <cell r="C837">
            <v>18598.731388028</v>
          </cell>
          <cell r="D837">
            <v>18626.5026334514</v>
          </cell>
          <cell r="E837">
            <v>18594.491994149</v>
          </cell>
          <cell r="F837">
            <v>18631.2619693486</v>
          </cell>
          <cell r="G837">
            <v>18608.14562498</v>
          </cell>
          <cell r="H837">
            <v>18611.3573415612</v>
          </cell>
          <cell r="I837">
            <v>18627.7457016847</v>
          </cell>
          <cell r="J837">
            <v>18633.0916106454</v>
          </cell>
          <cell r="K837">
            <v>18600.7894665539</v>
          </cell>
          <cell r="L837">
            <v>18611.1595942308</v>
          </cell>
          <cell r="M837">
            <v>18615.0533702955</v>
          </cell>
          <cell r="N837">
            <v>18636.813393075</v>
          </cell>
          <cell r="O837">
            <v>18629.487240301</v>
          </cell>
        </row>
        <row r="838">
          <cell r="A838">
            <v>18605.7492263844</v>
          </cell>
          <cell r="B838">
            <v>18623.8766499984</v>
          </cell>
          <cell r="C838">
            <v>18607.3927354778</v>
          </cell>
          <cell r="D838">
            <v>18599.620216072</v>
          </cell>
          <cell r="E838">
            <v>18628.5582080117</v>
          </cell>
          <cell r="F838">
            <v>18631.958366058</v>
          </cell>
          <cell r="G838">
            <v>18623.8356143871</v>
          </cell>
          <cell r="H838">
            <v>18640.9209704203</v>
          </cell>
          <cell r="I838">
            <v>18610.6544386121</v>
          </cell>
          <cell r="J838">
            <v>18604.6148558718</v>
          </cell>
          <cell r="K838">
            <v>18608.234467139</v>
          </cell>
          <cell r="L838">
            <v>18634.2351869448</v>
          </cell>
          <cell r="M838">
            <v>18620.3775901719</v>
          </cell>
          <cell r="N838">
            <v>18609.6493678426</v>
          </cell>
          <cell r="O838">
            <v>18625.7818869674</v>
          </cell>
        </row>
        <row r="839">
          <cell r="A839">
            <v>18642.8604649969</v>
          </cell>
          <cell r="B839">
            <v>18609.0440014876</v>
          </cell>
          <cell r="C839">
            <v>18597.6869092501</v>
          </cell>
          <cell r="D839">
            <v>18628.719538498</v>
          </cell>
          <cell r="E839">
            <v>18597.045863831</v>
          </cell>
          <cell r="F839">
            <v>18623.9217660443</v>
          </cell>
          <cell r="G839">
            <v>18604.4019926535</v>
          </cell>
          <cell r="H839">
            <v>18616.9378098231</v>
          </cell>
          <cell r="I839">
            <v>18636.270162368</v>
          </cell>
          <cell r="J839">
            <v>18614.9461191568</v>
          </cell>
          <cell r="K839">
            <v>18605.4299167008</v>
          </cell>
          <cell r="L839">
            <v>18626.1977507675</v>
          </cell>
          <cell r="M839">
            <v>18622.0683456875</v>
          </cell>
          <cell r="N839">
            <v>18612.343733464</v>
          </cell>
          <cell r="O839">
            <v>18616.4155379586</v>
          </cell>
        </row>
        <row r="840">
          <cell r="A840">
            <v>18634.6197866554</v>
          </cell>
          <cell r="B840">
            <v>18640.9367942448</v>
          </cell>
          <cell r="C840">
            <v>18622.5702814523</v>
          </cell>
          <cell r="D840">
            <v>18621.0333439467</v>
          </cell>
          <cell r="E840">
            <v>18625.3594123297</v>
          </cell>
          <cell r="F840">
            <v>18596.3136121808</v>
          </cell>
          <cell r="G840">
            <v>18616.7206304764</v>
          </cell>
          <cell r="H840">
            <v>18617.851418417</v>
          </cell>
          <cell r="I840">
            <v>18626.0640609085</v>
          </cell>
          <cell r="J840">
            <v>18594.3228621735</v>
          </cell>
          <cell r="K840">
            <v>18602.7370215396</v>
          </cell>
          <cell r="L840">
            <v>18605.7703400968</v>
          </cell>
          <cell r="M840">
            <v>18613.2581041681</v>
          </cell>
          <cell r="N840">
            <v>18623.0648256582</v>
          </cell>
          <cell r="O840">
            <v>18640.0570089603</v>
          </cell>
        </row>
        <row r="841">
          <cell r="A841">
            <v>18644.2353388024</v>
          </cell>
          <cell r="B841">
            <v>18608.4102520274</v>
          </cell>
          <cell r="C841">
            <v>18632.3971201578</v>
          </cell>
          <cell r="D841">
            <v>18618.5567363864</v>
          </cell>
          <cell r="E841">
            <v>18641.5731424489</v>
          </cell>
          <cell r="F841">
            <v>18625.9332896911</v>
          </cell>
          <cell r="G841">
            <v>18597.5321493295</v>
          </cell>
          <cell r="H841">
            <v>18628.5901122894</v>
          </cell>
          <cell r="I841">
            <v>18602.1588978573</v>
          </cell>
          <cell r="J841">
            <v>18602.8397979202</v>
          </cell>
          <cell r="K841">
            <v>18618.9585102423</v>
          </cell>
          <cell r="L841">
            <v>18618.2086292159</v>
          </cell>
          <cell r="M841">
            <v>18599.1418531874</v>
          </cell>
          <cell r="N841">
            <v>18582.9098235358</v>
          </cell>
          <cell r="O841">
            <v>18597.3838280892</v>
          </cell>
        </row>
        <row r="842">
          <cell r="A842">
            <v>18631.969809009</v>
          </cell>
          <cell r="B842">
            <v>18596.0151251066</v>
          </cell>
          <cell r="C842">
            <v>18593.5358798837</v>
          </cell>
          <cell r="D842">
            <v>18639.1282798284</v>
          </cell>
          <cell r="E842">
            <v>18614.6001102831</v>
          </cell>
          <cell r="F842">
            <v>18596.1772792319</v>
          </cell>
          <cell r="G842">
            <v>18610.0444731231</v>
          </cell>
          <cell r="H842">
            <v>18645.9709445251</v>
          </cell>
          <cell r="I842">
            <v>18640.9900523598</v>
          </cell>
          <cell r="J842">
            <v>18647.1649292612</v>
          </cell>
          <cell r="K842">
            <v>18623.8626865455</v>
          </cell>
          <cell r="L842">
            <v>18604.1760561373</v>
          </cell>
          <cell r="M842">
            <v>18594.4002593724</v>
          </cell>
          <cell r="N842">
            <v>18602.279898409</v>
          </cell>
          <cell r="O842">
            <v>18593.184654833</v>
          </cell>
        </row>
        <row r="843">
          <cell r="A843">
            <v>18612.9477200463</v>
          </cell>
          <cell r="B843">
            <v>18602.9023731918</v>
          </cell>
          <cell r="C843">
            <v>18640.6617168638</v>
          </cell>
          <cell r="D843">
            <v>18624.6672185159</v>
          </cell>
          <cell r="E843">
            <v>18647.4538316926</v>
          </cell>
          <cell r="F843">
            <v>18650.3433073304</v>
          </cell>
          <cell r="G843">
            <v>18587.0977056405</v>
          </cell>
          <cell r="H843">
            <v>18615.772383681</v>
          </cell>
          <cell r="I843">
            <v>18613.2240429956</v>
          </cell>
          <cell r="J843">
            <v>18601.5160826971</v>
          </cell>
          <cell r="K843">
            <v>18631.1664098662</v>
          </cell>
          <cell r="L843">
            <v>18620.1978861751</v>
          </cell>
          <cell r="M843">
            <v>18633.82157506</v>
          </cell>
          <cell r="N843">
            <v>18623.2888587608</v>
          </cell>
          <cell r="O843">
            <v>18630.5113598339</v>
          </cell>
        </row>
        <row r="844">
          <cell r="A844">
            <v>18618.7915213007</v>
          </cell>
          <cell r="B844">
            <v>18606.4109501263</v>
          </cell>
          <cell r="C844">
            <v>18635.3394291824</v>
          </cell>
          <cell r="D844">
            <v>18597.8272044013</v>
          </cell>
          <cell r="E844">
            <v>18600.5734516871</v>
          </cell>
          <cell r="F844">
            <v>18611.0078847352</v>
          </cell>
          <cell r="G844">
            <v>18595.9309536824</v>
          </cell>
          <cell r="H844">
            <v>18615.9362556548</v>
          </cell>
          <cell r="I844">
            <v>18619.2731723838</v>
          </cell>
          <cell r="J844">
            <v>18581.4900167519</v>
          </cell>
          <cell r="K844">
            <v>18643.9985239923</v>
          </cell>
          <cell r="L844">
            <v>18602.3217310193</v>
          </cell>
          <cell r="M844">
            <v>18614.9474108556</v>
          </cell>
          <cell r="N844">
            <v>18627.0047596606</v>
          </cell>
          <cell r="O844">
            <v>18619.2271155544</v>
          </cell>
        </row>
        <row r="845">
          <cell r="A845">
            <v>18605.9875135757</v>
          </cell>
          <cell r="B845">
            <v>18635.3592665947</v>
          </cell>
          <cell r="C845">
            <v>18629.7018504334</v>
          </cell>
          <cell r="D845">
            <v>18611.8485659508</v>
          </cell>
          <cell r="E845">
            <v>18616.5001794757</v>
          </cell>
          <cell r="F845">
            <v>18670.0924165636</v>
          </cell>
          <cell r="G845">
            <v>18620.9169636485</v>
          </cell>
          <cell r="H845">
            <v>18614.4644157412</v>
          </cell>
          <cell r="I845">
            <v>18611.5206247731</v>
          </cell>
          <cell r="J845">
            <v>18634.6518935104</v>
          </cell>
          <cell r="K845">
            <v>18617.4563178765</v>
          </cell>
          <cell r="L845">
            <v>18604.9425620257</v>
          </cell>
          <cell r="M845">
            <v>18631.3217800062</v>
          </cell>
          <cell r="N845">
            <v>18610.1057845091</v>
          </cell>
          <cell r="O845">
            <v>18595.9279157633</v>
          </cell>
        </row>
        <row r="846">
          <cell r="A846">
            <v>18595.8909733</v>
          </cell>
          <cell r="B846">
            <v>18613.0537158012</v>
          </cell>
          <cell r="C846">
            <v>18597.49301711</v>
          </cell>
          <cell r="D846">
            <v>18625.1178707967</v>
          </cell>
          <cell r="E846">
            <v>18597.8048426042</v>
          </cell>
          <cell r="F846">
            <v>18617.4430691734</v>
          </cell>
          <cell r="G846">
            <v>18589.9754759911</v>
          </cell>
          <cell r="H846">
            <v>18614.3788136491</v>
          </cell>
          <cell r="I846">
            <v>18627.574886368</v>
          </cell>
          <cell r="J846">
            <v>18627.6696496462</v>
          </cell>
          <cell r="K846">
            <v>18635.654681136</v>
          </cell>
          <cell r="L846">
            <v>18626.8817572577</v>
          </cell>
          <cell r="M846">
            <v>18617.0490494927</v>
          </cell>
          <cell r="N846">
            <v>18605.5597827682</v>
          </cell>
          <cell r="O846">
            <v>18613.2345869869</v>
          </cell>
        </row>
        <row r="847">
          <cell r="A847">
            <v>18605.6372194733</v>
          </cell>
          <cell r="B847">
            <v>18629.2580453615</v>
          </cell>
          <cell r="C847">
            <v>18593.0354330171</v>
          </cell>
          <cell r="D847">
            <v>18621.5395591505</v>
          </cell>
          <cell r="E847">
            <v>18585.0720390321</v>
          </cell>
          <cell r="F847">
            <v>18611.7702562045</v>
          </cell>
          <cell r="G847">
            <v>18618.3552108667</v>
          </cell>
          <cell r="H847">
            <v>18611.2152673701</v>
          </cell>
          <cell r="I847">
            <v>18602.6861117727</v>
          </cell>
          <cell r="J847">
            <v>18608.1487006156</v>
          </cell>
          <cell r="K847">
            <v>18606.8870794525</v>
          </cell>
          <cell r="L847">
            <v>18621.4384908175</v>
          </cell>
          <cell r="M847">
            <v>18618.4684759182</v>
          </cell>
          <cell r="N847">
            <v>18615.8828916338</v>
          </cell>
          <cell r="O847">
            <v>18589.2112075487</v>
          </cell>
        </row>
        <row r="848">
          <cell r="A848">
            <v>18605.0447672006</v>
          </cell>
          <cell r="B848">
            <v>18645.1163866507</v>
          </cell>
          <cell r="C848">
            <v>18635.0502761402</v>
          </cell>
          <cell r="D848">
            <v>18627.5066584807</v>
          </cell>
          <cell r="E848">
            <v>18634.3267083757</v>
          </cell>
          <cell r="F848">
            <v>18582.4487191182</v>
          </cell>
          <cell r="G848">
            <v>18592.5962363434</v>
          </cell>
          <cell r="H848">
            <v>18620.1041060915</v>
          </cell>
          <cell r="I848">
            <v>18621.9359356154</v>
          </cell>
          <cell r="J848">
            <v>18591.5145617841</v>
          </cell>
          <cell r="K848">
            <v>18603.6562719205</v>
          </cell>
          <cell r="L848">
            <v>18637.8069635527</v>
          </cell>
          <cell r="M848">
            <v>18633.0753413697</v>
          </cell>
          <cell r="N848">
            <v>18623.2677025911</v>
          </cell>
          <cell r="O848">
            <v>18628.9940047825</v>
          </cell>
        </row>
        <row r="849">
          <cell r="A849">
            <v>18646.2680807715</v>
          </cell>
          <cell r="B849">
            <v>18597.4330537229</v>
          </cell>
          <cell r="C849">
            <v>18592.1203971922</v>
          </cell>
          <cell r="D849">
            <v>18658.2551310927</v>
          </cell>
          <cell r="E849">
            <v>18613.0590627511</v>
          </cell>
          <cell r="F849">
            <v>18603.3187351804</v>
          </cell>
          <cell r="G849">
            <v>18596.5490046266</v>
          </cell>
          <cell r="H849">
            <v>18618.5183275504</v>
          </cell>
          <cell r="I849">
            <v>18611.1777393778</v>
          </cell>
          <cell r="J849">
            <v>18635.3044725497</v>
          </cell>
          <cell r="K849">
            <v>18628.1908688705</v>
          </cell>
          <cell r="L849">
            <v>18623.5891206585</v>
          </cell>
          <cell r="M849">
            <v>18588.7124062113</v>
          </cell>
          <cell r="N849">
            <v>18615.5048566886</v>
          </cell>
          <cell r="O849">
            <v>18614.962222516</v>
          </cell>
        </row>
        <row r="850">
          <cell r="A850">
            <v>18612.3821951507</v>
          </cell>
          <cell r="B850">
            <v>18643.4857665726</v>
          </cell>
          <cell r="C850">
            <v>18625.4133309035</v>
          </cell>
          <cell r="D850">
            <v>18607.3801738324</v>
          </cell>
          <cell r="E850">
            <v>18623.968179691</v>
          </cell>
          <cell r="F850">
            <v>18614.7426063755</v>
          </cell>
          <cell r="G850">
            <v>18614.8415409934</v>
          </cell>
          <cell r="H850">
            <v>18620.4062093112</v>
          </cell>
          <cell r="I850">
            <v>18633.5171779086</v>
          </cell>
          <cell r="J850">
            <v>18626.0877588979</v>
          </cell>
          <cell r="K850">
            <v>18621.7444174816</v>
          </cell>
          <cell r="L850">
            <v>18596.8216763334</v>
          </cell>
          <cell r="M850">
            <v>18601.8469279199</v>
          </cell>
          <cell r="N850">
            <v>18607.3448974507</v>
          </cell>
          <cell r="O850">
            <v>18605.4807005607</v>
          </cell>
        </row>
        <row r="851">
          <cell r="A851">
            <v>18631.6300654023</v>
          </cell>
          <cell r="B851">
            <v>18577.7047140381</v>
          </cell>
          <cell r="C851">
            <v>18635.2647385091</v>
          </cell>
          <cell r="D851">
            <v>18589.7681159594</v>
          </cell>
          <cell r="E851">
            <v>18591.1319813974</v>
          </cell>
          <cell r="F851">
            <v>18615.0497278256</v>
          </cell>
          <cell r="G851">
            <v>18614.1892843757</v>
          </cell>
          <cell r="H851">
            <v>18621.6742091313</v>
          </cell>
          <cell r="I851">
            <v>18628.8293855692</v>
          </cell>
          <cell r="J851">
            <v>18604.1054252849</v>
          </cell>
          <cell r="K851">
            <v>18630.3529784056</v>
          </cell>
          <cell r="L851">
            <v>18615.6510755459</v>
          </cell>
          <cell r="M851">
            <v>18605.0680346565</v>
          </cell>
          <cell r="N851">
            <v>18585.3000969553</v>
          </cell>
          <cell r="O851">
            <v>18614.4976195616</v>
          </cell>
        </row>
        <row r="852">
          <cell r="A852">
            <v>18587.3810059412</v>
          </cell>
          <cell r="B852">
            <v>18613.282579326</v>
          </cell>
          <cell r="C852">
            <v>18595.8982594882</v>
          </cell>
          <cell r="D852">
            <v>18634.2470486692</v>
          </cell>
          <cell r="E852">
            <v>18622.1931016323</v>
          </cell>
          <cell r="F852">
            <v>18604.9560459073</v>
          </cell>
          <cell r="G852">
            <v>18612.4197885422</v>
          </cell>
          <cell r="H852">
            <v>18603.9367582306</v>
          </cell>
          <cell r="I852">
            <v>18597.9589826729</v>
          </cell>
          <cell r="J852">
            <v>18597.7116290595</v>
          </cell>
          <cell r="K852">
            <v>18615.0732312359</v>
          </cell>
          <cell r="L852">
            <v>18575.5348508491</v>
          </cell>
          <cell r="M852">
            <v>18623.1687826467</v>
          </cell>
          <cell r="N852">
            <v>18621.1125088306</v>
          </cell>
          <cell r="O852">
            <v>18606.3602809134</v>
          </cell>
        </row>
        <row r="853">
          <cell r="A853">
            <v>18589.891318398</v>
          </cell>
          <cell r="B853">
            <v>18597.3457477493</v>
          </cell>
          <cell r="C853">
            <v>18620.2406283152</v>
          </cell>
          <cell r="D853">
            <v>18634.1696790112</v>
          </cell>
          <cell r="E853">
            <v>18595.8806836697</v>
          </cell>
          <cell r="F853">
            <v>18618.9922345005</v>
          </cell>
          <cell r="G853">
            <v>18601.1558702642</v>
          </cell>
          <cell r="H853">
            <v>18641.5025873891</v>
          </cell>
          <cell r="I853">
            <v>18606.0845833681</v>
          </cell>
          <cell r="J853">
            <v>18623.706572116</v>
          </cell>
          <cell r="K853">
            <v>18638.1226596462</v>
          </cell>
          <cell r="L853">
            <v>18639.8079560142</v>
          </cell>
          <cell r="M853">
            <v>18633.1235446963</v>
          </cell>
          <cell r="N853">
            <v>18617.8442504196</v>
          </cell>
          <cell r="O853">
            <v>18617.7498713634</v>
          </cell>
        </row>
        <row r="854">
          <cell r="A854">
            <v>18621.70874136</v>
          </cell>
          <cell r="B854">
            <v>18603.5746697279</v>
          </cell>
          <cell r="C854">
            <v>18596.9978616733</v>
          </cell>
          <cell r="D854">
            <v>18602.6150161858</v>
          </cell>
          <cell r="E854">
            <v>18613.5288032086</v>
          </cell>
          <cell r="F854">
            <v>18605.4496718031</v>
          </cell>
          <cell r="G854">
            <v>18637.0070499956</v>
          </cell>
          <cell r="H854">
            <v>18632.8947791511</v>
          </cell>
          <cell r="I854">
            <v>18602.9445161151</v>
          </cell>
          <cell r="J854">
            <v>18597.0669663782</v>
          </cell>
          <cell r="K854">
            <v>18606.6892839511</v>
          </cell>
          <cell r="L854">
            <v>18626.9381504406</v>
          </cell>
          <cell r="M854">
            <v>18612.2003048523</v>
          </cell>
          <cell r="N854">
            <v>18625.0952358014</v>
          </cell>
          <cell r="O854">
            <v>18644.3333483744</v>
          </cell>
        </row>
        <row r="855">
          <cell r="A855">
            <v>18608.8392272818</v>
          </cell>
          <cell r="B855">
            <v>18622.7162064033</v>
          </cell>
          <cell r="C855">
            <v>18627.7905964052</v>
          </cell>
          <cell r="D855">
            <v>18634.5581017397</v>
          </cell>
          <cell r="E855">
            <v>18632.2119977495</v>
          </cell>
          <cell r="F855">
            <v>18619.291968772</v>
          </cell>
          <cell r="G855">
            <v>18597.3014811828</v>
          </cell>
          <cell r="H855">
            <v>18610.647652456</v>
          </cell>
          <cell r="I855">
            <v>18611.8022894115</v>
          </cell>
          <cell r="J855">
            <v>18629.0681857906</v>
          </cell>
          <cell r="K855">
            <v>18608.9901245325</v>
          </cell>
          <cell r="L855">
            <v>18590.3421991281</v>
          </cell>
          <cell r="M855">
            <v>18611.1098806872</v>
          </cell>
          <cell r="N855">
            <v>18604.1279380804</v>
          </cell>
          <cell r="O855">
            <v>18629.5455794942</v>
          </cell>
        </row>
        <row r="856">
          <cell r="A856">
            <v>18633.6120235501</v>
          </cell>
          <cell r="B856">
            <v>18628.3321070938</v>
          </cell>
          <cell r="C856">
            <v>18620.1871721632</v>
          </cell>
          <cell r="D856">
            <v>18608.1648306196</v>
          </cell>
          <cell r="E856">
            <v>18615.6868903202</v>
          </cell>
          <cell r="F856">
            <v>18645.7486445304</v>
          </cell>
          <cell r="G856">
            <v>18619.3284482778</v>
          </cell>
          <cell r="H856">
            <v>18637.3648068918</v>
          </cell>
          <cell r="I856">
            <v>18601.187550169</v>
          </cell>
          <cell r="J856">
            <v>18621.4721557414</v>
          </cell>
          <cell r="K856">
            <v>18603.8121843374</v>
          </cell>
          <cell r="L856">
            <v>18635.6655515307</v>
          </cell>
          <cell r="M856">
            <v>18618.3955307652</v>
          </cell>
          <cell r="N856">
            <v>18605.6747990115</v>
          </cell>
          <cell r="O856">
            <v>18596.3698014488</v>
          </cell>
        </row>
        <row r="857">
          <cell r="A857">
            <v>18641.2174124288</v>
          </cell>
          <cell r="B857">
            <v>18613.0609218514</v>
          </cell>
          <cell r="C857">
            <v>18606.6187045465</v>
          </cell>
          <cell r="D857">
            <v>18617.8105190776</v>
          </cell>
          <cell r="E857">
            <v>18602.8152627764</v>
          </cell>
          <cell r="F857">
            <v>18604.964410883</v>
          </cell>
          <cell r="G857">
            <v>18632.6113464103</v>
          </cell>
          <cell r="H857">
            <v>18622.8128844479</v>
          </cell>
          <cell r="I857">
            <v>18591.0973790332</v>
          </cell>
          <cell r="J857">
            <v>18615.1098235605</v>
          </cell>
          <cell r="K857">
            <v>18611.3185938724</v>
          </cell>
          <cell r="L857">
            <v>18636.7591779426</v>
          </cell>
          <cell r="M857">
            <v>18616.9839181663</v>
          </cell>
          <cell r="N857">
            <v>18592.7069765756</v>
          </cell>
          <cell r="O857">
            <v>18615.2114452595</v>
          </cell>
        </row>
        <row r="858">
          <cell r="A858">
            <v>18620.0921680052</v>
          </cell>
          <cell r="B858">
            <v>18631.1479924243</v>
          </cell>
          <cell r="C858">
            <v>18612.9057361017</v>
          </cell>
          <cell r="D858">
            <v>18639.5495422723</v>
          </cell>
          <cell r="E858">
            <v>18636.0903990528</v>
          </cell>
          <cell r="F858">
            <v>18636.2773903326</v>
          </cell>
          <cell r="G858">
            <v>18615.7455289257</v>
          </cell>
          <cell r="H858">
            <v>18609.8150211673</v>
          </cell>
          <cell r="I858">
            <v>18640.4161547776</v>
          </cell>
          <cell r="J858">
            <v>18625.9072333429</v>
          </cell>
          <cell r="K858">
            <v>18577.5748662926</v>
          </cell>
          <cell r="L858">
            <v>18628.4865636983</v>
          </cell>
          <cell r="M858">
            <v>18608.4219358999</v>
          </cell>
          <cell r="N858">
            <v>18616.3479010855</v>
          </cell>
          <cell r="O858">
            <v>18617.766015974</v>
          </cell>
        </row>
        <row r="859">
          <cell r="A859">
            <v>18610.9370458064</v>
          </cell>
          <cell r="B859">
            <v>18610.0145438863</v>
          </cell>
          <cell r="C859">
            <v>18620.3037270049</v>
          </cell>
          <cell r="D859">
            <v>18598.5767753699</v>
          </cell>
          <cell r="E859">
            <v>18622.2167960817</v>
          </cell>
          <cell r="F859">
            <v>18615.1939077237</v>
          </cell>
          <cell r="G859">
            <v>18628.0070275289</v>
          </cell>
          <cell r="H859">
            <v>18630.7504146602</v>
          </cell>
          <cell r="I859">
            <v>18625.7205206027</v>
          </cell>
          <cell r="J859">
            <v>18611.6239222663</v>
          </cell>
          <cell r="K859">
            <v>18627.9587278338</v>
          </cell>
          <cell r="L859">
            <v>18625.1144410195</v>
          </cell>
          <cell r="M859">
            <v>18608.5954802548</v>
          </cell>
          <cell r="N859">
            <v>18629.9953491732</v>
          </cell>
          <cell r="O859">
            <v>18600.9805621177</v>
          </cell>
        </row>
        <row r="860">
          <cell r="A860">
            <v>18586.6548311887</v>
          </cell>
          <cell r="B860">
            <v>18594.1009358416</v>
          </cell>
          <cell r="C860">
            <v>18612.4612185444</v>
          </cell>
          <cell r="D860">
            <v>18566.7136750118</v>
          </cell>
          <cell r="E860">
            <v>18626.7312842279</v>
          </cell>
          <cell r="F860">
            <v>18641.6497531514</v>
          </cell>
          <cell r="G860">
            <v>18631.6752571463</v>
          </cell>
          <cell r="H860">
            <v>18596.3259465155</v>
          </cell>
          <cell r="I860">
            <v>18612.0594471896</v>
          </cell>
          <cell r="J860">
            <v>18641.0150853667</v>
          </cell>
          <cell r="K860">
            <v>18598.4683763016</v>
          </cell>
          <cell r="L860">
            <v>18591.8754604595</v>
          </cell>
          <cell r="M860">
            <v>18633.6593433398</v>
          </cell>
          <cell r="N860">
            <v>18644.4544440209</v>
          </cell>
          <cell r="O860">
            <v>18597.1258117486</v>
          </cell>
        </row>
        <row r="861">
          <cell r="A861">
            <v>18618.8223672679</v>
          </cell>
          <cell r="B861">
            <v>18627.9837942163</v>
          </cell>
          <cell r="C861">
            <v>18614.7197396046</v>
          </cell>
          <cell r="D861">
            <v>18598.1922303487</v>
          </cell>
          <cell r="E861">
            <v>18648.8880093099</v>
          </cell>
          <cell r="F861">
            <v>18623.9129710771</v>
          </cell>
          <cell r="G861">
            <v>18607.2736819423</v>
          </cell>
          <cell r="H861">
            <v>18617.2124061957</v>
          </cell>
          <cell r="I861">
            <v>18597.7156714694</v>
          </cell>
          <cell r="J861">
            <v>18607.1667950927</v>
          </cell>
          <cell r="K861">
            <v>18577.6309889328</v>
          </cell>
          <cell r="L861">
            <v>18588.4440493123</v>
          </cell>
          <cell r="M861">
            <v>18623.9872714545</v>
          </cell>
          <cell r="N861">
            <v>18656.0182569045</v>
          </cell>
          <cell r="O861">
            <v>18589.1552014189</v>
          </cell>
        </row>
        <row r="862">
          <cell r="A862">
            <v>18639.9388909517</v>
          </cell>
          <cell r="B862">
            <v>18594.5801500229</v>
          </cell>
          <cell r="C862">
            <v>18584.3980460172</v>
          </cell>
          <cell r="D862">
            <v>18624.9387498332</v>
          </cell>
          <cell r="E862">
            <v>18605.5852845369</v>
          </cell>
          <cell r="F862">
            <v>18641.4769608142</v>
          </cell>
          <cell r="G862">
            <v>18624.0527749081</v>
          </cell>
          <cell r="H862">
            <v>18592.8849521391</v>
          </cell>
          <cell r="I862">
            <v>18624.7138683721</v>
          </cell>
          <cell r="J862">
            <v>18604.8547986241</v>
          </cell>
          <cell r="K862">
            <v>18604.9906232853</v>
          </cell>
          <cell r="L862">
            <v>18616.749855109</v>
          </cell>
          <cell r="M862">
            <v>18603.4907849192</v>
          </cell>
          <cell r="N862">
            <v>18611.8537504639</v>
          </cell>
          <cell r="O862">
            <v>18602.6936561468</v>
          </cell>
        </row>
        <row r="863">
          <cell r="A863">
            <v>18611.1250714998</v>
          </cell>
          <cell r="B863">
            <v>18607.9231340604</v>
          </cell>
          <cell r="C863">
            <v>18595.0681577661</v>
          </cell>
          <cell r="D863">
            <v>18629.4297455121</v>
          </cell>
          <cell r="E863">
            <v>18606.953411083</v>
          </cell>
          <cell r="F863">
            <v>18605.0029502937</v>
          </cell>
          <cell r="G863">
            <v>18618.3641785165</v>
          </cell>
          <cell r="H863">
            <v>18620.6422797572</v>
          </cell>
          <cell r="I863">
            <v>18588.6971531881</v>
          </cell>
          <cell r="J863">
            <v>18625.9597200259</v>
          </cell>
          <cell r="K863">
            <v>18621.7616431372</v>
          </cell>
          <cell r="L863">
            <v>18623.5685571861</v>
          </cell>
          <cell r="M863">
            <v>18606.6566479552</v>
          </cell>
          <cell r="N863">
            <v>18604.8296145593</v>
          </cell>
          <cell r="O863">
            <v>18609.9256042781</v>
          </cell>
        </row>
        <row r="864">
          <cell r="A864">
            <v>18640.3357880256</v>
          </cell>
          <cell r="B864">
            <v>18611.8588759832</v>
          </cell>
          <cell r="C864">
            <v>18630.2384430841</v>
          </cell>
          <cell r="D864">
            <v>18615.1194990661</v>
          </cell>
          <cell r="E864">
            <v>18594.967902483</v>
          </cell>
          <cell r="F864">
            <v>18633.462642345</v>
          </cell>
          <cell r="G864">
            <v>18632.929296871</v>
          </cell>
          <cell r="H864">
            <v>18610.4331687107</v>
          </cell>
          <cell r="I864">
            <v>18583.0399312301</v>
          </cell>
          <cell r="J864">
            <v>18611.7710956312</v>
          </cell>
          <cell r="K864">
            <v>18606.911451224</v>
          </cell>
          <cell r="L864">
            <v>18594.6709328988</v>
          </cell>
          <cell r="M864">
            <v>18639.1221124477</v>
          </cell>
          <cell r="N864">
            <v>18609.0985029635</v>
          </cell>
          <cell r="O864">
            <v>18603.3695150178</v>
          </cell>
        </row>
        <row r="865">
          <cell r="A865">
            <v>18633.1198233108</v>
          </cell>
          <cell r="B865">
            <v>18618.3893679319</v>
          </cell>
          <cell r="C865">
            <v>18619.2755040458</v>
          </cell>
          <cell r="D865">
            <v>18614.5422023731</v>
          </cell>
          <cell r="E865">
            <v>18641.6228288293</v>
          </cell>
          <cell r="F865">
            <v>18632.6554314573</v>
          </cell>
          <cell r="G865">
            <v>18627.6260372224</v>
          </cell>
          <cell r="H865">
            <v>18613.0718984544</v>
          </cell>
          <cell r="I865">
            <v>18598.3008771485</v>
          </cell>
          <cell r="J865">
            <v>18633.9823162308</v>
          </cell>
          <cell r="K865">
            <v>18593.4856756725</v>
          </cell>
          <cell r="L865">
            <v>18600.1122466529</v>
          </cell>
          <cell r="M865">
            <v>18621.4785687362</v>
          </cell>
          <cell r="N865">
            <v>18595.7352423863</v>
          </cell>
          <cell r="O865">
            <v>18608.8014469609</v>
          </cell>
        </row>
        <row r="866">
          <cell r="A866">
            <v>18619.8350969284</v>
          </cell>
          <cell r="B866">
            <v>18620.470517415</v>
          </cell>
          <cell r="C866">
            <v>18623.7626675811</v>
          </cell>
          <cell r="D866">
            <v>18605.8570888339</v>
          </cell>
          <cell r="E866">
            <v>18624.266104452</v>
          </cell>
          <cell r="F866">
            <v>18618.0023503825</v>
          </cell>
          <cell r="G866">
            <v>18642.3114869962</v>
          </cell>
          <cell r="H866">
            <v>18651.0985923509</v>
          </cell>
          <cell r="I866">
            <v>18605.2187413642</v>
          </cell>
          <cell r="J866">
            <v>18607.1171336634</v>
          </cell>
          <cell r="K866">
            <v>18641.4795463182</v>
          </cell>
          <cell r="L866">
            <v>18620.9180743959</v>
          </cell>
          <cell r="M866">
            <v>18608.1468537054</v>
          </cell>
          <cell r="N866">
            <v>18588.8831900903</v>
          </cell>
          <cell r="O866">
            <v>18633.2517239589</v>
          </cell>
        </row>
        <row r="867">
          <cell r="A867">
            <v>18634.1853691216</v>
          </cell>
          <cell r="B867">
            <v>18599.1227905663</v>
          </cell>
          <cell r="C867">
            <v>18605.8967725003</v>
          </cell>
          <cell r="D867">
            <v>18629.2669996129</v>
          </cell>
          <cell r="E867">
            <v>18608.063771532</v>
          </cell>
          <cell r="F867">
            <v>18623.3652458278</v>
          </cell>
          <cell r="G867">
            <v>18611.7469885069</v>
          </cell>
          <cell r="H867">
            <v>18634.6344575706</v>
          </cell>
          <cell r="I867">
            <v>18628.2967339448</v>
          </cell>
          <cell r="J867">
            <v>18647.1576616073</v>
          </cell>
          <cell r="K867">
            <v>18622.9376745315</v>
          </cell>
          <cell r="L867">
            <v>18620.0228785449</v>
          </cell>
          <cell r="M867">
            <v>18614.490027266</v>
          </cell>
          <cell r="N867">
            <v>18595.683038025</v>
          </cell>
          <cell r="O867">
            <v>18599.8966322457</v>
          </cell>
        </row>
        <row r="868">
          <cell r="A868">
            <v>18647.2100812707</v>
          </cell>
          <cell r="B868">
            <v>18636.1240332822</v>
          </cell>
          <cell r="C868">
            <v>18614.7162011841</v>
          </cell>
          <cell r="D868">
            <v>18633.250807998</v>
          </cell>
          <cell r="E868">
            <v>18617.4705240021</v>
          </cell>
          <cell r="F868">
            <v>18589.9002501682</v>
          </cell>
          <cell r="G868">
            <v>18619.5650931275</v>
          </cell>
          <cell r="H868">
            <v>18609.2540306965</v>
          </cell>
          <cell r="I868">
            <v>18603.2223158681</v>
          </cell>
          <cell r="J868">
            <v>18590.0933684421</v>
          </cell>
          <cell r="K868">
            <v>18621.4896551893</v>
          </cell>
          <cell r="L868">
            <v>18596.3427568628</v>
          </cell>
          <cell r="M868">
            <v>18586.2964642578</v>
          </cell>
          <cell r="N868">
            <v>18618.9486716949</v>
          </cell>
          <cell r="O868">
            <v>18616.2044367574</v>
          </cell>
        </row>
        <row r="869">
          <cell r="A869">
            <v>18628.9578845988</v>
          </cell>
          <cell r="B869">
            <v>18639.6960573788</v>
          </cell>
          <cell r="C869">
            <v>18610.0620909867</v>
          </cell>
          <cell r="D869">
            <v>18609.5851516269</v>
          </cell>
          <cell r="E869">
            <v>18626.4758166047</v>
          </cell>
          <cell r="F869">
            <v>18636.8471410393</v>
          </cell>
          <cell r="G869">
            <v>18585.7649682546</v>
          </cell>
          <cell r="H869">
            <v>18621.7415101152</v>
          </cell>
          <cell r="I869">
            <v>18630.8839244658</v>
          </cell>
          <cell r="J869">
            <v>18598.15769061</v>
          </cell>
          <cell r="K869">
            <v>18610.320045053</v>
          </cell>
          <cell r="L869">
            <v>18627.1923658206</v>
          </cell>
          <cell r="M869">
            <v>18634.2830511354</v>
          </cell>
          <cell r="N869">
            <v>18599.1786222902</v>
          </cell>
          <cell r="O869">
            <v>18599.5721428033</v>
          </cell>
        </row>
        <row r="870">
          <cell r="A870">
            <v>18609.6202702843</v>
          </cell>
          <cell r="B870">
            <v>18609.4202703729</v>
          </cell>
          <cell r="C870">
            <v>18606.4449016364</v>
          </cell>
          <cell r="D870">
            <v>18613.7781277156</v>
          </cell>
          <cell r="E870">
            <v>18615.5693891034</v>
          </cell>
          <cell r="F870">
            <v>18620.08368452</v>
          </cell>
          <cell r="G870">
            <v>18615.1958733465</v>
          </cell>
          <cell r="H870">
            <v>18588.5594043916</v>
          </cell>
          <cell r="I870">
            <v>18607.8507215123</v>
          </cell>
          <cell r="J870">
            <v>18600.2550855757</v>
          </cell>
          <cell r="K870">
            <v>18628.9712929061</v>
          </cell>
          <cell r="L870">
            <v>18603.8978046763</v>
          </cell>
          <cell r="M870">
            <v>18612.0648975576</v>
          </cell>
          <cell r="N870">
            <v>18586.4451732553</v>
          </cell>
          <cell r="O870">
            <v>18635.3478814303</v>
          </cell>
        </row>
        <row r="871">
          <cell r="A871">
            <v>18614.9047321352</v>
          </cell>
          <cell r="B871">
            <v>18609.3619867321</v>
          </cell>
          <cell r="C871">
            <v>18630.355903144</v>
          </cell>
          <cell r="D871">
            <v>18610.9683170011</v>
          </cell>
          <cell r="E871">
            <v>18607.9593059489</v>
          </cell>
          <cell r="F871">
            <v>18607.6588177223</v>
          </cell>
          <cell r="G871">
            <v>18607.5244941522</v>
          </cell>
          <cell r="H871">
            <v>18632.2076713774</v>
          </cell>
          <cell r="I871">
            <v>18634.3411639428</v>
          </cell>
          <cell r="J871">
            <v>18624.0240034569</v>
          </cell>
          <cell r="K871">
            <v>18596.1567749541</v>
          </cell>
          <cell r="L871">
            <v>18612.3781616652</v>
          </cell>
          <cell r="M871">
            <v>18627.9276882701</v>
          </cell>
          <cell r="N871">
            <v>18618.1929265653</v>
          </cell>
          <cell r="O871">
            <v>18634.5818464351</v>
          </cell>
        </row>
        <row r="872">
          <cell r="A872">
            <v>18622.6610675464</v>
          </cell>
          <cell r="B872">
            <v>18613.5869697383</v>
          </cell>
          <cell r="C872">
            <v>18595.1599488515</v>
          </cell>
          <cell r="D872">
            <v>18579.167068595</v>
          </cell>
          <cell r="E872">
            <v>18622.8187558771</v>
          </cell>
          <cell r="F872">
            <v>18612.1313733208</v>
          </cell>
          <cell r="G872">
            <v>18631.9516211238</v>
          </cell>
          <cell r="H872">
            <v>18625.0193626953</v>
          </cell>
          <cell r="I872">
            <v>18603.6981078938</v>
          </cell>
          <cell r="J872">
            <v>18607.0722853786</v>
          </cell>
          <cell r="K872">
            <v>18655.0286179216</v>
          </cell>
          <cell r="L872">
            <v>18619.1363794717</v>
          </cell>
          <cell r="M872">
            <v>18629.288128812</v>
          </cell>
          <cell r="N872">
            <v>18625.4213629169</v>
          </cell>
          <cell r="O872">
            <v>18640.1240813313</v>
          </cell>
        </row>
        <row r="873">
          <cell r="A873">
            <v>18613.4708501206</v>
          </cell>
          <cell r="B873">
            <v>18605.7296351661</v>
          </cell>
          <cell r="C873">
            <v>18599.8713647795</v>
          </cell>
          <cell r="D873">
            <v>18631.4348820267</v>
          </cell>
          <cell r="E873">
            <v>18606.9698373434</v>
          </cell>
          <cell r="F873">
            <v>18618.5982692265</v>
          </cell>
          <cell r="G873">
            <v>18599.3900520281</v>
          </cell>
          <cell r="H873">
            <v>18615.7049176933</v>
          </cell>
          <cell r="I873">
            <v>18605.4017272679</v>
          </cell>
          <cell r="J873">
            <v>18618.5228349018</v>
          </cell>
          <cell r="K873">
            <v>18614.8445860572</v>
          </cell>
          <cell r="L873">
            <v>18587.7901321955</v>
          </cell>
          <cell r="M873">
            <v>18609.0555490551</v>
          </cell>
          <cell r="N873">
            <v>18638.2064116354</v>
          </cell>
          <cell r="O873">
            <v>18598.0246019965</v>
          </cell>
        </row>
        <row r="874">
          <cell r="A874">
            <v>18608.6119337305</v>
          </cell>
          <cell r="B874">
            <v>18644.1222384577</v>
          </cell>
          <cell r="C874">
            <v>18626.6960109414</v>
          </cell>
          <cell r="D874">
            <v>18608.6511830956</v>
          </cell>
          <cell r="E874">
            <v>18638.5265177704</v>
          </cell>
          <cell r="F874">
            <v>18634.742073955</v>
          </cell>
          <cell r="G874">
            <v>18628.8772114973</v>
          </cell>
          <cell r="H874">
            <v>18641.7551205931</v>
          </cell>
          <cell r="I874">
            <v>18648.5181686274</v>
          </cell>
          <cell r="J874">
            <v>18620.9733936954</v>
          </cell>
          <cell r="K874">
            <v>18595.9582614016</v>
          </cell>
          <cell r="L874">
            <v>18602.7521354651</v>
          </cell>
          <cell r="M874">
            <v>18638.2676967104</v>
          </cell>
          <cell r="N874">
            <v>18631.1372610945</v>
          </cell>
          <cell r="O874">
            <v>18624.5943880864</v>
          </cell>
        </row>
        <row r="875">
          <cell r="A875">
            <v>18597.0758692775</v>
          </cell>
          <cell r="B875">
            <v>18622.3927925872</v>
          </cell>
          <cell r="C875">
            <v>18640.5696402822</v>
          </cell>
          <cell r="D875">
            <v>18609.7442534138</v>
          </cell>
          <cell r="E875">
            <v>18612.8499992801</v>
          </cell>
          <cell r="F875">
            <v>18602.1419262378</v>
          </cell>
          <cell r="G875">
            <v>18628.3317906012</v>
          </cell>
          <cell r="H875">
            <v>18586.8155460427</v>
          </cell>
          <cell r="I875">
            <v>18590.7028945633</v>
          </cell>
          <cell r="J875">
            <v>18642.6864906456</v>
          </cell>
          <cell r="K875">
            <v>18595.7122608547</v>
          </cell>
          <cell r="L875">
            <v>18650.0765510923</v>
          </cell>
          <cell r="M875">
            <v>18630.0421011525</v>
          </cell>
          <cell r="N875">
            <v>18597.0976038288</v>
          </cell>
          <cell r="O875">
            <v>18602.5446669816</v>
          </cell>
        </row>
        <row r="876">
          <cell r="A876">
            <v>18635.7165050099</v>
          </cell>
          <cell r="B876">
            <v>18614.9579317279</v>
          </cell>
          <cell r="C876">
            <v>18629.1205671416</v>
          </cell>
          <cell r="D876">
            <v>18624.9019169901</v>
          </cell>
          <cell r="E876">
            <v>18612.5202201621</v>
          </cell>
          <cell r="F876">
            <v>18584.5188504901</v>
          </cell>
          <cell r="G876">
            <v>18622.0882579147</v>
          </cell>
          <cell r="H876">
            <v>18575.6594892799</v>
          </cell>
          <cell r="I876">
            <v>18612.8891366629</v>
          </cell>
          <cell r="J876">
            <v>18603.9023789733</v>
          </cell>
          <cell r="K876">
            <v>18618.7900212147</v>
          </cell>
          <cell r="L876">
            <v>18626.4083427994</v>
          </cell>
          <cell r="M876">
            <v>18605.6770631031</v>
          </cell>
          <cell r="N876">
            <v>18643.8824670586</v>
          </cell>
          <cell r="O876">
            <v>18641.4830606529</v>
          </cell>
        </row>
        <row r="877">
          <cell r="A877">
            <v>18628.6387085827</v>
          </cell>
          <cell r="B877">
            <v>18612.0955284476</v>
          </cell>
          <cell r="C877">
            <v>18646.8399386202</v>
          </cell>
          <cell r="D877">
            <v>18593.2081163061</v>
          </cell>
          <cell r="E877">
            <v>18635.8829184862</v>
          </cell>
          <cell r="F877">
            <v>18594.021971899</v>
          </cell>
          <cell r="G877">
            <v>18640.0739798619</v>
          </cell>
          <cell r="H877">
            <v>18628.1533572679</v>
          </cell>
          <cell r="I877">
            <v>18637.4729150353</v>
          </cell>
          <cell r="J877">
            <v>18626.8947026455</v>
          </cell>
          <cell r="K877">
            <v>18598.8897379965</v>
          </cell>
          <cell r="L877">
            <v>18629.7595557799</v>
          </cell>
          <cell r="M877">
            <v>18659.1530166177</v>
          </cell>
          <cell r="N877">
            <v>18626.9943577524</v>
          </cell>
          <cell r="O877">
            <v>18615.3035182766</v>
          </cell>
        </row>
        <row r="878">
          <cell r="A878">
            <v>18608.4404788282</v>
          </cell>
          <cell r="B878">
            <v>18636.1282844285</v>
          </cell>
          <cell r="C878">
            <v>18629.157790293</v>
          </cell>
          <cell r="D878">
            <v>18625.2856501855</v>
          </cell>
          <cell r="E878">
            <v>18608.1520504857</v>
          </cell>
          <cell r="F878">
            <v>18639.7978497383</v>
          </cell>
          <cell r="G878">
            <v>18603.1597668569</v>
          </cell>
          <cell r="H878">
            <v>18601.795767172</v>
          </cell>
          <cell r="I878">
            <v>18610.4385380394</v>
          </cell>
          <cell r="J878">
            <v>18640.3175671528</v>
          </cell>
          <cell r="K878">
            <v>18576.4676807373</v>
          </cell>
          <cell r="L878">
            <v>18645.9161422466</v>
          </cell>
          <cell r="M878">
            <v>18622.1425886872</v>
          </cell>
          <cell r="N878">
            <v>18607.7258179463</v>
          </cell>
          <cell r="O878">
            <v>18606.2878540884</v>
          </cell>
        </row>
        <row r="879">
          <cell r="A879">
            <v>18626.6181237155</v>
          </cell>
          <cell r="B879">
            <v>18604.7085219758</v>
          </cell>
          <cell r="C879">
            <v>18631.9191066737</v>
          </cell>
          <cell r="D879">
            <v>18622.1032354166</v>
          </cell>
          <cell r="E879">
            <v>18614.4884259227</v>
          </cell>
          <cell r="F879">
            <v>18606.3002478647</v>
          </cell>
          <cell r="G879">
            <v>18643.2355141937</v>
          </cell>
          <cell r="H879">
            <v>18621.9578915422</v>
          </cell>
          <cell r="I879">
            <v>18600.0888070162</v>
          </cell>
          <cell r="J879">
            <v>18595.5621808207</v>
          </cell>
          <cell r="K879">
            <v>18604.4819887597</v>
          </cell>
          <cell r="L879">
            <v>18640.7142814613</v>
          </cell>
          <cell r="M879">
            <v>18636.9314440429</v>
          </cell>
          <cell r="N879">
            <v>18593.7965301801</v>
          </cell>
          <cell r="O879">
            <v>18613.8379012375</v>
          </cell>
        </row>
        <row r="880">
          <cell r="A880">
            <v>18647.6134803615</v>
          </cell>
          <cell r="B880">
            <v>18599.0017627474</v>
          </cell>
          <cell r="C880">
            <v>18605.6823654874</v>
          </cell>
          <cell r="D880">
            <v>18610.7548721733</v>
          </cell>
          <cell r="E880">
            <v>18638.2166878802</v>
          </cell>
          <cell r="F880">
            <v>18627.0062193232</v>
          </cell>
          <cell r="G880">
            <v>18629.4326917356</v>
          </cell>
          <cell r="H880">
            <v>18626.0238271719</v>
          </cell>
          <cell r="I880">
            <v>18642.3008584312</v>
          </cell>
          <cell r="J880">
            <v>18590.1003373328</v>
          </cell>
          <cell r="K880">
            <v>18654.3983429017</v>
          </cell>
          <cell r="L880">
            <v>18610.0619031158</v>
          </cell>
          <cell r="M880">
            <v>18580.8404741174</v>
          </cell>
          <cell r="N880">
            <v>18659.3764051912</v>
          </cell>
          <cell r="O880">
            <v>18622.4370644018</v>
          </cell>
        </row>
        <row r="881">
          <cell r="A881">
            <v>18616.8566103345</v>
          </cell>
          <cell r="B881">
            <v>18637.2371019063</v>
          </cell>
          <cell r="C881">
            <v>18614.9591401606</v>
          </cell>
          <cell r="D881">
            <v>18607.2361983217</v>
          </cell>
          <cell r="E881">
            <v>18587.1682002469</v>
          </cell>
          <cell r="F881">
            <v>18603.1998581953</v>
          </cell>
          <cell r="G881">
            <v>18611.0165380321</v>
          </cell>
          <cell r="H881">
            <v>18628.8057550031</v>
          </cell>
          <cell r="I881">
            <v>18611.463450428</v>
          </cell>
          <cell r="J881">
            <v>18635.9727735723</v>
          </cell>
          <cell r="K881">
            <v>18630.6008960982</v>
          </cell>
          <cell r="L881">
            <v>18631.1361881249</v>
          </cell>
          <cell r="M881">
            <v>18572.292244428</v>
          </cell>
          <cell r="N881">
            <v>18606.3860184032</v>
          </cell>
          <cell r="O881">
            <v>18651.6666308195</v>
          </cell>
        </row>
        <row r="882">
          <cell r="A882">
            <v>18627.1287852908</v>
          </cell>
          <cell r="B882">
            <v>18579.7309602019</v>
          </cell>
          <cell r="C882">
            <v>18606.2907839343</v>
          </cell>
          <cell r="D882">
            <v>18628.290880663</v>
          </cell>
          <cell r="E882">
            <v>18647.6769994818</v>
          </cell>
          <cell r="F882">
            <v>18636.7757248779</v>
          </cell>
          <cell r="G882">
            <v>18624.9448032496</v>
          </cell>
          <cell r="H882">
            <v>18597.5373525447</v>
          </cell>
          <cell r="I882">
            <v>18627.752224202</v>
          </cell>
          <cell r="J882">
            <v>18630.6202571841</v>
          </cell>
          <cell r="K882">
            <v>18638.6704761195</v>
          </cell>
          <cell r="L882">
            <v>18601.0152740279</v>
          </cell>
          <cell r="M882">
            <v>18610.2580727018</v>
          </cell>
          <cell r="N882">
            <v>18603.5518519753</v>
          </cell>
          <cell r="O882">
            <v>18613.540265959</v>
          </cell>
        </row>
        <row r="883">
          <cell r="A883">
            <v>18641.5595991657</v>
          </cell>
          <cell r="B883">
            <v>18618.4345416237</v>
          </cell>
          <cell r="C883">
            <v>18594.8897393938</v>
          </cell>
          <cell r="D883">
            <v>18607.9411547516</v>
          </cell>
          <cell r="E883">
            <v>18623.6212492229</v>
          </cell>
          <cell r="F883">
            <v>18604.7424484795</v>
          </cell>
          <cell r="G883">
            <v>18580.8833263185</v>
          </cell>
          <cell r="H883">
            <v>18609.21846917</v>
          </cell>
          <cell r="I883">
            <v>18650.6583680557</v>
          </cell>
          <cell r="J883">
            <v>18638.9734198929</v>
          </cell>
          <cell r="K883">
            <v>18595.1657240662</v>
          </cell>
          <cell r="L883">
            <v>18609.3773125761</v>
          </cell>
          <cell r="M883">
            <v>18599.2299095157</v>
          </cell>
          <cell r="N883">
            <v>18637.1863537965</v>
          </cell>
          <cell r="O883">
            <v>18629.1628273686</v>
          </cell>
        </row>
        <row r="884">
          <cell r="A884">
            <v>18628.527813772</v>
          </cell>
          <cell r="B884">
            <v>18623.5614379728</v>
          </cell>
          <cell r="C884">
            <v>18620.7700182447</v>
          </cell>
          <cell r="D884">
            <v>18623.4486132283</v>
          </cell>
          <cell r="E884">
            <v>18609.9388282987</v>
          </cell>
          <cell r="F884">
            <v>18624.8247899099</v>
          </cell>
          <cell r="G884">
            <v>18599.9643999144</v>
          </cell>
          <cell r="H884">
            <v>18614.1130235277</v>
          </cell>
          <cell r="I884">
            <v>18616.6180685331</v>
          </cell>
          <cell r="J884">
            <v>18621.0436136044</v>
          </cell>
          <cell r="K884">
            <v>18638.3447233712</v>
          </cell>
          <cell r="L884">
            <v>18639.8656941782</v>
          </cell>
          <cell r="M884">
            <v>18614.8653458817</v>
          </cell>
          <cell r="N884">
            <v>18630.6432120646</v>
          </cell>
          <cell r="O884">
            <v>18599.4300691908</v>
          </cell>
        </row>
        <row r="885">
          <cell r="A885">
            <v>18616.435279392</v>
          </cell>
          <cell r="B885">
            <v>18617.7260960309</v>
          </cell>
          <cell r="C885">
            <v>18617.4898367063</v>
          </cell>
          <cell r="D885">
            <v>18629.866453449</v>
          </cell>
          <cell r="E885">
            <v>18590.5947173658</v>
          </cell>
          <cell r="F885">
            <v>18619.3787056658</v>
          </cell>
          <cell r="G885">
            <v>18610.2933079616</v>
          </cell>
          <cell r="H885">
            <v>18604.2320944627</v>
          </cell>
          <cell r="I885">
            <v>18622.441670727</v>
          </cell>
          <cell r="J885">
            <v>18608.2167501474</v>
          </cell>
          <cell r="K885">
            <v>18593.4729814559</v>
          </cell>
          <cell r="L885">
            <v>18636.5681679117</v>
          </cell>
          <cell r="M885">
            <v>18603.2050713988</v>
          </cell>
          <cell r="N885">
            <v>18611.3151595004</v>
          </cell>
          <cell r="O885">
            <v>18618.113402193</v>
          </cell>
        </row>
        <row r="886">
          <cell r="A886">
            <v>18605.7620490947</v>
          </cell>
          <cell r="B886">
            <v>18657.7425095188</v>
          </cell>
          <cell r="C886">
            <v>18634.3423896072</v>
          </cell>
          <cell r="D886">
            <v>18601.263353313</v>
          </cell>
          <cell r="E886">
            <v>18615.7988445281</v>
          </cell>
          <cell r="F886">
            <v>18642.7615909999</v>
          </cell>
          <cell r="G886">
            <v>18635.6412945588</v>
          </cell>
          <cell r="H886">
            <v>18619.1124188462</v>
          </cell>
          <cell r="I886">
            <v>18618.3786780728</v>
          </cell>
          <cell r="J886">
            <v>18633.8194939448</v>
          </cell>
          <cell r="K886">
            <v>18603.4716379846</v>
          </cell>
          <cell r="L886">
            <v>18618.9968855127</v>
          </cell>
          <cell r="M886">
            <v>18629.0127840197</v>
          </cell>
          <cell r="N886">
            <v>18596.9332955979</v>
          </cell>
          <cell r="O886">
            <v>18635.4896835198</v>
          </cell>
        </row>
        <row r="887">
          <cell r="A887">
            <v>18612.1290222783</v>
          </cell>
          <cell r="B887">
            <v>18629.0751627226</v>
          </cell>
          <cell r="C887">
            <v>18612.3007098025</v>
          </cell>
          <cell r="D887">
            <v>18590.1247530871</v>
          </cell>
          <cell r="E887">
            <v>18607.7918534546</v>
          </cell>
          <cell r="F887">
            <v>18628.2652854301</v>
          </cell>
          <cell r="G887">
            <v>18605.7090425633</v>
          </cell>
          <cell r="H887">
            <v>18602.8426360572</v>
          </cell>
          <cell r="I887">
            <v>18553.8752726819</v>
          </cell>
          <cell r="J887">
            <v>18634.5275640201</v>
          </cell>
          <cell r="K887">
            <v>18613.2884196844</v>
          </cell>
          <cell r="L887">
            <v>18633.6569333896</v>
          </cell>
          <cell r="M887">
            <v>18630.8882793446</v>
          </cell>
          <cell r="N887">
            <v>18605.8862548754</v>
          </cell>
          <cell r="O887">
            <v>18614.9608940366</v>
          </cell>
        </row>
        <row r="888">
          <cell r="A888">
            <v>18618.4416794021</v>
          </cell>
          <cell r="B888">
            <v>18633.2673333383</v>
          </cell>
          <cell r="C888">
            <v>18644.465264865</v>
          </cell>
          <cell r="D888">
            <v>18597.0404237979</v>
          </cell>
          <cell r="E888">
            <v>18603.8379430391</v>
          </cell>
          <cell r="F888">
            <v>18589.395584593</v>
          </cell>
          <cell r="G888">
            <v>18613.3524514198</v>
          </cell>
          <cell r="H888">
            <v>18623.1522471995</v>
          </cell>
          <cell r="I888">
            <v>18617.1747375047</v>
          </cell>
          <cell r="J888">
            <v>18590.6715743448</v>
          </cell>
          <cell r="K888">
            <v>18611.8540030021</v>
          </cell>
          <cell r="L888">
            <v>18628.0919591136</v>
          </cell>
          <cell r="M888">
            <v>18574.0052651949</v>
          </cell>
          <cell r="N888">
            <v>18652.6883101633</v>
          </cell>
          <cell r="O888">
            <v>18599.0191026089</v>
          </cell>
        </row>
        <row r="889">
          <cell r="A889">
            <v>18597.5593137368</v>
          </cell>
          <cell r="B889">
            <v>18619.645222862</v>
          </cell>
          <cell r="C889">
            <v>18618.0409678551</v>
          </cell>
          <cell r="D889">
            <v>18598.4908574818</v>
          </cell>
          <cell r="E889">
            <v>18628.1494608159</v>
          </cell>
          <cell r="F889">
            <v>18643.0425906186</v>
          </cell>
          <cell r="G889">
            <v>18608.3023582425</v>
          </cell>
          <cell r="H889">
            <v>18613.7634639982</v>
          </cell>
          <cell r="I889">
            <v>18606.8253662917</v>
          </cell>
          <cell r="J889">
            <v>18633.9895102469</v>
          </cell>
          <cell r="K889">
            <v>18637.7702836087</v>
          </cell>
          <cell r="L889">
            <v>18610.4124956082</v>
          </cell>
          <cell r="M889">
            <v>18629.3612890928</v>
          </cell>
          <cell r="N889">
            <v>18619.3857850533</v>
          </cell>
          <cell r="O889">
            <v>18662.3607424802</v>
          </cell>
        </row>
        <row r="890">
          <cell r="A890">
            <v>18611.3305689031</v>
          </cell>
          <cell r="B890">
            <v>18649.3277727073</v>
          </cell>
          <cell r="C890">
            <v>18614.0371429887</v>
          </cell>
          <cell r="D890">
            <v>18598.5814384421</v>
          </cell>
          <cell r="E890">
            <v>18627.4524776435</v>
          </cell>
          <cell r="F890">
            <v>18596.8012430437</v>
          </cell>
          <cell r="G890">
            <v>18597.158561878</v>
          </cell>
          <cell r="H890">
            <v>18608.0708238027</v>
          </cell>
          <cell r="I890">
            <v>18617.3231787508</v>
          </cell>
          <cell r="J890">
            <v>18638.6206672047</v>
          </cell>
          <cell r="K890">
            <v>18636.1972562151</v>
          </cell>
          <cell r="L890">
            <v>18603.7895844104</v>
          </cell>
          <cell r="M890">
            <v>18587.2420505842</v>
          </cell>
          <cell r="N890">
            <v>18626.7641456997</v>
          </cell>
          <cell r="O890">
            <v>18610.592315526</v>
          </cell>
        </row>
        <row r="891">
          <cell r="A891">
            <v>18611.6419685956</v>
          </cell>
          <cell r="B891">
            <v>18614.2750838975</v>
          </cell>
          <cell r="C891">
            <v>18608.5470485056</v>
          </cell>
          <cell r="D891">
            <v>18634.0189355006</v>
          </cell>
          <cell r="E891">
            <v>18610.1733209693</v>
          </cell>
          <cell r="F891">
            <v>18619.6856994872</v>
          </cell>
          <cell r="G891">
            <v>18610.0634777276</v>
          </cell>
          <cell r="H891">
            <v>18607.7450386364</v>
          </cell>
          <cell r="I891">
            <v>18586.7976680818</v>
          </cell>
          <cell r="J891">
            <v>18606.8805617357</v>
          </cell>
          <cell r="K891">
            <v>18613.2863291785</v>
          </cell>
          <cell r="L891">
            <v>18628.0283549851</v>
          </cell>
          <cell r="M891">
            <v>18626.3133275356</v>
          </cell>
          <cell r="N891">
            <v>18615.9834165669</v>
          </cell>
          <cell r="O891">
            <v>18607.774759463</v>
          </cell>
        </row>
        <row r="892">
          <cell r="A892">
            <v>18630.5975305764</v>
          </cell>
          <cell r="B892">
            <v>18594.3170604459</v>
          </cell>
          <cell r="C892">
            <v>18621.0131263839</v>
          </cell>
          <cell r="D892">
            <v>18633.9094888124</v>
          </cell>
          <cell r="E892">
            <v>18642.8938732369</v>
          </cell>
          <cell r="F892">
            <v>18610.0764888158</v>
          </cell>
          <cell r="G892">
            <v>18627.358309829</v>
          </cell>
          <cell r="H892">
            <v>18614.6285529493</v>
          </cell>
          <cell r="I892">
            <v>18624.1075275151</v>
          </cell>
          <cell r="J892">
            <v>18603.4617774664</v>
          </cell>
          <cell r="K892">
            <v>18621.5740329675</v>
          </cell>
          <cell r="L892">
            <v>18633.6977564945</v>
          </cell>
          <cell r="M892">
            <v>18645.8121857725</v>
          </cell>
          <cell r="N892">
            <v>18598.5211445627</v>
          </cell>
          <cell r="O892">
            <v>18612.3953706862</v>
          </cell>
        </row>
        <row r="893">
          <cell r="A893">
            <v>18601.101375581</v>
          </cell>
          <cell r="B893">
            <v>18634.3283842245</v>
          </cell>
          <cell r="C893">
            <v>18617.2638912539</v>
          </cell>
          <cell r="D893">
            <v>18634.1655472694</v>
          </cell>
          <cell r="E893">
            <v>18638.5459145099</v>
          </cell>
          <cell r="F893">
            <v>18603.7583599808</v>
          </cell>
          <cell r="G893">
            <v>18602.387505801</v>
          </cell>
          <cell r="H893">
            <v>18618.8713944041</v>
          </cell>
          <cell r="I893">
            <v>18638.8296548613</v>
          </cell>
          <cell r="J893">
            <v>18617.8256749595</v>
          </cell>
          <cell r="K893">
            <v>18590.1576828936</v>
          </cell>
          <cell r="L893">
            <v>18632.6195110891</v>
          </cell>
          <cell r="M893">
            <v>18635.5581049684</v>
          </cell>
          <cell r="N893">
            <v>18588.6789317733</v>
          </cell>
          <cell r="O893">
            <v>18611.1291516629</v>
          </cell>
        </row>
        <row r="894">
          <cell r="A894">
            <v>18630.6191145044</v>
          </cell>
          <cell r="B894">
            <v>18605.589956865</v>
          </cell>
          <cell r="C894">
            <v>18648.6784894521</v>
          </cell>
          <cell r="D894">
            <v>18614.3649697874</v>
          </cell>
          <cell r="E894">
            <v>18611.3510768308</v>
          </cell>
          <cell r="F894">
            <v>18635.014771422</v>
          </cell>
          <cell r="G894">
            <v>18632.9647334431</v>
          </cell>
          <cell r="H894">
            <v>18625.0184878869</v>
          </cell>
          <cell r="I894">
            <v>18639.732755866</v>
          </cell>
          <cell r="J894">
            <v>18600.7457155022</v>
          </cell>
          <cell r="K894">
            <v>18621.1383179895</v>
          </cell>
          <cell r="L894">
            <v>18632.2076614395</v>
          </cell>
          <cell r="M894">
            <v>18630.9631444614</v>
          </cell>
          <cell r="N894">
            <v>18629.118459859</v>
          </cell>
          <cell r="O894">
            <v>18619.2251344433</v>
          </cell>
        </row>
        <row r="895">
          <cell r="A895">
            <v>18608.7809664005</v>
          </cell>
          <cell r="B895">
            <v>18621.4667445226</v>
          </cell>
          <cell r="C895">
            <v>18595.1004932004</v>
          </cell>
          <cell r="D895">
            <v>18637.4333722181</v>
          </cell>
          <cell r="E895">
            <v>18623.0008170287</v>
          </cell>
          <cell r="F895">
            <v>18620.9293648021</v>
          </cell>
          <cell r="G895">
            <v>18610.1350185215</v>
          </cell>
          <cell r="H895">
            <v>18622.7405336826</v>
          </cell>
          <cell r="I895">
            <v>18603.4705944078</v>
          </cell>
          <cell r="J895">
            <v>18635.9285556826</v>
          </cell>
          <cell r="K895">
            <v>18611.7052768401</v>
          </cell>
          <cell r="L895">
            <v>18587.2666308204</v>
          </cell>
          <cell r="M895">
            <v>18612.7980577773</v>
          </cell>
          <cell r="N895">
            <v>18607.3596249409</v>
          </cell>
          <cell r="O895">
            <v>18594.9577540824</v>
          </cell>
        </row>
        <row r="896">
          <cell r="A896">
            <v>18627.4898257923</v>
          </cell>
          <cell r="B896">
            <v>18600.8789800811</v>
          </cell>
          <cell r="C896">
            <v>18644.6757188828</v>
          </cell>
          <cell r="D896">
            <v>18606.7809252049</v>
          </cell>
          <cell r="E896">
            <v>18614.3345841514</v>
          </cell>
          <cell r="F896">
            <v>18607.752877135</v>
          </cell>
          <cell r="G896">
            <v>18622.7444620179</v>
          </cell>
          <cell r="H896">
            <v>18618.7428950421</v>
          </cell>
          <cell r="I896">
            <v>18624.0079229296</v>
          </cell>
          <cell r="J896">
            <v>18617.3984000398</v>
          </cell>
          <cell r="K896">
            <v>18623.0484749315</v>
          </cell>
          <cell r="L896">
            <v>18625.4435506361</v>
          </cell>
          <cell r="M896">
            <v>18612.6514805537</v>
          </cell>
          <cell r="N896">
            <v>18626.4439163656</v>
          </cell>
          <cell r="O896">
            <v>18613.9632001841</v>
          </cell>
        </row>
        <row r="897">
          <cell r="A897">
            <v>18631.486876488</v>
          </cell>
          <cell r="B897">
            <v>18630.4392360551</v>
          </cell>
          <cell r="C897">
            <v>18622.7307408069</v>
          </cell>
          <cell r="D897">
            <v>18636.866463134</v>
          </cell>
          <cell r="E897">
            <v>18626.9377371091</v>
          </cell>
          <cell r="F897">
            <v>18600.1878599029</v>
          </cell>
          <cell r="G897">
            <v>18591.5325023129</v>
          </cell>
          <cell r="H897">
            <v>18608.0719845697</v>
          </cell>
          <cell r="I897">
            <v>18600.1397436224</v>
          </cell>
          <cell r="J897">
            <v>18623.1690570858</v>
          </cell>
          <cell r="K897">
            <v>18601.8956883801</v>
          </cell>
          <cell r="L897">
            <v>18600.6636794765</v>
          </cell>
          <cell r="M897">
            <v>18598.6611337381</v>
          </cell>
          <cell r="N897">
            <v>18652.6990733145</v>
          </cell>
          <cell r="O897">
            <v>18646.3962644175</v>
          </cell>
        </row>
        <row r="898">
          <cell r="A898">
            <v>18609.4105695054</v>
          </cell>
          <cell r="B898">
            <v>18615.2763195726</v>
          </cell>
          <cell r="C898">
            <v>18630.6769717793</v>
          </cell>
          <cell r="D898">
            <v>18633.1767114719</v>
          </cell>
          <cell r="E898">
            <v>18599.3010621848</v>
          </cell>
          <cell r="F898">
            <v>18632.0028020253</v>
          </cell>
          <cell r="G898">
            <v>18592.9618100831</v>
          </cell>
          <cell r="H898">
            <v>18600.8962914817</v>
          </cell>
          <cell r="I898">
            <v>18598.2117545803</v>
          </cell>
          <cell r="J898">
            <v>18614.2379381021</v>
          </cell>
          <cell r="K898">
            <v>18619.5846674724</v>
          </cell>
          <cell r="L898">
            <v>18645.3390766804</v>
          </cell>
          <cell r="M898">
            <v>18625.816312477</v>
          </cell>
          <cell r="N898">
            <v>18579.6996436322</v>
          </cell>
          <cell r="O898">
            <v>18636.2754190161</v>
          </cell>
        </row>
        <row r="899">
          <cell r="A899">
            <v>18629.5841237363</v>
          </cell>
          <cell r="B899">
            <v>18614.3128153153</v>
          </cell>
          <cell r="C899">
            <v>18604.2364540246</v>
          </cell>
          <cell r="D899">
            <v>18622.0696088134</v>
          </cell>
          <cell r="E899">
            <v>18644.5756410594</v>
          </cell>
          <cell r="F899">
            <v>18611.0695297989</v>
          </cell>
          <cell r="G899">
            <v>18603.3303063028</v>
          </cell>
          <cell r="H899">
            <v>18610.9758059681</v>
          </cell>
          <cell r="I899">
            <v>18603.4623178736</v>
          </cell>
          <cell r="J899">
            <v>18664.257269094</v>
          </cell>
          <cell r="K899">
            <v>18630.0591736076</v>
          </cell>
          <cell r="L899">
            <v>18614.5442001941</v>
          </cell>
          <cell r="M899">
            <v>18618.8330187169</v>
          </cell>
          <cell r="N899">
            <v>18608.025142459</v>
          </cell>
          <cell r="O899">
            <v>18635.9631641245</v>
          </cell>
        </row>
        <row r="900">
          <cell r="A900">
            <v>18620.9697220531</v>
          </cell>
          <cell r="B900">
            <v>18604.0428916995</v>
          </cell>
          <cell r="C900">
            <v>18617.6949752605</v>
          </cell>
          <cell r="D900">
            <v>18620.9018316991</v>
          </cell>
          <cell r="E900">
            <v>18594.4662351123</v>
          </cell>
          <cell r="F900">
            <v>18607.749363397</v>
          </cell>
          <cell r="G900">
            <v>18636.9270993103</v>
          </cell>
          <cell r="H900">
            <v>18614.5609378746</v>
          </cell>
          <cell r="I900">
            <v>18607.9671300495</v>
          </cell>
          <cell r="J900">
            <v>18638.6186243215</v>
          </cell>
          <cell r="K900">
            <v>18620.4134339424</v>
          </cell>
          <cell r="L900">
            <v>18613.06695239</v>
          </cell>
          <cell r="M900">
            <v>18610.0392105842</v>
          </cell>
          <cell r="N900">
            <v>18643.7235558962</v>
          </cell>
          <cell r="O900">
            <v>18629.8478886619</v>
          </cell>
        </row>
        <row r="901">
          <cell r="A901">
            <v>18607.6302138464</v>
          </cell>
          <cell r="B901">
            <v>18596.68949041</v>
          </cell>
          <cell r="C901">
            <v>18652.8644279362</v>
          </cell>
          <cell r="D901">
            <v>18613.5635260952</v>
          </cell>
          <cell r="E901">
            <v>18625.5673075253</v>
          </cell>
          <cell r="F901">
            <v>18595.297119077</v>
          </cell>
          <cell r="G901">
            <v>18637.7542142346</v>
          </cell>
          <cell r="H901">
            <v>18595.8158909125</v>
          </cell>
          <cell r="I901">
            <v>18594.0017528794</v>
          </cell>
          <cell r="J901">
            <v>18618.4373094414</v>
          </cell>
          <cell r="K901">
            <v>18609.5391054693</v>
          </cell>
          <cell r="L901">
            <v>18605.8854674568</v>
          </cell>
          <cell r="M901">
            <v>18590.2243890683</v>
          </cell>
          <cell r="N901">
            <v>18633.1962928892</v>
          </cell>
          <cell r="O901">
            <v>18618.2473551834</v>
          </cell>
        </row>
        <row r="902">
          <cell r="A902">
            <v>18604.0760661313</v>
          </cell>
          <cell r="B902">
            <v>18617.3786911883</v>
          </cell>
          <cell r="C902">
            <v>18614.7101270219</v>
          </cell>
          <cell r="D902">
            <v>18632.1454864102</v>
          </cell>
          <cell r="E902">
            <v>18610.0955417357</v>
          </cell>
          <cell r="F902">
            <v>18611.6201501278</v>
          </cell>
          <cell r="G902">
            <v>18621.3487456748</v>
          </cell>
          <cell r="H902">
            <v>18586.980001342</v>
          </cell>
          <cell r="I902">
            <v>18631.0962988961</v>
          </cell>
          <cell r="J902">
            <v>18640.5031802935</v>
          </cell>
          <cell r="K902">
            <v>18619.146545526</v>
          </cell>
          <cell r="L902">
            <v>18615.2993020345</v>
          </cell>
          <cell r="M902">
            <v>18606.2813946348</v>
          </cell>
          <cell r="N902">
            <v>18613.0324177412</v>
          </cell>
          <cell r="O902">
            <v>18586.4573734629</v>
          </cell>
        </row>
        <row r="903">
          <cell r="A903">
            <v>18640.9982613814</v>
          </cell>
          <cell r="B903">
            <v>18651.3857348797</v>
          </cell>
          <cell r="C903">
            <v>18653.5993547981</v>
          </cell>
          <cell r="D903">
            <v>18610.7675610832</v>
          </cell>
          <cell r="E903">
            <v>18649.6761071534</v>
          </cell>
          <cell r="F903">
            <v>18628.3597622179</v>
          </cell>
          <cell r="G903">
            <v>18606.5914901653</v>
          </cell>
          <cell r="H903">
            <v>18599.5661998137</v>
          </cell>
          <cell r="I903">
            <v>18604.786619321</v>
          </cell>
          <cell r="J903">
            <v>18600.5747589693</v>
          </cell>
          <cell r="K903">
            <v>18609.2720652341</v>
          </cell>
          <cell r="L903">
            <v>18623.1898888327</v>
          </cell>
          <cell r="M903">
            <v>18630.3917533255</v>
          </cell>
          <cell r="N903">
            <v>18631.8883025907</v>
          </cell>
          <cell r="O903">
            <v>18587.4049913404</v>
          </cell>
        </row>
        <row r="904">
          <cell r="A904">
            <v>18593.3920848008</v>
          </cell>
          <cell r="B904">
            <v>18631.426767284</v>
          </cell>
          <cell r="C904">
            <v>18616.9268001713</v>
          </cell>
          <cell r="D904">
            <v>18633.3262625495</v>
          </cell>
          <cell r="E904">
            <v>18591.0799439689</v>
          </cell>
          <cell r="F904">
            <v>18613.7287602239</v>
          </cell>
          <cell r="G904">
            <v>18611.9929766425</v>
          </cell>
          <cell r="H904">
            <v>18585.7153315433</v>
          </cell>
          <cell r="I904">
            <v>18595.5508284279</v>
          </cell>
          <cell r="J904">
            <v>18607.4984615667</v>
          </cell>
          <cell r="K904">
            <v>18641.6897678124</v>
          </cell>
          <cell r="L904">
            <v>18607.639224143</v>
          </cell>
          <cell r="M904">
            <v>18625.0175485686</v>
          </cell>
          <cell r="N904">
            <v>18580.9112279996</v>
          </cell>
          <cell r="O904">
            <v>18628.9642682034</v>
          </cell>
        </row>
        <row r="905">
          <cell r="A905">
            <v>18616.5366666915</v>
          </cell>
          <cell r="B905">
            <v>18643.0561625202</v>
          </cell>
          <cell r="C905">
            <v>18629.7158116737</v>
          </cell>
          <cell r="D905">
            <v>18645.9611291121</v>
          </cell>
          <cell r="E905">
            <v>18616.3670796139</v>
          </cell>
          <cell r="F905">
            <v>18615.3348198653</v>
          </cell>
          <cell r="G905">
            <v>18624.1004246746</v>
          </cell>
          <cell r="H905">
            <v>18629.3683073677</v>
          </cell>
          <cell r="I905">
            <v>18625.3450414491</v>
          </cell>
          <cell r="J905">
            <v>18612.0014898769</v>
          </cell>
          <cell r="K905">
            <v>18597.7719185627</v>
          </cell>
          <cell r="L905">
            <v>18632.8265832187</v>
          </cell>
          <cell r="M905">
            <v>18623.420785623</v>
          </cell>
          <cell r="N905">
            <v>18642.3932607714</v>
          </cell>
          <cell r="O905">
            <v>18620.5328587409</v>
          </cell>
        </row>
        <row r="906">
          <cell r="A906">
            <v>18604.6022282551</v>
          </cell>
          <cell r="B906">
            <v>18611.1648282663</v>
          </cell>
          <cell r="C906">
            <v>18606.9733821022</v>
          </cell>
          <cell r="D906">
            <v>18622.3146090428</v>
          </cell>
          <cell r="E906">
            <v>18594.7928740264</v>
          </cell>
          <cell r="F906">
            <v>18600.3830867048</v>
          </cell>
          <cell r="G906">
            <v>18616.8257857564</v>
          </cell>
          <cell r="H906">
            <v>18634.375476951</v>
          </cell>
          <cell r="I906">
            <v>18618.6750259111</v>
          </cell>
          <cell r="J906">
            <v>18637.2511799757</v>
          </cell>
          <cell r="K906">
            <v>18583.6228345023</v>
          </cell>
          <cell r="L906">
            <v>18641.8527387864</v>
          </cell>
          <cell r="M906">
            <v>18584.5434055947</v>
          </cell>
          <cell r="N906">
            <v>18639.340220762</v>
          </cell>
          <cell r="O906">
            <v>18612.6826584421</v>
          </cell>
        </row>
        <row r="907">
          <cell r="A907">
            <v>18638.8668227667</v>
          </cell>
          <cell r="B907">
            <v>18613.6339978995</v>
          </cell>
          <cell r="C907">
            <v>18597.7231337424</v>
          </cell>
          <cell r="D907">
            <v>18616.7292926447</v>
          </cell>
          <cell r="E907">
            <v>18599.0784011498</v>
          </cell>
          <cell r="F907">
            <v>18631.1500686504</v>
          </cell>
          <cell r="G907">
            <v>18633.5103335328</v>
          </cell>
          <cell r="H907">
            <v>18608.5500675403</v>
          </cell>
          <cell r="I907">
            <v>18630.666859128</v>
          </cell>
          <cell r="J907">
            <v>18652.1974777091</v>
          </cell>
          <cell r="K907">
            <v>18595.5826056379</v>
          </cell>
          <cell r="L907">
            <v>18645.1863789571</v>
          </cell>
          <cell r="M907">
            <v>18656.1641573608</v>
          </cell>
          <cell r="N907">
            <v>18639.9205669863</v>
          </cell>
          <cell r="O907">
            <v>18612.9215995259</v>
          </cell>
        </row>
        <row r="908">
          <cell r="A908">
            <v>18626.6192921684</v>
          </cell>
          <cell r="B908">
            <v>18611.9882829862</v>
          </cell>
          <cell r="C908">
            <v>18606.7929450653</v>
          </cell>
          <cell r="D908">
            <v>18609.3106875998</v>
          </cell>
          <cell r="E908">
            <v>18628.8383662474</v>
          </cell>
          <cell r="F908">
            <v>18638.7470065514</v>
          </cell>
          <cell r="G908">
            <v>18619.3718517787</v>
          </cell>
          <cell r="H908">
            <v>18644.4346108695</v>
          </cell>
          <cell r="I908">
            <v>18636.0026704981</v>
          </cell>
          <cell r="J908">
            <v>18617.7227502584</v>
          </cell>
          <cell r="K908">
            <v>18611.5284717485</v>
          </cell>
          <cell r="L908">
            <v>18639.6730972113</v>
          </cell>
          <cell r="M908">
            <v>18639.4927148803</v>
          </cell>
          <cell r="N908">
            <v>18604.3670346431</v>
          </cell>
          <cell r="O908">
            <v>18609.6151338651</v>
          </cell>
        </row>
        <row r="909">
          <cell r="A909">
            <v>18624.2202622585</v>
          </cell>
          <cell r="B909">
            <v>18591.1173329646</v>
          </cell>
          <cell r="C909">
            <v>18635.2101335793</v>
          </cell>
          <cell r="D909">
            <v>18628.1520139635</v>
          </cell>
          <cell r="E909">
            <v>18618.7365910567</v>
          </cell>
          <cell r="F909">
            <v>18635.0266502949</v>
          </cell>
          <cell r="G909">
            <v>18607.1327203299</v>
          </cell>
          <cell r="H909">
            <v>18618.9369314328</v>
          </cell>
          <cell r="I909">
            <v>18625.3870574892</v>
          </cell>
          <cell r="J909">
            <v>18630.1934554661</v>
          </cell>
          <cell r="K909">
            <v>18609.0101959122</v>
          </cell>
          <cell r="L909">
            <v>18632.0160950104</v>
          </cell>
          <cell r="M909">
            <v>18613.7092909789</v>
          </cell>
          <cell r="N909">
            <v>18607.7519159633</v>
          </cell>
          <cell r="O909">
            <v>18628.7531550698</v>
          </cell>
        </row>
        <row r="910">
          <cell r="A910">
            <v>18624.5791074281</v>
          </cell>
          <cell r="B910">
            <v>18605.6041438462</v>
          </cell>
          <cell r="C910">
            <v>18606.1897387644</v>
          </cell>
          <cell r="D910">
            <v>18638.5550400937</v>
          </cell>
          <cell r="E910">
            <v>18628.7397995801</v>
          </cell>
          <cell r="F910">
            <v>18621.6770321429</v>
          </cell>
          <cell r="G910">
            <v>18605.1029506095</v>
          </cell>
          <cell r="H910">
            <v>18645.935383888</v>
          </cell>
          <cell r="I910">
            <v>18625.0189840417</v>
          </cell>
          <cell r="J910">
            <v>18611.2260614234</v>
          </cell>
          <cell r="K910">
            <v>18604.5950108263</v>
          </cell>
          <cell r="L910">
            <v>18613.8707875865</v>
          </cell>
          <cell r="M910">
            <v>18602.7309688737</v>
          </cell>
          <cell r="N910">
            <v>18594.4523683833</v>
          </cell>
          <cell r="O910">
            <v>18597.4524795462</v>
          </cell>
        </row>
        <row r="911">
          <cell r="A911">
            <v>18581.3071997917</v>
          </cell>
          <cell r="B911">
            <v>18613.8950674045</v>
          </cell>
          <cell r="C911">
            <v>18651.0956000402</v>
          </cell>
          <cell r="D911">
            <v>18622.1348079894</v>
          </cell>
          <cell r="E911">
            <v>18608.0480164538</v>
          </cell>
          <cell r="F911">
            <v>18622.6928733775</v>
          </cell>
          <cell r="G911">
            <v>18596.6391244541</v>
          </cell>
          <cell r="H911">
            <v>18604.0844745644</v>
          </cell>
          <cell r="I911">
            <v>18632.626694626</v>
          </cell>
          <cell r="J911">
            <v>18639.129591912</v>
          </cell>
          <cell r="K911">
            <v>18596.0071261592</v>
          </cell>
          <cell r="L911">
            <v>18613.6228013465</v>
          </cell>
          <cell r="M911">
            <v>18623.3207981521</v>
          </cell>
          <cell r="N911">
            <v>18608.443075026</v>
          </cell>
          <cell r="O911">
            <v>18605.2899059452</v>
          </cell>
        </row>
        <row r="912">
          <cell r="A912">
            <v>18664.7686245618</v>
          </cell>
          <cell r="B912">
            <v>18632.287067866</v>
          </cell>
          <cell r="C912">
            <v>18621.1979286362</v>
          </cell>
          <cell r="D912">
            <v>18610.8987862693</v>
          </cell>
          <cell r="E912">
            <v>18630.628067723</v>
          </cell>
          <cell r="F912">
            <v>18601.148515531</v>
          </cell>
          <cell r="G912">
            <v>18618.6186829821</v>
          </cell>
          <cell r="H912">
            <v>18623.7654853384</v>
          </cell>
          <cell r="I912">
            <v>18636.3877418927</v>
          </cell>
          <cell r="J912">
            <v>18635.0274165712</v>
          </cell>
          <cell r="K912">
            <v>18645.2590705442</v>
          </cell>
          <cell r="L912">
            <v>18616.7449618002</v>
          </cell>
          <cell r="M912">
            <v>18642.2431399987</v>
          </cell>
          <cell r="N912">
            <v>18597.2694215656</v>
          </cell>
          <cell r="O912">
            <v>18595.2268075496</v>
          </cell>
        </row>
        <row r="913">
          <cell r="A913">
            <v>18606.1985421141</v>
          </cell>
          <cell r="B913">
            <v>18624.9068894312</v>
          </cell>
          <cell r="C913">
            <v>18601.2363137662</v>
          </cell>
          <cell r="D913">
            <v>18576.9638701988</v>
          </cell>
          <cell r="E913">
            <v>18629.1796371704</v>
          </cell>
          <cell r="F913">
            <v>18622.5270815811</v>
          </cell>
          <cell r="G913">
            <v>18586.387066996</v>
          </cell>
          <cell r="H913">
            <v>18629.2227845363</v>
          </cell>
          <cell r="I913">
            <v>18588.8458532365</v>
          </cell>
          <cell r="J913">
            <v>18604.757168873</v>
          </cell>
          <cell r="K913">
            <v>18601.7299887875</v>
          </cell>
          <cell r="L913">
            <v>18624.1549264486</v>
          </cell>
          <cell r="M913">
            <v>18618.1146348885</v>
          </cell>
          <cell r="N913">
            <v>18629.9336376249</v>
          </cell>
          <cell r="O913">
            <v>18628.1476249547</v>
          </cell>
        </row>
        <row r="914">
          <cell r="A914">
            <v>18631.5008124534</v>
          </cell>
          <cell r="B914">
            <v>18594.9956015234</v>
          </cell>
          <cell r="C914">
            <v>18613.1717709304</v>
          </cell>
          <cell r="D914">
            <v>18614.5036049664</v>
          </cell>
          <cell r="E914">
            <v>18622.2479165783</v>
          </cell>
          <cell r="F914">
            <v>18625.8261666778</v>
          </cell>
          <cell r="G914">
            <v>18605.9628280295</v>
          </cell>
          <cell r="H914">
            <v>18619.2978201679</v>
          </cell>
          <cell r="I914">
            <v>18591.5654331279</v>
          </cell>
          <cell r="J914">
            <v>18617.5349033105</v>
          </cell>
          <cell r="K914">
            <v>18607.7460648544</v>
          </cell>
          <cell r="L914">
            <v>18615.4204711075</v>
          </cell>
          <cell r="M914">
            <v>18657.8634950084</v>
          </cell>
          <cell r="N914">
            <v>18639.995297229</v>
          </cell>
          <cell r="O914">
            <v>18601.1415970181</v>
          </cell>
        </row>
        <row r="915">
          <cell r="A915">
            <v>18631.0036899203</v>
          </cell>
          <cell r="B915">
            <v>18617.6355806444</v>
          </cell>
          <cell r="C915">
            <v>18638.3430854042</v>
          </cell>
          <cell r="D915">
            <v>18583.3581718104</v>
          </cell>
          <cell r="E915">
            <v>18581.3761310259</v>
          </cell>
          <cell r="F915">
            <v>18611.2770833672</v>
          </cell>
          <cell r="G915">
            <v>18606.6014794296</v>
          </cell>
          <cell r="H915">
            <v>18620.9940750668</v>
          </cell>
          <cell r="I915">
            <v>18624.2137308097</v>
          </cell>
          <cell r="J915">
            <v>18636.6985488751</v>
          </cell>
          <cell r="K915">
            <v>18608.7872077671</v>
          </cell>
          <cell r="L915">
            <v>18613.7762029186</v>
          </cell>
          <cell r="M915">
            <v>18598.7271856862</v>
          </cell>
          <cell r="N915">
            <v>18624.7418945583</v>
          </cell>
          <cell r="O915">
            <v>18625.1223253531</v>
          </cell>
        </row>
        <row r="916">
          <cell r="A916">
            <v>18634.0468171067</v>
          </cell>
          <cell r="B916">
            <v>18606.1514057741</v>
          </cell>
          <cell r="C916">
            <v>18609.4339959677</v>
          </cell>
          <cell r="D916">
            <v>18618.349209229</v>
          </cell>
          <cell r="E916">
            <v>18601.0649359889</v>
          </cell>
          <cell r="F916">
            <v>18610.0083474414</v>
          </cell>
          <cell r="G916">
            <v>18643.2619649273</v>
          </cell>
          <cell r="H916">
            <v>18612.518340193</v>
          </cell>
          <cell r="I916">
            <v>18594.8261539581</v>
          </cell>
          <cell r="J916">
            <v>18603.3095433731</v>
          </cell>
          <cell r="K916">
            <v>18626.8381053768</v>
          </cell>
          <cell r="L916">
            <v>18625.0580040016</v>
          </cell>
          <cell r="M916">
            <v>18624.2906087164</v>
          </cell>
          <cell r="N916">
            <v>18614.7003591521</v>
          </cell>
          <cell r="O916">
            <v>18639.3884987219</v>
          </cell>
        </row>
        <row r="917">
          <cell r="A917">
            <v>18624.22535039</v>
          </cell>
          <cell r="B917">
            <v>18614.0607354597</v>
          </cell>
          <cell r="C917">
            <v>18667.6258660836</v>
          </cell>
          <cell r="D917">
            <v>18618.6283390298</v>
          </cell>
          <cell r="E917">
            <v>18619.3531075973</v>
          </cell>
          <cell r="F917">
            <v>18619.3965507544</v>
          </cell>
          <cell r="G917">
            <v>18608.6031131079</v>
          </cell>
          <cell r="H917">
            <v>18622.4799583465</v>
          </cell>
          <cell r="I917">
            <v>18621.3803287766</v>
          </cell>
          <cell r="J917">
            <v>18630.1582145377</v>
          </cell>
          <cell r="K917">
            <v>18643.2934415551</v>
          </cell>
          <cell r="L917">
            <v>18621.057459365</v>
          </cell>
          <cell r="M917">
            <v>18606.8471667052</v>
          </cell>
          <cell r="N917">
            <v>18636.779140898</v>
          </cell>
          <cell r="O917">
            <v>18636.6760167383</v>
          </cell>
        </row>
        <row r="918">
          <cell r="A918">
            <v>18631.6186970305</v>
          </cell>
          <cell r="B918">
            <v>18595.2680281022</v>
          </cell>
          <cell r="C918">
            <v>18616.7803496999</v>
          </cell>
          <cell r="D918">
            <v>18611.7119890784</v>
          </cell>
          <cell r="E918">
            <v>18634.1263504204</v>
          </cell>
          <cell r="F918">
            <v>18620.5640631752</v>
          </cell>
          <cell r="G918">
            <v>18605.7605244528</v>
          </cell>
          <cell r="H918">
            <v>18628.6992796826</v>
          </cell>
          <cell r="I918">
            <v>18596.083187279</v>
          </cell>
          <cell r="J918">
            <v>18644.0989079363</v>
          </cell>
          <cell r="K918">
            <v>18598.6401506838</v>
          </cell>
          <cell r="L918">
            <v>18659.3747153215</v>
          </cell>
          <cell r="M918">
            <v>18654.4371021088</v>
          </cell>
          <cell r="N918">
            <v>18622.7815364247</v>
          </cell>
          <cell r="O918">
            <v>18634.0986870386</v>
          </cell>
        </row>
        <row r="919">
          <cell r="A919">
            <v>18650.7817035747</v>
          </cell>
          <cell r="B919">
            <v>18616.0247505076</v>
          </cell>
          <cell r="C919">
            <v>18579.4686798435</v>
          </cell>
          <cell r="D919">
            <v>18595.6561489769</v>
          </cell>
          <cell r="E919">
            <v>18601.6055246443</v>
          </cell>
          <cell r="F919">
            <v>18602.0945247106</v>
          </cell>
          <cell r="G919">
            <v>18634.3807244465</v>
          </cell>
          <cell r="H919">
            <v>18644.7404118934</v>
          </cell>
          <cell r="I919">
            <v>18608.1531102815</v>
          </cell>
          <cell r="J919">
            <v>18604.0199236211</v>
          </cell>
          <cell r="K919">
            <v>18634.9784876236</v>
          </cell>
          <cell r="L919">
            <v>18617.9428358828</v>
          </cell>
          <cell r="M919">
            <v>18606.7785168361</v>
          </cell>
          <cell r="N919">
            <v>18630.9433136791</v>
          </cell>
          <cell r="O919">
            <v>18583.2197794788</v>
          </cell>
        </row>
        <row r="920">
          <cell r="A920">
            <v>18624.6361506097</v>
          </cell>
          <cell r="B920">
            <v>18618.2437049191</v>
          </cell>
          <cell r="C920">
            <v>18621.6716916503</v>
          </cell>
          <cell r="D920">
            <v>18595.0961479395</v>
          </cell>
          <cell r="E920">
            <v>18620.2672371848</v>
          </cell>
          <cell r="F920">
            <v>18621.1949607134</v>
          </cell>
          <cell r="G920">
            <v>18601.1935245857</v>
          </cell>
          <cell r="H920">
            <v>18643.322353463</v>
          </cell>
          <cell r="I920">
            <v>18634.1991147791</v>
          </cell>
          <cell r="J920">
            <v>18612.7471807572</v>
          </cell>
          <cell r="K920">
            <v>18585.517978795</v>
          </cell>
          <cell r="L920">
            <v>18610.623868374</v>
          </cell>
          <cell r="M920">
            <v>18635.5427955586</v>
          </cell>
          <cell r="N920">
            <v>18602.5188880493</v>
          </cell>
          <cell r="O920">
            <v>18609.0028380712</v>
          </cell>
        </row>
        <row r="921">
          <cell r="A921">
            <v>18627.4697933129</v>
          </cell>
          <cell r="B921">
            <v>18611.5582200371</v>
          </cell>
          <cell r="C921">
            <v>18620.4900253139</v>
          </cell>
          <cell r="D921">
            <v>18637.0151697627</v>
          </cell>
          <cell r="E921">
            <v>18591.4411129969</v>
          </cell>
          <cell r="F921">
            <v>18607.4639490427</v>
          </cell>
          <cell r="G921">
            <v>18622.4150055499</v>
          </cell>
          <cell r="H921">
            <v>18629.5607209222</v>
          </cell>
          <cell r="I921">
            <v>18640.9452882466</v>
          </cell>
          <cell r="J921">
            <v>18638.3813492489</v>
          </cell>
          <cell r="K921">
            <v>18607.3413208974</v>
          </cell>
          <cell r="L921">
            <v>18579.709406992</v>
          </cell>
          <cell r="M921">
            <v>18628.7019099217</v>
          </cell>
          <cell r="N921">
            <v>18625.0408392585</v>
          </cell>
          <cell r="O921">
            <v>18626.2280465904</v>
          </cell>
        </row>
        <row r="922">
          <cell r="A922">
            <v>18635.1150023008</v>
          </cell>
          <cell r="B922">
            <v>18630.88774904</v>
          </cell>
          <cell r="C922">
            <v>18615.5628020433</v>
          </cell>
          <cell r="D922">
            <v>18601.5805041388</v>
          </cell>
          <cell r="E922">
            <v>18606.8375546929</v>
          </cell>
          <cell r="F922">
            <v>18596.6293773312</v>
          </cell>
          <cell r="G922">
            <v>18630.8593916018</v>
          </cell>
          <cell r="H922">
            <v>18620.5900787324</v>
          </cell>
          <cell r="I922">
            <v>18644.2894348383</v>
          </cell>
          <cell r="J922">
            <v>18605.9840958478</v>
          </cell>
          <cell r="K922">
            <v>18597.3876547724</v>
          </cell>
          <cell r="L922">
            <v>18601.2859336658</v>
          </cell>
          <cell r="M922">
            <v>18629.1627559587</v>
          </cell>
          <cell r="N922">
            <v>18617.5923331234</v>
          </cell>
          <cell r="O922">
            <v>18606.325582867</v>
          </cell>
        </row>
        <row r="923">
          <cell r="A923">
            <v>18628.5354539932</v>
          </cell>
          <cell r="B923">
            <v>18592.4585617165</v>
          </cell>
          <cell r="C923">
            <v>18620.4427479653</v>
          </cell>
          <cell r="D923">
            <v>18621.3655620913</v>
          </cell>
          <cell r="E923">
            <v>18626.3904574685</v>
          </cell>
          <cell r="F923">
            <v>18622.8898390333</v>
          </cell>
          <cell r="G923">
            <v>18603.0012914874</v>
          </cell>
          <cell r="H923">
            <v>18576.8823484923</v>
          </cell>
          <cell r="I923">
            <v>18618.3704243036</v>
          </cell>
          <cell r="J923">
            <v>18604.017718422</v>
          </cell>
          <cell r="K923">
            <v>18634.2116061437</v>
          </cell>
          <cell r="L923">
            <v>18589.3663073138</v>
          </cell>
          <cell r="M923">
            <v>18607.9684666604</v>
          </cell>
          <cell r="N923">
            <v>18642.9494226044</v>
          </cell>
          <cell r="O923">
            <v>18630.180887685</v>
          </cell>
        </row>
        <row r="924">
          <cell r="A924">
            <v>18614.6477403967</v>
          </cell>
          <cell r="B924">
            <v>18620.041143716</v>
          </cell>
          <cell r="C924">
            <v>18596.8097948087</v>
          </cell>
          <cell r="D924">
            <v>18589.5650034098</v>
          </cell>
          <cell r="E924">
            <v>18623.2597107028</v>
          </cell>
          <cell r="F924">
            <v>18620.9101471985</v>
          </cell>
          <cell r="G924">
            <v>18606.8075299357</v>
          </cell>
          <cell r="H924">
            <v>18646.8329740309</v>
          </cell>
          <cell r="I924">
            <v>18627.7055575264</v>
          </cell>
          <cell r="J924">
            <v>18633.9691312213</v>
          </cell>
          <cell r="K924">
            <v>18612.5542707654</v>
          </cell>
          <cell r="L924">
            <v>18618.122702855</v>
          </cell>
          <cell r="M924">
            <v>18585.8020905852</v>
          </cell>
          <cell r="N924">
            <v>18645.3573278568</v>
          </cell>
          <cell r="O924">
            <v>18627.8512094379</v>
          </cell>
        </row>
        <row r="925">
          <cell r="A925">
            <v>18637.5083186102</v>
          </cell>
          <cell r="B925">
            <v>18634.2389017224</v>
          </cell>
          <cell r="C925">
            <v>18636.0487726933</v>
          </cell>
          <cell r="D925">
            <v>18623.7014652004</v>
          </cell>
          <cell r="E925">
            <v>18600.8782200992</v>
          </cell>
          <cell r="F925">
            <v>18632.2598736331</v>
          </cell>
          <cell r="G925">
            <v>18620.6809682485</v>
          </cell>
          <cell r="H925">
            <v>18629.3927351904</v>
          </cell>
          <cell r="I925">
            <v>18625.80429333</v>
          </cell>
          <cell r="J925">
            <v>18586.4437631762</v>
          </cell>
          <cell r="K925">
            <v>18627.5058124592</v>
          </cell>
          <cell r="L925">
            <v>18603.9667006142</v>
          </cell>
          <cell r="M925">
            <v>18634.3364066781</v>
          </cell>
          <cell r="N925">
            <v>18652.8456418876</v>
          </cell>
          <cell r="O925">
            <v>18626.8957362785</v>
          </cell>
        </row>
        <row r="926">
          <cell r="A926">
            <v>18605.6353356317</v>
          </cell>
          <cell r="B926">
            <v>18621.0692067183</v>
          </cell>
          <cell r="C926">
            <v>18618.9381288791</v>
          </cell>
          <cell r="D926">
            <v>18615.61140189</v>
          </cell>
          <cell r="E926">
            <v>18623.3216733727</v>
          </cell>
          <cell r="F926">
            <v>18616.563046332</v>
          </cell>
          <cell r="G926">
            <v>18634.9450019131</v>
          </cell>
          <cell r="H926">
            <v>18598.8959859519</v>
          </cell>
          <cell r="I926">
            <v>18592.5666382777</v>
          </cell>
          <cell r="J926">
            <v>18633.1807896654</v>
          </cell>
          <cell r="K926">
            <v>18583.000118816</v>
          </cell>
          <cell r="L926">
            <v>18646.2855888173</v>
          </cell>
          <cell r="M926">
            <v>18607.2214716727</v>
          </cell>
          <cell r="N926">
            <v>18641.1637118229</v>
          </cell>
          <cell r="O926">
            <v>18641.6872845151</v>
          </cell>
        </row>
        <row r="927">
          <cell r="A927">
            <v>18616.9130506511</v>
          </cell>
          <cell r="B927">
            <v>18620.0011630538</v>
          </cell>
          <cell r="C927">
            <v>18615.0391874797</v>
          </cell>
          <cell r="D927">
            <v>18620.7097125032</v>
          </cell>
          <cell r="E927">
            <v>18633.8930549521</v>
          </cell>
          <cell r="F927">
            <v>18618.2266104157</v>
          </cell>
          <cell r="G927">
            <v>18621.8472909634</v>
          </cell>
          <cell r="H927">
            <v>18640.8986662984</v>
          </cell>
          <cell r="I927">
            <v>18628.4507184605</v>
          </cell>
          <cell r="J927">
            <v>18614.1865163908</v>
          </cell>
          <cell r="K927">
            <v>18616.3647685363</v>
          </cell>
          <cell r="L927">
            <v>18606.8634280533</v>
          </cell>
          <cell r="M927">
            <v>18634.0741394084</v>
          </cell>
          <cell r="N927">
            <v>18618.4769605742</v>
          </cell>
          <cell r="O927">
            <v>18597.417116794</v>
          </cell>
        </row>
        <row r="928">
          <cell r="A928">
            <v>18596.9789786052</v>
          </cell>
          <cell r="B928">
            <v>18641.0354186088</v>
          </cell>
          <cell r="C928">
            <v>18627.2094082826</v>
          </cell>
          <cell r="D928">
            <v>18626.3942274939</v>
          </cell>
          <cell r="E928">
            <v>18624.487603054</v>
          </cell>
          <cell r="F928">
            <v>18639.8060985331</v>
          </cell>
          <cell r="G928">
            <v>18651.2668536354</v>
          </cell>
          <cell r="H928">
            <v>18604.5596941956</v>
          </cell>
          <cell r="I928">
            <v>18629.7687290903</v>
          </cell>
          <cell r="J928">
            <v>18616.0208183864</v>
          </cell>
          <cell r="K928">
            <v>18601.5667962338</v>
          </cell>
          <cell r="L928">
            <v>18609.7131260785</v>
          </cell>
          <cell r="M928">
            <v>18613.2263816193</v>
          </cell>
          <cell r="N928">
            <v>18601.4932495769</v>
          </cell>
          <cell r="O928">
            <v>18617.0254591335</v>
          </cell>
        </row>
        <row r="929">
          <cell r="A929">
            <v>18616.5668966696</v>
          </cell>
          <cell r="B929">
            <v>18643.7810195943</v>
          </cell>
          <cell r="C929">
            <v>18640.4142541939</v>
          </cell>
          <cell r="D929">
            <v>18617.6528205818</v>
          </cell>
          <cell r="E929">
            <v>18620.6593382565</v>
          </cell>
          <cell r="F929">
            <v>18602.3847347005</v>
          </cell>
          <cell r="G929">
            <v>18618.3127372466</v>
          </cell>
          <cell r="H929">
            <v>18637.1428514725</v>
          </cell>
          <cell r="I929">
            <v>18603.6222610139</v>
          </cell>
          <cell r="J929">
            <v>18643.8039621915</v>
          </cell>
          <cell r="K929">
            <v>18637.3419107198</v>
          </cell>
          <cell r="L929">
            <v>18604.7421797175</v>
          </cell>
          <cell r="M929">
            <v>18643.1145590173</v>
          </cell>
          <cell r="N929">
            <v>18609.6834533927</v>
          </cell>
          <cell r="O929">
            <v>18623.9940867577</v>
          </cell>
        </row>
        <row r="930">
          <cell r="A930">
            <v>18639.369555879</v>
          </cell>
          <cell r="B930">
            <v>18621.3952327931</v>
          </cell>
          <cell r="C930">
            <v>18615.3022616287</v>
          </cell>
          <cell r="D930">
            <v>18599.5849736972</v>
          </cell>
          <cell r="E930">
            <v>18656.1746386771</v>
          </cell>
          <cell r="F930">
            <v>18623.7278121484</v>
          </cell>
          <cell r="G930">
            <v>18607.363379337</v>
          </cell>
          <cell r="H930">
            <v>18626.9019223584</v>
          </cell>
          <cell r="I930">
            <v>18631.6259598368</v>
          </cell>
          <cell r="J930">
            <v>18621.0984974958</v>
          </cell>
          <cell r="K930">
            <v>18628.0404185727</v>
          </cell>
          <cell r="L930">
            <v>18611.1650117813</v>
          </cell>
          <cell r="M930">
            <v>18613.8518579198</v>
          </cell>
          <cell r="N930">
            <v>18580.6281552131</v>
          </cell>
          <cell r="O930">
            <v>18618.1981767366</v>
          </cell>
        </row>
        <row r="931">
          <cell r="A931">
            <v>18606.1165138202</v>
          </cell>
          <cell r="B931">
            <v>18609.0233025458</v>
          </cell>
          <cell r="C931">
            <v>18624.980357957</v>
          </cell>
          <cell r="D931">
            <v>18625.6405962361</v>
          </cell>
          <cell r="E931">
            <v>18642.7679575996</v>
          </cell>
          <cell r="F931">
            <v>18618.7543748388</v>
          </cell>
          <cell r="G931">
            <v>18589.7691639401</v>
          </cell>
          <cell r="H931">
            <v>18621.4420952926</v>
          </cell>
          <cell r="I931">
            <v>18633.3110411207</v>
          </cell>
          <cell r="J931">
            <v>18583.1832250358</v>
          </cell>
          <cell r="K931">
            <v>18602.084520552</v>
          </cell>
          <cell r="L931">
            <v>18622.4841791747</v>
          </cell>
          <cell r="M931">
            <v>18616.2207596318</v>
          </cell>
          <cell r="N931">
            <v>18619.09301828</v>
          </cell>
          <cell r="O931">
            <v>18631.0317786739</v>
          </cell>
        </row>
        <row r="932">
          <cell r="A932">
            <v>18600.2440067603</v>
          </cell>
          <cell r="B932">
            <v>18587.7129650454</v>
          </cell>
          <cell r="C932">
            <v>18591.6975900459</v>
          </cell>
          <cell r="D932">
            <v>18608.4322829682</v>
          </cell>
          <cell r="E932">
            <v>18605.463077416</v>
          </cell>
          <cell r="F932">
            <v>18623.750166528</v>
          </cell>
          <cell r="G932">
            <v>18637.5161993052</v>
          </cell>
          <cell r="H932">
            <v>18627.3063122252</v>
          </cell>
          <cell r="I932">
            <v>18605.4835785044</v>
          </cell>
          <cell r="J932">
            <v>18646.5307809313</v>
          </cell>
          <cell r="K932">
            <v>18614.8976555046</v>
          </cell>
          <cell r="L932">
            <v>18613.6455584071</v>
          </cell>
          <cell r="M932">
            <v>18615.1843487265</v>
          </cell>
          <cell r="N932">
            <v>18619.6468882499</v>
          </cell>
          <cell r="O932">
            <v>18617.9422964466</v>
          </cell>
        </row>
        <row r="933">
          <cell r="A933">
            <v>18601.5567492136</v>
          </cell>
          <cell r="B933">
            <v>18655.5446487569</v>
          </cell>
          <cell r="C933">
            <v>18639.3496539009</v>
          </cell>
          <cell r="D933">
            <v>18600.7462067518</v>
          </cell>
          <cell r="E933">
            <v>18585.7466247338</v>
          </cell>
          <cell r="F933">
            <v>18598.0524413928</v>
          </cell>
          <cell r="G933">
            <v>18618.2497083199</v>
          </cell>
          <cell r="H933">
            <v>18614.6663666583</v>
          </cell>
          <cell r="I933">
            <v>18610.0591567508</v>
          </cell>
          <cell r="J933">
            <v>18591.6533022546</v>
          </cell>
          <cell r="K933">
            <v>18621.1002422915</v>
          </cell>
          <cell r="L933">
            <v>18627.6491821767</v>
          </cell>
          <cell r="M933">
            <v>18600.9269831565</v>
          </cell>
          <cell r="N933">
            <v>18611.8050152463</v>
          </cell>
          <cell r="O933">
            <v>18624.0218444728</v>
          </cell>
        </row>
        <row r="934">
          <cell r="A934">
            <v>18617.3898424111</v>
          </cell>
          <cell r="B934">
            <v>18609.9391752252</v>
          </cell>
          <cell r="C934">
            <v>18609.6638811405</v>
          </cell>
          <cell r="D934">
            <v>18605.1431884647</v>
          </cell>
          <cell r="E934">
            <v>18618.2391087715</v>
          </cell>
          <cell r="F934">
            <v>18607.2177836656</v>
          </cell>
          <cell r="G934">
            <v>18621.6294372614</v>
          </cell>
          <cell r="H934">
            <v>18636.175519976</v>
          </cell>
          <cell r="I934">
            <v>18606.893312795</v>
          </cell>
          <cell r="J934">
            <v>18599.1946844713</v>
          </cell>
          <cell r="K934">
            <v>18612.9863009453</v>
          </cell>
          <cell r="L934">
            <v>18600.4631198727</v>
          </cell>
          <cell r="M934">
            <v>18624.4534240893</v>
          </cell>
          <cell r="N934">
            <v>18615.4339311188</v>
          </cell>
          <cell r="O934">
            <v>18604.7595488257</v>
          </cell>
        </row>
        <row r="935">
          <cell r="A935">
            <v>18630.4355564841</v>
          </cell>
          <cell r="B935">
            <v>18592.7026492592</v>
          </cell>
          <cell r="C935">
            <v>18608.0846140893</v>
          </cell>
          <cell r="D935">
            <v>18612.0614184692</v>
          </cell>
          <cell r="E935">
            <v>18617.0298944753</v>
          </cell>
          <cell r="F935">
            <v>18633.6608366814</v>
          </cell>
          <cell r="G935">
            <v>18618.5184447112</v>
          </cell>
          <cell r="H935">
            <v>18619.6161623658</v>
          </cell>
          <cell r="I935">
            <v>18638.094075547</v>
          </cell>
          <cell r="J935">
            <v>18642.2357857501</v>
          </cell>
          <cell r="K935">
            <v>18631.206735868</v>
          </cell>
          <cell r="L935">
            <v>18607.197026986</v>
          </cell>
          <cell r="M935">
            <v>18599.2562105103</v>
          </cell>
          <cell r="N935">
            <v>18597.6382362608</v>
          </cell>
          <cell r="O935">
            <v>18618.7364923236</v>
          </cell>
        </row>
        <row r="936">
          <cell r="A936">
            <v>18609.7575043248</v>
          </cell>
          <cell r="B936">
            <v>18604.106788173</v>
          </cell>
          <cell r="C936">
            <v>18627.2214861229</v>
          </cell>
          <cell r="D936">
            <v>18656.8185825576</v>
          </cell>
          <cell r="E936">
            <v>18614.5738051586</v>
          </cell>
          <cell r="F936">
            <v>18624.2864392395</v>
          </cell>
          <cell r="G936">
            <v>18621.9571504982</v>
          </cell>
          <cell r="H936">
            <v>18651.0676929174</v>
          </cell>
          <cell r="I936">
            <v>18633.9508189604</v>
          </cell>
          <cell r="J936">
            <v>18608.542035285</v>
          </cell>
          <cell r="K936">
            <v>18618.2253649991</v>
          </cell>
          <cell r="L936">
            <v>18580.7284133602</v>
          </cell>
          <cell r="M936">
            <v>18631.7026509092</v>
          </cell>
          <cell r="N936">
            <v>18608.272974804</v>
          </cell>
          <cell r="O936">
            <v>18588.337481867</v>
          </cell>
        </row>
        <row r="937">
          <cell r="A937">
            <v>18595.0599665113</v>
          </cell>
          <cell r="B937">
            <v>18634.6633321474</v>
          </cell>
          <cell r="C937">
            <v>18633.2178184817</v>
          </cell>
          <cell r="D937">
            <v>18601.6230328567</v>
          </cell>
          <cell r="E937">
            <v>18622.2098578833</v>
          </cell>
          <cell r="F937">
            <v>18611.7853032378</v>
          </cell>
          <cell r="G937">
            <v>18620.0148965997</v>
          </cell>
          <cell r="H937">
            <v>18637.0975698793</v>
          </cell>
          <cell r="I937">
            <v>18620.042426995</v>
          </cell>
          <cell r="J937">
            <v>18621.3943295753</v>
          </cell>
          <cell r="K937">
            <v>18608.006984032</v>
          </cell>
          <cell r="L937">
            <v>18618.0802431427</v>
          </cell>
          <cell r="M937">
            <v>18608.3030098568</v>
          </cell>
          <cell r="N937">
            <v>18592.9716244479</v>
          </cell>
          <cell r="O937">
            <v>18607.8099641679</v>
          </cell>
        </row>
        <row r="938">
          <cell r="A938">
            <v>18597.522411894</v>
          </cell>
          <cell r="B938">
            <v>18633.6860611266</v>
          </cell>
          <cell r="C938">
            <v>18603.1687519026</v>
          </cell>
          <cell r="D938">
            <v>18628.0078202252</v>
          </cell>
          <cell r="E938">
            <v>18621.3324853179</v>
          </cell>
          <cell r="F938">
            <v>18618.3493391457</v>
          </cell>
          <cell r="G938">
            <v>18638.9589543571</v>
          </cell>
          <cell r="H938">
            <v>18617.4574243875</v>
          </cell>
          <cell r="I938">
            <v>18630.0979309965</v>
          </cell>
          <cell r="J938">
            <v>18629.659975817</v>
          </cell>
          <cell r="K938">
            <v>18629.3089699857</v>
          </cell>
          <cell r="L938">
            <v>18620.6795804121</v>
          </cell>
          <cell r="M938">
            <v>18623.7255476169</v>
          </cell>
          <cell r="N938">
            <v>18599.1372186087</v>
          </cell>
          <cell r="O938">
            <v>18636.624401809</v>
          </cell>
        </row>
        <row r="939">
          <cell r="A939">
            <v>18582.2249009636</v>
          </cell>
          <cell r="B939">
            <v>18616.5297876644</v>
          </cell>
          <cell r="C939">
            <v>18621.9028019157</v>
          </cell>
          <cell r="D939">
            <v>18602.4113726944</v>
          </cell>
          <cell r="E939">
            <v>18621.3556585637</v>
          </cell>
          <cell r="F939">
            <v>18612.6750083049</v>
          </cell>
          <cell r="G939">
            <v>18603.8302613572</v>
          </cell>
          <cell r="H939">
            <v>18631.6089814082</v>
          </cell>
          <cell r="I939">
            <v>18634.9667732072</v>
          </cell>
          <cell r="J939">
            <v>18607.2998789593</v>
          </cell>
          <cell r="K939">
            <v>18609.7472710906</v>
          </cell>
          <cell r="L939">
            <v>18608.9128433058</v>
          </cell>
          <cell r="M939">
            <v>18625.7630319242</v>
          </cell>
          <cell r="N939">
            <v>18607.2930364193</v>
          </cell>
          <cell r="O939">
            <v>18633.9673599178</v>
          </cell>
        </row>
        <row r="940">
          <cell r="A940">
            <v>18631.1402285538</v>
          </cell>
          <cell r="B940">
            <v>18610.5483374491</v>
          </cell>
          <cell r="C940">
            <v>18600.4030435656</v>
          </cell>
          <cell r="D940">
            <v>18640.3147330339</v>
          </cell>
          <cell r="E940">
            <v>18597.2597692499</v>
          </cell>
          <cell r="F940">
            <v>18625.9759914788</v>
          </cell>
          <cell r="G940">
            <v>18640.696706852</v>
          </cell>
          <cell r="H940">
            <v>18632.2289313178</v>
          </cell>
          <cell r="I940">
            <v>18594.9865257347</v>
          </cell>
          <cell r="J940">
            <v>18627.8405748251</v>
          </cell>
          <cell r="K940">
            <v>18622.6306290611</v>
          </cell>
          <cell r="L940">
            <v>18637.2971439207</v>
          </cell>
          <cell r="M940">
            <v>18638.5253352986</v>
          </cell>
          <cell r="N940">
            <v>18618.000411633</v>
          </cell>
          <cell r="O940">
            <v>18631.120740408</v>
          </cell>
        </row>
        <row r="941">
          <cell r="A941">
            <v>18607.5428853938</v>
          </cell>
          <cell r="B941">
            <v>18624.6675180851</v>
          </cell>
          <cell r="C941">
            <v>18627.6133921241</v>
          </cell>
          <cell r="D941">
            <v>18618.5026638699</v>
          </cell>
          <cell r="E941">
            <v>18612.9285099991</v>
          </cell>
          <cell r="F941">
            <v>18639.686396332</v>
          </cell>
          <cell r="G941">
            <v>18593.3527656427</v>
          </cell>
          <cell r="H941">
            <v>18598.7170507814</v>
          </cell>
          <cell r="I941">
            <v>18619.236347495</v>
          </cell>
          <cell r="J941">
            <v>18603.947188343</v>
          </cell>
          <cell r="K941">
            <v>18607.4944921244</v>
          </cell>
          <cell r="L941">
            <v>18633.9308872247</v>
          </cell>
          <cell r="M941">
            <v>18628.5146054226</v>
          </cell>
          <cell r="N941">
            <v>18591.7949204979</v>
          </cell>
          <cell r="O941">
            <v>18625.7003106226</v>
          </cell>
        </row>
        <row r="942">
          <cell r="A942">
            <v>18634.8386269259</v>
          </cell>
          <cell r="B942">
            <v>18614.5549311257</v>
          </cell>
          <cell r="C942">
            <v>18598.3625563909</v>
          </cell>
          <cell r="D942">
            <v>18622.8995396155</v>
          </cell>
          <cell r="E942">
            <v>18604.4408969295</v>
          </cell>
          <cell r="F942">
            <v>18631.5983019759</v>
          </cell>
          <cell r="G942">
            <v>18605.6607918844</v>
          </cell>
          <cell r="H942">
            <v>18621.4122952587</v>
          </cell>
          <cell r="I942">
            <v>18622.0966148978</v>
          </cell>
          <cell r="J942">
            <v>18618.9265813528</v>
          </cell>
          <cell r="K942">
            <v>18632.0707488762</v>
          </cell>
          <cell r="L942">
            <v>18608.2840295265</v>
          </cell>
          <cell r="M942">
            <v>18616.547157682</v>
          </cell>
          <cell r="N942">
            <v>18606.0934437245</v>
          </cell>
          <cell r="O942">
            <v>18622.7001113912</v>
          </cell>
        </row>
        <row r="943">
          <cell r="A943">
            <v>18588.2301190835</v>
          </cell>
          <cell r="B943">
            <v>18632.5533387151</v>
          </cell>
          <cell r="C943">
            <v>18604.0807701645</v>
          </cell>
          <cell r="D943">
            <v>18608.1071791826</v>
          </cell>
          <cell r="E943">
            <v>18612.7069375086</v>
          </cell>
          <cell r="F943">
            <v>18637.3571178315</v>
          </cell>
          <cell r="G943">
            <v>18630.5404741615</v>
          </cell>
          <cell r="H943">
            <v>18625.7992481062</v>
          </cell>
          <cell r="I943">
            <v>18626.013531237</v>
          </cell>
          <cell r="J943">
            <v>18586.9203210536</v>
          </cell>
          <cell r="K943">
            <v>18594.4882546436</v>
          </cell>
          <cell r="L943">
            <v>18605.4629477565</v>
          </cell>
          <cell r="M943">
            <v>18633.6997246224</v>
          </cell>
          <cell r="N943">
            <v>18586.6370583838</v>
          </cell>
          <cell r="O943">
            <v>18621.4324371176</v>
          </cell>
        </row>
        <row r="944">
          <cell r="A944">
            <v>18589.2108694537</v>
          </cell>
          <cell r="B944">
            <v>18647.6745509144</v>
          </cell>
          <cell r="C944">
            <v>18642.1063408279</v>
          </cell>
          <cell r="D944">
            <v>18592.7202189716</v>
          </cell>
          <cell r="E944">
            <v>18616.5080457151</v>
          </cell>
          <cell r="F944">
            <v>18583.8763422595</v>
          </cell>
          <cell r="G944">
            <v>18617.3554670028</v>
          </cell>
          <cell r="H944">
            <v>18593.0203272016</v>
          </cell>
          <cell r="I944">
            <v>18625.2975212881</v>
          </cell>
          <cell r="J944">
            <v>18602.4872219042</v>
          </cell>
          <cell r="K944">
            <v>18616.5784161133</v>
          </cell>
          <cell r="L944">
            <v>18653.095194472</v>
          </cell>
          <cell r="M944">
            <v>18620.1097579117</v>
          </cell>
          <cell r="N944">
            <v>18628.9778288371</v>
          </cell>
          <cell r="O944">
            <v>18621.1554337424</v>
          </cell>
        </row>
        <row r="945">
          <cell r="A945">
            <v>18634.177519232</v>
          </cell>
          <cell r="B945">
            <v>18610.9127704034</v>
          </cell>
          <cell r="C945">
            <v>18602.040674196</v>
          </cell>
          <cell r="D945">
            <v>18614.2102999674</v>
          </cell>
          <cell r="E945">
            <v>18592.3798788234</v>
          </cell>
          <cell r="F945">
            <v>18612.6691678444</v>
          </cell>
          <cell r="G945">
            <v>18617.9009983357</v>
          </cell>
          <cell r="H945">
            <v>18617.2164741163</v>
          </cell>
          <cell r="I945">
            <v>18608.7503806488</v>
          </cell>
          <cell r="J945">
            <v>18645.9844191254</v>
          </cell>
          <cell r="K945">
            <v>18614.4110519145</v>
          </cell>
          <cell r="L945">
            <v>18624.2243971037</v>
          </cell>
          <cell r="M945">
            <v>18619.0873742624</v>
          </cell>
          <cell r="N945">
            <v>18642.2056758969</v>
          </cell>
          <cell r="O945">
            <v>18625.3350623267</v>
          </cell>
        </row>
        <row r="946">
          <cell r="A946">
            <v>18592.117788757</v>
          </cell>
          <cell r="B946">
            <v>18604.832106313</v>
          </cell>
          <cell r="C946">
            <v>18618.7096988037</v>
          </cell>
          <cell r="D946">
            <v>18598.1857428937</v>
          </cell>
          <cell r="E946">
            <v>18627.3618786432</v>
          </cell>
          <cell r="F946">
            <v>18596.3979580732</v>
          </cell>
          <cell r="G946">
            <v>18616.5543735548</v>
          </cell>
          <cell r="H946">
            <v>18605.3818321637</v>
          </cell>
          <cell r="I946">
            <v>18597.9608370901</v>
          </cell>
          <cell r="J946">
            <v>18606.1357185119</v>
          </cell>
          <cell r="K946">
            <v>18612.6890411823</v>
          </cell>
          <cell r="L946">
            <v>18619.8915568888</v>
          </cell>
          <cell r="M946">
            <v>18607.5997277882</v>
          </cell>
          <cell r="N946">
            <v>18601.3978891772</v>
          </cell>
          <cell r="O946">
            <v>18631.5796241228</v>
          </cell>
        </row>
        <row r="947">
          <cell r="A947">
            <v>18604.963489374</v>
          </cell>
          <cell r="B947">
            <v>18617.0129536723</v>
          </cell>
          <cell r="C947">
            <v>18636.58895489</v>
          </cell>
          <cell r="D947">
            <v>18615.861134319</v>
          </cell>
          <cell r="E947">
            <v>18624.5702596159</v>
          </cell>
          <cell r="F947">
            <v>18611.2965919532</v>
          </cell>
          <cell r="G947">
            <v>18636.5591290383</v>
          </cell>
          <cell r="H947">
            <v>18641.4739742689</v>
          </cell>
          <cell r="I947">
            <v>18634.0135685174</v>
          </cell>
          <cell r="J947">
            <v>18582.1688415741</v>
          </cell>
          <cell r="K947">
            <v>18594.8846245008</v>
          </cell>
          <cell r="L947">
            <v>18628.4079300024</v>
          </cell>
          <cell r="M947">
            <v>18636.3042381305</v>
          </cell>
          <cell r="N947">
            <v>18608.4161632353</v>
          </cell>
          <cell r="O947">
            <v>18641.3355677205</v>
          </cell>
        </row>
        <row r="948">
          <cell r="A948">
            <v>18598.6098537798</v>
          </cell>
          <cell r="B948">
            <v>18598.8145401664</v>
          </cell>
          <cell r="C948">
            <v>18640.0467284115</v>
          </cell>
          <cell r="D948">
            <v>18608.8590805681</v>
          </cell>
          <cell r="E948">
            <v>18601.9608301461</v>
          </cell>
          <cell r="F948">
            <v>18620.3557997264</v>
          </cell>
          <cell r="G948">
            <v>18620.1999583157</v>
          </cell>
          <cell r="H948">
            <v>18637.211418308</v>
          </cell>
          <cell r="I948">
            <v>18626.1938738403</v>
          </cell>
          <cell r="J948">
            <v>18620.5823389037</v>
          </cell>
          <cell r="K948">
            <v>18598.0717641407</v>
          </cell>
          <cell r="L948">
            <v>18655.7693409698</v>
          </cell>
          <cell r="M948">
            <v>18590.8484530603</v>
          </cell>
          <cell r="N948">
            <v>18611.2103024608</v>
          </cell>
          <cell r="O948">
            <v>18622.6584906793</v>
          </cell>
        </row>
        <row r="949">
          <cell r="A949">
            <v>18644.2844848766</v>
          </cell>
          <cell r="B949">
            <v>18600.0573878559</v>
          </cell>
          <cell r="C949">
            <v>18618.9239552677</v>
          </cell>
          <cell r="D949">
            <v>18661.9497650003</v>
          </cell>
          <cell r="E949">
            <v>18618.5163008918</v>
          </cell>
          <cell r="F949">
            <v>18611.9384224207</v>
          </cell>
          <cell r="G949">
            <v>18643.7113521198</v>
          </cell>
          <cell r="H949">
            <v>18607.0470061711</v>
          </cell>
          <cell r="I949">
            <v>18611.5556206282</v>
          </cell>
          <cell r="J949">
            <v>18625.1782010554</v>
          </cell>
          <cell r="K949">
            <v>18650.310064074</v>
          </cell>
          <cell r="L949">
            <v>18616.4225829419</v>
          </cell>
          <cell r="M949">
            <v>18632.2522348373</v>
          </cell>
          <cell r="N949">
            <v>18597.9565089388</v>
          </cell>
          <cell r="O949">
            <v>18647.0974794244</v>
          </cell>
        </row>
        <row r="950">
          <cell r="A950">
            <v>18644.8311214148</v>
          </cell>
          <cell r="B950">
            <v>18613.0161968672</v>
          </cell>
          <cell r="C950">
            <v>18622.5755408271</v>
          </cell>
          <cell r="D950">
            <v>18618.6397340066</v>
          </cell>
          <cell r="E950">
            <v>18647.0185215178</v>
          </cell>
          <cell r="F950">
            <v>18623.0938939419</v>
          </cell>
          <cell r="G950">
            <v>18609.9539511617</v>
          </cell>
          <cell r="H950">
            <v>18651.6397993618</v>
          </cell>
          <cell r="I950">
            <v>18601.7814968574</v>
          </cell>
          <cell r="J950">
            <v>18591.7702389269</v>
          </cell>
          <cell r="K950">
            <v>18626.105276374</v>
          </cell>
          <cell r="L950">
            <v>18627.8536447857</v>
          </cell>
          <cell r="M950">
            <v>18626.2092623613</v>
          </cell>
          <cell r="N950">
            <v>18633.4970473853</v>
          </cell>
          <cell r="O950">
            <v>18625.9153853536</v>
          </cell>
        </row>
        <row r="951">
          <cell r="A951">
            <v>18635.8215036929</v>
          </cell>
          <cell r="B951">
            <v>18605.0689274636</v>
          </cell>
          <cell r="C951">
            <v>18636.7055963539</v>
          </cell>
          <cell r="D951">
            <v>18574.414076504</v>
          </cell>
          <cell r="E951">
            <v>18645.5483719906</v>
          </cell>
          <cell r="F951">
            <v>18622.4068213834</v>
          </cell>
          <cell r="G951">
            <v>18624.0691367843</v>
          </cell>
          <cell r="H951">
            <v>18606.6926405931</v>
          </cell>
          <cell r="I951">
            <v>18612.5265853227</v>
          </cell>
          <cell r="J951">
            <v>18604.3453476352</v>
          </cell>
          <cell r="K951">
            <v>18617.2737649529</v>
          </cell>
          <cell r="L951">
            <v>18600.184227496</v>
          </cell>
          <cell r="M951">
            <v>18622.3816077774</v>
          </cell>
          <cell r="N951">
            <v>18576.1967986272</v>
          </cell>
          <cell r="O951">
            <v>18601.6678438098</v>
          </cell>
        </row>
        <row r="952">
          <cell r="A952">
            <v>18599.9548292142</v>
          </cell>
          <cell r="B952">
            <v>18635.4817291501</v>
          </cell>
          <cell r="C952">
            <v>18631.5206211168</v>
          </cell>
          <cell r="D952">
            <v>18608.1293414245</v>
          </cell>
          <cell r="E952">
            <v>18605.7451818742</v>
          </cell>
          <cell r="F952">
            <v>18643.7507892969</v>
          </cell>
          <cell r="G952">
            <v>18625.2218739145</v>
          </cell>
          <cell r="H952">
            <v>18619.2562503126</v>
          </cell>
          <cell r="I952">
            <v>18615.4616680647</v>
          </cell>
          <cell r="J952">
            <v>18626.636154846</v>
          </cell>
          <cell r="K952">
            <v>18622.6349232522</v>
          </cell>
          <cell r="L952">
            <v>18623.0756692713</v>
          </cell>
          <cell r="M952">
            <v>18603.0079015435</v>
          </cell>
          <cell r="N952">
            <v>18640.7562147251</v>
          </cell>
          <cell r="O952">
            <v>18621.6536392859</v>
          </cell>
        </row>
        <row r="953">
          <cell r="A953">
            <v>18603.151887848</v>
          </cell>
          <cell r="B953">
            <v>18636.293353495</v>
          </cell>
          <cell r="C953">
            <v>18599.1262606773</v>
          </cell>
          <cell r="D953">
            <v>18648.2057605655</v>
          </cell>
          <cell r="E953">
            <v>18622.5080997735</v>
          </cell>
          <cell r="F953">
            <v>18619.9539223648</v>
          </cell>
          <cell r="G953">
            <v>18605.0414499938</v>
          </cell>
          <cell r="H953">
            <v>18615.1830653736</v>
          </cell>
          <cell r="I953">
            <v>18611.0419965085</v>
          </cell>
          <cell r="J953">
            <v>18630.8386985925</v>
          </cell>
          <cell r="K953">
            <v>18638.4942034044</v>
          </cell>
          <cell r="L953">
            <v>18590.3529775975</v>
          </cell>
          <cell r="M953">
            <v>18624.6521744897</v>
          </cell>
          <cell r="N953">
            <v>18626.596459951</v>
          </cell>
          <cell r="O953">
            <v>18604.3100531579</v>
          </cell>
        </row>
        <row r="954">
          <cell r="A954">
            <v>18626.0935805509</v>
          </cell>
          <cell r="B954">
            <v>18617.1111962308</v>
          </cell>
          <cell r="C954">
            <v>18636.3459232634</v>
          </cell>
          <cell r="D954">
            <v>18601.2676430538</v>
          </cell>
          <cell r="E954">
            <v>18635.3533494767</v>
          </cell>
          <cell r="F954">
            <v>18644.6081369629</v>
          </cell>
          <cell r="G954">
            <v>18613.6480649751</v>
          </cell>
          <cell r="H954">
            <v>18601.3851550659</v>
          </cell>
          <cell r="I954">
            <v>18607.1917992512</v>
          </cell>
          <cell r="J954">
            <v>18589.6076551241</v>
          </cell>
          <cell r="K954">
            <v>18605.8177975155</v>
          </cell>
          <cell r="L954">
            <v>18608.5226001003</v>
          </cell>
          <cell r="M954">
            <v>18620.521720253</v>
          </cell>
          <cell r="N954">
            <v>18612.0441586055</v>
          </cell>
          <cell r="O954">
            <v>18645.207283679</v>
          </cell>
        </row>
        <row r="955">
          <cell r="A955">
            <v>18636.9753272176</v>
          </cell>
          <cell r="B955">
            <v>18636.8764465609</v>
          </cell>
          <cell r="C955">
            <v>18642.9898488526</v>
          </cell>
          <cell r="D955">
            <v>18611.5654468819</v>
          </cell>
          <cell r="E955">
            <v>18613.7629055283</v>
          </cell>
          <cell r="F955">
            <v>18587.8463544778</v>
          </cell>
          <cell r="G955">
            <v>18630.511513535</v>
          </cell>
          <cell r="H955">
            <v>18637.2430155204</v>
          </cell>
          <cell r="I955">
            <v>18585.1970665672</v>
          </cell>
          <cell r="J955">
            <v>18609.302246369</v>
          </cell>
          <cell r="K955">
            <v>18627.3056390188</v>
          </cell>
          <cell r="L955">
            <v>18589.07840896</v>
          </cell>
          <cell r="M955">
            <v>18661.308444605</v>
          </cell>
          <cell r="N955">
            <v>18614.5213533829</v>
          </cell>
          <cell r="O955">
            <v>18597.3058506467</v>
          </cell>
        </row>
        <row r="956">
          <cell r="A956">
            <v>18624.3157278659</v>
          </cell>
          <cell r="B956">
            <v>18575.5084482243</v>
          </cell>
          <cell r="C956">
            <v>18622.1046268074</v>
          </cell>
          <cell r="D956">
            <v>18643.4217887286</v>
          </cell>
          <cell r="E956">
            <v>18616.2953159985</v>
          </cell>
          <cell r="F956">
            <v>18614.2987790871</v>
          </cell>
          <cell r="G956">
            <v>18620.5429637172</v>
          </cell>
          <cell r="H956">
            <v>18641.6071970732</v>
          </cell>
          <cell r="I956">
            <v>18619.9002961749</v>
          </cell>
          <cell r="J956">
            <v>18608.5133677767</v>
          </cell>
          <cell r="K956">
            <v>18617.5205260949</v>
          </cell>
          <cell r="L956">
            <v>18603.2444108302</v>
          </cell>
          <cell r="M956">
            <v>18627.4447590207</v>
          </cell>
          <cell r="N956">
            <v>18619.6204963144</v>
          </cell>
          <cell r="O956">
            <v>18621.5181124442</v>
          </cell>
        </row>
        <row r="957">
          <cell r="A957">
            <v>18626.3725324197</v>
          </cell>
          <cell r="B957">
            <v>18618.1175395802</v>
          </cell>
          <cell r="C957">
            <v>18626.8732079606</v>
          </cell>
          <cell r="D957">
            <v>18596.2481565826</v>
          </cell>
          <cell r="E957">
            <v>18640.2533039025</v>
          </cell>
          <cell r="F957">
            <v>18601.5629234127</v>
          </cell>
          <cell r="G957">
            <v>18628.7470748717</v>
          </cell>
          <cell r="H957">
            <v>18614.9013329235</v>
          </cell>
          <cell r="I957">
            <v>18614.5167756338</v>
          </cell>
          <cell r="J957">
            <v>18591.875196184</v>
          </cell>
          <cell r="K957">
            <v>18640.0341121475</v>
          </cell>
          <cell r="L957">
            <v>18614.42993654</v>
          </cell>
          <cell r="M957">
            <v>18627.9644226968</v>
          </cell>
          <cell r="N957">
            <v>18615.5687779501</v>
          </cell>
          <cell r="O957">
            <v>18613.6291698277</v>
          </cell>
        </row>
        <row r="958">
          <cell r="A958">
            <v>18621.9373330163</v>
          </cell>
          <cell r="B958">
            <v>18607.6549608051</v>
          </cell>
          <cell r="C958">
            <v>18640.5832880686</v>
          </cell>
          <cell r="D958">
            <v>18610.344303076</v>
          </cell>
          <cell r="E958">
            <v>18609.0090570195</v>
          </cell>
          <cell r="F958">
            <v>18586.9070871005</v>
          </cell>
          <cell r="G958">
            <v>18620.239398169</v>
          </cell>
          <cell r="H958">
            <v>18632.5900939992</v>
          </cell>
          <cell r="I958">
            <v>18599.3820117782</v>
          </cell>
          <cell r="J958">
            <v>18636.8511714361</v>
          </cell>
          <cell r="K958">
            <v>18608.8866274511</v>
          </cell>
          <cell r="L958">
            <v>18600.8091016967</v>
          </cell>
          <cell r="M958">
            <v>18656.422350866</v>
          </cell>
          <cell r="N958">
            <v>18626.2723009712</v>
          </cell>
          <cell r="O958">
            <v>18626.2627445997</v>
          </cell>
        </row>
        <row r="959">
          <cell r="A959">
            <v>18593.8434666405</v>
          </cell>
          <cell r="B959">
            <v>18631.5229172155</v>
          </cell>
          <cell r="C959">
            <v>18607.2294350527</v>
          </cell>
          <cell r="D959">
            <v>18612.8433557354</v>
          </cell>
          <cell r="E959">
            <v>18629.9983791821</v>
          </cell>
          <cell r="F959">
            <v>18630.4851840704</v>
          </cell>
          <cell r="G959">
            <v>18618.3095302803</v>
          </cell>
          <cell r="H959">
            <v>18634.6112181519</v>
          </cell>
          <cell r="I959">
            <v>18617.2238270535</v>
          </cell>
          <cell r="J959">
            <v>18619.9161855075</v>
          </cell>
          <cell r="K959">
            <v>18604.583784867</v>
          </cell>
          <cell r="L959">
            <v>18628.2217275842</v>
          </cell>
          <cell r="M959">
            <v>18613.52937062</v>
          </cell>
          <cell r="N959">
            <v>18593.9664205812</v>
          </cell>
          <cell r="O959">
            <v>18607.1634142775</v>
          </cell>
        </row>
        <row r="960">
          <cell r="A960">
            <v>18618.5871702602</v>
          </cell>
          <cell r="B960">
            <v>18614.3106697328</v>
          </cell>
          <cell r="C960">
            <v>18617.1069658678</v>
          </cell>
          <cell r="D960">
            <v>18624.8932192167</v>
          </cell>
          <cell r="E960">
            <v>18614.140467834</v>
          </cell>
          <cell r="F960">
            <v>18605.2138878251</v>
          </cell>
          <cell r="G960">
            <v>18614.2695731</v>
          </cell>
          <cell r="H960">
            <v>18608.7376511082</v>
          </cell>
          <cell r="I960">
            <v>18589.4562226917</v>
          </cell>
          <cell r="J960">
            <v>18609.2561184754</v>
          </cell>
          <cell r="K960">
            <v>18623.0627627175</v>
          </cell>
          <cell r="L960">
            <v>18623.4839285296</v>
          </cell>
          <cell r="M960">
            <v>18595.675912365</v>
          </cell>
          <cell r="N960">
            <v>18618.0394787547</v>
          </cell>
          <cell r="O960">
            <v>18618.4956701471</v>
          </cell>
        </row>
        <row r="961">
          <cell r="A961">
            <v>18619.7333274837</v>
          </cell>
          <cell r="B961">
            <v>18620.5150366475</v>
          </cell>
          <cell r="C961">
            <v>18614.1554333884</v>
          </cell>
          <cell r="D961">
            <v>18597.7891680965</v>
          </cell>
          <cell r="E961">
            <v>18625.2297923861</v>
          </cell>
          <cell r="F961">
            <v>18592.9301972726</v>
          </cell>
          <cell r="G961">
            <v>18627.5631583932</v>
          </cell>
          <cell r="H961">
            <v>18629.3236347503</v>
          </cell>
          <cell r="I961">
            <v>18619.985333092</v>
          </cell>
          <cell r="J961">
            <v>18589.8959674418</v>
          </cell>
          <cell r="K961">
            <v>18593.3834699844</v>
          </cell>
          <cell r="L961">
            <v>18634.2879021735</v>
          </cell>
          <cell r="M961">
            <v>18618.2831532375</v>
          </cell>
          <cell r="N961">
            <v>18649.9368501808</v>
          </cell>
          <cell r="O961">
            <v>18637.0825124798</v>
          </cell>
        </row>
        <row r="962">
          <cell r="A962">
            <v>18625.6603027366</v>
          </cell>
          <cell r="B962">
            <v>18616.0521366481</v>
          </cell>
          <cell r="C962">
            <v>18578.6406811802</v>
          </cell>
          <cell r="D962">
            <v>18616.7339093468</v>
          </cell>
          <cell r="E962">
            <v>18614.3826197077</v>
          </cell>
          <cell r="F962">
            <v>18618.2296839214</v>
          </cell>
          <cell r="G962">
            <v>18635.4288450768</v>
          </cell>
          <cell r="H962">
            <v>18588.423048013</v>
          </cell>
          <cell r="I962">
            <v>18635.9720101186</v>
          </cell>
          <cell r="J962">
            <v>18613.8365248378</v>
          </cell>
          <cell r="K962">
            <v>18592.6968119432</v>
          </cell>
          <cell r="L962">
            <v>18609.4855554143</v>
          </cell>
          <cell r="M962">
            <v>18632.5092954893</v>
          </cell>
          <cell r="N962">
            <v>18620.6531988922</v>
          </cell>
          <cell r="O962">
            <v>18619.3536086889</v>
          </cell>
        </row>
        <row r="963">
          <cell r="A963">
            <v>18594.3232615064</v>
          </cell>
          <cell r="B963">
            <v>18641.6326688619</v>
          </cell>
          <cell r="C963">
            <v>18607.863579754</v>
          </cell>
          <cell r="D963">
            <v>18597.1462154144</v>
          </cell>
          <cell r="E963">
            <v>18592.3699844</v>
          </cell>
          <cell r="F963">
            <v>18629.0482290066</v>
          </cell>
          <cell r="G963">
            <v>18613.2780285777</v>
          </cell>
          <cell r="H963">
            <v>18619.5095618498</v>
          </cell>
          <cell r="I963">
            <v>18641.3993750202</v>
          </cell>
          <cell r="J963">
            <v>18642.5654171027</v>
          </cell>
          <cell r="K963">
            <v>18614.6840520555</v>
          </cell>
          <cell r="L963">
            <v>18599.8013202357</v>
          </cell>
          <cell r="M963">
            <v>18606.7246500621</v>
          </cell>
          <cell r="N963">
            <v>18632.6873022175</v>
          </cell>
          <cell r="O963">
            <v>18608.7948146692</v>
          </cell>
        </row>
        <row r="964">
          <cell r="A964">
            <v>18607.7709695083</v>
          </cell>
          <cell r="B964">
            <v>18618.8395654054</v>
          </cell>
          <cell r="C964">
            <v>18634.898681507</v>
          </cell>
          <cell r="D964">
            <v>18609.3198250478</v>
          </cell>
          <cell r="E964">
            <v>18626.9358323125</v>
          </cell>
          <cell r="F964">
            <v>18593.3240577883</v>
          </cell>
          <cell r="G964">
            <v>18660.0841137536</v>
          </cell>
          <cell r="H964">
            <v>18614.7460090908</v>
          </cell>
          <cell r="I964">
            <v>18597.3479607251</v>
          </cell>
          <cell r="J964">
            <v>18611.1717327889</v>
          </cell>
          <cell r="K964">
            <v>18603.0095890533</v>
          </cell>
          <cell r="L964">
            <v>18630.3956902913</v>
          </cell>
          <cell r="M964">
            <v>18629.4857063391</v>
          </cell>
          <cell r="N964">
            <v>18608.3508146438</v>
          </cell>
          <cell r="O964">
            <v>18635.8068176532</v>
          </cell>
        </row>
        <row r="965">
          <cell r="A965">
            <v>18632.3365147853</v>
          </cell>
          <cell r="B965">
            <v>18597.0804318305</v>
          </cell>
          <cell r="C965">
            <v>18624.8472608026</v>
          </cell>
          <cell r="D965">
            <v>18622.670124055</v>
          </cell>
          <cell r="E965">
            <v>18630.2736029667</v>
          </cell>
          <cell r="F965">
            <v>18630.9105853305</v>
          </cell>
          <cell r="G965">
            <v>18650.6784888742</v>
          </cell>
          <cell r="H965">
            <v>18605.4631159291</v>
          </cell>
          <cell r="I965">
            <v>18623.6274068741</v>
          </cell>
          <cell r="J965">
            <v>18604.4670894272</v>
          </cell>
          <cell r="K965">
            <v>18633.2058891449</v>
          </cell>
          <cell r="L965">
            <v>18648.6734644309</v>
          </cell>
          <cell r="M965">
            <v>18603.5651121909</v>
          </cell>
          <cell r="N965">
            <v>18601.8980562083</v>
          </cell>
          <cell r="O965">
            <v>18614.1365806094</v>
          </cell>
        </row>
        <row r="966">
          <cell r="A966">
            <v>18598.711275021</v>
          </cell>
          <cell r="B966">
            <v>18616.1234108236</v>
          </cell>
          <cell r="C966">
            <v>18609.1223612059</v>
          </cell>
          <cell r="D966">
            <v>18620.4664497676</v>
          </cell>
          <cell r="E966">
            <v>18628.1234902899</v>
          </cell>
          <cell r="F966">
            <v>18623.4669169709</v>
          </cell>
          <cell r="G966">
            <v>18604.5987931893</v>
          </cell>
          <cell r="H966">
            <v>18615.6307416242</v>
          </cell>
          <cell r="I966">
            <v>18638.063451449</v>
          </cell>
          <cell r="J966">
            <v>18616.6131077708</v>
          </cell>
          <cell r="K966">
            <v>18622.5896744047</v>
          </cell>
          <cell r="L966">
            <v>18600.8382147582</v>
          </cell>
          <cell r="M966">
            <v>18634.2231279399</v>
          </cell>
          <cell r="N966">
            <v>18602.625569096</v>
          </cell>
          <cell r="O966">
            <v>18630.4813823192</v>
          </cell>
        </row>
        <row r="967">
          <cell r="A967">
            <v>18634.7617065762</v>
          </cell>
          <cell r="B967">
            <v>18592.5720197654</v>
          </cell>
          <cell r="C967">
            <v>18609.3687703677</v>
          </cell>
          <cell r="D967">
            <v>18601.977007833</v>
          </cell>
          <cell r="E967">
            <v>18638.4592637551</v>
          </cell>
          <cell r="F967">
            <v>18625.152523905</v>
          </cell>
          <cell r="G967">
            <v>18620.6261123549</v>
          </cell>
          <cell r="H967">
            <v>18621.6751291919</v>
          </cell>
          <cell r="I967">
            <v>18611.0853588663</v>
          </cell>
          <cell r="J967">
            <v>18593.3749679185</v>
          </cell>
          <cell r="K967">
            <v>18603.9052860413</v>
          </cell>
          <cell r="L967">
            <v>18645.6388869227</v>
          </cell>
          <cell r="M967">
            <v>18606.4976155958</v>
          </cell>
          <cell r="N967">
            <v>18609.3376145059</v>
          </cell>
          <cell r="O967">
            <v>18635.1297048207</v>
          </cell>
        </row>
        <row r="968">
          <cell r="A968">
            <v>18613.9620831189</v>
          </cell>
          <cell r="B968">
            <v>18613.229043311</v>
          </cell>
          <cell r="C968">
            <v>18626.9834164683</v>
          </cell>
          <cell r="D968">
            <v>18603.1994436517</v>
          </cell>
          <cell r="E968">
            <v>18612.6375902772</v>
          </cell>
          <cell r="F968">
            <v>18619.6074816507</v>
          </cell>
          <cell r="G968">
            <v>18595.5505153551</v>
          </cell>
          <cell r="H968">
            <v>18615.7603533204</v>
          </cell>
          <cell r="I968">
            <v>18638.6623837096</v>
          </cell>
          <cell r="J968">
            <v>18623.8516130729</v>
          </cell>
          <cell r="K968">
            <v>18628.1832808283</v>
          </cell>
          <cell r="L968">
            <v>18621.6931894139</v>
          </cell>
          <cell r="M968">
            <v>18635.9414021906</v>
          </cell>
          <cell r="N968">
            <v>18599.7602409373</v>
          </cell>
          <cell r="O968">
            <v>18611.1675314155</v>
          </cell>
        </row>
        <row r="969">
          <cell r="A969">
            <v>18623.2925923064</v>
          </cell>
          <cell r="B969">
            <v>18628.8222840008</v>
          </cell>
          <cell r="C969">
            <v>18623.0112152881</v>
          </cell>
          <cell r="D969">
            <v>18603.1025180317</v>
          </cell>
          <cell r="E969">
            <v>18625.7903219743</v>
          </cell>
          <cell r="F969">
            <v>18654.8699092618</v>
          </cell>
          <cell r="G969">
            <v>18614.457421897</v>
          </cell>
          <cell r="H969">
            <v>18618.8819798645</v>
          </cell>
          <cell r="I969">
            <v>18582.8204303557</v>
          </cell>
          <cell r="J969">
            <v>18624.628159615</v>
          </cell>
          <cell r="K969">
            <v>18618.2659435806</v>
          </cell>
          <cell r="L969">
            <v>18603.0737729876</v>
          </cell>
          <cell r="M969">
            <v>18644.7674402667</v>
          </cell>
          <cell r="N969">
            <v>18628.6755843796</v>
          </cell>
          <cell r="O969">
            <v>18631.6453418994</v>
          </cell>
        </row>
        <row r="970">
          <cell r="A970">
            <v>18598.3997780814</v>
          </cell>
          <cell r="B970">
            <v>18635.5937125424</v>
          </cell>
          <cell r="C970">
            <v>18629.7643326027</v>
          </cell>
          <cell r="D970">
            <v>18624.9339092889</v>
          </cell>
          <cell r="E970">
            <v>18630.3234516291</v>
          </cell>
          <cell r="F970">
            <v>18616.7520131986</v>
          </cell>
          <cell r="G970">
            <v>18619.1716186612</v>
          </cell>
          <cell r="H970">
            <v>18627.4386920273</v>
          </cell>
          <cell r="I970">
            <v>18604.4004541481</v>
          </cell>
          <cell r="J970">
            <v>18625.8212631079</v>
          </cell>
          <cell r="K970">
            <v>18612.8130301853</v>
          </cell>
          <cell r="L970">
            <v>18619.7606623996</v>
          </cell>
          <cell r="M970">
            <v>18623.8292976012</v>
          </cell>
          <cell r="N970">
            <v>18624.5482771062</v>
          </cell>
          <cell r="O970">
            <v>18636.2018516363</v>
          </cell>
        </row>
        <row r="971">
          <cell r="A971">
            <v>18621.5346323697</v>
          </cell>
          <cell r="B971">
            <v>18593.2118482239</v>
          </cell>
          <cell r="C971">
            <v>18599.4411281772</v>
          </cell>
          <cell r="D971">
            <v>18596.1203284349</v>
          </cell>
          <cell r="E971">
            <v>18586.6945759962</v>
          </cell>
          <cell r="F971">
            <v>18614.6867723826</v>
          </cell>
          <cell r="G971">
            <v>18626.1880147038</v>
          </cell>
          <cell r="H971">
            <v>18598.0409258779</v>
          </cell>
          <cell r="I971">
            <v>18632.6805233633</v>
          </cell>
          <cell r="J971">
            <v>18603.76137865</v>
          </cell>
          <cell r="K971">
            <v>18603.6951290524</v>
          </cell>
          <cell r="L971">
            <v>18650.6246351319</v>
          </cell>
          <cell r="M971">
            <v>18623.6016408083</v>
          </cell>
          <cell r="N971">
            <v>18631.012672575</v>
          </cell>
          <cell r="O971">
            <v>18636.7841900622</v>
          </cell>
        </row>
        <row r="972">
          <cell r="A972">
            <v>18612.4933515493</v>
          </cell>
          <cell r="B972">
            <v>18596.6878064544</v>
          </cell>
          <cell r="C972">
            <v>18618.2442065388</v>
          </cell>
          <cell r="D972">
            <v>18598.1241568499</v>
          </cell>
          <cell r="E972">
            <v>18622.5106399425</v>
          </cell>
          <cell r="F972">
            <v>18638.8028431731</v>
          </cell>
          <cell r="G972">
            <v>18611.6773177968</v>
          </cell>
          <cell r="H972">
            <v>18612.0692761428</v>
          </cell>
          <cell r="I972">
            <v>18632.4964400145</v>
          </cell>
          <cell r="J972">
            <v>18609.6872849142</v>
          </cell>
          <cell r="K972">
            <v>18643.4257769059</v>
          </cell>
          <cell r="L972">
            <v>18603.2809381318</v>
          </cell>
          <cell r="M972">
            <v>18621.5977969809</v>
          </cell>
          <cell r="N972">
            <v>18607.2412751239</v>
          </cell>
          <cell r="O972">
            <v>18636.5408614213</v>
          </cell>
        </row>
        <row r="973">
          <cell r="A973">
            <v>18619.6900325635</v>
          </cell>
          <cell r="B973">
            <v>18595.1216968317</v>
          </cell>
          <cell r="C973">
            <v>18608.9981587521</v>
          </cell>
          <cell r="D973">
            <v>18605.5412000611</v>
          </cell>
          <cell r="E973">
            <v>18621.5174699128</v>
          </cell>
          <cell r="F973">
            <v>18625.9706398531</v>
          </cell>
          <cell r="G973">
            <v>18621.3217272967</v>
          </cell>
          <cell r="H973">
            <v>18640.1099877451</v>
          </cell>
          <cell r="I973">
            <v>18591.1431621085</v>
          </cell>
          <cell r="J973">
            <v>18642.8109641409</v>
          </cell>
          <cell r="K973">
            <v>18632.7408855689</v>
          </cell>
          <cell r="L973">
            <v>18644.4081140814</v>
          </cell>
          <cell r="M973">
            <v>18614.7181439908</v>
          </cell>
          <cell r="N973">
            <v>18600.1691655699</v>
          </cell>
          <cell r="O973">
            <v>18612.1407787284</v>
          </cell>
        </row>
        <row r="974">
          <cell r="A974">
            <v>18649.7467872561</v>
          </cell>
          <cell r="B974">
            <v>18592.5153880086</v>
          </cell>
          <cell r="C974">
            <v>18596.8730461225</v>
          </cell>
          <cell r="D974">
            <v>18618.2058737287</v>
          </cell>
          <cell r="E974">
            <v>18616.3178078209</v>
          </cell>
          <cell r="F974">
            <v>18598.9060352006</v>
          </cell>
          <cell r="G974">
            <v>18591.1923284503</v>
          </cell>
          <cell r="H974">
            <v>18600.4200240232</v>
          </cell>
          <cell r="I974">
            <v>18638.705248631</v>
          </cell>
          <cell r="J974">
            <v>18605.1111102932</v>
          </cell>
          <cell r="K974">
            <v>18638.2489598454</v>
          </cell>
          <cell r="L974">
            <v>18632.5152005021</v>
          </cell>
          <cell r="M974">
            <v>18615.5889290239</v>
          </cell>
          <cell r="N974">
            <v>18607.7710036534</v>
          </cell>
          <cell r="O974">
            <v>18615.3289019193</v>
          </cell>
        </row>
        <row r="975">
          <cell r="A975">
            <v>18616.6282035986</v>
          </cell>
          <cell r="B975">
            <v>18614.5431354566</v>
          </cell>
          <cell r="C975">
            <v>18610.7371996461</v>
          </cell>
          <cell r="D975">
            <v>18614.2150420388</v>
          </cell>
          <cell r="E975">
            <v>18575.622678539</v>
          </cell>
          <cell r="F975">
            <v>18630.3154305079</v>
          </cell>
          <cell r="G975">
            <v>18608.6695899776</v>
          </cell>
          <cell r="H975">
            <v>18610.1841779017</v>
          </cell>
          <cell r="I975">
            <v>18619.1311715457</v>
          </cell>
          <cell r="J975">
            <v>18620.8216883035</v>
          </cell>
          <cell r="K975">
            <v>18610.2535702198</v>
          </cell>
          <cell r="L975">
            <v>18625.2334445281</v>
          </cell>
          <cell r="M975">
            <v>18608.3296490316</v>
          </cell>
          <cell r="N975">
            <v>18627.0332699752</v>
          </cell>
          <cell r="O975">
            <v>18610.5676804783</v>
          </cell>
        </row>
        <row r="976">
          <cell r="A976">
            <v>18638.7789330039</v>
          </cell>
          <cell r="B976">
            <v>18591.0717444287</v>
          </cell>
          <cell r="C976">
            <v>18581.172756108</v>
          </cell>
          <cell r="D976">
            <v>18608.5644960703</v>
          </cell>
          <cell r="E976">
            <v>18632.3308132965</v>
          </cell>
          <cell r="F976">
            <v>18591.0368919313</v>
          </cell>
          <cell r="G976">
            <v>18592.8202250371</v>
          </cell>
          <cell r="H976">
            <v>18615.3696381614</v>
          </cell>
          <cell r="I976">
            <v>18618.7654112401</v>
          </cell>
          <cell r="J976">
            <v>18620.2279441757</v>
          </cell>
          <cell r="K976">
            <v>18621.8598059097</v>
          </cell>
          <cell r="L976">
            <v>18605.6781506148</v>
          </cell>
          <cell r="M976">
            <v>18612.4073651634</v>
          </cell>
          <cell r="N976">
            <v>18627.9814495023</v>
          </cell>
          <cell r="O976">
            <v>18623.3857878546</v>
          </cell>
        </row>
        <row r="977">
          <cell r="A977">
            <v>18608.3772597892</v>
          </cell>
          <cell r="B977">
            <v>18599.3204823449</v>
          </cell>
          <cell r="C977">
            <v>18615.5101425975</v>
          </cell>
          <cell r="D977">
            <v>18606.8436238742</v>
          </cell>
          <cell r="E977">
            <v>18610.3777879394</v>
          </cell>
          <cell r="F977">
            <v>18621.8420808833</v>
          </cell>
          <cell r="G977">
            <v>18610.8260119385</v>
          </cell>
          <cell r="H977">
            <v>18622.442133438</v>
          </cell>
          <cell r="I977">
            <v>18605.9649182953</v>
          </cell>
          <cell r="J977">
            <v>18633.7641797187</v>
          </cell>
          <cell r="K977">
            <v>18632.5906943585</v>
          </cell>
          <cell r="L977">
            <v>18616.8252606153</v>
          </cell>
          <cell r="M977">
            <v>18601.6491522534</v>
          </cell>
          <cell r="N977">
            <v>18578.8482676658</v>
          </cell>
          <cell r="O977">
            <v>18630.2507859896</v>
          </cell>
        </row>
        <row r="978">
          <cell r="A978">
            <v>18651.3661073445</v>
          </cell>
          <cell r="B978">
            <v>18625.2695229903</v>
          </cell>
          <cell r="C978">
            <v>18622.2923879405</v>
          </cell>
          <cell r="D978">
            <v>18637.4394638069</v>
          </cell>
          <cell r="E978">
            <v>18588.3253540101</v>
          </cell>
          <cell r="F978">
            <v>18636.9907439707</v>
          </cell>
          <cell r="G978">
            <v>18639.7340694468</v>
          </cell>
          <cell r="H978">
            <v>18619.2951582472</v>
          </cell>
          <cell r="I978">
            <v>18604.720368747</v>
          </cell>
          <cell r="J978">
            <v>18641.8602772428</v>
          </cell>
          <cell r="K978">
            <v>18632.0807236572</v>
          </cell>
          <cell r="L978">
            <v>18638.886416896</v>
          </cell>
          <cell r="M978">
            <v>18633.0548681792</v>
          </cell>
          <cell r="N978">
            <v>18614.8796373108</v>
          </cell>
          <cell r="O978">
            <v>18616.0801147673</v>
          </cell>
        </row>
        <row r="979">
          <cell r="A979">
            <v>18618.6972766694</v>
          </cell>
          <cell r="B979">
            <v>18609.2022864925</v>
          </cell>
          <cell r="C979">
            <v>18605.8926635294</v>
          </cell>
          <cell r="D979">
            <v>18575.5512554857</v>
          </cell>
          <cell r="E979">
            <v>18597.5763835651</v>
          </cell>
          <cell r="F979">
            <v>18620.7292034426</v>
          </cell>
          <cell r="G979">
            <v>18606.7582886821</v>
          </cell>
          <cell r="H979">
            <v>18604.719332132</v>
          </cell>
          <cell r="I979">
            <v>18620.9210218676</v>
          </cell>
          <cell r="J979">
            <v>18615.335687629</v>
          </cell>
          <cell r="K979">
            <v>18619.5750171126</v>
          </cell>
          <cell r="L979">
            <v>18628.4131584566</v>
          </cell>
          <cell r="M979">
            <v>18614.3284590522</v>
          </cell>
          <cell r="N979">
            <v>18597.8284370354</v>
          </cell>
          <cell r="O979">
            <v>18618.2867380651</v>
          </cell>
        </row>
        <row r="980">
          <cell r="A980">
            <v>18617.5975143252</v>
          </cell>
          <cell r="B980">
            <v>18627.5481351448</v>
          </cell>
          <cell r="C980">
            <v>18632.5319261812</v>
          </cell>
          <cell r="D980">
            <v>18643.2141037909</v>
          </cell>
          <cell r="E980">
            <v>18601.5842446016</v>
          </cell>
          <cell r="F980">
            <v>18620.2390022276</v>
          </cell>
          <cell r="G980">
            <v>18615.7410279625</v>
          </cell>
          <cell r="H980">
            <v>18621.5780063293</v>
          </cell>
          <cell r="I980">
            <v>18624.7634718861</v>
          </cell>
          <cell r="J980">
            <v>18632.4447917682</v>
          </cell>
          <cell r="K980">
            <v>18624.3719988067</v>
          </cell>
          <cell r="L980">
            <v>18621.1582159901</v>
          </cell>
          <cell r="M980">
            <v>18618.4639498797</v>
          </cell>
          <cell r="N980">
            <v>18625.5463866016</v>
          </cell>
          <cell r="O980">
            <v>18594.097492478</v>
          </cell>
        </row>
        <row r="981">
          <cell r="A981">
            <v>18595.1550209654</v>
          </cell>
          <cell r="B981">
            <v>18598.0904131565</v>
          </cell>
          <cell r="C981">
            <v>18622.8973792983</v>
          </cell>
          <cell r="D981">
            <v>18631.9494821929</v>
          </cell>
          <cell r="E981">
            <v>18606.3698185097</v>
          </cell>
          <cell r="F981">
            <v>18601.1551981414</v>
          </cell>
          <cell r="G981">
            <v>18601.6218452542</v>
          </cell>
          <cell r="H981">
            <v>18601.3067739399</v>
          </cell>
          <cell r="I981">
            <v>18608.2115245791</v>
          </cell>
          <cell r="J981">
            <v>18614.6489748323</v>
          </cell>
          <cell r="K981">
            <v>18639.657057504</v>
          </cell>
          <cell r="L981">
            <v>18617.3553023183</v>
          </cell>
          <cell r="M981">
            <v>18596.9429533623</v>
          </cell>
          <cell r="N981">
            <v>18604.7346740447</v>
          </cell>
          <cell r="O981">
            <v>18619.1994299719</v>
          </cell>
        </row>
        <row r="982">
          <cell r="A982">
            <v>18632.89096603</v>
          </cell>
          <cell r="B982">
            <v>18593.8081993349</v>
          </cell>
          <cell r="C982">
            <v>18583.8172411535</v>
          </cell>
          <cell r="D982">
            <v>18598.6064925464</v>
          </cell>
          <cell r="E982">
            <v>18639.647636986</v>
          </cell>
          <cell r="F982">
            <v>18633.6355498465</v>
          </cell>
          <cell r="G982">
            <v>18604.5389930798</v>
          </cell>
          <cell r="H982">
            <v>18625.5708324349</v>
          </cell>
          <cell r="I982">
            <v>18630.7833157065</v>
          </cell>
          <cell r="J982">
            <v>18620.3253512175</v>
          </cell>
          <cell r="K982">
            <v>18604.946691479</v>
          </cell>
          <cell r="L982">
            <v>18630.5737923938</v>
          </cell>
          <cell r="M982">
            <v>18647.1985187509</v>
          </cell>
          <cell r="N982">
            <v>18610.3782004631</v>
          </cell>
          <cell r="O982">
            <v>18609.5832759758</v>
          </cell>
        </row>
        <row r="983">
          <cell r="A983">
            <v>18603.6852275915</v>
          </cell>
          <cell r="B983">
            <v>18640.1873760847</v>
          </cell>
          <cell r="C983">
            <v>18638.4584463887</v>
          </cell>
          <cell r="D983">
            <v>18631.4691118812</v>
          </cell>
          <cell r="E983">
            <v>18608.8689591217</v>
          </cell>
          <cell r="F983">
            <v>18629.6362016905</v>
          </cell>
          <cell r="G983">
            <v>18586.7223893852</v>
          </cell>
          <cell r="H983">
            <v>18611.1653207046</v>
          </cell>
          <cell r="I983">
            <v>18598.3977327193</v>
          </cell>
          <cell r="J983">
            <v>18562.9195760484</v>
          </cell>
          <cell r="K983">
            <v>18630.8805173832</v>
          </cell>
          <cell r="L983">
            <v>18622.6370899307</v>
          </cell>
          <cell r="M983">
            <v>18608.4078657823</v>
          </cell>
          <cell r="N983">
            <v>18612.3639823762</v>
          </cell>
          <cell r="O983">
            <v>18615.5119955638</v>
          </cell>
        </row>
        <row r="984">
          <cell r="A984">
            <v>18578.1471369401</v>
          </cell>
          <cell r="B984">
            <v>18604.4797548059</v>
          </cell>
          <cell r="C984">
            <v>18569.1371111877</v>
          </cell>
          <cell r="D984">
            <v>18592.6006689458</v>
          </cell>
          <cell r="E984">
            <v>18620.6075111704</v>
          </cell>
          <cell r="F984">
            <v>18643.0619632034</v>
          </cell>
          <cell r="G984">
            <v>18615.0845770422</v>
          </cell>
          <cell r="H984">
            <v>18643.708016542</v>
          </cell>
          <cell r="I984">
            <v>18614.9352705014</v>
          </cell>
          <cell r="J984">
            <v>18646.8582823799</v>
          </cell>
          <cell r="K984">
            <v>18648.8118708786</v>
          </cell>
          <cell r="L984">
            <v>18620.5305152758</v>
          </cell>
          <cell r="M984">
            <v>18621.0639491764</v>
          </cell>
          <cell r="N984">
            <v>18598.4763212187</v>
          </cell>
          <cell r="O984">
            <v>18614.2972037055</v>
          </cell>
        </row>
        <row r="985">
          <cell r="A985">
            <v>18618.7197227468</v>
          </cell>
          <cell r="B985">
            <v>18624.1120927568</v>
          </cell>
          <cell r="C985">
            <v>18636.9833101215</v>
          </cell>
          <cell r="D985">
            <v>18638.3336724587</v>
          </cell>
          <cell r="E985">
            <v>18604.5104499366</v>
          </cell>
          <cell r="F985">
            <v>18605.6179066504</v>
          </cell>
          <cell r="G985">
            <v>18628.1334435579</v>
          </cell>
          <cell r="H985">
            <v>18618.5540402159</v>
          </cell>
          <cell r="I985">
            <v>18627.1343191146</v>
          </cell>
          <cell r="J985">
            <v>18609.754858706</v>
          </cell>
          <cell r="K985">
            <v>18632.9260223667</v>
          </cell>
          <cell r="L985">
            <v>18612.3804228641</v>
          </cell>
          <cell r="M985">
            <v>18611.1793600394</v>
          </cell>
          <cell r="N985">
            <v>18596.67228622</v>
          </cell>
          <cell r="O985">
            <v>18621.0996292026</v>
          </cell>
        </row>
        <row r="986">
          <cell r="A986">
            <v>18661.3966224161</v>
          </cell>
          <cell r="B986">
            <v>18620.6247328852</v>
          </cell>
          <cell r="C986">
            <v>18647.5500164956</v>
          </cell>
          <cell r="D986">
            <v>18626.1601847791</v>
          </cell>
          <cell r="E986">
            <v>18626.253690265</v>
          </cell>
          <cell r="F986">
            <v>18647.8844819891</v>
          </cell>
          <cell r="G986">
            <v>18610.6975667205</v>
          </cell>
          <cell r="H986">
            <v>18621.2119594771</v>
          </cell>
          <cell r="I986">
            <v>18625.1386229764</v>
          </cell>
          <cell r="J986">
            <v>18620.9932840833</v>
          </cell>
          <cell r="K986">
            <v>18642.1892597161</v>
          </cell>
          <cell r="L986">
            <v>18611.6917064152</v>
          </cell>
          <cell r="M986">
            <v>18619.7012642245</v>
          </cell>
          <cell r="N986">
            <v>18613.6615736836</v>
          </cell>
          <cell r="O986">
            <v>18603.9519122908</v>
          </cell>
        </row>
        <row r="987">
          <cell r="A987">
            <v>18597.620420406</v>
          </cell>
          <cell r="B987">
            <v>18598.5366989308</v>
          </cell>
          <cell r="C987">
            <v>18618.5693393471</v>
          </cell>
          <cell r="D987">
            <v>18642.0799007335</v>
          </cell>
          <cell r="E987">
            <v>18630.5979389477</v>
          </cell>
          <cell r="F987">
            <v>18620.437782093</v>
          </cell>
          <cell r="G987">
            <v>18619.9971846178</v>
          </cell>
          <cell r="H987">
            <v>18621.2042182894</v>
          </cell>
          <cell r="I987">
            <v>18595.8460207301</v>
          </cell>
          <cell r="J987">
            <v>18623.1906963927</v>
          </cell>
          <cell r="K987">
            <v>18596.9749377269</v>
          </cell>
          <cell r="L987">
            <v>18622.0362477508</v>
          </cell>
          <cell r="M987">
            <v>18613.0146279349</v>
          </cell>
          <cell r="N987">
            <v>18619.0831047432</v>
          </cell>
          <cell r="O987">
            <v>18624.4367065104</v>
          </cell>
        </row>
        <row r="988">
          <cell r="A988">
            <v>18606.0345813898</v>
          </cell>
          <cell r="B988">
            <v>18601.7769006468</v>
          </cell>
          <cell r="C988">
            <v>18617.5709737273</v>
          </cell>
          <cell r="D988">
            <v>18614.7168528276</v>
          </cell>
          <cell r="E988">
            <v>18632.4022564857</v>
          </cell>
          <cell r="F988">
            <v>18618.6412613134</v>
          </cell>
          <cell r="G988">
            <v>18628.9590940366</v>
          </cell>
          <cell r="H988">
            <v>18580.7551082092</v>
          </cell>
          <cell r="I988">
            <v>18610.5666231748</v>
          </cell>
          <cell r="J988">
            <v>18622.6966125503</v>
          </cell>
          <cell r="K988">
            <v>18598.2922435697</v>
          </cell>
          <cell r="L988">
            <v>18622.7593209481</v>
          </cell>
          <cell r="M988">
            <v>18605.8127174364</v>
          </cell>
          <cell r="N988">
            <v>18594.6946502477</v>
          </cell>
          <cell r="O988">
            <v>18615.3055299956</v>
          </cell>
        </row>
        <row r="989">
          <cell r="A989">
            <v>18624.9361090266</v>
          </cell>
          <cell r="B989">
            <v>18621.8738580688</v>
          </cell>
          <cell r="C989">
            <v>18616.3775375684</v>
          </cell>
          <cell r="D989">
            <v>18619.1653955785</v>
          </cell>
          <cell r="E989">
            <v>18615.0495103365</v>
          </cell>
          <cell r="F989">
            <v>18612.1187075273</v>
          </cell>
          <cell r="G989">
            <v>18584.5393459634</v>
          </cell>
          <cell r="H989">
            <v>18636.5723238595</v>
          </cell>
          <cell r="I989">
            <v>18618.5060727054</v>
          </cell>
          <cell r="J989">
            <v>18626.8551278575</v>
          </cell>
          <cell r="K989">
            <v>18615.5028202208</v>
          </cell>
          <cell r="L989">
            <v>18606.586826168</v>
          </cell>
          <cell r="M989">
            <v>18577.2193234288</v>
          </cell>
          <cell r="N989">
            <v>18618.0481805279</v>
          </cell>
          <cell r="O989">
            <v>18611.1585691411</v>
          </cell>
        </row>
        <row r="990">
          <cell r="A990">
            <v>18640.2701801207</v>
          </cell>
          <cell r="B990">
            <v>18622.5828899964</v>
          </cell>
          <cell r="C990">
            <v>18639.8296806085</v>
          </cell>
          <cell r="D990">
            <v>18600.174117463</v>
          </cell>
          <cell r="E990">
            <v>18636.2791667936</v>
          </cell>
          <cell r="F990">
            <v>18615.6158540849</v>
          </cell>
          <cell r="G990">
            <v>18596.3466214474</v>
          </cell>
          <cell r="H990">
            <v>18603.8916730652</v>
          </cell>
          <cell r="I990">
            <v>18614.3534986655</v>
          </cell>
          <cell r="J990">
            <v>18624.8844912531</v>
          </cell>
          <cell r="K990">
            <v>18618.1791754571</v>
          </cell>
          <cell r="L990">
            <v>18631.4497143177</v>
          </cell>
          <cell r="M990">
            <v>18600.5168230751</v>
          </cell>
          <cell r="N990">
            <v>18623.2013629945</v>
          </cell>
          <cell r="O990">
            <v>18606.7756143367</v>
          </cell>
        </row>
        <row r="991">
          <cell r="A991">
            <v>18620.6503963739</v>
          </cell>
          <cell r="B991">
            <v>18613.1426554417</v>
          </cell>
          <cell r="C991">
            <v>18624.6172815633</v>
          </cell>
          <cell r="D991">
            <v>18627.1613606589</v>
          </cell>
          <cell r="E991">
            <v>18636.0875689141</v>
          </cell>
          <cell r="F991">
            <v>18623.0851991255</v>
          </cell>
          <cell r="G991">
            <v>18627.8405916881</v>
          </cell>
          <cell r="H991">
            <v>18606.4075112288</v>
          </cell>
          <cell r="I991">
            <v>18587.870104267</v>
          </cell>
          <cell r="J991">
            <v>18618.274313897</v>
          </cell>
          <cell r="K991">
            <v>18605.9814578342</v>
          </cell>
          <cell r="L991">
            <v>18623.5201649819</v>
          </cell>
          <cell r="M991">
            <v>18649.4471847081</v>
          </cell>
          <cell r="N991">
            <v>18623.6320507422</v>
          </cell>
          <cell r="O991">
            <v>18583.3936490239</v>
          </cell>
        </row>
        <row r="992">
          <cell r="A992">
            <v>18599.2944174153</v>
          </cell>
          <cell r="B992">
            <v>18604.0261192937</v>
          </cell>
          <cell r="C992">
            <v>18611.7406507955</v>
          </cell>
          <cell r="D992">
            <v>18599.4036930674</v>
          </cell>
          <cell r="E992">
            <v>18614.6683039211</v>
          </cell>
          <cell r="F992">
            <v>18632.2104380491</v>
          </cell>
          <cell r="G992">
            <v>18611.6130493044</v>
          </cell>
          <cell r="H992">
            <v>18619.4401064528</v>
          </cell>
          <cell r="I992">
            <v>18642.8605650933</v>
          </cell>
          <cell r="J992">
            <v>18562.5232173507</v>
          </cell>
          <cell r="K992">
            <v>18619.2539456707</v>
          </cell>
          <cell r="L992">
            <v>18627.5669789231</v>
          </cell>
          <cell r="M992">
            <v>18606.8771444478</v>
          </cell>
          <cell r="N992">
            <v>18617.3166600829</v>
          </cell>
          <cell r="O992">
            <v>18633.1467990383</v>
          </cell>
        </row>
        <row r="993">
          <cell r="A993">
            <v>18594.6042237979</v>
          </cell>
          <cell r="B993">
            <v>18623.1485130811</v>
          </cell>
          <cell r="C993">
            <v>18609.2609057049</v>
          </cell>
          <cell r="D993">
            <v>18626.4821019795</v>
          </cell>
          <cell r="E993">
            <v>18621.5410829802</v>
          </cell>
          <cell r="F993">
            <v>18632.600821073</v>
          </cell>
          <cell r="G993">
            <v>18675.5723146151</v>
          </cell>
          <cell r="H993">
            <v>18660.8536426007</v>
          </cell>
          <cell r="I993">
            <v>18619.802985945</v>
          </cell>
          <cell r="J993">
            <v>18645.4175119204</v>
          </cell>
          <cell r="K993">
            <v>18609.5174396586</v>
          </cell>
          <cell r="L993">
            <v>18605.0526397643</v>
          </cell>
          <cell r="M993">
            <v>18644.2249358169</v>
          </cell>
          <cell r="N993">
            <v>18620.8602773966</v>
          </cell>
          <cell r="O993">
            <v>18619.7496353165</v>
          </cell>
        </row>
        <row r="994">
          <cell r="A994">
            <v>18611.063730156</v>
          </cell>
          <cell r="B994">
            <v>18597.8568759221</v>
          </cell>
          <cell r="C994">
            <v>18600.7913488338</v>
          </cell>
          <cell r="D994">
            <v>18609.5481552871</v>
          </cell>
          <cell r="E994">
            <v>18615.9044221782</v>
          </cell>
          <cell r="F994">
            <v>18615.2231252014</v>
          </cell>
          <cell r="G994">
            <v>18605.7467502847</v>
          </cell>
          <cell r="H994">
            <v>18655.2159325806</v>
          </cell>
          <cell r="I994">
            <v>18612.2204626693</v>
          </cell>
          <cell r="J994">
            <v>18597.1230614756</v>
          </cell>
          <cell r="K994">
            <v>18603.1976061217</v>
          </cell>
          <cell r="L994">
            <v>18647.3486389927</v>
          </cell>
          <cell r="M994">
            <v>18624.9077397583</v>
          </cell>
          <cell r="N994">
            <v>18618.5348200528</v>
          </cell>
          <cell r="O994">
            <v>18603.6012596115</v>
          </cell>
        </row>
        <row r="995">
          <cell r="A995">
            <v>18625.889023657</v>
          </cell>
          <cell r="B995">
            <v>18643.2754164424</v>
          </cell>
          <cell r="C995">
            <v>18631.2266826609</v>
          </cell>
          <cell r="D995">
            <v>18626.96420699</v>
          </cell>
          <cell r="E995">
            <v>18594.889826699</v>
          </cell>
          <cell r="F995">
            <v>18607.9634404978</v>
          </cell>
          <cell r="G995">
            <v>18609.4318449404</v>
          </cell>
          <cell r="H995">
            <v>18602.3853383681</v>
          </cell>
          <cell r="I995">
            <v>18639.3550719325</v>
          </cell>
          <cell r="J995">
            <v>18609.4335833515</v>
          </cell>
          <cell r="K995">
            <v>18618.335944271</v>
          </cell>
          <cell r="L995">
            <v>18628.5732924108</v>
          </cell>
          <cell r="M995">
            <v>18640.0715522097</v>
          </cell>
          <cell r="N995">
            <v>18616.1916113098</v>
          </cell>
          <cell r="O995">
            <v>18630.3734365166</v>
          </cell>
        </row>
        <row r="996">
          <cell r="A996">
            <v>18604.4916284466</v>
          </cell>
          <cell r="B996">
            <v>18605.7087699187</v>
          </cell>
          <cell r="C996">
            <v>18607.1680965913</v>
          </cell>
          <cell r="D996">
            <v>18643.7218377698</v>
          </cell>
          <cell r="E996">
            <v>18610.9932178541</v>
          </cell>
          <cell r="F996">
            <v>18634.3943099935</v>
          </cell>
          <cell r="G996">
            <v>18620.4876089145</v>
          </cell>
          <cell r="H996">
            <v>18574.4647773595</v>
          </cell>
          <cell r="I996">
            <v>18620.8422320281</v>
          </cell>
          <cell r="J996">
            <v>18613.8498895173</v>
          </cell>
          <cell r="K996">
            <v>18614.2029077128</v>
          </cell>
          <cell r="L996">
            <v>18584.7252868312</v>
          </cell>
          <cell r="M996">
            <v>18646.3320166695</v>
          </cell>
          <cell r="N996">
            <v>18612.0270654317</v>
          </cell>
          <cell r="O996">
            <v>18630.4765352458</v>
          </cell>
        </row>
        <row r="997">
          <cell r="A997">
            <v>18637.8085853952</v>
          </cell>
          <cell r="B997">
            <v>18594.4472426053</v>
          </cell>
          <cell r="C997">
            <v>18585.6410247771</v>
          </cell>
          <cell r="D997">
            <v>18627.4154727759</v>
          </cell>
          <cell r="E997">
            <v>18617.545033198</v>
          </cell>
          <cell r="F997">
            <v>18640.6702462248</v>
          </cell>
          <cell r="G997">
            <v>18602.6588048759</v>
          </cell>
          <cell r="H997">
            <v>18611.4373753811</v>
          </cell>
          <cell r="I997">
            <v>18641.9700194108</v>
          </cell>
          <cell r="J997">
            <v>18616.675821789</v>
          </cell>
          <cell r="K997">
            <v>18568.4190312935</v>
          </cell>
          <cell r="L997">
            <v>18600.4346186165</v>
          </cell>
          <cell r="M997">
            <v>18604.2568755864</v>
          </cell>
          <cell r="N997">
            <v>18638.9175747851</v>
          </cell>
          <cell r="O997">
            <v>18606.4362403924</v>
          </cell>
        </row>
        <row r="998">
          <cell r="A998">
            <v>18619.7515680687</v>
          </cell>
          <cell r="B998">
            <v>18627.5768792113</v>
          </cell>
          <cell r="C998">
            <v>18606.7741430287</v>
          </cell>
          <cell r="D998">
            <v>18600.5758130759</v>
          </cell>
          <cell r="E998">
            <v>18589.1603318469</v>
          </cell>
          <cell r="F998">
            <v>18608.5712011414</v>
          </cell>
          <cell r="G998">
            <v>18636.270655554</v>
          </cell>
          <cell r="H998">
            <v>18623.1224042824</v>
          </cell>
          <cell r="I998">
            <v>18610.6798558475</v>
          </cell>
          <cell r="J998">
            <v>18594.7267303003</v>
          </cell>
          <cell r="K998">
            <v>18641.8453519374</v>
          </cell>
          <cell r="L998">
            <v>18658.0226866017</v>
          </cell>
          <cell r="M998">
            <v>18595.394863892</v>
          </cell>
          <cell r="N998">
            <v>18631.3247501334</v>
          </cell>
          <cell r="O998">
            <v>18607.2235776453</v>
          </cell>
        </row>
        <row r="999">
          <cell r="A999">
            <v>18618.2839574122</v>
          </cell>
          <cell r="B999">
            <v>18609.9387081324</v>
          </cell>
          <cell r="C999">
            <v>18616.0602156801</v>
          </cell>
          <cell r="D999">
            <v>18617.1028525858</v>
          </cell>
          <cell r="E999">
            <v>18606.6846553226</v>
          </cell>
          <cell r="F999">
            <v>18632.8888035251</v>
          </cell>
          <cell r="G999">
            <v>18630.4215485319</v>
          </cell>
          <cell r="H999">
            <v>18606.3156450322</v>
          </cell>
          <cell r="I999">
            <v>18605.3919321465</v>
          </cell>
          <cell r="J999">
            <v>18598.921733724</v>
          </cell>
          <cell r="K999">
            <v>18617.4647031436</v>
          </cell>
          <cell r="L999">
            <v>18607.0053098183</v>
          </cell>
          <cell r="M999">
            <v>18617.6765438056</v>
          </cell>
          <cell r="N999">
            <v>18632.8713476963</v>
          </cell>
          <cell r="O999">
            <v>18640.3575623468</v>
          </cell>
        </row>
        <row r="1000">
          <cell r="A1000">
            <v>18639.5628123167</v>
          </cell>
          <cell r="B1000">
            <v>18614.8036034702</v>
          </cell>
          <cell r="C1000">
            <v>18611.5694659204</v>
          </cell>
          <cell r="D1000">
            <v>18634.9844116457</v>
          </cell>
          <cell r="E1000">
            <v>18616.5640904311</v>
          </cell>
          <cell r="F1000">
            <v>18621.7797433337</v>
          </cell>
          <cell r="G1000">
            <v>18596.8673342562</v>
          </cell>
          <cell r="H1000">
            <v>18633.8071760631</v>
          </cell>
          <cell r="I1000">
            <v>18582.5269794933</v>
          </cell>
          <cell r="J1000">
            <v>18631.9491121223</v>
          </cell>
          <cell r="K1000">
            <v>18618.7754329658</v>
          </cell>
          <cell r="L1000">
            <v>18632.3920846206</v>
          </cell>
          <cell r="M1000">
            <v>18641.0773766397</v>
          </cell>
          <cell r="N1000">
            <v>18613.2690966442</v>
          </cell>
          <cell r="O1000">
            <v>18626.2798268159</v>
          </cell>
        </row>
        <row r="1001">
          <cell r="A1001">
            <v>18602.1413035276</v>
          </cell>
          <cell r="B1001">
            <v>18639.0220084507</v>
          </cell>
          <cell r="C1001">
            <v>18603.5385686385</v>
          </cell>
          <cell r="D1001">
            <v>18628.5192889051</v>
          </cell>
          <cell r="E1001">
            <v>18620.7066534799</v>
          </cell>
          <cell r="F1001">
            <v>18660.7718309571</v>
          </cell>
          <cell r="G1001">
            <v>18587.1106903585</v>
          </cell>
          <cell r="H1001">
            <v>18604.6131250085</v>
          </cell>
          <cell r="I1001">
            <v>18620.2929156352</v>
          </cell>
          <cell r="J1001">
            <v>18603.7501649718</v>
          </cell>
          <cell r="K1001">
            <v>18615.1142975368</v>
          </cell>
          <cell r="L1001">
            <v>18612.9261694012</v>
          </cell>
          <cell r="M1001">
            <v>18629.9179115749</v>
          </cell>
          <cell r="N1001">
            <v>18622.7242707598</v>
          </cell>
          <cell r="O1001">
            <v>18596.9271729152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-1665.02074952745</v>
          </cell>
          <cell r="B2">
            <v>-4473.49364672586</v>
          </cell>
          <cell r="C2">
            <v>-5500.7132956368</v>
          </cell>
          <cell r="D2">
            <v>-4780.70920902583</v>
          </cell>
          <cell r="E2">
            <v>-4010.84099943145</v>
          </cell>
          <cell r="F2">
            <v>-3187.15117105131</v>
          </cell>
          <cell r="G2">
            <v>-2295.45546611146</v>
          </cell>
          <cell r="H2">
            <v>-1339.71596125577</v>
          </cell>
          <cell r="I2">
            <v>-315.517994072543</v>
          </cell>
          <cell r="J2">
            <v>801.60668220589</v>
          </cell>
          <cell r="K2">
            <v>2040.24077062821</v>
          </cell>
          <cell r="L2">
            <v>3408.09803538807</v>
          </cell>
          <cell r="M2">
            <v>4895.20430450491</v>
          </cell>
          <cell r="N2">
            <v>6528.19751063823</v>
          </cell>
          <cell r="O2">
            <v>8312.06657041235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-1622.41871530546</v>
          </cell>
          <cell r="B3">
            <v>-4298.95667257082</v>
          </cell>
          <cell r="C3">
            <v>-5285.13616219693</v>
          </cell>
          <cell r="D3">
            <v>-4552.07427120654</v>
          </cell>
          <cell r="E3">
            <v>-3774.65774477222</v>
          </cell>
          <cell r="F3">
            <v>-2944.95936179918</v>
          </cell>
          <cell r="G3">
            <v>-2051.04807623514</v>
          </cell>
          <cell r="H3">
            <v>-1078.15545878776</v>
          </cell>
          <cell r="I3">
            <v>-15.9027335256544</v>
          </cell>
          <cell r="J3">
            <v>1148.4896922502</v>
          </cell>
          <cell r="K3">
            <v>2425.92676402707</v>
          </cell>
          <cell r="L3">
            <v>3816.27164412699</v>
          </cell>
          <cell r="M3">
            <v>5333.08824395242</v>
          </cell>
          <cell r="N3">
            <v>6996.337342278</v>
          </cell>
          <cell r="O3">
            <v>8825.1918400983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-1459.94182007974</v>
          </cell>
          <cell r="B4">
            <v>-3680.5408755683</v>
          </cell>
          <cell r="C4">
            <v>-4576.32178220774</v>
          </cell>
          <cell r="D4">
            <v>-3787.46359494569</v>
          </cell>
          <cell r="E4">
            <v>-2940.83388156747</v>
          </cell>
          <cell r="F4">
            <v>-2038.51465237702</v>
          </cell>
          <cell r="G4">
            <v>-1062.3926954978</v>
          </cell>
          <cell r="H4">
            <v>1.32472088039153</v>
          </cell>
          <cell r="I4">
            <v>1158.45197456887</v>
          </cell>
          <cell r="J4">
            <v>2412.91341201957</v>
          </cell>
          <cell r="K4">
            <v>3780.97673152025</v>
          </cell>
          <cell r="L4">
            <v>5285.88421557367</v>
          </cell>
          <cell r="M4">
            <v>6936.77501060362</v>
          </cell>
          <cell r="N4">
            <v>8739.40602753744</v>
          </cell>
          <cell r="O4">
            <v>10723.9888054473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-1487.19192372438</v>
          </cell>
          <cell r="B5">
            <v>-3789.03737567463</v>
          </cell>
          <cell r="C5">
            <v>-4704.86678905596</v>
          </cell>
          <cell r="D5">
            <v>-3933.21873418904</v>
          </cell>
          <cell r="E5">
            <v>-3105.49131373084</v>
          </cell>
          <cell r="F5">
            <v>-2224.34141436654</v>
          </cell>
          <cell r="G5">
            <v>-1278.27661565751</v>
          </cell>
          <cell r="H5">
            <v>-249.035831784999</v>
          </cell>
          <cell r="I5">
            <v>883.152089397649</v>
          </cell>
          <cell r="J5">
            <v>2120.48551469335</v>
          </cell>
          <cell r="K5">
            <v>3484.48946695852</v>
          </cell>
          <cell r="L5">
            <v>4972.50018459807</v>
          </cell>
          <cell r="M5">
            <v>6585.51659237013</v>
          </cell>
          <cell r="N5">
            <v>8360.23893872272</v>
          </cell>
          <cell r="O5">
            <v>10318.4275733583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-1694.82371613394</v>
          </cell>
          <cell r="B6">
            <v>-4589.90643013345</v>
          </cell>
          <cell r="C6">
            <v>-5632.13031724016</v>
          </cell>
          <cell r="D6">
            <v>-4902.99072634892</v>
          </cell>
          <cell r="E6">
            <v>-4127.56360311442</v>
          </cell>
          <cell r="F6">
            <v>-3302.14432859725</v>
          </cell>
          <cell r="G6">
            <v>-2428.75702724169</v>
          </cell>
          <cell r="H6">
            <v>-1494.49581530818</v>
          </cell>
          <cell r="I6">
            <v>-465.4471667546</v>
          </cell>
          <cell r="J6">
            <v>653.847926904359</v>
          </cell>
          <cell r="K6">
            <v>1867.30721330523</v>
          </cell>
          <cell r="L6">
            <v>3204.02535694402</v>
          </cell>
          <cell r="M6">
            <v>4675.03943097674</v>
          </cell>
          <cell r="N6">
            <v>6282.85039884501</v>
          </cell>
          <cell r="O6">
            <v>8047.22436669638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-1636.04618493043</v>
          </cell>
          <cell r="B7">
            <v>-4365.31068851302</v>
          </cell>
          <cell r="C7">
            <v>-5381.75213854806</v>
          </cell>
          <cell r="D7">
            <v>-4649.89388970286</v>
          </cell>
          <cell r="E7">
            <v>-3878.52321637553</v>
          </cell>
          <cell r="F7">
            <v>-3055.64298145353</v>
          </cell>
          <cell r="G7">
            <v>-2171.08419467674</v>
          </cell>
          <cell r="H7">
            <v>-1213.87102107441</v>
          </cell>
          <cell r="I7">
            <v>-163.242168267548</v>
          </cell>
          <cell r="J7">
            <v>976.292469373623</v>
          </cell>
          <cell r="K7">
            <v>2226.75041524084</v>
          </cell>
          <cell r="L7">
            <v>3605.42896047938</v>
          </cell>
          <cell r="M7">
            <v>5117.30381817617</v>
          </cell>
          <cell r="N7">
            <v>6774.14739125316</v>
          </cell>
          <cell r="O7">
            <v>8584.75676098041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-1698.63523070869</v>
          </cell>
          <cell r="B8">
            <v>-4600.8895574783</v>
          </cell>
          <cell r="C8">
            <v>-5649.06920161733</v>
          </cell>
          <cell r="D8">
            <v>-4932.58295950081</v>
          </cell>
          <cell r="E8">
            <v>-4186.04173885014</v>
          </cell>
          <cell r="F8">
            <v>-3384.45795883977</v>
          </cell>
          <cell r="G8">
            <v>-2506.18574564072</v>
          </cell>
          <cell r="H8">
            <v>-1568.10122762441</v>
          </cell>
          <cell r="I8">
            <v>-549.865136789008</v>
          </cell>
          <cell r="J8">
            <v>552.248315334774</v>
          </cell>
          <cell r="K8">
            <v>1771.48247466113</v>
          </cell>
          <cell r="L8">
            <v>3106.46230007986</v>
          </cell>
          <cell r="M8">
            <v>4561.49980471212</v>
          </cell>
          <cell r="N8">
            <v>6161.79129643191</v>
          </cell>
          <cell r="O8">
            <v>7916.2538665231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-1499.64379126906</v>
          </cell>
          <cell r="B9">
            <v>-3843.45190142358</v>
          </cell>
          <cell r="C9">
            <v>-4770.14612162051</v>
          </cell>
          <cell r="D9">
            <v>-3986.84903941391</v>
          </cell>
          <cell r="E9">
            <v>-3149.63334728228</v>
          </cell>
          <cell r="F9">
            <v>-2259.94308068442</v>
          </cell>
          <cell r="G9">
            <v>-1309.78726469222</v>
          </cell>
          <cell r="H9">
            <v>-280.739569740109</v>
          </cell>
          <cell r="I9">
            <v>847.77795805313</v>
          </cell>
          <cell r="J9">
            <v>2081.30768959145</v>
          </cell>
          <cell r="K9">
            <v>3429.33200025122</v>
          </cell>
          <cell r="L9">
            <v>4901.70966928697</v>
          </cell>
          <cell r="M9">
            <v>6519.63171879687</v>
          </cell>
          <cell r="N9">
            <v>8298.96276254559</v>
          </cell>
          <cell r="O9">
            <v>10257.5671070938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-1639.78480269757</v>
          </cell>
          <cell r="B10">
            <v>-4379.98731410668</v>
          </cell>
          <cell r="C10">
            <v>-5396.34011560848</v>
          </cell>
          <cell r="D10">
            <v>-4663.72813216599</v>
          </cell>
          <cell r="E10">
            <v>-3887.26763527793</v>
          </cell>
          <cell r="F10">
            <v>-3061.42423842627</v>
          </cell>
          <cell r="G10">
            <v>-2169.98689432654</v>
          </cell>
          <cell r="H10">
            <v>-1206.88036891507</v>
          </cell>
          <cell r="I10">
            <v>-157.435045271712</v>
          </cell>
          <cell r="J10">
            <v>990.135475182617</v>
          </cell>
          <cell r="K10">
            <v>2247.98710409032</v>
          </cell>
          <cell r="L10">
            <v>3627.2184334449</v>
          </cell>
          <cell r="M10">
            <v>5146.52824049284</v>
          </cell>
          <cell r="N10">
            <v>6803.5869777816</v>
          </cell>
          <cell r="O10">
            <v>8610.33386266071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-1616.57834713203</v>
          </cell>
          <cell r="B11">
            <v>-4286.51051323696</v>
          </cell>
          <cell r="C11">
            <v>-5286.57499952543</v>
          </cell>
          <cell r="D11">
            <v>-4540.22161676591</v>
          </cell>
          <cell r="E11">
            <v>-3754.17520605406</v>
          </cell>
          <cell r="F11">
            <v>-2922.8770617416</v>
          </cell>
          <cell r="G11">
            <v>-2036.51470622748</v>
          </cell>
          <cell r="H11">
            <v>-1063.39096719807</v>
          </cell>
          <cell r="I11">
            <v>0.358423025921276</v>
          </cell>
          <cell r="J11">
            <v>1158.04469501633</v>
          </cell>
          <cell r="K11">
            <v>2419.71910145095</v>
          </cell>
          <cell r="L11">
            <v>3797.27084315793</v>
          </cell>
          <cell r="M11">
            <v>5318.58402395299</v>
          </cell>
          <cell r="N11">
            <v>6985.58768614866</v>
          </cell>
          <cell r="O11">
            <v>8815.58106234794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-1605.33930548598</v>
          </cell>
          <cell r="B12">
            <v>-4237.97793830681</v>
          </cell>
          <cell r="C12">
            <v>-5220.26781502835</v>
          </cell>
          <cell r="D12">
            <v>-4472.65078293873</v>
          </cell>
          <cell r="E12">
            <v>-3678.86159963863</v>
          </cell>
          <cell r="F12">
            <v>-2828.82816938021</v>
          </cell>
          <cell r="G12">
            <v>-1916.15571051053</v>
          </cell>
          <cell r="H12">
            <v>-924.742256858271</v>
          </cell>
          <cell r="I12">
            <v>157.550889265748</v>
          </cell>
          <cell r="J12">
            <v>1335.84154286686</v>
          </cell>
          <cell r="K12">
            <v>2621.22305827001</v>
          </cell>
          <cell r="L12">
            <v>4022.47539095968</v>
          </cell>
          <cell r="M12">
            <v>5554.79578009182</v>
          </cell>
          <cell r="N12">
            <v>7248.29500642438</v>
          </cell>
          <cell r="O12">
            <v>9102.02379539359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-1676.483697056</v>
          </cell>
          <cell r="B13">
            <v>-4519.45805587436</v>
          </cell>
          <cell r="C13">
            <v>-5542.80061692049</v>
          </cell>
          <cell r="D13">
            <v>-4810.34219247872</v>
          </cell>
          <cell r="E13">
            <v>-4035.35175870793</v>
          </cell>
          <cell r="F13">
            <v>-3214.36863343554</v>
          </cell>
          <cell r="G13">
            <v>-2330.00425136037</v>
          </cell>
          <cell r="H13">
            <v>-1377.91482193085</v>
          </cell>
          <cell r="I13">
            <v>-345.836233616784</v>
          </cell>
          <cell r="J13">
            <v>781.466407804104</v>
          </cell>
          <cell r="K13">
            <v>2008.71819621745</v>
          </cell>
          <cell r="L13">
            <v>3365.73515502006</v>
          </cell>
          <cell r="M13">
            <v>4856.32494807691</v>
          </cell>
          <cell r="N13">
            <v>6488.22549133308</v>
          </cell>
          <cell r="O13">
            <v>8272.52756911755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-1648.40734907655</v>
          </cell>
          <cell r="B14">
            <v>-4411.06448381117</v>
          </cell>
          <cell r="C14">
            <v>-5435.29602834259</v>
          </cell>
          <cell r="D14">
            <v>-4708.70116125673</v>
          </cell>
          <cell r="E14">
            <v>-3936.68196303427</v>
          </cell>
          <cell r="F14">
            <v>-3118.85154110446</v>
          </cell>
          <cell r="G14">
            <v>-2231.98084073892</v>
          </cell>
          <cell r="H14">
            <v>-1281.60388422368</v>
          </cell>
          <cell r="I14">
            <v>-247.573503228459</v>
          </cell>
          <cell r="J14">
            <v>885.678750317492</v>
          </cell>
          <cell r="K14">
            <v>2136.12445916107</v>
          </cell>
          <cell r="L14">
            <v>3502.42085427503</v>
          </cell>
          <cell r="M14">
            <v>4991.33083727307</v>
          </cell>
          <cell r="N14">
            <v>6624.56316357726</v>
          </cell>
          <cell r="O14">
            <v>8417.47575847304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-1637.03941065177</v>
          </cell>
          <cell r="B15">
            <v>-4372.45453769939</v>
          </cell>
          <cell r="C15">
            <v>-5385.69055947934</v>
          </cell>
          <cell r="D15">
            <v>-4648.47005102626</v>
          </cell>
          <cell r="E15">
            <v>-3866.96828916745</v>
          </cell>
          <cell r="F15">
            <v>-3036.55455084414</v>
          </cell>
          <cell r="G15">
            <v>-2143.96897494711</v>
          </cell>
          <cell r="H15">
            <v>-1170.99186149434</v>
          </cell>
          <cell r="I15">
            <v>-126.748161880858</v>
          </cell>
          <cell r="J15">
            <v>1015.84768147183</v>
          </cell>
          <cell r="K15">
            <v>2280.75443899092</v>
          </cell>
          <cell r="L15">
            <v>3662.92448065004</v>
          </cell>
          <cell r="M15">
            <v>5175.66396644999</v>
          </cell>
          <cell r="N15">
            <v>6824.58243246818</v>
          </cell>
          <cell r="O15">
            <v>8637.5134342609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-1466.63046580718</v>
          </cell>
          <cell r="B16">
            <v>-3708.83315844293</v>
          </cell>
          <cell r="C16">
            <v>-4611.90734647012</v>
          </cell>
          <cell r="D16">
            <v>-3820.27073107093</v>
          </cell>
          <cell r="E16">
            <v>-2981.95548120602</v>
          </cell>
          <cell r="F16">
            <v>-2086.3421883757</v>
          </cell>
          <cell r="G16">
            <v>-1121.05787955181</v>
          </cell>
          <cell r="H16">
            <v>-68.470419533088</v>
          </cell>
          <cell r="I16">
            <v>1084.105452584</v>
          </cell>
          <cell r="J16">
            <v>2354.22454989155</v>
          </cell>
          <cell r="K16">
            <v>3739.3384396812</v>
          </cell>
          <cell r="L16">
            <v>5252.32135335775</v>
          </cell>
          <cell r="M16">
            <v>6906.53721821683</v>
          </cell>
          <cell r="N16">
            <v>8732.75376770823</v>
          </cell>
          <cell r="O16">
            <v>10742.8553881088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-1690.47884641911</v>
          </cell>
          <cell r="B17">
            <v>-4570.36806249824</v>
          </cell>
          <cell r="C17">
            <v>-5612.97770876816</v>
          </cell>
          <cell r="D17">
            <v>-4885.11113524448</v>
          </cell>
          <cell r="E17">
            <v>-4116.9716895212</v>
          </cell>
          <cell r="F17">
            <v>-3293.75894857736</v>
          </cell>
          <cell r="G17">
            <v>-2426.84973470337</v>
          </cell>
          <cell r="H17">
            <v>-1496.0373038488</v>
          </cell>
          <cell r="I17">
            <v>-463.146226589292</v>
          </cell>
          <cell r="J17">
            <v>663.658918804595</v>
          </cell>
          <cell r="K17">
            <v>1892.33283279187</v>
          </cell>
          <cell r="L17">
            <v>3232.55204366352</v>
          </cell>
          <cell r="M17">
            <v>4701.80693349364</v>
          </cell>
          <cell r="N17">
            <v>6329.38315707592</v>
          </cell>
          <cell r="O17">
            <v>8113.82508545312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-1510.82424246121</v>
          </cell>
          <cell r="B18">
            <v>-3879.51802048109</v>
          </cell>
          <cell r="C18">
            <v>-4810.24634935919</v>
          </cell>
          <cell r="D18">
            <v>-4035.82243508009</v>
          </cell>
          <cell r="E18">
            <v>-3212.09348371795</v>
          </cell>
          <cell r="F18">
            <v>-2336.48318206032</v>
          </cell>
          <cell r="G18">
            <v>-1391.09421184446</v>
          </cell>
          <cell r="H18">
            <v>-368.526293908034</v>
          </cell>
          <cell r="I18">
            <v>753.612454109897</v>
          </cell>
          <cell r="J18">
            <v>1989.73531372555</v>
          </cell>
          <cell r="K18">
            <v>3334.06964783698</v>
          </cell>
          <cell r="L18">
            <v>4820.04297216438</v>
          </cell>
          <cell r="M18">
            <v>6443.68496945887</v>
          </cell>
          <cell r="N18">
            <v>8222.93504532228</v>
          </cell>
          <cell r="O18">
            <v>10167.3149724482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-1514.26805080417</v>
          </cell>
          <cell r="B19">
            <v>-3896.30804540143</v>
          </cell>
          <cell r="C19">
            <v>-4823.39047998554</v>
          </cell>
          <cell r="D19">
            <v>-4041.52846139122</v>
          </cell>
          <cell r="E19">
            <v>-3223.22968027095</v>
          </cell>
          <cell r="F19">
            <v>-2348.19533533078</v>
          </cell>
          <cell r="G19">
            <v>-1404.80909536021</v>
          </cell>
          <cell r="H19">
            <v>-388.029408619773</v>
          </cell>
          <cell r="I19">
            <v>730.245348783995</v>
          </cell>
          <cell r="J19">
            <v>1946.9629584279</v>
          </cell>
          <cell r="K19">
            <v>3279.58449260496</v>
          </cell>
          <cell r="L19">
            <v>4750.90435505165</v>
          </cell>
          <cell r="M19">
            <v>6374.66117487434</v>
          </cell>
          <cell r="N19">
            <v>8138.32988387864</v>
          </cell>
          <cell r="O19">
            <v>10072.92049543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-1626.29446785778</v>
          </cell>
          <cell r="B20">
            <v>-4325.80701779804</v>
          </cell>
          <cell r="C20">
            <v>-5329.24889162393</v>
          </cell>
          <cell r="D20">
            <v>-4587.54951868339</v>
          </cell>
          <cell r="E20">
            <v>-3803.87451956983</v>
          </cell>
          <cell r="F20">
            <v>-2964.63546252605</v>
          </cell>
          <cell r="G20">
            <v>-2061.89870993916</v>
          </cell>
          <cell r="H20">
            <v>-1084.88407778443</v>
          </cell>
          <cell r="I20">
            <v>-24.9093454220295</v>
          </cell>
          <cell r="J20">
            <v>1133.70256297366</v>
          </cell>
          <cell r="K20">
            <v>2398.83409547957</v>
          </cell>
          <cell r="L20">
            <v>3795.03158629367</v>
          </cell>
          <cell r="M20">
            <v>5319.52889272619</v>
          </cell>
          <cell r="N20">
            <v>6984.20763910772</v>
          </cell>
          <cell r="O20">
            <v>8819.89011817196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-1599.43174174447</v>
          </cell>
          <cell r="B21">
            <v>-4218.93097998746</v>
          </cell>
          <cell r="C21">
            <v>-5197.4149477245</v>
          </cell>
          <cell r="D21">
            <v>-4445.99024229875</v>
          </cell>
          <cell r="E21">
            <v>-3658.68754104879</v>
          </cell>
          <cell r="F21">
            <v>-2816.83417026145</v>
          </cell>
          <cell r="G21">
            <v>-1912.79957615139</v>
          </cell>
          <cell r="H21">
            <v>-936.469481782528</v>
          </cell>
          <cell r="I21">
            <v>136.433104183098</v>
          </cell>
          <cell r="J21">
            <v>1314.40626834733</v>
          </cell>
          <cell r="K21">
            <v>2599.86928128676</v>
          </cell>
          <cell r="L21">
            <v>4005.17112428511</v>
          </cell>
          <cell r="M21">
            <v>5539.0252818191</v>
          </cell>
          <cell r="N21">
            <v>7225.28645715128</v>
          </cell>
          <cell r="O21">
            <v>9078.81029530204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-1556.49239985394</v>
          </cell>
          <cell r="B22">
            <v>-4056.02320863609</v>
          </cell>
          <cell r="C22">
            <v>-5023.70040247637</v>
          </cell>
          <cell r="D22">
            <v>-4264.71660985422</v>
          </cell>
          <cell r="E22">
            <v>-3456.76673937475</v>
          </cell>
          <cell r="F22">
            <v>-2597.03901717436</v>
          </cell>
          <cell r="G22">
            <v>-1671.55151210743</v>
          </cell>
          <cell r="H22">
            <v>-672.030969067151</v>
          </cell>
          <cell r="I22">
            <v>419.120201945099</v>
          </cell>
          <cell r="J22">
            <v>1612.10718167861</v>
          </cell>
          <cell r="K22">
            <v>2922.067821691</v>
          </cell>
          <cell r="L22">
            <v>4354.39408444853</v>
          </cell>
          <cell r="M22">
            <v>5923.87049101155</v>
          </cell>
          <cell r="N22">
            <v>7645.54852444243</v>
          </cell>
          <cell r="O22">
            <v>9528.94643951797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-1503.27131592711</v>
          </cell>
          <cell r="B23">
            <v>-3847.70910364843</v>
          </cell>
          <cell r="C23">
            <v>-4773.72016510179</v>
          </cell>
          <cell r="D23">
            <v>-3997.41654632797</v>
          </cell>
          <cell r="E23">
            <v>-3174.70755477585</v>
          </cell>
          <cell r="F23">
            <v>-2294.46930213458</v>
          </cell>
          <cell r="G23">
            <v>-1347.60871339977</v>
          </cell>
          <cell r="H23">
            <v>-325.912594358912</v>
          </cell>
          <cell r="I23">
            <v>798.202951414476</v>
          </cell>
          <cell r="J23">
            <v>2031.28152892602</v>
          </cell>
          <cell r="K23">
            <v>3375.61433208746</v>
          </cell>
          <cell r="L23">
            <v>4854.40957039264</v>
          </cell>
          <cell r="M23">
            <v>6471.46879997783</v>
          </cell>
          <cell r="N23">
            <v>8239.7248888303</v>
          </cell>
          <cell r="O23">
            <v>10177.4613330444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-1581.08919031076</v>
          </cell>
          <cell r="B24">
            <v>-4149.93387124742</v>
          </cell>
          <cell r="C24">
            <v>-5124.46519941654</v>
          </cell>
          <cell r="D24">
            <v>-4372.4923715413</v>
          </cell>
          <cell r="E24">
            <v>-3567.33657761261</v>
          </cell>
          <cell r="F24">
            <v>-2708.17276657175</v>
          </cell>
          <cell r="G24">
            <v>-1793.30333301908</v>
          </cell>
          <cell r="H24">
            <v>-796.926521374463</v>
          </cell>
          <cell r="I24">
            <v>286.337922088687</v>
          </cell>
          <cell r="J24">
            <v>1478.52479109662</v>
          </cell>
          <cell r="K24">
            <v>2780.99981037742</v>
          </cell>
          <cell r="L24">
            <v>4195.57050076169</v>
          </cell>
          <cell r="M24">
            <v>5749.99365599139</v>
          </cell>
          <cell r="N24">
            <v>7456.58515234417</v>
          </cell>
          <cell r="O24">
            <v>9334.66028911334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-1720.68545424555</v>
          </cell>
          <cell r="B25">
            <v>-4690.64769641099</v>
          </cell>
          <cell r="C25">
            <v>-5753.21632567597</v>
          </cell>
          <cell r="D25">
            <v>-5036.68024265231</v>
          </cell>
          <cell r="E25">
            <v>-4284.37472923466</v>
          </cell>
          <cell r="F25">
            <v>-3489.16920719455</v>
          </cell>
          <cell r="G25">
            <v>-2639.17408316825</v>
          </cell>
          <cell r="H25">
            <v>-1721.45509014292</v>
          </cell>
          <cell r="I25">
            <v>-715.750876203962</v>
          </cell>
          <cell r="J25">
            <v>384.953813134657</v>
          </cell>
          <cell r="K25">
            <v>1588.27517503609</v>
          </cell>
          <cell r="L25">
            <v>2907.17803053014</v>
          </cell>
          <cell r="M25">
            <v>4353.50706609872</v>
          </cell>
          <cell r="N25">
            <v>5942.51489519778</v>
          </cell>
          <cell r="O25">
            <v>7691.91149438373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-1437.59832637082</v>
          </cell>
          <cell r="B26">
            <v>-3606.35508166737</v>
          </cell>
          <cell r="C26">
            <v>-4495.43860312439</v>
          </cell>
          <cell r="D26">
            <v>-3706.03055647195</v>
          </cell>
          <cell r="E26">
            <v>-2864.76835529796</v>
          </cell>
          <cell r="F26">
            <v>-1952.08527142348</v>
          </cell>
          <cell r="G26">
            <v>-976.747571730728</v>
          </cell>
          <cell r="H26">
            <v>86.1547785705775</v>
          </cell>
          <cell r="I26">
            <v>1242.51523015215</v>
          </cell>
          <cell r="J26">
            <v>2500.19780233166</v>
          </cell>
          <cell r="K26">
            <v>3885.28952432768</v>
          </cell>
          <cell r="L26">
            <v>5399.65393656621</v>
          </cell>
          <cell r="M26">
            <v>7059.4744008957</v>
          </cell>
          <cell r="N26">
            <v>8884.40811503332</v>
          </cell>
          <cell r="O26">
            <v>10895.3500585098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-1719.8217031265</v>
          </cell>
          <cell r="B27">
            <v>-4683.24817466085</v>
          </cell>
          <cell r="C27">
            <v>-5744.32669242445</v>
          </cell>
          <cell r="D27">
            <v>-5032.52847718942</v>
          </cell>
          <cell r="E27">
            <v>-4279.84669774711</v>
          </cell>
          <cell r="F27">
            <v>-3486.66417436399</v>
          </cell>
          <cell r="G27">
            <v>-2646.96658516988</v>
          </cell>
          <cell r="H27">
            <v>-1720.14727805266</v>
          </cell>
          <cell r="I27">
            <v>-708.761200754368</v>
          </cell>
          <cell r="J27">
            <v>391.563996505668</v>
          </cell>
          <cell r="K27">
            <v>1600.37507103022</v>
          </cell>
          <cell r="L27">
            <v>2926.59887449037</v>
          </cell>
          <cell r="M27">
            <v>4369.57567301506</v>
          </cell>
          <cell r="N27">
            <v>5947.5815877957</v>
          </cell>
          <cell r="O27">
            <v>7680.40098142951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-1417.32921727213</v>
          </cell>
          <cell r="B28">
            <v>-3520.37780591898</v>
          </cell>
          <cell r="C28">
            <v>-4385.38209231468</v>
          </cell>
          <cell r="D28">
            <v>-3585.89412050487</v>
          </cell>
          <cell r="E28">
            <v>-2738.36966313773</v>
          </cell>
          <cell r="F28">
            <v>-1825.16980359045</v>
          </cell>
          <cell r="G28">
            <v>-836.946903408262</v>
          </cell>
          <cell r="H28">
            <v>228.315818048992</v>
          </cell>
          <cell r="I28">
            <v>1383.42602354421</v>
          </cell>
          <cell r="J28">
            <v>2644.21235431387</v>
          </cell>
          <cell r="K28">
            <v>4028.59093684244</v>
          </cell>
          <cell r="L28">
            <v>5552.57792292075</v>
          </cell>
          <cell r="M28">
            <v>7234.8922932964</v>
          </cell>
          <cell r="N28">
            <v>9079.77455255761</v>
          </cell>
          <cell r="O28">
            <v>11099.5043178755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-1511.91279688493</v>
          </cell>
          <cell r="B29">
            <v>-3882.58899636177</v>
          </cell>
          <cell r="C29">
            <v>-4816.08076077975</v>
          </cell>
          <cell r="D29">
            <v>-4044.91220589857</v>
          </cell>
          <cell r="E29">
            <v>-3224.73717178839</v>
          </cell>
          <cell r="F29">
            <v>-2341.14818410919</v>
          </cell>
          <cell r="G29">
            <v>-1394.84731703608</v>
          </cell>
          <cell r="H29">
            <v>-369.08403817658</v>
          </cell>
          <cell r="I29">
            <v>743.709918880403</v>
          </cell>
          <cell r="J29">
            <v>1972.43055530883</v>
          </cell>
          <cell r="K29">
            <v>3312.72783198679</v>
          </cell>
          <cell r="L29">
            <v>4784.44941905524</v>
          </cell>
          <cell r="M29">
            <v>6395.78227827982</v>
          </cell>
          <cell r="N29">
            <v>8166.31192814192</v>
          </cell>
          <cell r="O29">
            <v>10102.4778836897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-1718.52070196868</v>
          </cell>
          <cell r="B30">
            <v>-4681.24116524554</v>
          </cell>
          <cell r="C30">
            <v>-5747.64545843527</v>
          </cell>
          <cell r="D30">
            <v>-5042.12872509956</v>
          </cell>
          <cell r="E30">
            <v>-4295.46353446137</v>
          </cell>
          <cell r="F30">
            <v>-3496.94131877157</v>
          </cell>
          <cell r="G30">
            <v>-2645.24346094517</v>
          </cell>
          <cell r="H30">
            <v>-1730.23645791772</v>
          </cell>
          <cell r="I30">
            <v>-724.307062020431</v>
          </cell>
          <cell r="J30">
            <v>382.719786294552</v>
          </cell>
          <cell r="K30">
            <v>1592.64209720677</v>
          </cell>
          <cell r="L30">
            <v>2906.38390379427</v>
          </cell>
          <cell r="M30">
            <v>4354.45190858042</v>
          </cell>
          <cell r="N30">
            <v>5939.90303827269</v>
          </cell>
          <cell r="O30">
            <v>7681.46819037831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-1644.24279851836</v>
          </cell>
          <cell r="B31">
            <v>-4389.78908232629</v>
          </cell>
          <cell r="C31">
            <v>-5396.6235377447</v>
          </cell>
          <cell r="D31">
            <v>-4656.30089989261</v>
          </cell>
          <cell r="E31">
            <v>-3872.84132766356</v>
          </cell>
          <cell r="F31">
            <v>-3039.39512413981</v>
          </cell>
          <cell r="G31">
            <v>-2159.80732975586</v>
          </cell>
          <cell r="H31">
            <v>-1205.10444711808</v>
          </cell>
          <cell r="I31">
            <v>-159.933046666984</v>
          </cell>
          <cell r="J31">
            <v>995.364733839679</v>
          </cell>
          <cell r="K31">
            <v>2257.17693104007</v>
          </cell>
          <cell r="L31">
            <v>3644.64837399167</v>
          </cell>
          <cell r="M31">
            <v>5158.1252528368</v>
          </cell>
          <cell r="N31">
            <v>6818.89966519843</v>
          </cell>
          <cell r="O31">
            <v>8635.62795709299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-1675.26346408162</v>
          </cell>
          <cell r="B32">
            <v>-4515.8901606814</v>
          </cell>
          <cell r="C32">
            <v>-5556.21456585055</v>
          </cell>
          <cell r="D32">
            <v>-4836.50167668814</v>
          </cell>
          <cell r="E32">
            <v>-4070.20759286758</v>
          </cell>
          <cell r="F32">
            <v>-3266.91868342028</v>
          </cell>
          <cell r="G32">
            <v>-2400.21056776319</v>
          </cell>
          <cell r="H32">
            <v>-1473.12780812362</v>
          </cell>
          <cell r="I32">
            <v>-461.25202611439</v>
          </cell>
          <cell r="J32">
            <v>651.719944511383</v>
          </cell>
          <cell r="K32">
            <v>1869.19795434284</v>
          </cell>
          <cell r="L32">
            <v>3203.92956884624</v>
          </cell>
          <cell r="M32">
            <v>4673.57716746685</v>
          </cell>
          <cell r="N32">
            <v>6286.1873242191</v>
          </cell>
          <cell r="O32">
            <v>8050.07349333688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-1643.68062785322</v>
          </cell>
          <cell r="B33">
            <v>-4392.74326486185</v>
          </cell>
          <cell r="C33">
            <v>-5408.31332934356</v>
          </cell>
          <cell r="D33">
            <v>-4669.99030983279</v>
          </cell>
          <cell r="E33">
            <v>-3899.27061715066</v>
          </cell>
          <cell r="F33">
            <v>-3075.20115624223</v>
          </cell>
          <cell r="G33">
            <v>-2195.58444498582</v>
          </cell>
          <cell r="H33">
            <v>-1237.44764450646</v>
          </cell>
          <cell r="I33">
            <v>-186.693966442395</v>
          </cell>
          <cell r="J33">
            <v>961.80938397034</v>
          </cell>
          <cell r="K33">
            <v>2224.06931690004</v>
          </cell>
          <cell r="L33">
            <v>3598.43340948241</v>
          </cell>
          <cell r="M33">
            <v>5096.89716626446</v>
          </cell>
          <cell r="N33">
            <v>6747.2618480069</v>
          </cell>
          <cell r="O33">
            <v>8559.29009996163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-1437.78599151345</v>
          </cell>
          <cell r="B34">
            <v>-3598.33430573886</v>
          </cell>
          <cell r="C34">
            <v>-4483.89671079334</v>
          </cell>
          <cell r="D34">
            <v>-3689.3459990187</v>
          </cell>
          <cell r="E34">
            <v>-2842.74607008235</v>
          </cell>
          <cell r="F34">
            <v>-1938.42354414313</v>
          </cell>
          <cell r="G34">
            <v>-963.369446679669</v>
          </cell>
          <cell r="H34">
            <v>94.4404217731905</v>
          </cell>
          <cell r="I34">
            <v>1250.6788694892</v>
          </cell>
          <cell r="J34">
            <v>2510.58057863164</v>
          </cell>
          <cell r="K34">
            <v>3896.91993239232</v>
          </cell>
          <cell r="L34">
            <v>5409.57052508467</v>
          </cell>
          <cell r="M34">
            <v>7070.35013116832</v>
          </cell>
          <cell r="N34">
            <v>8884.78230795896</v>
          </cell>
          <cell r="O34">
            <v>10872.9124778537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-1519.87343092639</v>
          </cell>
          <cell r="B35">
            <v>-3913.14298194293</v>
          </cell>
          <cell r="C35">
            <v>-4844.45115986607</v>
          </cell>
          <cell r="D35">
            <v>-4074.79879207837</v>
          </cell>
          <cell r="E35">
            <v>-3250.86849397461</v>
          </cell>
          <cell r="F35">
            <v>-2377.66914688389</v>
          </cell>
          <cell r="G35">
            <v>-1444.60395798569</v>
          </cell>
          <cell r="H35">
            <v>-438.212640206056</v>
          </cell>
          <cell r="I35">
            <v>662.233085387412</v>
          </cell>
          <cell r="J35">
            <v>1878.53193548831</v>
          </cell>
          <cell r="K35">
            <v>3216.17695415802</v>
          </cell>
          <cell r="L35">
            <v>4684.65863698344</v>
          </cell>
          <cell r="M35">
            <v>6281.22513625027</v>
          </cell>
          <cell r="N35">
            <v>8039.27721679585</v>
          </cell>
          <cell r="O35">
            <v>9968.10864706819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-1676.20147555168</v>
          </cell>
          <cell r="B36">
            <v>-4508.04204765011</v>
          </cell>
          <cell r="C36">
            <v>-5535.99643656794</v>
          </cell>
          <cell r="D36">
            <v>-4814.76668319406</v>
          </cell>
          <cell r="E36">
            <v>-4052.22372863445</v>
          </cell>
          <cell r="F36">
            <v>-3241.83644252079</v>
          </cell>
          <cell r="G36">
            <v>-2374.53934915471</v>
          </cell>
          <cell r="H36">
            <v>-1430.11584381995</v>
          </cell>
          <cell r="I36">
            <v>-406.399816691177</v>
          </cell>
          <cell r="J36">
            <v>718.92958121883</v>
          </cell>
          <cell r="K36">
            <v>1960.75858543144</v>
          </cell>
          <cell r="L36">
            <v>3324.70035297098</v>
          </cell>
          <cell r="M36">
            <v>4809.81073923032</v>
          </cell>
          <cell r="N36">
            <v>6430.73313605225</v>
          </cell>
          <cell r="O36">
            <v>8205.26315303305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-1421.56507953614</v>
          </cell>
          <cell r="B37">
            <v>-3540.9508228672</v>
          </cell>
          <cell r="C37">
            <v>-4426.03562720122</v>
          </cell>
          <cell r="D37">
            <v>-3633.05568854518</v>
          </cell>
          <cell r="E37">
            <v>-2780.24859191558</v>
          </cell>
          <cell r="F37">
            <v>-1869.41621342896</v>
          </cell>
          <cell r="G37">
            <v>-897.624792357402</v>
          </cell>
          <cell r="H37">
            <v>165.482111909821</v>
          </cell>
          <cell r="I37">
            <v>1335.68842914178</v>
          </cell>
          <cell r="J37">
            <v>2615.45193038845</v>
          </cell>
          <cell r="K37">
            <v>4011.88623449161</v>
          </cell>
          <cell r="L37">
            <v>5542.3115018177</v>
          </cell>
          <cell r="M37">
            <v>7220.55615209272</v>
          </cell>
          <cell r="N37">
            <v>9055.17717290473</v>
          </cell>
          <cell r="O37">
            <v>11069.7593031395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-1625.89015422054</v>
          </cell>
          <cell r="B38">
            <v>-4327.93060432455</v>
          </cell>
          <cell r="C38">
            <v>-5342.15425024272</v>
          </cell>
          <cell r="D38">
            <v>-4608.02425302673</v>
          </cell>
          <cell r="E38">
            <v>-3830.49846773619</v>
          </cell>
          <cell r="F38">
            <v>-2998.37068310467</v>
          </cell>
          <cell r="G38">
            <v>-2113.38320730441</v>
          </cell>
          <cell r="H38">
            <v>-1157.71846607444</v>
          </cell>
          <cell r="I38">
            <v>-110.183668488233</v>
          </cell>
          <cell r="J38">
            <v>1039.3251270065</v>
          </cell>
          <cell r="K38">
            <v>2301.10682501986</v>
          </cell>
          <cell r="L38">
            <v>3689.12820903147</v>
          </cell>
          <cell r="M38">
            <v>5205.28316768908</v>
          </cell>
          <cell r="N38">
            <v>6869.11897921867</v>
          </cell>
          <cell r="O38">
            <v>8699.48922812214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-1663.96007189011</v>
          </cell>
          <cell r="B39">
            <v>-4475.5052837653</v>
          </cell>
          <cell r="C39">
            <v>-5505.30780901797</v>
          </cell>
          <cell r="D39">
            <v>-4784.00667283705</v>
          </cell>
          <cell r="E39">
            <v>-4023.00501250566</v>
          </cell>
          <cell r="F39">
            <v>-3210.94331609064</v>
          </cell>
          <cell r="G39">
            <v>-2338.08869292162</v>
          </cell>
          <cell r="H39">
            <v>-1393.28300598031</v>
          </cell>
          <cell r="I39">
            <v>-364.46238683096</v>
          </cell>
          <cell r="J39">
            <v>758.661893054494</v>
          </cell>
          <cell r="K39">
            <v>1988.90739034337</v>
          </cell>
          <cell r="L39">
            <v>3344.00848908742</v>
          </cell>
          <cell r="M39">
            <v>4827.22126331896</v>
          </cell>
          <cell r="N39">
            <v>6451.98203684619</v>
          </cell>
          <cell r="O39">
            <v>8228.16399300412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-1605.14578717545</v>
          </cell>
          <cell r="B40">
            <v>-4238.46721434596</v>
          </cell>
          <cell r="C40">
            <v>-5216.11820199536</v>
          </cell>
          <cell r="D40">
            <v>-4470.14857383905</v>
          </cell>
          <cell r="E40">
            <v>-3684.73705353883</v>
          </cell>
          <cell r="F40">
            <v>-2841.89381373247</v>
          </cell>
          <cell r="G40">
            <v>-1927.58066434848</v>
          </cell>
          <cell r="H40">
            <v>-943.332927994961</v>
          </cell>
          <cell r="I40">
            <v>120.302256430455</v>
          </cell>
          <cell r="J40">
            <v>1288.64672176557</v>
          </cell>
          <cell r="K40">
            <v>2571.06977147141</v>
          </cell>
          <cell r="L40">
            <v>3973.19851245811</v>
          </cell>
          <cell r="M40">
            <v>5516.7999108112</v>
          </cell>
          <cell r="N40">
            <v>7202.69276628648</v>
          </cell>
          <cell r="O40">
            <v>9049.301118052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-1510.72038542235</v>
          </cell>
          <cell r="B41">
            <v>-3884.22553598077</v>
          </cell>
          <cell r="C41">
            <v>-4818.8613090283</v>
          </cell>
          <cell r="D41">
            <v>-4047.87587760401</v>
          </cell>
          <cell r="E41">
            <v>-3226.00052785592</v>
          </cell>
          <cell r="F41">
            <v>-2355.51987550861</v>
          </cell>
          <cell r="G41">
            <v>-1413.86231768537</v>
          </cell>
          <cell r="H41">
            <v>-397.050281365703</v>
          </cell>
          <cell r="I41">
            <v>719.5875062094</v>
          </cell>
          <cell r="J41">
            <v>1949.72179124963</v>
          </cell>
          <cell r="K41">
            <v>3289.83254801036</v>
          </cell>
          <cell r="L41">
            <v>4764.72050786678</v>
          </cell>
          <cell r="M41">
            <v>6381.71546898657</v>
          </cell>
          <cell r="N41">
            <v>8153.20368989175</v>
          </cell>
          <cell r="O41">
            <v>10091.8967474897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-1605.14639333468</v>
          </cell>
          <cell r="B42">
            <v>-4240.57656497821</v>
          </cell>
          <cell r="C42">
            <v>-5230.07398889039</v>
          </cell>
          <cell r="D42">
            <v>-4481.77947232027</v>
          </cell>
          <cell r="E42">
            <v>-3702.45602234087</v>
          </cell>
          <cell r="F42">
            <v>-2870.33060839816</v>
          </cell>
          <cell r="G42">
            <v>-1973.31350199371</v>
          </cell>
          <cell r="H42">
            <v>-1005.77203498576</v>
          </cell>
          <cell r="I42">
            <v>49.6898768666717</v>
          </cell>
          <cell r="J42">
            <v>1204.35999520162</v>
          </cell>
          <cell r="K42">
            <v>2477.81588346578</v>
          </cell>
          <cell r="L42">
            <v>3890.3237815336</v>
          </cell>
          <cell r="M42">
            <v>5431.86731378722</v>
          </cell>
          <cell r="N42">
            <v>7110.79789513281</v>
          </cell>
          <cell r="O42">
            <v>8955.86561108615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-1638.59943095986</v>
          </cell>
          <cell r="B43">
            <v>-4372.45800509811</v>
          </cell>
          <cell r="C43">
            <v>-5381.00915446961</v>
          </cell>
          <cell r="D43">
            <v>-4638.33584930821</v>
          </cell>
          <cell r="E43">
            <v>-3866.19059046735</v>
          </cell>
          <cell r="F43">
            <v>-3038.74828747706</v>
          </cell>
          <cell r="G43">
            <v>-2149.04699784173</v>
          </cell>
          <cell r="H43">
            <v>-1186.14884680457</v>
          </cell>
          <cell r="I43">
            <v>-133.784391731342</v>
          </cell>
          <cell r="J43">
            <v>1016.75763375817</v>
          </cell>
          <cell r="K43">
            <v>2269.71433103345</v>
          </cell>
          <cell r="L43">
            <v>3643.84968772609</v>
          </cell>
          <cell r="M43">
            <v>5151.20175898507</v>
          </cell>
          <cell r="N43">
            <v>6811.56198852273</v>
          </cell>
          <cell r="O43">
            <v>8631.00305364365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-1645.65375145521</v>
          </cell>
          <cell r="B44">
            <v>-4387.01673015541</v>
          </cell>
          <cell r="C44">
            <v>-5396.00910174072</v>
          </cell>
          <cell r="D44">
            <v>-4666.63960165088</v>
          </cell>
          <cell r="E44">
            <v>-3893.75963676739</v>
          </cell>
          <cell r="F44">
            <v>-3066.16870040212</v>
          </cell>
          <cell r="G44">
            <v>-2184.46491996437</v>
          </cell>
          <cell r="H44">
            <v>-1232.48762512845</v>
          </cell>
          <cell r="I44">
            <v>-192.236708647035</v>
          </cell>
          <cell r="J44">
            <v>939.577297505087</v>
          </cell>
          <cell r="K44">
            <v>2190.79382702997</v>
          </cell>
          <cell r="L44">
            <v>3566.53614933545</v>
          </cell>
          <cell r="M44">
            <v>5070.2405889088</v>
          </cell>
          <cell r="N44">
            <v>6723.89624136857</v>
          </cell>
          <cell r="O44">
            <v>8535.17081900817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-1434.42252157082</v>
          </cell>
          <cell r="B45">
            <v>-3590.30610270389</v>
          </cell>
          <cell r="C45">
            <v>-4474.26767748994</v>
          </cell>
          <cell r="D45">
            <v>-3674.0809062151</v>
          </cell>
          <cell r="E45">
            <v>-2815.61334187704</v>
          </cell>
          <cell r="F45">
            <v>-1899.56785217818</v>
          </cell>
          <cell r="G45">
            <v>-921.211959598649</v>
          </cell>
          <cell r="H45">
            <v>140.317757665966</v>
          </cell>
          <cell r="I45">
            <v>1300.45578038957</v>
          </cell>
          <cell r="J45">
            <v>2577.18905714963</v>
          </cell>
          <cell r="K45">
            <v>3979.70531301978</v>
          </cell>
          <cell r="L45">
            <v>5510.29354508947</v>
          </cell>
          <cell r="M45">
            <v>7184.90002103242</v>
          </cell>
          <cell r="N45">
            <v>9017.40253148733</v>
          </cell>
          <cell r="O45">
            <v>11036.7830451024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-1453.16468857647</v>
          </cell>
          <cell r="B46">
            <v>-3662.15269948735</v>
          </cell>
          <cell r="C46">
            <v>-4561.24934968981</v>
          </cell>
          <cell r="D46">
            <v>-3769.5977871388</v>
          </cell>
          <cell r="E46">
            <v>-2932.79744751181</v>
          </cell>
          <cell r="F46">
            <v>-2032.11370044103</v>
          </cell>
          <cell r="G46">
            <v>-1057.37642028581</v>
          </cell>
          <cell r="H46">
            <v>-3.50048109511388</v>
          </cell>
          <cell r="I46">
            <v>1143.43381901003</v>
          </cell>
          <cell r="J46">
            <v>2403.06161316612</v>
          </cell>
          <cell r="K46">
            <v>3788.80304442275</v>
          </cell>
          <cell r="L46">
            <v>5302.3764093113</v>
          </cell>
          <cell r="M46">
            <v>6954.80435155793</v>
          </cell>
          <cell r="N46">
            <v>8764.9622674703</v>
          </cell>
          <cell r="O46">
            <v>10742.793112355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-1682.69282404364</v>
          </cell>
          <cell r="B47">
            <v>-4542.93771755831</v>
          </cell>
          <cell r="C47">
            <v>-5583.33107671533</v>
          </cell>
          <cell r="D47">
            <v>-4869.38629373832</v>
          </cell>
          <cell r="E47">
            <v>-4119.14824521491</v>
          </cell>
          <cell r="F47">
            <v>-3301.62674769179</v>
          </cell>
          <cell r="G47">
            <v>-2430.52412223938</v>
          </cell>
          <cell r="H47">
            <v>-1496.58861814315</v>
          </cell>
          <cell r="I47">
            <v>-478.768630340128</v>
          </cell>
          <cell r="J47">
            <v>638.998064540403</v>
          </cell>
          <cell r="K47">
            <v>1867.09547486143</v>
          </cell>
          <cell r="L47">
            <v>3207.59382391272</v>
          </cell>
          <cell r="M47">
            <v>4672.36463824607</v>
          </cell>
          <cell r="N47">
            <v>6271.74628140049</v>
          </cell>
          <cell r="O47">
            <v>8024.24450579795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-1410.00199176874</v>
          </cell>
          <cell r="B48">
            <v>-3490.46728511092</v>
          </cell>
          <cell r="C48">
            <v>-4358.91090881427</v>
          </cell>
          <cell r="D48">
            <v>-3553.19038336314</v>
          </cell>
          <cell r="E48">
            <v>-2694.57973600468</v>
          </cell>
          <cell r="F48">
            <v>-1776.91119292226</v>
          </cell>
          <cell r="G48">
            <v>-791.577500619163</v>
          </cell>
          <cell r="H48">
            <v>290.710754564624</v>
          </cell>
          <cell r="I48">
            <v>1466.13934244226</v>
          </cell>
          <cell r="J48">
            <v>2744.82226742013</v>
          </cell>
          <cell r="K48">
            <v>4139.21215892083</v>
          </cell>
          <cell r="L48">
            <v>5676.50946311907</v>
          </cell>
          <cell r="M48">
            <v>7359.63643771666</v>
          </cell>
          <cell r="N48">
            <v>9206.88525535515</v>
          </cell>
          <cell r="O48">
            <v>11231.0252560784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-1670.06166888402</v>
          </cell>
          <cell r="B49">
            <v>-4490.23006523514</v>
          </cell>
          <cell r="C49">
            <v>-5502.28014940402</v>
          </cell>
          <cell r="D49">
            <v>-4758.10280768607</v>
          </cell>
          <cell r="E49">
            <v>-3983.65722326308</v>
          </cell>
          <cell r="F49">
            <v>-3163.16298619603</v>
          </cell>
          <cell r="G49">
            <v>-2282.48876570078</v>
          </cell>
          <cell r="H49">
            <v>-1335.79170873141</v>
          </cell>
          <cell r="I49">
            <v>-293.003384757282</v>
          </cell>
          <cell r="J49">
            <v>843.156840245933</v>
          </cell>
          <cell r="K49">
            <v>2085.60098008567</v>
          </cell>
          <cell r="L49">
            <v>3449.16866832927</v>
          </cell>
          <cell r="M49">
            <v>4938.01851103701</v>
          </cell>
          <cell r="N49">
            <v>6577.46706398726</v>
          </cell>
          <cell r="O49">
            <v>8375.14247326781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-1619.58390709523</v>
          </cell>
          <cell r="B50">
            <v>-4294.33727113648</v>
          </cell>
          <cell r="C50">
            <v>-5286.42752941292</v>
          </cell>
          <cell r="D50">
            <v>-4547.99991367406</v>
          </cell>
          <cell r="E50">
            <v>-3756.01104355776</v>
          </cell>
          <cell r="F50">
            <v>-2910.35687364558</v>
          </cell>
          <cell r="G50">
            <v>-2014.27630980228</v>
          </cell>
          <cell r="H50">
            <v>-1037.5330500438</v>
          </cell>
          <cell r="I50">
            <v>20.1137182301316</v>
          </cell>
          <cell r="J50">
            <v>1191.85419687997</v>
          </cell>
          <cell r="K50">
            <v>2467.36210922587</v>
          </cell>
          <cell r="L50">
            <v>3867.65250841504</v>
          </cell>
          <cell r="M50">
            <v>5406.07801183496</v>
          </cell>
          <cell r="N50">
            <v>7093.75831870005</v>
          </cell>
          <cell r="O50">
            <v>8932.15513343333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-1456.20204784535</v>
          </cell>
          <cell r="B51">
            <v>-3677.8332227896</v>
          </cell>
          <cell r="C51">
            <v>-4577.7533121033</v>
          </cell>
          <cell r="D51">
            <v>-3786.16221664999</v>
          </cell>
          <cell r="E51">
            <v>-2932.15637798567</v>
          </cell>
          <cell r="F51">
            <v>-2023.88861433041</v>
          </cell>
          <cell r="G51">
            <v>-1049.99793640902</v>
          </cell>
          <cell r="H51">
            <v>5.75059566525772</v>
          </cell>
          <cell r="I51">
            <v>1160.23833993222</v>
          </cell>
          <cell r="J51">
            <v>2415.00136852207</v>
          </cell>
          <cell r="K51">
            <v>3790.69557735484</v>
          </cell>
          <cell r="L51">
            <v>5302.51178128954</v>
          </cell>
          <cell r="M51">
            <v>6959.47872091842</v>
          </cell>
          <cell r="N51">
            <v>8774.46191231019</v>
          </cell>
          <cell r="O51">
            <v>10769.8744644533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-1535.28722710128</v>
          </cell>
          <cell r="B52">
            <v>-3981.20633896478</v>
          </cell>
          <cell r="C52">
            <v>-4939.31470657121</v>
          </cell>
          <cell r="D52">
            <v>-4167.05719362088</v>
          </cell>
          <cell r="E52">
            <v>-3337.83768580253</v>
          </cell>
          <cell r="F52">
            <v>-2453.15837631526</v>
          </cell>
          <cell r="G52">
            <v>-1510.63006260763</v>
          </cell>
          <cell r="H52">
            <v>-492.819368020676</v>
          </cell>
          <cell r="I52">
            <v>614.804904108019</v>
          </cell>
          <cell r="J52">
            <v>1827.59956534588</v>
          </cell>
          <cell r="K52">
            <v>3157.17424174491</v>
          </cell>
          <cell r="L52">
            <v>4622.67949048</v>
          </cell>
          <cell r="M52">
            <v>6212.73292800154</v>
          </cell>
          <cell r="N52">
            <v>7956.93555156108</v>
          </cell>
          <cell r="O52">
            <v>9864.52647711248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-1678.25577782276</v>
          </cell>
          <cell r="B53">
            <v>-4527.72676649688</v>
          </cell>
          <cell r="C53">
            <v>-5559.83060004757</v>
          </cell>
          <cell r="D53">
            <v>-4836.27479263667</v>
          </cell>
          <cell r="E53">
            <v>-4067.66617729214</v>
          </cell>
          <cell r="F53">
            <v>-3250.88692734188</v>
          </cell>
          <cell r="G53">
            <v>-2376.46996045547</v>
          </cell>
          <cell r="H53">
            <v>-1434.81304071198</v>
          </cell>
          <cell r="I53">
            <v>-408.377493471028</v>
          </cell>
          <cell r="J53">
            <v>727.910374208166</v>
          </cell>
          <cell r="K53">
            <v>1968.40080648158</v>
          </cell>
          <cell r="L53">
            <v>3321.62333637678</v>
          </cell>
          <cell r="M53">
            <v>4794.98916026618</v>
          </cell>
          <cell r="N53">
            <v>6413.3324143961</v>
          </cell>
          <cell r="O53">
            <v>8200.94355293215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-1533.36521211464</v>
          </cell>
          <cell r="B54">
            <v>-3971.95832857568</v>
          </cell>
          <cell r="C54">
            <v>-4914.60646591863</v>
          </cell>
          <cell r="D54">
            <v>-4153.44818568181</v>
          </cell>
          <cell r="E54">
            <v>-3350.89133937107</v>
          </cell>
          <cell r="F54">
            <v>-2491.09519280086</v>
          </cell>
          <cell r="G54">
            <v>-1561.75680309183</v>
          </cell>
          <cell r="H54">
            <v>-547.813239986139</v>
          </cell>
          <cell r="I54">
            <v>566.079877986223</v>
          </cell>
          <cell r="J54">
            <v>1779.68005483368</v>
          </cell>
          <cell r="K54">
            <v>3100.74343669976</v>
          </cell>
          <cell r="L54">
            <v>4543.91354123283</v>
          </cell>
          <cell r="M54">
            <v>6132.4112351656</v>
          </cell>
          <cell r="N54">
            <v>7870.70771006767</v>
          </cell>
          <cell r="O54">
            <v>9770.20919410233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-1474.76354195196</v>
          </cell>
          <cell r="B55">
            <v>-3745.31367004419</v>
          </cell>
          <cell r="C55">
            <v>-4653.19684732771</v>
          </cell>
          <cell r="D55">
            <v>-3872.50600413713</v>
          </cell>
          <cell r="E55">
            <v>-3043.97208213788</v>
          </cell>
          <cell r="F55">
            <v>-2140.74868036767</v>
          </cell>
          <cell r="G55">
            <v>-1178.39507490695</v>
          </cell>
          <cell r="H55">
            <v>-136.877352310045</v>
          </cell>
          <cell r="I55">
            <v>1005.1632409512</v>
          </cell>
          <cell r="J55">
            <v>2259.89011830626</v>
          </cell>
          <cell r="K55">
            <v>3633.22507830143</v>
          </cell>
          <cell r="L55">
            <v>5139.90112520223</v>
          </cell>
          <cell r="M55">
            <v>6777.2426517165</v>
          </cell>
          <cell r="N55">
            <v>8571.02465779388</v>
          </cell>
          <cell r="O55">
            <v>10545.3072618596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-1510.46540480058</v>
          </cell>
          <cell r="B56">
            <v>-3885.28704440577</v>
          </cell>
          <cell r="C56">
            <v>-4826.31623139557</v>
          </cell>
          <cell r="D56">
            <v>-4053.20816102042</v>
          </cell>
          <cell r="E56">
            <v>-3232.12892578505</v>
          </cell>
          <cell r="F56">
            <v>-2354.69300923419</v>
          </cell>
          <cell r="G56">
            <v>-1412.48897091066</v>
          </cell>
          <cell r="H56">
            <v>-391.718832610466</v>
          </cell>
          <cell r="I56">
            <v>715.725911250896</v>
          </cell>
          <cell r="J56">
            <v>1935.44309245375</v>
          </cell>
          <cell r="K56">
            <v>3268.89622126454</v>
          </cell>
          <cell r="L56">
            <v>4725.75108490819</v>
          </cell>
          <cell r="M56">
            <v>6328.09064366478</v>
          </cell>
          <cell r="N56">
            <v>8085.79346515425</v>
          </cell>
          <cell r="O56">
            <v>10025.9622220282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-1567.27805768486</v>
          </cell>
          <cell r="B57">
            <v>-4099.82226509943</v>
          </cell>
          <cell r="C57">
            <v>-5071.15224005772</v>
          </cell>
          <cell r="D57">
            <v>-4321.82582576767</v>
          </cell>
          <cell r="E57">
            <v>-3518.97620102636</v>
          </cell>
          <cell r="F57">
            <v>-2651.9922999893</v>
          </cell>
          <cell r="G57">
            <v>-1726.89727264334</v>
          </cell>
          <cell r="H57">
            <v>-724.677227520591</v>
          </cell>
          <cell r="I57">
            <v>368.694257348048</v>
          </cell>
          <cell r="J57">
            <v>1566.37496871464</v>
          </cell>
          <cell r="K57">
            <v>2876.61129094704</v>
          </cell>
          <cell r="L57">
            <v>4311.572390464</v>
          </cell>
          <cell r="M57">
            <v>5891.06371005119</v>
          </cell>
          <cell r="N57">
            <v>7619.1767018231</v>
          </cell>
          <cell r="O57">
            <v>9507.0520503155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-1611.33104580326</v>
          </cell>
          <cell r="B58">
            <v>-4257.2091575611</v>
          </cell>
          <cell r="C58">
            <v>-5237.92857834821</v>
          </cell>
          <cell r="D58">
            <v>-4492.03495116918</v>
          </cell>
          <cell r="E58">
            <v>-3698.04724963779</v>
          </cell>
          <cell r="F58">
            <v>-2856.75376678926</v>
          </cell>
          <cell r="G58">
            <v>-1967.97093484557</v>
          </cell>
          <cell r="H58">
            <v>-1002.4909336581</v>
          </cell>
          <cell r="I58">
            <v>54.4309208314868</v>
          </cell>
          <cell r="J58">
            <v>1217.01491829885</v>
          </cell>
          <cell r="K58">
            <v>2490.01927616758</v>
          </cell>
          <cell r="L58">
            <v>3880.30127820455</v>
          </cell>
          <cell r="M58">
            <v>5413.28454636178</v>
          </cell>
          <cell r="N58">
            <v>7091.71744263538</v>
          </cell>
          <cell r="O58">
            <v>8926.760544829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-1493.67236805929</v>
          </cell>
          <cell r="B59">
            <v>-3812.67307973807</v>
          </cell>
          <cell r="C59">
            <v>-4717.13806167148</v>
          </cell>
          <cell r="D59">
            <v>-3944.02404896625</v>
          </cell>
          <cell r="E59">
            <v>-3121.69553384331</v>
          </cell>
          <cell r="F59">
            <v>-2236.82287702109</v>
          </cell>
          <cell r="G59">
            <v>-1290.28856020817</v>
          </cell>
          <cell r="H59">
            <v>-259.629231795187</v>
          </cell>
          <cell r="I59">
            <v>865.446203412704</v>
          </cell>
          <cell r="J59">
            <v>2098.0717788901</v>
          </cell>
          <cell r="K59">
            <v>3443.62370161897</v>
          </cell>
          <cell r="L59">
            <v>4924.01221411925</v>
          </cell>
          <cell r="M59">
            <v>6542.33837851947</v>
          </cell>
          <cell r="N59">
            <v>8311.92804207013</v>
          </cell>
          <cell r="O59">
            <v>10261.5717852179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-1535.04570000293</v>
          </cell>
          <cell r="B60">
            <v>-3978.01595552794</v>
          </cell>
          <cell r="C60">
            <v>-4931.09635781136</v>
          </cell>
          <cell r="D60">
            <v>-4167.39110195085</v>
          </cell>
          <cell r="E60">
            <v>-3348.1804334442</v>
          </cell>
          <cell r="F60">
            <v>-2479.76431955005</v>
          </cell>
          <cell r="G60">
            <v>-1544.27860470137</v>
          </cell>
          <cell r="H60">
            <v>-528.518481464054</v>
          </cell>
          <cell r="I60">
            <v>570.626028983978</v>
          </cell>
          <cell r="J60">
            <v>1771.86690209537</v>
          </cell>
          <cell r="K60">
            <v>3096.44018013944</v>
          </cell>
          <cell r="L60">
            <v>4557.11263414264</v>
          </cell>
          <cell r="M60">
            <v>6149.17182268027</v>
          </cell>
          <cell r="N60">
            <v>7903.60266359314</v>
          </cell>
          <cell r="O60">
            <v>9829.33312469632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-1716.95427304191</v>
          </cell>
          <cell r="B61">
            <v>-4675.99088353633</v>
          </cell>
          <cell r="C61">
            <v>-5742.82446707267</v>
          </cell>
          <cell r="D61">
            <v>-5036.77554364169</v>
          </cell>
          <cell r="E61">
            <v>-4290.39446297468</v>
          </cell>
          <cell r="F61">
            <v>-3490.32110434479</v>
          </cell>
          <cell r="G61">
            <v>-2638.11711746906</v>
          </cell>
          <cell r="H61">
            <v>-1725.5589718882</v>
          </cell>
          <cell r="I61">
            <v>-731.356568153883</v>
          </cell>
          <cell r="J61">
            <v>359.620346742994</v>
          </cell>
          <cell r="K61">
            <v>1553.10936020479</v>
          </cell>
          <cell r="L61">
            <v>2864.87641059471</v>
          </cell>
          <cell r="M61">
            <v>4295.29777505135</v>
          </cell>
          <cell r="N61">
            <v>5860.38217628722</v>
          </cell>
          <cell r="O61">
            <v>7579.22051845873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-1617.76654175821</v>
          </cell>
          <cell r="B62">
            <v>-4289.1468672177</v>
          </cell>
          <cell r="C62">
            <v>-5286.109814543</v>
          </cell>
          <cell r="D62">
            <v>-4541.85567596151</v>
          </cell>
          <cell r="E62">
            <v>-3756.47895678323</v>
          </cell>
          <cell r="F62">
            <v>-2919.69356836728</v>
          </cell>
          <cell r="G62">
            <v>-2025.08691450884</v>
          </cell>
          <cell r="H62">
            <v>-1053.5352404006</v>
          </cell>
          <cell r="I62">
            <v>3.01951472330241</v>
          </cell>
          <cell r="J62">
            <v>1177.24876151738</v>
          </cell>
          <cell r="K62">
            <v>2463.58415316888</v>
          </cell>
          <cell r="L62">
            <v>3859.78335088015</v>
          </cell>
          <cell r="M62">
            <v>5389.02193603698</v>
          </cell>
          <cell r="N62">
            <v>7074.22954662077</v>
          </cell>
          <cell r="O62">
            <v>8916.64698421823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-1430.10206866865</v>
          </cell>
          <cell r="B63">
            <v>-3577.39773823933</v>
          </cell>
          <cell r="C63">
            <v>-4450.00556093736</v>
          </cell>
          <cell r="D63">
            <v>-3641.08832857463</v>
          </cell>
          <cell r="E63">
            <v>-2793.91631461563</v>
          </cell>
          <cell r="F63">
            <v>-1891.59987098217</v>
          </cell>
          <cell r="G63">
            <v>-913.387305548825</v>
          </cell>
          <cell r="H63">
            <v>147.102215567288</v>
          </cell>
          <cell r="I63">
            <v>1307.62746924476</v>
          </cell>
          <cell r="J63">
            <v>2582.88094064959</v>
          </cell>
          <cell r="K63">
            <v>3979.29901085697</v>
          </cell>
          <cell r="L63">
            <v>5508.5548862989</v>
          </cell>
          <cell r="M63">
            <v>7196.51937036715</v>
          </cell>
          <cell r="N63">
            <v>9043.07460976307</v>
          </cell>
          <cell r="O63">
            <v>11058.4829082008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-1661.0413880909</v>
          </cell>
          <cell r="B64">
            <v>-4458.32735528222</v>
          </cell>
          <cell r="C64">
            <v>-5483.58311743166</v>
          </cell>
          <cell r="D64">
            <v>-4747.87740416395</v>
          </cell>
          <cell r="E64">
            <v>-3968.99217504254</v>
          </cell>
          <cell r="F64">
            <v>-3150.1903975469</v>
          </cell>
          <cell r="G64">
            <v>-2278.10864861553</v>
          </cell>
          <cell r="H64">
            <v>-1323.56968218</v>
          </cell>
          <cell r="I64">
            <v>-280.040768300468</v>
          </cell>
          <cell r="J64">
            <v>860.433081418687</v>
          </cell>
          <cell r="K64">
            <v>2106.35266879966</v>
          </cell>
          <cell r="L64">
            <v>3468.00611591774</v>
          </cell>
          <cell r="M64">
            <v>4959.07674952198</v>
          </cell>
          <cell r="N64">
            <v>6597.23197519011</v>
          </cell>
          <cell r="O64">
            <v>8388.87495673369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-1510.19294455556</v>
          </cell>
          <cell r="B65">
            <v>-3875.68314479917</v>
          </cell>
          <cell r="C65">
            <v>-4801.98563097382</v>
          </cell>
          <cell r="D65">
            <v>-4024.61152474472</v>
          </cell>
          <cell r="E65">
            <v>-3199.98046646593</v>
          </cell>
          <cell r="F65">
            <v>-2321.45242750327</v>
          </cell>
          <cell r="G65">
            <v>-1372.02203672873</v>
          </cell>
          <cell r="H65">
            <v>-339.78970842635</v>
          </cell>
          <cell r="I65">
            <v>782.177693033593</v>
          </cell>
          <cell r="J65">
            <v>2009.6061084794</v>
          </cell>
          <cell r="K65">
            <v>3358.85048520317</v>
          </cell>
          <cell r="L65">
            <v>4838.35032389142</v>
          </cell>
          <cell r="M65">
            <v>6455.41982721719</v>
          </cell>
          <cell r="N65">
            <v>8220.129997529</v>
          </cell>
          <cell r="O65">
            <v>10159.9969655071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-1543.72513006237</v>
          </cell>
          <cell r="B66">
            <v>-4001.64631342723</v>
          </cell>
          <cell r="C66">
            <v>-4949.8523190656</v>
          </cell>
          <cell r="D66">
            <v>-4187.61860290154</v>
          </cell>
          <cell r="E66">
            <v>-3374.0669477275</v>
          </cell>
          <cell r="F66">
            <v>-2497.1487748761</v>
          </cell>
          <cell r="G66">
            <v>-1561.29026354709</v>
          </cell>
          <cell r="H66">
            <v>-553.370424309592</v>
          </cell>
          <cell r="I66">
            <v>547.469452510549</v>
          </cell>
          <cell r="J66">
            <v>1761.27630004786</v>
          </cell>
          <cell r="K66">
            <v>3082.6697525788</v>
          </cell>
          <cell r="L66">
            <v>4527.84393454286</v>
          </cell>
          <cell r="M66">
            <v>6109.62649098852</v>
          </cell>
          <cell r="N66">
            <v>7839.1831151234</v>
          </cell>
          <cell r="O66">
            <v>9740.28212445766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-1571.22562943442</v>
          </cell>
          <cell r="B67">
            <v>-4108.97370605912</v>
          </cell>
          <cell r="C67">
            <v>-5074.87852203881</v>
          </cell>
          <cell r="D67">
            <v>-4317.57915917366</v>
          </cell>
          <cell r="E67">
            <v>-3514.84372918835</v>
          </cell>
          <cell r="F67">
            <v>-2660.46447882692</v>
          </cell>
          <cell r="G67">
            <v>-1737.89975180764</v>
          </cell>
          <cell r="H67">
            <v>-734.191545560661</v>
          </cell>
          <cell r="I67">
            <v>360.198883798286</v>
          </cell>
          <cell r="J67">
            <v>1551.04081177399</v>
          </cell>
          <cell r="K67">
            <v>2854.60790140995</v>
          </cell>
          <cell r="L67">
            <v>4285.72255322345</v>
          </cell>
          <cell r="M67">
            <v>5852.74305989339</v>
          </cell>
          <cell r="N67">
            <v>7566.27516479831</v>
          </cell>
          <cell r="O67">
            <v>9454.42046646722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-1475.9451253791</v>
          </cell>
          <cell r="B68">
            <v>-3744.64703339069</v>
          </cell>
          <cell r="C68">
            <v>-4655.56489280641</v>
          </cell>
          <cell r="D68">
            <v>-3864.60254801452</v>
          </cell>
          <cell r="E68">
            <v>-3028.66894332365</v>
          </cell>
          <cell r="F68">
            <v>-2128.07716223107</v>
          </cell>
          <cell r="G68">
            <v>-1157.04723437396</v>
          </cell>
          <cell r="H68">
            <v>-110.336644793564</v>
          </cell>
          <cell r="I68">
            <v>1029.92040292241</v>
          </cell>
          <cell r="J68">
            <v>2283.00793619318</v>
          </cell>
          <cell r="K68">
            <v>3656.05896740904</v>
          </cell>
          <cell r="L68">
            <v>5156.48158033054</v>
          </cell>
          <cell r="M68">
            <v>6794.13620365439</v>
          </cell>
          <cell r="N68">
            <v>8594.29465442922</v>
          </cell>
          <cell r="O68">
            <v>10558.5803860228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-1487.88814372497</v>
          </cell>
          <cell r="B69">
            <v>-3796.26819374424</v>
          </cell>
          <cell r="C69">
            <v>-4715.65766429018</v>
          </cell>
          <cell r="D69">
            <v>-3932.05835109004</v>
          </cell>
          <cell r="E69">
            <v>-3098.46885730181</v>
          </cell>
          <cell r="F69">
            <v>-2205.78232793827</v>
          </cell>
          <cell r="G69">
            <v>-1245.70510236623</v>
          </cell>
          <cell r="H69">
            <v>-211.1540275101</v>
          </cell>
          <cell r="I69">
            <v>919.301530839807</v>
          </cell>
          <cell r="J69">
            <v>2155.49842731556</v>
          </cell>
          <cell r="K69">
            <v>3503.6704891768</v>
          </cell>
          <cell r="L69">
            <v>4986.60530118476</v>
          </cell>
          <cell r="M69">
            <v>6613.50782604034</v>
          </cell>
          <cell r="N69">
            <v>8401.0108474648</v>
          </cell>
          <cell r="O69">
            <v>10358.567411401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-1521.4042117065</v>
          </cell>
          <cell r="B70">
            <v>-3928.31907639339</v>
          </cell>
          <cell r="C70">
            <v>-4866.16588593388</v>
          </cell>
          <cell r="D70">
            <v>-4092.6116166874</v>
          </cell>
          <cell r="E70">
            <v>-3263.24613551525</v>
          </cell>
          <cell r="F70">
            <v>-2374.45541500446</v>
          </cell>
          <cell r="G70">
            <v>-1419.16915353034</v>
          </cell>
          <cell r="H70">
            <v>-384.761861607233</v>
          </cell>
          <cell r="I70">
            <v>735.548283247988</v>
          </cell>
          <cell r="J70">
            <v>1959.92762983285</v>
          </cell>
          <cell r="K70">
            <v>3311.8656175103</v>
          </cell>
          <cell r="L70">
            <v>4780.50978956868</v>
          </cell>
          <cell r="M70">
            <v>6388.97498289963</v>
          </cell>
          <cell r="N70">
            <v>8152.25822302984</v>
          </cell>
          <cell r="O70">
            <v>10090.0089686103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-1515.32436089136</v>
          </cell>
          <cell r="B71">
            <v>-3894.21023561873</v>
          </cell>
          <cell r="C71">
            <v>-4815.25560323885</v>
          </cell>
          <cell r="D71">
            <v>-4045.11306270668</v>
          </cell>
          <cell r="E71">
            <v>-3231.64953332577</v>
          </cell>
          <cell r="F71">
            <v>-2357.81895664267</v>
          </cell>
          <cell r="G71">
            <v>-1420.25207430199</v>
          </cell>
          <cell r="H71">
            <v>-400.745635738019</v>
          </cell>
          <cell r="I71">
            <v>721.235921400241</v>
          </cell>
          <cell r="J71">
            <v>1952.50644415078</v>
          </cell>
          <cell r="K71">
            <v>3301.26435127665</v>
          </cell>
          <cell r="L71">
            <v>4771.16349889251</v>
          </cell>
          <cell r="M71">
            <v>6371.0569514264</v>
          </cell>
          <cell r="N71">
            <v>8124.79645654629</v>
          </cell>
          <cell r="O71">
            <v>10061.7959743836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-1686.30043301983</v>
          </cell>
          <cell r="B72">
            <v>-4549.53122886161</v>
          </cell>
          <cell r="C72">
            <v>-5591.35819454842</v>
          </cell>
          <cell r="D72">
            <v>-4879.4713701055</v>
          </cell>
          <cell r="E72">
            <v>-4127.37158731856</v>
          </cell>
          <cell r="F72">
            <v>-3323.28508728484</v>
          </cell>
          <cell r="G72">
            <v>-2457.21555736799</v>
          </cell>
          <cell r="H72">
            <v>-1513.54179101928</v>
          </cell>
          <cell r="I72">
            <v>-498.021599022657</v>
          </cell>
          <cell r="J72">
            <v>627.353194327105</v>
          </cell>
          <cell r="K72">
            <v>1864.66932289192</v>
          </cell>
          <cell r="L72">
            <v>3217.0659154686</v>
          </cell>
          <cell r="M72">
            <v>4689.14617609421</v>
          </cell>
          <cell r="N72">
            <v>6294.60372112801</v>
          </cell>
          <cell r="O72">
            <v>8059.12909462789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-1644.96421434115</v>
          </cell>
          <cell r="B73">
            <v>-4393.9384120807</v>
          </cell>
          <cell r="C73">
            <v>-5393.32607043824</v>
          </cell>
          <cell r="D73">
            <v>-4653.81076934681</v>
          </cell>
          <cell r="E73">
            <v>-3877.80859542611</v>
          </cell>
          <cell r="F73">
            <v>-3046.43063125807</v>
          </cell>
          <cell r="G73">
            <v>-2160.31722629028</v>
          </cell>
          <cell r="H73">
            <v>-1202.31880562781</v>
          </cell>
          <cell r="I73">
            <v>-149.272407789126</v>
          </cell>
          <cell r="J73">
            <v>1002.69061811825</v>
          </cell>
          <cell r="K73">
            <v>2257.23493774822</v>
          </cell>
          <cell r="L73">
            <v>3637.8365143973</v>
          </cell>
          <cell r="M73">
            <v>5145.80227136604</v>
          </cell>
          <cell r="N73">
            <v>6795.86660158378</v>
          </cell>
          <cell r="O73">
            <v>8607.48334268371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-1600.09461489681</v>
          </cell>
          <cell r="B74">
            <v>-4224.97463635142</v>
          </cell>
          <cell r="C74">
            <v>-5207.81512895432</v>
          </cell>
          <cell r="D74">
            <v>-4462.36586377547</v>
          </cell>
          <cell r="E74">
            <v>-3671.93304927518</v>
          </cell>
          <cell r="F74">
            <v>-2816.64548177322</v>
          </cell>
          <cell r="G74">
            <v>-1899.70619768989</v>
          </cell>
          <cell r="H74">
            <v>-917.349723728397</v>
          </cell>
          <cell r="I74">
            <v>143.650999834217</v>
          </cell>
          <cell r="J74">
            <v>1311.80747605502</v>
          </cell>
          <cell r="K74">
            <v>2595.99842990494</v>
          </cell>
          <cell r="L74">
            <v>4011.14171798847</v>
          </cell>
          <cell r="M74">
            <v>5561.31066283958</v>
          </cell>
          <cell r="N74">
            <v>7261.10950226428</v>
          </cell>
          <cell r="O74">
            <v>9132.12178239051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-1526.61767015662</v>
          </cell>
          <cell r="B75">
            <v>-3947.26401387461</v>
          </cell>
          <cell r="C75">
            <v>-4891.34063405448</v>
          </cell>
          <cell r="D75">
            <v>-4128.35563831999</v>
          </cell>
          <cell r="E75">
            <v>-3306.73711395809</v>
          </cell>
          <cell r="F75">
            <v>-2431.82065584219</v>
          </cell>
          <cell r="G75">
            <v>-1498.40398731427</v>
          </cell>
          <cell r="H75">
            <v>-485.002217058311</v>
          </cell>
          <cell r="I75">
            <v>619.184568934291</v>
          </cell>
          <cell r="J75">
            <v>1831.39579949343</v>
          </cell>
          <cell r="K75">
            <v>3159.20182641891</v>
          </cell>
          <cell r="L75">
            <v>4609.04845112615</v>
          </cell>
          <cell r="M75">
            <v>6203.3218515825</v>
          </cell>
          <cell r="N75">
            <v>7954.7135543823</v>
          </cell>
          <cell r="O75">
            <v>9865.38877357049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-1480.94064459129</v>
          </cell>
          <cell r="B76">
            <v>-3763.34743531833</v>
          </cell>
          <cell r="C76">
            <v>-4666.55793013528</v>
          </cell>
          <cell r="D76">
            <v>-3873.22581652267</v>
          </cell>
          <cell r="E76">
            <v>-3040.90605924844</v>
          </cell>
          <cell r="F76">
            <v>-2146.58814005314</v>
          </cell>
          <cell r="G76">
            <v>-1193.44710209176</v>
          </cell>
          <cell r="H76">
            <v>-161.064824008636</v>
          </cell>
          <cell r="I76">
            <v>973.711334599198</v>
          </cell>
          <cell r="J76">
            <v>2219.6097562649</v>
          </cell>
          <cell r="K76">
            <v>3570.46651124206</v>
          </cell>
          <cell r="L76">
            <v>5047.46701802709</v>
          </cell>
          <cell r="M76">
            <v>6679.60037587991</v>
          </cell>
          <cell r="N76">
            <v>8473.46533433822</v>
          </cell>
          <cell r="O76">
            <v>10439.7104707182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-1663.69099242647</v>
          </cell>
          <cell r="B77">
            <v>-4470.65841006808</v>
          </cell>
          <cell r="C77">
            <v>-5488.05066434775</v>
          </cell>
          <cell r="D77">
            <v>-4746.73416227824</v>
          </cell>
          <cell r="E77">
            <v>-3971.83376508684</v>
          </cell>
          <cell r="F77">
            <v>-3140.19809529636</v>
          </cell>
          <cell r="G77">
            <v>-2257.15813727288</v>
          </cell>
          <cell r="H77">
            <v>-1316.90578972982</v>
          </cell>
          <cell r="I77">
            <v>-287.882706702795</v>
          </cell>
          <cell r="J77">
            <v>847.903195131833</v>
          </cell>
          <cell r="K77">
            <v>2092.20007812636</v>
          </cell>
          <cell r="L77">
            <v>3467.18445377705</v>
          </cell>
          <cell r="M77">
            <v>4974.14525141335</v>
          </cell>
          <cell r="N77">
            <v>6622.90653065697</v>
          </cell>
          <cell r="O77">
            <v>8417.41675347468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-1493.94175119878</v>
          </cell>
          <cell r="B78">
            <v>-3814.78705128801</v>
          </cell>
          <cell r="C78">
            <v>-4727.99262847919</v>
          </cell>
          <cell r="D78">
            <v>-3950.14748086949</v>
          </cell>
          <cell r="E78">
            <v>-3122.2863954534</v>
          </cell>
          <cell r="F78">
            <v>-2235.3982354504</v>
          </cell>
          <cell r="G78">
            <v>-1278.11739928754</v>
          </cell>
          <cell r="H78">
            <v>-243.257496314191</v>
          </cell>
          <cell r="I78">
            <v>887.98125947262</v>
          </cell>
          <cell r="J78">
            <v>2121.31246762929</v>
          </cell>
          <cell r="K78">
            <v>3478.70789102255</v>
          </cell>
          <cell r="L78">
            <v>4968.98490725753</v>
          </cell>
          <cell r="M78">
            <v>6605.62750841154</v>
          </cell>
          <cell r="N78">
            <v>8386.19709658023</v>
          </cell>
          <cell r="O78">
            <v>10337.421356044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-1496.81700577268</v>
          </cell>
          <cell r="B79">
            <v>-3826.77590698255</v>
          </cell>
          <cell r="C79">
            <v>-4742.02875403037</v>
          </cell>
          <cell r="D79">
            <v>-3959.77455005751</v>
          </cell>
          <cell r="E79">
            <v>-3131.69252985127</v>
          </cell>
          <cell r="F79">
            <v>-2248.12169744777</v>
          </cell>
          <cell r="G79">
            <v>-1297.98285050762</v>
          </cell>
          <cell r="H79">
            <v>-254.34913811017</v>
          </cell>
          <cell r="I79">
            <v>891.936467432743</v>
          </cell>
          <cell r="J79">
            <v>2136.48167516659</v>
          </cell>
          <cell r="K79">
            <v>3494.70277900428</v>
          </cell>
          <cell r="L79">
            <v>4984.97093256849</v>
          </cell>
          <cell r="M79">
            <v>6614.82418430092</v>
          </cell>
          <cell r="N79">
            <v>8401.30244963207</v>
          </cell>
          <cell r="O79">
            <v>10357.8151264525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-1714.93420251061</v>
          </cell>
          <cell r="B80">
            <v>-4664.95088167922</v>
          </cell>
          <cell r="C80">
            <v>-5727.85658697351</v>
          </cell>
          <cell r="D80">
            <v>-5017.64653402665</v>
          </cell>
          <cell r="E80">
            <v>-4262.98040768186</v>
          </cell>
          <cell r="F80">
            <v>-3459.23624884546</v>
          </cell>
          <cell r="G80">
            <v>-2612.24964466035</v>
          </cell>
          <cell r="H80">
            <v>-1694.76653268928</v>
          </cell>
          <cell r="I80">
            <v>-692.116201350799</v>
          </cell>
          <cell r="J80">
            <v>395.124049628048</v>
          </cell>
          <cell r="K80">
            <v>1598.39043960231</v>
          </cell>
          <cell r="L80">
            <v>2929.60249557693</v>
          </cell>
          <cell r="M80">
            <v>4372.07045021387</v>
          </cell>
          <cell r="N80">
            <v>5954.13868827143</v>
          </cell>
          <cell r="O80">
            <v>7696.81968528918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-1458.68877663735</v>
          </cell>
          <cell r="B81">
            <v>-3685.38711278581</v>
          </cell>
          <cell r="C81">
            <v>-4578.34214232129</v>
          </cell>
          <cell r="D81">
            <v>-3788.04305952385</v>
          </cell>
          <cell r="E81">
            <v>-2952.85755943114</v>
          </cell>
          <cell r="F81">
            <v>-2065.41422116571</v>
          </cell>
          <cell r="G81">
            <v>-1101.66578360125</v>
          </cell>
          <cell r="H81">
            <v>-43.8359913545469</v>
          </cell>
          <cell r="I81">
            <v>1112.88458489309</v>
          </cell>
          <cell r="J81">
            <v>2373.67403010562</v>
          </cell>
          <cell r="K81">
            <v>3754.77338458814</v>
          </cell>
          <cell r="L81">
            <v>5260.22044739257</v>
          </cell>
          <cell r="M81">
            <v>6904.01414648274</v>
          </cell>
          <cell r="N81">
            <v>8713.31133939232</v>
          </cell>
          <cell r="O81">
            <v>10685.418836304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-1505.09958693573</v>
          </cell>
          <cell r="B82">
            <v>-3858.50030480761</v>
          </cell>
          <cell r="C82">
            <v>-4785.71863505347</v>
          </cell>
          <cell r="D82">
            <v>-4012.77284840663</v>
          </cell>
          <cell r="E82">
            <v>-3176.20031324211</v>
          </cell>
          <cell r="F82">
            <v>-2287.01355750192</v>
          </cell>
          <cell r="G82">
            <v>-1335.34886872473</v>
          </cell>
          <cell r="H82">
            <v>-298.441176331038</v>
          </cell>
          <cell r="I82">
            <v>825.469876328178</v>
          </cell>
          <cell r="J82">
            <v>2056.92820620881</v>
          </cell>
          <cell r="K82">
            <v>3409.69954171121</v>
          </cell>
          <cell r="L82">
            <v>4900.34958549945</v>
          </cell>
          <cell r="M82">
            <v>6532.55981735677</v>
          </cell>
          <cell r="N82">
            <v>8310.60732461068</v>
          </cell>
          <cell r="O82">
            <v>10265.4829615234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-1420.52484775583</v>
          </cell>
          <cell r="B83">
            <v>-3542.50402048475</v>
          </cell>
          <cell r="C83">
            <v>-4412.40329019532</v>
          </cell>
          <cell r="D83">
            <v>-3612.79111822106</v>
          </cell>
          <cell r="E83">
            <v>-2760.03535422498</v>
          </cell>
          <cell r="F83">
            <v>-1852.10338941634</v>
          </cell>
          <cell r="G83">
            <v>-873.669248015784</v>
          </cell>
          <cell r="H83">
            <v>185.409432259702</v>
          </cell>
          <cell r="I83">
            <v>1342.68230425316</v>
          </cell>
          <cell r="J83">
            <v>2606.29357487089</v>
          </cell>
          <cell r="K83">
            <v>3994.67455403938</v>
          </cell>
          <cell r="L83">
            <v>5516.19916510162</v>
          </cell>
          <cell r="M83">
            <v>7197.02911423283</v>
          </cell>
          <cell r="N83">
            <v>9045.38116405219</v>
          </cell>
          <cell r="O83">
            <v>11074.170278109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-1521.28652666025</v>
          </cell>
          <cell r="B84">
            <v>-3927.23043819571</v>
          </cell>
          <cell r="C84">
            <v>-4872.11618116514</v>
          </cell>
          <cell r="D84">
            <v>-4100.9136952834</v>
          </cell>
          <cell r="E84">
            <v>-3278.23584506787</v>
          </cell>
          <cell r="F84">
            <v>-2400.18803944773</v>
          </cell>
          <cell r="G84">
            <v>-1462.1005856387</v>
          </cell>
          <cell r="H84">
            <v>-439.014457429991</v>
          </cell>
          <cell r="I84">
            <v>674.813993222091</v>
          </cell>
          <cell r="J84">
            <v>1890.60260540328</v>
          </cell>
          <cell r="K84">
            <v>3220.53229509324</v>
          </cell>
          <cell r="L84">
            <v>4682.13634573563</v>
          </cell>
          <cell r="M84">
            <v>6279.61204107831</v>
          </cell>
          <cell r="N84">
            <v>8030.58804030621</v>
          </cell>
          <cell r="O84">
            <v>9954.75331315937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-1719.1018189852</v>
          </cell>
          <cell r="B85">
            <v>-4674.02439561896</v>
          </cell>
          <cell r="C85">
            <v>-5731.69628828131</v>
          </cell>
          <cell r="D85">
            <v>-5016.2145408973</v>
          </cell>
          <cell r="E85">
            <v>-4264.18492500451</v>
          </cell>
          <cell r="F85">
            <v>-3469.61776306441</v>
          </cell>
          <cell r="G85">
            <v>-2621.43541449745</v>
          </cell>
          <cell r="H85">
            <v>-1696.37859459454</v>
          </cell>
          <cell r="I85">
            <v>-690.620243274555</v>
          </cell>
          <cell r="J85">
            <v>407.58774843692</v>
          </cell>
          <cell r="K85">
            <v>1615.44785347852</v>
          </cell>
          <cell r="L85">
            <v>2945.94950272806</v>
          </cell>
          <cell r="M85">
            <v>4397.8264311844</v>
          </cell>
          <cell r="N85">
            <v>5990.93389903492</v>
          </cell>
          <cell r="O85">
            <v>7727.12493416909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-1469.14482778706</v>
          </cell>
          <cell r="B86">
            <v>-3721.59794499275</v>
          </cell>
          <cell r="C86">
            <v>-4620.74429180163</v>
          </cell>
          <cell r="D86">
            <v>-3837.52608628651</v>
          </cell>
          <cell r="E86">
            <v>-3004.53175687264</v>
          </cell>
          <cell r="F86">
            <v>-2115.04954644825</v>
          </cell>
          <cell r="G86">
            <v>-1159.88176218196</v>
          </cell>
          <cell r="H86">
            <v>-119.949836069744</v>
          </cell>
          <cell r="I86">
            <v>1016.97607180677</v>
          </cell>
          <cell r="J86">
            <v>2260.59790485108</v>
          </cell>
          <cell r="K86">
            <v>3619.25444248975</v>
          </cell>
          <cell r="L86">
            <v>5113.12233825179</v>
          </cell>
          <cell r="M86">
            <v>6752.96039045087</v>
          </cell>
          <cell r="N86">
            <v>8560.266689578</v>
          </cell>
          <cell r="O86">
            <v>10547.6470731999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-1517.4686787181</v>
          </cell>
          <cell r="B87">
            <v>-3902.24226840164</v>
          </cell>
          <cell r="C87">
            <v>-4822.9428056852</v>
          </cell>
          <cell r="D87">
            <v>-4037.44640189023</v>
          </cell>
          <cell r="E87">
            <v>-3202.40621794008</v>
          </cell>
          <cell r="F87">
            <v>-2315.82626946308</v>
          </cell>
          <cell r="G87">
            <v>-1373.87974815143</v>
          </cell>
          <cell r="H87">
            <v>-351.267890749984</v>
          </cell>
          <cell r="I87">
            <v>772.21215704433</v>
          </cell>
          <cell r="J87">
            <v>2004.27086883652</v>
          </cell>
          <cell r="K87">
            <v>3342.73497520755</v>
          </cell>
          <cell r="L87">
            <v>4805.74831707231</v>
          </cell>
          <cell r="M87">
            <v>6422.37269201099</v>
          </cell>
          <cell r="N87">
            <v>8200.24661694881</v>
          </cell>
          <cell r="O87">
            <v>10146.7146064797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-1673.89899988019</v>
          </cell>
          <cell r="B88">
            <v>-4512.29294133438</v>
          </cell>
          <cell r="C88">
            <v>-5553.69325668095</v>
          </cell>
          <cell r="D88">
            <v>-4838.17833143825</v>
          </cell>
          <cell r="E88">
            <v>-4080.01817846187</v>
          </cell>
          <cell r="F88">
            <v>-3273.74234605219</v>
          </cell>
          <cell r="G88">
            <v>-2408.98383857683</v>
          </cell>
          <cell r="H88">
            <v>-1472.43889671076</v>
          </cell>
          <cell r="I88">
            <v>-451.772680176397</v>
          </cell>
          <cell r="J88">
            <v>664.646657025064</v>
          </cell>
          <cell r="K88">
            <v>1894.15915975586</v>
          </cell>
          <cell r="L88">
            <v>3228.27289977272</v>
          </cell>
          <cell r="M88">
            <v>4693.62195039779</v>
          </cell>
          <cell r="N88">
            <v>6313.82804744905</v>
          </cell>
          <cell r="O88">
            <v>8081.55164691423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-1589.77628184182</v>
          </cell>
          <cell r="B89">
            <v>-4188.42047975874</v>
          </cell>
          <cell r="C89">
            <v>-5164.36108278977</v>
          </cell>
          <cell r="D89">
            <v>-4410.18190978521</v>
          </cell>
          <cell r="E89">
            <v>-3613.53622251485</v>
          </cell>
          <cell r="F89">
            <v>-2765.25316628801</v>
          </cell>
          <cell r="G89">
            <v>-1847.80284649693</v>
          </cell>
          <cell r="H89">
            <v>-852.622766899296</v>
          </cell>
          <cell r="I89">
            <v>226.401754251047</v>
          </cell>
          <cell r="J89">
            <v>1406.48278642856</v>
          </cell>
          <cell r="K89">
            <v>2697.16195745331</v>
          </cell>
          <cell r="L89">
            <v>4120.52575742803</v>
          </cell>
          <cell r="M89">
            <v>5675.19206141238</v>
          </cell>
          <cell r="N89">
            <v>7375.88363034366</v>
          </cell>
          <cell r="O89">
            <v>9242.36230713807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-1436.38584815769</v>
          </cell>
          <cell r="B90">
            <v>-3592.55406426765</v>
          </cell>
          <cell r="C90">
            <v>-4474.59097552077</v>
          </cell>
          <cell r="D90">
            <v>-3679.43428511081</v>
          </cell>
          <cell r="E90">
            <v>-2829.34832359467</v>
          </cell>
          <cell r="F90">
            <v>-1907.21293032296</v>
          </cell>
          <cell r="G90">
            <v>-921.468372242101</v>
          </cell>
          <cell r="H90">
            <v>145.727070300773</v>
          </cell>
          <cell r="I90">
            <v>1316.3087926512</v>
          </cell>
          <cell r="J90">
            <v>2598.82484423173</v>
          </cell>
          <cell r="K90">
            <v>3999.8736843282</v>
          </cell>
          <cell r="L90">
            <v>5535.06086017477</v>
          </cell>
          <cell r="M90">
            <v>7214.71956834024</v>
          </cell>
          <cell r="N90">
            <v>9060.53182201608</v>
          </cell>
          <cell r="O90">
            <v>11095.2638250006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-1421.10592078472</v>
          </cell>
          <cell r="B91">
            <v>-3532.69781598073</v>
          </cell>
          <cell r="C91">
            <v>-4400.48227414764</v>
          </cell>
          <cell r="D91">
            <v>-3595.69985597115</v>
          </cell>
          <cell r="E91">
            <v>-2741.44102122138</v>
          </cell>
          <cell r="F91">
            <v>-1823.04470372536</v>
          </cell>
          <cell r="G91">
            <v>-835.895148108305</v>
          </cell>
          <cell r="H91">
            <v>229.84264125612</v>
          </cell>
          <cell r="I91">
            <v>1397.12642558509</v>
          </cell>
          <cell r="J91">
            <v>2681.50027988797</v>
          </cell>
          <cell r="K91">
            <v>4085.88186872549</v>
          </cell>
          <cell r="L91">
            <v>5624.7492736514</v>
          </cell>
          <cell r="M91">
            <v>7313.85538628642</v>
          </cell>
          <cell r="N91">
            <v>9172.55637582583</v>
          </cell>
          <cell r="O91">
            <v>11212.0267768703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-1666.96807359977</v>
          </cell>
          <cell r="B92">
            <v>-4480.23384701548</v>
          </cell>
          <cell r="C92">
            <v>-5506.8006776027</v>
          </cell>
          <cell r="D92">
            <v>-4779.33166613909</v>
          </cell>
          <cell r="E92">
            <v>-3998.58588155123</v>
          </cell>
          <cell r="F92">
            <v>-3176.82571555087</v>
          </cell>
          <cell r="G92">
            <v>-2297.57698568337</v>
          </cell>
          <cell r="H92">
            <v>-1345.75553550014</v>
          </cell>
          <cell r="I92">
            <v>-311.745925015827</v>
          </cell>
          <cell r="J92">
            <v>814.565816990464</v>
          </cell>
          <cell r="K92">
            <v>2051.75834491861</v>
          </cell>
          <cell r="L92">
            <v>3401.32918214294</v>
          </cell>
          <cell r="M92">
            <v>4885.51481935459</v>
          </cell>
          <cell r="N92">
            <v>6509.19696638781</v>
          </cell>
          <cell r="O92">
            <v>8295.17183890035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-1496.31510575019</v>
          </cell>
          <cell r="B93">
            <v>-3830.02147676357</v>
          </cell>
          <cell r="C93">
            <v>-4754.72956082126</v>
          </cell>
          <cell r="D93">
            <v>-3978.21467455128</v>
          </cell>
          <cell r="E93">
            <v>-3150.45078155866</v>
          </cell>
          <cell r="F93">
            <v>-2265.72295993003</v>
          </cell>
          <cell r="G93">
            <v>-1316.00465743747</v>
          </cell>
          <cell r="H93">
            <v>-291.189411054315</v>
          </cell>
          <cell r="I93">
            <v>837.418700698342</v>
          </cell>
          <cell r="J93">
            <v>2079.88111108281</v>
          </cell>
          <cell r="K93">
            <v>3430.23848253348</v>
          </cell>
          <cell r="L93">
            <v>4905.62400763085</v>
          </cell>
          <cell r="M93">
            <v>6523.27985804981</v>
          </cell>
          <cell r="N93">
            <v>8300.96365667893</v>
          </cell>
          <cell r="O93">
            <v>10245.0113929069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-1644.08896440916</v>
          </cell>
          <cell r="B94">
            <v>-4392.29036943096</v>
          </cell>
          <cell r="C94">
            <v>-5403.28513964474</v>
          </cell>
          <cell r="D94">
            <v>-4660.93996183202</v>
          </cell>
          <cell r="E94">
            <v>-3881.95229664099</v>
          </cell>
          <cell r="F94">
            <v>-3043.15135784483</v>
          </cell>
          <cell r="G94">
            <v>-2148.00165686736</v>
          </cell>
          <cell r="H94">
            <v>-1188.60899918933</v>
          </cell>
          <cell r="I94">
            <v>-134.03473286597</v>
          </cell>
          <cell r="J94">
            <v>1015.33208928318</v>
          </cell>
          <cell r="K94">
            <v>2272.92943902951</v>
          </cell>
          <cell r="L94">
            <v>3655.09711494718</v>
          </cell>
          <cell r="M94">
            <v>5166.94635545317</v>
          </cell>
          <cell r="N94">
            <v>6828.39032495411</v>
          </cell>
          <cell r="O94">
            <v>8650.58109605992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-1496.18950958685</v>
          </cell>
          <cell r="B95">
            <v>-3820.86976154457</v>
          </cell>
          <cell r="C95">
            <v>-4742.64038576157</v>
          </cell>
          <cell r="D95">
            <v>-3954.66214642232</v>
          </cell>
          <cell r="E95">
            <v>-3120.82023583965</v>
          </cell>
          <cell r="F95">
            <v>-2240.69966993169</v>
          </cell>
          <cell r="G95">
            <v>-1289.29945096668</v>
          </cell>
          <cell r="H95">
            <v>-259.327751147609</v>
          </cell>
          <cell r="I95">
            <v>862.008346082375</v>
          </cell>
          <cell r="J95">
            <v>2100.48934379709</v>
          </cell>
          <cell r="K95">
            <v>3451.47775091937</v>
          </cell>
          <cell r="L95">
            <v>4927.36545989212</v>
          </cell>
          <cell r="M95">
            <v>6544.88070438234</v>
          </cell>
          <cell r="N95">
            <v>8323.99448231007</v>
          </cell>
          <cell r="O95">
            <v>10263.6641543107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-1724.40692034343</v>
          </cell>
          <cell r="B96">
            <v>-4698.83968370402</v>
          </cell>
          <cell r="C96">
            <v>-5760.84477360027</v>
          </cell>
          <cell r="D96">
            <v>-5055.41736788135</v>
          </cell>
          <cell r="E96">
            <v>-4302.63831870939</v>
          </cell>
          <cell r="F96">
            <v>-3497.97850668096</v>
          </cell>
          <cell r="G96">
            <v>-2639.5748736363</v>
          </cell>
          <cell r="H96">
            <v>-1723.15060982212</v>
          </cell>
          <cell r="I96">
            <v>-720.783546616527</v>
          </cell>
          <cell r="J96">
            <v>381.050121929783</v>
          </cell>
          <cell r="K96">
            <v>1587.76930916721</v>
          </cell>
          <cell r="L96">
            <v>2903.23011155631</v>
          </cell>
          <cell r="M96">
            <v>4343.50213700669</v>
          </cell>
          <cell r="N96">
            <v>5922.53993028743</v>
          </cell>
          <cell r="O96">
            <v>7656.4274923514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-1715.3343776918</v>
          </cell>
          <cell r="B97">
            <v>-4664.51071295332</v>
          </cell>
          <cell r="C97">
            <v>-5717.57507449945</v>
          </cell>
          <cell r="D97">
            <v>-5000.27828396944</v>
          </cell>
          <cell r="E97">
            <v>-4245.22356081556</v>
          </cell>
          <cell r="F97">
            <v>-3445.34106358556</v>
          </cell>
          <cell r="G97">
            <v>-2592.85451723129</v>
          </cell>
          <cell r="H97">
            <v>-1672.04305435449</v>
          </cell>
          <cell r="I97">
            <v>-662.322965574921</v>
          </cell>
          <cell r="J97">
            <v>446.176375395148</v>
          </cell>
          <cell r="K97">
            <v>1660.91625270603</v>
          </cell>
          <cell r="L97">
            <v>2991.00273249196</v>
          </cell>
          <cell r="M97">
            <v>4442.27666024677</v>
          </cell>
          <cell r="N97">
            <v>6033.88847831818</v>
          </cell>
          <cell r="O97">
            <v>7780.27890251904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-1470.30001807559</v>
          </cell>
          <cell r="B98">
            <v>-3729.71403976228</v>
          </cell>
          <cell r="C98">
            <v>-4639.43756026407</v>
          </cell>
          <cell r="D98">
            <v>-3854.35109595571</v>
          </cell>
          <cell r="E98">
            <v>-3021.18047813287</v>
          </cell>
          <cell r="F98">
            <v>-2129.66758563353</v>
          </cell>
          <cell r="G98">
            <v>-1160.20679597747</v>
          </cell>
          <cell r="H98">
            <v>-125.725745778838</v>
          </cell>
          <cell r="I98">
            <v>1002.95951075875</v>
          </cell>
          <cell r="J98">
            <v>2252.48634227432</v>
          </cell>
          <cell r="K98">
            <v>3631.33686182781</v>
          </cell>
          <cell r="L98">
            <v>5128.00650475258</v>
          </cell>
          <cell r="M98">
            <v>6772.12295348721</v>
          </cell>
          <cell r="N98">
            <v>8582.96442410639</v>
          </cell>
          <cell r="O98">
            <v>10555.8634919451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-1524.08891378639</v>
          </cell>
          <cell r="B99">
            <v>-3932.27810470996</v>
          </cell>
          <cell r="C99">
            <v>-4864.88468537761</v>
          </cell>
          <cell r="D99">
            <v>-4086.10568355251</v>
          </cell>
          <cell r="E99">
            <v>-3250.38506150016</v>
          </cell>
          <cell r="F99">
            <v>-2360.62454120693</v>
          </cell>
          <cell r="G99">
            <v>-1407.35118567679</v>
          </cell>
          <cell r="H99">
            <v>-379.490219909244</v>
          </cell>
          <cell r="I99">
            <v>729.326330874921</v>
          </cell>
          <cell r="J99">
            <v>1952.3938463884</v>
          </cell>
          <cell r="K99">
            <v>3294.95315523852</v>
          </cell>
          <cell r="L99">
            <v>4759.55162980602</v>
          </cell>
          <cell r="M99">
            <v>6363.96763643642</v>
          </cell>
          <cell r="N99">
            <v>8131.55948249272</v>
          </cell>
          <cell r="O99">
            <v>10068.3890900356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-1586.57588235727</v>
          </cell>
          <cell r="B100">
            <v>-4166.40895966475</v>
          </cell>
          <cell r="C100">
            <v>-5136.79442078837</v>
          </cell>
          <cell r="D100">
            <v>-4390.27454381263</v>
          </cell>
          <cell r="E100">
            <v>-3599.60808169332</v>
          </cell>
          <cell r="F100">
            <v>-2746.57364673456</v>
          </cell>
          <cell r="G100">
            <v>-1833.3468681931</v>
          </cell>
          <cell r="H100">
            <v>-848.2534005938</v>
          </cell>
          <cell r="I100">
            <v>231.818207898755</v>
          </cell>
          <cell r="J100">
            <v>1423.83363684047</v>
          </cell>
          <cell r="K100">
            <v>2717.8508744744</v>
          </cell>
          <cell r="L100">
            <v>4134.28455136387</v>
          </cell>
          <cell r="M100">
            <v>5683.24442127674</v>
          </cell>
          <cell r="N100">
            <v>7388.19608346133</v>
          </cell>
          <cell r="O100">
            <v>9269.03264313286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-1632.28405929827</v>
          </cell>
          <cell r="B101">
            <v>-4360.11514309271</v>
          </cell>
          <cell r="C101">
            <v>-5373.38727732491</v>
          </cell>
          <cell r="D101">
            <v>-4632.12797800604</v>
          </cell>
          <cell r="E101">
            <v>-3848.59431421346</v>
          </cell>
          <cell r="F101">
            <v>-3019.16002856036</v>
          </cell>
          <cell r="G101">
            <v>-2117.72047226192</v>
          </cell>
          <cell r="H101">
            <v>-1144.27856448021</v>
          </cell>
          <cell r="I101">
            <v>-86.3267471949407</v>
          </cell>
          <cell r="J101">
            <v>1066.89963195939</v>
          </cell>
          <cell r="K101">
            <v>2329.02494895718</v>
          </cell>
          <cell r="L101">
            <v>3716.67027665637</v>
          </cell>
          <cell r="M101">
            <v>5234.71941921677</v>
          </cell>
          <cell r="N101">
            <v>6902.66979234816</v>
          </cell>
          <cell r="O101">
            <v>8734.29046053829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-1615.29486763579</v>
          </cell>
          <cell r="B102">
            <v>-4279.35205629997</v>
          </cell>
          <cell r="C102">
            <v>-5277.86707993577</v>
          </cell>
          <cell r="D102">
            <v>-4545.24442557295</v>
          </cell>
          <cell r="E102">
            <v>-3772.04842774866</v>
          </cell>
          <cell r="F102">
            <v>-2949.91865422938</v>
          </cell>
          <cell r="G102">
            <v>-2063.20526388682</v>
          </cell>
          <cell r="H102">
            <v>-1099.31305149324</v>
          </cell>
          <cell r="I102">
            <v>-48.8870194814545</v>
          </cell>
          <cell r="J102">
            <v>1099.85878422287</v>
          </cell>
          <cell r="K102">
            <v>2360.00542092847</v>
          </cell>
          <cell r="L102">
            <v>3741.68698056941</v>
          </cell>
          <cell r="M102">
            <v>5258.63291733779</v>
          </cell>
          <cell r="N102">
            <v>6914.48985853055</v>
          </cell>
          <cell r="O102">
            <v>8722.23315950249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-1501.46840536221</v>
          </cell>
          <cell r="B103">
            <v>-3846.33058866236</v>
          </cell>
          <cell r="C103">
            <v>-4777.15851001537</v>
          </cell>
          <cell r="D103">
            <v>-4008.44653669945</v>
          </cell>
          <cell r="E103">
            <v>-3190.48868748648</v>
          </cell>
          <cell r="F103">
            <v>-2313.35536618266</v>
          </cell>
          <cell r="G103">
            <v>-1365.49308880486</v>
          </cell>
          <cell r="H103">
            <v>-341.374906749088</v>
          </cell>
          <cell r="I103">
            <v>774.0623024552</v>
          </cell>
          <cell r="J103">
            <v>2002.56581628759</v>
          </cell>
          <cell r="K103">
            <v>3353.07934724762</v>
          </cell>
          <cell r="L103">
            <v>4824.85885873402</v>
          </cell>
          <cell r="M103">
            <v>6438.12618049755</v>
          </cell>
          <cell r="N103">
            <v>8206.00758827728</v>
          </cell>
          <cell r="O103">
            <v>10142.1535971382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-1434.95876709945</v>
          </cell>
          <cell r="B104">
            <v>-3602.91986877213</v>
          </cell>
          <cell r="C104">
            <v>-4502.60947203282</v>
          </cell>
          <cell r="D104">
            <v>-3717.76823126002</v>
          </cell>
          <cell r="E104">
            <v>-2879.0000312666</v>
          </cell>
          <cell r="F104">
            <v>-1970.91715427617</v>
          </cell>
          <cell r="G104">
            <v>-994.17026454637</v>
          </cell>
          <cell r="H104">
            <v>63.7434652951133</v>
          </cell>
          <cell r="I104">
            <v>1219.37851632015</v>
          </cell>
          <cell r="J104">
            <v>2480.48728411874</v>
          </cell>
          <cell r="K104">
            <v>3858.79584009554</v>
          </cell>
          <cell r="L104">
            <v>5364.67264788093</v>
          </cell>
          <cell r="M104">
            <v>7017.50261262799</v>
          </cell>
          <cell r="N104">
            <v>8839.51092366451</v>
          </cell>
          <cell r="O104">
            <v>10837.2094725312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-1408.60156931148</v>
          </cell>
          <cell r="B105">
            <v>-3492.69776098168</v>
          </cell>
          <cell r="C105">
            <v>-4356.10758192862</v>
          </cell>
          <cell r="D105">
            <v>-3538.01393599499</v>
          </cell>
          <cell r="E105">
            <v>-2670.22230659759</v>
          </cell>
          <cell r="F105">
            <v>-1745.07635431308</v>
          </cell>
          <cell r="G105">
            <v>-755.024260742363</v>
          </cell>
          <cell r="H105">
            <v>322.532261039557</v>
          </cell>
          <cell r="I105">
            <v>1502.49264481666</v>
          </cell>
          <cell r="J105">
            <v>2798.20719424167</v>
          </cell>
          <cell r="K105">
            <v>4215.81742287651</v>
          </cell>
          <cell r="L105">
            <v>5766.01769749463</v>
          </cell>
          <cell r="M105">
            <v>7461.73678753611</v>
          </cell>
          <cell r="N105">
            <v>9320.90700139351</v>
          </cell>
          <cell r="O105">
            <v>11374.3026713868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-1512.40916369826</v>
          </cell>
          <cell r="B106">
            <v>-3885.91371048353</v>
          </cell>
          <cell r="C106">
            <v>-4810.6867856876</v>
          </cell>
          <cell r="D106">
            <v>-4036.96204604746</v>
          </cell>
          <cell r="E106">
            <v>-3214.88324457056</v>
          </cell>
          <cell r="F106">
            <v>-2323.76468106238</v>
          </cell>
          <cell r="G106">
            <v>-1356.05950589718</v>
          </cell>
          <cell r="H106">
            <v>-325.75255741143</v>
          </cell>
          <cell r="I106">
            <v>792.951040892439</v>
          </cell>
          <cell r="J106">
            <v>2021.65007991719</v>
          </cell>
          <cell r="K106">
            <v>3373.49864915335</v>
          </cell>
          <cell r="L106">
            <v>4847.7753001921</v>
          </cell>
          <cell r="M106">
            <v>6462.22837741439</v>
          </cell>
          <cell r="N106">
            <v>8234.47251896892</v>
          </cell>
          <cell r="O106">
            <v>10182.9564885174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-1620.83195740986</v>
          </cell>
          <cell r="B107">
            <v>-4295.33896734706</v>
          </cell>
          <cell r="C107">
            <v>-5277.52078362753</v>
          </cell>
          <cell r="D107">
            <v>-4526.34459481543</v>
          </cell>
          <cell r="E107">
            <v>-3737.89559682095</v>
          </cell>
          <cell r="F107">
            <v>-2896.58815492966</v>
          </cell>
          <cell r="G107">
            <v>-2007.5791838456</v>
          </cell>
          <cell r="H107">
            <v>-1038.04806404302</v>
          </cell>
          <cell r="I107">
            <v>17.1773930701645</v>
          </cell>
          <cell r="J107">
            <v>1181.23347278047</v>
          </cell>
          <cell r="K107">
            <v>2455.3136958748</v>
          </cell>
          <cell r="L107">
            <v>3851.99228293585</v>
          </cell>
          <cell r="M107">
            <v>5377.89810818656</v>
          </cell>
          <cell r="N107">
            <v>7049.93129204169</v>
          </cell>
          <cell r="O107">
            <v>8886.50123050786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-1660.44709238844</v>
          </cell>
          <cell r="B108">
            <v>-4452.24362746463</v>
          </cell>
          <cell r="C108">
            <v>-5477.32210167402</v>
          </cell>
          <cell r="D108">
            <v>-4749.09237778157</v>
          </cell>
          <cell r="E108">
            <v>-3974.55397274898</v>
          </cell>
          <cell r="F108">
            <v>-3155.42352404293</v>
          </cell>
          <cell r="G108">
            <v>-2283.39652808832</v>
          </cell>
          <cell r="H108">
            <v>-1334.37174587288</v>
          </cell>
          <cell r="I108">
            <v>-295.137183735547</v>
          </cell>
          <cell r="J108">
            <v>842.008223375072</v>
          </cell>
          <cell r="K108">
            <v>2092.38992553389</v>
          </cell>
          <cell r="L108">
            <v>3458.645514042</v>
          </cell>
          <cell r="M108">
            <v>4961.67397597268</v>
          </cell>
          <cell r="N108">
            <v>6598.47518206214</v>
          </cell>
          <cell r="O108">
            <v>8384.85201806042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-1678.53650655392</v>
          </cell>
          <cell r="B109">
            <v>-4527.3305901229</v>
          </cell>
          <cell r="C109">
            <v>-5561.44039431499</v>
          </cell>
          <cell r="D109">
            <v>-4838.53492383249</v>
          </cell>
          <cell r="E109">
            <v>-4069.54037860724</v>
          </cell>
          <cell r="F109">
            <v>-3255.88572888978</v>
          </cell>
          <cell r="G109">
            <v>-2386.86852896615</v>
          </cell>
          <cell r="H109">
            <v>-1445.63300188505</v>
          </cell>
          <cell r="I109">
            <v>-406.746990970626</v>
          </cell>
          <cell r="J109">
            <v>719.56051040532</v>
          </cell>
          <cell r="K109">
            <v>1949.70803622255</v>
          </cell>
          <cell r="L109">
            <v>3296.1785115731</v>
          </cell>
          <cell r="M109">
            <v>4768.91220106836</v>
          </cell>
          <cell r="N109">
            <v>6388.26736979255</v>
          </cell>
          <cell r="O109">
            <v>8160.64743040254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-1698.99586177843</v>
          </cell>
          <cell r="B110">
            <v>-4598.70567914871</v>
          </cell>
          <cell r="C110">
            <v>-5638.85728724705</v>
          </cell>
          <cell r="D110">
            <v>-4916.28646210417</v>
          </cell>
          <cell r="E110">
            <v>-4145.90038953602</v>
          </cell>
          <cell r="F110">
            <v>-3337.67054631206</v>
          </cell>
          <cell r="G110">
            <v>-2476.6428430202</v>
          </cell>
          <cell r="H110">
            <v>-1540.63039119227</v>
          </cell>
          <cell r="I110">
            <v>-520.199798524822</v>
          </cell>
          <cell r="J110">
            <v>594.580562571245</v>
          </cell>
          <cell r="K110">
            <v>1819.17809921711</v>
          </cell>
          <cell r="L110">
            <v>3165.22770120855</v>
          </cell>
          <cell r="M110">
            <v>4628.30224960061</v>
          </cell>
          <cell r="N110">
            <v>6235.12816327625</v>
          </cell>
          <cell r="O110">
            <v>8003.50463033731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-1584.14782424811</v>
          </cell>
          <cell r="B111">
            <v>-4166.80022440456</v>
          </cell>
          <cell r="C111">
            <v>-5138.01291938315</v>
          </cell>
          <cell r="D111">
            <v>-4379.77854568036</v>
          </cell>
          <cell r="E111">
            <v>-3571.87597000611</v>
          </cell>
          <cell r="F111">
            <v>-2704.64182911825</v>
          </cell>
          <cell r="G111">
            <v>-1791.65069387013</v>
          </cell>
          <cell r="H111">
            <v>-811.810824305262</v>
          </cell>
          <cell r="I111">
            <v>268.889669992825</v>
          </cell>
          <cell r="J111">
            <v>1451.75819519835</v>
          </cell>
          <cell r="K111">
            <v>2756.55022195824</v>
          </cell>
          <cell r="L111">
            <v>4180.28829771246</v>
          </cell>
          <cell r="M111">
            <v>5739.04409835585</v>
          </cell>
          <cell r="N111">
            <v>7444.1041894744</v>
          </cell>
          <cell r="O111">
            <v>9317.3374410481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-1515.595498273</v>
          </cell>
          <cell r="B112">
            <v>-3896.05412419133</v>
          </cell>
          <cell r="C112">
            <v>-4818.55425391829</v>
          </cell>
          <cell r="D112">
            <v>-4033.99368851249</v>
          </cell>
          <cell r="E112">
            <v>-3212.32595428073</v>
          </cell>
          <cell r="F112">
            <v>-2332.57541970134</v>
          </cell>
          <cell r="G112">
            <v>-1378.88073030971</v>
          </cell>
          <cell r="H112">
            <v>-354.898818273101</v>
          </cell>
          <cell r="I112">
            <v>761.628939034997</v>
          </cell>
          <cell r="J112">
            <v>1992.11471120748</v>
          </cell>
          <cell r="K112">
            <v>3338.21595067055</v>
          </cell>
          <cell r="L112">
            <v>4809.95736997367</v>
          </cell>
          <cell r="M112">
            <v>6413.15910881173</v>
          </cell>
          <cell r="N112">
            <v>8173.47830009438</v>
          </cell>
          <cell r="O112">
            <v>10110.8423378644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-1664.65124360552</v>
          </cell>
          <cell r="B113">
            <v>-4472.176736646</v>
          </cell>
          <cell r="C113">
            <v>-5505.70597051337</v>
          </cell>
          <cell r="D113">
            <v>-4779.95153270671</v>
          </cell>
          <cell r="E113">
            <v>-3993.7456732413</v>
          </cell>
          <cell r="F113">
            <v>-3167.3477357229</v>
          </cell>
          <cell r="G113">
            <v>-2296.45881983996</v>
          </cell>
          <cell r="H113">
            <v>-1346.43090847145</v>
          </cell>
          <cell r="I113">
            <v>-306.007117060399</v>
          </cell>
          <cell r="J113">
            <v>834.149597837875</v>
          </cell>
          <cell r="K113">
            <v>2079.79139902791</v>
          </cell>
          <cell r="L113">
            <v>3430.93862304786</v>
          </cell>
          <cell r="M113">
            <v>4913.55416370665</v>
          </cell>
          <cell r="N113">
            <v>6545.89673670185</v>
          </cell>
          <cell r="O113">
            <v>8340.71118076604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-1717.49991505843</v>
          </cell>
          <cell r="B114">
            <v>-4677.10735107542</v>
          </cell>
          <cell r="C114">
            <v>-5737.98996380305</v>
          </cell>
          <cell r="D114">
            <v>-5023.36768794761</v>
          </cell>
          <cell r="E114">
            <v>-4275.78913185882</v>
          </cell>
          <cell r="F114">
            <v>-3482.08498331002</v>
          </cell>
          <cell r="G114">
            <v>-2630.34709696699</v>
          </cell>
          <cell r="H114">
            <v>-1709.26793027409</v>
          </cell>
          <cell r="I114">
            <v>-704.817576376514</v>
          </cell>
          <cell r="J114">
            <v>387.927425663864</v>
          </cell>
          <cell r="K114">
            <v>1590.21116527109</v>
          </cell>
          <cell r="L114">
            <v>2908.47028855595</v>
          </cell>
          <cell r="M114">
            <v>4354.1319793146</v>
          </cell>
          <cell r="N114">
            <v>5930.09584324464</v>
          </cell>
          <cell r="O114">
            <v>7653.39249928148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-1501.9320843704</v>
          </cell>
          <cell r="B115">
            <v>-3853.47680807708</v>
          </cell>
          <cell r="C115">
            <v>-4779.74492342988</v>
          </cell>
          <cell r="D115">
            <v>-3983.25949479624</v>
          </cell>
          <cell r="E115">
            <v>-3142.46188495048</v>
          </cell>
          <cell r="F115">
            <v>-2249.05846005482</v>
          </cell>
          <cell r="G115">
            <v>-1294.1252402346</v>
          </cell>
          <cell r="H115">
            <v>-258.402446632611</v>
          </cell>
          <cell r="I115">
            <v>874.28773991213</v>
          </cell>
          <cell r="J115">
            <v>2108.36313044677</v>
          </cell>
          <cell r="K115">
            <v>3463.78563639908</v>
          </cell>
          <cell r="L115">
            <v>4963.31424093608</v>
          </cell>
          <cell r="M115">
            <v>6592.63470436979</v>
          </cell>
          <cell r="N115">
            <v>8374.25003762259</v>
          </cell>
          <cell r="O115">
            <v>10329.5494533744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-1554.74065126604</v>
          </cell>
          <cell r="B116">
            <v>-4049.63916068564</v>
          </cell>
          <cell r="C116">
            <v>-4999.25132189063</v>
          </cell>
          <cell r="D116">
            <v>-4234.32094720346</v>
          </cell>
          <cell r="E116">
            <v>-3427.36071271771</v>
          </cell>
          <cell r="F116">
            <v>-2561.96909804195</v>
          </cell>
          <cell r="G116">
            <v>-1622.98276842777</v>
          </cell>
          <cell r="H116">
            <v>-615.999350974353</v>
          </cell>
          <cell r="I116">
            <v>480.357771120586</v>
          </cell>
          <cell r="J116">
            <v>1679.70609751484</v>
          </cell>
          <cell r="K116">
            <v>3002.49449357605</v>
          </cell>
          <cell r="L116">
            <v>4455.57133597003</v>
          </cell>
          <cell r="M116">
            <v>6042.20834080211</v>
          </cell>
          <cell r="N116">
            <v>7773.87453760637</v>
          </cell>
          <cell r="O116">
            <v>9671.87117717941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-1665.61254908175</v>
          </cell>
          <cell r="B117">
            <v>-4480.10103639709</v>
          </cell>
          <cell r="C117">
            <v>-5508.45740943728</v>
          </cell>
          <cell r="D117">
            <v>-4785.29235064879</v>
          </cell>
          <cell r="E117">
            <v>-4021.55238234918</v>
          </cell>
          <cell r="F117">
            <v>-3201.74854741104</v>
          </cell>
          <cell r="G117">
            <v>-2337.90693423021</v>
          </cell>
          <cell r="H117">
            <v>-1405.23243743871</v>
          </cell>
          <cell r="I117">
            <v>-375.370010110519</v>
          </cell>
          <cell r="J117">
            <v>746.837392058792</v>
          </cell>
          <cell r="K117">
            <v>1973.78917188733</v>
          </cell>
          <cell r="L117">
            <v>3326.58489317672</v>
          </cell>
          <cell r="M117">
            <v>4807.99578452203</v>
          </cell>
          <cell r="N117">
            <v>6429.15746302346</v>
          </cell>
          <cell r="O117">
            <v>8209.4293336549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-1469.91026237918</v>
          </cell>
          <cell r="B118">
            <v>-3710.15467032911</v>
          </cell>
          <cell r="C118">
            <v>-4603.44004204435</v>
          </cell>
          <cell r="D118">
            <v>-3809.19390469506</v>
          </cell>
          <cell r="E118">
            <v>-2965.6894940359</v>
          </cell>
          <cell r="F118">
            <v>-2068.29865306505</v>
          </cell>
          <cell r="G118">
            <v>-1098.46129621439</v>
          </cell>
          <cell r="H118">
            <v>-42.4790337208606</v>
          </cell>
          <cell r="I118">
            <v>1110.20652322525</v>
          </cell>
          <cell r="J118">
            <v>2377.54012012463</v>
          </cell>
          <cell r="K118">
            <v>3775.76216406406</v>
          </cell>
          <cell r="L118">
            <v>5297.88989178442</v>
          </cell>
          <cell r="M118">
            <v>6952.34487517975</v>
          </cell>
          <cell r="N118">
            <v>8768.20270969458</v>
          </cell>
          <cell r="O118">
            <v>10761.0272225864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-1497.10543010564</v>
          </cell>
          <cell r="B119">
            <v>-3826.43349917543</v>
          </cell>
          <cell r="C119">
            <v>-4748.52985844979</v>
          </cell>
          <cell r="D119">
            <v>-3965.79767353074</v>
          </cell>
          <cell r="E119">
            <v>-3142.82803067004</v>
          </cell>
          <cell r="F119">
            <v>-2259.18540119595</v>
          </cell>
          <cell r="G119">
            <v>-1307.76545240436</v>
          </cell>
          <cell r="H119">
            <v>-276.389825640309</v>
          </cell>
          <cell r="I119">
            <v>855.083986992592</v>
          </cell>
          <cell r="J119">
            <v>2095.6690474188</v>
          </cell>
          <cell r="K119">
            <v>3455.19752853811</v>
          </cell>
          <cell r="L119">
            <v>4943.19539675665</v>
          </cell>
          <cell r="M119">
            <v>6560.49740502824</v>
          </cell>
          <cell r="N119">
            <v>8332.17117794058</v>
          </cell>
          <cell r="O119">
            <v>10285.8875988358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-1463.82346917017</v>
          </cell>
          <cell r="B120">
            <v>-3697.30155895833</v>
          </cell>
          <cell r="C120">
            <v>-4599.06391189398</v>
          </cell>
          <cell r="D120">
            <v>-3813.94611259828</v>
          </cell>
          <cell r="E120">
            <v>-2972.85041852918</v>
          </cell>
          <cell r="F120">
            <v>-2073.4152045467</v>
          </cell>
          <cell r="G120">
            <v>-1097.75761679009</v>
          </cell>
          <cell r="H120">
            <v>-43.7545160142282</v>
          </cell>
          <cell r="I120">
            <v>1096.83311406742</v>
          </cell>
          <cell r="J120">
            <v>2352.113081076</v>
          </cell>
          <cell r="K120">
            <v>3726.11143672611</v>
          </cell>
          <cell r="L120">
            <v>5234.94296351669</v>
          </cell>
          <cell r="M120">
            <v>6887.13583166966</v>
          </cell>
          <cell r="N120">
            <v>8693.12806239838</v>
          </cell>
          <cell r="O120">
            <v>10677.9056163019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-1428.42544052818</v>
          </cell>
          <cell r="B121">
            <v>-3567.94591590705</v>
          </cell>
          <cell r="C121">
            <v>-4455.46994483284</v>
          </cell>
          <cell r="D121">
            <v>-3657.80474657172</v>
          </cell>
          <cell r="E121">
            <v>-2809.93436220437</v>
          </cell>
          <cell r="F121">
            <v>-1904.60407102106</v>
          </cell>
          <cell r="G121">
            <v>-928.020614438268</v>
          </cell>
          <cell r="H121">
            <v>125.11133310515</v>
          </cell>
          <cell r="I121">
            <v>1274.24736563669</v>
          </cell>
          <cell r="J121">
            <v>2529.36526497664</v>
          </cell>
          <cell r="K121">
            <v>3913.12153810891</v>
          </cell>
          <cell r="L121">
            <v>5438.06139550913</v>
          </cell>
          <cell r="M121">
            <v>7108.85891696931</v>
          </cell>
          <cell r="N121">
            <v>8931.03484934395</v>
          </cell>
          <cell r="O121">
            <v>10933.9060443894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-1578.55006636497</v>
          </cell>
          <cell r="B122">
            <v>-4142.82529959471</v>
          </cell>
          <cell r="C122">
            <v>-5121.05186834273</v>
          </cell>
          <cell r="D122">
            <v>-4371.21456452235</v>
          </cell>
          <cell r="E122">
            <v>-3578.15102287672</v>
          </cell>
          <cell r="F122">
            <v>-2735.64863724843</v>
          </cell>
          <cell r="G122">
            <v>-1825.44898447481</v>
          </cell>
          <cell r="H122">
            <v>-825.2451858349</v>
          </cell>
          <cell r="I122">
            <v>257.394415518867</v>
          </cell>
          <cell r="J122">
            <v>1428.69044727737</v>
          </cell>
          <cell r="K122">
            <v>2729.19030793908</v>
          </cell>
          <cell r="L122">
            <v>4154.65906125428</v>
          </cell>
          <cell r="M122">
            <v>5709.0921228717</v>
          </cell>
          <cell r="N122">
            <v>7407.67963812259</v>
          </cell>
          <cell r="O122">
            <v>9271.46733820779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-1574.07278996149</v>
          </cell>
          <cell r="B123">
            <v>-4130.86497811657</v>
          </cell>
          <cell r="C123">
            <v>-5106.36501056659</v>
          </cell>
          <cell r="D123">
            <v>-4354.02309190526</v>
          </cell>
          <cell r="E123">
            <v>-3563.953050621</v>
          </cell>
          <cell r="F123">
            <v>-2724.91757052321</v>
          </cell>
          <cell r="G123">
            <v>-1820.15567827666</v>
          </cell>
          <cell r="H123">
            <v>-838.397057038387</v>
          </cell>
          <cell r="I123">
            <v>240.462595490315</v>
          </cell>
          <cell r="J123">
            <v>1421.4744887926</v>
          </cell>
          <cell r="K123">
            <v>2710.3695768344</v>
          </cell>
          <cell r="L123">
            <v>4125.35737330505</v>
          </cell>
          <cell r="M123">
            <v>5681.56886156108</v>
          </cell>
          <cell r="N123">
            <v>7377.52824219097</v>
          </cell>
          <cell r="O123">
            <v>9231.25345425362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-1502.1794047962</v>
          </cell>
          <cell r="B124">
            <v>-3848.52558548786</v>
          </cell>
          <cell r="C124">
            <v>-4772.40290050487</v>
          </cell>
          <cell r="D124">
            <v>-3997.35147100397</v>
          </cell>
          <cell r="E124">
            <v>-3162.94211711033</v>
          </cell>
          <cell r="F124">
            <v>-2271.88675928582</v>
          </cell>
          <cell r="G124">
            <v>-1315.63460687459</v>
          </cell>
          <cell r="H124">
            <v>-281.368253290411</v>
          </cell>
          <cell r="I124">
            <v>846.687692086721</v>
          </cell>
          <cell r="J124">
            <v>2085.39698283797</v>
          </cell>
          <cell r="K124">
            <v>3434.87305106005</v>
          </cell>
          <cell r="L124">
            <v>4913.48692049725</v>
          </cell>
          <cell r="M124">
            <v>6536.23465994189</v>
          </cell>
          <cell r="N124">
            <v>8321.50892297937</v>
          </cell>
          <cell r="O124">
            <v>10274.0213884979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-1552.98196984779</v>
          </cell>
          <cell r="B125">
            <v>-4043.22950434583</v>
          </cell>
          <cell r="C125">
            <v>-5001.60983474887</v>
          </cell>
          <cell r="D125">
            <v>-4245.07140788505</v>
          </cell>
          <cell r="E125">
            <v>-3434.12443540225</v>
          </cell>
          <cell r="F125">
            <v>-2564.86826218812</v>
          </cell>
          <cell r="G125">
            <v>-1629.76110917164</v>
          </cell>
          <cell r="H125">
            <v>-615.668947803412</v>
          </cell>
          <cell r="I125">
            <v>489.276004862598</v>
          </cell>
          <cell r="J125">
            <v>1696.70171357613</v>
          </cell>
          <cell r="K125">
            <v>3011.63058293167</v>
          </cell>
          <cell r="L125">
            <v>4453.03188253765</v>
          </cell>
          <cell r="M125">
            <v>6033.32192450619</v>
          </cell>
          <cell r="N125">
            <v>7777.37156478676</v>
          </cell>
          <cell r="O125">
            <v>9689.14805838552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-1616.9751870042</v>
          </cell>
          <cell r="B126">
            <v>-4290.25674197052</v>
          </cell>
          <cell r="C126">
            <v>-5277.40305740554</v>
          </cell>
          <cell r="D126">
            <v>-4530.67297525756</v>
          </cell>
          <cell r="E126">
            <v>-3746.69997864227</v>
          </cell>
          <cell r="F126">
            <v>-2904.28195145161</v>
          </cell>
          <cell r="G126">
            <v>-1996.22357367603</v>
          </cell>
          <cell r="H126">
            <v>-1011.87803691301</v>
          </cell>
          <cell r="I126">
            <v>55.6197398289566</v>
          </cell>
          <cell r="J126">
            <v>1222.93393201119</v>
          </cell>
          <cell r="K126">
            <v>2500.46424890434</v>
          </cell>
          <cell r="L126">
            <v>3905.41171011322</v>
          </cell>
          <cell r="M126">
            <v>5446.90534513886</v>
          </cell>
          <cell r="N126">
            <v>7132.81336348508</v>
          </cell>
          <cell r="O126">
            <v>8984.11700018942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-1685.96543291322</v>
          </cell>
          <cell r="B127">
            <v>-4552.96217653525</v>
          </cell>
          <cell r="C127">
            <v>-5595.69824970807</v>
          </cell>
          <cell r="D127">
            <v>-4875.99152567255</v>
          </cell>
          <cell r="E127">
            <v>-4109.63221320247</v>
          </cell>
          <cell r="F127">
            <v>-3300.59195437191</v>
          </cell>
          <cell r="G127">
            <v>-2433.62834874701</v>
          </cell>
          <cell r="H127">
            <v>-1497.95701103877</v>
          </cell>
          <cell r="I127">
            <v>-478.152600162811</v>
          </cell>
          <cell r="J127">
            <v>648.944106346129</v>
          </cell>
          <cell r="K127">
            <v>1890.80827073193</v>
          </cell>
          <cell r="L127">
            <v>3241.8975046984</v>
          </cell>
          <cell r="M127">
            <v>4719.9178888642</v>
          </cell>
          <cell r="N127">
            <v>6333.75838831597</v>
          </cell>
          <cell r="O127">
            <v>8103.41903097102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-1494.48871601694</v>
          </cell>
          <cell r="B128">
            <v>-3824.68405050119</v>
          </cell>
          <cell r="C128">
            <v>-4749.74601371861</v>
          </cell>
          <cell r="D128">
            <v>-3964.18976554025</v>
          </cell>
          <cell r="E128">
            <v>-3142.92979807541</v>
          </cell>
          <cell r="F128">
            <v>-2269.39870163686</v>
          </cell>
          <cell r="G128">
            <v>-1317.56645072611</v>
          </cell>
          <cell r="H128">
            <v>-279.28256096113</v>
          </cell>
          <cell r="I128">
            <v>853.386240205224</v>
          </cell>
          <cell r="J128">
            <v>2089.69044384617</v>
          </cell>
          <cell r="K128">
            <v>3441.1650128438</v>
          </cell>
          <cell r="L128">
            <v>4919.84751627517</v>
          </cell>
          <cell r="M128">
            <v>6546.27869403047</v>
          </cell>
          <cell r="N128">
            <v>8343.48184601046</v>
          </cell>
          <cell r="O128">
            <v>10320.6047990824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-1723.45005995509</v>
          </cell>
          <cell r="B129">
            <v>-4691.5178016676</v>
          </cell>
          <cell r="C129">
            <v>-5739.6218161737</v>
          </cell>
          <cell r="D129">
            <v>-5013.03945548294</v>
          </cell>
          <cell r="E129">
            <v>-4253.61667155274</v>
          </cell>
          <cell r="F129">
            <v>-3448.75903413929</v>
          </cell>
          <cell r="G129">
            <v>-2595.59009948824</v>
          </cell>
          <cell r="H129">
            <v>-1683.99559786109</v>
          </cell>
          <cell r="I129">
            <v>-684.413910074738</v>
          </cell>
          <cell r="J129">
            <v>420.301191285261</v>
          </cell>
          <cell r="K129">
            <v>1640.58144803873</v>
          </cell>
          <cell r="L129">
            <v>2971.72541589177</v>
          </cell>
          <cell r="M129">
            <v>4418.6076318053</v>
          </cell>
          <cell r="N129">
            <v>6008.64698164923</v>
          </cell>
          <cell r="O129">
            <v>7761.15086020333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-1523.30428587601</v>
          </cell>
          <cell r="B130">
            <v>-3928.52585927458</v>
          </cell>
          <cell r="C130">
            <v>-4871.27440885131</v>
          </cell>
          <cell r="D130">
            <v>-4104.04052612953</v>
          </cell>
          <cell r="E130">
            <v>-3281.29313141179</v>
          </cell>
          <cell r="F130">
            <v>-2407.10238506273</v>
          </cell>
          <cell r="G130">
            <v>-1476.1420580893</v>
          </cell>
          <cell r="H130">
            <v>-465.722130971286</v>
          </cell>
          <cell r="I130">
            <v>649.113288200176</v>
          </cell>
          <cell r="J130">
            <v>1876.15955653508</v>
          </cell>
          <cell r="K130">
            <v>3204.76149366204</v>
          </cell>
          <cell r="L130">
            <v>4668.0209157511</v>
          </cell>
          <cell r="M130">
            <v>6268.85953566194</v>
          </cell>
          <cell r="N130">
            <v>8014.26435623303</v>
          </cell>
          <cell r="O130">
            <v>9935.85310190978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-1571.82682454579</v>
          </cell>
          <cell r="B131">
            <v>-4123.69283812365</v>
          </cell>
          <cell r="C131">
            <v>-5097.07555067164</v>
          </cell>
          <cell r="D131">
            <v>-4345.38237745739</v>
          </cell>
          <cell r="E131">
            <v>-3543.78343768202</v>
          </cell>
          <cell r="F131">
            <v>-2692.54471638732</v>
          </cell>
          <cell r="G131">
            <v>-1780.5577875689</v>
          </cell>
          <cell r="H131">
            <v>-785.787189782438</v>
          </cell>
          <cell r="I131">
            <v>306.002280349718</v>
          </cell>
          <cell r="J131">
            <v>1503.76806569135</v>
          </cell>
          <cell r="K131">
            <v>2810.16530659297</v>
          </cell>
          <cell r="L131">
            <v>4231.27699978099</v>
          </cell>
          <cell r="M131">
            <v>5778.79699051225</v>
          </cell>
          <cell r="N131">
            <v>7488.77288181718</v>
          </cell>
          <cell r="O131">
            <v>9356.99378914976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-1516.1349907179</v>
          </cell>
          <cell r="B132">
            <v>-3898.65801583108</v>
          </cell>
          <cell r="C132">
            <v>-4825.52735006658</v>
          </cell>
          <cell r="D132">
            <v>-4052.82927223254</v>
          </cell>
          <cell r="E132">
            <v>-3237.91055908985</v>
          </cell>
          <cell r="F132">
            <v>-2375.85679943288</v>
          </cell>
          <cell r="G132">
            <v>-1429.13696236338</v>
          </cell>
          <cell r="H132">
            <v>-419.28284738625</v>
          </cell>
          <cell r="I132">
            <v>695.773833088305</v>
          </cell>
          <cell r="J132">
            <v>1910.37469552543</v>
          </cell>
          <cell r="K132">
            <v>3234.0970971802</v>
          </cell>
          <cell r="L132">
            <v>4688.5279077821</v>
          </cell>
          <cell r="M132">
            <v>6294.61041909664</v>
          </cell>
          <cell r="N132">
            <v>8046.02229539897</v>
          </cell>
          <cell r="O132">
            <v>9963.27549073961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-1546.39411102851</v>
          </cell>
          <cell r="B133">
            <v>-4016.59198811009</v>
          </cell>
          <cell r="C133">
            <v>-4973.65510560821</v>
          </cell>
          <cell r="D133">
            <v>-4212.7731681307</v>
          </cell>
          <cell r="E133">
            <v>-3404.0248402711</v>
          </cell>
          <cell r="F133">
            <v>-2537.79384981656</v>
          </cell>
          <cell r="G133">
            <v>-1609.9685376894</v>
          </cell>
          <cell r="H133">
            <v>-606.78540146142</v>
          </cell>
          <cell r="I133">
            <v>498.991576685139</v>
          </cell>
          <cell r="J133">
            <v>1700.84032248307</v>
          </cell>
          <cell r="K133">
            <v>3012.56168526752</v>
          </cell>
          <cell r="L133">
            <v>4449.95070324599</v>
          </cell>
          <cell r="M133">
            <v>6031.03708621852</v>
          </cell>
          <cell r="N133">
            <v>7775.80144388691</v>
          </cell>
          <cell r="O133">
            <v>9689.83235948776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-1451.30891628259</v>
          </cell>
          <cell r="B134">
            <v>-3656.60800542592</v>
          </cell>
          <cell r="C134">
            <v>-4554.41780623922</v>
          </cell>
          <cell r="D134">
            <v>-3764.39063454761</v>
          </cell>
          <cell r="E134">
            <v>-2916.1721520853</v>
          </cell>
          <cell r="F134">
            <v>-2018.21268648063</v>
          </cell>
          <cell r="G134">
            <v>-1047.34223983152</v>
          </cell>
          <cell r="H134">
            <v>12.1553393834526</v>
          </cell>
          <cell r="I134">
            <v>1173.33943629215</v>
          </cell>
          <cell r="J134">
            <v>2431.3941288656</v>
          </cell>
          <cell r="K134">
            <v>3807.668216662</v>
          </cell>
          <cell r="L134">
            <v>5315.87984407331</v>
          </cell>
          <cell r="M134">
            <v>6958.13558022952</v>
          </cell>
          <cell r="N134">
            <v>8763.98091243036</v>
          </cell>
          <cell r="O134">
            <v>10758.3845908034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-1462.0735020419</v>
          </cell>
          <cell r="B135">
            <v>-3691.02834002682</v>
          </cell>
          <cell r="C135">
            <v>-4589.50485094829</v>
          </cell>
          <cell r="D135">
            <v>-3800.61359539783</v>
          </cell>
          <cell r="E135">
            <v>-2965.79926991317</v>
          </cell>
          <cell r="F135">
            <v>-2075.63851551979</v>
          </cell>
          <cell r="G135">
            <v>-1117.16959870725</v>
          </cell>
          <cell r="H135">
            <v>-72.5286595591984</v>
          </cell>
          <cell r="I135">
            <v>1081.97051925609</v>
          </cell>
          <cell r="J135">
            <v>2347.23790309865</v>
          </cell>
          <cell r="K135">
            <v>3721.17322843077</v>
          </cell>
          <cell r="L135">
            <v>5226.30972907405</v>
          </cell>
          <cell r="M135">
            <v>6874.04465585844</v>
          </cell>
          <cell r="N135">
            <v>8688.70503906512</v>
          </cell>
          <cell r="O135">
            <v>10673.4869393391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-1696.40541892413</v>
          </cell>
          <cell r="B136">
            <v>-4592.08332786699</v>
          </cell>
          <cell r="C136">
            <v>-5633.95270094046</v>
          </cell>
          <cell r="D136">
            <v>-4911.55178415546</v>
          </cell>
          <cell r="E136">
            <v>-4147.05594849718</v>
          </cell>
          <cell r="F136">
            <v>-3344.28319601914</v>
          </cell>
          <cell r="G136">
            <v>-2488.62565956111</v>
          </cell>
          <cell r="H136">
            <v>-1557.97574911455</v>
          </cell>
          <cell r="I136">
            <v>-541.263117260319</v>
          </cell>
          <cell r="J136">
            <v>567.054890135848</v>
          </cell>
          <cell r="K136">
            <v>1792.4457320477</v>
          </cell>
          <cell r="L136">
            <v>3133.42051445589</v>
          </cell>
          <cell r="M136">
            <v>4601.76948195494</v>
          </cell>
          <cell r="N136">
            <v>6209.38220976589</v>
          </cell>
          <cell r="O136">
            <v>7980.07398368336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-1566.28350685561</v>
          </cell>
          <cell r="B137">
            <v>-4090.08977888932</v>
          </cell>
          <cell r="C137">
            <v>-5046.13790888614</v>
          </cell>
          <cell r="D137">
            <v>-4282.90282301393</v>
          </cell>
          <cell r="E137">
            <v>-3472.47140866799</v>
          </cell>
          <cell r="F137">
            <v>-2614.87520553137</v>
          </cell>
          <cell r="G137">
            <v>-1692.9328107925</v>
          </cell>
          <cell r="H137">
            <v>-690.832740838025</v>
          </cell>
          <cell r="I137">
            <v>404.367383095703</v>
          </cell>
          <cell r="J137">
            <v>1601.82123560383</v>
          </cell>
          <cell r="K137">
            <v>2909.76600860498</v>
          </cell>
          <cell r="L137">
            <v>4341.03965709896</v>
          </cell>
          <cell r="M137">
            <v>5922.07973706198</v>
          </cell>
          <cell r="N137">
            <v>7642.43377498003</v>
          </cell>
          <cell r="O137">
            <v>9535.43035907036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-1652.79093257521</v>
          </cell>
          <cell r="B138">
            <v>-4432.95816585133</v>
          </cell>
          <cell r="C138">
            <v>-5458.01737881266</v>
          </cell>
          <cell r="D138">
            <v>-4727.3107123818</v>
          </cell>
          <cell r="E138">
            <v>-3952.58240111607</v>
          </cell>
          <cell r="F138">
            <v>-3131.10985712653</v>
          </cell>
          <cell r="G138">
            <v>-2248.65449142095</v>
          </cell>
          <cell r="H138">
            <v>-1294.97426849993</v>
          </cell>
          <cell r="I138">
            <v>-257.227327014622</v>
          </cell>
          <cell r="J138">
            <v>898.997065222066</v>
          </cell>
          <cell r="K138">
            <v>2148.75966652666</v>
          </cell>
          <cell r="L138">
            <v>3522.56669386953</v>
          </cell>
          <cell r="M138">
            <v>5025.00891661377</v>
          </cell>
          <cell r="N138">
            <v>6668.65840998466</v>
          </cell>
          <cell r="O138">
            <v>8467.5027710918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-1482.48066026106</v>
          </cell>
          <cell r="B139">
            <v>-3767.09340044171</v>
          </cell>
          <cell r="C139">
            <v>-4682.82942584563</v>
          </cell>
          <cell r="D139">
            <v>-3902.45536174395</v>
          </cell>
          <cell r="E139">
            <v>-3067.62828633682</v>
          </cell>
          <cell r="F139">
            <v>-2164.80304802852</v>
          </cell>
          <cell r="G139">
            <v>-1201.19577413691</v>
          </cell>
          <cell r="H139">
            <v>-152.018384551323</v>
          </cell>
          <cell r="I139">
            <v>987.985359136551</v>
          </cell>
          <cell r="J139">
            <v>2232.82952341805</v>
          </cell>
          <cell r="K139">
            <v>3601.71764430293</v>
          </cell>
          <cell r="L139">
            <v>5105.54082011023</v>
          </cell>
          <cell r="M139">
            <v>6743.28926677315</v>
          </cell>
          <cell r="N139">
            <v>8540.32969504159</v>
          </cell>
          <cell r="O139">
            <v>10500.9637938848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-1673.69098861117</v>
          </cell>
          <cell r="B140">
            <v>-4509.96180348401</v>
          </cell>
          <cell r="C140">
            <v>-5542.13152327711</v>
          </cell>
          <cell r="D140">
            <v>-4816.55579289526</v>
          </cell>
          <cell r="E140">
            <v>-4055.9383254781</v>
          </cell>
          <cell r="F140">
            <v>-3246.9004754308</v>
          </cell>
          <cell r="G140">
            <v>-2377.1763427552</v>
          </cell>
          <cell r="H140">
            <v>-1430.15372694917</v>
          </cell>
          <cell r="I140">
            <v>-391.178863003475</v>
          </cell>
          <cell r="J140">
            <v>729.311622964528</v>
          </cell>
          <cell r="K140">
            <v>1962.21199938103</v>
          </cell>
          <cell r="L140">
            <v>3323.8192957601</v>
          </cell>
          <cell r="M140">
            <v>4800.41980765169</v>
          </cell>
          <cell r="N140">
            <v>6416.1255295156</v>
          </cell>
          <cell r="O140">
            <v>8193.10508831529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-1657.75082716746</v>
          </cell>
          <cell r="B141">
            <v>-4443.79290256642</v>
          </cell>
          <cell r="C141">
            <v>-5456.58860317388</v>
          </cell>
          <cell r="D141">
            <v>-4731.09033852451</v>
          </cell>
          <cell r="E141">
            <v>-3959.08984134337</v>
          </cell>
          <cell r="F141">
            <v>-3138.53501282266</v>
          </cell>
          <cell r="G141">
            <v>-2256.40033467962</v>
          </cell>
          <cell r="H141">
            <v>-1303.0097251002</v>
          </cell>
          <cell r="I141">
            <v>-270.67217854556</v>
          </cell>
          <cell r="J141">
            <v>863.541488639181</v>
          </cell>
          <cell r="K141">
            <v>2112.67524209133</v>
          </cell>
          <cell r="L141">
            <v>3477.26697034729</v>
          </cell>
          <cell r="M141">
            <v>4978.11148245492</v>
          </cell>
          <cell r="N141">
            <v>6618.51474546908</v>
          </cell>
          <cell r="O141">
            <v>8417.27969808333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-1652.6243809731</v>
          </cell>
          <cell r="B142">
            <v>-4426.6996476767</v>
          </cell>
          <cell r="C142">
            <v>-5449.01490138878</v>
          </cell>
          <cell r="D142">
            <v>-4728.07663993381</v>
          </cell>
          <cell r="E142">
            <v>-3961.21506109263</v>
          </cell>
          <cell r="F142">
            <v>-3137.71281646538</v>
          </cell>
          <cell r="G142">
            <v>-2258.43198206303</v>
          </cell>
          <cell r="H142">
            <v>-1317.45909059612</v>
          </cell>
          <cell r="I142">
            <v>-276.039478430847</v>
          </cell>
          <cell r="J142">
            <v>870.216938361926</v>
          </cell>
          <cell r="K142">
            <v>2117.96720925575</v>
          </cell>
          <cell r="L142">
            <v>3478.14492693348</v>
          </cell>
          <cell r="M142">
            <v>4959.60909906287</v>
          </cell>
          <cell r="N142">
            <v>6592.3635538202</v>
          </cell>
          <cell r="O142">
            <v>8389.52698993512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-1602.70714844577</v>
          </cell>
          <cell r="B143">
            <v>-4240.51614470685</v>
          </cell>
          <cell r="C143">
            <v>-5233.8277731463</v>
          </cell>
          <cell r="D143">
            <v>-4486.79101687601</v>
          </cell>
          <cell r="E143">
            <v>-3688.23036065928</v>
          </cell>
          <cell r="F143">
            <v>-2835.87333461383</v>
          </cell>
          <cell r="G143">
            <v>-1929.0462357291</v>
          </cell>
          <cell r="H143">
            <v>-956.082040167484</v>
          </cell>
          <cell r="I143">
            <v>108.829881358455</v>
          </cell>
          <cell r="J143">
            <v>1271.60358433933</v>
          </cell>
          <cell r="K143">
            <v>2547.72072726317</v>
          </cell>
          <cell r="L143">
            <v>3946.79051238999</v>
          </cell>
          <cell r="M143">
            <v>5468.77602272361</v>
          </cell>
          <cell r="N143">
            <v>7151.09533274561</v>
          </cell>
          <cell r="O143">
            <v>8995.30667539029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-1593.99968540192</v>
          </cell>
          <cell r="B144">
            <v>-4196.86436515435</v>
          </cell>
          <cell r="C144">
            <v>-5170.75989647812</v>
          </cell>
          <cell r="D144">
            <v>-4418.30496617904</v>
          </cell>
          <cell r="E144">
            <v>-3624.30657141251</v>
          </cell>
          <cell r="F144">
            <v>-2781.63658087056</v>
          </cell>
          <cell r="G144">
            <v>-1870.51628617322</v>
          </cell>
          <cell r="H144">
            <v>-892.606290337536</v>
          </cell>
          <cell r="I144">
            <v>181.743372934692</v>
          </cell>
          <cell r="J144">
            <v>1358.8369988802</v>
          </cell>
          <cell r="K144">
            <v>2651.14659162235</v>
          </cell>
          <cell r="L144">
            <v>4064.20615548439</v>
          </cell>
          <cell r="M144">
            <v>5608.77589512137</v>
          </cell>
          <cell r="N144">
            <v>7298.48769698436</v>
          </cell>
          <cell r="O144">
            <v>9153.5439169281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-1424.17722799605</v>
          </cell>
          <cell r="B145">
            <v>-3555.66691492464</v>
          </cell>
          <cell r="C145">
            <v>-4432.53887265067</v>
          </cell>
          <cell r="D145">
            <v>-3634.00511816053</v>
          </cell>
          <cell r="E145">
            <v>-2789.22205039523</v>
          </cell>
          <cell r="F145">
            <v>-1888.03672371474</v>
          </cell>
          <cell r="G145">
            <v>-919.444747743793</v>
          </cell>
          <cell r="H145">
            <v>141.239320684433</v>
          </cell>
          <cell r="I145">
            <v>1302.52581770116</v>
          </cell>
          <cell r="J145">
            <v>2577.2579671596</v>
          </cell>
          <cell r="K145">
            <v>3968.85361852585</v>
          </cell>
          <cell r="L145">
            <v>5486.8521189792</v>
          </cell>
          <cell r="M145">
            <v>7157.53807445949</v>
          </cell>
          <cell r="N145">
            <v>8994.34124929325</v>
          </cell>
          <cell r="O145">
            <v>11016.2218290678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-1704.45677235586</v>
          </cell>
          <cell r="B146">
            <v>-4621.89986919517</v>
          </cell>
          <cell r="C146">
            <v>-5672.7149463727</v>
          </cell>
          <cell r="D146">
            <v>-4959.85358466533</v>
          </cell>
          <cell r="E146">
            <v>-4195.16557758991</v>
          </cell>
          <cell r="F146">
            <v>-3382.85330782987</v>
          </cell>
          <cell r="G146">
            <v>-2521.82387625187</v>
          </cell>
          <cell r="H146">
            <v>-1593.37244169263</v>
          </cell>
          <cell r="I146">
            <v>-585.367480823421</v>
          </cell>
          <cell r="J146">
            <v>529.498466408363</v>
          </cell>
          <cell r="K146">
            <v>1743.70237906764</v>
          </cell>
          <cell r="L146">
            <v>3074.88686390177</v>
          </cell>
          <cell r="M146">
            <v>4528.50605175322</v>
          </cell>
          <cell r="N146">
            <v>6128.81931289215</v>
          </cell>
          <cell r="O146">
            <v>7890.20579946132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-1615.98772659006</v>
          </cell>
          <cell r="B147">
            <v>-4285.97026865253</v>
          </cell>
          <cell r="C147">
            <v>-5286.1763894425</v>
          </cell>
          <cell r="D147">
            <v>-4547.82216142369</v>
          </cell>
          <cell r="E147">
            <v>-3763.27568577416</v>
          </cell>
          <cell r="F147">
            <v>-2930.12916873313</v>
          </cell>
          <cell r="G147">
            <v>-2034.01465318434</v>
          </cell>
          <cell r="H147">
            <v>-1067.85183264726</v>
          </cell>
          <cell r="I147">
            <v>-5.81343635809996</v>
          </cell>
          <cell r="J147">
            <v>1161.07411439074</v>
          </cell>
          <cell r="K147">
            <v>2424.50233346169</v>
          </cell>
          <cell r="L147">
            <v>3807.49936078713</v>
          </cell>
          <cell r="M147">
            <v>5334.2526320138</v>
          </cell>
          <cell r="N147">
            <v>7010.91760466902</v>
          </cell>
          <cell r="O147">
            <v>8849.61983150814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-1472.44145069683</v>
          </cell>
          <cell r="B148">
            <v>-3733.87611415314</v>
          </cell>
          <cell r="C148">
            <v>-4640.39351425088</v>
          </cell>
          <cell r="D148">
            <v>-3855.47680362223</v>
          </cell>
          <cell r="E148">
            <v>-3006.78704170839</v>
          </cell>
          <cell r="F148">
            <v>-2099.58980334038</v>
          </cell>
          <cell r="G148">
            <v>-1134.38986466465</v>
          </cell>
          <cell r="H148">
            <v>-88.4235760330079</v>
          </cell>
          <cell r="I148">
            <v>1053.88922517537</v>
          </cell>
          <cell r="J148">
            <v>2302.73525836841</v>
          </cell>
          <cell r="K148">
            <v>3670.33396734418</v>
          </cell>
          <cell r="L148">
            <v>5177.42036887179</v>
          </cell>
          <cell r="M148">
            <v>6826.72768388677</v>
          </cell>
          <cell r="N148">
            <v>8630.39401235376</v>
          </cell>
          <cell r="O148">
            <v>10606.8988491049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-1473.8364852721</v>
          </cell>
          <cell r="B149">
            <v>-3745.34668617957</v>
          </cell>
          <cell r="C149">
            <v>-4654.9444529504</v>
          </cell>
          <cell r="D149">
            <v>-3868.5114597194</v>
          </cell>
          <cell r="E149">
            <v>-3027.36374326906</v>
          </cell>
          <cell r="F149">
            <v>-2130.12482171946</v>
          </cell>
          <cell r="G149">
            <v>-1171.23781229565</v>
          </cell>
          <cell r="H149">
            <v>-133.776306919411</v>
          </cell>
          <cell r="I149">
            <v>1000.99894062945</v>
          </cell>
          <cell r="J149">
            <v>2247.63241255504</v>
          </cell>
          <cell r="K149">
            <v>3615.59568382366</v>
          </cell>
          <cell r="L149">
            <v>5108.11000836753</v>
          </cell>
          <cell r="M149">
            <v>6736.83754491583</v>
          </cell>
          <cell r="N149">
            <v>8521.4955524048</v>
          </cell>
          <cell r="O149">
            <v>10485.8336985197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-1683.18863446672</v>
          </cell>
          <cell r="B150">
            <v>-4543.42557492912</v>
          </cell>
          <cell r="C150">
            <v>-5588.36312547011</v>
          </cell>
          <cell r="D150">
            <v>-4867.70459771372</v>
          </cell>
          <cell r="E150">
            <v>-4100.17239214673</v>
          </cell>
          <cell r="F150">
            <v>-3279.160427356</v>
          </cell>
          <cell r="G150">
            <v>-2400.41452327167</v>
          </cell>
          <cell r="H150">
            <v>-1461.91763282623</v>
          </cell>
          <cell r="I150">
            <v>-430.883711320789</v>
          </cell>
          <cell r="J150">
            <v>688.456078072232</v>
          </cell>
          <cell r="K150">
            <v>1919.41221906142</v>
          </cell>
          <cell r="L150">
            <v>3269.06094996158</v>
          </cell>
          <cell r="M150">
            <v>4751.01380774997</v>
          </cell>
          <cell r="N150">
            <v>6370.21957613023</v>
          </cell>
          <cell r="O150">
            <v>8136.93594951872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-1590.27777693588</v>
          </cell>
          <cell r="B151">
            <v>-4190.90981909031</v>
          </cell>
          <cell r="C151">
            <v>-5172.97368140548</v>
          </cell>
          <cell r="D151">
            <v>-4412.15643470346</v>
          </cell>
          <cell r="E151">
            <v>-3611.76442717936</v>
          </cell>
          <cell r="F151">
            <v>-2762.27349485601</v>
          </cell>
          <cell r="G151">
            <v>-1845.78149132237</v>
          </cell>
          <cell r="H151">
            <v>-853.669594354541</v>
          </cell>
          <cell r="I151">
            <v>230.4535966462</v>
          </cell>
          <cell r="J151">
            <v>1413.85571333217</v>
          </cell>
          <cell r="K151">
            <v>2711.19792070925</v>
          </cell>
          <cell r="L151">
            <v>4135.74060067762</v>
          </cell>
          <cell r="M151">
            <v>5698.23023324191</v>
          </cell>
          <cell r="N151">
            <v>7397.81890194396</v>
          </cell>
          <cell r="O151">
            <v>9257.59891135029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-1535.45412243217</v>
          </cell>
          <cell r="B152">
            <v>-3978.2923287861</v>
          </cell>
          <cell r="C152">
            <v>-4925.33785997897</v>
          </cell>
          <cell r="D152">
            <v>-4153.26955691602</v>
          </cell>
          <cell r="E152">
            <v>-3334.704601619</v>
          </cell>
          <cell r="F152">
            <v>-2461.50141375481</v>
          </cell>
          <cell r="G152">
            <v>-1516.5161080254</v>
          </cell>
          <cell r="H152">
            <v>-492.583092663536</v>
          </cell>
          <cell r="I152">
            <v>623.222336646515</v>
          </cell>
          <cell r="J152">
            <v>1837.67435858515</v>
          </cell>
          <cell r="K152">
            <v>3174.83159744153</v>
          </cell>
          <cell r="L152">
            <v>4631.19467597054</v>
          </cell>
          <cell r="M152">
            <v>6220.27625857357</v>
          </cell>
          <cell r="N152">
            <v>7964.42805122183</v>
          </cell>
          <cell r="O152">
            <v>9875.47736828006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-1579.34111623399</v>
          </cell>
          <cell r="B153">
            <v>-4147.15015120344</v>
          </cell>
          <cell r="C153">
            <v>-5127.22585312329</v>
          </cell>
          <cell r="D153">
            <v>-4361.00246244225</v>
          </cell>
          <cell r="E153">
            <v>-3552.65067117896</v>
          </cell>
          <cell r="F153">
            <v>-2698.22821186216</v>
          </cell>
          <cell r="G153">
            <v>-1781.22486220559</v>
          </cell>
          <cell r="H153">
            <v>-782.961673935787</v>
          </cell>
          <cell r="I153">
            <v>306.000844487318</v>
          </cell>
          <cell r="J153">
            <v>1501.19638593923</v>
          </cell>
          <cell r="K153">
            <v>2806.95577573429</v>
          </cell>
          <cell r="L153">
            <v>4237.34384224514</v>
          </cell>
          <cell r="M153">
            <v>5799.55758562104</v>
          </cell>
          <cell r="N153">
            <v>7513.17103841442</v>
          </cell>
          <cell r="O153">
            <v>9396.14189094502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-1552.87886923049</v>
          </cell>
          <cell r="B154">
            <v>-4044.44396039977</v>
          </cell>
          <cell r="C154">
            <v>-4996.88128968972</v>
          </cell>
          <cell r="D154">
            <v>-4228.83182723851</v>
          </cell>
          <cell r="E154">
            <v>-3410.01487977924</v>
          </cell>
          <cell r="F154">
            <v>-2539.0287329564</v>
          </cell>
          <cell r="G154">
            <v>-1610.42238968803</v>
          </cell>
          <cell r="H154">
            <v>-614.750819918857</v>
          </cell>
          <cell r="I154">
            <v>486.525979296804</v>
          </cell>
          <cell r="J154">
            <v>1695.18594411192</v>
          </cell>
          <cell r="K154">
            <v>3011.5653975821</v>
          </cell>
          <cell r="L154">
            <v>4461.58028486021</v>
          </cell>
          <cell r="M154">
            <v>6041.98663312588</v>
          </cell>
          <cell r="N154">
            <v>7777.16361950681</v>
          </cell>
          <cell r="O154">
            <v>9681.39240528759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-1486.11863560201</v>
          </cell>
          <cell r="B155">
            <v>-3785.59553657468</v>
          </cell>
          <cell r="C155">
            <v>-4693.32327329309</v>
          </cell>
          <cell r="D155">
            <v>-3908.26241677214</v>
          </cell>
          <cell r="E155">
            <v>-3075.69810237729</v>
          </cell>
          <cell r="F155">
            <v>-2186.46619519467</v>
          </cell>
          <cell r="G155">
            <v>-1227.22324306662</v>
          </cell>
          <cell r="H155">
            <v>-180.998102683927</v>
          </cell>
          <cell r="I155">
            <v>963.852458845784</v>
          </cell>
          <cell r="J155">
            <v>2214.68250346278</v>
          </cell>
          <cell r="K155">
            <v>3585.41242796418</v>
          </cell>
          <cell r="L155">
            <v>5077.38163379301</v>
          </cell>
          <cell r="M155">
            <v>6707.78385215401</v>
          </cell>
          <cell r="N155">
            <v>8504.46883995462</v>
          </cell>
          <cell r="O155">
            <v>10483.7932691245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-1514.94331705303</v>
          </cell>
          <cell r="B156">
            <v>-3900.40706058399</v>
          </cell>
          <cell r="C156">
            <v>-4835.58343770879</v>
          </cell>
          <cell r="D156">
            <v>-4063.81738089785</v>
          </cell>
          <cell r="E156">
            <v>-3246.19038530628</v>
          </cell>
          <cell r="F156">
            <v>-2375.7901521139</v>
          </cell>
          <cell r="G156">
            <v>-1437.07137609152</v>
          </cell>
          <cell r="H156">
            <v>-417.683169900829</v>
          </cell>
          <cell r="I156">
            <v>694.147508402653</v>
          </cell>
          <cell r="J156">
            <v>1913.25441270448</v>
          </cell>
          <cell r="K156">
            <v>3246.80304561539</v>
          </cell>
          <cell r="L156">
            <v>4707.33859351089</v>
          </cell>
          <cell r="M156">
            <v>6311.52760569473</v>
          </cell>
          <cell r="N156">
            <v>8072.71933577575</v>
          </cell>
          <cell r="O156">
            <v>9997.57187570435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-1557.26586104418</v>
          </cell>
          <cell r="B157">
            <v>-4062.7686671137</v>
          </cell>
          <cell r="C157">
            <v>-5022.06711114292</v>
          </cell>
          <cell r="D157">
            <v>-4260.94843100363</v>
          </cell>
          <cell r="E157">
            <v>-3451.43597462406</v>
          </cell>
          <cell r="F157">
            <v>-2585.3118791525</v>
          </cell>
          <cell r="G157">
            <v>-1652.24366703796</v>
          </cell>
          <cell r="H157">
            <v>-641.391827903312</v>
          </cell>
          <cell r="I157">
            <v>457.972031566838</v>
          </cell>
          <cell r="J157">
            <v>1657.32021695943</v>
          </cell>
          <cell r="K157">
            <v>2976.55611378196</v>
          </cell>
          <cell r="L157">
            <v>4420.92530185886</v>
          </cell>
          <cell r="M157">
            <v>5995.41872039602</v>
          </cell>
          <cell r="N157">
            <v>7714.44025725476</v>
          </cell>
          <cell r="O157">
            <v>9614.37537308247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-1598.41802392744</v>
          </cell>
          <cell r="B158">
            <v>-4211.03338763324</v>
          </cell>
          <cell r="C158">
            <v>-5190.77253411484</v>
          </cell>
          <cell r="D158">
            <v>-4430.22785428317</v>
          </cell>
          <cell r="E158">
            <v>-3619.82519888883</v>
          </cell>
          <cell r="F158">
            <v>-2757.11936072633</v>
          </cell>
          <cell r="G158">
            <v>-1836.92487370441</v>
          </cell>
          <cell r="H158">
            <v>-849.713145901663</v>
          </cell>
          <cell r="I158">
            <v>223.243322897371</v>
          </cell>
          <cell r="J158">
            <v>1403.99931307868</v>
          </cell>
          <cell r="K158">
            <v>2696.15086107249</v>
          </cell>
          <cell r="L158">
            <v>4108.83726244061</v>
          </cell>
          <cell r="M158">
            <v>5662.7809266078</v>
          </cell>
          <cell r="N158">
            <v>7360.7678304523</v>
          </cell>
          <cell r="O158">
            <v>9218.53410158829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-1504.48968364533</v>
          </cell>
          <cell r="B159">
            <v>-3858.23279040513</v>
          </cell>
          <cell r="C159">
            <v>-4773.03921941174</v>
          </cell>
          <cell r="D159">
            <v>-3977.64161083191</v>
          </cell>
          <cell r="E159">
            <v>-3128.40973144935</v>
          </cell>
          <cell r="F159">
            <v>-2228.8560775631</v>
          </cell>
          <cell r="G159">
            <v>-1265.91632465591</v>
          </cell>
          <cell r="H159">
            <v>-228.510722228633</v>
          </cell>
          <cell r="I159">
            <v>903.187383801628</v>
          </cell>
          <cell r="J159">
            <v>2148.26819249743</v>
          </cell>
          <cell r="K159">
            <v>3504.60157856753</v>
          </cell>
          <cell r="L159">
            <v>4989.55536728902</v>
          </cell>
          <cell r="M159">
            <v>6616.17620463706</v>
          </cell>
          <cell r="N159">
            <v>8401.75518356128</v>
          </cell>
          <cell r="O159">
            <v>10361.9523964579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-1543.80074285279</v>
          </cell>
          <cell r="B160">
            <v>-4006.727856458</v>
          </cell>
          <cell r="C160">
            <v>-4954.5490554555</v>
          </cell>
          <cell r="D160">
            <v>-4184.83298169656</v>
          </cell>
          <cell r="E160">
            <v>-3371.75784626355</v>
          </cell>
          <cell r="F160">
            <v>-2510.7847652976</v>
          </cell>
          <cell r="G160">
            <v>-1579.51684620671</v>
          </cell>
          <cell r="H160">
            <v>-570.85031639434</v>
          </cell>
          <cell r="I160">
            <v>523.595932245767</v>
          </cell>
          <cell r="J160">
            <v>1722.99535773808</v>
          </cell>
          <cell r="K160">
            <v>3046.07573053032</v>
          </cell>
          <cell r="L160">
            <v>4491.10104338427</v>
          </cell>
          <cell r="M160">
            <v>6070.79881416524</v>
          </cell>
          <cell r="N160">
            <v>7804.43283443167</v>
          </cell>
          <cell r="O160">
            <v>9701.56482438957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-1639.28094569246</v>
          </cell>
          <cell r="B161">
            <v>-4380.08193682962</v>
          </cell>
          <cell r="C161">
            <v>-5390.33959623491</v>
          </cell>
          <cell r="D161">
            <v>-4658.52205407497</v>
          </cell>
          <cell r="E161">
            <v>-3868.69042208316</v>
          </cell>
          <cell r="F161">
            <v>-3018.73400367005</v>
          </cell>
          <cell r="G161">
            <v>-2108.7079902312</v>
          </cell>
          <cell r="H161">
            <v>-1138.75235273674</v>
          </cell>
          <cell r="I161">
            <v>-84.0301990946146</v>
          </cell>
          <cell r="J161">
            <v>1068.96161271681</v>
          </cell>
          <cell r="K161">
            <v>2334.79596118801</v>
          </cell>
          <cell r="L161">
            <v>3733.82656168134</v>
          </cell>
          <cell r="M161">
            <v>5251.1788301305</v>
          </cell>
          <cell r="N161">
            <v>6911.07112169229</v>
          </cell>
          <cell r="O161">
            <v>8739.04202497532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-1466.54763106407</v>
          </cell>
          <cell r="B162">
            <v>-3713.76833590819</v>
          </cell>
          <cell r="C162">
            <v>-4606.62269964788</v>
          </cell>
          <cell r="D162">
            <v>-3808.17896358901</v>
          </cell>
          <cell r="E162">
            <v>-2960.59173649634</v>
          </cell>
          <cell r="F162">
            <v>-2050.03864940502</v>
          </cell>
          <cell r="G162">
            <v>-1075.04001775184</v>
          </cell>
          <cell r="H162">
            <v>-12.4020939846593</v>
          </cell>
          <cell r="I162">
            <v>1144.10062852401</v>
          </cell>
          <cell r="J162">
            <v>2408.07234642891</v>
          </cell>
          <cell r="K162">
            <v>3788.22085397604</v>
          </cell>
          <cell r="L162">
            <v>5290.92794726624</v>
          </cell>
          <cell r="M162">
            <v>6941.86054766748</v>
          </cell>
          <cell r="N162">
            <v>8759.3840750914</v>
          </cell>
          <cell r="O162">
            <v>10747.1429562647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-1584.13725108816</v>
          </cell>
          <cell r="B163">
            <v>-4165.4753756537</v>
          </cell>
          <cell r="C163">
            <v>-5147.95798476215</v>
          </cell>
          <cell r="D163">
            <v>-4404.19837052438</v>
          </cell>
          <cell r="E163">
            <v>-3609.96442928885</v>
          </cell>
          <cell r="F163">
            <v>-2751.81917145199</v>
          </cell>
          <cell r="G163">
            <v>-1834.65000903181</v>
          </cell>
          <cell r="H163">
            <v>-843.868734424389</v>
          </cell>
          <cell r="I163">
            <v>237.934433016084</v>
          </cell>
          <cell r="J163">
            <v>1419.289917023</v>
          </cell>
          <cell r="K163">
            <v>2707.17805836689</v>
          </cell>
          <cell r="L163">
            <v>4124.67883061004</v>
          </cell>
          <cell r="M163">
            <v>5681.13585421851</v>
          </cell>
          <cell r="N163">
            <v>7382.79851938714</v>
          </cell>
          <cell r="O163">
            <v>9246.00746929328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-1668.6878305357</v>
          </cell>
          <cell r="B164">
            <v>-4484.34263017499</v>
          </cell>
          <cell r="C164">
            <v>-5507.27464671438</v>
          </cell>
          <cell r="D164">
            <v>-4776.50997991796</v>
          </cell>
          <cell r="E164">
            <v>-4002.42202456117</v>
          </cell>
          <cell r="F164">
            <v>-3184.10535137012</v>
          </cell>
          <cell r="G164">
            <v>-2302.28178511125</v>
          </cell>
          <cell r="H164">
            <v>-1357.38678126056</v>
          </cell>
          <cell r="I164">
            <v>-328.888688576185</v>
          </cell>
          <cell r="J164">
            <v>798.396052677218</v>
          </cell>
          <cell r="K164">
            <v>2037.85665386824</v>
          </cell>
          <cell r="L164">
            <v>3391.68481196275</v>
          </cell>
          <cell r="M164">
            <v>4873.10177893082</v>
          </cell>
          <cell r="N164">
            <v>6494.56014669251</v>
          </cell>
          <cell r="O164">
            <v>8286.70081705897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-1428.46143317916</v>
          </cell>
          <cell r="B165">
            <v>-3570.07673961948</v>
          </cell>
          <cell r="C165">
            <v>-4450.98810675571</v>
          </cell>
          <cell r="D165">
            <v>-3654.94158051657</v>
          </cell>
          <cell r="E165">
            <v>-2798.25379179486</v>
          </cell>
          <cell r="F165">
            <v>-1886.39295425102</v>
          </cell>
          <cell r="G165">
            <v>-899.403106081939</v>
          </cell>
          <cell r="H165">
            <v>157.942050195895</v>
          </cell>
          <cell r="I165">
            <v>1319.35984161331</v>
          </cell>
          <cell r="J165">
            <v>2599.96855551051</v>
          </cell>
          <cell r="K165">
            <v>3995.3107974855</v>
          </cell>
          <cell r="L165">
            <v>5520.33714303954</v>
          </cell>
          <cell r="M165">
            <v>7201.33317383452</v>
          </cell>
          <cell r="N165">
            <v>9043.96962903333</v>
          </cell>
          <cell r="O165">
            <v>11050.9213851311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-1724.75433206741</v>
          </cell>
          <cell r="B166">
            <v>-4696.30621067172</v>
          </cell>
          <cell r="C166">
            <v>-5745.12034776185</v>
          </cell>
          <cell r="D166">
            <v>-5020.13102379974</v>
          </cell>
          <cell r="E166">
            <v>-4264.97701455687</v>
          </cell>
          <cell r="F166">
            <v>-3463.713651087</v>
          </cell>
          <cell r="G166">
            <v>-2603.1877141606</v>
          </cell>
          <cell r="H166">
            <v>-1674.55608033216</v>
          </cell>
          <cell r="I166">
            <v>-667.591771166937</v>
          </cell>
          <cell r="J166">
            <v>439.704274193205</v>
          </cell>
          <cell r="K166">
            <v>1652.31683959205</v>
          </cell>
          <cell r="L166">
            <v>2982.10930218841</v>
          </cell>
          <cell r="M166">
            <v>4434.86348373667</v>
          </cell>
          <cell r="N166">
            <v>6020.81255263935</v>
          </cell>
          <cell r="O166">
            <v>7760.8162741243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-1662.19525082104</v>
          </cell>
          <cell r="B167">
            <v>-4461.78790088183</v>
          </cell>
          <cell r="C167">
            <v>-5485.78958980478</v>
          </cell>
          <cell r="D167">
            <v>-4755.76440480675</v>
          </cell>
          <cell r="E167">
            <v>-3969.93622099165</v>
          </cell>
          <cell r="F167">
            <v>-3134.53122482809</v>
          </cell>
          <cell r="G167">
            <v>-2252.20423858494</v>
          </cell>
          <cell r="H167">
            <v>-1302.17245614231</v>
          </cell>
          <cell r="I167">
            <v>-265.719991037782</v>
          </cell>
          <cell r="J167">
            <v>860.070726573117</v>
          </cell>
          <cell r="K167">
            <v>2103.95788923683</v>
          </cell>
          <cell r="L167">
            <v>3468.52386792084</v>
          </cell>
          <cell r="M167">
            <v>4963.85857438173</v>
          </cell>
          <cell r="N167">
            <v>6602.21088292672</v>
          </cell>
          <cell r="O167">
            <v>8394.44939951645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-1550.94944869775</v>
          </cell>
          <cell r="B168">
            <v>-4041.55255959786</v>
          </cell>
          <cell r="C168">
            <v>-5008.57242616202</v>
          </cell>
          <cell r="D168">
            <v>-4257.66230070407</v>
          </cell>
          <cell r="E168">
            <v>-3445.64527877148</v>
          </cell>
          <cell r="F168">
            <v>-2577.27173273727</v>
          </cell>
          <cell r="G168">
            <v>-1658.466533297</v>
          </cell>
          <cell r="H168">
            <v>-661.209255776884</v>
          </cell>
          <cell r="I168">
            <v>433.580542497341</v>
          </cell>
          <cell r="J168">
            <v>1629.82024566308</v>
          </cell>
          <cell r="K168">
            <v>2942.00460187008</v>
          </cell>
          <cell r="L168">
            <v>4379.58566918643</v>
          </cell>
          <cell r="M168">
            <v>5951.65887261</v>
          </cell>
          <cell r="N168">
            <v>7681.77392862245</v>
          </cell>
          <cell r="O168">
            <v>9584.29645491596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-1561.49730647327</v>
          </cell>
          <cell r="B169">
            <v>-4077.86316873395</v>
          </cell>
          <cell r="C169">
            <v>-5042.8006528429</v>
          </cell>
          <cell r="D169">
            <v>-4285.49980953477</v>
          </cell>
          <cell r="E169">
            <v>-3491.52135846115</v>
          </cell>
          <cell r="F169">
            <v>-2638.55685846604</v>
          </cell>
          <cell r="G169">
            <v>-1708.83184555461</v>
          </cell>
          <cell r="H169">
            <v>-714.159061302289</v>
          </cell>
          <cell r="I169">
            <v>367.866016504965</v>
          </cell>
          <cell r="J169">
            <v>1556.27160558874</v>
          </cell>
          <cell r="K169">
            <v>2866.88120879788</v>
          </cell>
          <cell r="L169">
            <v>4294.48890458151</v>
          </cell>
          <cell r="M169">
            <v>5860.68347496225</v>
          </cell>
          <cell r="N169">
            <v>7571.66070703168</v>
          </cell>
          <cell r="O169">
            <v>9447.68596498658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-1723.72001250906</v>
          </cell>
          <cell r="B170">
            <v>-4693.61483016945</v>
          </cell>
          <cell r="C170">
            <v>-5755.17333632648</v>
          </cell>
          <cell r="D170">
            <v>-5049.52762015639</v>
          </cell>
          <cell r="E170">
            <v>-4300.14938735728</v>
          </cell>
          <cell r="F170">
            <v>-3499.46085857639</v>
          </cell>
          <cell r="G170">
            <v>-2643.3323895061</v>
          </cell>
          <cell r="H170">
            <v>-1713.08374410042</v>
          </cell>
          <cell r="I170">
            <v>-704.169192859772</v>
          </cell>
          <cell r="J170">
            <v>397.294035314782</v>
          </cell>
          <cell r="K170">
            <v>1602.00191167267</v>
          </cell>
          <cell r="L170">
            <v>2918.53109770802</v>
          </cell>
          <cell r="M170">
            <v>4348.26949820152</v>
          </cell>
          <cell r="N170">
            <v>5915.65640363905</v>
          </cell>
          <cell r="O170">
            <v>7640.60852508724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-1451.18592085414</v>
          </cell>
          <cell r="B171">
            <v>-3650.74269818762</v>
          </cell>
          <cell r="C171">
            <v>-4545.94416971583</v>
          </cell>
          <cell r="D171">
            <v>-3760.58682857715</v>
          </cell>
          <cell r="E171">
            <v>-2921.74169461149</v>
          </cell>
          <cell r="F171">
            <v>-2014.7819134557</v>
          </cell>
          <cell r="G171">
            <v>-1035.7087368405</v>
          </cell>
          <cell r="H171">
            <v>18.3511543853449</v>
          </cell>
          <cell r="I171">
            <v>1169.455178249</v>
          </cell>
          <cell r="J171">
            <v>2423.24011604317</v>
          </cell>
          <cell r="K171">
            <v>3798.03918551439</v>
          </cell>
          <cell r="L171">
            <v>5317.74096883152</v>
          </cell>
          <cell r="M171">
            <v>6977.3962303912</v>
          </cell>
          <cell r="N171">
            <v>8794.68855437527</v>
          </cell>
          <cell r="O171">
            <v>10788.901118851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-1638.38137716873</v>
          </cell>
          <cell r="B172">
            <v>-4373.07854452155</v>
          </cell>
          <cell r="C172">
            <v>-5379.28950227415</v>
          </cell>
          <cell r="D172">
            <v>-4644.79442919088</v>
          </cell>
          <cell r="E172">
            <v>-3870.96046235515</v>
          </cell>
          <cell r="F172">
            <v>-3045.24900831487</v>
          </cell>
          <cell r="G172">
            <v>-2159.01204070871</v>
          </cell>
          <cell r="H172">
            <v>-1201.71225851236</v>
          </cell>
          <cell r="I172">
            <v>-148.835130430502</v>
          </cell>
          <cell r="J172">
            <v>1000.18232621282</v>
          </cell>
          <cell r="K172">
            <v>2255.54987119896</v>
          </cell>
          <cell r="L172">
            <v>3633.90107134737</v>
          </cell>
          <cell r="M172">
            <v>5136.63513991022</v>
          </cell>
          <cell r="N172">
            <v>6782.81320829082</v>
          </cell>
          <cell r="O172">
            <v>8589.24013487813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-1620.14597717173</v>
          </cell>
          <cell r="B173">
            <v>-4300.47480130033</v>
          </cell>
          <cell r="C173">
            <v>-5302.12825901729</v>
          </cell>
          <cell r="D173">
            <v>-4564.04538389539</v>
          </cell>
          <cell r="E173">
            <v>-3778.37690594963</v>
          </cell>
          <cell r="F173">
            <v>-2939.13751589395</v>
          </cell>
          <cell r="G173">
            <v>-2045.73616068037</v>
          </cell>
          <cell r="H173">
            <v>-1082.91414807932</v>
          </cell>
          <cell r="I173">
            <v>-26.5525262608159</v>
          </cell>
          <cell r="J173">
            <v>1130.36967986892</v>
          </cell>
          <cell r="K173">
            <v>2393.49113439698</v>
          </cell>
          <cell r="L173">
            <v>3774.3443899253</v>
          </cell>
          <cell r="M173">
            <v>5293.36415740656</v>
          </cell>
          <cell r="N173">
            <v>6949.14651280406</v>
          </cell>
          <cell r="O173">
            <v>8773.91691413368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-1598.38181387559</v>
          </cell>
          <cell r="B174">
            <v>-4217.36425521501</v>
          </cell>
          <cell r="C174">
            <v>-5203.71798603886</v>
          </cell>
          <cell r="D174">
            <v>-4452.70320538358</v>
          </cell>
          <cell r="E174">
            <v>-3656.02634467579</v>
          </cell>
          <cell r="F174">
            <v>-2821.85359802258</v>
          </cell>
          <cell r="G174">
            <v>-1926.0476284859</v>
          </cell>
          <cell r="H174">
            <v>-944.061486733021</v>
          </cell>
          <cell r="I174">
            <v>130.109100555174</v>
          </cell>
          <cell r="J174">
            <v>1298.24439530989</v>
          </cell>
          <cell r="K174">
            <v>2576.00137038429</v>
          </cell>
          <cell r="L174">
            <v>3989.13107182448</v>
          </cell>
          <cell r="M174">
            <v>5528.22289932595</v>
          </cell>
          <cell r="N174">
            <v>7229.00644349191</v>
          </cell>
          <cell r="O174">
            <v>9093.52677852266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-1559.78305387968</v>
          </cell>
          <cell r="B175">
            <v>-4067.61509846679</v>
          </cell>
          <cell r="C175">
            <v>-5025.90076437213</v>
          </cell>
          <cell r="D175">
            <v>-4273.64618048048</v>
          </cell>
          <cell r="E175">
            <v>-3471.70573594507</v>
          </cell>
          <cell r="F175">
            <v>-2612.26043995291</v>
          </cell>
          <cell r="G175">
            <v>-1683.85855269065</v>
          </cell>
          <cell r="H175">
            <v>-679.922114822896</v>
          </cell>
          <cell r="I175">
            <v>427.894350868598</v>
          </cell>
          <cell r="J175">
            <v>1635.19437722356</v>
          </cell>
          <cell r="K175">
            <v>2942.91505780791</v>
          </cell>
          <cell r="L175">
            <v>4376.21562051838</v>
          </cell>
          <cell r="M175">
            <v>5957.32441279345</v>
          </cell>
          <cell r="N175">
            <v>7693.62021992584</v>
          </cell>
          <cell r="O175">
            <v>9594.51700978703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-1465.42651683303</v>
          </cell>
          <cell r="B176">
            <v>-3713.2316190113</v>
          </cell>
          <cell r="C176">
            <v>-4611.34977212774</v>
          </cell>
          <cell r="D176">
            <v>-3826.27178727002</v>
          </cell>
          <cell r="E176">
            <v>-2986.96862220991</v>
          </cell>
          <cell r="F176">
            <v>-2080.85675890632</v>
          </cell>
          <cell r="G176">
            <v>-1107.1242041034</v>
          </cell>
          <cell r="H176">
            <v>-64.1147171744654</v>
          </cell>
          <cell r="I176">
            <v>1074.41356131625</v>
          </cell>
          <cell r="J176">
            <v>2326.71825480808</v>
          </cell>
          <cell r="K176">
            <v>3699.29903485496</v>
          </cell>
          <cell r="L176">
            <v>5195.4414811338</v>
          </cell>
          <cell r="M176">
            <v>6833.68593967088</v>
          </cell>
          <cell r="N176">
            <v>8632.82190928538</v>
          </cell>
          <cell r="O176">
            <v>10604.6579567039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-1439.88397309461</v>
          </cell>
          <cell r="B177">
            <v>-3608.38631629691</v>
          </cell>
          <cell r="C177">
            <v>-4497.64767143328</v>
          </cell>
          <cell r="D177">
            <v>-3705.01113457337</v>
          </cell>
          <cell r="E177">
            <v>-2859.75040070067</v>
          </cell>
          <cell r="F177">
            <v>-1941.95385841252</v>
          </cell>
          <cell r="G177">
            <v>-959.81385823592</v>
          </cell>
          <cell r="H177">
            <v>101.663014776508</v>
          </cell>
          <cell r="I177">
            <v>1274.27072857457</v>
          </cell>
          <cell r="J177">
            <v>2553.50447256829</v>
          </cell>
          <cell r="K177">
            <v>3949.34292652034</v>
          </cell>
          <cell r="L177">
            <v>5470.60691080726</v>
          </cell>
          <cell r="M177">
            <v>7134.3675470876</v>
          </cell>
          <cell r="N177">
            <v>8958.54134755382</v>
          </cell>
          <cell r="O177">
            <v>10968.1585188676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-1499.89305766062</v>
          </cell>
          <cell r="B178">
            <v>-3836.73480367645</v>
          </cell>
          <cell r="C178">
            <v>-4761.65733327395</v>
          </cell>
          <cell r="D178">
            <v>-3985.92422212155</v>
          </cell>
          <cell r="E178">
            <v>-3162.66619649237</v>
          </cell>
          <cell r="F178">
            <v>-2274.45039895824</v>
          </cell>
          <cell r="G178">
            <v>-1312.84362387891</v>
          </cell>
          <cell r="H178">
            <v>-279.043554944448</v>
          </cell>
          <cell r="I178">
            <v>848.675916053051</v>
          </cell>
          <cell r="J178">
            <v>2089.14366154278</v>
          </cell>
          <cell r="K178">
            <v>3441.87808161847</v>
          </cell>
          <cell r="L178">
            <v>4936.5088429308</v>
          </cell>
          <cell r="M178">
            <v>6574.04856142614</v>
          </cell>
          <cell r="N178">
            <v>8359.47463001933</v>
          </cell>
          <cell r="O178">
            <v>10309.947959171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-1521.65640145385</v>
          </cell>
          <cell r="B179">
            <v>-3925.95169671863</v>
          </cell>
          <cell r="C179">
            <v>-4868.69744945806</v>
          </cell>
          <cell r="D179">
            <v>-4107.82446449098</v>
          </cell>
          <cell r="E179">
            <v>-3285.87687774294</v>
          </cell>
          <cell r="F179">
            <v>-2402.72426274454</v>
          </cell>
          <cell r="G179">
            <v>-1460.9510755442</v>
          </cell>
          <cell r="H179">
            <v>-441.573903792849</v>
          </cell>
          <cell r="I179">
            <v>677.413171111759</v>
          </cell>
          <cell r="J179">
            <v>1909.5808146665</v>
          </cell>
          <cell r="K179">
            <v>3254.89371086577</v>
          </cell>
          <cell r="L179">
            <v>4727.30435386372</v>
          </cell>
          <cell r="M179">
            <v>6340.9125546102</v>
          </cell>
          <cell r="N179">
            <v>8112.5906723268</v>
          </cell>
          <cell r="O179">
            <v>10043.0192524684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-1530.76031769472</v>
          </cell>
          <cell r="B180">
            <v>-3961.43376904729</v>
          </cell>
          <cell r="C180">
            <v>-4918.31612934105</v>
          </cell>
          <cell r="D180">
            <v>-4159.33800489709</v>
          </cell>
          <cell r="E180">
            <v>-3344.96211048608</v>
          </cell>
          <cell r="F180">
            <v>-2482.15192324438</v>
          </cell>
          <cell r="G180">
            <v>-1557.46724628937</v>
          </cell>
          <cell r="H180">
            <v>-545.769272053943</v>
          </cell>
          <cell r="I180">
            <v>560.294300501721</v>
          </cell>
          <cell r="J180">
            <v>1768.29627931643</v>
          </cell>
          <cell r="K180">
            <v>3094.20171486689</v>
          </cell>
          <cell r="L180">
            <v>4541.53084797616</v>
          </cell>
          <cell r="M180">
            <v>6129.24470218948</v>
          </cell>
          <cell r="N180">
            <v>7868.91123315267</v>
          </cell>
          <cell r="O180">
            <v>9771.17968442695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-1532.23684593598</v>
          </cell>
          <cell r="B181">
            <v>-3959.95735119784</v>
          </cell>
          <cell r="C181">
            <v>-4895.14799158426</v>
          </cell>
          <cell r="D181">
            <v>-4127.30148571143</v>
          </cell>
          <cell r="E181">
            <v>-3314.18085436349</v>
          </cell>
          <cell r="F181">
            <v>-2449.31531431083</v>
          </cell>
          <cell r="G181">
            <v>-1519.23871158256</v>
          </cell>
          <cell r="H181">
            <v>-505.117395976222</v>
          </cell>
          <cell r="I181">
            <v>600.267186114547</v>
          </cell>
          <cell r="J181">
            <v>1811.57074801811</v>
          </cell>
          <cell r="K181">
            <v>3139.28404934544</v>
          </cell>
          <cell r="L181">
            <v>4599.41325827372</v>
          </cell>
          <cell r="M181">
            <v>6212.49468099</v>
          </cell>
          <cell r="N181">
            <v>7968.80881046558</v>
          </cell>
          <cell r="O181">
            <v>9895.87272828062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-1679.1998514326</v>
          </cell>
          <cell r="B182">
            <v>-4525.64663335187</v>
          </cell>
          <cell r="C182">
            <v>-5552.11720381666</v>
          </cell>
          <cell r="D182">
            <v>-4836.32953930092</v>
          </cell>
          <cell r="E182">
            <v>-4082.7804849638</v>
          </cell>
          <cell r="F182">
            <v>-3282.07102640713</v>
          </cell>
          <cell r="G182">
            <v>-2411.28970460449</v>
          </cell>
          <cell r="H182">
            <v>-1481.75138719333</v>
          </cell>
          <cell r="I182">
            <v>-472.600898321005</v>
          </cell>
          <cell r="J182">
            <v>638.839342193269</v>
          </cell>
          <cell r="K182">
            <v>1863.28420946502</v>
          </cell>
          <cell r="L182">
            <v>3203.29640381118</v>
          </cell>
          <cell r="M182">
            <v>4681.56137291029</v>
          </cell>
          <cell r="N182">
            <v>6301.067680531</v>
          </cell>
          <cell r="O182">
            <v>8073.89365371705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-1583.26230157306</v>
          </cell>
          <cell r="B183">
            <v>-4161.40654781609</v>
          </cell>
          <cell r="C183">
            <v>-5133.46749679005</v>
          </cell>
          <cell r="D183">
            <v>-4384.24488364033</v>
          </cell>
          <cell r="E183">
            <v>-3578.05450263746</v>
          </cell>
          <cell r="F183">
            <v>-2714.53218559004</v>
          </cell>
          <cell r="G183">
            <v>-1796.45686575374</v>
          </cell>
          <cell r="H183">
            <v>-800.858555639682</v>
          </cell>
          <cell r="I183">
            <v>281.240673635668</v>
          </cell>
          <cell r="J183">
            <v>1455.89520319753</v>
          </cell>
          <cell r="K183">
            <v>2750.45913303793</v>
          </cell>
          <cell r="L183">
            <v>4182.95297707077</v>
          </cell>
          <cell r="M183">
            <v>5746.46068697104</v>
          </cell>
          <cell r="N183">
            <v>7449.17454448745</v>
          </cell>
          <cell r="O183">
            <v>9316.47560346547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-1575.64134318598</v>
          </cell>
          <cell r="B184">
            <v>-4137.13239547484</v>
          </cell>
          <cell r="C184">
            <v>-5117.24542430996</v>
          </cell>
          <cell r="D184">
            <v>-4361.41153435401</v>
          </cell>
          <cell r="E184">
            <v>-3559.79626151484</v>
          </cell>
          <cell r="F184">
            <v>-2707.56607768834</v>
          </cell>
          <cell r="G184">
            <v>-1799.67508291044</v>
          </cell>
          <cell r="H184">
            <v>-815.626172076872</v>
          </cell>
          <cell r="I184">
            <v>258.780722046862</v>
          </cell>
          <cell r="J184">
            <v>1433.51777104262</v>
          </cell>
          <cell r="K184">
            <v>2733.41995156202</v>
          </cell>
          <cell r="L184">
            <v>4165.43125578046</v>
          </cell>
          <cell r="M184">
            <v>5718.95637479574</v>
          </cell>
          <cell r="N184">
            <v>7417.9576517025</v>
          </cell>
          <cell r="O184">
            <v>9282.00367916012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-1557.88695179349</v>
          </cell>
          <cell r="B185">
            <v>-4064.6372513167</v>
          </cell>
          <cell r="C185">
            <v>-5015.67824911958</v>
          </cell>
          <cell r="D185">
            <v>-4262.29713353444</v>
          </cell>
          <cell r="E185">
            <v>-3467.76315058673</v>
          </cell>
          <cell r="F185">
            <v>-2615.08357610132</v>
          </cell>
          <cell r="G185">
            <v>-1678.85150044166</v>
          </cell>
          <cell r="H185">
            <v>-665.549285224442</v>
          </cell>
          <cell r="I185">
            <v>428.444834094947</v>
          </cell>
          <cell r="J185">
            <v>1619.32673798691</v>
          </cell>
          <cell r="K185">
            <v>2929.01798521957</v>
          </cell>
          <cell r="L185">
            <v>4358.34103104599</v>
          </cell>
          <cell r="M185">
            <v>5932.22734272159</v>
          </cell>
          <cell r="N185">
            <v>7646.75807402748</v>
          </cell>
          <cell r="O185">
            <v>9521.31508465333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-1668.3331171573</v>
          </cell>
          <cell r="B186">
            <v>-4488.48778997527</v>
          </cell>
          <cell r="C186">
            <v>-5517.44865719203</v>
          </cell>
          <cell r="D186">
            <v>-4787.48861727418</v>
          </cell>
          <cell r="E186">
            <v>-4021.09660019496</v>
          </cell>
          <cell r="F186">
            <v>-3208.33824230018</v>
          </cell>
          <cell r="G186">
            <v>-2339.47073702655</v>
          </cell>
          <cell r="H186">
            <v>-1393.37241570638</v>
          </cell>
          <cell r="I186">
            <v>-362.256102283625</v>
          </cell>
          <cell r="J186">
            <v>770.417786965904</v>
          </cell>
          <cell r="K186">
            <v>2003.89385928268</v>
          </cell>
          <cell r="L186">
            <v>3358.54802606773</v>
          </cell>
          <cell r="M186">
            <v>4845.05049598338</v>
          </cell>
          <cell r="N186">
            <v>6471.13074759735</v>
          </cell>
          <cell r="O186">
            <v>8249.93889108738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-1528.66091563631</v>
          </cell>
          <cell r="B187">
            <v>-3949.15559231062</v>
          </cell>
          <cell r="C187">
            <v>-4901.90258675028</v>
          </cell>
          <cell r="D187">
            <v>-4136.47202015365</v>
          </cell>
          <cell r="E187">
            <v>-3322.63261791742</v>
          </cell>
          <cell r="F187">
            <v>-2454.73067876916</v>
          </cell>
          <cell r="G187">
            <v>-1525.94912905668</v>
          </cell>
          <cell r="H187">
            <v>-518.954187460223</v>
          </cell>
          <cell r="I187">
            <v>585.045963181279</v>
          </cell>
          <cell r="J187">
            <v>1795.52666023788</v>
          </cell>
          <cell r="K187">
            <v>3126.00558968231</v>
          </cell>
          <cell r="L187">
            <v>4578.69789329974</v>
          </cell>
          <cell r="M187">
            <v>6164.58762289893</v>
          </cell>
          <cell r="N187">
            <v>7901.29044900856</v>
          </cell>
          <cell r="O187">
            <v>9810.78024340385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-1601.60984343918</v>
          </cell>
          <cell r="B188">
            <v>-4229.54789203461</v>
          </cell>
          <cell r="C188">
            <v>-5211.70933311015</v>
          </cell>
          <cell r="D188">
            <v>-4460.84067348719</v>
          </cell>
          <cell r="E188">
            <v>-3668.85187392505</v>
          </cell>
          <cell r="F188">
            <v>-2828.36573569923</v>
          </cell>
          <cell r="G188">
            <v>-1922.05412929456</v>
          </cell>
          <cell r="H188">
            <v>-946.098426181567</v>
          </cell>
          <cell r="I188">
            <v>122.595189506611</v>
          </cell>
          <cell r="J188">
            <v>1293.06095048663</v>
          </cell>
          <cell r="K188">
            <v>2575.06227288931</v>
          </cell>
          <cell r="L188">
            <v>3983.72511479432</v>
          </cell>
          <cell r="M188">
            <v>5525.99312246141</v>
          </cell>
          <cell r="N188">
            <v>7224.93482360363</v>
          </cell>
          <cell r="O188">
            <v>9097.0612503842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-1587.97081122688</v>
          </cell>
          <cell r="B189">
            <v>-4183.49874416357</v>
          </cell>
          <cell r="C189">
            <v>-5155.25352022283</v>
          </cell>
          <cell r="D189">
            <v>-4398.7606085532</v>
          </cell>
          <cell r="E189">
            <v>-3601.65009254565</v>
          </cell>
          <cell r="F189">
            <v>-2745.89764718606</v>
          </cell>
          <cell r="G189">
            <v>-1829.91713630779</v>
          </cell>
          <cell r="H189">
            <v>-841.685995094424</v>
          </cell>
          <cell r="I189">
            <v>232.065510165366</v>
          </cell>
          <cell r="J189">
            <v>1402.21020727265</v>
          </cell>
          <cell r="K189">
            <v>2690.16378727055</v>
          </cell>
          <cell r="L189">
            <v>4106.79227723838</v>
          </cell>
          <cell r="M189">
            <v>5655.04993171438</v>
          </cell>
          <cell r="N189">
            <v>7351.6828765608</v>
          </cell>
          <cell r="O189">
            <v>9217.64880820664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-1561.65188810402</v>
          </cell>
          <cell r="B190">
            <v>-4072.98318409335</v>
          </cell>
          <cell r="C190">
            <v>-5025.56319557341</v>
          </cell>
          <cell r="D190">
            <v>-4267.90888299929</v>
          </cell>
          <cell r="E190">
            <v>-3465.1009445221</v>
          </cell>
          <cell r="F190">
            <v>-2604.55112107096</v>
          </cell>
          <cell r="G190">
            <v>-1682.70290184278</v>
          </cell>
          <cell r="H190">
            <v>-689.481796825541</v>
          </cell>
          <cell r="I190">
            <v>405.011513280211</v>
          </cell>
          <cell r="J190">
            <v>1599.6979345746</v>
          </cell>
          <cell r="K190">
            <v>2904.19724355169</v>
          </cell>
          <cell r="L190">
            <v>4335.14470706356</v>
          </cell>
          <cell r="M190">
            <v>5894.97240690282</v>
          </cell>
          <cell r="N190">
            <v>7610.14833804459</v>
          </cell>
          <cell r="O190">
            <v>9504.43422556257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-1677.63741412817</v>
          </cell>
          <cell r="B191">
            <v>-4517.36329508556</v>
          </cell>
          <cell r="C191">
            <v>-5543.48991139808</v>
          </cell>
          <cell r="D191">
            <v>-4823.07756214552</v>
          </cell>
          <cell r="E191">
            <v>-4059.05448813768</v>
          </cell>
          <cell r="F191">
            <v>-3244.20741059604</v>
          </cell>
          <cell r="G191">
            <v>-2359.0406773968</v>
          </cell>
          <cell r="H191">
            <v>-1402.68965221511</v>
          </cell>
          <cell r="I191">
            <v>-365.528532148117</v>
          </cell>
          <cell r="J191">
            <v>760.406662514053</v>
          </cell>
          <cell r="K191">
            <v>1996.95029507581</v>
          </cell>
          <cell r="L191">
            <v>3352.35388661356</v>
          </cell>
          <cell r="M191">
            <v>4841.78415331364</v>
          </cell>
          <cell r="N191">
            <v>6475.87135774755</v>
          </cell>
          <cell r="O191">
            <v>8254.56054545213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-1589.00197727812</v>
          </cell>
          <cell r="B192">
            <v>-4183.44719593162</v>
          </cell>
          <cell r="C192">
            <v>-5175.2413116895</v>
          </cell>
          <cell r="D192">
            <v>-4439.68792590574</v>
          </cell>
          <cell r="E192">
            <v>-3648.38612189543</v>
          </cell>
          <cell r="F192">
            <v>-2807.38184863322</v>
          </cell>
          <cell r="G192">
            <v>-1906.09552412125</v>
          </cell>
          <cell r="H192">
            <v>-929.233404342355</v>
          </cell>
          <cell r="I192">
            <v>138.087212420878</v>
          </cell>
          <cell r="J192">
            <v>1308.03233902704</v>
          </cell>
          <cell r="K192">
            <v>2588.00247050137</v>
          </cell>
          <cell r="L192">
            <v>3991.11550370729</v>
          </cell>
          <cell r="M192">
            <v>5527.39942762212</v>
          </cell>
          <cell r="N192">
            <v>7215.80879395243</v>
          </cell>
          <cell r="O192">
            <v>9059.65051172798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-1471.25804113298</v>
          </cell>
          <cell r="B193">
            <v>-3731.18762463894</v>
          </cell>
          <cell r="C193">
            <v>-4641.72147083131</v>
          </cell>
          <cell r="D193">
            <v>-3856.88232089423</v>
          </cell>
          <cell r="E193">
            <v>-3022.54563613479</v>
          </cell>
          <cell r="F193">
            <v>-2126.02947570598</v>
          </cell>
          <cell r="G193">
            <v>-1161.83278187063</v>
          </cell>
          <cell r="H193">
            <v>-118.883151691085</v>
          </cell>
          <cell r="I193">
            <v>1023.85224851637</v>
          </cell>
          <cell r="J193">
            <v>2282.94075879243</v>
          </cell>
          <cell r="K193">
            <v>3659.26374047425</v>
          </cell>
          <cell r="L193">
            <v>5160.65546781604</v>
          </cell>
          <cell r="M193">
            <v>6794.62665846651</v>
          </cell>
          <cell r="N193">
            <v>8590.35637977849</v>
          </cell>
          <cell r="O193">
            <v>10574.7851813606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-1647.05617266363</v>
          </cell>
          <cell r="B194">
            <v>-4398.07004956769</v>
          </cell>
          <cell r="C194">
            <v>-5401.90655884593</v>
          </cell>
          <cell r="D194">
            <v>-4657.69248890942</v>
          </cell>
          <cell r="E194">
            <v>-3876.45008753227</v>
          </cell>
          <cell r="F194">
            <v>-3049.13446099388</v>
          </cell>
          <cell r="G194">
            <v>-2162.27373963965</v>
          </cell>
          <cell r="H194">
            <v>-1197.90612258289</v>
          </cell>
          <cell r="I194">
            <v>-145.008861730831</v>
          </cell>
          <cell r="J194">
            <v>1002.08397779061</v>
          </cell>
          <cell r="K194">
            <v>2256.23191783852</v>
          </cell>
          <cell r="L194">
            <v>3632.97404505935</v>
          </cell>
          <cell r="M194">
            <v>5140.18112300731</v>
          </cell>
          <cell r="N194">
            <v>6800.51302207781</v>
          </cell>
          <cell r="O194">
            <v>8623.68784114067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-1652.49731234562</v>
          </cell>
          <cell r="B195">
            <v>-4423.31524431626</v>
          </cell>
          <cell r="C195">
            <v>-5435.39298785474</v>
          </cell>
          <cell r="D195">
            <v>-4695.69804315134</v>
          </cell>
          <cell r="E195">
            <v>-3906.07824117795</v>
          </cell>
          <cell r="F195">
            <v>-3068.06852001168</v>
          </cell>
          <cell r="G195">
            <v>-2184.08110154195</v>
          </cell>
          <cell r="H195">
            <v>-1216.31854075682</v>
          </cell>
          <cell r="I195">
            <v>-159.610382239858</v>
          </cell>
          <cell r="J195">
            <v>992.075540033488</v>
          </cell>
          <cell r="K195">
            <v>2242.92441204228</v>
          </cell>
          <cell r="L195">
            <v>3609.09912484825</v>
          </cell>
          <cell r="M195">
            <v>5107.08929321451</v>
          </cell>
          <cell r="N195">
            <v>6750.01772541591</v>
          </cell>
          <cell r="O195">
            <v>8562.35563745394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-1508.25246708716</v>
          </cell>
          <cell r="B196">
            <v>-3875.31680795411</v>
          </cell>
          <cell r="C196">
            <v>-4802.91179389165</v>
          </cell>
          <cell r="D196">
            <v>-4024.50564580789</v>
          </cell>
          <cell r="E196">
            <v>-3197.89458301694</v>
          </cell>
          <cell r="F196">
            <v>-2317.16798984583</v>
          </cell>
          <cell r="G196">
            <v>-1378.88509601831</v>
          </cell>
          <cell r="H196">
            <v>-354.264365019831</v>
          </cell>
          <cell r="I196">
            <v>762.866426083162</v>
          </cell>
          <cell r="J196">
            <v>1986.62152805181</v>
          </cell>
          <cell r="K196">
            <v>3334.06055557505</v>
          </cell>
          <cell r="L196">
            <v>4818.85358849157</v>
          </cell>
          <cell r="M196">
            <v>6441.16638856549</v>
          </cell>
          <cell r="N196">
            <v>8211.67306975218</v>
          </cell>
          <cell r="O196">
            <v>10151.9025182585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-1653.20199674255</v>
          </cell>
          <cell r="B197">
            <v>-4435.51808473047</v>
          </cell>
          <cell r="C197">
            <v>-5461.4486475728</v>
          </cell>
          <cell r="D197">
            <v>-4735.43112893331</v>
          </cell>
          <cell r="E197">
            <v>-3966.93178083094</v>
          </cell>
          <cell r="F197">
            <v>-3142.69853590636</v>
          </cell>
          <cell r="G197">
            <v>-2255.99080233304</v>
          </cell>
          <cell r="H197">
            <v>-1290.93251391749</v>
          </cell>
          <cell r="I197">
            <v>-240.933542795598</v>
          </cell>
          <cell r="J197">
            <v>907.528019916087</v>
          </cell>
          <cell r="K197">
            <v>2161.77414013858</v>
          </cell>
          <cell r="L197">
            <v>3529.77987452514</v>
          </cell>
          <cell r="M197">
            <v>5020.55459935183</v>
          </cell>
          <cell r="N197">
            <v>6656.77758730003</v>
          </cell>
          <cell r="O197">
            <v>8448.67668301982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-1549.68020083314</v>
          </cell>
          <cell r="B198">
            <v>-4036.14921386939</v>
          </cell>
          <cell r="C198">
            <v>-5010.99147132244</v>
          </cell>
          <cell r="D198">
            <v>-4263.12034860458</v>
          </cell>
          <cell r="E198">
            <v>-3458.29243711959</v>
          </cell>
          <cell r="F198">
            <v>-2597.28036876805</v>
          </cell>
          <cell r="G198">
            <v>-1679.26510912411</v>
          </cell>
          <cell r="H198">
            <v>-684.800401480311</v>
          </cell>
          <cell r="I198">
            <v>409.489567344075</v>
          </cell>
          <cell r="J198">
            <v>1611.87598465438</v>
          </cell>
          <cell r="K198">
            <v>2926.4692697081</v>
          </cell>
          <cell r="L198">
            <v>4354.94925361025</v>
          </cell>
          <cell r="M198">
            <v>5915.2792661004</v>
          </cell>
          <cell r="N198">
            <v>7625.94372322261</v>
          </cell>
          <cell r="O198">
            <v>9506.94464203684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-1522.28424280245</v>
          </cell>
          <cell r="B199">
            <v>-3924.86608929753</v>
          </cell>
          <cell r="C199">
            <v>-4865.00930395748</v>
          </cell>
          <cell r="D199">
            <v>-4092.94818775907</v>
          </cell>
          <cell r="E199">
            <v>-3277.53988373751</v>
          </cell>
          <cell r="F199">
            <v>-2416.00482410023</v>
          </cell>
          <cell r="G199">
            <v>-1486.15533606606</v>
          </cell>
          <cell r="H199">
            <v>-470.156536366608</v>
          </cell>
          <cell r="I199">
            <v>644.261893835649</v>
          </cell>
          <cell r="J199">
            <v>1861.07135269965</v>
          </cell>
          <cell r="K199">
            <v>3193.43409814425</v>
          </cell>
          <cell r="L199">
            <v>4646.91859693387</v>
          </cell>
          <cell r="M199">
            <v>6238.69616902135</v>
          </cell>
          <cell r="N199">
            <v>7987.47735433218</v>
          </cell>
          <cell r="O199">
            <v>9905.4922238531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-1690.40766460942</v>
          </cell>
          <cell r="B200">
            <v>-4570.99746167849</v>
          </cell>
          <cell r="C200">
            <v>-5609.30628404982</v>
          </cell>
          <cell r="D200">
            <v>-4884.04344697876</v>
          </cell>
          <cell r="E200">
            <v>-4122.57570257837</v>
          </cell>
          <cell r="F200">
            <v>-3313.07964185852</v>
          </cell>
          <cell r="G200">
            <v>-2441.39979828227</v>
          </cell>
          <cell r="H200">
            <v>-1504.57182277026</v>
          </cell>
          <cell r="I200">
            <v>-485.29409497587</v>
          </cell>
          <cell r="J200">
            <v>629.498270360494</v>
          </cell>
          <cell r="K200">
            <v>1859.3232472356</v>
          </cell>
          <cell r="L200">
            <v>3198.74351849155</v>
          </cell>
          <cell r="M200">
            <v>4672.5843751388</v>
          </cell>
          <cell r="N200">
            <v>6289.69668796981</v>
          </cell>
          <cell r="O200">
            <v>8051.35306549709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-1652.89403428727</v>
          </cell>
          <cell r="B201">
            <v>-4420.87183892629</v>
          </cell>
          <cell r="C201">
            <v>-5434.34452739988</v>
          </cell>
          <cell r="D201">
            <v>-4703.31004952641</v>
          </cell>
          <cell r="E201">
            <v>-3936.66163500272</v>
          </cell>
          <cell r="F201">
            <v>-3123.50196946795</v>
          </cell>
          <cell r="G201">
            <v>-2241.46556962633</v>
          </cell>
          <cell r="H201">
            <v>-1280.91417815328</v>
          </cell>
          <cell r="I201">
            <v>-238.210835300304</v>
          </cell>
          <cell r="J201">
            <v>906.553299107727</v>
          </cell>
          <cell r="K201">
            <v>2158.628005507</v>
          </cell>
          <cell r="L201">
            <v>3523.50090322742</v>
          </cell>
          <cell r="M201">
            <v>5021.6509108725</v>
          </cell>
          <cell r="N201">
            <v>6663.93770721698</v>
          </cell>
          <cell r="O201">
            <v>8462.46066857848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-1681.15235383596</v>
          </cell>
          <cell r="B202">
            <v>-4533.70163839523</v>
          </cell>
          <cell r="C202">
            <v>-5564.61417059122</v>
          </cell>
          <cell r="D202">
            <v>-4843.94868454297</v>
          </cell>
          <cell r="E202">
            <v>-4083.17964300369</v>
          </cell>
          <cell r="F202">
            <v>-3262.43598418037</v>
          </cell>
          <cell r="G202">
            <v>-2389.29641656798</v>
          </cell>
          <cell r="H202">
            <v>-1445.75966142389</v>
          </cell>
          <cell r="I202">
            <v>-416.149238554852</v>
          </cell>
          <cell r="J202">
            <v>707.85850413385</v>
          </cell>
          <cell r="K202">
            <v>1942.8699881896</v>
          </cell>
          <cell r="L202">
            <v>3303.50902644705</v>
          </cell>
          <cell r="M202">
            <v>4783.5168715266</v>
          </cell>
          <cell r="N202">
            <v>6403.56489631721</v>
          </cell>
          <cell r="O202">
            <v>8178.73209220096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-1692.10147302196</v>
          </cell>
          <cell r="B203">
            <v>-4580.14681991782</v>
          </cell>
          <cell r="C203">
            <v>-5625.15102913301</v>
          </cell>
          <cell r="D203">
            <v>-4910.57593194496</v>
          </cell>
          <cell r="E203">
            <v>-4146.89209339368</v>
          </cell>
          <cell r="F203">
            <v>-3336.19132705713</v>
          </cell>
          <cell r="G203">
            <v>-2479.19793303422</v>
          </cell>
          <cell r="H203">
            <v>-1549.63177762806</v>
          </cell>
          <cell r="I203">
            <v>-543.326694826806</v>
          </cell>
          <cell r="J203">
            <v>577.102801878492</v>
          </cell>
          <cell r="K203">
            <v>1803.55761880946</v>
          </cell>
          <cell r="L203">
            <v>3144.23615793347</v>
          </cell>
          <cell r="M203">
            <v>4603.08276657266</v>
          </cell>
          <cell r="N203">
            <v>6199.63415194182</v>
          </cell>
          <cell r="O203">
            <v>7953.10852077716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-1438.92769209945</v>
          </cell>
          <cell r="B204">
            <v>-3609.55238983639</v>
          </cell>
          <cell r="C204">
            <v>-4504.92436400701</v>
          </cell>
          <cell r="D204">
            <v>-3712.05839681934</v>
          </cell>
          <cell r="E204">
            <v>-2868.99366997245</v>
          </cell>
          <cell r="F204">
            <v>-1966.96478635549</v>
          </cell>
          <cell r="G204">
            <v>-997.592790389267</v>
          </cell>
          <cell r="H204">
            <v>58.103120176009</v>
          </cell>
          <cell r="I204">
            <v>1209.58574479835</v>
          </cell>
          <cell r="J204">
            <v>2473.68596593274</v>
          </cell>
          <cell r="K204">
            <v>3857.48504852603</v>
          </cell>
          <cell r="L204">
            <v>5382.5122630785</v>
          </cell>
          <cell r="M204">
            <v>7048.02179013665</v>
          </cell>
          <cell r="N204">
            <v>8870.18041884688</v>
          </cell>
          <cell r="O204">
            <v>10873.0683964218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-1409.83583144702</v>
          </cell>
          <cell r="B205">
            <v>-3503.29440036763</v>
          </cell>
          <cell r="C205">
            <v>-4383.83270542535</v>
          </cell>
          <cell r="D205">
            <v>-3576.62346962741</v>
          </cell>
          <cell r="E205">
            <v>-2716.64434777251</v>
          </cell>
          <cell r="F205">
            <v>-1796.22415801011</v>
          </cell>
          <cell r="G205">
            <v>-816.052783399623</v>
          </cell>
          <cell r="H205">
            <v>245.515686959529</v>
          </cell>
          <cell r="I205">
            <v>1414.01354823005</v>
          </cell>
          <cell r="J205">
            <v>2695.98492114846</v>
          </cell>
          <cell r="K205">
            <v>4094.72276954055</v>
          </cell>
          <cell r="L205">
            <v>5621.68974333651</v>
          </cell>
          <cell r="M205">
            <v>7291.39648915077</v>
          </cell>
          <cell r="N205">
            <v>9130.39426919851</v>
          </cell>
          <cell r="O205">
            <v>11145.3133128974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-1485.5135596803</v>
          </cell>
          <cell r="B206">
            <v>-3788.95968072632</v>
          </cell>
          <cell r="C206">
            <v>-4707.77298429821</v>
          </cell>
          <cell r="D206">
            <v>-3932.19210558075</v>
          </cell>
          <cell r="E206">
            <v>-3105.95178309536</v>
          </cell>
          <cell r="F206">
            <v>-2218.29251294733</v>
          </cell>
          <cell r="G206">
            <v>-1256.57591797228</v>
          </cell>
          <cell r="H206">
            <v>-217.417249558006</v>
          </cell>
          <cell r="I206">
            <v>913.364353602759</v>
          </cell>
          <cell r="J206">
            <v>2152.505523869</v>
          </cell>
          <cell r="K206">
            <v>3509.26827030918</v>
          </cell>
          <cell r="L206">
            <v>4992.85023877148</v>
          </cell>
          <cell r="M206">
            <v>6614.24600780944</v>
          </cell>
          <cell r="N206">
            <v>8386.66801027524</v>
          </cell>
          <cell r="O206">
            <v>10335.711396866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-1659.915230049</v>
          </cell>
          <cell r="B207">
            <v>-4449.50901458324</v>
          </cell>
          <cell r="C207">
            <v>-5465.16537415561</v>
          </cell>
          <cell r="D207">
            <v>-4722.06882937766</v>
          </cell>
          <cell r="E207">
            <v>-3938.27616056325</v>
          </cell>
          <cell r="F207">
            <v>-3101.85706227922</v>
          </cell>
          <cell r="G207">
            <v>-2221.86845110903</v>
          </cell>
          <cell r="H207">
            <v>-1269.26587402586</v>
          </cell>
          <cell r="I207">
            <v>-235.49321977014</v>
          </cell>
          <cell r="J207">
            <v>897.253503445535</v>
          </cell>
          <cell r="K207">
            <v>2141.40008222925</v>
          </cell>
          <cell r="L207">
            <v>3516.57769875947</v>
          </cell>
          <cell r="M207">
            <v>5018.69787422479</v>
          </cell>
          <cell r="N207">
            <v>6672.14757817292</v>
          </cell>
          <cell r="O207">
            <v>8480.74981206111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-1431.11360782207</v>
          </cell>
          <cell r="B208">
            <v>-3580.9163566315</v>
          </cell>
          <cell r="C208">
            <v>-4456.896174899</v>
          </cell>
          <cell r="D208">
            <v>-3645.9106733591</v>
          </cell>
          <cell r="E208">
            <v>-2794.48445615957</v>
          </cell>
          <cell r="F208">
            <v>-1882.65032562657</v>
          </cell>
          <cell r="G208">
            <v>-901.07235741056</v>
          </cell>
          <cell r="H208">
            <v>170.558640555873</v>
          </cell>
          <cell r="I208">
            <v>1339.22552908927</v>
          </cell>
          <cell r="J208">
            <v>2618.6254895103</v>
          </cell>
          <cell r="K208">
            <v>4007.0515996179</v>
          </cell>
          <cell r="L208">
            <v>5523.03665917181</v>
          </cell>
          <cell r="M208">
            <v>7194.15262659674</v>
          </cell>
          <cell r="N208">
            <v>9033.42300102127</v>
          </cell>
          <cell r="O208">
            <v>11044.2408389144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-1409.33328073507</v>
          </cell>
          <cell r="B209">
            <v>-3498.61249461848</v>
          </cell>
          <cell r="C209">
            <v>-4370.77268982267</v>
          </cell>
          <cell r="D209">
            <v>-3566.50221538832</v>
          </cell>
          <cell r="E209">
            <v>-2710.59143722321</v>
          </cell>
          <cell r="F209">
            <v>-1790.76898627307</v>
          </cell>
          <cell r="G209">
            <v>-799.5243751125</v>
          </cell>
          <cell r="H209">
            <v>275.549535839026</v>
          </cell>
          <cell r="I209">
            <v>1436.75250874076</v>
          </cell>
          <cell r="J209">
            <v>2715.1841226539</v>
          </cell>
          <cell r="K209">
            <v>4124.31490445289</v>
          </cell>
          <cell r="L209">
            <v>5655.4150272494</v>
          </cell>
          <cell r="M209">
            <v>7340.93473813756</v>
          </cell>
          <cell r="N209">
            <v>9181.80233974335</v>
          </cell>
          <cell r="O209">
            <v>11203.7068256793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-1682.22558068884</v>
          </cell>
          <cell r="B210">
            <v>-4539.63079051914</v>
          </cell>
          <cell r="C210">
            <v>-5568.22767295169</v>
          </cell>
          <cell r="D210">
            <v>-4831.87456201418</v>
          </cell>
          <cell r="E210">
            <v>-4060.72834558685</v>
          </cell>
          <cell r="F210">
            <v>-3248.26116973943</v>
          </cell>
          <cell r="G210">
            <v>-2373.99547999155</v>
          </cell>
          <cell r="H210">
            <v>-1442.54375427294</v>
          </cell>
          <cell r="I210">
            <v>-417.629215429639</v>
          </cell>
          <cell r="J210">
            <v>711.682819263392</v>
          </cell>
          <cell r="K210">
            <v>1946.80532572887</v>
          </cell>
          <cell r="L210">
            <v>3297.8766248193</v>
          </cell>
          <cell r="M210">
            <v>4773.46542608339</v>
          </cell>
          <cell r="N210">
            <v>6395.85103280321</v>
          </cell>
          <cell r="O210">
            <v>8178.46378768539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-1475.18180636385</v>
          </cell>
          <cell r="B211">
            <v>-3745.43970041601</v>
          </cell>
          <cell r="C211">
            <v>-4646.8982845446</v>
          </cell>
          <cell r="D211">
            <v>-3851.759965846</v>
          </cell>
          <cell r="E211">
            <v>-3013.25745441092</v>
          </cell>
          <cell r="F211">
            <v>-2115.59143918862</v>
          </cell>
          <cell r="G211">
            <v>-1153.50849086427</v>
          </cell>
          <cell r="H211">
            <v>-111.763388713554</v>
          </cell>
          <cell r="I211">
            <v>1025.82895583452</v>
          </cell>
          <cell r="J211">
            <v>2269.84301213218</v>
          </cell>
          <cell r="K211">
            <v>3638.46714219521</v>
          </cell>
          <cell r="L211">
            <v>5140.71437865772</v>
          </cell>
          <cell r="M211">
            <v>6789.5662802275</v>
          </cell>
          <cell r="N211">
            <v>8603.39883380182</v>
          </cell>
          <cell r="O211">
            <v>10582.6600299752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-1675.08564487372</v>
          </cell>
          <cell r="B212">
            <v>-4494.88357449286</v>
          </cell>
          <cell r="C212">
            <v>-5510.04262735685</v>
          </cell>
          <cell r="D212">
            <v>-4778.33090103809</v>
          </cell>
          <cell r="E212">
            <v>-3999.40605978382</v>
          </cell>
          <cell r="F212">
            <v>-3181.57567059839</v>
          </cell>
          <cell r="G212">
            <v>-2304.29796903258</v>
          </cell>
          <cell r="H212">
            <v>-1360.1093086414</v>
          </cell>
          <cell r="I212">
            <v>-330.795616914548</v>
          </cell>
          <cell r="J212">
            <v>802.430834298968</v>
          </cell>
          <cell r="K212">
            <v>2047.81686274231</v>
          </cell>
          <cell r="L212">
            <v>3403.32230953958</v>
          </cell>
          <cell r="M212">
            <v>4891.2726377615</v>
          </cell>
          <cell r="N212">
            <v>6523.35473742744</v>
          </cell>
          <cell r="O212">
            <v>8312.46991836082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-1477.03619679636</v>
          </cell>
          <cell r="B213">
            <v>-3756.23330016662</v>
          </cell>
          <cell r="C213">
            <v>-4669.65708263413</v>
          </cell>
          <cell r="D213">
            <v>-3887.51102704896</v>
          </cell>
          <cell r="E213">
            <v>-3043.26118838306</v>
          </cell>
          <cell r="F213">
            <v>-2146.90979307216</v>
          </cell>
          <cell r="G213">
            <v>-1185.89225168165</v>
          </cell>
          <cell r="H213">
            <v>-147.432971864974</v>
          </cell>
          <cell r="I213">
            <v>982.881936201159</v>
          </cell>
          <cell r="J213">
            <v>2232.67834449256</v>
          </cell>
          <cell r="K213">
            <v>3611.11600823595</v>
          </cell>
          <cell r="L213">
            <v>5118.69746155783</v>
          </cell>
          <cell r="M213">
            <v>6768.12771884435</v>
          </cell>
          <cell r="N213">
            <v>8572.37108811755</v>
          </cell>
          <cell r="O213">
            <v>10548.7140494953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-1627.82696940963</v>
          </cell>
          <cell r="B214">
            <v>-4332.86304834068</v>
          </cell>
          <cell r="C214">
            <v>-5329.56179527298</v>
          </cell>
          <cell r="D214">
            <v>-4585.1155412317</v>
          </cell>
          <cell r="E214">
            <v>-3796.52072359615</v>
          </cell>
          <cell r="F214">
            <v>-2957.91758977484</v>
          </cell>
          <cell r="G214">
            <v>-2058.97573745779</v>
          </cell>
          <cell r="H214">
            <v>-1087.34655513181</v>
          </cell>
          <cell r="I214">
            <v>-27.5563397429705</v>
          </cell>
          <cell r="J214">
            <v>1124.74344377113</v>
          </cell>
          <cell r="K214">
            <v>2398.46682773515</v>
          </cell>
          <cell r="L214">
            <v>3795.39912611054</v>
          </cell>
          <cell r="M214">
            <v>5319.85887514262</v>
          </cell>
          <cell r="N214">
            <v>6989.59476225571</v>
          </cell>
          <cell r="O214">
            <v>8814.06143176519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-1716.49475904997</v>
          </cell>
          <cell r="B215">
            <v>-4672.99262634267</v>
          </cell>
          <cell r="C215">
            <v>-5726.37234110608</v>
          </cell>
          <cell r="D215">
            <v>-5008.15666470611</v>
          </cell>
          <cell r="E215">
            <v>-4254.56812055602</v>
          </cell>
          <cell r="F215">
            <v>-3452.7043135262</v>
          </cell>
          <cell r="G215">
            <v>-2598.33593644848</v>
          </cell>
          <cell r="H215">
            <v>-1673.94941244021</v>
          </cell>
          <cell r="I215">
            <v>-669.016520089312</v>
          </cell>
          <cell r="J215">
            <v>439.736472920893</v>
          </cell>
          <cell r="K215">
            <v>1651.27756644034</v>
          </cell>
          <cell r="L215">
            <v>2982.0840462968</v>
          </cell>
          <cell r="M215">
            <v>4444.47175570823</v>
          </cell>
          <cell r="N215">
            <v>6041.18421738117</v>
          </cell>
          <cell r="O215">
            <v>7789.28690113119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-1666.00472935242</v>
          </cell>
          <cell r="B216">
            <v>-4480.52824123223</v>
          </cell>
          <cell r="C216">
            <v>-5494.97163232831</v>
          </cell>
          <cell r="D216">
            <v>-4761.53716887711</v>
          </cell>
          <cell r="E216">
            <v>-4003.44036722937</v>
          </cell>
          <cell r="F216">
            <v>-3191.68071686041</v>
          </cell>
          <cell r="G216">
            <v>-2317.49973416028</v>
          </cell>
          <cell r="H216">
            <v>-1365.83580126168</v>
          </cell>
          <cell r="I216">
            <v>-330.419000922256</v>
          </cell>
          <cell r="J216">
            <v>795.929518709875</v>
          </cell>
          <cell r="K216">
            <v>2026.80963935393</v>
          </cell>
          <cell r="L216">
            <v>3375.76740765072</v>
          </cell>
          <cell r="M216">
            <v>4867.6810376575</v>
          </cell>
          <cell r="N216">
            <v>6499.20578555851</v>
          </cell>
          <cell r="O216">
            <v>8287.23669999538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-1689.8854191783</v>
          </cell>
          <cell r="B217">
            <v>-4569.51997778902</v>
          </cell>
          <cell r="C217">
            <v>-5619.73801184272</v>
          </cell>
          <cell r="D217">
            <v>-4905.09149111904</v>
          </cell>
          <cell r="E217">
            <v>-4149.24399956998</v>
          </cell>
          <cell r="F217">
            <v>-3348.29170962756</v>
          </cell>
          <cell r="G217">
            <v>-2497.18453497743</v>
          </cell>
          <cell r="H217">
            <v>-1568.25976051093</v>
          </cell>
          <cell r="I217">
            <v>-553.112099598147</v>
          </cell>
          <cell r="J217">
            <v>555.419920790158</v>
          </cell>
          <cell r="K217">
            <v>1775.25382453869</v>
          </cell>
          <cell r="L217">
            <v>3100.15992517065</v>
          </cell>
          <cell r="M217">
            <v>4577.45791102542</v>
          </cell>
          <cell r="N217">
            <v>6181.22678429128</v>
          </cell>
          <cell r="O217">
            <v>7927.60656174891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-1427.8091027425</v>
          </cell>
          <cell r="B218">
            <v>-3562.54589514723</v>
          </cell>
          <cell r="C218">
            <v>-4440.88726288354</v>
          </cell>
          <cell r="D218">
            <v>-3642.52719226889</v>
          </cell>
          <cell r="E218">
            <v>-2787.3748918724</v>
          </cell>
          <cell r="F218">
            <v>-1880.67542010595</v>
          </cell>
          <cell r="G218">
            <v>-903.295876550033</v>
          </cell>
          <cell r="H218">
            <v>156.553080097232</v>
          </cell>
          <cell r="I218">
            <v>1318.47962094297</v>
          </cell>
          <cell r="J218">
            <v>2591.74000160533</v>
          </cell>
          <cell r="K218">
            <v>3989.14665297795</v>
          </cell>
          <cell r="L218">
            <v>5524.61515364668</v>
          </cell>
          <cell r="M218">
            <v>7208.64676096776</v>
          </cell>
          <cell r="N218">
            <v>9039.06644358185</v>
          </cell>
          <cell r="O218">
            <v>11049.2331188251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-1502.66451596309</v>
          </cell>
          <cell r="B219">
            <v>-3842.44342540356</v>
          </cell>
          <cell r="C219">
            <v>-4762.32600607611</v>
          </cell>
          <cell r="D219">
            <v>-3982.47217966299</v>
          </cell>
          <cell r="E219">
            <v>-3148.38850436512</v>
          </cell>
          <cell r="F219">
            <v>-2265.88395224049</v>
          </cell>
          <cell r="G219">
            <v>-1320.93816573806</v>
          </cell>
          <cell r="H219">
            <v>-294.83534390819</v>
          </cell>
          <cell r="I219">
            <v>823.707231224886</v>
          </cell>
          <cell r="J219">
            <v>2047.20751667341</v>
          </cell>
          <cell r="K219">
            <v>3399.34060535903</v>
          </cell>
          <cell r="L219">
            <v>4881.68877771725</v>
          </cell>
          <cell r="M219">
            <v>6508.39219796455</v>
          </cell>
          <cell r="N219">
            <v>8283.27720723584</v>
          </cell>
          <cell r="O219">
            <v>10233.4588801185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-1427.54093409833</v>
          </cell>
          <cell r="B220">
            <v>-3569.84653456235</v>
          </cell>
          <cell r="C220">
            <v>-4447.49423628498</v>
          </cell>
          <cell r="D220">
            <v>-3632.96874220926</v>
          </cell>
          <cell r="E220">
            <v>-2770.25058100557</v>
          </cell>
          <cell r="F220">
            <v>-1848.25931159968</v>
          </cell>
          <cell r="G220">
            <v>-862.92720639695</v>
          </cell>
          <cell r="H220">
            <v>202.034188415521</v>
          </cell>
          <cell r="I220">
            <v>1360.01308908713</v>
          </cell>
          <cell r="J220">
            <v>2625.43528105584</v>
          </cell>
          <cell r="K220">
            <v>4014.74971753779</v>
          </cell>
          <cell r="L220">
            <v>5541.44251837736</v>
          </cell>
          <cell r="M220">
            <v>7224.39813694852</v>
          </cell>
          <cell r="N220">
            <v>9060.32602112495</v>
          </cell>
          <cell r="O220">
            <v>11067.8745936818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-1430.28661057552</v>
          </cell>
          <cell r="B221">
            <v>-3577.69939999948</v>
          </cell>
          <cell r="C221">
            <v>-4462.09441280663</v>
          </cell>
          <cell r="D221">
            <v>-3663.35021465457</v>
          </cell>
          <cell r="E221">
            <v>-2805.94910540492</v>
          </cell>
          <cell r="F221">
            <v>-1885.00275805769</v>
          </cell>
          <cell r="G221">
            <v>-897.306026254987</v>
          </cell>
          <cell r="H221">
            <v>162.832117933615</v>
          </cell>
          <cell r="I221">
            <v>1323.0817261089</v>
          </cell>
          <cell r="J221">
            <v>2592.57969885372</v>
          </cell>
          <cell r="K221">
            <v>4000.174374447</v>
          </cell>
          <cell r="L221">
            <v>5539.56758829413</v>
          </cell>
          <cell r="M221">
            <v>7228.43658664967</v>
          </cell>
          <cell r="N221">
            <v>9078.40667422899</v>
          </cell>
          <cell r="O221">
            <v>11113.9267241299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-1490.88578792203</v>
          </cell>
          <cell r="B222">
            <v>-3812.40198376773</v>
          </cell>
          <cell r="C222">
            <v>-4736.86322177048</v>
          </cell>
          <cell r="D222">
            <v>-3953.48966694878</v>
          </cell>
          <cell r="E222">
            <v>-3125.74305876287</v>
          </cell>
          <cell r="F222">
            <v>-2247.23945085123</v>
          </cell>
          <cell r="G222">
            <v>-1299.0024043268</v>
          </cell>
          <cell r="H222">
            <v>-274.189919283451</v>
          </cell>
          <cell r="I222">
            <v>845.68860747118</v>
          </cell>
          <cell r="J222">
            <v>2084.3315393302</v>
          </cell>
          <cell r="K222">
            <v>3432.33904474019</v>
          </cell>
          <cell r="L222">
            <v>4905.82635687432</v>
          </cell>
          <cell r="M222">
            <v>6522.97237030535</v>
          </cell>
          <cell r="N222">
            <v>8302.3918136488</v>
          </cell>
          <cell r="O222">
            <v>10244.8909268461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-1433.28113736511</v>
          </cell>
          <cell r="B223">
            <v>-3583.24163862973</v>
          </cell>
          <cell r="C223">
            <v>-4455.28808090608</v>
          </cell>
          <cell r="D223">
            <v>-3657.4968324645</v>
          </cell>
          <cell r="E223">
            <v>-2804.52344716659</v>
          </cell>
          <cell r="F223">
            <v>-1893.15682508064</v>
          </cell>
          <cell r="G223">
            <v>-910.507405438107</v>
          </cell>
          <cell r="H223">
            <v>150.773237927778</v>
          </cell>
          <cell r="I223">
            <v>1305.57524850704</v>
          </cell>
          <cell r="J223">
            <v>2578.55030673575</v>
          </cell>
          <cell r="K223">
            <v>3981.87790045856</v>
          </cell>
          <cell r="L223">
            <v>5516.62380492797</v>
          </cell>
          <cell r="M223">
            <v>7188.62294976665</v>
          </cell>
          <cell r="N223">
            <v>9014.67736246023</v>
          </cell>
          <cell r="O223">
            <v>11014.8355660834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-1417.0401874607</v>
          </cell>
          <cell r="B224">
            <v>-3527.48237278379</v>
          </cell>
          <cell r="C224">
            <v>-4395.56723471972</v>
          </cell>
          <cell r="D224">
            <v>-3592.34929313179</v>
          </cell>
          <cell r="E224">
            <v>-2737.77013421341</v>
          </cell>
          <cell r="F224">
            <v>-1817.60269044128</v>
          </cell>
          <cell r="G224">
            <v>-826.248876417866</v>
          </cell>
          <cell r="H224">
            <v>247.86480771143</v>
          </cell>
          <cell r="I224">
            <v>1415.09839200723</v>
          </cell>
          <cell r="J224">
            <v>2692.45582241915</v>
          </cell>
          <cell r="K224">
            <v>4108.36589026132</v>
          </cell>
          <cell r="L224">
            <v>5658.60119789518</v>
          </cell>
          <cell r="M224">
            <v>7343.96677050935</v>
          </cell>
          <cell r="N224">
            <v>9192.72079817595</v>
          </cell>
          <cell r="O224">
            <v>11222.994704393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-1716.47252603341</v>
          </cell>
          <cell r="B225">
            <v>-4663.24089171024</v>
          </cell>
          <cell r="C225">
            <v>-5715.52026893461</v>
          </cell>
          <cell r="D225">
            <v>-4993.65775385867</v>
          </cell>
          <cell r="E225">
            <v>-4232.67716886837</v>
          </cell>
          <cell r="F225">
            <v>-3421.31096406624</v>
          </cell>
          <cell r="G225">
            <v>-2560.98901502343</v>
          </cell>
          <cell r="H225">
            <v>-1637.08642698831</v>
          </cell>
          <cell r="I225">
            <v>-623.602498255814</v>
          </cell>
          <cell r="J225">
            <v>484.698781211411</v>
          </cell>
          <cell r="K225">
            <v>1696.35237971235</v>
          </cell>
          <cell r="L225">
            <v>3022.51386264748</v>
          </cell>
          <cell r="M225">
            <v>4471.37242803861</v>
          </cell>
          <cell r="N225">
            <v>6066.24161101992</v>
          </cell>
          <cell r="O225">
            <v>7810.97349265515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-1525.15641071661</v>
          </cell>
          <cell r="B226">
            <v>-3943.53151067226</v>
          </cell>
          <cell r="C226">
            <v>-4891.88203726763</v>
          </cell>
          <cell r="D226">
            <v>-4128.92530266857</v>
          </cell>
          <cell r="E226">
            <v>-3314.38209474222</v>
          </cell>
          <cell r="F226">
            <v>-2440.33508910362</v>
          </cell>
          <cell r="G226">
            <v>-1504.70769231363</v>
          </cell>
          <cell r="H226">
            <v>-493.059309717226</v>
          </cell>
          <cell r="I226">
            <v>612.783500589147</v>
          </cell>
          <cell r="J226">
            <v>1823.86865194623</v>
          </cell>
          <cell r="K226">
            <v>3152.18871159783</v>
          </cell>
          <cell r="L226">
            <v>4613.26313792714</v>
          </cell>
          <cell r="M226">
            <v>6214.04067579352</v>
          </cell>
          <cell r="N226">
            <v>7969.62348937142</v>
          </cell>
          <cell r="O226">
            <v>9892.84559540072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-1533.42375754731</v>
          </cell>
          <cell r="B227">
            <v>-3971.52345142364</v>
          </cell>
          <cell r="C227">
            <v>-4910.04304890427</v>
          </cell>
          <cell r="D227">
            <v>-4140.60955278822</v>
          </cell>
          <cell r="E227">
            <v>-3332.25652967608</v>
          </cell>
          <cell r="F227">
            <v>-2461.1658826733</v>
          </cell>
          <cell r="G227">
            <v>-1524.34046955249</v>
          </cell>
          <cell r="H227">
            <v>-510.538081548386</v>
          </cell>
          <cell r="I227">
            <v>598.407057355746</v>
          </cell>
          <cell r="J227">
            <v>1808.66526241625</v>
          </cell>
          <cell r="K227">
            <v>3134.61753954161</v>
          </cell>
          <cell r="L227">
            <v>4579.98240822115</v>
          </cell>
          <cell r="M227">
            <v>6163.50593400996</v>
          </cell>
          <cell r="N227">
            <v>7907.95681509489</v>
          </cell>
          <cell r="O227">
            <v>9833.94872474383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-1507.70472261592</v>
          </cell>
          <cell r="B228">
            <v>-3873.03754244397</v>
          </cell>
          <cell r="C228">
            <v>-4801.31043259357</v>
          </cell>
          <cell r="D228">
            <v>-4026.34623828207</v>
          </cell>
          <cell r="E228">
            <v>-3205.53341444406</v>
          </cell>
          <cell r="F228">
            <v>-2329.09698378674</v>
          </cell>
          <cell r="G228">
            <v>-1384.20606101066</v>
          </cell>
          <cell r="H228">
            <v>-356.748262623754</v>
          </cell>
          <cell r="I228">
            <v>753.813357262278</v>
          </cell>
          <cell r="J228">
            <v>1975.59013595907</v>
          </cell>
          <cell r="K228">
            <v>3314.53357709195</v>
          </cell>
          <cell r="L228">
            <v>4779.65550423501</v>
          </cell>
          <cell r="M228">
            <v>6383.57642044579</v>
          </cell>
          <cell r="N228">
            <v>8146.44084802078</v>
          </cell>
          <cell r="O228">
            <v>10088.2957444667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-1546.69416705288</v>
          </cell>
          <cell r="B229">
            <v>-4014.9916821791</v>
          </cell>
          <cell r="C229">
            <v>-4957.87125467235</v>
          </cell>
          <cell r="D229">
            <v>-4198.96827070789</v>
          </cell>
          <cell r="E229">
            <v>-3393.45477924723</v>
          </cell>
          <cell r="F229">
            <v>-2530.87894561437</v>
          </cell>
          <cell r="G229">
            <v>-1604.52118093343</v>
          </cell>
          <cell r="H229">
            <v>-591.827897479916</v>
          </cell>
          <cell r="I229">
            <v>502.562863238632</v>
          </cell>
          <cell r="J229">
            <v>1704.52899873277</v>
          </cell>
          <cell r="K229">
            <v>3027.96073578412</v>
          </cell>
          <cell r="L229">
            <v>4474.23793447284</v>
          </cell>
          <cell r="M229">
            <v>6059.32162953918</v>
          </cell>
          <cell r="N229">
            <v>7797.64206064326</v>
          </cell>
          <cell r="O229">
            <v>9703.06314965385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-1503.63794471716</v>
          </cell>
          <cell r="B230">
            <v>-3848.2713388983</v>
          </cell>
          <cell r="C230">
            <v>-4751.89966878185</v>
          </cell>
          <cell r="D230">
            <v>-3951.76447657016</v>
          </cell>
          <cell r="E230">
            <v>-3113.03740751354</v>
          </cell>
          <cell r="F230">
            <v>-2214.5359214688</v>
          </cell>
          <cell r="G230">
            <v>-1255.12092454129</v>
          </cell>
          <cell r="H230">
            <v>-226.566438166464</v>
          </cell>
          <cell r="I230">
            <v>905.325606677367</v>
          </cell>
          <cell r="J230">
            <v>2135.96622031965</v>
          </cell>
          <cell r="K230">
            <v>3490.5039080509</v>
          </cell>
          <cell r="L230">
            <v>4981.85544604347</v>
          </cell>
          <cell r="M230">
            <v>6612.70600459838</v>
          </cell>
          <cell r="N230">
            <v>8396.12154079351</v>
          </cell>
          <cell r="O230">
            <v>10359.8763266591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-1505.700993263</v>
          </cell>
          <cell r="B231">
            <v>-3867.21017610044</v>
          </cell>
          <cell r="C231">
            <v>-4808.97164284313</v>
          </cell>
          <cell r="D231">
            <v>-4042.83969478121</v>
          </cell>
          <cell r="E231">
            <v>-3224.20235449305</v>
          </cell>
          <cell r="F231">
            <v>-2347.20362631347</v>
          </cell>
          <cell r="G231">
            <v>-1391.31087655074</v>
          </cell>
          <cell r="H231">
            <v>-365.962024124806</v>
          </cell>
          <cell r="I231">
            <v>736.571952571569</v>
          </cell>
          <cell r="J231">
            <v>1960.14103017824</v>
          </cell>
          <cell r="K231">
            <v>3300.42547656424</v>
          </cell>
          <cell r="L231">
            <v>4765.04943759336</v>
          </cell>
          <cell r="M231">
            <v>6378.88766845401</v>
          </cell>
          <cell r="N231">
            <v>8147.39742507037</v>
          </cell>
          <cell r="O231">
            <v>10076.0144878169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-1584.42750053996</v>
          </cell>
          <cell r="B232">
            <v>-4161.58561301973</v>
          </cell>
          <cell r="C232">
            <v>-5135.49117703858</v>
          </cell>
          <cell r="D232">
            <v>-4387.51332498324</v>
          </cell>
          <cell r="E232">
            <v>-3584.83519347921</v>
          </cell>
          <cell r="F232">
            <v>-2732.60203530346</v>
          </cell>
          <cell r="G232">
            <v>-1817.20875322964</v>
          </cell>
          <cell r="H232">
            <v>-827.365902337291</v>
          </cell>
          <cell r="I232">
            <v>260.88415409494</v>
          </cell>
          <cell r="J232">
            <v>1455.54878089434</v>
          </cell>
          <cell r="K232">
            <v>2758.1750433238</v>
          </cell>
          <cell r="L232">
            <v>4178.41821606401</v>
          </cell>
          <cell r="M232">
            <v>5727.25037030722</v>
          </cell>
          <cell r="N232">
            <v>7430.99129151463</v>
          </cell>
          <cell r="O232">
            <v>9297.56423040254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-1544.81818209803</v>
          </cell>
          <cell r="B233">
            <v>-4008.51791039464</v>
          </cell>
          <cell r="C233">
            <v>-4951.99724095171</v>
          </cell>
          <cell r="D233">
            <v>-4181.70081028752</v>
          </cell>
          <cell r="E233">
            <v>-3362.4185846242</v>
          </cell>
          <cell r="F233">
            <v>-2494.20488513866</v>
          </cell>
          <cell r="G233">
            <v>-1553.9378624054</v>
          </cell>
          <cell r="H233">
            <v>-528.709668029573</v>
          </cell>
          <cell r="I233">
            <v>585.311874297839</v>
          </cell>
          <cell r="J233">
            <v>1792.07486523793</v>
          </cell>
          <cell r="K233">
            <v>3113.72783294852</v>
          </cell>
          <cell r="L233">
            <v>4565.90094570449</v>
          </cell>
          <cell r="M233">
            <v>6156.19935943153</v>
          </cell>
          <cell r="N233">
            <v>7901.83789970224</v>
          </cell>
          <cell r="O233">
            <v>9807.9720111089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-1659.35284732239</v>
          </cell>
          <cell r="B234">
            <v>-4451.04866429008</v>
          </cell>
          <cell r="C234">
            <v>-5476.50842025521</v>
          </cell>
          <cell r="D234">
            <v>-4745.44259552262</v>
          </cell>
          <cell r="E234">
            <v>-3979.61520813535</v>
          </cell>
          <cell r="F234">
            <v>-3169.11056587208</v>
          </cell>
          <cell r="G234">
            <v>-2298.60610673297</v>
          </cell>
          <cell r="H234">
            <v>-1363.87790012088</v>
          </cell>
          <cell r="I234">
            <v>-335.853066482175</v>
          </cell>
          <cell r="J234">
            <v>796.506332910425</v>
          </cell>
          <cell r="K234">
            <v>2037.60124129424</v>
          </cell>
          <cell r="L234">
            <v>3392.0010272876</v>
          </cell>
          <cell r="M234">
            <v>4882.55266334481</v>
          </cell>
          <cell r="N234">
            <v>6517.60498018263</v>
          </cell>
          <cell r="O234">
            <v>8304.79237654353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-1691.79995684393</v>
          </cell>
          <cell r="B235">
            <v>-4575.68912520308</v>
          </cell>
          <cell r="C235">
            <v>-5611.89559947065</v>
          </cell>
          <cell r="D235">
            <v>-4890.10520267866</v>
          </cell>
          <cell r="E235">
            <v>-4132.92031594976</v>
          </cell>
          <cell r="F235">
            <v>-3318.03915772086</v>
          </cell>
          <cell r="G235">
            <v>-2445.48199842568</v>
          </cell>
          <cell r="H235">
            <v>-1509.92639897034</v>
          </cell>
          <cell r="I235">
            <v>-487.73781931426</v>
          </cell>
          <cell r="J235">
            <v>637.653995381001</v>
          </cell>
          <cell r="K235">
            <v>1854.03043577471</v>
          </cell>
          <cell r="L235">
            <v>3191.87986457394</v>
          </cell>
          <cell r="M235">
            <v>4662.47423995612</v>
          </cell>
          <cell r="N235">
            <v>6269.12820199948</v>
          </cell>
          <cell r="O235">
            <v>8039.95231810718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-1622.20700660599</v>
          </cell>
          <cell r="B236">
            <v>-4317.53364402927</v>
          </cell>
          <cell r="C236">
            <v>-5333.53861216392</v>
          </cell>
          <cell r="D236">
            <v>-4610.64697661424</v>
          </cell>
          <cell r="E236">
            <v>-3827.17282319034</v>
          </cell>
          <cell r="F236">
            <v>-2986.07733524015</v>
          </cell>
          <cell r="G236">
            <v>-2092.28906120197</v>
          </cell>
          <cell r="H236">
            <v>-1118.24855636517</v>
          </cell>
          <cell r="I236">
            <v>-56.1890494446122</v>
          </cell>
          <cell r="J236">
            <v>1111.68514241641</v>
          </cell>
          <cell r="K236">
            <v>2370.64440078799</v>
          </cell>
          <cell r="L236">
            <v>3742.27283099199</v>
          </cell>
          <cell r="M236">
            <v>5262.52469275917</v>
          </cell>
          <cell r="N236">
            <v>6922.69716804124</v>
          </cell>
          <cell r="O236">
            <v>8738.74414668617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-1505.58872967297</v>
          </cell>
          <cell r="B237">
            <v>-3856.59819530845</v>
          </cell>
          <cell r="C237">
            <v>-4781.6210311809</v>
          </cell>
          <cell r="D237">
            <v>-3999.33287308443</v>
          </cell>
          <cell r="E237">
            <v>-3170.15118990034</v>
          </cell>
          <cell r="F237">
            <v>-2279.97846895834</v>
          </cell>
          <cell r="G237">
            <v>-1332.03819118149</v>
          </cell>
          <cell r="H237">
            <v>-301.753336807964</v>
          </cell>
          <cell r="I237">
            <v>821.714696273215</v>
          </cell>
          <cell r="J237">
            <v>2048.73118979058</v>
          </cell>
          <cell r="K237">
            <v>3389.72229098</v>
          </cell>
          <cell r="L237">
            <v>4868.95887592342</v>
          </cell>
          <cell r="M237">
            <v>6492.42248794804</v>
          </cell>
          <cell r="N237">
            <v>8265.75046729424</v>
          </cell>
          <cell r="O237">
            <v>10210.7600434915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-1408.66098591283</v>
          </cell>
          <cell r="B238">
            <v>-3494.41523917702</v>
          </cell>
          <cell r="C238">
            <v>-4357.06623151285</v>
          </cell>
          <cell r="D238">
            <v>-3550.82893101871</v>
          </cell>
          <cell r="E238">
            <v>-2702.41650999057</v>
          </cell>
          <cell r="F238">
            <v>-1782.06166032003</v>
          </cell>
          <cell r="G238">
            <v>-798.442013237584</v>
          </cell>
          <cell r="H238">
            <v>257.322282292315</v>
          </cell>
          <cell r="I238">
            <v>1419.74691550536</v>
          </cell>
          <cell r="J238">
            <v>2692.56214147351</v>
          </cell>
          <cell r="K238">
            <v>4085.55483844949</v>
          </cell>
          <cell r="L238">
            <v>5616.48692635536</v>
          </cell>
          <cell r="M238">
            <v>7293.78789190454</v>
          </cell>
          <cell r="N238">
            <v>9129.84975868214</v>
          </cell>
          <cell r="O238">
            <v>11142.2425363699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-1487.5650963849</v>
          </cell>
          <cell r="B239">
            <v>-3787.92726301664</v>
          </cell>
          <cell r="C239">
            <v>-4700.47724218828</v>
          </cell>
          <cell r="D239">
            <v>-3914.66484243574</v>
          </cell>
          <cell r="E239">
            <v>-3080.51969090023</v>
          </cell>
          <cell r="F239">
            <v>-2198.11162191661</v>
          </cell>
          <cell r="G239">
            <v>-1248.951943223</v>
          </cell>
          <cell r="H239">
            <v>-212.480853820309</v>
          </cell>
          <cell r="I239">
            <v>908.085728603259</v>
          </cell>
          <cell r="J239">
            <v>2139.00666978761</v>
          </cell>
          <cell r="K239">
            <v>3486.57951053334</v>
          </cell>
          <cell r="L239">
            <v>4972.57550079127</v>
          </cell>
          <cell r="M239">
            <v>6609.25121997615</v>
          </cell>
          <cell r="N239">
            <v>8405.55013075802</v>
          </cell>
          <cell r="O239">
            <v>10372.4027320213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-1452.17916758091</v>
          </cell>
          <cell r="B240">
            <v>-3658.74644675089</v>
          </cell>
          <cell r="C240">
            <v>-4558.26150503139</v>
          </cell>
          <cell r="D240">
            <v>-3777.48431800769</v>
          </cell>
          <cell r="E240">
            <v>-2935.5977691257</v>
          </cell>
          <cell r="F240">
            <v>-2031.70036223442</v>
          </cell>
          <cell r="G240">
            <v>-1062.98922184128</v>
          </cell>
          <cell r="H240">
            <v>-12.1767218942194</v>
          </cell>
          <cell r="I240">
            <v>1138.54459082156</v>
          </cell>
          <cell r="J240">
            <v>2394.96850773193</v>
          </cell>
          <cell r="K240">
            <v>3767.20819214749</v>
          </cell>
          <cell r="L240">
            <v>5270.87198402771</v>
          </cell>
          <cell r="M240">
            <v>6925.49752432681</v>
          </cell>
          <cell r="N240">
            <v>8733.01789471981</v>
          </cell>
          <cell r="O240">
            <v>10716.7310852322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-1571.81367925615</v>
          </cell>
          <cell r="B241">
            <v>-4115.11085886407</v>
          </cell>
          <cell r="C241">
            <v>-5073.39534113622</v>
          </cell>
          <cell r="D241">
            <v>-4308.47166755166</v>
          </cell>
          <cell r="E241">
            <v>-3509.27244392425</v>
          </cell>
          <cell r="F241">
            <v>-2663.20978834699</v>
          </cell>
          <cell r="G241">
            <v>-1748.91562946894</v>
          </cell>
          <cell r="H241">
            <v>-749.640380492741</v>
          </cell>
          <cell r="I241">
            <v>343.157288731468</v>
          </cell>
          <cell r="J241">
            <v>1539.10583953618</v>
          </cell>
          <cell r="K241">
            <v>2845.82546807943</v>
          </cell>
          <cell r="L241">
            <v>4287.33036159569</v>
          </cell>
          <cell r="M241">
            <v>5863.74115369547</v>
          </cell>
          <cell r="N241">
            <v>7575.847829784</v>
          </cell>
          <cell r="O241">
            <v>9456.39803598941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-1408.53071106788</v>
          </cell>
          <cell r="B242">
            <v>-3492.87057003745</v>
          </cell>
          <cell r="C242">
            <v>-4355.56652371469</v>
          </cell>
          <cell r="D242">
            <v>-3548.35481407736</v>
          </cell>
          <cell r="E242">
            <v>-2692.98975798085</v>
          </cell>
          <cell r="F242">
            <v>-1777.90567504952</v>
          </cell>
          <cell r="G242">
            <v>-786.748717630174</v>
          </cell>
          <cell r="H242">
            <v>282.638989262667</v>
          </cell>
          <cell r="I242">
            <v>1449.89168590884</v>
          </cell>
          <cell r="J242">
            <v>2728.28618126266</v>
          </cell>
          <cell r="K242">
            <v>4129.40699400906</v>
          </cell>
          <cell r="L242">
            <v>5658.93728768755</v>
          </cell>
          <cell r="M242">
            <v>7338.4797512336</v>
          </cell>
          <cell r="N242">
            <v>9183.39775911968</v>
          </cell>
          <cell r="O242">
            <v>11218.4191279698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-1618.02781030766</v>
          </cell>
          <cell r="B243">
            <v>-4291.92580817193</v>
          </cell>
          <cell r="C243">
            <v>-5281.7742156447</v>
          </cell>
          <cell r="D243">
            <v>-4537.94703497258</v>
          </cell>
          <cell r="E243">
            <v>-3754.59741393515</v>
          </cell>
          <cell r="F243">
            <v>-2916.91360181414</v>
          </cell>
          <cell r="G243">
            <v>-2021.59671816083</v>
          </cell>
          <cell r="H243">
            <v>-1052.75124888645</v>
          </cell>
          <cell r="I243">
            <v>4.69379670045247</v>
          </cell>
          <cell r="J243">
            <v>1170.49347747509</v>
          </cell>
          <cell r="K243">
            <v>2444.63920278373</v>
          </cell>
          <cell r="L243">
            <v>3848.41159849343</v>
          </cell>
          <cell r="M243">
            <v>5386.26273147542</v>
          </cell>
          <cell r="N243">
            <v>7075.02419044422</v>
          </cell>
          <cell r="O243">
            <v>8929.15491030689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-1461.56598312628</v>
          </cell>
          <cell r="B244">
            <v>-3696.19554110975</v>
          </cell>
          <cell r="C244">
            <v>-4598.05447596276</v>
          </cell>
          <cell r="D244">
            <v>-3803.21754376413</v>
          </cell>
          <cell r="E244">
            <v>-2950.31850782257</v>
          </cell>
          <cell r="F244">
            <v>-2042.4812646359</v>
          </cell>
          <cell r="G244">
            <v>-1064.02034004845</v>
          </cell>
          <cell r="H244">
            <v>-6.21370432953516</v>
          </cell>
          <cell r="I244">
            <v>1133.83931138707</v>
          </cell>
          <cell r="J244">
            <v>2383.95562752889</v>
          </cell>
          <cell r="K244">
            <v>3756.15147926911</v>
          </cell>
          <cell r="L244">
            <v>5259.1776836668</v>
          </cell>
          <cell r="M244">
            <v>6922.53344607492</v>
          </cell>
          <cell r="N244">
            <v>8736.20864569367</v>
          </cell>
          <cell r="O244">
            <v>10726.0348991741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-1636.46472159199</v>
          </cell>
          <cell r="B245">
            <v>-4361.07760362506</v>
          </cell>
          <cell r="C245">
            <v>-5367.66748322917</v>
          </cell>
          <cell r="D245">
            <v>-4631.98110631259</v>
          </cell>
          <cell r="E245">
            <v>-3857.23674650732</v>
          </cell>
          <cell r="F245">
            <v>-3031.86987999481</v>
          </cell>
          <cell r="G245">
            <v>-2150.91591200505</v>
          </cell>
          <cell r="H245">
            <v>-1190.23592458746</v>
          </cell>
          <cell r="I245">
            <v>-135.430704336391</v>
          </cell>
          <cell r="J245">
            <v>1019.85789949406</v>
          </cell>
          <cell r="K245">
            <v>2279.98315614319</v>
          </cell>
          <cell r="L245">
            <v>3657.82428914053</v>
          </cell>
          <cell r="M245">
            <v>5170.96841262653</v>
          </cell>
          <cell r="N245">
            <v>6831.66676956802</v>
          </cell>
          <cell r="O245">
            <v>8651.15509182372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-1647.68756521638</v>
          </cell>
          <cell r="B246">
            <v>-4406.90406414216</v>
          </cell>
          <cell r="C246">
            <v>-5430.72470459352</v>
          </cell>
          <cell r="D246">
            <v>-4707.7525817032</v>
          </cell>
          <cell r="E246">
            <v>-3941.81341879234</v>
          </cell>
          <cell r="F246">
            <v>-3119.85154873092</v>
          </cell>
          <cell r="G246">
            <v>-2237.74647598256</v>
          </cell>
          <cell r="H246">
            <v>-1280.72843380763</v>
          </cell>
          <cell r="I246">
            <v>-232.679747938928</v>
          </cell>
          <cell r="J246">
            <v>913.065027540534</v>
          </cell>
          <cell r="K246">
            <v>2161.40351152865</v>
          </cell>
          <cell r="L246">
            <v>3527.09266310172</v>
          </cell>
          <cell r="M246">
            <v>5026.80311279351</v>
          </cell>
          <cell r="N246">
            <v>6664.21050156084</v>
          </cell>
          <cell r="O246">
            <v>8465.203258671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-1502.53801517917</v>
          </cell>
          <cell r="B247">
            <v>-3850.72977732327</v>
          </cell>
          <cell r="C247">
            <v>-4765.90651891739</v>
          </cell>
          <cell r="D247">
            <v>-3979.416815143</v>
          </cell>
          <cell r="E247">
            <v>-3144.15156537113</v>
          </cell>
          <cell r="F247">
            <v>-2257.45202495894</v>
          </cell>
          <cell r="G247">
            <v>-1304.24728456279</v>
          </cell>
          <cell r="H247">
            <v>-276.080514403455</v>
          </cell>
          <cell r="I247">
            <v>849.880951328723</v>
          </cell>
          <cell r="J247">
            <v>2085.71635673454</v>
          </cell>
          <cell r="K247">
            <v>3435.0927133641</v>
          </cell>
          <cell r="L247">
            <v>4923.80136845609</v>
          </cell>
          <cell r="M247">
            <v>6546.7593421031</v>
          </cell>
          <cell r="N247">
            <v>8328.05951289608</v>
          </cell>
          <cell r="O247">
            <v>10279.8220616345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-1586.53781063754</v>
          </cell>
          <cell r="B248">
            <v>-4169.32035431979</v>
          </cell>
          <cell r="C248">
            <v>-5143.77812618361</v>
          </cell>
          <cell r="D248">
            <v>-4396.61579242354</v>
          </cell>
          <cell r="E248">
            <v>-3606.48146918946</v>
          </cell>
          <cell r="F248">
            <v>-2763.68963058553</v>
          </cell>
          <cell r="G248">
            <v>-1855.32991008373</v>
          </cell>
          <cell r="H248">
            <v>-860.740941103239</v>
          </cell>
          <cell r="I248">
            <v>219.556428668033</v>
          </cell>
          <cell r="J248">
            <v>1408.25490495747</v>
          </cell>
          <cell r="K248">
            <v>2705.20380338026</v>
          </cell>
          <cell r="L248">
            <v>4117.36160405286</v>
          </cell>
          <cell r="M248">
            <v>5679.39200748394</v>
          </cell>
          <cell r="N248">
            <v>7386.27910367298</v>
          </cell>
          <cell r="O248">
            <v>9248.31533746137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-1641.41532940966</v>
          </cell>
          <cell r="B249">
            <v>-4376.23268701603</v>
          </cell>
          <cell r="C249">
            <v>-5372.92452191477</v>
          </cell>
          <cell r="D249">
            <v>-4629.28446534521</v>
          </cell>
          <cell r="E249">
            <v>-3846.03078890271</v>
          </cell>
          <cell r="F249">
            <v>-3020.41178860596</v>
          </cell>
          <cell r="G249">
            <v>-2135.6308949016</v>
          </cell>
          <cell r="H249">
            <v>-1170.54915572648</v>
          </cell>
          <cell r="I249">
            <v>-122.851124285211</v>
          </cell>
          <cell r="J249">
            <v>1017.95166303647</v>
          </cell>
          <cell r="K249">
            <v>2271.70236380427</v>
          </cell>
          <cell r="L249">
            <v>3648.94690868948</v>
          </cell>
          <cell r="M249">
            <v>5155.66317840141</v>
          </cell>
          <cell r="N249">
            <v>6802.96772321197</v>
          </cell>
          <cell r="O249">
            <v>8611.41390833177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-1559.03687292606</v>
          </cell>
          <cell r="B250">
            <v>-4072.39618480372</v>
          </cell>
          <cell r="C250">
            <v>-5034.86647044573</v>
          </cell>
          <cell r="D250">
            <v>-4274.3230872317</v>
          </cell>
          <cell r="E250">
            <v>-3463.27199982795</v>
          </cell>
          <cell r="F250">
            <v>-2596.17551504973</v>
          </cell>
          <cell r="G250">
            <v>-1665.91627636032</v>
          </cell>
          <cell r="H250">
            <v>-651.651070900881</v>
          </cell>
          <cell r="I250">
            <v>449.420764745359</v>
          </cell>
          <cell r="J250">
            <v>1642.76648134602</v>
          </cell>
          <cell r="K250">
            <v>2947.79151479864</v>
          </cell>
          <cell r="L250">
            <v>4382.37335816695</v>
          </cell>
          <cell r="M250">
            <v>5963.11984755302</v>
          </cell>
          <cell r="N250">
            <v>7696.06998129133</v>
          </cell>
          <cell r="O250">
            <v>9590.00521411752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-1513.30603019961</v>
          </cell>
          <cell r="B251">
            <v>-3893.92512168478</v>
          </cell>
          <cell r="C251">
            <v>-4831.00802345456</v>
          </cell>
          <cell r="D251">
            <v>-4061.89625432857</v>
          </cell>
          <cell r="E251">
            <v>-3244.2267076711</v>
          </cell>
          <cell r="F251">
            <v>-2376.00201488641</v>
          </cell>
          <cell r="G251">
            <v>-1440.96237942876</v>
          </cell>
          <cell r="H251">
            <v>-423.464639841236</v>
          </cell>
          <cell r="I251">
            <v>687.83823679266</v>
          </cell>
          <cell r="J251">
            <v>1908.26987536394</v>
          </cell>
          <cell r="K251">
            <v>3253.62087897262</v>
          </cell>
          <cell r="L251">
            <v>4714.78065673685</v>
          </cell>
          <cell r="M251">
            <v>6315.80877907319</v>
          </cell>
          <cell r="N251">
            <v>8077.51460002408</v>
          </cell>
          <cell r="O251">
            <v>10011.5997392919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-1501.62870660484</v>
          </cell>
          <cell r="B252">
            <v>-3850.68145861992</v>
          </cell>
          <cell r="C252">
            <v>-4784.74884789897</v>
          </cell>
          <cell r="D252">
            <v>-4006.26852692676</v>
          </cell>
          <cell r="E252">
            <v>-3177.19060813578</v>
          </cell>
          <cell r="F252">
            <v>-2301.31025238366</v>
          </cell>
          <cell r="G252">
            <v>-1361.64546743395</v>
          </cell>
          <cell r="H252">
            <v>-338.253888317638</v>
          </cell>
          <cell r="I252">
            <v>784.109127900438</v>
          </cell>
          <cell r="J252">
            <v>2010.10364255575</v>
          </cell>
          <cell r="K252">
            <v>3352.28474769872</v>
          </cell>
          <cell r="L252">
            <v>4818.30618703569</v>
          </cell>
          <cell r="M252">
            <v>6436.35837157545</v>
          </cell>
          <cell r="N252">
            <v>8209.40684971537</v>
          </cell>
          <cell r="O252">
            <v>10143.9057393214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-1535.84299420029</v>
          </cell>
          <cell r="B253">
            <v>-3973.0964177858</v>
          </cell>
          <cell r="C253">
            <v>-4899.94744756009</v>
          </cell>
          <cell r="D253">
            <v>-4127.46824844388</v>
          </cell>
          <cell r="E253">
            <v>-3308.87507399686</v>
          </cell>
          <cell r="F253">
            <v>-2435.40446935615</v>
          </cell>
          <cell r="G253">
            <v>-1495.81595074506</v>
          </cell>
          <cell r="H253">
            <v>-476.110756103274</v>
          </cell>
          <cell r="I253">
            <v>630.692743202755</v>
          </cell>
          <cell r="J253">
            <v>1845.45402453356</v>
          </cell>
          <cell r="K253">
            <v>3171.46445766407</v>
          </cell>
          <cell r="L253">
            <v>4626.2071122545</v>
          </cell>
          <cell r="M253">
            <v>6219.62465617192</v>
          </cell>
          <cell r="N253">
            <v>7962.72420857318</v>
          </cell>
          <cell r="O253">
            <v>9871.92430528658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-1548.41389364717</v>
          </cell>
          <cell r="B254">
            <v>-4027.82557185958</v>
          </cell>
          <cell r="C254">
            <v>-4978.10033641784</v>
          </cell>
          <cell r="D254">
            <v>-4217.93703465272</v>
          </cell>
          <cell r="E254">
            <v>-3412.89031236734</v>
          </cell>
          <cell r="F254">
            <v>-2548.75236224324</v>
          </cell>
          <cell r="G254">
            <v>-1618.14102726602</v>
          </cell>
          <cell r="H254">
            <v>-610.700919428261</v>
          </cell>
          <cell r="I254">
            <v>496.39750370752</v>
          </cell>
          <cell r="J254">
            <v>1697.64464543216</v>
          </cell>
          <cell r="K254">
            <v>3004.1712030009</v>
          </cell>
          <cell r="L254">
            <v>4444.56178514833</v>
          </cell>
          <cell r="M254">
            <v>6027.03204321232</v>
          </cell>
          <cell r="N254">
            <v>7761.28213488243</v>
          </cell>
          <cell r="O254">
            <v>9655.38691896493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-1578.74128040708</v>
          </cell>
          <cell r="B255">
            <v>-4140.04327238639</v>
          </cell>
          <cell r="C255">
            <v>-5110.38364106725</v>
          </cell>
          <cell r="D255">
            <v>-4356.16362320841</v>
          </cell>
          <cell r="E255">
            <v>-3556.58504580234</v>
          </cell>
          <cell r="F255">
            <v>-2699.37790263987</v>
          </cell>
          <cell r="G255">
            <v>-1777.85296533559</v>
          </cell>
          <cell r="H255">
            <v>-778.818038055268</v>
          </cell>
          <cell r="I255">
            <v>309.574393231138</v>
          </cell>
          <cell r="J255">
            <v>1510.56846663905</v>
          </cell>
          <cell r="K255">
            <v>2820.37462463437</v>
          </cell>
          <cell r="L255">
            <v>4248.91071075789</v>
          </cell>
          <cell r="M255">
            <v>5809.03077211021</v>
          </cell>
          <cell r="N255">
            <v>7529.86231873036</v>
          </cell>
          <cell r="O255">
            <v>9410.99428971051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-1685.70801316146</v>
          </cell>
          <cell r="B256">
            <v>-4558.07853772531</v>
          </cell>
          <cell r="C256">
            <v>-5597.94841879311</v>
          </cell>
          <cell r="D256">
            <v>-4869.80793550742</v>
          </cell>
          <cell r="E256">
            <v>-4108.2643804599</v>
          </cell>
          <cell r="F256">
            <v>-3306.22393303345</v>
          </cell>
          <cell r="G256">
            <v>-2447.61042826424</v>
          </cell>
          <cell r="H256">
            <v>-1518.03655897166</v>
          </cell>
          <cell r="I256">
            <v>-495.888109850202</v>
          </cell>
          <cell r="J256">
            <v>625.703982324602</v>
          </cell>
          <cell r="K256">
            <v>1849.38677085075</v>
          </cell>
          <cell r="L256">
            <v>3194.60378954958</v>
          </cell>
          <cell r="M256">
            <v>4662.77847897621</v>
          </cell>
          <cell r="N256">
            <v>6272.63773310633</v>
          </cell>
          <cell r="O256">
            <v>8040.16188496662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-1512.84446436178</v>
          </cell>
          <cell r="B257">
            <v>-3891.78531035483</v>
          </cell>
          <cell r="C257">
            <v>-4831.10617595736</v>
          </cell>
          <cell r="D257">
            <v>-4068.00926653218</v>
          </cell>
          <cell r="E257">
            <v>-3252.16382280945</v>
          </cell>
          <cell r="F257">
            <v>-2371.74217510094</v>
          </cell>
          <cell r="G257">
            <v>-1424.53345201339</v>
          </cell>
          <cell r="H257">
            <v>-406.954937562342</v>
          </cell>
          <cell r="I257">
            <v>706.433806818054</v>
          </cell>
          <cell r="J257">
            <v>1926.22587447018</v>
          </cell>
          <cell r="K257">
            <v>3258.9494076198</v>
          </cell>
          <cell r="L257">
            <v>4717.51512197473</v>
          </cell>
          <cell r="M257">
            <v>6325.45671917319</v>
          </cell>
          <cell r="N257">
            <v>8092.47820982508</v>
          </cell>
          <cell r="O257">
            <v>10020.8417925374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-1620.31183919871</v>
          </cell>
          <cell r="B258">
            <v>-4299.78898915306</v>
          </cell>
          <cell r="C258">
            <v>-5292.99707925369</v>
          </cell>
          <cell r="D258">
            <v>-4548.45072737432</v>
          </cell>
          <cell r="E258">
            <v>-3763.25949194151</v>
          </cell>
          <cell r="F258">
            <v>-2921.53780850578</v>
          </cell>
          <cell r="G258">
            <v>-2010.59672494424</v>
          </cell>
          <cell r="H258">
            <v>-1023.24922001313</v>
          </cell>
          <cell r="I258">
            <v>34.6502198934529</v>
          </cell>
          <cell r="J258">
            <v>1190.63485960344</v>
          </cell>
          <cell r="K258">
            <v>2456.59129740009</v>
          </cell>
          <cell r="L258">
            <v>3843.14050013964</v>
          </cell>
          <cell r="M258">
            <v>5365.96154042131</v>
          </cell>
          <cell r="N258">
            <v>7028.41396704833</v>
          </cell>
          <cell r="O258">
            <v>8854.84572628159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-1446.75436818405</v>
          </cell>
          <cell r="B259">
            <v>-3639.8598910436</v>
          </cell>
          <cell r="C259">
            <v>-4530.19816962571</v>
          </cell>
          <cell r="D259">
            <v>-3742.68354975124</v>
          </cell>
          <cell r="E259">
            <v>-2899.70427297292</v>
          </cell>
          <cell r="F259">
            <v>-1986.44464176181</v>
          </cell>
          <cell r="G259">
            <v>-995.778387156492</v>
          </cell>
          <cell r="H259">
            <v>62.6549381461459</v>
          </cell>
          <cell r="I259">
            <v>1220.92989604443</v>
          </cell>
          <cell r="J259">
            <v>2489.79861028107</v>
          </cell>
          <cell r="K259">
            <v>3869.61476935337</v>
          </cell>
          <cell r="L259">
            <v>5379.93910046358</v>
          </cell>
          <cell r="M259">
            <v>7038.22402349828</v>
          </cell>
          <cell r="N259">
            <v>8859.24294199034</v>
          </cell>
          <cell r="O259">
            <v>10859.0996607744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-1507.55185243378</v>
          </cell>
          <cell r="B260">
            <v>-3867.33171765626</v>
          </cell>
          <cell r="C260">
            <v>-4785.07101507012</v>
          </cell>
          <cell r="D260">
            <v>-4002.54064189279</v>
          </cell>
          <cell r="E260">
            <v>-3167.17114639669</v>
          </cell>
          <cell r="F260">
            <v>-2280.38261572977</v>
          </cell>
          <cell r="G260">
            <v>-1326.16325129767</v>
          </cell>
          <cell r="H260">
            <v>-301.811034064303</v>
          </cell>
          <cell r="I260">
            <v>828.32146345168</v>
          </cell>
          <cell r="J260">
            <v>2065.94300091088</v>
          </cell>
          <cell r="K260">
            <v>3411.45136442774</v>
          </cell>
          <cell r="L260">
            <v>4888.75960395481</v>
          </cell>
          <cell r="M260">
            <v>6496.71276397634</v>
          </cell>
          <cell r="N260">
            <v>8256.78872649364</v>
          </cell>
          <cell r="O260">
            <v>10198.1198560853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-1450.15239994976</v>
          </cell>
          <cell r="B261">
            <v>-3639.21522716233</v>
          </cell>
          <cell r="C261">
            <v>-4522.81665482865</v>
          </cell>
          <cell r="D261">
            <v>-3731.14037693469</v>
          </cell>
          <cell r="E261">
            <v>-2890.014215445</v>
          </cell>
          <cell r="F261">
            <v>-1992.55303836469</v>
          </cell>
          <cell r="G261">
            <v>-1027.15207058583</v>
          </cell>
          <cell r="H261">
            <v>19.2865925159287</v>
          </cell>
          <cell r="I261">
            <v>1167.68290452628</v>
          </cell>
          <cell r="J261">
            <v>2417.66848956259</v>
          </cell>
          <cell r="K261">
            <v>3788.00576474836</v>
          </cell>
          <cell r="L261">
            <v>5290.89212519899</v>
          </cell>
          <cell r="M261">
            <v>6938.00509027903</v>
          </cell>
          <cell r="N261">
            <v>8747.17193148624</v>
          </cell>
          <cell r="O261">
            <v>10731.9063566008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-1587.82826946093</v>
          </cell>
          <cell r="B262">
            <v>-4173.44056095693</v>
          </cell>
          <cell r="C262">
            <v>-5150.24039440495</v>
          </cell>
          <cell r="D262">
            <v>-4401.6827460295</v>
          </cell>
          <cell r="E262">
            <v>-3596.26652530697</v>
          </cell>
          <cell r="F262">
            <v>-2745.77102773746</v>
          </cell>
          <cell r="G262">
            <v>-1835.55961375729</v>
          </cell>
          <cell r="H262">
            <v>-852.45453110749</v>
          </cell>
          <cell r="I262">
            <v>233.407034592632</v>
          </cell>
          <cell r="J262">
            <v>1422.16817854668</v>
          </cell>
          <cell r="K262">
            <v>2718.21572349027</v>
          </cell>
          <cell r="L262">
            <v>4131.58027976767</v>
          </cell>
          <cell r="M262">
            <v>5686.99612938343</v>
          </cell>
          <cell r="N262">
            <v>7397.73346617541</v>
          </cell>
          <cell r="O262">
            <v>9263.09835191988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-1613.22877963511</v>
          </cell>
          <cell r="B263">
            <v>-4283.40061487457</v>
          </cell>
          <cell r="C263">
            <v>-5272.30106592231</v>
          </cell>
          <cell r="D263">
            <v>-4507.22265896421</v>
          </cell>
          <cell r="E263">
            <v>-3706.98870912918</v>
          </cell>
          <cell r="F263">
            <v>-2862.68445089271</v>
          </cell>
          <cell r="G263">
            <v>-1948.08284493886</v>
          </cell>
          <cell r="H263">
            <v>-971.47859178778</v>
          </cell>
          <cell r="I263">
            <v>91.9172770597422</v>
          </cell>
          <cell r="J263">
            <v>1253.73767737175</v>
          </cell>
          <cell r="K263">
            <v>2535.48893281401</v>
          </cell>
          <cell r="L263">
            <v>3933.14223606759</v>
          </cell>
          <cell r="M263">
            <v>5471.1789123765</v>
          </cell>
          <cell r="N263">
            <v>7158.6336773979</v>
          </cell>
          <cell r="O263">
            <v>9005.98031984582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-1480.03146759223</v>
          </cell>
          <cell r="B264">
            <v>-3764.04727918946</v>
          </cell>
          <cell r="C264">
            <v>-4672.97755270051</v>
          </cell>
          <cell r="D264">
            <v>-3876.71327675735</v>
          </cell>
          <cell r="E264">
            <v>-3038.55362473684</v>
          </cell>
          <cell r="F264">
            <v>-2145.45904353416</v>
          </cell>
          <cell r="G264">
            <v>-1188.69986553017</v>
          </cell>
          <cell r="H264">
            <v>-147.992198956686</v>
          </cell>
          <cell r="I264">
            <v>996.54695238724</v>
          </cell>
          <cell r="J264">
            <v>2244.95453306755</v>
          </cell>
          <cell r="K264">
            <v>3609.21387679195</v>
          </cell>
          <cell r="L264">
            <v>5105.34133519246</v>
          </cell>
          <cell r="M264">
            <v>6744.27313155436</v>
          </cell>
          <cell r="N264">
            <v>8539.06666193175</v>
          </cell>
          <cell r="O264">
            <v>10504.8938809155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-1590.03879413419</v>
          </cell>
          <cell r="B265">
            <v>-4187.42214935083</v>
          </cell>
          <cell r="C265">
            <v>-5173.38451968484</v>
          </cell>
          <cell r="D265">
            <v>-4432.60008979791</v>
          </cell>
          <cell r="E265">
            <v>-3638.35329189332</v>
          </cell>
          <cell r="F265">
            <v>-2789.40697262305</v>
          </cell>
          <cell r="G265">
            <v>-1883.56648177071</v>
          </cell>
          <cell r="H265">
            <v>-898.388284633302</v>
          </cell>
          <cell r="I265">
            <v>177.508439683261</v>
          </cell>
          <cell r="J265">
            <v>1360.79832989195</v>
          </cell>
          <cell r="K265">
            <v>2657.84199562963</v>
          </cell>
          <cell r="L265">
            <v>4071.6106912901</v>
          </cell>
          <cell r="M265">
            <v>5624.92253341696</v>
          </cell>
          <cell r="N265">
            <v>7321.9446382781</v>
          </cell>
          <cell r="O265">
            <v>9179.57625181721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-1721.57146984771</v>
          </cell>
          <cell r="B266">
            <v>-4683.51584441172</v>
          </cell>
          <cell r="C266">
            <v>-5739.77255346007</v>
          </cell>
          <cell r="D266">
            <v>-5019.49758318206</v>
          </cell>
          <cell r="E266">
            <v>-4260.73157230212</v>
          </cell>
          <cell r="F266">
            <v>-3462.30430714111</v>
          </cell>
          <cell r="G266">
            <v>-2615.20499545079</v>
          </cell>
          <cell r="H266">
            <v>-1689.32658402936</v>
          </cell>
          <cell r="I266">
            <v>-683.936291996108</v>
          </cell>
          <cell r="J266">
            <v>416.27883871007</v>
          </cell>
          <cell r="K266">
            <v>1613.79027102982</v>
          </cell>
          <cell r="L266">
            <v>2933.65721931987</v>
          </cell>
          <cell r="M266">
            <v>4392.15988533251</v>
          </cell>
          <cell r="N266">
            <v>5985.34780576584</v>
          </cell>
          <cell r="O266">
            <v>7722.55930068029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-1593.78089058336</v>
          </cell>
          <cell r="B267">
            <v>-4199.76259827312</v>
          </cell>
          <cell r="C267">
            <v>-5177.69976656246</v>
          </cell>
          <cell r="D267">
            <v>-4425.10008348474</v>
          </cell>
          <cell r="E267">
            <v>-3632.7291417044</v>
          </cell>
          <cell r="F267">
            <v>-2778.87258770584</v>
          </cell>
          <cell r="G267">
            <v>-1870.23026893346</v>
          </cell>
          <cell r="H267">
            <v>-883.928963670792</v>
          </cell>
          <cell r="I267">
            <v>185.489709792618</v>
          </cell>
          <cell r="J267">
            <v>1348.87024213473</v>
          </cell>
          <cell r="K267">
            <v>2622.9968520071</v>
          </cell>
          <cell r="L267">
            <v>4026.37783018802</v>
          </cell>
          <cell r="M267">
            <v>5577.78386078779</v>
          </cell>
          <cell r="N267">
            <v>7270.88945251469</v>
          </cell>
          <cell r="O267">
            <v>9121.55251335869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-1491.79713418784</v>
          </cell>
          <cell r="B268">
            <v>-3810.4792292174</v>
          </cell>
          <cell r="C268">
            <v>-4723.89437831386</v>
          </cell>
          <cell r="D268">
            <v>-3943.33436482577</v>
          </cell>
          <cell r="E268">
            <v>-3115.76345462554</v>
          </cell>
          <cell r="F268">
            <v>-2232.28902091823</v>
          </cell>
          <cell r="G268">
            <v>-1275.87194066508</v>
          </cell>
          <cell r="H268">
            <v>-237.738615443362</v>
          </cell>
          <cell r="I268">
            <v>886.043490446166</v>
          </cell>
          <cell r="J268">
            <v>2124.0738447114</v>
          </cell>
          <cell r="K268">
            <v>3486.88335105839</v>
          </cell>
          <cell r="L268">
            <v>4970.66373968444</v>
          </cell>
          <cell r="M268">
            <v>6601.50732901308</v>
          </cell>
          <cell r="N268">
            <v>8382.10289659845</v>
          </cell>
          <cell r="O268">
            <v>10334.9438742794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-1512.41879920647</v>
          </cell>
          <cell r="B269">
            <v>-3890.28964600727</v>
          </cell>
          <cell r="C269">
            <v>-4827.02651760552</v>
          </cell>
          <cell r="D269">
            <v>-4049.30397964066</v>
          </cell>
          <cell r="E269">
            <v>-3227.04789138027</v>
          </cell>
          <cell r="F269">
            <v>-2342.00748027386</v>
          </cell>
          <cell r="G269">
            <v>-1397.40149012675</v>
          </cell>
          <cell r="H269">
            <v>-379.270854341537</v>
          </cell>
          <cell r="I269">
            <v>726.380047630848</v>
          </cell>
          <cell r="J269">
            <v>1943.21394666317</v>
          </cell>
          <cell r="K269">
            <v>3275.58915616544</v>
          </cell>
          <cell r="L269">
            <v>4732.56707416372</v>
          </cell>
          <cell r="M269">
            <v>6338.1145810605</v>
          </cell>
          <cell r="N269">
            <v>8096.43377228978</v>
          </cell>
          <cell r="O269">
            <v>10016.9573526745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-1587.58452466364</v>
          </cell>
          <cell r="B270">
            <v>-4182.33797189441</v>
          </cell>
          <cell r="C270">
            <v>-5163.13393730923</v>
          </cell>
          <cell r="D270">
            <v>-4412.12777719193</v>
          </cell>
          <cell r="E270">
            <v>-3620.01521341933</v>
          </cell>
          <cell r="F270">
            <v>-2773.32816906318</v>
          </cell>
          <cell r="G270">
            <v>-1869.44494939809</v>
          </cell>
          <cell r="H270">
            <v>-893.220581812014</v>
          </cell>
          <cell r="I270">
            <v>176.071012715383</v>
          </cell>
          <cell r="J270">
            <v>1354.01907732627</v>
          </cell>
          <cell r="K270">
            <v>2629.3662625526</v>
          </cell>
          <cell r="L270">
            <v>4034.05866302131</v>
          </cell>
          <cell r="M270">
            <v>5577.51628238291</v>
          </cell>
          <cell r="N270">
            <v>7266.28722035059</v>
          </cell>
          <cell r="O270">
            <v>9126.06519116011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-1708.41256526629</v>
          </cell>
          <cell r="B271">
            <v>-4644.88460502487</v>
          </cell>
          <cell r="C271">
            <v>-5701.30987676249</v>
          </cell>
          <cell r="D271">
            <v>-4992.64404234828</v>
          </cell>
          <cell r="E271">
            <v>-4239.78342296517</v>
          </cell>
          <cell r="F271">
            <v>-3440.48529227607</v>
          </cell>
          <cell r="G271">
            <v>-2584.36814303726</v>
          </cell>
          <cell r="H271">
            <v>-1654.17487884266</v>
          </cell>
          <cell r="I271">
            <v>-636.597365009897</v>
          </cell>
          <cell r="J271">
            <v>478.831301935914</v>
          </cell>
          <cell r="K271">
            <v>1689.14447270527</v>
          </cell>
          <cell r="L271">
            <v>3007.5499258933</v>
          </cell>
          <cell r="M271">
            <v>4463.71763500307</v>
          </cell>
          <cell r="N271">
            <v>6058.45648406676</v>
          </cell>
          <cell r="O271">
            <v>7805.42922979292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-1565.82515908094</v>
          </cell>
          <cell r="B272">
            <v>-4094.9064923514</v>
          </cell>
          <cell r="C272">
            <v>-5049.48795049699</v>
          </cell>
          <cell r="D272">
            <v>-4287.9767724311</v>
          </cell>
          <cell r="E272">
            <v>-3488.71642044359</v>
          </cell>
          <cell r="F272">
            <v>-2634.37455427447</v>
          </cell>
          <cell r="G272">
            <v>-1705.0964286719</v>
          </cell>
          <cell r="H272">
            <v>-714.68992397372</v>
          </cell>
          <cell r="I272">
            <v>371.606286175618</v>
          </cell>
          <cell r="J272">
            <v>1564.71944038565</v>
          </cell>
          <cell r="K272">
            <v>2878.36767436455</v>
          </cell>
          <cell r="L272">
            <v>4322.97133718073</v>
          </cell>
          <cell r="M272">
            <v>5899.62821271688</v>
          </cell>
          <cell r="N272">
            <v>7612.0125392048</v>
          </cell>
          <cell r="O272">
            <v>9498.27687394381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-1640.63941957339</v>
          </cell>
          <cell r="B273">
            <v>-4377.65691762986</v>
          </cell>
          <cell r="C273">
            <v>-5378.85015075409</v>
          </cell>
          <cell r="D273">
            <v>-4634.58478244535</v>
          </cell>
          <cell r="E273">
            <v>-3846.51407045101</v>
          </cell>
          <cell r="F273">
            <v>-3012.82176120178</v>
          </cell>
          <cell r="G273">
            <v>-2121.50651625834</v>
          </cell>
          <cell r="H273">
            <v>-1154.07508963596</v>
          </cell>
          <cell r="I273">
            <v>-91.360145814174</v>
          </cell>
          <cell r="J273">
            <v>1063.1022064078</v>
          </cell>
          <cell r="K273">
            <v>2324.39276961862</v>
          </cell>
          <cell r="L273">
            <v>3712.95210586584</v>
          </cell>
          <cell r="M273">
            <v>5238.85110209973</v>
          </cell>
          <cell r="N273">
            <v>6914.94421423168</v>
          </cell>
          <cell r="O273">
            <v>8742.13452595846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-1453.36663097294</v>
          </cell>
          <cell r="B274">
            <v>-3663.14392573505</v>
          </cell>
          <cell r="C274">
            <v>-4560.02628853854</v>
          </cell>
          <cell r="D274">
            <v>-3774.5594818042</v>
          </cell>
          <cell r="E274">
            <v>-2946.22253340121</v>
          </cell>
          <cell r="F274">
            <v>-2054.63154909085</v>
          </cell>
          <cell r="G274">
            <v>-1084.01390843707</v>
          </cell>
          <cell r="H274">
            <v>-31.8995172716652</v>
          </cell>
          <cell r="I274">
            <v>1110.24299851434</v>
          </cell>
          <cell r="J274">
            <v>2365.99420987765</v>
          </cell>
          <cell r="K274">
            <v>3741.74535351055</v>
          </cell>
          <cell r="L274">
            <v>5250.75975096035</v>
          </cell>
          <cell r="M274">
            <v>6910.09646584606</v>
          </cell>
          <cell r="N274">
            <v>8724.02155012004</v>
          </cell>
          <cell r="O274">
            <v>10699.1910217627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-1694.09607904069</v>
          </cell>
          <cell r="B275">
            <v>-4592.08266465579</v>
          </cell>
          <cell r="C275">
            <v>-5643.06816979938</v>
          </cell>
          <cell r="D275">
            <v>-4926.05138244702</v>
          </cell>
          <cell r="E275">
            <v>-4161.80646565319</v>
          </cell>
          <cell r="F275">
            <v>-3352.88710975589</v>
          </cell>
          <cell r="G275">
            <v>-2494.48053202482</v>
          </cell>
          <cell r="H275">
            <v>-1566.17402024308</v>
          </cell>
          <cell r="I275">
            <v>-548.899030921883</v>
          </cell>
          <cell r="J275">
            <v>568.180341770681</v>
          </cell>
          <cell r="K275">
            <v>1791.87935586829</v>
          </cell>
          <cell r="L275">
            <v>3126.58859445248</v>
          </cell>
          <cell r="M275">
            <v>4583.93473459702</v>
          </cell>
          <cell r="N275">
            <v>6178.63229368225</v>
          </cell>
          <cell r="O275">
            <v>7929.92772059769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-1487.3199059672</v>
          </cell>
          <cell r="B276">
            <v>-3791.49611726095</v>
          </cell>
          <cell r="C276">
            <v>-4700.62779011397</v>
          </cell>
          <cell r="D276">
            <v>-3915.76139085817</v>
          </cell>
          <cell r="E276">
            <v>-3083.40449302116</v>
          </cell>
          <cell r="F276">
            <v>-2192.46273468656</v>
          </cell>
          <cell r="G276">
            <v>-1226.87523894166</v>
          </cell>
          <cell r="H276">
            <v>-178.312306106083</v>
          </cell>
          <cell r="I276">
            <v>965.764175701318</v>
          </cell>
          <cell r="J276">
            <v>2221.31288852679</v>
          </cell>
          <cell r="K276">
            <v>3592.59436039548</v>
          </cell>
          <cell r="L276">
            <v>5077.21654073615</v>
          </cell>
          <cell r="M276">
            <v>6710.69470014123</v>
          </cell>
          <cell r="N276">
            <v>8502.24494994124</v>
          </cell>
          <cell r="O276">
            <v>10463.5879210807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-1608.59055461944</v>
          </cell>
          <cell r="B277">
            <v>-4259.49437243143</v>
          </cell>
          <cell r="C277">
            <v>-5240.94857147431</v>
          </cell>
          <cell r="D277">
            <v>-4494.4737410102</v>
          </cell>
          <cell r="E277">
            <v>-3702.20448116317</v>
          </cell>
          <cell r="F277">
            <v>-2854.32090347826</v>
          </cell>
          <cell r="G277">
            <v>-1957.10860652458</v>
          </cell>
          <cell r="H277">
            <v>-989.679442521993</v>
          </cell>
          <cell r="I277">
            <v>76.1815054217575</v>
          </cell>
          <cell r="J277">
            <v>1250.83941955101</v>
          </cell>
          <cell r="K277">
            <v>2522.21555170147</v>
          </cell>
          <cell r="L277">
            <v>3918.36797763166</v>
          </cell>
          <cell r="M277">
            <v>5440.59009619117</v>
          </cell>
          <cell r="N277">
            <v>7115.99806216608</v>
          </cell>
          <cell r="O277">
            <v>8950.98249613852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-1427.22836807985</v>
          </cell>
          <cell r="B278">
            <v>-3555.5588570984</v>
          </cell>
          <cell r="C278">
            <v>-4434.78322095621</v>
          </cell>
          <cell r="D278">
            <v>-3633.23926703408</v>
          </cell>
          <cell r="E278">
            <v>-2776.87522131027</v>
          </cell>
          <cell r="F278">
            <v>-1847.51144132732</v>
          </cell>
          <cell r="G278">
            <v>-850.451247106799</v>
          </cell>
          <cell r="H278">
            <v>227.41784992885</v>
          </cell>
          <cell r="I278">
            <v>1404.23642490414</v>
          </cell>
          <cell r="J278">
            <v>2689.51614075867</v>
          </cell>
          <cell r="K278">
            <v>4103.53983249185</v>
          </cell>
          <cell r="L278">
            <v>5642.2398164696</v>
          </cell>
          <cell r="M278">
            <v>7336.47658604697</v>
          </cell>
          <cell r="N278">
            <v>9192.85066514287</v>
          </cell>
          <cell r="O278">
            <v>11218.777577621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-1420.5253014869</v>
          </cell>
          <cell r="B279">
            <v>-3535.18611805775</v>
          </cell>
          <cell r="C279">
            <v>-4409.70823618012</v>
          </cell>
          <cell r="D279">
            <v>-3606.94163730964</v>
          </cell>
          <cell r="E279">
            <v>-2755.97947068259</v>
          </cell>
          <cell r="F279">
            <v>-1847.13396287747</v>
          </cell>
          <cell r="G279">
            <v>-865.444627446463</v>
          </cell>
          <cell r="H279">
            <v>203.170468017287</v>
          </cell>
          <cell r="I279">
            <v>1369.31661587129</v>
          </cell>
          <cell r="J279">
            <v>2654.28922405783</v>
          </cell>
          <cell r="K279">
            <v>4058.4616892609</v>
          </cell>
          <cell r="L279">
            <v>5600.21142712706</v>
          </cell>
          <cell r="M279">
            <v>7308.29785650864</v>
          </cell>
          <cell r="N279">
            <v>9167.65437547388</v>
          </cell>
          <cell r="O279">
            <v>11190.8246629289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-1418.0743892078</v>
          </cell>
          <cell r="B280">
            <v>-3524.75464773762</v>
          </cell>
          <cell r="C280">
            <v>-4396.70193845346</v>
          </cell>
          <cell r="D280">
            <v>-3603.04753480604</v>
          </cell>
          <cell r="E280">
            <v>-2746.69604761187</v>
          </cell>
          <cell r="F280">
            <v>-1824.58560713111</v>
          </cell>
          <cell r="G280">
            <v>-836.183778385154</v>
          </cell>
          <cell r="H280">
            <v>233.578530659631</v>
          </cell>
          <cell r="I280">
            <v>1418.10564922087</v>
          </cell>
          <cell r="J280">
            <v>2709.77497775642</v>
          </cell>
          <cell r="K280">
            <v>4115.29332784621</v>
          </cell>
          <cell r="L280">
            <v>5653.67089582108</v>
          </cell>
          <cell r="M280">
            <v>7342.49633941329</v>
          </cell>
          <cell r="N280">
            <v>9202.45794996947</v>
          </cell>
          <cell r="O280">
            <v>11245.6013860612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-1587.72905876621</v>
          </cell>
          <cell r="B281">
            <v>-4174.13389526015</v>
          </cell>
          <cell r="C281">
            <v>-5146.88631491309</v>
          </cell>
          <cell r="D281">
            <v>-4396.99527313085</v>
          </cell>
          <cell r="E281">
            <v>-3598.33998505519</v>
          </cell>
          <cell r="F281">
            <v>-2741.75220516186</v>
          </cell>
          <cell r="G281">
            <v>-1825.41707144866</v>
          </cell>
          <cell r="H281">
            <v>-834.6435760014</v>
          </cell>
          <cell r="I281">
            <v>253.042299906964</v>
          </cell>
          <cell r="J281">
            <v>1444.10462495426</v>
          </cell>
          <cell r="K281">
            <v>2743.11775207426</v>
          </cell>
          <cell r="L281">
            <v>4161.30726498728</v>
          </cell>
          <cell r="M281">
            <v>5711.80770341969</v>
          </cell>
          <cell r="N281">
            <v>7412.67655762362</v>
          </cell>
          <cell r="O281">
            <v>9274.56057696494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-1491.27863681447</v>
          </cell>
          <cell r="B282">
            <v>-3805.89233371771</v>
          </cell>
          <cell r="C282">
            <v>-4721.42507243197</v>
          </cell>
          <cell r="D282">
            <v>-3945.90744049679</v>
          </cell>
          <cell r="E282">
            <v>-3108.40901041743</v>
          </cell>
          <cell r="F282">
            <v>-2198.60770261901</v>
          </cell>
          <cell r="G282">
            <v>-1230.96255157171</v>
          </cell>
          <cell r="H282">
            <v>-187.95405013857</v>
          </cell>
          <cell r="I282">
            <v>947.078767316412</v>
          </cell>
          <cell r="J282">
            <v>2192.28369806917</v>
          </cell>
          <cell r="K282">
            <v>3567.02595853294</v>
          </cell>
          <cell r="L282">
            <v>5067.8376130322</v>
          </cell>
          <cell r="M282">
            <v>6721.40863810605</v>
          </cell>
          <cell r="N282">
            <v>8525.52756417227</v>
          </cell>
          <cell r="O282">
            <v>10503.2145506923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-1664.42120444376</v>
          </cell>
          <cell r="B283">
            <v>-4472.78355478674</v>
          </cell>
          <cell r="C283">
            <v>-5496.03749062198</v>
          </cell>
          <cell r="D283">
            <v>-4754.9197216317</v>
          </cell>
          <cell r="E283">
            <v>-3969.49714706443</v>
          </cell>
          <cell r="F283">
            <v>-3142.95408476962</v>
          </cell>
          <cell r="G283">
            <v>-2258.41980848836</v>
          </cell>
          <cell r="H283">
            <v>-1301.80327749733</v>
          </cell>
          <cell r="I283">
            <v>-254.160419453917</v>
          </cell>
          <cell r="J283">
            <v>883.16680962974</v>
          </cell>
          <cell r="K283">
            <v>2125.7510173994</v>
          </cell>
          <cell r="L283">
            <v>3491.56308393365</v>
          </cell>
          <cell r="M283">
            <v>4995.39198810686</v>
          </cell>
          <cell r="N283">
            <v>6632.25767724652</v>
          </cell>
          <cell r="O283">
            <v>8423.79618540737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-1438.04920808612</v>
          </cell>
          <cell r="B284">
            <v>-3610.47289864836</v>
          </cell>
          <cell r="C284">
            <v>-4510.69424391551</v>
          </cell>
          <cell r="D284">
            <v>-3725.53816943667</v>
          </cell>
          <cell r="E284">
            <v>-2882.23617761713</v>
          </cell>
          <cell r="F284">
            <v>-1978.55151721906</v>
          </cell>
          <cell r="G284">
            <v>-1014.81058198425</v>
          </cell>
          <cell r="H284">
            <v>39.3353511273235</v>
          </cell>
          <cell r="I284">
            <v>1207.01020366133</v>
          </cell>
          <cell r="J284">
            <v>2477.78902649532</v>
          </cell>
          <cell r="K284">
            <v>3856.87753064828</v>
          </cell>
          <cell r="L284">
            <v>5370.28065708387</v>
          </cell>
          <cell r="M284">
            <v>7027.77752414901</v>
          </cell>
          <cell r="N284">
            <v>8844.04505960178</v>
          </cell>
          <cell r="O284">
            <v>10852.1027407153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-1419.01965964605</v>
          </cell>
          <cell r="B285">
            <v>-3533.50131050789</v>
          </cell>
          <cell r="C285">
            <v>-4413.90182854822</v>
          </cell>
          <cell r="D285">
            <v>-3615.83608965312</v>
          </cell>
          <cell r="E285">
            <v>-2773.47151001636</v>
          </cell>
          <cell r="F285">
            <v>-1869.51256561327</v>
          </cell>
          <cell r="G285">
            <v>-885.506149183687</v>
          </cell>
          <cell r="H285">
            <v>186.998119475374</v>
          </cell>
          <cell r="I285">
            <v>1352.12128872557</v>
          </cell>
          <cell r="J285">
            <v>2621.7375069605</v>
          </cell>
          <cell r="K285">
            <v>4015.31988828006</v>
          </cell>
          <cell r="L285">
            <v>5548.63668470903</v>
          </cell>
          <cell r="M285">
            <v>7223.27948352455</v>
          </cell>
          <cell r="N285">
            <v>9060.74862882623</v>
          </cell>
          <cell r="O285">
            <v>11080.5029207595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-1531.97633135781</v>
          </cell>
          <cell r="B286">
            <v>-3972.91840914626</v>
          </cell>
          <cell r="C286">
            <v>-4921.9655432942</v>
          </cell>
          <cell r="D286">
            <v>-4148.07323745896</v>
          </cell>
          <cell r="E286">
            <v>-3329.84239854167</v>
          </cell>
          <cell r="F286">
            <v>-2472.01027657782</v>
          </cell>
          <cell r="G286">
            <v>-1544.41793537419</v>
          </cell>
          <cell r="H286">
            <v>-539.703813251961</v>
          </cell>
          <cell r="I286">
            <v>563.346260310674</v>
          </cell>
          <cell r="J286">
            <v>1772.26549893264</v>
          </cell>
          <cell r="K286">
            <v>3097.30615232017</v>
          </cell>
          <cell r="L286">
            <v>4539.50187258991</v>
          </cell>
          <cell r="M286">
            <v>6128.09254646326</v>
          </cell>
          <cell r="N286">
            <v>7863.04391739076</v>
          </cell>
          <cell r="O286">
            <v>9779.92000197266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-1469.51515887641</v>
          </cell>
          <cell r="B287">
            <v>-3721.76844679981</v>
          </cell>
          <cell r="C287">
            <v>-4613.81121402117</v>
          </cell>
          <cell r="D287">
            <v>-3823.39220424395</v>
          </cell>
          <cell r="E287">
            <v>-2981.92434097896</v>
          </cell>
          <cell r="F287">
            <v>-2082.62253701585</v>
          </cell>
          <cell r="G287">
            <v>-1117.5319026194</v>
          </cell>
          <cell r="H287">
            <v>-73.3928195755065</v>
          </cell>
          <cell r="I287">
            <v>1074.681371153</v>
          </cell>
          <cell r="J287">
            <v>2338.70384697658</v>
          </cell>
          <cell r="K287">
            <v>3721.96168019503</v>
          </cell>
          <cell r="L287">
            <v>5231.88086599296</v>
          </cell>
          <cell r="M287">
            <v>6885.11825638783</v>
          </cell>
          <cell r="N287">
            <v>8694.74551566552</v>
          </cell>
          <cell r="O287">
            <v>10688.1352236748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-1562.91112333192</v>
          </cell>
          <cell r="B288">
            <v>-4082.58928973575</v>
          </cell>
          <cell r="C288">
            <v>-5047.56134124053</v>
          </cell>
          <cell r="D288">
            <v>-4287.02072927441</v>
          </cell>
          <cell r="E288">
            <v>-3483.5368323711</v>
          </cell>
          <cell r="F288">
            <v>-2625.02366734507</v>
          </cell>
          <cell r="G288">
            <v>-1708.25982110382</v>
          </cell>
          <cell r="H288">
            <v>-716.840375014233</v>
          </cell>
          <cell r="I288">
            <v>370.069183793919</v>
          </cell>
          <cell r="J288">
            <v>1563.01333219962</v>
          </cell>
          <cell r="K288">
            <v>2877.67303373327</v>
          </cell>
          <cell r="L288">
            <v>4318.37484683618</v>
          </cell>
          <cell r="M288">
            <v>5890.27427823819</v>
          </cell>
          <cell r="N288">
            <v>7615.72858833939</v>
          </cell>
          <cell r="O288">
            <v>9502.17989632383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-1569.65992934702</v>
          </cell>
          <cell r="B289">
            <v>-4100.01655079051</v>
          </cell>
          <cell r="C289">
            <v>-5057.98084030342</v>
          </cell>
          <cell r="D289">
            <v>-4290.09997606625</v>
          </cell>
          <cell r="E289">
            <v>-3491.79268990641</v>
          </cell>
          <cell r="F289">
            <v>-2633.43722775135</v>
          </cell>
          <cell r="G289">
            <v>-1717.02818088048</v>
          </cell>
          <cell r="H289">
            <v>-726.072580953394</v>
          </cell>
          <cell r="I289">
            <v>355.589915235123</v>
          </cell>
          <cell r="J289">
            <v>1536.68352272871</v>
          </cell>
          <cell r="K289">
            <v>2829.80257897807</v>
          </cell>
          <cell r="L289">
            <v>4261.28267788674</v>
          </cell>
          <cell r="M289">
            <v>5828.48277996566</v>
          </cell>
          <cell r="N289">
            <v>7549.22982103457</v>
          </cell>
          <cell r="O289">
            <v>9434.14366032695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-1644.53915071868</v>
          </cell>
          <cell r="B290">
            <v>-4390.52377151442</v>
          </cell>
          <cell r="C290">
            <v>-5398.71705732042</v>
          </cell>
          <cell r="D290">
            <v>-4660.09449330857</v>
          </cell>
          <cell r="E290">
            <v>-3880.15078358993</v>
          </cell>
          <cell r="F290">
            <v>-3028.58633818131</v>
          </cell>
          <cell r="G290">
            <v>-2118.86340109831</v>
          </cell>
          <cell r="H290">
            <v>-1153.44412217817</v>
          </cell>
          <cell r="I290">
            <v>-104.094095858681</v>
          </cell>
          <cell r="J290">
            <v>1049.20310601413</v>
          </cell>
          <cell r="K290">
            <v>2310.67766029827</v>
          </cell>
          <cell r="L290">
            <v>3692.15898816189</v>
          </cell>
          <cell r="M290">
            <v>5194.84774476752</v>
          </cell>
          <cell r="N290">
            <v>6855.41585810035</v>
          </cell>
          <cell r="O290">
            <v>8675.32482752052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-1525.65882441488</v>
          </cell>
          <cell r="B291">
            <v>-3933.53627462907</v>
          </cell>
          <cell r="C291">
            <v>-4872.02346489749</v>
          </cell>
          <cell r="D291">
            <v>-4089.32862934829</v>
          </cell>
          <cell r="E291">
            <v>-3258.12007687907</v>
          </cell>
          <cell r="F291">
            <v>-2384.41239756636</v>
          </cell>
          <cell r="G291">
            <v>-1447.10057661046</v>
          </cell>
          <cell r="H291">
            <v>-433.67366252003</v>
          </cell>
          <cell r="I291">
            <v>672.405526880952</v>
          </cell>
          <cell r="J291">
            <v>1889.19693317144</v>
          </cell>
          <cell r="K291">
            <v>3222.37294913182</v>
          </cell>
          <cell r="L291">
            <v>4679.45627900495</v>
          </cell>
          <cell r="M291">
            <v>6273.13585088358</v>
          </cell>
          <cell r="N291">
            <v>8025.40005980241</v>
          </cell>
          <cell r="O291">
            <v>9952.35570047817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-1490.51305288596</v>
          </cell>
          <cell r="B292">
            <v>-3798.39609253873</v>
          </cell>
          <cell r="C292">
            <v>-4715.68272713456</v>
          </cell>
          <cell r="D292">
            <v>-3939.23209127733</v>
          </cell>
          <cell r="E292">
            <v>-3112.71746971175</v>
          </cell>
          <cell r="F292">
            <v>-2227.1100421769</v>
          </cell>
          <cell r="G292">
            <v>-1282.08318913738</v>
          </cell>
          <cell r="H292">
            <v>-269.165027638183</v>
          </cell>
          <cell r="I292">
            <v>850.809316203966</v>
          </cell>
          <cell r="J292">
            <v>2086.987339523</v>
          </cell>
          <cell r="K292">
            <v>3442.13692157072</v>
          </cell>
          <cell r="L292">
            <v>4915.77805217423</v>
          </cell>
          <cell r="M292">
            <v>6535.71800195328</v>
          </cell>
          <cell r="N292">
            <v>8305.62256818918</v>
          </cell>
          <cell r="O292">
            <v>10246.0250572649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-1535.59681760882</v>
          </cell>
          <cell r="B293">
            <v>-3975.82684228437</v>
          </cell>
          <cell r="C293">
            <v>-4931.76394475256</v>
          </cell>
          <cell r="D293">
            <v>-4171.19769848319</v>
          </cell>
          <cell r="E293">
            <v>-3356.30736609574</v>
          </cell>
          <cell r="F293">
            <v>-2486.142965606</v>
          </cell>
          <cell r="G293">
            <v>-1551.78278605532</v>
          </cell>
          <cell r="H293">
            <v>-540.371980752684</v>
          </cell>
          <cell r="I293">
            <v>562.029704314476</v>
          </cell>
          <cell r="J293">
            <v>1764.31547388293</v>
          </cell>
          <cell r="K293">
            <v>3082.22556961159</v>
          </cell>
          <cell r="L293">
            <v>4531.22341634902</v>
          </cell>
          <cell r="M293">
            <v>6112.4760018618</v>
          </cell>
          <cell r="N293">
            <v>7843.91717955335</v>
          </cell>
          <cell r="O293">
            <v>9740.17827363268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-1495.71414304753</v>
          </cell>
          <cell r="B294">
            <v>-3817.8435370725</v>
          </cell>
          <cell r="C294">
            <v>-4730.21538156922</v>
          </cell>
          <cell r="D294">
            <v>-3941.61366918137</v>
          </cell>
          <cell r="E294">
            <v>-3107.66804284875</v>
          </cell>
          <cell r="F294">
            <v>-2223.7706496491</v>
          </cell>
          <cell r="G294">
            <v>-1266.55131112328</v>
          </cell>
          <cell r="H294">
            <v>-224.848997541972</v>
          </cell>
          <cell r="I294">
            <v>913.211058486212</v>
          </cell>
          <cell r="J294">
            <v>2145.73920283917</v>
          </cell>
          <cell r="K294">
            <v>3498.22836152772</v>
          </cell>
          <cell r="L294">
            <v>4984.28495473961</v>
          </cell>
          <cell r="M294">
            <v>6609.23053653256</v>
          </cell>
          <cell r="N294">
            <v>8394.69866758359</v>
          </cell>
          <cell r="O294">
            <v>10351.1819151577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-1606.59467904884</v>
          </cell>
          <cell r="B295">
            <v>-4254.24322953877</v>
          </cell>
          <cell r="C295">
            <v>-5253.61879021791</v>
          </cell>
          <cell r="D295">
            <v>-4505.48918634693</v>
          </cell>
          <cell r="E295">
            <v>-3706.08345556331</v>
          </cell>
          <cell r="F295">
            <v>-2870.43601643234</v>
          </cell>
          <cell r="G295">
            <v>-1970.48341076657</v>
          </cell>
          <cell r="H295">
            <v>-983.546438853308</v>
          </cell>
          <cell r="I295">
            <v>87.5253384003051</v>
          </cell>
          <cell r="J295">
            <v>1262.3685098204</v>
          </cell>
          <cell r="K295">
            <v>2545.28321282426</v>
          </cell>
          <cell r="L295">
            <v>3952.49693091739</v>
          </cell>
          <cell r="M295">
            <v>5492.64518785055</v>
          </cell>
          <cell r="N295">
            <v>7180.43661482827</v>
          </cell>
          <cell r="O295">
            <v>9022.03169037486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-1429.4810188187</v>
          </cell>
          <cell r="B296">
            <v>-3565.85248384077</v>
          </cell>
          <cell r="C296">
            <v>-4442.66015516091</v>
          </cell>
          <cell r="D296">
            <v>-3643.11799973381</v>
          </cell>
          <cell r="E296">
            <v>-2789.64745829239</v>
          </cell>
          <cell r="F296">
            <v>-1873.71763182025</v>
          </cell>
          <cell r="G296">
            <v>-888.165405009693</v>
          </cell>
          <cell r="H296">
            <v>175.711155160942</v>
          </cell>
          <cell r="I296">
            <v>1336.54574789899</v>
          </cell>
          <cell r="J296">
            <v>2613.45545335711</v>
          </cell>
          <cell r="K296">
            <v>4016.64388716844</v>
          </cell>
          <cell r="L296">
            <v>5551.63251542934</v>
          </cell>
          <cell r="M296">
            <v>7237.00704918572</v>
          </cell>
          <cell r="N296">
            <v>9092.77042764847</v>
          </cell>
          <cell r="O296">
            <v>11117.9513064435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-1584.85006587091</v>
          </cell>
          <cell r="B297">
            <v>-4165.8401425085</v>
          </cell>
          <cell r="C297">
            <v>-5138.49179654035</v>
          </cell>
          <cell r="D297">
            <v>-4379.61680930357</v>
          </cell>
          <cell r="E297">
            <v>-3577.74543959855</v>
          </cell>
          <cell r="F297">
            <v>-2732.46343069683</v>
          </cell>
          <cell r="G297">
            <v>-1819.97731988555</v>
          </cell>
          <cell r="H297">
            <v>-837.802538103498</v>
          </cell>
          <cell r="I297">
            <v>238.019115739862</v>
          </cell>
          <cell r="J297">
            <v>1413.31255624905</v>
          </cell>
          <cell r="K297">
            <v>2696.90908251791</v>
          </cell>
          <cell r="L297">
            <v>4107.81684911509</v>
          </cell>
          <cell r="M297">
            <v>5651.72746302606</v>
          </cell>
          <cell r="N297">
            <v>7348.14006938353</v>
          </cell>
          <cell r="O297">
            <v>9206.97051437041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-1489.65819608028</v>
          </cell>
          <cell r="B298">
            <v>-3796.57526492256</v>
          </cell>
          <cell r="C298">
            <v>-4704.95265730281</v>
          </cell>
          <cell r="D298">
            <v>-3922.30169360738</v>
          </cell>
          <cell r="E298">
            <v>-3087.87697087302</v>
          </cell>
          <cell r="F298">
            <v>-2196.89849277511</v>
          </cell>
          <cell r="G298">
            <v>-1247.93055328583</v>
          </cell>
          <cell r="H298">
            <v>-216.939648089822</v>
          </cell>
          <cell r="I298">
            <v>904.355571215143</v>
          </cell>
          <cell r="J298">
            <v>2138.21109500428</v>
          </cell>
          <cell r="K298">
            <v>3499.99786566746</v>
          </cell>
          <cell r="L298">
            <v>4995.05211467804</v>
          </cell>
          <cell r="M298">
            <v>6632.84529615216</v>
          </cell>
          <cell r="N298">
            <v>8420.89224805458</v>
          </cell>
          <cell r="O298">
            <v>10378.8026121062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-1652.88888294189</v>
          </cell>
          <cell r="B299">
            <v>-4426.42996287492</v>
          </cell>
          <cell r="C299">
            <v>-5446.17951482315</v>
          </cell>
          <cell r="D299">
            <v>-4719.41474191675</v>
          </cell>
          <cell r="E299">
            <v>-3942.09839162075</v>
          </cell>
          <cell r="F299">
            <v>-3118.28213481301</v>
          </cell>
          <cell r="G299">
            <v>-2247.25073871177</v>
          </cell>
          <cell r="H299">
            <v>-1297.81414523577</v>
          </cell>
          <cell r="I299">
            <v>-250.316578465124</v>
          </cell>
          <cell r="J299">
            <v>886.633458911041</v>
          </cell>
          <cell r="K299">
            <v>2128.73279984416</v>
          </cell>
          <cell r="L299">
            <v>3495.3177520586</v>
          </cell>
          <cell r="M299">
            <v>4996.69436341283</v>
          </cell>
          <cell r="N299">
            <v>6644.18629999771</v>
          </cell>
          <cell r="O299">
            <v>8453.40401474621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-1726.79036269711</v>
          </cell>
          <cell r="B300">
            <v>-4716.48622044456</v>
          </cell>
          <cell r="C300">
            <v>-5790.23964351692</v>
          </cell>
          <cell r="D300">
            <v>-5086.92097688884</v>
          </cell>
          <cell r="E300">
            <v>-4333.49730622931</v>
          </cell>
          <cell r="F300">
            <v>-3536.65300417468</v>
          </cell>
          <cell r="G300">
            <v>-2690.18678907004</v>
          </cell>
          <cell r="H300">
            <v>-1779.36531210988</v>
          </cell>
          <cell r="I300">
            <v>-786.40349506835</v>
          </cell>
          <cell r="J300">
            <v>306.110620208788</v>
          </cell>
          <cell r="K300">
            <v>1506.63301685823</v>
          </cell>
          <cell r="L300">
            <v>2832.75198360865</v>
          </cell>
          <cell r="M300">
            <v>4273.28356242881</v>
          </cell>
          <cell r="N300">
            <v>5844.50421025115</v>
          </cell>
          <cell r="O300">
            <v>7566.16672244651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-1684.84250410111</v>
          </cell>
          <cell r="B301">
            <v>-4554.9179168194</v>
          </cell>
          <cell r="C301">
            <v>-5603.98061152831</v>
          </cell>
          <cell r="D301">
            <v>-4883.523672823</v>
          </cell>
          <cell r="E301">
            <v>-4114.7534045977</v>
          </cell>
          <cell r="F301">
            <v>-3301.87241959545</v>
          </cell>
          <cell r="G301">
            <v>-2435.30338916257</v>
          </cell>
          <cell r="H301">
            <v>-1498.03709569946</v>
          </cell>
          <cell r="I301">
            <v>-478.315765023936</v>
          </cell>
          <cell r="J301">
            <v>638.813554449448</v>
          </cell>
          <cell r="K301">
            <v>1857.37178804706</v>
          </cell>
          <cell r="L301">
            <v>3199.37332330717</v>
          </cell>
          <cell r="M301">
            <v>4665.11015983234</v>
          </cell>
          <cell r="N301">
            <v>6286.43160857465</v>
          </cell>
          <cell r="O301">
            <v>8065.24855967922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-1592.42178374773</v>
          </cell>
          <cell r="B302">
            <v>-4196.03835486064</v>
          </cell>
          <cell r="C302">
            <v>-5176.97548636953</v>
          </cell>
          <cell r="D302">
            <v>-4421.06307617781</v>
          </cell>
          <cell r="E302">
            <v>-3624.60203787608</v>
          </cell>
          <cell r="F302">
            <v>-2772.38469475892</v>
          </cell>
          <cell r="G302">
            <v>-1859.84213173358</v>
          </cell>
          <cell r="H302">
            <v>-871.309483405556</v>
          </cell>
          <cell r="I302">
            <v>211.853630446594</v>
          </cell>
          <cell r="J302">
            <v>1390.76923095639</v>
          </cell>
          <cell r="K302">
            <v>2680.38883914847</v>
          </cell>
          <cell r="L302">
            <v>4088.39276200866</v>
          </cell>
          <cell r="M302">
            <v>5630.71426870979</v>
          </cell>
          <cell r="N302">
            <v>7334.11878763387</v>
          </cell>
          <cell r="O302">
            <v>9189.11465673324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-1487.09886146009</v>
          </cell>
          <cell r="B303">
            <v>-3796.56466681854</v>
          </cell>
          <cell r="C303">
            <v>-4716.5099836573</v>
          </cell>
          <cell r="D303">
            <v>-3932.94463807564</v>
          </cell>
          <cell r="E303">
            <v>-3109.4681148235</v>
          </cell>
          <cell r="F303">
            <v>-2228.14768243971</v>
          </cell>
          <cell r="G303">
            <v>-1287.44016409229</v>
          </cell>
          <cell r="H303">
            <v>-260.484872582232</v>
          </cell>
          <cell r="I303">
            <v>870.902149511568</v>
          </cell>
          <cell r="J303">
            <v>2105.70073331115</v>
          </cell>
          <cell r="K303">
            <v>3452.60113259975</v>
          </cell>
          <cell r="L303">
            <v>4932.62496009266</v>
          </cell>
          <cell r="M303">
            <v>6557.03949083238</v>
          </cell>
          <cell r="N303">
            <v>8345.16540235671</v>
          </cell>
          <cell r="O303">
            <v>10297.0245928149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-1722.17682020861</v>
          </cell>
          <cell r="B304">
            <v>-4688.99970821137</v>
          </cell>
          <cell r="C304">
            <v>-5736.93106186854</v>
          </cell>
          <cell r="D304">
            <v>-5014.44740162734</v>
          </cell>
          <cell r="E304">
            <v>-4262.55986800776</v>
          </cell>
          <cell r="F304">
            <v>-3460.47250265427</v>
          </cell>
          <cell r="G304">
            <v>-2603.24773630107</v>
          </cell>
          <cell r="H304">
            <v>-1676.5531848481</v>
          </cell>
          <cell r="I304">
            <v>-669.245284317656</v>
          </cell>
          <cell r="J304">
            <v>430.527046819185</v>
          </cell>
          <cell r="K304">
            <v>1631.09891511771</v>
          </cell>
          <cell r="L304">
            <v>2938.99071281093</v>
          </cell>
          <cell r="M304">
            <v>4381.10305102892</v>
          </cell>
          <cell r="N304">
            <v>5961.65422064193</v>
          </cell>
          <cell r="O304">
            <v>7701.2745984388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-1451.54151249588</v>
          </cell>
          <cell r="B305">
            <v>-3656.17456729821</v>
          </cell>
          <cell r="C305">
            <v>-4543.64765161042</v>
          </cell>
          <cell r="D305">
            <v>-3747.99369335013</v>
          </cell>
          <cell r="E305">
            <v>-2904.83231014382</v>
          </cell>
          <cell r="F305">
            <v>-1994.86808937302</v>
          </cell>
          <cell r="G305">
            <v>-1012.69481456202</v>
          </cell>
          <cell r="H305">
            <v>42.3109995909932</v>
          </cell>
          <cell r="I305">
            <v>1208.44777135076</v>
          </cell>
          <cell r="J305">
            <v>2483.14053513872</v>
          </cell>
          <cell r="K305">
            <v>3874.8777654448</v>
          </cell>
          <cell r="L305">
            <v>5402.74974606858</v>
          </cell>
          <cell r="M305">
            <v>7075.61479414252</v>
          </cell>
          <cell r="N305">
            <v>8914.49213937095</v>
          </cell>
          <cell r="O305">
            <v>10918.1516007313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-1449.48603953119</v>
          </cell>
          <cell r="B306">
            <v>-3646.31677403612</v>
          </cell>
          <cell r="C306">
            <v>-4529.88335793462</v>
          </cell>
          <cell r="D306">
            <v>-3729.49743121257</v>
          </cell>
          <cell r="E306">
            <v>-2885.19005579406</v>
          </cell>
          <cell r="F306">
            <v>-1984.69891388754</v>
          </cell>
          <cell r="G306">
            <v>-1013.8284486529</v>
          </cell>
          <cell r="H306">
            <v>41.2107904020848</v>
          </cell>
          <cell r="I306">
            <v>1195.21498411556</v>
          </cell>
          <cell r="J306">
            <v>2465.42412934879</v>
          </cell>
          <cell r="K306">
            <v>3866.30757229279</v>
          </cell>
          <cell r="L306">
            <v>5383.14675572272</v>
          </cell>
          <cell r="M306">
            <v>7044.36086470343</v>
          </cell>
          <cell r="N306">
            <v>8865.56409693236</v>
          </cell>
          <cell r="O306">
            <v>10859.4272622248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-1632.96784019943</v>
          </cell>
          <cell r="B307">
            <v>-4349.28863046387</v>
          </cell>
          <cell r="C307">
            <v>-5360.20604025556</v>
          </cell>
          <cell r="D307">
            <v>-4617.13999171944</v>
          </cell>
          <cell r="E307">
            <v>-3831.385862155</v>
          </cell>
          <cell r="F307">
            <v>-2988.58502006791</v>
          </cell>
          <cell r="G307">
            <v>-2094.84729598247</v>
          </cell>
          <cell r="H307">
            <v>-1129.77939075761</v>
          </cell>
          <cell r="I307">
            <v>-81.658971690313</v>
          </cell>
          <cell r="J307">
            <v>1065.56803094053</v>
          </cell>
          <cell r="K307">
            <v>2333.66537032902</v>
          </cell>
          <cell r="L307">
            <v>3728.18065196673</v>
          </cell>
          <cell r="M307">
            <v>5253.88816500859</v>
          </cell>
          <cell r="N307">
            <v>6916.77575265294</v>
          </cell>
          <cell r="O307">
            <v>8729.22076048621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-1623.86056605022</v>
          </cell>
          <cell r="B308">
            <v>-4317.75875816116</v>
          </cell>
          <cell r="C308">
            <v>-5316.318399283</v>
          </cell>
          <cell r="D308">
            <v>-4569.10157620931</v>
          </cell>
          <cell r="E308">
            <v>-3781.17853139213</v>
          </cell>
          <cell r="F308">
            <v>-2947.00562613269</v>
          </cell>
          <cell r="G308">
            <v>-2041.01141681974</v>
          </cell>
          <cell r="H308">
            <v>-1066.50336708748</v>
          </cell>
          <cell r="I308">
            <v>1.26264129438451</v>
          </cell>
          <cell r="J308">
            <v>1166.15791942953</v>
          </cell>
          <cell r="K308">
            <v>2436.9575776317</v>
          </cell>
          <cell r="L308">
            <v>3828.78033120999</v>
          </cell>
          <cell r="M308">
            <v>5357.54613647371</v>
          </cell>
          <cell r="N308">
            <v>7027.63833860905</v>
          </cell>
          <cell r="O308">
            <v>8859.26366694026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-1474.63430394493</v>
          </cell>
          <cell r="B309">
            <v>-3737.31888232386</v>
          </cell>
          <cell r="C309">
            <v>-4635.50072010186</v>
          </cell>
          <cell r="D309">
            <v>-3844.4234190689</v>
          </cell>
          <cell r="E309">
            <v>-2998.72604174228</v>
          </cell>
          <cell r="F309">
            <v>-2094.81562893566</v>
          </cell>
          <cell r="G309">
            <v>-1126.79810334818</v>
          </cell>
          <cell r="H309">
            <v>-89.0669322669652</v>
          </cell>
          <cell r="I309">
            <v>1043.94088365486</v>
          </cell>
          <cell r="J309">
            <v>2290.28762992305</v>
          </cell>
          <cell r="K309">
            <v>3655.86180326485</v>
          </cell>
          <cell r="L309">
            <v>5149.83890992952</v>
          </cell>
          <cell r="M309">
            <v>6789.60321722005</v>
          </cell>
          <cell r="N309">
            <v>8592.96014725155</v>
          </cell>
          <cell r="O309">
            <v>10575.6379783784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-1533.77095723419</v>
          </cell>
          <cell r="B310">
            <v>-3973.49847187825</v>
          </cell>
          <cell r="C310">
            <v>-4924.18492384613</v>
          </cell>
          <cell r="D310">
            <v>-4155.14586679291</v>
          </cell>
          <cell r="E310">
            <v>-3350.82814394519</v>
          </cell>
          <cell r="F310">
            <v>-2484.98030307113</v>
          </cell>
          <cell r="G310">
            <v>-1545.01860773732</v>
          </cell>
          <cell r="H310">
            <v>-524.012762956642</v>
          </cell>
          <cell r="I310">
            <v>587.790588000441</v>
          </cell>
          <cell r="J310">
            <v>1799.71602673244</v>
          </cell>
          <cell r="K310">
            <v>3122.87014912745</v>
          </cell>
          <cell r="L310">
            <v>4566.66858750451</v>
          </cell>
          <cell r="M310">
            <v>6149.47123415993</v>
          </cell>
          <cell r="N310">
            <v>7884.7641238521</v>
          </cell>
          <cell r="O310">
            <v>9793.76939955409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-1582.95000947244</v>
          </cell>
          <cell r="B311">
            <v>-4149.00542850517</v>
          </cell>
          <cell r="C311">
            <v>-5115.26705641738</v>
          </cell>
          <cell r="D311">
            <v>-4354.18204847702</v>
          </cell>
          <cell r="E311">
            <v>-3547.45011451667</v>
          </cell>
          <cell r="F311">
            <v>-2685.18066200481</v>
          </cell>
          <cell r="G311">
            <v>-1777.29838778472</v>
          </cell>
          <cell r="H311">
            <v>-783.490038427473</v>
          </cell>
          <cell r="I311">
            <v>309.706311587834</v>
          </cell>
          <cell r="J311">
            <v>1494.69203039944</v>
          </cell>
          <cell r="K311">
            <v>2796.1784507198</v>
          </cell>
          <cell r="L311">
            <v>4217.7524997523</v>
          </cell>
          <cell r="M311">
            <v>5776.04077479011</v>
          </cell>
          <cell r="N311">
            <v>7489.98181534957</v>
          </cell>
          <cell r="O311">
            <v>9380.40114050217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-1512.62011805998</v>
          </cell>
          <cell r="B312">
            <v>-3891.22407267309</v>
          </cell>
          <cell r="C312">
            <v>-4833.35097969083</v>
          </cell>
          <cell r="D312">
            <v>-4065.94300791063</v>
          </cell>
          <cell r="E312">
            <v>-3236.21017890891</v>
          </cell>
          <cell r="F312">
            <v>-2348.00857823898</v>
          </cell>
          <cell r="G312">
            <v>-1404.96132378973</v>
          </cell>
          <cell r="H312">
            <v>-387.239905496425</v>
          </cell>
          <cell r="I312">
            <v>724.778392128141</v>
          </cell>
          <cell r="J312">
            <v>1948.10919663428</v>
          </cell>
          <cell r="K312">
            <v>3285.79698202068</v>
          </cell>
          <cell r="L312">
            <v>4761.1399947865</v>
          </cell>
          <cell r="M312">
            <v>6373.8190508789</v>
          </cell>
          <cell r="N312">
            <v>8134.37254083547</v>
          </cell>
          <cell r="O312">
            <v>10082.9159775134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-1462.77639603635</v>
          </cell>
          <cell r="B313">
            <v>-3695.94908372349</v>
          </cell>
          <cell r="C313">
            <v>-4583.06098751949</v>
          </cell>
          <cell r="D313">
            <v>-3786.55677354688</v>
          </cell>
          <cell r="E313">
            <v>-2935.07420023953</v>
          </cell>
          <cell r="F313">
            <v>-2026.13901133228</v>
          </cell>
          <cell r="G313">
            <v>-1055.03810336728</v>
          </cell>
          <cell r="H313">
            <v>-4.47387726865676</v>
          </cell>
          <cell r="I313">
            <v>1143.98086048769</v>
          </cell>
          <cell r="J313">
            <v>2402.28458819041</v>
          </cell>
          <cell r="K313">
            <v>3779.78317527605</v>
          </cell>
          <cell r="L313">
            <v>5283.6084740534</v>
          </cell>
          <cell r="M313">
            <v>6947.18683097776</v>
          </cell>
          <cell r="N313">
            <v>8773.6942984532</v>
          </cell>
          <cell r="O313">
            <v>10776.91945579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-1507.58434696273</v>
          </cell>
          <cell r="B314">
            <v>-3881.15790420704</v>
          </cell>
          <cell r="C314">
            <v>-4819.31135780165</v>
          </cell>
          <cell r="D314">
            <v>-4049.40633704732</v>
          </cell>
          <cell r="E314">
            <v>-3233.53740414412</v>
          </cell>
          <cell r="F314">
            <v>-2348.31165282635</v>
          </cell>
          <cell r="G314">
            <v>-1400.53758180303</v>
          </cell>
          <cell r="H314">
            <v>-381.260622264396</v>
          </cell>
          <cell r="I314">
            <v>735.553332666343</v>
          </cell>
          <cell r="J314">
            <v>1970.2143051655</v>
          </cell>
          <cell r="K314">
            <v>3312.76854762082</v>
          </cell>
          <cell r="L314">
            <v>4780.4824202766</v>
          </cell>
          <cell r="M314">
            <v>6379.95022970013</v>
          </cell>
          <cell r="N314">
            <v>8136.79699800711</v>
          </cell>
          <cell r="O314">
            <v>10070.6792173586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-1591.86596886826</v>
          </cell>
          <cell r="B315">
            <v>-4195.92095937594</v>
          </cell>
          <cell r="C315">
            <v>-5182.46361005322</v>
          </cell>
          <cell r="D315">
            <v>-4437.47711884635</v>
          </cell>
          <cell r="E315">
            <v>-3648.54480422755</v>
          </cell>
          <cell r="F315">
            <v>-2803.75949086622</v>
          </cell>
          <cell r="G315">
            <v>-1893.20207674031</v>
          </cell>
          <cell r="H315">
            <v>-919.125647519942</v>
          </cell>
          <cell r="I315">
            <v>147.169754882034</v>
          </cell>
          <cell r="J315">
            <v>1319.98513263224</v>
          </cell>
          <cell r="K315">
            <v>2603.85271729167</v>
          </cell>
          <cell r="L315">
            <v>4010.43954556581</v>
          </cell>
          <cell r="M315">
            <v>5550.77578544777</v>
          </cell>
          <cell r="N315">
            <v>7246.31368460652</v>
          </cell>
          <cell r="O315">
            <v>9101.40536526201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-1467.39383541589</v>
          </cell>
          <cell r="B316">
            <v>-3717.21569756086</v>
          </cell>
          <cell r="C316">
            <v>-4622.5045594966</v>
          </cell>
          <cell r="D316">
            <v>-3831.9052397783</v>
          </cell>
          <cell r="E316">
            <v>-2988.99255471239</v>
          </cell>
          <cell r="F316">
            <v>-2090.31371682216</v>
          </cell>
          <cell r="G316">
            <v>-1126.09620001619</v>
          </cell>
          <cell r="H316">
            <v>-75.5407957451821</v>
          </cell>
          <cell r="I316">
            <v>1074.23566415356</v>
          </cell>
          <cell r="J316">
            <v>2334.98092016385</v>
          </cell>
          <cell r="K316">
            <v>3712.13109386952</v>
          </cell>
          <cell r="L316">
            <v>5233.13474731095</v>
          </cell>
          <cell r="M316">
            <v>6896.37813114172</v>
          </cell>
          <cell r="N316">
            <v>8717.49624657881</v>
          </cell>
          <cell r="O316">
            <v>10710.1781654751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-1537.84088066885</v>
          </cell>
          <cell r="B317">
            <v>-3993.150062878</v>
          </cell>
          <cell r="C317">
            <v>-4951.84182746239</v>
          </cell>
          <cell r="D317">
            <v>-4193.29330306243</v>
          </cell>
          <cell r="E317">
            <v>-3381.35438603508</v>
          </cell>
          <cell r="F317">
            <v>-2512.11750863283</v>
          </cell>
          <cell r="G317">
            <v>-1576.51518651551</v>
          </cell>
          <cell r="H317">
            <v>-563.205810646906</v>
          </cell>
          <cell r="I317">
            <v>532.948641010169</v>
          </cell>
          <cell r="J317">
            <v>1733.49512233614</v>
          </cell>
          <cell r="K317">
            <v>3058.98615962816</v>
          </cell>
          <cell r="L317">
            <v>4513.34354686403</v>
          </cell>
          <cell r="M317">
            <v>6099.3957318427</v>
          </cell>
          <cell r="N317">
            <v>7827.14086742835</v>
          </cell>
          <cell r="O317">
            <v>9717.16498543893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-1616.94165623877</v>
          </cell>
          <cell r="B318">
            <v>-4292.34473394872</v>
          </cell>
          <cell r="C318">
            <v>-5288.63232981524</v>
          </cell>
          <cell r="D318">
            <v>-4549.78340450427</v>
          </cell>
          <cell r="E318">
            <v>-3768.26220732921</v>
          </cell>
          <cell r="F318">
            <v>-2930.03120516147</v>
          </cell>
          <cell r="G318">
            <v>-2025.7377054219</v>
          </cell>
          <cell r="H318">
            <v>-1053.89866717622</v>
          </cell>
          <cell r="I318">
            <v>-2.54206450018159</v>
          </cell>
          <cell r="J318">
            <v>1149.2862088622</v>
          </cell>
          <cell r="K318">
            <v>2418.93895049076</v>
          </cell>
          <cell r="L318">
            <v>3816.08162859777</v>
          </cell>
          <cell r="M318">
            <v>5349.67354051753</v>
          </cell>
          <cell r="N318">
            <v>7015.91263318621</v>
          </cell>
          <cell r="O318">
            <v>8842.021766539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-1578.31750897237</v>
          </cell>
          <cell r="B319">
            <v>-4137.92539590787</v>
          </cell>
          <cell r="C319">
            <v>-5110.55778886176</v>
          </cell>
          <cell r="D319">
            <v>-4358.9314962625</v>
          </cell>
          <cell r="E319">
            <v>-3562.92462187204</v>
          </cell>
          <cell r="F319">
            <v>-2698.07027047546</v>
          </cell>
          <cell r="G319">
            <v>-1780.88924095258</v>
          </cell>
          <cell r="H319">
            <v>-784.056665541285</v>
          </cell>
          <cell r="I319">
            <v>295.528911444811</v>
          </cell>
          <cell r="J319">
            <v>1486.46598193298</v>
          </cell>
          <cell r="K319">
            <v>2791.56965193746</v>
          </cell>
          <cell r="L319">
            <v>4224.92494545611</v>
          </cell>
          <cell r="M319">
            <v>5796.52865139387</v>
          </cell>
          <cell r="N319">
            <v>7524.36533866277</v>
          </cell>
          <cell r="O319">
            <v>9417.99721726565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-1710.77922840781</v>
          </cell>
          <cell r="B320">
            <v>-4644.37431607884</v>
          </cell>
          <cell r="C320">
            <v>-5690.25628876676</v>
          </cell>
          <cell r="D320">
            <v>-4966.05005675237</v>
          </cell>
          <cell r="E320">
            <v>-4206.94040378289</v>
          </cell>
          <cell r="F320">
            <v>-3396.72170084522</v>
          </cell>
          <cell r="G320">
            <v>-2531.19641584437</v>
          </cell>
          <cell r="H320">
            <v>-1600.68081710726</v>
          </cell>
          <cell r="I320">
            <v>-580.30497081068</v>
          </cell>
          <cell r="J320">
            <v>537.092874689124</v>
          </cell>
          <cell r="K320">
            <v>1755.57407417989</v>
          </cell>
          <cell r="L320">
            <v>3084.89399035487</v>
          </cell>
          <cell r="M320">
            <v>4545.61144550604</v>
          </cell>
          <cell r="N320">
            <v>6145.44866046864</v>
          </cell>
          <cell r="O320">
            <v>7896.61878283145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-1667.78610787453</v>
          </cell>
          <cell r="B321">
            <v>-4485.40663613865</v>
          </cell>
          <cell r="C321">
            <v>-5514.60258228699</v>
          </cell>
          <cell r="D321">
            <v>-4790.26176325404</v>
          </cell>
          <cell r="E321">
            <v>-4021.80395150251</v>
          </cell>
          <cell r="F321">
            <v>-3211.3962931257</v>
          </cell>
          <cell r="G321">
            <v>-2343.3287025505</v>
          </cell>
          <cell r="H321">
            <v>-1403.60391628961</v>
          </cell>
          <cell r="I321">
            <v>-381.854498406796</v>
          </cell>
          <cell r="J321">
            <v>729.72758510434</v>
          </cell>
          <cell r="K321">
            <v>1950.77096769337</v>
          </cell>
          <cell r="L321">
            <v>3289.28092800433</v>
          </cell>
          <cell r="M321">
            <v>4763.54899578025</v>
          </cell>
          <cell r="N321">
            <v>6376.13470108893</v>
          </cell>
          <cell r="O321">
            <v>8143.77094213056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-1517.95520997616</v>
          </cell>
          <cell r="B322">
            <v>-3918.42424648322</v>
          </cell>
          <cell r="C322">
            <v>-4853.81536780453</v>
          </cell>
          <cell r="D322">
            <v>-4083.00829117928</v>
          </cell>
          <cell r="E322">
            <v>-3265.44228471406</v>
          </cell>
          <cell r="F322">
            <v>-2389.48095287773</v>
          </cell>
          <cell r="G322">
            <v>-1450.94664900094</v>
          </cell>
          <cell r="H322">
            <v>-427.820026580508</v>
          </cell>
          <cell r="I322">
            <v>686.161566280215</v>
          </cell>
          <cell r="J322">
            <v>1898.98597561055</v>
          </cell>
          <cell r="K322">
            <v>3233.03668136391</v>
          </cell>
          <cell r="L322">
            <v>4696.87241384452</v>
          </cell>
          <cell r="M322">
            <v>6300.64616144133</v>
          </cell>
          <cell r="N322">
            <v>8064.3057081507</v>
          </cell>
          <cell r="O322">
            <v>9994.20814072443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-1505.30338770882</v>
          </cell>
          <cell r="B323">
            <v>-3861.5827898967</v>
          </cell>
          <cell r="C323">
            <v>-4785.88998278342</v>
          </cell>
          <cell r="D323">
            <v>-4008.0625564125</v>
          </cell>
          <cell r="E323">
            <v>-3188.15062337622</v>
          </cell>
          <cell r="F323">
            <v>-2312.52295042247</v>
          </cell>
          <cell r="G323">
            <v>-1371.76983167653</v>
          </cell>
          <cell r="H323">
            <v>-346.807231004458</v>
          </cell>
          <cell r="I323">
            <v>769.066972004497</v>
          </cell>
          <cell r="J323">
            <v>1989.54525282751</v>
          </cell>
          <cell r="K323">
            <v>3324.91526025984</v>
          </cell>
          <cell r="L323">
            <v>4791.27364634784</v>
          </cell>
          <cell r="M323">
            <v>6400.87507967457</v>
          </cell>
          <cell r="N323">
            <v>8166.94909789331</v>
          </cell>
          <cell r="O323">
            <v>10093.4850852064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-1515.83843536733</v>
          </cell>
          <cell r="B324">
            <v>-3906.65544726209</v>
          </cell>
          <cell r="C324">
            <v>-4838.10003869992</v>
          </cell>
          <cell r="D324">
            <v>-4061.3579837919</v>
          </cell>
          <cell r="E324">
            <v>-3244.0045516517</v>
          </cell>
          <cell r="F324">
            <v>-2367.73149830177</v>
          </cell>
          <cell r="G324">
            <v>-1416.85502859534</v>
          </cell>
          <cell r="H324">
            <v>-392.354901323466</v>
          </cell>
          <cell r="I324">
            <v>726.452921867152</v>
          </cell>
          <cell r="J324">
            <v>1944.00420698454</v>
          </cell>
          <cell r="K324">
            <v>3286.629310529</v>
          </cell>
          <cell r="L324">
            <v>4752.38175215099</v>
          </cell>
          <cell r="M324">
            <v>6362.64272936545</v>
          </cell>
          <cell r="N324">
            <v>8136.58443344421</v>
          </cell>
          <cell r="O324">
            <v>10081.1294484139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-1526.09735781302</v>
          </cell>
          <cell r="B325">
            <v>-3937.53821415007</v>
          </cell>
          <cell r="C325">
            <v>-4870.63697440808</v>
          </cell>
          <cell r="D325">
            <v>-4097.07535949405</v>
          </cell>
          <cell r="E325">
            <v>-3279.77395000393</v>
          </cell>
          <cell r="F325">
            <v>-2403.03214621986</v>
          </cell>
          <cell r="G325">
            <v>-1465.15436889449</v>
          </cell>
          <cell r="H325">
            <v>-453.861442526245</v>
          </cell>
          <cell r="I325">
            <v>652.665721698505</v>
          </cell>
          <cell r="J325">
            <v>1865.40300891349</v>
          </cell>
          <cell r="K325">
            <v>3197.33235420887</v>
          </cell>
          <cell r="L325">
            <v>4666.36239210111</v>
          </cell>
          <cell r="M325">
            <v>6279.8265204983</v>
          </cell>
          <cell r="N325">
            <v>8049.64562971303</v>
          </cell>
          <cell r="O325">
            <v>9984.0512549092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-1668.25362073118</v>
          </cell>
          <cell r="B326">
            <v>-4486.07076488793</v>
          </cell>
          <cell r="C326">
            <v>-5522.73810064587</v>
          </cell>
          <cell r="D326">
            <v>-4804.47729966345</v>
          </cell>
          <cell r="E326">
            <v>-4044.4954131555</v>
          </cell>
          <cell r="F326">
            <v>-3240.03862798459</v>
          </cell>
          <cell r="G326">
            <v>-2353.47365923485</v>
          </cell>
          <cell r="H326">
            <v>-1395.52815896087</v>
          </cell>
          <cell r="I326">
            <v>-362.580670883956</v>
          </cell>
          <cell r="J326">
            <v>765.769585067467</v>
          </cell>
          <cell r="K326">
            <v>2002.53494986314</v>
          </cell>
          <cell r="L326">
            <v>3360.58901958148</v>
          </cell>
          <cell r="M326">
            <v>4848.24111764354</v>
          </cell>
          <cell r="N326">
            <v>6474.34205602283</v>
          </cell>
          <cell r="O326">
            <v>8254.82663053955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-1661.1908927918</v>
          </cell>
          <cell r="B327">
            <v>-4455.4327563547</v>
          </cell>
          <cell r="C327">
            <v>-5466.92368566448</v>
          </cell>
          <cell r="D327">
            <v>-4731.70899691592</v>
          </cell>
          <cell r="E327">
            <v>-3951.07029882311</v>
          </cell>
          <cell r="F327">
            <v>-3122.7954838178</v>
          </cell>
          <cell r="G327">
            <v>-2237.6961071433</v>
          </cell>
          <cell r="H327">
            <v>-1283.06156207299</v>
          </cell>
          <cell r="I327">
            <v>-245.740743659933</v>
          </cell>
          <cell r="J327">
            <v>888.371485861571</v>
          </cell>
          <cell r="K327">
            <v>2138.85150183602</v>
          </cell>
          <cell r="L327">
            <v>3512.39286944694</v>
          </cell>
          <cell r="M327">
            <v>5019.79660884769</v>
          </cell>
          <cell r="N327">
            <v>6662.68401413823</v>
          </cell>
          <cell r="O327">
            <v>8456.98874449476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-1531.9585328688</v>
          </cell>
          <cell r="B328">
            <v>-3963.89976955495</v>
          </cell>
          <cell r="C328">
            <v>-4899.5274283777</v>
          </cell>
          <cell r="D328">
            <v>-4119.8598884999</v>
          </cell>
          <cell r="E328">
            <v>-3304.7734662917</v>
          </cell>
          <cell r="F328">
            <v>-2446.48708444236</v>
          </cell>
          <cell r="G328">
            <v>-1513.40204362089</v>
          </cell>
          <cell r="H328">
            <v>-483.026445102012</v>
          </cell>
          <cell r="I328">
            <v>630.812175893085</v>
          </cell>
          <cell r="J328">
            <v>1850.39651732221</v>
          </cell>
          <cell r="K328">
            <v>3191.91336191977</v>
          </cell>
          <cell r="L328">
            <v>4659.18417039894</v>
          </cell>
          <cell r="M328">
            <v>6255.34046674229</v>
          </cell>
          <cell r="N328">
            <v>8005.19781483825</v>
          </cell>
          <cell r="O328">
            <v>9932.23703868491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-1680.82518317353</v>
          </cell>
          <cell r="B329">
            <v>-4531.6182429836</v>
          </cell>
          <cell r="C329">
            <v>-5569.73631037538</v>
          </cell>
          <cell r="D329">
            <v>-4848.81047226661</v>
          </cell>
          <cell r="E329">
            <v>-4082.0632079135</v>
          </cell>
          <cell r="F329">
            <v>-3268.74693687025</v>
          </cell>
          <cell r="G329">
            <v>-2392.32468626272</v>
          </cell>
          <cell r="H329">
            <v>-1448.57624396683</v>
          </cell>
          <cell r="I329">
            <v>-425.940560973909</v>
          </cell>
          <cell r="J329">
            <v>687.768556972126</v>
          </cell>
          <cell r="K329">
            <v>1911.30319715156</v>
          </cell>
          <cell r="L329">
            <v>3259.09509353385</v>
          </cell>
          <cell r="M329">
            <v>4738.93015257906</v>
          </cell>
          <cell r="N329">
            <v>6363.44338995215</v>
          </cell>
          <cell r="O329">
            <v>8143.0244598418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-1606.61074194879</v>
          </cell>
          <cell r="B330">
            <v>-4248.23140039146</v>
          </cell>
          <cell r="C330">
            <v>-5225.86810818846</v>
          </cell>
          <cell r="D330">
            <v>-4478.55443461102</v>
          </cell>
          <cell r="E330">
            <v>-3695.28611532574</v>
          </cell>
          <cell r="F330">
            <v>-2857.21784412864</v>
          </cell>
          <cell r="G330">
            <v>-1960.06803765645</v>
          </cell>
          <cell r="H330">
            <v>-983.824869041046</v>
          </cell>
          <cell r="I330">
            <v>72.8546186775111</v>
          </cell>
          <cell r="J330">
            <v>1242.57760293708</v>
          </cell>
          <cell r="K330">
            <v>2517.35233216583</v>
          </cell>
          <cell r="L330">
            <v>3904.41976889712</v>
          </cell>
          <cell r="M330">
            <v>5427.47840481496</v>
          </cell>
          <cell r="N330">
            <v>7100.99628805418</v>
          </cell>
          <cell r="O330">
            <v>8946.82171255838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-1672.72336895846</v>
          </cell>
          <cell r="B331">
            <v>-4506.25124879474</v>
          </cell>
          <cell r="C331">
            <v>-5535.44006797879</v>
          </cell>
          <cell r="D331">
            <v>-4808.12726206609</v>
          </cell>
          <cell r="E331">
            <v>-4051.53796706494</v>
          </cell>
          <cell r="F331">
            <v>-3244.41091529078</v>
          </cell>
          <cell r="G331">
            <v>-2386.29438927515</v>
          </cell>
          <cell r="H331">
            <v>-1454.44849714189</v>
          </cell>
          <cell r="I331">
            <v>-438.101981135817</v>
          </cell>
          <cell r="J331">
            <v>676.088752096816</v>
          </cell>
          <cell r="K331">
            <v>1894.71806277567</v>
          </cell>
          <cell r="L331">
            <v>3236.01844837236</v>
          </cell>
          <cell r="M331">
            <v>4711.75788305525</v>
          </cell>
          <cell r="N331">
            <v>6336.42605717524</v>
          </cell>
          <cell r="O331">
            <v>8108.62500208791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-1426.68361407195</v>
          </cell>
          <cell r="B332">
            <v>-3559.24119530907</v>
          </cell>
          <cell r="C332">
            <v>-4424.74775265184</v>
          </cell>
          <cell r="D332">
            <v>-3613.07711190018</v>
          </cell>
          <cell r="E332">
            <v>-2754.60844492645</v>
          </cell>
          <cell r="F332">
            <v>-1845.54259366591</v>
          </cell>
          <cell r="G332">
            <v>-866.190043510978</v>
          </cell>
          <cell r="H332">
            <v>197.426512369543</v>
          </cell>
          <cell r="I332">
            <v>1356.31378246204</v>
          </cell>
          <cell r="J332">
            <v>2626.62141797618</v>
          </cell>
          <cell r="K332">
            <v>4018.37451191691</v>
          </cell>
          <cell r="L332">
            <v>5542.16587612528</v>
          </cell>
          <cell r="M332">
            <v>7221.41307997121</v>
          </cell>
          <cell r="N332">
            <v>9067.48261434991</v>
          </cell>
          <cell r="O332">
            <v>11090.1234825447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-1604.26273681498</v>
          </cell>
          <cell r="B333">
            <v>-4231.95944599543</v>
          </cell>
          <cell r="C333">
            <v>-5213.60320888091</v>
          </cell>
          <cell r="D333">
            <v>-4462.66991715594</v>
          </cell>
          <cell r="E333">
            <v>-3666.23767687218</v>
          </cell>
          <cell r="F333">
            <v>-2818.3411476198</v>
          </cell>
          <cell r="G333">
            <v>-1914.14892043392</v>
          </cell>
          <cell r="H333">
            <v>-931.599771983436</v>
          </cell>
          <cell r="I333">
            <v>150.610245927618</v>
          </cell>
          <cell r="J333">
            <v>1321.41247888387</v>
          </cell>
          <cell r="K333">
            <v>2596.31107044206</v>
          </cell>
          <cell r="L333">
            <v>4008.29199783501</v>
          </cell>
          <cell r="M333">
            <v>5559.227720853</v>
          </cell>
          <cell r="N333">
            <v>7253.91648074337</v>
          </cell>
          <cell r="O333">
            <v>9105.53075157801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-1694.68020875444</v>
          </cell>
          <cell r="B334">
            <v>-4592.94505791331</v>
          </cell>
          <cell r="C334">
            <v>-5648.30809318516</v>
          </cell>
          <cell r="D334">
            <v>-4937.76769240529</v>
          </cell>
          <cell r="E334">
            <v>-4178.89942095663</v>
          </cell>
          <cell r="F334">
            <v>-3366.59382518898</v>
          </cell>
          <cell r="G334">
            <v>-2494.55775071363</v>
          </cell>
          <cell r="H334">
            <v>-1551.08130509061</v>
          </cell>
          <cell r="I334">
            <v>-522.805057189712</v>
          </cell>
          <cell r="J334">
            <v>585.114867046043</v>
          </cell>
          <cell r="K334">
            <v>1805.47928294732</v>
          </cell>
          <cell r="L334">
            <v>3145.4234370439</v>
          </cell>
          <cell r="M334">
            <v>4614.80367458896</v>
          </cell>
          <cell r="N334">
            <v>6220.84572932639</v>
          </cell>
          <cell r="O334">
            <v>7974.13607448261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-1600.7947993243</v>
          </cell>
          <cell r="B335">
            <v>-4228.60770211557</v>
          </cell>
          <cell r="C335">
            <v>-5212.8959888858</v>
          </cell>
          <cell r="D335">
            <v>-4457.87535944576</v>
          </cell>
          <cell r="E335">
            <v>-3651.76127547994</v>
          </cell>
          <cell r="F335">
            <v>-2787.06750697586</v>
          </cell>
          <cell r="G335">
            <v>-1858.04918702659</v>
          </cell>
          <cell r="H335">
            <v>-855.495378304545</v>
          </cell>
          <cell r="I335">
            <v>227.416950426502</v>
          </cell>
          <cell r="J335">
            <v>1424.06649653654</v>
          </cell>
          <cell r="K335">
            <v>2719.70584139009</v>
          </cell>
          <cell r="L335">
            <v>4142.09276574527</v>
          </cell>
          <cell r="M335">
            <v>5701.00896284795</v>
          </cell>
          <cell r="N335">
            <v>7397.47857216375</v>
          </cell>
          <cell r="O335">
            <v>9266.13033097531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-1585.19001829826</v>
          </cell>
          <cell r="B336">
            <v>-4165.96454241126</v>
          </cell>
          <cell r="C336">
            <v>-5129.7622702872</v>
          </cell>
          <cell r="D336">
            <v>-4362.81754438288</v>
          </cell>
          <cell r="E336">
            <v>-3561.21347561403</v>
          </cell>
          <cell r="F336">
            <v>-2711.77008814141</v>
          </cell>
          <cell r="G336">
            <v>-1798.00147226864</v>
          </cell>
          <cell r="H336">
            <v>-810.553937243277</v>
          </cell>
          <cell r="I336">
            <v>262.691445006637</v>
          </cell>
          <cell r="J336">
            <v>1437.83950872114</v>
          </cell>
          <cell r="K336">
            <v>2730.53023155871</v>
          </cell>
          <cell r="L336">
            <v>4151.1167059799</v>
          </cell>
          <cell r="M336">
            <v>5704.71649628606</v>
          </cell>
          <cell r="N336">
            <v>7410.62448017215</v>
          </cell>
          <cell r="O336">
            <v>9287.11984843813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-1497.46560448872</v>
          </cell>
          <cell r="B337">
            <v>-3829.06339987103</v>
          </cell>
          <cell r="C337">
            <v>-4744.81557162228</v>
          </cell>
          <cell r="D337">
            <v>-3967.02203710552</v>
          </cell>
          <cell r="E337">
            <v>-3144.4834831229</v>
          </cell>
          <cell r="F337">
            <v>-2258.40508389453</v>
          </cell>
          <cell r="G337">
            <v>-1309.31099624892</v>
          </cell>
          <cell r="H337">
            <v>-277.70100384867</v>
          </cell>
          <cell r="I337">
            <v>856.79175426925</v>
          </cell>
          <cell r="J337">
            <v>2098.61004399464</v>
          </cell>
          <cell r="K337">
            <v>3463.86955313163</v>
          </cell>
          <cell r="L337">
            <v>4947.88044855981</v>
          </cell>
          <cell r="M337">
            <v>6573.12707871666</v>
          </cell>
          <cell r="N337">
            <v>8355.43413701061</v>
          </cell>
          <cell r="O337">
            <v>10307.9910737457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-1577.16960961239</v>
          </cell>
          <cell r="B338">
            <v>-4139.69505530416</v>
          </cell>
          <cell r="C338">
            <v>-5114.88161558409</v>
          </cell>
          <cell r="D338">
            <v>-4360.58700590737</v>
          </cell>
          <cell r="E338">
            <v>-3565.80219531803</v>
          </cell>
          <cell r="F338">
            <v>-2722.26318163736</v>
          </cell>
          <cell r="G338">
            <v>-1807.03652670894</v>
          </cell>
          <cell r="H338">
            <v>-819.54036015074</v>
          </cell>
          <cell r="I338">
            <v>257.506783363301</v>
          </cell>
          <cell r="J338">
            <v>1443.24531978638</v>
          </cell>
          <cell r="K338">
            <v>2734.76964372271</v>
          </cell>
          <cell r="L338">
            <v>4152.53691213397</v>
          </cell>
          <cell r="M338">
            <v>5711.60095376243</v>
          </cell>
          <cell r="N338">
            <v>7416.80778702832</v>
          </cell>
          <cell r="O338">
            <v>9276.81782252526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-1516.62488513378</v>
          </cell>
          <cell r="B339">
            <v>-3904.32288196014</v>
          </cell>
          <cell r="C339">
            <v>-4837.55482437369</v>
          </cell>
          <cell r="D339">
            <v>-4056.37253112928</v>
          </cell>
          <cell r="E339">
            <v>-3228.82671869427</v>
          </cell>
          <cell r="F339">
            <v>-2348.90371055138</v>
          </cell>
          <cell r="G339">
            <v>-1411.44756296884</v>
          </cell>
          <cell r="H339">
            <v>-384.613229464568</v>
          </cell>
          <cell r="I339">
            <v>726.793806784718</v>
          </cell>
          <cell r="J339">
            <v>1940.61783675961</v>
          </cell>
          <cell r="K339">
            <v>3278.15932209822</v>
          </cell>
          <cell r="L339">
            <v>4741.7325723349</v>
          </cell>
          <cell r="M339">
            <v>6341.42420577822</v>
          </cell>
          <cell r="N339">
            <v>8096.27551761659</v>
          </cell>
          <cell r="O339">
            <v>10020.8560603258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-1415.88682626591</v>
          </cell>
          <cell r="B340">
            <v>-3528.61964449247</v>
          </cell>
          <cell r="C340">
            <v>-4410.82239750278</v>
          </cell>
          <cell r="D340">
            <v>-3619.54951584189</v>
          </cell>
          <cell r="E340">
            <v>-2770.98833569325</v>
          </cell>
          <cell r="F340">
            <v>-1859.34671071756</v>
          </cell>
          <cell r="G340">
            <v>-871.245587643307</v>
          </cell>
          <cell r="H340">
            <v>191.34339288157</v>
          </cell>
          <cell r="I340">
            <v>1352.52223675827</v>
          </cell>
          <cell r="J340">
            <v>2637.50148353988</v>
          </cell>
          <cell r="K340">
            <v>4044.24546415282</v>
          </cell>
          <cell r="L340">
            <v>5592.12594319488</v>
          </cell>
          <cell r="M340">
            <v>7274.95206372636</v>
          </cell>
          <cell r="N340">
            <v>9115.48583857934</v>
          </cell>
          <cell r="O340">
            <v>11125.7861670706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-1498.83864700012</v>
          </cell>
          <cell r="B341">
            <v>-3839.97526969015</v>
          </cell>
          <cell r="C341">
            <v>-4765.38216832425</v>
          </cell>
          <cell r="D341">
            <v>-3980.29127123132</v>
          </cell>
          <cell r="E341">
            <v>-3147.88774310135</v>
          </cell>
          <cell r="F341">
            <v>-2263.03025176757</v>
          </cell>
          <cell r="G341">
            <v>-1315.85266511409</v>
          </cell>
          <cell r="H341">
            <v>-287.136176357572</v>
          </cell>
          <cell r="I341">
            <v>835.855892750293</v>
          </cell>
          <cell r="J341">
            <v>2062.53532864594</v>
          </cell>
          <cell r="K341">
            <v>3403.83173143345</v>
          </cell>
          <cell r="L341">
            <v>4884.51575847274</v>
          </cell>
          <cell r="M341">
            <v>6515.42951325023</v>
          </cell>
          <cell r="N341">
            <v>8291.78179654597</v>
          </cell>
          <cell r="O341">
            <v>10247.9260806381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-1485.01884538849</v>
          </cell>
          <cell r="B342">
            <v>-3789.20311781535</v>
          </cell>
          <cell r="C342">
            <v>-4713.41008577224</v>
          </cell>
          <cell r="D342">
            <v>-3938.54236852567</v>
          </cell>
          <cell r="E342">
            <v>-3108.52705189767</v>
          </cell>
          <cell r="F342">
            <v>-2223.28732722083</v>
          </cell>
          <cell r="G342">
            <v>-1271.07172927523</v>
          </cell>
          <cell r="H342">
            <v>-240.810589721717</v>
          </cell>
          <cell r="I342">
            <v>886.459862650588</v>
          </cell>
          <cell r="J342">
            <v>2115.83816267399</v>
          </cell>
          <cell r="K342">
            <v>3458.3429639823</v>
          </cell>
          <cell r="L342">
            <v>4939.20019522333</v>
          </cell>
          <cell r="M342">
            <v>6564.99423662644</v>
          </cell>
          <cell r="N342">
            <v>8351.52164277904</v>
          </cell>
          <cell r="O342">
            <v>10304.2167615192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-1612.14061605263</v>
          </cell>
          <cell r="B343">
            <v>-4278.55280976599</v>
          </cell>
          <cell r="C343">
            <v>-5287.52075221453</v>
          </cell>
          <cell r="D343">
            <v>-4553.37914525493</v>
          </cell>
          <cell r="E343">
            <v>-3776.11088585269</v>
          </cell>
          <cell r="F343">
            <v>-2941.20238977962</v>
          </cell>
          <cell r="G343">
            <v>-2043.46557288284</v>
          </cell>
          <cell r="H343">
            <v>-1077.27728876629</v>
          </cell>
          <cell r="I343">
            <v>-20.8560643013837</v>
          </cell>
          <cell r="J343">
            <v>1144.27243176096</v>
          </cell>
          <cell r="K343">
            <v>2414.64112928754</v>
          </cell>
          <cell r="L343">
            <v>3802.0081189794</v>
          </cell>
          <cell r="M343">
            <v>5333.3315862518</v>
          </cell>
          <cell r="N343">
            <v>7009.76535075499</v>
          </cell>
          <cell r="O343">
            <v>8831.32654439292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-1481.68787340807</v>
          </cell>
          <cell r="B344">
            <v>-3772.28924435206</v>
          </cell>
          <cell r="C344">
            <v>-4685.22082866459</v>
          </cell>
          <cell r="D344">
            <v>-3896.9607827457</v>
          </cell>
          <cell r="E344">
            <v>-3063.10615984063</v>
          </cell>
          <cell r="F344">
            <v>-2172.22531190502</v>
          </cell>
          <cell r="G344">
            <v>-1211.19293415939</v>
          </cell>
          <cell r="H344">
            <v>-158.618069785738</v>
          </cell>
          <cell r="I344">
            <v>977.393049958401</v>
          </cell>
          <cell r="J344">
            <v>2212.89307879451</v>
          </cell>
          <cell r="K344">
            <v>3564.89612739828</v>
          </cell>
          <cell r="L344">
            <v>5056.46628887456</v>
          </cell>
          <cell r="M344">
            <v>6687.18781003859</v>
          </cell>
          <cell r="N344">
            <v>8480.55772707964</v>
          </cell>
          <cell r="O344">
            <v>10450.286867661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-1452.42578836429</v>
          </cell>
          <cell r="B345">
            <v>-3658.30843277361</v>
          </cell>
          <cell r="C345">
            <v>-4545.66150828033</v>
          </cell>
          <cell r="D345">
            <v>-3748.12523475099</v>
          </cell>
          <cell r="E345">
            <v>-2906.07627483994</v>
          </cell>
          <cell r="F345">
            <v>-2001.3380339494</v>
          </cell>
          <cell r="G345">
            <v>-1032.47816640044</v>
          </cell>
          <cell r="H345">
            <v>27.8244236204091</v>
          </cell>
          <cell r="I345">
            <v>1178.34635213787</v>
          </cell>
          <cell r="J345">
            <v>2444.20056551035</v>
          </cell>
          <cell r="K345">
            <v>3836.41469787016</v>
          </cell>
          <cell r="L345">
            <v>5352.7280030624</v>
          </cell>
          <cell r="M345">
            <v>7002.87880631563</v>
          </cell>
          <cell r="N345">
            <v>8814.65769641046</v>
          </cell>
          <cell r="O345">
            <v>10801.5983926008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-1705.81466228291</v>
          </cell>
          <cell r="B346">
            <v>-4627.25384802422</v>
          </cell>
          <cell r="C346">
            <v>-5677.71466510417</v>
          </cell>
          <cell r="D346">
            <v>-4960.87401953529</v>
          </cell>
          <cell r="E346">
            <v>-4207.8579005132</v>
          </cell>
          <cell r="F346">
            <v>-3405.59256318679</v>
          </cell>
          <cell r="G346">
            <v>-2537.74255776356</v>
          </cell>
          <cell r="H346">
            <v>-1608.61014448744</v>
          </cell>
          <cell r="I346">
            <v>-598.423320989601</v>
          </cell>
          <cell r="J346">
            <v>523.187844739174</v>
          </cell>
          <cell r="K346">
            <v>1745.36176806699</v>
          </cell>
          <cell r="L346">
            <v>3080.91716935026</v>
          </cell>
          <cell r="M346">
            <v>4544.7804127057</v>
          </cell>
          <cell r="N346">
            <v>6155.05969246932</v>
          </cell>
          <cell r="O346">
            <v>7913.2711568819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-1597.66388285295</v>
          </cell>
          <cell r="B347">
            <v>-4212.29986192369</v>
          </cell>
          <cell r="C347">
            <v>-5191.86350123585</v>
          </cell>
          <cell r="D347">
            <v>-4444.17353127506</v>
          </cell>
          <cell r="E347">
            <v>-3653.83620773411</v>
          </cell>
          <cell r="F347">
            <v>-2805.12646570824</v>
          </cell>
          <cell r="G347">
            <v>-1889.36743737886</v>
          </cell>
          <cell r="H347">
            <v>-903.074491924453</v>
          </cell>
          <cell r="I347">
            <v>169.192198103456</v>
          </cell>
          <cell r="J347">
            <v>1345.13957872472</v>
          </cell>
          <cell r="K347">
            <v>2647.79761387287</v>
          </cell>
          <cell r="L347">
            <v>4060.1410066069</v>
          </cell>
          <cell r="M347">
            <v>5610.53261372342</v>
          </cell>
          <cell r="N347">
            <v>7310.76968742586</v>
          </cell>
          <cell r="O347">
            <v>9167.30430594751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-1690.96726369668</v>
          </cell>
          <cell r="B348">
            <v>-4580.77608976697</v>
          </cell>
          <cell r="C348">
            <v>-5630.77985544233</v>
          </cell>
          <cell r="D348">
            <v>-4914.83891545221</v>
          </cell>
          <cell r="E348">
            <v>-4152.43529681122</v>
          </cell>
          <cell r="F348">
            <v>-3344.16845745638</v>
          </cell>
          <cell r="G348">
            <v>-2484.88988203441</v>
          </cell>
          <cell r="H348">
            <v>-1556.62695191585</v>
          </cell>
          <cell r="I348">
            <v>-528.599863824633</v>
          </cell>
          <cell r="J348">
            <v>595.665808706412</v>
          </cell>
          <cell r="K348">
            <v>1813.06306542418</v>
          </cell>
          <cell r="L348">
            <v>3143.70625665764</v>
          </cell>
          <cell r="M348">
            <v>4613.75890473446</v>
          </cell>
          <cell r="N348">
            <v>6230.1682069415</v>
          </cell>
          <cell r="O348">
            <v>7989.85936603069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-1721.21364200242</v>
          </cell>
          <cell r="B349">
            <v>-4677.94286933116</v>
          </cell>
          <cell r="C349">
            <v>-5730.20848094251</v>
          </cell>
          <cell r="D349">
            <v>-5013.28774323735</v>
          </cell>
          <cell r="E349">
            <v>-4264.81782586856</v>
          </cell>
          <cell r="F349">
            <v>-3466.34180975255</v>
          </cell>
          <cell r="G349">
            <v>-2613.51057077932</v>
          </cell>
          <cell r="H349">
            <v>-1697.38778514671</v>
          </cell>
          <cell r="I349">
            <v>-701.763289491108</v>
          </cell>
          <cell r="J349">
            <v>392.002372736551</v>
          </cell>
          <cell r="K349">
            <v>1596.92995244122</v>
          </cell>
          <cell r="L349">
            <v>2912.47504792988</v>
          </cell>
          <cell r="M349">
            <v>4355.84556361204</v>
          </cell>
          <cell r="N349">
            <v>5937.76451602927</v>
          </cell>
          <cell r="O349">
            <v>7680.51749771565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-1470.30788306049</v>
          </cell>
          <cell r="B350">
            <v>-3726.40135577251</v>
          </cell>
          <cell r="C350">
            <v>-4625.97010225414</v>
          </cell>
          <cell r="D350">
            <v>-3833.72482781757</v>
          </cell>
          <cell r="E350">
            <v>-2987.77590623377</v>
          </cell>
          <cell r="F350">
            <v>-2078.43936017841</v>
          </cell>
          <cell r="G350">
            <v>-1114.19125277921</v>
          </cell>
          <cell r="H350">
            <v>-77.295276971067</v>
          </cell>
          <cell r="I350">
            <v>1066.7263224055</v>
          </cell>
          <cell r="J350">
            <v>2320.5608169968</v>
          </cell>
          <cell r="K350">
            <v>3691.24953260696</v>
          </cell>
          <cell r="L350">
            <v>5187.43324303391</v>
          </cell>
          <cell r="M350">
            <v>6827.62812116538</v>
          </cell>
          <cell r="N350">
            <v>8638.51114696508</v>
          </cell>
          <cell r="O350">
            <v>10616.1495570386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-1661.71681861727</v>
          </cell>
          <cell r="B351">
            <v>-4463.28521094995</v>
          </cell>
          <cell r="C351">
            <v>-5487.76525381535</v>
          </cell>
          <cell r="D351">
            <v>-4758.21178142046</v>
          </cell>
          <cell r="E351">
            <v>-3991.31016750062</v>
          </cell>
          <cell r="F351">
            <v>-3177.45643242952</v>
          </cell>
          <cell r="G351">
            <v>-2308.47669958788</v>
          </cell>
          <cell r="H351">
            <v>-1359.48020389468</v>
          </cell>
          <cell r="I351">
            <v>-322.480048058808</v>
          </cell>
          <cell r="J351">
            <v>804.817561715186</v>
          </cell>
          <cell r="K351">
            <v>2033.93634562291</v>
          </cell>
          <cell r="L351">
            <v>3384.06847456044</v>
          </cell>
          <cell r="M351">
            <v>4865.35147247461</v>
          </cell>
          <cell r="N351">
            <v>6497.59863159476</v>
          </cell>
          <cell r="O351">
            <v>8289.3723857549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-1535.8082774378</v>
          </cell>
          <cell r="B352">
            <v>-3972.8564971142</v>
          </cell>
          <cell r="C352">
            <v>-4915.31128838373</v>
          </cell>
          <cell r="D352">
            <v>-4145.28622626962</v>
          </cell>
          <cell r="E352">
            <v>-3327.26849942467</v>
          </cell>
          <cell r="F352">
            <v>-2455.75988762977</v>
          </cell>
          <cell r="G352">
            <v>-1532.52666198684</v>
          </cell>
          <cell r="H352">
            <v>-528.523626766769</v>
          </cell>
          <cell r="I352">
            <v>568.997195338233</v>
          </cell>
          <cell r="J352">
            <v>1773.3169522901</v>
          </cell>
          <cell r="K352">
            <v>3095.22881244577</v>
          </cell>
          <cell r="L352">
            <v>4540.4811025654</v>
          </cell>
          <cell r="M352">
            <v>6135.43613302685</v>
          </cell>
          <cell r="N352">
            <v>7871.4942547463</v>
          </cell>
          <cell r="O352">
            <v>9767.23601485721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-1563.62192543979</v>
          </cell>
          <cell r="B353">
            <v>-4079.39914273221</v>
          </cell>
          <cell r="C353">
            <v>-5034.84582591298</v>
          </cell>
          <cell r="D353">
            <v>-4284.29077268329</v>
          </cell>
          <cell r="E353">
            <v>-3487.43942123279</v>
          </cell>
          <cell r="F353">
            <v>-2625.28257680819</v>
          </cell>
          <cell r="G353">
            <v>-1694.59119568435</v>
          </cell>
          <cell r="H353">
            <v>-694.494838633793</v>
          </cell>
          <cell r="I353">
            <v>395.377858908232</v>
          </cell>
          <cell r="J353">
            <v>1597.77979328868</v>
          </cell>
          <cell r="K353">
            <v>2905.58382980418</v>
          </cell>
          <cell r="L353">
            <v>4333.44815282646</v>
          </cell>
          <cell r="M353">
            <v>5902.77666827997</v>
          </cell>
          <cell r="N353">
            <v>7624.09316761318</v>
          </cell>
          <cell r="O353">
            <v>9503.71349566558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-1632.34077935927</v>
          </cell>
          <cell r="B354">
            <v>-4351.23618802095</v>
          </cell>
          <cell r="C354">
            <v>-5365.00159530743</v>
          </cell>
          <cell r="D354">
            <v>-4639.39966685286</v>
          </cell>
          <cell r="E354">
            <v>-3870.46252920302</v>
          </cell>
          <cell r="F354">
            <v>-3039.3865787385</v>
          </cell>
          <cell r="G354">
            <v>-2155.92483622609</v>
          </cell>
          <cell r="H354">
            <v>-1200.30414316152</v>
          </cell>
          <cell r="I354">
            <v>-156.899908722646</v>
          </cell>
          <cell r="J354">
            <v>982.43680567404</v>
          </cell>
          <cell r="K354">
            <v>2235.59745132138</v>
          </cell>
          <cell r="L354">
            <v>3614.20435960628</v>
          </cell>
          <cell r="M354">
            <v>5121.96754483132</v>
          </cell>
          <cell r="N354">
            <v>6773.49677247439</v>
          </cell>
          <cell r="O354">
            <v>8581.31279281072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-1576.91996236978</v>
          </cell>
          <cell r="B355">
            <v>-4144.26703672211</v>
          </cell>
          <cell r="C355">
            <v>-5128.82185271024</v>
          </cell>
          <cell r="D355">
            <v>-4378.58568329703</v>
          </cell>
          <cell r="E355">
            <v>-3578.22516360975</v>
          </cell>
          <cell r="F355">
            <v>-2725.78484684001</v>
          </cell>
          <cell r="G355">
            <v>-1814.07169922297</v>
          </cell>
          <cell r="H355">
            <v>-822.161390540882</v>
          </cell>
          <cell r="I355">
            <v>262.247763389629</v>
          </cell>
          <cell r="J355">
            <v>1446.94746841619</v>
          </cell>
          <cell r="K355">
            <v>2738.5309292475</v>
          </cell>
          <cell r="L355">
            <v>4151.65220508298</v>
          </cell>
          <cell r="M355">
            <v>5701.86163410945</v>
          </cell>
          <cell r="N355">
            <v>7403.81424450524</v>
          </cell>
          <cell r="O355">
            <v>9272.22392361934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-1659.25047366163</v>
          </cell>
          <cell r="B356">
            <v>-4451.23832462655</v>
          </cell>
          <cell r="C356">
            <v>-5481.90010181465</v>
          </cell>
          <cell r="D356">
            <v>-4755.95491184634</v>
          </cell>
          <cell r="E356">
            <v>-3994.05516036736</v>
          </cell>
          <cell r="F356">
            <v>-3186.46064443341</v>
          </cell>
          <cell r="G356">
            <v>-2305.9699128187</v>
          </cell>
          <cell r="H356">
            <v>-1346.67300225939</v>
          </cell>
          <cell r="I356">
            <v>-301.422306067718</v>
          </cell>
          <cell r="J356">
            <v>834.987178021014</v>
          </cell>
          <cell r="K356">
            <v>2078.2028977909</v>
          </cell>
          <cell r="L356">
            <v>3442.64488106307</v>
          </cell>
          <cell r="M356">
            <v>4941.11687488394</v>
          </cell>
          <cell r="N356">
            <v>6576.48100171599</v>
          </cell>
          <cell r="O356">
            <v>8368.19460296946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-1625.24438636804</v>
          </cell>
          <cell r="B357">
            <v>-4318.65585754733</v>
          </cell>
          <cell r="C357">
            <v>-5312.8522661605</v>
          </cell>
          <cell r="D357">
            <v>-4563.91833245929</v>
          </cell>
          <cell r="E357">
            <v>-3769.26692480072</v>
          </cell>
          <cell r="F357">
            <v>-2924.86588107885</v>
          </cell>
          <cell r="G357">
            <v>-2022.1384537193</v>
          </cell>
          <cell r="H357">
            <v>-1049.96485313542</v>
          </cell>
          <cell r="I357">
            <v>15.7394561333757</v>
          </cell>
          <cell r="J357">
            <v>1182.51922845626</v>
          </cell>
          <cell r="K357">
            <v>2454.34481020688</v>
          </cell>
          <cell r="L357">
            <v>3845.94181977668</v>
          </cell>
          <cell r="M357">
            <v>5373.55125944517</v>
          </cell>
          <cell r="N357">
            <v>7051.84347264848</v>
          </cell>
          <cell r="O357">
            <v>8885.81194991487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-1586.8726985807</v>
          </cell>
          <cell r="B358">
            <v>-4174.36738738995</v>
          </cell>
          <cell r="C358">
            <v>-5148.92936557381</v>
          </cell>
          <cell r="D358">
            <v>-4399.44803768767</v>
          </cell>
          <cell r="E358">
            <v>-3600.68281098151</v>
          </cell>
          <cell r="F358">
            <v>-2754.44982797502</v>
          </cell>
          <cell r="G358">
            <v>-1847.56342844568</v>
          </cell>
          <cell r="H358">
            <v>-863.372003293798</v>
          </cell>
          <cell r="I358">
            <v>212.02451468652</v>
          </cell>
          <cell r="J358">
            <v>1393.62328293619</v>
          </cell>
          <cell r="K358">
            <v>2691.19418261687</v>
          </cell>
          <cell r="L358">
            <v>4102.34008172679</v>
          </cell>
          <cell r="M358">
            <v>5653.32571490903</v>
          </cell>
          <cell r="N358">
            <v>7351.03594734771</v>
          </cell>
          <cell r="O358">
            <v>9207.6912069236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-1530.30239206704</v>
          </cell>
          <cell r="B359">
            <v>-3950.78938014244</v>
          </cell>
          <cell r="C359">
            <v>-4882.56126180707</v>
          </cell>
          <cell r="D359">
            <v>-4106.16342660384</v>
          </cell>
          <cell r="E359">
            <v>-3293.64326324052</v>
          </cell>
          <cell r="F359">
            <v>-2425.04570555866</v>
          </cell>
          <cell r="G359">
            <v>-1489.50350793518</v>
          </cell>
          <cell r="H359">
            <v>-480.056310596518</v>
          </cell>
          <cell r="I359">
            <v>626.53727219968</v>
          </cell>
          <cell r="J359">
            <v>1846.91401381391</v>
          </cell>
          <cell r="K359">
            <v>3182.92020683133</v>
          </cell>
          <cell r="L359">
            <v>4635.92198150128</v>
          </cell>
          <cell r="M359">
            <v>6226.0917533244</v>
          </cell>
          <cell r="N359">
            <v>7981.47551578609</v>
          </cell>
          <cell r="O359">
            <v>9909.41243086547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-1573.14083345438</v>
          </cell>
          <cell r="B360">
            <v>-4118.87553074381</v>
          </cell>
          <cell r="C360">
            <v>-5085.92919459994</v>
          </cell>
          <cell r="D360">
            <v>-4330.69608213358</v>
          </cell>
          <cell r="E360">
            <v>-3531.4185454999</v>
          </cell>
          <cell r="F360">
            <v>-2675.34361740704</v>
          </cell>
          <cell r="G360">
            <v>-1753.03889477494</v>
          </cell>
          <cell r="H360">
            <v>-747.857613021571</v>
          </cell>
          <cell r="I360">
            <v>350.197501374618</v>
          </cell>
          <cell r="J360">
            <v>1537.6963657137</v>
          </cell>
          <cell r="K360">
            <v>2826.6225569466</v>
          </cell>
          <cell r="L360">
            <v>4245.92799442921</v>
          </cell>
          <cell r="M360">
            <v>5809.33581728292</v>
          </cell>
          <cell r="N360">
            <v>7529.29972875488</v>
          </cell>
          <cell r="O360">
            <v>9418.32956524991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-1595.06200733506</v>
          </cell>
          <cell r="B361">
            <v>-4204.21633860209</v>
          </cell>
          <cell r="C361">
            <v>-5191.52205451086</v>
          </cell>
          <cell r="D361">
            <v>-4446.08306784678</v>
          </cell>
          <cell r="E361">
            <v>-3657.65385712855</v>
          </cell>
          <cell r="F361">
            <v>-2813.6239295735</v>
          </cell>
          <cell r="G361">
            <v>-1893.21349158954</v>
          </cell>
          <cell r="H361">
            <v>-906.562129594656</v>
          </cell>
          <cell r="I361">
            <v>166.068654414442</v>
          </cell>
          <cell r="J361">
            <v>1330.50584363839</v>
          </cell>
          <cell r="K361">
            <v>2610.14569510657</v>
          </cell>
          <cell r="L361">
            <v>4009.45614648105</v>
          </cell>
          <cell r="M361">
            <v>5542.62151844022</v>
          </cell>
          <cell r="N361">
            <v>7227.99078285568</v>
          </cell>
          <cell r="O361">
            <v>9083.29100052248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-1517.29582949988</v>
          </cell>
          <cell r="B362">
            <v>-3910.05694304039</v>
          </cell>
          <cell r="C362">
            <v>-4856.02387181613</v>
          </cell>
          <cell r="D362">
            <v>-4085.61750828073</v>
          </cell>
          <cell r="E362">
            <v>-3260.19482065025</v>
          </cell>
          <cell r="F362">
            <v>-2377.46713881472</v>
          </cell>
          <cell r="G362">
            <v>-1433.69478987935</v>
          </cell>
          <cell r="H362">
            <v>-417.426874199115</v>
          </cell>
          <cell r="I362">
            <v>695.749109586779</v>
          </cell>
          <cell r="J362">
            <v>1922.88849730269</v>
          </cell>
          <cell r="K362">
            <v>3269.1155123165</v>
          </cell>
          <cell r="L362">
            <v>4734.40299473269</v>
          </cell>
          <cell r="M362">
            <v>6339.01695707319</v>
          </cell>
          <cell r="N362">
            <v>8100.33503479824</v>
          </cell>
          <cell r="O362">
            <v>10034.8626143502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-1550.12781666285</v>
          </cell>
          <cell r="B363">
            <v>-4037.3573939693</v>
          </cell>
          <cell r="C363">
            <v>-5001.34903214127</v>
          </cell>
          <cell r="D363">
            <v>-4249.79044581969</v>
          </cell>
          <cell r="E363">
            <v>-3436.62701522019</v>
          </cell>
          <cell r="F363">
            <v>-2572.64564167868</v>
          </cell>
          <cell r="G363">
            <v>-1648.23513556807</v>
          </cell>
          <cell r="H363">
            <v>-649.851823166855</v>
          </cell>
          <cell r="I363">
            <v>449.549916979107</v>
          </cell>
          <cell r="J363">
            <v>1647.69118343754</v>
          </cell>
          <cell r="K363">
            <v>2951.54917500335</v>
          </cell>
          <cell r="L363">
            <v>4389.37743053978</v>
          </cell>
          <cell r="M363">
            <v>5961.93102550412</v>
          </cell>
          <cell r="N363">
            <v>7682.50888934972</v>
          </cell>
          <cell r="O363">
            <v>9562.29372490515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-1511.30016181699</v>
          </cell>
          <cell r="B364">
            <v>-3876.42769916945</v>
          </cell>
          <cell r="C364">
            <v>-4799.55352016463</v>
          </cell>
          <cell r="D364">
            <v>-4025.83213450142</v>
          </cell>
          <cell r="E364">
            <v>-3206.89832390585</v>
          </cell>
          <cell r="F364">
            <v>-2322.03363448212</v>
          </cell>
          <cell r="G364">
            <v>-1374.90553725863</v>
          </cell>
          <cell r="H364">
            <v>-353.907824143602</v>
          </cell>
          <cell r="I364">
            <v>761.834800219684</v>
          </cell>
          <cell r="J364">
            <v>1984.96942681671</v>
          </cell>
          <cell r="K364">
            <v>3323.70583877694</v>
          </cell>
          <cell r="L364">
            <v>4802.83032415609</v>
          </cell>
          <cell r="M364">
            <v>6429.14099319108</v>
          </cell>
          <cell r="N364">
            <v>8199.211456023</v>
          </cell>
          <cell r="O364">
            <v>10133.1642487479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-1683.23686608266</v>
          </cell>
          <cell r="B365">
            <v>-4545.3443071682</v>
          </cell>
          <cell r="C365">
            <v>-5573.16599529483</v>
          </cell>
          <cell r="D365">
            <v>-4843.36991594541</v>
          </cell>
          <cell r="E365">
            <v>-4083.87703871701</v>
          </cell>
          <cell r="F365">
            <v>-3270.51224923165</v>
          </cell>
          <cell r="G365">
            <v>-2388.10425632411</v>
          </cell>
          <cell r="H365">
            <v>-1433.22701784669</v>
          </cell>
          <cell r="I365">
            <v>-402.695042330749</v>
          </cell>
          <cell r="J365">
            <v>724.492479966779</v>
          </cell>
          <cell r="K365">
            <v>1959.65762530384</v>
          </cell>
          <cell r="L365">
            <v>3314.03937689001</v>
          </cell>
          <cell r="M365">
            <v>4801.31986020534</v>
          </cell>
          <cell r="N365">
            <v>6423.36751009949</v>
          </cell>
          <cell r="O365">
            <v>8205.6783264848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-1537.81826322353</v>
          </cell>
          <cell r="B366">
            <v>-3983.74092967525</v>
          </cell>
          <cell r="C366">
            <v>-4933.30836690957</v>
          </cell>
          <cell r="D366">
            <v>-4162.86294767102</v>
          </cell>
          <cell r="E366">
            <v>-3340.83423341138</v>
          </cell>
          <cell r="F366">
            <v>-2460.63367192032</v>
          </cell>
          <cell r="G366">
            <v>-1530.66692475662</v>
          </cell>
          <cell r="H366">
            <v>-525.2000044855</v>
          </cell>
          <cell r="I366">
            <v>576.828336124264</v>
          </cell>
          <cell r="J366">
            <v>1781.81937091358</v>
          </cell>
          <cell r="K366">
            <v>3098.61000853773</v>
          </cell>
          <cell r="L366">
            <v>4550.83723362705</v>
          </cell>
          <cell r="M366">
            <v>6143.80492940249</v>
          </cell>
          <cell r="N366">
            <v>7896.85680823337</v>
          </cell>
          <cell r="O366">
            <v>9820.57797081611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-1456.18790589432</v>
          </cell>
          <cell r="B367">
            <v>-3672.99454322869</v>
          </cell>
          <cell r="C367">
            <v>-4563.50828231815</v>
          </cell>
          <cell r="D367">
            <v>-3767.64248320255</v>
          </cell>
          <cell r="E367">
            <v>-2928.58857592681</v>
          </cell>
          <cell r="F367">
            <v>-2033.65276738628</v>
          </cell>
          <cell r="G367">
            <v>-1066.61093331982</v>
          </cell>
          <cell r="H367">
            <v>-17.900977787178</v>
          </cell>
          <cell r="I367">
            <v>1129.54302849112</v>
          </cell>
          <cell r="J367">
            <v>2388.2225556159</v>
          </cell>
          <cell r="K367">
            <v>3768.16919304781</v>
          </cell>
          <cell r="L367">
            <v>5272.95161963117</v>
          </cell>
          <cell r="M367">
            <v>6926.21268887779</v>
          </cell>
          <cell r="N367">
            <v>8729.68132937519</v>
          </cell>
          <cell r="O367">
            <v>10710.2267526749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-1519.38403840315</v>
          </cell>
          <cell r="B368">
            <v>-3906.91108605811</v>
          </cell>
          <cell r="C368">
            <v>-4837.92563784645</v>
          </cell>
          <cell r="D368">
            <v>-4060.74625432979</v>
          </cell>
          <cell r="E368">
            <v>-3241.64362888248</v>
          </cell>
          <cell r="F368">
            <v>-2357.2388773082</v>
          </cell>
          <cell r="G368">
            <v>-1414.44204089988</v>
          </cell>
          <cell r="H368">
            <v>-402.913040807664</v>
          </cell>
          <cell r="I368">
            <v>709.598701491236</v>
          </cell>
          <cell r="J368">
            <v>1936.24718611759</v>
          </cell>
          <cell r="K368">
            <v>3277.81738606696</v>
          </cell>
          <cell r="L368">
            <v>4739.0603556416</v>
          </cell>
          <cell r="M368">
            <v>6335.07065007494</v>
          </cell>
          <cell r="N368">
            <v>8083.27880070894</v>
          </cell>
          <cell r="O368">
            <v>10006.2789156449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-1537.330013866</v>
          </cell>
          <cell r="B369">
            <v>-3989.8300368809</v>
          </cell>
          <cell r="C369">
            <v>-4938.1372979153</v>
          </cell>
          <cell r="D369">
            <v>-4175.62931769207</v>
          </cell>
          <cell r="E369">
            <v>-3363.06348220995</v>
          </cell>
          <cell r="F369">
            <v>-2498.58534649768</v>
          </cell>
          <cell r="G369">
            <v>-1579.81819580231</v>
          </cell>
          <cell r="H369">
            <v>-578.748635571489</v>
          </cell>
          <cell r="I369">
            <v>516.160635740258</v>
          </cell>
          <cell r="J369">
            <v>1716.74968115465</v>
          </cell>
          <cell r="K369">
            <v>3029.92007737906</v>
          </cell>
          <cell r="L369">
            <v>4469.15684092069</v>
          </cell>
          <cell r="M369">
            <v>6047.67752561215</v>
          </cell>
          <cell r="N369">
            <v>7791.06432802155</v>
          </cell>
          <cell r="O369">
            <v>9706.81573231138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-1520.69259557461</v>
          </cell>
          <cell r="B370">
            <v>-3916.84008545841</v>
          </cell>
          <cell r="C370">
            <v>-4844.40908468997</v>
          </cell>
          <cell r="D370">
            <v>-4072.17283538941</v>
          </cell>
          <cell r="E370">
            <v>-3261.46879420559</v>
          </cell>
          <cell r="F370">
            <v>-2391.20976358</v>
          </cell>
          <cell r="G370">
            <v>-1443.03494934403</v>
          </cell>
          <cell r="H370">
            <v>-419.629780409826</v>
          </cell>
          <cell r="I370">
            <v>686.075940981987</v>
          </cell>
          <cell r="J370">
            <v>1901.89363681341</v>
          </cell>
          <cell r="K370">
            <v>3240.59941227089</v>
          </cell>
          <cell r="L370">
            <v>4710.9965463645</v>
          </cell>
          <cell r="M370">
            <v>6313.91989846039</v>
          </cell>
          <cell r="N370">
            <v>8074.38638840276</v>
          </cell>
          <cell r="O370">
            <v>9999.08782313433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-1717.85563842439</v>
          </cell>
          <cell r="B371">
            <v>-4668.05376603103</v>
          </cell>
          <cell r="C371">
            <v>-5724.2668393791</v>
          </cell>
          <cell r="D371">
            <v>-5015.33058382515</v>
          </cell>
          <cell r="E371">
            <v>-4272.07629491921</v>
          </cell>
          <cell r="F371">
            <v>-3479.89936378076</v>
          </cell>
          <cell r="G371">
            <v>-2637.23479180751</v>
          </cell>
          <cell r="H371">
            <v>-1730.61014842468</v>
          </cell>
          <cell r="I371">
            <v>-741.734407074817</v>
          </cell>
          <cell r="J371">
            <v>344.086497296587</v>
          </cell>
          <cell r="K371">
            <v>1535.67366274807</v>
          </cell>
          <cell r="L371">
            <v>2842.33472752574</v>
          </cell>
          <cell r="M371">
            <v>4280.80218237003</v>
          </cell>
          <cell r="N371">
            <v>5867.85828590946</v>
          </cell>
          <cell r="O371">
            <v>7596.04090202421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-1580.76615641105</v>
          </cell>
          <cell r="B372">
            <v>-4152.69469522297</v>
          </cell>
          <cell r="C372">
            <v>-5126.37613890875</v>
          </cell>
          <cell r="D372">
            <v>-4358.90576961452</v>
          </cell>
          <cell r="E372">
            <v>-3555.68975095926</v>
          </cell>
          <cell r="F372">
            <v>-2687.11260989174</v>
          </cell>
          <cell r="G372">
            <v>-1770.006298354</v>
          </cell>
          <cell r="H372">
            <v>-782.247983135314</v>
          </cell>
          <cell r="I372">
            <v>301.355924419815</v>
          </cell>
          <cell r="J372">
            <v>1480.89197108634</v>
          </cell>
          <cell r="K372">
            <v>2777.98295097682</v>
          </cell>
          <cell r="L372">
            <v>4204.03422266459</v>
          </cell>
          <cell r="M372">
            <v>5761.22884264468</v>
          </cell>
          <cell r="N372">
            <v>7464.25557832357</v>
          </cell>
          <cell r="O372">
            <v>9334.88065804944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-1416.77293550769</v>
          </cell>
          <cell r="B373">
            <v>-3523.13629023237</v>
          </cell>
          <cell r="C373">
            <v>-4395.7742667004</v>
          </cell>
          <cell r="D373">
            <v>-3593.7697448672</v>
          </cell>
          <cell r="E373">
            <v>-2740.5559113488</v>
          </cell>
          <cell r="F373">
            <v>-1825.05532835007</v>
          </cell>
          <cell r="G373">
            <v>-842.413286969263</v>
          </cell>
          <cell r="H373">
            <v>218.682597292992</v>
          </cell>
          <cell r="I373">
            <v>1386.18959324105</v>
          </cell>
          <cell r="J373">
            <v>2660.16966954714</v>
          </cell>
          <cell r="K373">
            <v>4057.26644615354</v>
          </cell>
          <cell r="L373">
            <v>5587.20367857013</v>
          </cell>
          <cell r="M373">
            <v>7260.15345916239</v>
          </cell>
          <cell r="N373">
            <v>9109.19135498055</v>
          </cell>
          <cell r="O373">
            <v>11139.9213672592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-1576.67110511169</v>
          </cell>
          <cell r="B374">
            <v>-4128.4728183766</v>
          </cell>
          <cell r="C374">
            <v>-5096.86900578181</v>
          </cell>
          <cell r="D374">
            <v>-4349.55895728612</v>
          </cell>
          <cell r="E374">
            <v>-3545.88807140215</v>
          </cell>
          <cell r="F374">
            <v>-2697.59151603402</v>
          </cell>
          <cell r="G374">
            <v>-1784.28315720068</v>
          </cell>
          <cell r="H374">
            <v>-792.834006538209</v>
          </cell>
          <cell r="I374">
            <v>292.168654546323</v>
          </cell>
          <cell r="J374">
            <v>1475.16487843493</v>
          </cell>
          <cell r="K374">
            <v>2776.82722933449</v>
          </cell>
          <cell r="L374">
            <v>4203.3511715038</v>
          </cell>
          <cell r="M374">
            <v>5755.97417510263</v>
          </cell>
          <cell r="N374">
            <v>7461.50335161626</v>
          </cell>
          <cell r="O374">
            <v>9330.88700902946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-1431.04489168122</v>
          </cell>
          <cell r="B375">
            <v>-3574.63995506769</v>
          </cell>
          <cell r="C375">
            <v>-4450.2232774285</v>
          </cell>
          <cell r="D375">
            <v>-3648.87500369895</v>
          </cell>
          <cell r="E375">
            <v>-2796.10165410536</v>
          </cell>
          <cell r="F375">
            <v>-1877.83482505611</v>
          </cell>
          <cell r="G375">
            <v>-895.967884252272</v>
          </cell>
          <cell r="H375">
            <v>163.158814749852</v>
          </cell>
          <cell r="I375">
            <v>1324.80451357487</v>
          </cell>
          <cell r="J375">
            <v>2607.01659081749</v>
          </cell>
          <cell r="K375">
            <v>4008.08102969417</v>
          </cell>
          <cell r="L375">
            <v>5541.74392763141</v>
          </cell>
          <cell r="M375">
            <v>7219.62635127466</v>
          </cell>
          <cell r="N375">
            <v>9071.89056770368</v>
          </cell>
          <cell r="O375">
            <v>11098.7639793558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-1650.92043859928</v>
          </cell>
          <cell r="B376">
            <v>-4414.67831947102</v>
          </cell>
          <cell r="C376">
            <v>-5426.96234446301</v>
          </cell>
          <cell r="D376">
            <v>-4706.90700089496</v>
          </cell>
          <cell r="E376">
            <v>-3942.62123262381</v>
          </cell>
          <cell r="F376">
            <v>-3126.80917265564</v>
          </cell>
          <cell r="G376">
            <v>-2247.11722416922</v>
          </cell>
          <cell r="H376">
            <v>-1294.72572661278</v>
          </cell>
          <cell r="I376">
            <v>-256.735232468214</v>
          </cell>
          <cell r="J376">
            <v>874.397231251167</v>
          </cell>
          <cell r="K376">
            <v>2116.58880395009</v>
          </cell>
          <cell r="L376">
            <v>3474.73301590956</v>
          </cell>
          <cell r="M376">
            <v>4971.91498695063</v>
          </cell>
          <cell r="N376">
            <v>6610.2206723265</v>
          </cell>
          <cell r="O376">
            <v>8415.84902439693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-1430.182645203</v>
          </cell>
          <cell r="B377">
            <v>-3576.17415516933</v>
          </cell>
          <cell r="C377">
            <v>-4464.68449197627</v>
          </cell>
          <cell r="D377">
            <v>-3674.51686025584</v>
          </cell>
          <cell r="E377">
            <v>-2826.46751233968</v>
          </cell>
          <cell r="F377">
            <v>-1911.48102064597</v>
          </cell>
          <cell r="G377">
            <v>-933.77914588587</v>
          </cell>
          <cell r="H377">
            <v>120.897509185461</v>
          </cell>
          <cell r="I377">
            <v>1277.08230876374</v>
          </cell>
          <cell r="J377">
            <v>2555.41658004256</v>
          </cell>
          <cell r="K377">
            <v>3955.63987933605</v>
          </cell>
          <cell r="L377">
            <v>5490.49199952654</v>
          </cell>
          <cell r="M377">
            <v>7164.51788923633</v>
          </cell>
          <cell r="N377">
            <v>8994.05228743757</v>
          </cell>
          <cell r="O377">
            <v>11002.6619892714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-1527.711089688</v>
          </cell>
          <cell r="B378">
            <v>-3950.05999044289</v>
          </cell>
          <cell r="C378">
            <v>-4886.81701731294</v>
          </cell>
          <cell r="D378">
            <v>-4112.26466292827</v>
          </cell>
          <cell r="E378">
            <v>-3295.71201604355</v>
          </cell>
          <cell r="F378">
            <v>-2425.47816938429</v>
          </cell>
          <cell r="G378">
            <v>-1491.03830086373</v>
          </cell>
          <cell r="H378">
            <v>-480.157884886715</v>
          </cell>
          <cell r="I378">
            <v>634.441633849788</v>
          </cell>
          <cell r="J378">
            <v>1848.93237656554</v>
          </cell>
          <cell r="K378">
            <v>3182.91300627104</v>
          </cell>
          <cell r="L378">
            <v>4651.28562778055</v>
          </cell>
          <cell r="M378">
            <v>6249.16971406989</v>
          </cell>
          <cell r="N378">
            <v>7997.97666515476</v>
          </cell>
          <cell r="O378">
            <v>9913.41338619984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-1626.90814323621</v>
          </cell>
          <cell r="B379">
            <v>-4327.89323745712</v>
          </cell>
          <cell r="C379">
            <v>-5338.15892888718</v>
          </cell>
          <cell r="D379">
            <v>-4604.17863317208</v>
          </cell>
          <cell r="E379">
            <v>-3816.85182327859</v>
          </cell>
          <cell r="F379">
            <v>-2978.51286535957</v>
          </cell>
          <cell r="G379">
            <v>-2086.36428039605</v>
          </cell>
          <cell r="H379">
            <v>-1117.50132473398</v>
          </cell>
          <cell r="I379">
            <v>-60.9602418292894</v>
          </cell>
          <cell r="J379">
            <v>1095.71632289766</v>
          </cell>
          <cell r="K379">
            <v>2364.4980071115</v>
          </cell>
          <cell r="L379">
            <v>3746.59659228523</v>
          </cell>
          <cell r="M379">
            <v>5255.43010090701</v>
          </cell>
          <cell r="N379">
            <v>6905.66446795799</v>
          </cell>
          <cell r="O379">
            <v>8721.20786134596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-1655.13199588687</v>
          </cell>
          <cell r="B380">
            <v>-4429.99664616539</v>
          </cell>
          <cell r="C380">
            <v>-5441.82038489108</v>
          </cell>
          <cell r="D380">
            <v>-4707.48387508457</v>
          </cell>
          <cell r="E380">
            <v>-3933.50579225855</v>
          </cell>
          <cell r="F380">
            <v>-3105.3391550615</v>
          </cell>
          <cell r="G380">
            <v>-2229.82443158254</v>
          </cell>
          <cell r="H380">
            <v>-1287.53071120672</v>
          </cell>
          <cell r="I380">
            <v>-254.001968885634</v>
          </cell>
          <cell r="J380">
            <v>871.508510618568</v>
          </cell>
          <cell r="K380">
            <v>2109.35307306325</v>
          </cell>
          <cell r="L380">
            <v>3475.29708216616</v>
          </cell>
          <cell r="M380">
            <v>4976.97648461198</v>
          </cell>
          <cell r="N380">
            <v>6606.50972332905</v>
          </cell>
          <cell r="O380">
            <v>8390.18805268276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-1483.73080264879</v>
          </cell>
          <cell r="B381">
            <v>-3784.26003743436</v>
          </cell>
          <cell r="C381">
            <v>-4703.96681891906</v>
          </cell>
          <cell r="D381">
            <v>-3926.55222496238</v>
          </cell>
          <cell r="E381">
            <v>-3084.77993942924</v>
          </cell>
          <cell r="F381">
            <v>-2181.23451363506</v>
          </cell>
          <cell r="G381">
            <v>-1215.06749193911</v>
          </cell>
          <cell r="H381">
            <v>-175.059829948692</v>
          </cell>
          <cell r="I381">
            <v>953.918607291573</v>
          </cell>
          <cell r="J381">
            <v>2197.36067984173</v>
          </cell>
          <cell r="K381">
            <v>3558.34536319893</v>
          </cell>
          <cell r="L381">
            <v>5045.84243968292</v>
          </cell>
          <cell r="M381">
            <v>6672.81513731338</v>
          </cell>
          <cell r="N381">
            <v>8454.08487456579</v>
          </cell>
          <cell r="O381">
            <v>10413.7730248162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-1496.44490155021</v>
          </cell>
          <cell r="B382">
            <v>-3826.19480898968</v>
          </cell>
          <cell r="C382">
            <v>-4747.2885431809</v>
          </cell>
          <cell r="D382">
            <v>-3969.51124742439</v>
          </cell>
          <cell r="E382">
            <v>-3137.699760376</v>
          </cell>
          <cell r="F382">
            <v>-2252.36691474531</v>
          </cell>
          <cell r="G382">
            <v>-1299.13868055108</v>
          </cell>
          <cell r="H382">
            <v>-270.476595961019</v>
          </cell>
          <cell r="I382">
            <v>847.440447257613</v>
          </cell>
          <cell r="J382">
            <v>2087.99147646056</v>
          </cell>
          <cell r="K382">
            <v>3442.84943070884</v>
          </cell>
          <cell r="L382">
            <v>4926.47467114032</v>
          </cell>
          <cell r="M382">
            <v>6556.98233227163</v>
          </cell>
          <cell r="N382">
            <v>8338.16614912922</v>
          </cell>
          <cell r="O382">
            <v>10287.2733467754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-1466.8770204689</v>
          </cell>
          <cell r="B383">
            <v>-3710.64198471415</v>
          </cell>
          <cell r="C383">
            <v>-4613.11370420675</v>
          </cell>
          <cell r="D383">
            <v>-3826.73061332379</v>
          </cell>
          <cell r="E383">
            <v>-2988.00536116995</v>
          </cell>
          <cell r="F383">
            <v>-2084.10434657116</v>
          </cell>
          <cell r="G383">
            <v>-1115.13134958446</v>
          </cell>
          <cell r="H383">
            <v>-65.0025851175675</v>
          </cell>
          <cell r="I383">
            <v>1090.09612582523</v>
          </cell>
          <cell r="J383">
            <v>2348.3586539766</v>
          </cell>
          <cell r="K383">
            <v>3726.18278593267</v>
          </cell>
          <cell r="L383">
            <v>5227.32861763196</v>
          </cell>
          <cell r="M383">
            <v>6872.96046804394</v>
          </cell>
          <cell r="N383">
            <v>8679.82469682007</v>
          </cell>
          <cell r="O383">
            <v>10659.2039871088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-1553.67663908043</v>
          </cell>
          <cell r="B384">
            <v>-4042.68634744572</v>
          </cell>
          <cell r="C384">
            <v>-4992.47253654072</v>
          </cell>
          <cell r="D384">
            <v>-4229.34118083082</v>
          </cell>
          <cell r="E384">
            <v>-3412.43068398751</v>
          </cell>
          <cell r="F384">
            <v>-2554.53130679657</v>
          </cell>
          <cell r="G384">
            <v>-1624.9389402643</v>
          </cell>
          <cell r="H384">
            <v>-611.980162546228</v>
          </cell>
          <cell r="I384">
            <v>491.935547768597</v>
          </cell>
          <cell r="J384">
            <v>1691.78565395353</v>
          </cell>
          <cell r="K384">
            <v>3021.59367722025</v>
          </cell>
          <cell r="L384">
            <v>4472.88721103137</v>
          </cell>
          <cell r="M384">
            <v>6063.15077577336</v>
          </cell>
          <cell r="N384">
            <v>7801.59386369734</v>
          </cell>
          <cell r="O384">
            <v>9705.88641951439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-1710.82539660034</v>
          </cell>
          <cell r="B385">
            <v>-4646.12173879231</v>
          </cell>
          <cell r="C385">
            <v>-5696.5471074817</v>
          </cell>
          <cell r="D385">
            <v>-4972.39074624306</v>
          </cell>
          <cell r="E385">
            <v>-4214.19277584465</v>
          </cell>
          <cell r="F385">
            <v>-3404.4690099823</v>
          </cell>
          <cell r="G385">
            <v>-2539.16248774388</v>
          </cell>
          <cell r="H385">
            <v>-1617.27492841373</v>
          </cell>
          <cell r="I385">
            <v>-600.038966590751</v>
          </cell>
          <cell r="J385">
            <v>511.200889940934</v>
          </cell>
          <cell r="K385">
            <v>1721.51375695716</v>
          </cell>
          <cell r="L385">
            <v>3045.50492968349</v>
          </cell>
          <cell r="M385">
            <v>4501.76632719793</v>
          </cell>
          <cell r="N385">
            <v>6096.03720173829</v>
          </cell>
          <cell r="O385">
            <v>7839.81463755452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-1546.96449288775</v>
          </cell>
          <cell r="B386">
            <v>-4025.52109790108</v>
          </cell>
          <cell r="C386">
            <v>-4981.92610894327</v>
          </cell>
          <cell r="D386">
            <v>-4216.84155955898</v>
          </cell>
          <cell r="E386">
            <v>-3407.96888581323</v>
          </cell>
          <cell r="F386">
            <v>-2541.65833948386</v>
          </cell>
          <cell r="G386">
            <v>-1608.79502983048</v>
          </cell>
          <cell r="H386">
            <v>-592.700912289985</v>
          </cell>
          <cell r="I386">
            <v>519.834423639732</v>
          </cell>
          <cell r="J386">
            <v>1732.22268121742</v>
          </cell>
          <cell r="K386">
            <v>3055.6982168158</v>
          </cell>
          <cell r="L386">
            <v>4501.68833365567</v>
          </cell>
          <cell r="M386">
            <v>6086.55450047722</v>
          </cell>
          <cell r="N386">
            <v>7820.17973620757</v>
          </cell>
          <cell r="O386">
            <v>9725.2423710565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-1598.65472477012</v>
          </cell>
          <cell r="B387">
            <v>-4221.40897692118</v>
          </cell>
          <cell r="C387">
            <v>-5211.45776142799</v>
          </cell>
          <cell r="D387">
            <v>-4458.83574891777</v>
          </cell>
          <cell r="E387">
            <v>-3652.56891143536</v>
          </cell>
          <cell r="F387">
            <v>-2797.82455955496</v>
          </cell>
          <cell r="G387">
            <v>-1885.04783783835</v>
          </cell>
          <cell r="H387">
            <v>-902.654075819178</v>
          </cell>
          <cell r="I387">
            <v>172.616658354273</v>
          </cell>
          <cell r="J387">
            <v>1357.63507716958</v>
          </cell>
          <cell r="K387">
            <v>2653.19540882436</v>
          </cell>
          <cell r="L387">
            <v>4073.36151052086</v>
          </cell>
          <cell r="M387">
            <v>5620.12613795726</v>
          </cell>
          <cell r="N387">
            <v>7304.39698056084</v>
          </cell>
          <cell r="O387">
            <v>9156.46245525765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-1428.67100234072</v>
          </cell>
          <cell r="B388">
            <v>-3566.10480572382</v>
          </cell>
          <cell r="C388">
            <v>-4438.40127426924</v>
          </cell>
          <cell r="D388">
            <v>-3636.77340656598</v>
          </cell>
          <cell r="E388">
            <v>-2778.8938224064</v>
          </cell>
          <cell r="F388">
            <v>-1860.13803651103</v>
          </cell>
          <cell r="G388">
            <v>-868.813597566912</v>
          </cell>
          <cell r="H388">
            <v>212.313648430299</v>
          </cell>
          <cell r="I388">
            <v>1386.8487921811</v>
          </cell>
          <cell r="J388">
            <v>2660.42390682818</v>
          </cell>
          <cell r="K388">
            <v>4062.94783089244</v>
          </cell>
          <cell r="L388">
            <v>5595.38556409841</v>
          </cell>
          <cell r="M388">
            <v>7278.08737194169</v>
          </cell>
          <cell r="N388">
            <v>9131.87566873497</v>
          </cell>
          <cell r="O388">
            <v>11153.3344189014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-1508.75624329</v>
          </cell>
          <cell r="B389">
            <v>-3878.97415817801</v>
          </cell>
          <cell r="C389">
            <v>-4815.03903648532</v>
          </cell>
          <cell r="D389">
            <v>-4042.55654561973</v>
          </cell>
          <cell r="E389">
            <v>-3211.66121727087</v>
          </cell>
          <cell r="F389">
            <v>-2328.68546994385</v>
          </cell>
          <cell r="G389">
            <v>-1382.97204590348</v>
          </cell>
          <cell r="H389">
            <v>-358.875402486161</v>
          </cell>
          <cell r="I389">
            <v>760.401717662726</v>
          </cell>
          <cell r="J389">
            <v>1991.09597731148</v>
          </cell>
          <cell r="K389">
            <v>3329.83607618807</v>
          </cell>
          <cell r="L389">
            <v>4798.13910259814</v>
          </cell>
          <cell r="M389">
            <v>6407.75885915986</v>
          </cell>
          <cell r="N389">
            <v>8177.75324886376</v>
          </cell>
          <cell r="O389">
            <v>10121.2658094753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-1414.37272070036</v>
          </cell>
          <cell r="B390">
            <v>-3511.8948304786</v>
          </cell>
          <cell r="C390">
            <v>-4379.88621741374</v>
          </cell>
          <cell r="D390">
            <v>-3570.02623322412</v>
          </cell>
          <cell r="E390">
            <v>-2707.87507451354</v>
          </cell>
          <cell r="F390">
            <v>-1793.68146049403</v>
          </cell>
          <cell r="G390">
            <v>-802.592261588232</v>
          </cell>
          <cell r="H390">
            <v>277.290080821433</v>
          </cell>
          <cell r="I390">
            <v>1450.30181511316</v>
          </cell>
          <cell r="J390">
            <v>2738.62543338173</v>
          </cell>
          <cell r="K390">
            <v>4158.12954750532</v>
          </cell>
          <cell r="L390">
            <v>5705.98324262746</v>
          </cell>
          <cell r="M390">
            <v>7398.52868862078</v>
          </cell>
          <cell r="N390">
            <v>9250.53938251434</v>
          </cell>
          <cell r="O390">
            <v>11286.0815824117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-1505.04159753344</v>
          </cell>
          <cell r="B391">
            <v>-3859.70554038678</v>
          </cell>
          <cell r="C391">
            <v>-4785.81891948228</v>
          </cell>
          <cell r="D391">
            <v>-4010.22012733088</v>
          </cell>
          <cell r="E391">
            <v>-3184.30688721983</v>
          </cell>
          <cell r="F391">
            <v>-2304.70147889677</v>
          </cell>
          <cell r="G391">
            <v>-1368.36793454987</v>
          </cell>
          <cell r="H391">
            <v>-349.775055685339</v>
          </cell>
          <cell r="I391">
            <v>773.10640602129</v>
          </cell>
          <cell r="J391">
            <v>1998.05193771041</v>
          </cell>
          <cell r="K391">
            <v>3338.52156127129</v>
          </cell>
          <cell r="L391">
            <v>4815.99905234476</v>
          </cell>
          <cell r="M391">
            <v>6422.3088980495</v>
          </cell>
          <cell r="N391">
            <v>8175.05215696976</v>
          </cell>
          <cell r="O391">
            <v>10099.0124681016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-1607.94665483835</v>
          </cell>
          <cell r="B392">
            <v>-4249.30980518217</v>
          </cell>
          <cell r="C392">
            <v>-5241.61770605741</v>
          </cell>
          <cell r="D392">
            <v>-4499.32104330026</v>
          </cell>
          <cell r="E392">
            <v>-3709.13030634647</v>
          </cell>
          <cell r="F392">
            <v>-2865.90301904333</v>
          </cell>
          <cell r="G392">
            <v>-1965.98866072794</v>
          </cell>
          <cell r="H392">
            <v>-995.651652274893</v>
          </cell>
          <cell r="I392">
            <v>63.8072124618833</v>
          </cell>
          <cell r="J392">
            <v>1239.08767892352</v>
          </cell>
          <cell r="K392">
            <v>2519.46406864576</v>
          </cell>
          <cell r="L392">
            <v>3920.85649438556</v>
          </cell>
          <cell r="M392">
            <v>5451.5362113655</v>
          </cell>
          <cell r="N392">
            <v>7129.24453313805</v>
          </cell>
          <cell r="O392">
            <v>8970.65104758376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-1420.10717925261</v>
          </cell>
          <cell r="B393">
            <v>-3526.19033727251</v>
          </cell>
          <cell r="C393">
            <v>-4387.0923208329</v>
          </cell>
          <cell r="D393">
            <v>-3567.34956130149</v>
          </cell>
          <cell r="E393">
            <v>-2702.16106937693</v>
          </cell>
          <cell r="F393">
            <v>-1774.14859639375</v>
          </cell>
          <cell r="G393">
            <v>-773.81218319086</v>
          </cell>
          <cell r="H393">
            <v>304.516642581643</v>
          </cell>
          <cell r="I393">
            <v>1481.04463694319</v>
          </cell>
          <cell r="J393">
            <v>2772.66110368008</v>
          </cell>
          <cell r="K393">
            <v>4181.98050369457</v>
          </cell>
          <cell r="L393">
            <v>5724.840688251</v>
          </cell>
          <cell r="M393">
            <v>7424.83538144981</v>
          </cell>
          <cell r="N393">
            <v>9283.4948448158</v>
          </cell>
          <cell r="O393">
            <v>11322.3965878612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-1656.61400346604</v>
          </cell>
          <cell r="B394">
            <v>-4439.44777162281</v>
          </cell>
          <cell r="C394">
            <v>-5455.24014802802</v>
          </cell>
          <cell r="D394">
            <v>-4706.45637426531</v>
          </cell>
          <cell r="E394">
            <v>-3927.75506391937</v>
          </cell>
          <cell r="F394">
            <v>-3105.73706074801</v>
          </cell>
          <cell r="G394">
            <v>-2220.60962685325</v>
          </cell>
          <cell r="H394">
            <v>-1257.68599185182</v>
          </cell>
          <cell r="I394">
            <v>-213.136997218246</v>
          </cell>
          <cell r="J394">
            <v>928.975742679202</v>
          </cell>
          <cell r="K394">
            <v>2185.9695411042</v>
          </cell>
          <cell r="L394">
            <v>3562.0452966839</v>
          </cell>
          <cell r="M394">
            <v>5061.83827369996</v>
          </cell>
          <cell r="N394">
            <v>6704.9449848916</v>
          </cell>
          <cell r="O394">
            <v>8501.54722547656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-1603.78610704847</v>
          </cell>
          <cell r="B395">
            <v>-4235.22454638474</v>
          </cell>
          <cell r="C395">
            <v>-5214.50394231023</v>
          </cell>
          <cell r="D395">
            <v>-4463.38786594956</v>
          </cell>
          <cell r="E395">
            <v>-3667.10433416106</v>
          </cell>
          <cell r="F395">
            <v>-2828.16061364508</v>
          </cell>
          <cell r="G395">
            <v>-1921.05072033398</v>
          </cell>
          <cell r="H395">
            <v>-945.433679576128</v>
          </cell>
          <cell r="I395">
            <v>121.964129757935</v>
          </cell>
          <cell r="J395">
            <v>1293.81437626544</v>
          </cell>
          <cell r="K395">
            <v>2573.52282559627</v>
          </cell>
          <cell r="L395">
            <v>3968.42574897283</v>
          </cell>
          <cell r="M395">
            <v>5506.71389657758</v>
          </cell>
          <cell r="N395">
            <v>7193.52931342466</v>
          </cell>
          <cell r="O395">
            <v>9047.36504745694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-1527.0960921467</v>
          </cell>
          <cell r="B396">
            <v>-3938.89576408391</v>
          </cell>
          <cell r="C396">
            <v>-4864.15475235881</v>
          </cell>
          <cell r="D396">
            <v>-4088.77972985889</v>
          </cell>
          <cell r="E396">
            <v>-3271.11484568496</v>
          </cell>
          <cell r="F396">
            <v>-2396.80004057455</v>
          </cell>
          <cell r="G396">
            <v>-1461.25422094568</v>
          </cell>
          <cell r="H396">
            <v>-447.088211099901</v>
          </cell>
          <cell r="I396">
            <v>664.849125154154</v>
          </cell>
          <cell r="J396">
            <v>1870.89963099751</v>
          </cell>
          <cell r="K396">
            <v>3195.86411008292</v>
          </cell>
          <cell r="L396">
            <v>4647.69508158318</v>
          </cell>
          <cell r="M396">
            <v>6244.12666297583</v>
          </cell>
          <cell r="N396">
            <v>7985.24581302684</v>
          </cell>
          <cell r="O396">
            <v>9901.62579080514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-1478.04427169794</v>
          </cell>
          <cell r="B397">
            <v>-3764.43174581709</v>
          </cell>
          <cell r="C397">
            <v>-4677.80134173445</v>
          </cell>
          <cell r="D397">
            <v>-3886.27685386608</v>
          </cell>
          <cell r="E397">
            <v>-3042.04258770976</v>
          </cell>
          <cell r="F397">
            <v>-2149.16350138186</v>
          </cell>
          <cell r="G397">
            <v>-1193.37255097394</v>
          </cell>
          <cell r="H397">
            <v>-159.673642992575</v>
          </cell>
          <cell r="I397">
            <v>970.391680444184</v>
          </cell>
          <cell r="J397">
            <v>2211.39284922825</v>
          </cell>
          <cell r="K397">
            <v>3577.18574657494</v>
          </cell>
          <cell r="L397">
            <v>5070.17638998557</v>
          </cell>
          <cell r="M397">
            <v>6705.06338357245</v>
          </cell>
          <cell r="N397">
            <v>8509.53069733014</v>
          </cell>
          <cell r="O397">
            <v>10488.7555747813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-1442.18501395141</v>
          </cell>
          <cell r="B398">
            <v>-3620.91836256129</v>
          </cell>
          <cell r="C398">
            <v>-4509.38860627717</v>
          </cell>
          <cell r="D398">
            <v>-3717.21108409892</v>
          </cell>
          <cell r="E398">
            <v>-2869.09203597314</v>
          </cell>
          <cell r="F398">
            <v>-1962.63434809486</v>
          </cell>
          <cell r="G398">
            <v>-988.075230577513</v>
          </cell>
          <cell r="H398">
            <v>71.1417764479724</v>
          </cell>
          <cell r="I398">
            <v>1225.68064714051</v>
          </cell>
          <cell r="J398">
            <v>2490.40856030803</v>
          </cell>
          <cell r="K398">
            <v>3871.14898163061</v>
          </cell>
          <cell r="L398">
            <v>5375.51915588624</v>
          </cell>
          <cell r="M398">
            <v>7035.19060621784</v>
          </cell>
          <cell r="N398">
            <v>8865.93293016254</v>
          </cell>
          <cell r="O398">
            <v>10867.3749722349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-1702.69686689286</v>
          </cell>
          <cell r="B399">
            <v>-4617.78703919089</v>
          </cell>
          <cell r="C399">
            <v>-5661.95605476893</v>
          </cell>
          <cell r="D399">
            <v>-4939.20612717077</v>
          </cell>
          <cell r="E399">
            <v>-4182.71990349149</v>
          </cell>
          <cell r="F399">
            <v>-3375.49905812502</v>
          </cell>
          <cell r="G399">
            <v>-2518.83978602087</v>
          </cell>
          <cell r="H399">
            <v>-1594.35826512876</v>
          </cell>
          <cell r="I399">
            <v>-571.816566195375</v>
          </cell>
          <cell r="J399">
            <v>550.341973011884</v>
          </cell>
          <cell r="K399">
            <v>1767.50070570676</v>
          </cell>
          <cell r="L399">
            <v>3103.56781865895</v>
          </cell>
          <cell r="M399">
            <v>4562.54728931385</v>
          </cell>
          <cell r="N399">
            <v>6157.80249695454</v>
          </cell>
          <cell r="O399">
            <v>7912.92186050722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-1555.82460188793</v>
          </cell>
          <cell r="B400">
            <v>-4052.06679980935</v>
          </cell>
          <cell r="C400">
            <v>-5003.97461401337</v>
          </cell>
          <cell r="D400">
            <v>-4235.09821039293</v>
          </cell>
          <cell r="E400">
            <v>-3424.07721559783</v>
          </cell>
          <cell r="F400">
            <v>-2564.44830286261</v>
          </cell>
          <cell r="G400">
            <v>-1632.5523355169</v>
          </cell>
          <cell r="H400">
            <v>-628.032704678617</v>
          </cell>
          <cell r="I400">
            <v>462.957894349397</v>
          </cell>
          <cell r="J400">
            <v>1667.49813394487</v>
          </cell>
          <cell r="K400">
            <v>2986.22639346548</v>
          </cell>
          <cell r="L400">
            <v>4420.76685105796</v>
          </cell>
          <cell r="M400">
            <v>5995.83006768764</v>
          </cell>
          <cell r="N400">
            <v>7729.52592742206</v>
          </cell>
          <cell r="O400">
            <v>9624.19667466882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-1448.43872798128</v>
          </cell>
          <cell r="B401">
            <v>-3638.13403648402</v>
          </cell>
          <cell r="C401">
            <v>-4522.64599035817</v>
          </cell>
          <cell r="D401">
            <v>-3732.00181186129</v>
          </cell>
          <cell r="E401">
            <v>-2895.93992765778</v>
          </cell>
          <cell r="F401">
            <v>-1991.20370070858</v>
          </cell>
          <cell r="G401">
            <v>-1013.06931711163</v>
          </cell>
          <cell r="H401">
            <v>40.0473948842081</v>
          </cell>
          <cell r="I401">
            <v>1195.10204722855</v>
          </cell>
          <cell r="J401">
            <v>2453.40716635105</v>
          </cell>
          <cell r="K401">
            <v>3837.84817484665</v>
          </cell>
          <cell r="L401">
            <v>5366.10495517123</v>
          </cell>
          <cell r="M401">
            <v>7037.48690046489</v>
          </cell>
          <cell r="N401">
            <v>8860.88032178051</v>
          </cell>
          <cell r="O401">
            <v>10859.1499851675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-1456.26165383392</v>
          </cell>
          <cell r="B402">
            <v>-3679.081942966</v>
          </cell>
          <cell r="C402">
            <v>-4576.65884615317</v>
          </cell>
          <cell r="D402">
            <v>-3788.93105641871</v>
          </cell>
          <cell r="E402">
            <v>-2955.75285681939</v>
          </cell>
          <cell r="F402">
            <v>-2061.83522948583</v>
          </cell>
          <cell r="G402">
            <v>-1101.42523371513</v>
          </cell>
          <cell r="H402">
            <v>-62.8003896970004</v>
          </cell>
          <cell r="I402">
            <v>1087.8440599189</v>
          </cell>
          <cell r="J402">
            <v>2346.13262616498</v>
          </cell>
          <cell r="K402">
            <v>3716.69275168438</v>
          </cell>
          <cell r="L402">
            <v>5212.19107204279</v>
          </cell>
          <cell r="M402">
            <v>6856.82829386397</v>
          </cell>
          <cell r="N402">
            <v>8666.8411011294</v>
          </cell>
          <cell r="O402">
            <v>10652.9782502941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-1484.80979358515</v>
          </cell>
          <cell r="B403">
            <v>-3778.03955487435</v>
          </cell>
          <cell r="C403">
            <v>-4684.54211836176</v>
          </cell>
          <cell r="D403">
            <v>-3898.22920837809</v>
          </cell>
          <cell r="E403">
            <v>-3062.05138590596</v>
          </cell>
          <cell r="F403">
            <v>-2162.96629251993</v>
          </cell>
          <cell r="G403">
            <v>-1194.42992250623</v>
          </cell>
          <cell r="H403">
            <v>-155.451041823896</v>
          </cell>
          <cell r="I403">
            <v>976.265371848838</v>
          </cell>
          <cell r="J403">
            <v>2220.70605749163</v>
          </cell>
          <cell r="K403">
            <v>3585.71226967028</v>
          </cell>
          <cell r="L403">
            <v>5079.02117460312</v>
          </cell>
          <cell r="M403">
            <v>6720.38855383486</v>
          </cell>
          <cell r="N403">
            <v>8524.30839661421</v>
          </cell>
          <cell r="O403">
            <v>10493.2644386185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-1420.70117133754</v>
          </cell>
          <cell r="B404">
            <v>-3544.74758460965</v>
          </cell>
          <cell r="C404">
            <v>-4428.34757609264</v>
          </cell>
          <cell r="D404">
            <v>-3630.29844083487</v>
          </cell>
          <cell r="E404">
            <v>-2775.69480683907</v>
          </cell>
          <cell r="F404">
            <v>-1859.18909814156</v>
          </cell>
          <cell r="G404">
            <v>-879.39149864318</v>
          </cell>
          <cell r="H404">
            <v>181.282381637239</v>
          </cell>
          <cell r="I404">
            <v>1341.12455740161</v>
          </cell>
          <cell r="J404">
            <v>2612.59935144646</v>
          </cell>
          <cell r="K404">
            <v>4007.13450143161</v>
          </cell>
          <cell r="L404">
            <v>5539.05412307544</v>
          </cell>
          <cell r="M404">
            <v>7217.29325003988</v>
          </cell>
          <cell r="N404">
            <v>9052.37815683914</v>
          </cell>
          <cell r="O404">
            <v>11071.4721371848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-1449.42898674879</v>
          </cell>
          <cell r="B405">
            <v>-3651.5393313977</v>
          </cell>
          <cell r="C405">
            <v>-4551.1110481288</v>
          </cell>
          <cell r="D405">
            <v>-3761.74559572369</v>
          </cell>
          <cell r="E405">
            <v>-2917.39447984247</v>
          </cell>
          <cell r="F405">
            <v>-2017.05491017848</v>
          </cell>
          <cell r="G405">
            <v>-1051.09098374221</v>
          </cell>
          <cell r="H405">
            <v>6.6217728546031</v>
          </cell>
          <cell r="I405">
            <v>1165.48224247433</v>
          </cell>
          <cell r="J405">
            <v>2421.34147731256</v>
          </cell>
          <cell r="K405">
            <v>3797.20908365113</v>
          </cell>
          <cell r="L405">
            <v>5309.07020195004</v>
          </cell>
          <cell r="M405">
            <v>6969.04780407196</v>
          </cell>
          <cell r="N405">
            <v>8782.1931929612</v>
          </cell>
          <cell r="O405">
            <v>10765.1147980025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-1612.0918998525</v>
          </cell>
          <cell r="B406">
            <v>-4272.09717051754</v>
          </cell>
          <cell r="C406">
            <v>-5261.08762540534</v>
          </cell>
          <cell r="D406">
            <v>-4507.20301406515</v>
          </cell>
          <cell r="E406">
            <v>-3708.78791191963</v>
          </cell>
          <cell r="F406">
            <v>-2867.55669497346</v>
          </cell>
          <cell r="G406">
            <v>-1964.34758889288</v>
          </cell>
          <cell r="H406">
            <v>-986.21033274517</v>
          </cell>
          <cell r="I406">
            <v>84.8280720144291</v>
          </cell>
          <cell r="J406">
            <v>1252.63803807849</v>
          </cell>
          <cell r="K406">
            <v>2540.21587668198</v>
          </cell>
          <cell r="L406">
            <v>3952.96714168194</v>
          </cell>
          <cell r="M406">
            <v>5501.39335649371</v>
          </cell>
          <cell r="N406">
            <v>7198.11873968392</v>
          </cell>
          <cell r="O406">
            <v>9055.0462671696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-1515.73221343896</v>
          </cell>
          <cell r="B407">
            <v>-3898.7624671052</v>
          </cell>
          <cell r="C407">
            <v>-4835.05269749088</v>
          </cell>
          <cell r="D407">
            <v>-4072.8914583125</v>
          </cell>
          <cell r="E407">
            <v>-3255.33120535093</v>
          </cell>
          <cell r="F407">
            <v>-2383.44015425139</v>
          </cell>
          <cell r="G407">
            <v>-1455.86749755331</v>
          </cell>
          <cell r="H407">
            <v>-449.388677023907</v>
          </cell>
          <cell r="I407">
            <v>661.843954726627</v>
          </cell>
          <cell r="J407">
            <v>1877.73143613142</v>
          </cell>
          <cell r="K407">
            <v>3215.19998571114</v>
          </cell>
          <cell r="L407">
            <v>4690.60229481338</v>
          </cell>
          <cell r="M407">
            <v>6297.95320395195</v>
          </cell>
          <cell r="N407">
            <v>8057.8811435874</v>
          </cell>
          <cell r="O407">
            <v>9981.93462404032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-1578.4903249465</v>
          </cell>
          <cell r="B408">
            <v>-4147.68276006923</v>
          </cell>
          <cell r="C408">
            <v>-5126.77090429005</v>
          </cell>
          <cell r="D408">
            <v>-4375.73914934663</v>
          </cell>
          <cell r="E408">
            <v>-3588.05561980228</v>
          </cell>
          <cell r="F408">
            <v>-2744.53907890329</v>
          </cell>
          <cell r="G408">
            <v>-1838.65304415892</v>
          </cell>
          <cell r="H408">
            <v>-846.077745540146</v>
          </cell>
          <cell r="I408">
            <v>240.162519930799</v>
          </cell>
          <cell r="J408">
            <v>1427.34047707785</v>
          </cell>
          <cell r="K408">
            <v>2732.33360527892</v>
          </cell>
          <cell r="L408">
            <v>4155.71858454235</v>
          </cell>
          <cell r="M408">
            <v>5715.84041813859</v>
          </cell>
          <cell r="N408">
            <v>7410.50551725431</v>
          </cell>
          <cell r="O408">
            <v>9271.87217109729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-1677.96558333102</v>
          </cell>
          <cell r="B409">
            <v>-4522.35948208709</v>
          </cell>
          <cell r="C409">
            <v>-5551.60560152868</v>
          </cell>
          <cell r="D409">
            <v>-4825.19427255124</v>
          </cell>
          <cell r="E409">
            <v>-4047.34932399607</v>
          </cell>
          <cell r="F409">
            <v>-3232.66883596642</v>
          </cell>
          <cell r="G409">
            <v>-2367.17054184172</v>
          </cell>
          <cell r="H409">
            <v>-1423.04217585478</v>
          </cell>
          <cell r="I409">
            <v>-392.764792756647</v>
          </cell>
          <cell r="J409">
            <v>735.529088297421</v>
          </cell>
          <cell r="K409">
            <v>1962.75581031287</v>
          </cell>
          <cell r="L409">
            <v>3308.53135186962</v>
          </cell>
          <cell r="M409">
            <v>4793.96576041065</v>
          </cell>
          <cell r="N409">
            <v>6418.91912551214</v>
          </cell>
          <cell r="O409">
            <v>8200.66858528324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-1408.92475058868</v>
          </cell>
          <cell r="B410">
            <v>-3488.1036166315</v>
          </cell>
          <cell r="C410">
            <v>-4344.33272036527</v>
          </cell>
          <cell r="D410">
            <v>-3529.85400689426</v>
          </cell>
          <cell r="E410">
            <v>-2670.93376616909</v>
          </cell>
          <cell r="F410">
            <v>-1754.00449769877</v>
          </cell>
          <cell r="G410">
            <v>-760.571366207297</v>
          </cell>
          <cell r="H410">
            <v>320.030426126894</v>
          </cell>
          <cell r="I410">
            <v>1509.7877811299</v>
          </cell>
          <cell r="J410">
            <v>2812.43915042736</v>
          </cell>
          <cell r="K410">
            <v>4236.80433460886</v>
          </cell>
          <cell r="L410">
            <v>5790.78214973708</v>
          </cell>
          <cell r="M410">
            <v>7488.18196766317</v>
          </cell>
          <cell r="N410">
            <v>9350.14927891848</v>
          </cell>
          <cell r="O410">
            <v>11393.9026174945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-1702.50153570256</v>
          </cell>
          <cell r="B411">
            <v>-4614.60424953708</v>
          </cell>
          <cell r="C411">
            <v>-5658.09201295412</v>
          </cell>
          <cell r="D411">
            <v>-4941.22608573562</v>
          </cell>
          <cell r="E411">
            <v>-4182.10822688976</v>
          </cell>
          <cell r="F411">
            <v>-3384.16658896456</v>
          </cell>
          <cell r="G411">
            <v>-2528.52630955606</v>
          </cell>
          <cell r="H411">
            <v>-1592.7290557836</v>
          </cell>
          <cell r="I411">
            <v>-575.125182639093</v>
          </cell>
          <cell r="J411">
            <v>545.325524001516</v>
          </cell>
          <cell r="K411">
            <v>1769.85092999225</v>
          </cell>
          <cell r="L411">
            <v>3100.78649713996</v>
          </cell>
          <cell r="M411">
            <v>4556.88189739177</v>
          </cell>
          <cell r="N411">
            <v>6162.5145842736</v>
          </cell>
          <cell r="O411">
            <v>7927.82199014914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-1679.5426385107</v>
          </cell>
          <cell r="B412">
            <v>-4528.52041733649</v>
          </cell>
          <cell r="C412">
            <v>-5555.84951633735</v>
          </cell>
          <cell r="D412">
            <v>-4823.42300388454</v>
          </cell>
          <cell r="E412">
            <v>-4052.38737911741</v>
          </cell>
          <cell r="F412">
            <v>-3228.73412950438</v>
          </cell>
          <cell r="G412">
            <v>-2353.08978053573</v>
          </cell>
          <cell r="H412">
            <v>-1402.67609220814</v>
          </cell>
          <cell r="I412">
            <v>-374.218375739103</v>
          </cell>
          <cell r="J412">
            <v>755.39456204712</v>
          </cell>
          <cell r="K412">
            <v>1994.28617489175</v>
          </cell>
          <cell r="L412">
            <v>3350.18994925776</v>
          </cell>
          <cell r="M412">
            <v>4825.2145467993</v>
          </cell>
          <cell r="N412">
            <v>6447.91995871022</v>
          </cell>
          <cell r="O412">
            <v>8230.89426612086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-1431.71996542121</v>
          </cell>
          <cell r="B413">
            <v>-3561.81591937579</v>
          </cell>
          <cell r="C413">
            <v>-4433.29013121671</v>
          </cell>
          <cell r="D413">
            <v>-3629.15912272229</v>
          </cell>
          <cell r="E413">
            <v>-2770.74848877033</v>
          </cell>
          <cell r="F413">
            <v>-1845.46708658878</v>
          </cell>
          <cell r="G413">
            <v>-851.883730451003</v>
          </cell>
          <cell r="H413">
            <v>218.879488228485</v>
          </cell>
          <cell r="I413">
            <v>1398.22532115159</v>
          </cell>
          <cell r="J413">
            <v>2684.31488941299</v>
          </cell>
          <cell r="K413">
            <v>4089.46564654248</v>
          </cell>
          <cell r="L413">
            <v>5625.06787005113</v>
          </cell>
          <cell r="M413">
            <v>7304.1884958891</v>
          </cell>
          <cell r="N413">
            <v>9147.95942081112</v>
          </cell>
          <cell r="O413">
            <v>11170.0800383275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-1577.10955129777</v>
          </cell>
          <cell r="B414">
            <v>-4134.7141353965</v>
          </cell>
          <cell r="C414">
            <v>-5106.71205211664</v>
          </cell>
          <cell r="D414">
            <v>-4352.54457293408</v>
          </cell>
          <cell r="E414">
            <v>-3539.80056670887</v>
          </cell>
          <cell r="F414">
            <v>-2681.04018015841</v>
          </cell>
          <cell r="G414">
            <v>-1762.73090558101</v>
          </cell>
          <cell r="H414">
            <v>-778.680141306397</v>
          </cell>
          <cell r="I414">
            <v>302.618609135677</v>
          </cell>
          <cell r="J414">
            <v>1494.70127655526</v>
          </cell>
          <cell r="K414">
            <v>2790.99238122681</v>
          </cell>
          <cell r="L414">
            <v>4210.1151518921</v>
          </cell>
          <cell r="M414">
            <v>5773.03105142762</v>
          </cell>
          <cell r="N414">
            <v>7492.52223316259</v>
          </cell>
          <cell r="O414">
            <v>9373.27683223709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-1581.74982815487</v>
          </cell>
          <cell r="B415">
            <v>-4156.94504720371</v>
          </cell>
          <cell r="C415">
            <v>-5120.45145231957</v>
          </cell>
          <cell r="D415">
            <v>-4357.54688611526</v>
          </cell>
          <cell r="E415">
            <v>-3554.43495519189</v>
          </cell>
          <cell r="F415">
            <v>-2700.38419577647</v>
          </cell>
          <cell r="G415">
            <v>-1787.1518701021</v>
          </cell>
          <cell r="H415">
            <v>-801.360763205201</v>
          </cell>
          <cell r="I415">
            <v>279.704757818386</v>
          </cell>
          <cell r="J415">
            <v>1472.10051685518</v>
          </cell>
          <cell r="K415">
            <v>2769.53065788001</v>
          </cell>
          <cell r="L415">
            <v>4185.43898219942</v>
          </cell>
          <cell r="M415">
            <v>5740.17250941092</v>
          </cell>
          <cell r="N415">
            <v>7449.08963427561</v>
          </cell>
          <cell r="O415">
            <v>9327.69971982998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-1609.83597051903</v>
          </cell>
          <cell r="B416">
            <v>-4258.64332088529</v>
          </cell>
          <cell r="C416">
            <v>-5253.52245659428</v>
          </cell>
          <cell r="D416">
            <v>-4516.52065240026</v>
          </cell>
          <cell r="E416">
            <v>-3729.833380592</v>
          </cell>
          <cell r="F416">
            <v>-2883.71818285803</v>
          </cell>
          <cell r="G416">
            <v>-1975.03449709926</v>
          </cell>
          <cell r="H416">
            <v>-999.301170950968</v>
          </cell>
          <cell r="I416">
            <v>69.4539551984441</v>
          </cell>
          <cell r="J416">
            <v>1243.95839744853</v>
          </cell>
          <cell r="K416">
            <v>2527.69528039587</v>
          </cell>
          <cell r="L416">
            <v>3921.60993124563</v>
          </cell>
          <cell r="M416">
            <v>5449.38456776727</v>
          </cell>
          <cell r="N416">
            <v>7127.5474657527</v>
          </cell>
          <cell r="O416">
            <v>8970.9607875427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-1640.6078291619</v>
          </cell>
          <cell r="B417">
            <v>-4372.95500569047</v>
          </cell>
          <cell r="C417">
            <v>-5382.26974584402</v>
          </cell>
          <cell r="D417">
            <v>-4645.45079237603</v>
          </cell>
          <cell r="E417">
            <v>-3865.68378478244</v>
          </cell>
          <cell r="F417">
            <v>-3041.69805510395</v>
          </cell>
          <cell r="G417">
            <v>-2148.98906498141</v>
          </cell>
          <cell r="H417">
            <v>-1184.8409788092</v>
          </cell>
          <cell r="I417">
            <v>-137.525473633138</v>
          </cell>
          <cell r="J417">
            <v>1013.5590727257</v>
          </cell>
          <cell r="K417">
            <v>2275.0404010094</v>
          </cell>
          <cell r="L417">
            <v>3658.21166195922</v>
          </cell>
          <cell r="M417">
            <v>5171.29866410206</v>
          </cell>
          <cell r="N417">
            <v>6821.78501183819</v>
          </cell>
          <cell r="O417">
            <v>8641.29950570889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-1470.83162392719</v>
          </cell>
          <cell r="B418">
            <v>-3726.65995122171</v>
          </cell>
          <cell r="C418">
            <v>-4624.52129036598</v>
          </cell>
          <cell r="D418">
            <v>-3837.249125894</v>
          </cell>
          <cell r="E418">
            <v>-2998.20054704804</v>
          </cell>
          <cell r="F418">
            <v>-2098.56729692146</v>
          </cell>
          <cell r="G418">
            <v>-1126.72686070119</v>
          </cell>
          <cell r="H418">
            <v>-69.26548465904</v>
          </cell>
          <cell r="I418">
            <v>1077.69958676925</v>
          </cell>
          <cell r="J418">
            <v>2336.48048005581</v>
          </cell>
          <cell r="K418">
            <v>3708.91451167201</v>
          </cell>
          <cell r="L418">
            <v>5219.31572299875</v>
          </cell>
          <cell r="M418">
            <v>6868.58815383454</v>
          </cell>
          <cell r="N418">
            <v>8664.61300342369</v>
          </cell>
          <cell r="O418">
            <v>10635.7440565334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-1558.13695577104</v>
          </cell>
          <cell r="B419">
            <v>-4067.324622375</v>
          </cell>
          <cell r="C419">
            <v>-5031.79702407072</v>
          </cell>
          <cell r="D419">
            <v>-4269.79763330547</v>
          </cell>
          <cell r="E419">
            <v>-3460.55370433569</v>
          </cell>
          <cell r="F419">
            <v>-2594.73313197436</v>
          </cell>
          <cell r="G419">
            <v>-1670.92948455418</v>
          </cell>
          <cell r="H419">
            <v>-667.490052306225</v>
          </cell>
          <cell r="I419">
            <v>425.686482659515</v>
          </cell>
          <cell r="J419">
            <v>1628.25356705778</v>
          </cell>
          <cell r="K419">
            <v>2951.01201734067</v>
          </cell>
          <cell r="L419">
            <v>4391.23016536766</v>
          </cell>
          <cell r="M419">
            <v>5967.54288177526</v>
          </cell>
          <cell r="N419">
            <v>7696.74691270352</v>
          </cell>
          <cell r="O419">
            <v>9586.88019054702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-1486.66925516716</v>
          </cell>
          <cell r="B420">
            <v>-3785.31786360012</v>
          </cell>
          <cell r="C420">
            <v>-4696.99816585004</v>
          </cell>
          <cell r="D420">
            <v>-3902.64983369818</v>
          </cell>
          <cell r="E420">
            <v>-3069.25591322108</v>
          </cell>
          <cell r="F420">
            <v>-2180.89981589603</v>
          </cell>
          <cell r="G420">
            <v>-1228.79618485455</v>
          </cell>
          <cell r="H420">
            <v>-194.540733898508</v>
          </cell>
          <cell r="I420">
            <v>938.293665628723</v>
          </cell>
          <cell r="J420">
            <v>2173.33506066644</v>
          </cell>
          <cell r="K420">
            <v>3537.39727237109</v>
          </cell>
          <cell r="L420">
            <v>5025.21390315465</v>
          </cell>
          <cell r="M420">
            <v>6658.49110132268</v>
          </cell>
          <cell r="N420">
            <v>8452.80386397151</v>
          </cell>
          <cell r="O420">
            <v>10411.3095570429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-1572.47379436303</v>
          </cell>
          <cell r="B421">
            <v>-4127.81033540419</v>
          </cell>
          <cell r="C421">
            <v>-5100.09851081166</v>
          </cell>
          <cell r="D421">
            <v>-4338.07993078856</v>
          </cell>
          <cell r="E421">
            <v>-3529.73594311801</v>
          </cell>
          <cell r="F421">
            <v>-2670.08134881949</v>
          </cell>
          <cell r="G421">
            <v>-1749.68506797343</v>
          </cell>
          <cell r="H421">
            <v>-758.330076599405</v>
          </cell>
          <cell r="I421">
            <v>320.235321120232</v>
          </cell>
          <cell r="J421">
            <v>1508.33058337217</v>
          </cell>
          <cell r="K421">
            <v>2808.38680932988</v>
          </cell>
          <cell r="L421">
            <v>4226.76698620809</v>
          </cell>
          <cell r="M421">
            <v>5785.21051549168</v>
          </cell>
          <cell r="N421">
            <v>7490.82692081154</v>
          </cell>
          <cell r="O421">
            <v>9354.49261221259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-1583.2066780134</v>
          </cell>
          <cell r="B422">
            <v>-4160.61808211613</v>
          </cell>
          <cell r="C422">
            <v>-5134.21476467034</v>
          </cell>
          <cell r="D422">
            <v>-4373.83483876439</v>
          </cell>
          <cell r="E422">
            <v>-3568.82180532373</v>
          </cell>
          <cell r="F422">
            <v>-2716.23890265479</v>
          </cell>
          <cell r="G422">
            <v>-1810.96839122016</v>
          </cell>
          <cell r="H422">
            <v>-830.395301069937</v>
          </cell>
          <cell r="I422">
            <v>243.875274962464</v>
          </cell>
          <cell r="J422">
            <v>1426.40700793755</v>
          </cell>
          <cell r="K422">
            <v>2733.59266634039</v>
          </cell>
          <cell r="L422">
            <v>4158.36998430516</v>
          </cell>
          <cell r="M422">
            <v>5718.48692468249</v>
          </cell>
          <cell r="N422">
            <v>7435.55830709324</v>
          </cell>
          <cell r="O422">
            <v>9315.54557479004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-1693.41458427719</v>
          </cell>
          <cell r="B423">
            <v>-4582.87412041977</v>
          </cell>
          <cell r="C423">
            <v>-5624.2059076616</v>
          </cell>
          <cell r="D423">
            <v>-4902.8225435466</v>
          </cell>
          <cell r="E423">
            <v>-4137.89502654062</v>
          </cell>
          <cell r="F423">
            <v>-3327.2718190555</v>
          </cell>
          <cell r="G423">
            <v>-2466.18670627729</v>
          </cell>
          <cell r="H423">
            <v>-1537.5044347399</v>
          </cell>
          <cell r="I423">
            <v>-518.849088498155</v>
          </cell>
          <cell r="J423">
            <v>605.108158329383</v>
          </cell>
          <cell r="K423">
            <v>1838.99037914741</v>
          </cell>
          <cell r="L423">
            <v>3184.55950216587</v>
          </cell>
          <cell r="M423">
            <v>4650.92182807379</v>
          </cell>
          <cell r="N423">
            <v>6260.67211250826</v>
          </cell>
          <cell r="O423">
            <v>8030.89240213659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-1528.69242687957</v>
          </cell>
          <cell r="B424">
            <v>-3947.998730657</v>
          </cell>
          <cell r="C424">
            <v>-4891.91371832646</v>
          </cell>
          <cell r="D424">
            <v>-4133.3518183265</v>
          </cell>
          <cell r="E424">
            <v>-3318.93603977431</v>
          </cell>
          <cell r="F424">
            <v>-2438.63815662381</v>
          </cell>
          <cell r="G424">
            <v>-1502.31107919943</v>
          </cell>
          <cell r="H424">
            <v>-488.252426732123</v>
          </cell>
          <cell r="I424">
            <v>620.946763713495</v>
          </cell>
          <cell r="J424">
            <v>1834.28720362186</v>
          </cell>
          <cell r="K424">
            <v>3165.37912806563</v>
          </cell>
          <cell r="L424">
            <v>4620.45434115915</v>
          </cell>
          <cell r="M424">
            <v>6222.18771841201</v>
          </cell>
          <cell r="N424">
            <v>7982.6619725491</v>
          </cell>
          <cell r="O424">
            <v>9903.13515378564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-1658.27968558064</v>
          </cell>
          <cell r="B425">
            <v>-4447.1488171929</v>
          </cell>
          <cell r="C425">
            <v>-5456.52375180548</v>
          </cell>
          <cell r="D425">
            <v>-4718.98042028002</v>
          </cell>
          <cell r="E425">
            <v>-3944.84319680701</v>
          </cell>
          <cell r="F425">
            <v>-3113.71862286771</v>
          </cell>
          <cell r="G425">
            <v>-2225.71039981563</v>
          </cell>
          <cell r="H425">
            <v>-1266.86440930062</v>
          </cell>
          <cell r="I425">
            <v>-221.483660849841</v>
          </cell>
          <cell r="J425">
            <v>920.858113121322</v>
          </cell>
          <cell r="K425">
            <v>2172.68627042279</v>
          </cell>
          <cell r="L425">
            <v>3541.64538732522</v>
          </cell>
          <cell r="M425">
            <v>5051.38357041514</v>
          </cell>
          <cell r="N425">
            <v>6710.25145726183</v>
          </cell>
          <cell r="O425">
            <v>8515.2984053167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-1531.84257157142</v>
          </cell>
          <cell r="B426">
            <v>-3959.70507899116</v>
          </cell>
          <cell r="C426">
            <v>-4900.30965329183</v>
          </cell>
          <cell r="D426">
            <v>-4130.6869559275</v>
          </cell>
          <cell r="E426">
            <v>-3319.6974594027</v>
          </cell>
          <cell r="F426">
            <v>-2454.14181122894</v>
          </cell>
          <cell r="G426">
            <v>-1526.62599899629</v>
          </cell>
          <cell r="H426">
            <v>-520.954993891422</v>
          </cell>
          <cell r="I426">
            <v>581.528523649171</v>
          </cell>
          <cell r="J426">
            <v>1787.58802041851</v>
          </cell>
          <cell r="K426">
            <v>3109.16056388597</v>
          </cell>
          <cell r="L426">
            <v>4559.02403421879</v>
          </cell>
          <cell r="M426">
            <v>6150.81720562495</v>
          </cell>
          <cell r="N426">
            <v>7904.14003677457</v>
          </cell>
          <cell r="O426">
            <v>9821.78992397443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-1663.41293011076</v>
          </cell>
          <cell r="B427">
            <v>-4473.4030495675</v>
          </cell>
          <cell r="C427">
            <v>-5504.88544094974</v>
          </cell>
          <cell r="D427">
            <v>-4787.45420214169</v>
          </cell>
          <cell r="E427">
            <v>-4014.92450351659</v>
          </cell>
          <cell r="F427">
            <v>-3203.41137221818</v>
          </cell>
          <cell r="G427">
            <v>-2332.61667777516</v>
          </cell>
          <cell r="H427">
            <v>-1385.43621123173</v>
          </cell>
          <cell r="I427">
            <v>-347.863381470253</v>
          </cell>
          <cell r="J427">
            <v>777.270967027021</v>
          </cell>
          <cell r="K427">
            <v>2009.13283458869</v>
          </cell>
          <cell r="L427">
            <v>3369.6916884088</v>
          </cell>
          <cell r="M427">
            <v>4860.39491852519</v>
          </cell>
          <cell r="N427">
            <v>6488.1001883386</v>
          </cell>
          <cell r="O427">
            <v>8276.54709902236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-1532.01688487902</v>
          </cell>
          <cell r="B428">
            <v>-3962.98063884353</v>
          </cell>
          <cell r="C428">
            <v>-4900.92861513559</v>
          </cell>
          <cell r="D428">
            <v>-4136.65876347846</v>
          </cell>
          <cell r="E428">
            <v>-3330.37093186396</v>
          </cell>
          <cell r="F428">
            <v>-2468.03122128756</v>
          </cell>
          <cell r="G428">
            <v>-1544.93398100747</v>
          </cell>
          <cell r="H428">
            <v>-536.681964006427</v>
          </cell>
          <cell r="I428">
            <v>559.985755959812</v>
          </cell>
          <cell r="J428">
            <v>1766.42979370108</v>
          </cell>
          <cell r="K428">
            <v>3092.69562814302</v>
          </cell>
          <cell r="L428">
            <v>4536.02926102215</v>
          </cell>
          <cell r="M428">
            <v>6124.79698724691</v>
          </cell>
          <cell r="N428">
            <v>7871.39307225773</v>
          </cell>
          <cell r="O428">
            <v>9780.40411604041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-1432.59025926694</v>
          </cell>
          <cell r="B429">
            <v>-3581.24133483076</v>
          </cell>
          <cell r="C429">
            <v>-4465.69296312353</v>
          </cell>
          <cell r="D429">
            <v>-3671.7497114931</v>
          </cell>
          <cell r="E429">
            <v>-2826.17053561321</v>
          </cell>
          <cell r="F429">
            <v>-1914.48806961219</v>
          </cell>
          <cell r="G429">
            <v>-926.898744174787</v>
          </cell>
          <cell r="H429">
            <v>154.144310269714</v>
          </cell>
          <cell r="I429">
            <v>1322.44807173762</v>
          </cell>
          <cell r="J429">
            <v>2603.27291897737</v>
          </cell>
          <cell r="K429">
            <v>4003.9741751858</v>
          </cell>
          <cell r="L429">
            <v>5535.73877696023</v>
          </cell>
          <cell r="M429">
            <v>7219.02087516994</v>
          </cell>
          <cell r="N429">
            <v>9058.58367481981</v>
          </cell>
          <cell r="O429">
            <v>11076.9031879169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-1606.35829287536</v>
          </cell>
          <cell r="B430">
            <v>-4248.14668586283</v>
          </cell>
          <cell r="C430">
            <v>-5241.38057335618</v>
          </cell>
          <cell r="D430">
            <v>-4495.80107329468</v>
          </cell>
          <cell r="E430">
            <v>-3692.31946189631</v>
          </cell>
          <cell r="F430">
            <v>-2831.52595084202</v>
          </cell>
          <cell r="G430">
            <v>-1913.04937967088</v>
          </cell>
          <cell r="H430">
            <v>-922.189282145357</v>
          </cell>
          <cell r="I430">
            <v>150.318366003284</v>
          </cell>
          <cell r="J430">
            <v>1320.27941585433</v>
          </cell>
          <cell r="K430">
            <v>2608.38810120194</v>
          </cell>
          <cell r="L430">
            <v>4013.4399714718</v>
          </cell>
          <cell r="M430">
            <v>5551.06324071017</v>
          </cell>
          <cell r="N430">
            <v>7251.96261707111</v>
          </cell>
          <cell r="O430">
            <v>9110.58435614414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-1674.95175150627</v>
          </cell>
          <cell r="B431">
            <v>-4503.39625636473</v>
          </cell>
          <cell r="C431">
            <v>-5526.23532733673</v>
          </cell>
          <cell r="D431">
            <v>-4796.91960534173</v>
          </cell>
          <cell r="E431">
            <v>-4030.00995504478</v>
          </cell>
          <cell r="F431">
            <v>-3212.66786456411</v>
          </cell>
          <cell r="G431">
            <v>-2339.20319163675</v>
          </cell>
          <cell r="H431">
            <v>-1398.80983405551</v>
          </cell>
          <cell r="I431">
            <v>-372.889262465013</v>
          </cell>
          <cell r="J431">
            <v>749.918687424651</v>
          </cell>
          <cell r="K431">
            <v>1977.47429408476</v>
          </cell>
          <cell r="L431">
            <v>3333.73330529102</v>
          </cell>
          <cell r="M431">
            <v>4818.1376112301</v>
          </cell>
          <cell r="N431">
            <v>6445.07299280405</v>
          </cell>
          <cell r="O431">
            <v>8230.1018144138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-1423.11160535962</v>
          </cell>
          <cell r="B432">
            <v>-3547.87770965773</v>
          </cell>
          <cell r="C432">
            <v>-4428.44142498869</v>
          </cell>
          <cell r="D432">
            <v>-3626.75304325596</v>
          </cell>
          <cell r="E432">
            <v>-2762.30317973913</v>
          </cell>
          <cell r="F432">
            <v>-1845.29711896483</v>
          </cell>
          <cell r="G432">
            <v>-850.164916577442</v>
          </cell>
          <cell r="H432">
            <v>226.948701612924</v>
          </cell>
          <cell r="I432">
            <v>1402.84300889187</v>
          </cell>
          <cell r="J432">
            <v>2694.32964119917</v>
          </cell>
          <cell r="K432">
            <v>4101.42127387516</v>
          </cell>
          <cell r="L432">
            <v>5640.68800748807</v>
          </cell>
          <cell r="M432">
            <v>7315.57826506913</v>
          </cell>
          <cell r="N432">
            <v>9159.76175061763</v>
          </cell>
          <cell r="O432">
            <v>11191.3520808504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-1646.01010026076</v>
          </cell>
          <cell r="B433">
            <v>-4402.24231229979</v>
          </cell>
          <cell r="C433">
            <v>-5421.18665982475</v>
          </cell>
          <cell r="D433">
            <v>-4695.60959316753</v>
          </cell>
          <cell r="E433">
            <v>-3926.9075831048</v>
          </cell>
          <cell r="F433">
            <v>-3107.63734544977</v>
          </cell>
          <cell r="G433">
            <v>-2230.10119350207</v>
          </cell>
          <cell r="H433">
            <v>-1278.03394709873</v>
          </cell>
          <cell r="I433">
            <v>-237.739460947809</v>
          </cell>
          <cell r="J433">
            <v>891.563470616597</v>
          </cell>
          <cell r="K433">
            <v>2134.10883292895</v>
          </cell>
          <cell r="L433">
            <v>3497.34598934159</v>
          </cell>
          <cell r="M433">
            <v>4993.55354442413</v>
          </cell>
          <cell r="N433">
            <v>6622.97762625967</v>
          </cell>
          <cell r="O433">
            <v>8429.94940590947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-1569.19399388636</v>
          </cell>
          <cell r="B434">
            <v>-4107.75079393618</v>
          </cell>
          <cell r="C434">
            <v>-5068.73952452955</v>
          </cell>
          <cell r="D434">
            <v>-4307.64944212309</v>
          </cell>
          <cell r="E434">
            <v>-3504.91418809781</v>
          </cell>
          <cell r="F434">
            <v>-2650.3204081062</v>
          </cell>
          <cell r="G434">
            <v>-1734.76647402906</v>
          </cell>
          <cell r="H434">
            <v>-736.440498308746</v>
          </cell>
          <cell r="I434">
            <v>352.302000905765</v>
          </cell>
          <cell r="J434">
            <v>1545.8390344421</v>
          </cell>
          <cell r="K434">
            <v>2852.44311138569</v>
          </cell>
          <cell r="L434">
            <v>4294.12897695362</v>
          </cell>
          <cell r="M434">
            <v>5866.52601100008</v>
          </cell>
          <cell r="N434">
            <v>7583.70485140429</v>
          </cell>
          <cell r="O434">
            <v>9471.51188720666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-1564.78998373575</v>
          </cell>
          <cell r="B435">
            <v>-4086.17041996908</v>
          </cell>
          <cell r="C435">
            <v>-5051.5685093174</v>
          </cell>
          <cell r="D435">
            <v>-4291.63916292835</v>
          </cell>
          <cell r="E435">
            <v>-3480.00782824535</v>
          </cell>
          <cell r="F435">
            <v>-2621.35081412487</v>
          </cell>
          <cell r="G435">
            <v>-1700.95800147901</v>
          </cell>
          <cell r="H435">
            <v>-705.742687331855</v>
          </cell>
          <cell r="I435">
            <v>379.692651685956</v>
          </cell>
          <cell r="J435">
            <v>1565.00962006006</v>
          </cell>
          <cell r="K435">
            <v>2869.95270491748</v>
          </cell>
          <cell r="L435">
            <v>4305.03214492125</v>
          </cell>
          <cell r="M435">
            <v>5871.57911708723</v>
          </cell>
          <cell r="N435">
            <v>7587.07729457639</v>
          </cell>
          <cell r="O435">
            <v>9465.85540501557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-1505.54728247073</v>
          </cell>
          <cell r="B436">
            <v>-3870.12873771905</v>
          </cell>
          <cell r="C436">
            <v>-4803.17111731501</v>
          </cell>
          <cell r="D436">
            <v>-4034.04840642492</v>
          </cell>
          <cell r="E436">
            <v>-3208.29370430428</v>
          </cell>
          <cell r="F436">
            <v>-2324.31938250737</v>
          </cell>
          <cell r="G436">
            <v>-1367.73050207544</v>
          </cell>
          <cell r="H436">
            <v>-330.080848492929</v>
          </cell>
          <cell r="I436">
            <v>796.65092989255</v>
          </cell>
          <cell r="J436">
            <v>2020.61443474339</v>
          </cell>
          <cell r="K436">
            <v>3359.88579517646</v>
          </cell>
          <cell r="L436">
            <v>4836.84111150155</v>
          </cell>
          <cell r="M436">
            <v>6458.12239383763</v>
          </cell>
          <cell r="N436">
            <v>8229.68554338534</v>
          </cell>
          <cell r="O436">
            <v>10181.1281360372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-1458.62192928655</v>
          </cell>
          <cell r="B437">
            <v>-3684.22508495705</v>
          </cell>
          <cell r="C437">
            <v>-4584.9711671876</v>
          </cell>
          <cell r="D437">
            <v>-3797.99547118316</v>
          </cell>
          <cell r="E437">
            <v>-2951.77362032929</v>
          </cell>
          <cell r="F437">
            <v>-2044.14758958066</v>
          </cell>
          <cell r="G437">
            <v>-1075.01806708058</v>
          </cell>
          <cell r="H437">
            <v>-29.1473669147973</v>
          </cell>
          <cell r="I437">
            <v>1110.48796048474</v>
          </cell>
          <cell r="J437">
            <v>2362.3873311081</v>
          </cell>
          <cell r="K437">
            <v>3734.25069065003</v>
          </cell>
          <cell r="L437">
            <v>5236.05310300737</v>
          </cell>
          <cell r="M437">
            <v>6891.88080405446</v>
          </cell>
          <cell r="N437">
            <v>8704.53991777797</v>
          </cell>
          <cell r="O437">
            <v>10679.812112024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-1615.33560120789</v>
          </cell>
          <cell r="B438">
            <v>-4283.77167582057</v>
          </cell>
          <cell r="C438">
            <v>-5272.97639648069</v>
          </cell>
          <cell r="D438">
            <v>-4516.94572332614</v>
          </cell>
          <cell r="E438">
            <v>-3715.48125888537</v>
          </cell>
          <cell r="F438">
            <v>-2877.72797121044</v>
          </cell>
          <cell r="G438">
            <v>-1985.54070393821</v>
          </cell>
          <cell r="H438">
            <v>-1019.85463913033</v>
          </cell>
          <cell r="I438">
            <v>39.3458316670471</v>
          </cell>
          <cell r="J438">
            <v>1205.91908712936</v>
          </cell>
          <cell r="K438">
            <v>2483.44281325988</v>
          </cell>
          <cell r="L438">
            <v>3889.12666065834</v>
          </cell>
          <cell r="M438">
            <v>5418.76464600827</v>
          </cell>
          <cell r="N438">
            <v>7097.80083457529</v>
          </cell>
          <cell r="O438">
            <v>8948.27905371716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-1651.86278693979</v>
          </cell>
          <cell r="B439">
            <v>-4424.97118682577</v>
          </cell>
          <cell r="C439">
            <v>-5444.90053944287</v>
          </cell>
          <cell r="D439">
            <v>-4712.56290548788</v>
          </cell>
          <cell r="E439">
            <v>-3935.99995123126</v>
          </cell>
          <cell r="F439">
            <v>-3115.50742968606</v>
          </cell>
          <cell r="G439">
            <v>-2236.21530808499</v>
          </cell>
          <cell r="H439">
            <v>-1291.48586183559</v>
          </cell>
          <cell r="I439">
            <v>-260.423828291748</v>
          </cell>
          <cell r="J439">
            <v>872.650713843183</v>
          </cell>
          <cell r="K439">
            <v>2110.85454770847</v>
          </cell>
          <cell r="L439">
            <v>3470.15347360658</v>
          </cell>
          <cell r="M439">
            <v>4965.35337232151</v>
          </cell>
          <cell r="N439">
            <v>6610.93637510744</v>
          </cell>
          <cell r="O439">
            <v>8412.33413867927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-1535.25511056457</v>
          </cell>
          <cell r="B440">
            <v>-3970.518998435</v>
          </cell>
          <cell r="C440">
            <v>-4901.61279093263</v>
          </cell>
          <cell r="D440">
            <v>-4129.46036066493</v>
          </cell>
          <cell r="E440">
            <v>-3309.1374513088</v>
          </cell>
          <cell r="F440">
            <v>-2431.47688769352</v>
          </cell>
          <cell r="G440">
            <v>-1489.0243287131</v>
          </cell>
          <cell r="H440">
            <v>-473.162875191071</v>
          </cell>
          <cell r="I440">
            <v>623.914752523351</v>
          </cell>
          <cell r="J440">
            <v>1829.39003503661</v>
          </cell>
          <cell r="K440">
            <v>3152.07824253526</v>
          </cell>
          <cell r="L440">
            <v>4604.45153570463</v>
          </cell>
          <cell r="M440">
            <v>6202.42032713337</v>
          </cell>
          <cell r="N440">
            <v>7959.47026981031</v>
          </cell>
          <cell r="O440">
            <v>9880.41001347335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-1533.0375720474</v>
          </cell>
          <cell r="B441">
            <v>-3972.08856419749</v>
          </cell>
          <cell r="C441">
            <v>-4913.35409362206</v>
          </cell>
          <cell r="D441">
            <v>-4140.91709999985</v>
          </cell>
          <cell r="E441">
            <v>-3328.93847282778</v>
          </cell>
          <cell r="F441">
            <v>-2459.12795897226</v>
          </cell>
          <cell r="G441">
            <v>-1524.63858025337</v>
          </cell>
          <cell r="H441">
            <v>-517.7367162528</v>
          </cell>
          <cell r="I441">
            <v>585.86141718774</v>
          </cell>
          <cell r="J441">
            <v>1792.46216699524</v>
          </cell>
          <cell r="K441">
            <v>3106.25734469657</v>
          </cell>
          <cell r="L441">
            <v>4547.94047340673</v>
          </cell>
          <cell r="M441">
            <v>6136.33096474244</v>
          </cell>
          <cell r="N441">
            <v>7894.23410644465</v>
          </cell>
          <cell r="O441">
            <v>9812.85462705559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-1497.48392471491</v>
          </cell>
          <cell r="B442">
            <v>-3827.60164277783</v>
          </cell>
          <cell r="C442">
            <v>-4738.32640495709</v>
          </cell>
          <cell r="D442">
            <v>-3953.00652048572</v>
          </cell>
          <cell r="E442">
            <v>-3118.44958135055</v>
          </cell>
          <cell r="F442">
            <v>-2223.10655594173</v>
          </cell>
          <cell r="G442">
            <v>-1264.64261412949</v>
          </cell>
          <cell r="H442">
            <v>-232.248642281924</v>
          </cell>
          <cell r="I442">
            <v>904.936164161065</v>
          </cell>
          <cell r="J442">
            <v>2150.5173666293</v>
          </cell>
          <cell r="K442">
            <v>3516.62072851679</v>
          </cell>
          <cell r="L442">
            <v>5004.79264827153</v>
          </cell>
          <cell r="M442">
            <v>6633.64263112316</v>
          </cell>
          <cell r="N442">
            <v>8419.77749742713</v>
          </cell>
          <cell r="O442">
            <v>10381.5422874813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-1484.2684202544</v>
          </cell>
          <cell r="B443">
            <v>-3789.20926203943</v>
          </cell>
          <cell r="C443">
            <v>-4715.71747878447</v>
          </cell>
          <cell r="D443">
            <v>-3934.93043416281</v>
          </cell>
          <cell r="E443">
            <v>-3105.43786307988</v>
          </cell>
          <cell r="F443">
            <v>-2224.25493879733</v>
          </cell>
          <cell r="G443">
            <v>-1276.41812671181</v>
          </cell>
          <cell r="H443">
            <v>-250.145683987876</v>
          </cell>
          <cell r="I443">
            <v>864.002238803281</v>
          </cell>
          <cell r="J443">
            <v>2092.4962454875</v>
          </cell>
          <cell r="K443">
            <v>3446.32861218426</v>
          </cell>
          <cell r="L443">
            <v>4917.02035174902</v>
          </cell>
          <cell r="M443">
            <v>6521.38439013313</v>
          </cell>
          <cell r="N443">
            <v>8281.05325836546</v>
          </cell>
          <cell r="O443">
            <v>10218.4577087551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-1619.01502813721</v>
          </cell>
          <cell r="B444">
            <v>-4296.00066024689</v>
          </cell>
          <cell r="C444">
            <v>-5291.02556039007</v>
          </cell>
          <cell r="D444">
            <v>-4552.35396877747</v>
          </cell>
          <cell r="E444">
            <v>-3762.74652511498</v>
          </cell>
          <cell r="F444">
            <v>-2919.56886155963</v>
          </cell>
          <cell r="G444">
            <v>-2020.6760839948</v>
          </cell>
          <cell r="H444">
            <v>-1052.55257675705</v>
          </cell>
          <cell r="I444">
            <v>3.21653930984733</v>
          </cell>
          <cell r="J444">
            <v>1159.38649618725</v>
          </cell>
          <cell r="K444">
            <v>2426.57307847335</v>
          </cell>
          <cell r="L444">
            <v>3821.40203130826</v>
          </cell>
          <cell r="M444">
            <v>5352.98132629809</v>
          </cell>
          <cell r="N444">
            <v>7036.43344112247</v>
          </cell>
          <cell r="O444">
            <v>8878.25235800552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-1635.26897127168</v>
          </cell>
          <cell r="B445">
            <v>-4357.87103770523</v>
          </cell>
          <cell r="C445">
            <v>-5370.59827600436</v>
          </cell>
          <cell r="D445">
            <v>-4639.80239876822</v>
          </cell>
          <cell r="E445">
            <v>-3864.68859771602</v>
          </cell>
          <cell r="F445">
            <v>-3042.10664693613</v>
          </cell>
          <cell r="G445">
            <v>-2154.77485334177</v>
          </cell>
          <cell r="H445">
            <v>-1191.62847876952</v>
          </cell>
          <cell r="I445">
            <v>-141.254747259522</v>
          </cell>
          <cell r="J445">
            <v>1010.80487013264</v>
          </cell>
          <cell r="K445">
            <v>2265.27790561849</v>
          </cell>
          <cell r="L445">
            <v>3644.42111285973</v>
          </cell>
          <cell r="M445">
            <v>5157.04914611449</v>
          </cell>
          <cell r="N445">
            <v>6808.44172758376</v>
          </cell>
          <cell r="O445">
            <v>8623.75030009595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-1650.22062590142</v>
          </cell>
          <cell r="B446">
            <v>-4420.45782404416</v>
          </cell>
          <cell r="C446">
            <v>-5443.92801190845</v>
          </cell>
          <cell r="D446">
            <v>-4711.37225469131</v>
          </cell>
          <cell r="E446">
            <v>-3941.07420680638</v>
          </cell>
          <cell r="F446">
            <v>-3130.748381627</v>
          </cell>
          <cell r="G446">
            <v>-2262.01904686412</v>
          </cell>
          <cell r="H446">
            <v>-1311.94635697341</v>
          </cell>
          <cell r="I446">
            <v>-273.726020597839</v>
          </cell>
          <cell r="J446">
            <v>857.237513113465</v>
          </cell>
          <cell r="K446">
            <v>2097.97749960908</v>
          </cell>
          <cell r="L446">
            <v>3457.00984458546</v>
          </cell>
          <cell r="M446">
            <v>4942.28207503515</v>
          </cell>
          <cell r="N446">
            <v>6564.42793752291</v>
          </cell>
          <cell r="O446">
            <v>8346.90751748577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-1512.23122786398</v>
          </cell>
          <cell r="B447">
            <v>-3895.21907231052</v>
          </cell>
          <cell r="C447">
            <v>-4835.44000611074</v>
          </cell>
          <cell r="D447">
            <v>-4068.22400734813</v>
          </cell>
          <cell r="E447">
            <v>-3245.05251487249</v>
          </cell>
          <cell r="F447">
            <v>-2356.67839118088</v>
          </cell>
          <cell r="G447">
            <v>-1402.69881833088</v>
          </cell>
          <cell r="H447">
            <v>-380.638717918854</v>
          </cell>
          <cell r="I447">
            <v>742.492538474233</v>
          </cell>
          <cell r="J447">
            <v>1979.36328652739</v>
          </cell>
          <cell r="K447">
            <v>3321.23641724644</v>
          </cell>
          <cell r="L447">
            <v>4790.10593604649</v>
          </cell>
          <cell r="M447">
            <v>6397.43884914731</v>
          </cell>
          <cell r="N447">
            <v>8151.74646247033</v>
          </cell>
          <cell r="O447">
            <v>10076.8116623331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-1539.91211949813</v>
          </cell>
          <cell r="B448">
            <v>-3997.64780720122</v>
          </cell>
          <cell r="C448">
            <v>-4954.11364213348</v>
          </cell>
          <cell r="D448">
            <v>-4187.27612208998</v>
          </cell>
          <cell r="E448">
            <v>-3360.80100481668</v>
          </cell>
          <cell r="F448">
            <v>-2480.72674960544</v>
          </cell>
          <cell r="G448">
            <v>-1542.03590948924</v>
          </cell>
          <cell r="H448">
            <v>-532.333301990746</v>
          </cell>
          <cell r="I448">
            <v>571.108626829013</v>
          </cell>
          <cell r="J448">
            <v>1776.73689356259</v>
          </cell>
          <cell r="K448">
            <v>3086.82963669866</v>
          </cell>
          <cell r="L448">
            <v>4534.32215886302</v>
          </cell>
          <cell r="M448">
            <v>6121.76328659135</v>
          </cell>
          <cell r="N448">
            <v>7853.92989976116</v>
          </cell>
          <cell r="O448">
            <v>9759.94249707077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-1619.40469947467</v>
          </cell>
          <cell r="B449">
            <v>-4296.8737780442</v>
          </cell>
          <cell r="C449">
            <v>-5296.60452802184</v>
          </cell>
          <cell r="D449">
            <v>-4557.37630902796</v>
          </cell>
          <cell r="E449">
            <v>-3777.00339611512</v>
          </cell>
          <cell r="F449">
            <v>-2942.74090095976</v>
          </cell>
          <cell r="G449">
            <v>-2033.15621063306</v>
          </cell>
          <cell r="H449">
            <v>-1060.06601195132</v>
          </cell>
          <cell r="I449">
            <v>3.72068862458674</v>
          </cell>
          <cell r="J449">
            <v>1164.9528881793</v>
          </cell>
          <cell r="K449">
            <v>2432.85650887046</v>
          </cell>
          <cell r="L449">
            <v>3820.7425903792</v>
          </cell>
          <cell r="M449">
            <v>5352.44617450913</v>
          </cell>
          <cell r="N449">
            <v>7030.74761311824</v>
          </cell>
          <cell r="O449">
            <v>8866.48052435373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-1705.77401089493</v>
          </cell>
          <cell r="B450">
            <v>-4622.17161594266</v>
          </cell>
          <cell r="C450">
            <v>-5667.79377230765</v>
          </cell>
          <cell r="D450">
            <v>-4944.40124242067</v>
          </cell>
          <cell r="E450">
            <v>-4188.30216049518</v>
          </cell>
          <cell r="F450">
            <v>-3389.3131706719</v>
          </cell>
          <cell r="G450">
            <v>-2535.05358450911</v>
          </cell>
          <cell r="H450">
            <v>-1605.16836308772</v>
          </cell>
          <cell r="I450">
            <v>-585.638801441381</v>
          </cell>
          <cell r="J450">
            <v>526.52685405541</v>
          </cell>
          <cell r="K450">
            <v>1749.41394223657</v>
          </cell>
          <cell r="L450">
            <v>3079.29814893681</v>
          </cell>
          <cell r="M450">
            <v>4534.85526569085</v>
          </cell>
          <cell r="N450">
            <v>6129.01179674776</v>
          </cell>
          <cell r="O450">
            <v>7885.36874155064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-1419.66793208204</v>
          </cell>
          <cell r="B451">
            <v>-3528.98799418311</v>
          </cell>
          <cell r="C451">
            <v>-4396.05642275455</v>
          </cell>
          <cell r="D451">
            <v>-3595.22366759782</v>
          </cell>
          <cell r="E451">
            <v>-2751.37652257851</v>
          </cell>
          <cell r="F451">
            <v>-1829.49596254649</v>
          </cell>
          <cell r="G451">
            <v>-835.371279648066</v>
          </cell>
          <cell r="H451">
            <v>233.068612215467</v>
          </cell>
          <cell r="I451">
            <v>1389.75548464978</v>
          </cell>
          <cell r="J451">
            <v>2665.00634359322</v>
          </cell>
          <cell r="K451">
            <v>4059.41645126124</v>
          </cell>
          <cell r="L451">
            <v>5577.52167086284</v>
          </cell>
          <cell r="M451">
            <v>7249.37116354274</v>
          </cell>
          <cell r="N451">
            <v>9086.01003081186</v>
          </cell>
          <cell r="O451">
            <v>11105.9494824777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-1675.34596836224</v>
          </cell>
          <cell r="B452">
            <v>-4506.33478730396</v>
          </cell>
          <cell r="C452">
            <v>-5531.87723265713</v>
          </cell>
          <cell r="D452">
            <v>-4805.832495552</v>
          </cell>
          <cell r="E452">
            <v>-4033.75826432203</v>
          </cell>
          <cell r="F452">
            <v>-3217.07086455827</v>
          </cell>
          <cell r="G452">
            <v>-2341.14019232736</v>
          </cell>
          <cell r="H452">
            <v>-1400.73123674086</v>
          </cell>
          <cell r="I452">
            <v>-372.402958985033</v>
          </cell>
          <cell r="J452">
            <v>755.185494604099</v>
          </cell>
          <cell r="K452">
            <v>1989.62583366612</v>
          </cell>
          <cell r="L452">
            <v>3344.99432467746</v>
          </cell>
          <cell r="M452">
            <v>4828.60050202226</v>
          </cell>
          <cell r="N452">
            <v>6456.77685474391</v>
          </cell>
          <cell r="O452">
            <v>8243.08715423817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-1426.65722559897</v>
          </cell>
          <cell r="B453">
            <v>-3556.29193795636</v>
          </cell>
          <cell r="C453">
            <v>-4415.0911296812</v>
          </cell>
          <cell r="D453">
            <v>-3597.12115770648</v>
          </cell>
          <cell r="E453">
            <v>-2740.15583895637</v>
          </cell>
          <cell r="F453">
            <v>-1827.34764958288</v>
          </cell>
          <cell r="G453">
            <v>-841.86715771387</v>
          </cell>
          <cell r="H453">
            <v>228.494355988948</v>
          </cell>
          <cell r="I453">
            <v>1401.69172223446</v>
          </cell>
          <cell r="J453">
            <v>2691.57769381601</v>
          </cell>
          <cell r="K453">
            <v>4096.27356578622</v>
          </cell>
          <cell r="L453">
            <v>5635.5277389857</v>
          </cell>
          <cell r="M453">
            <v>7323.96731139707</v>
          </cell>
          <cell r="N453">
            <v>9175.31065209763</v>
          </cell>
          <cell r="O453">
            <v>11208.2312843154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-1516.75120413751</v>
          </cell>
          <cell r="B454">
            <v>-3910.25089932104</v>
          </cell>
          <cell r="C454">
            <v>-4846.71546149557</v>
          </cell>
          <cell r="D454">
            <v>-4079.00816015565</v>
          </cell>
          <cell r="E454">
            <v>-3259.48084645779</v>
          </cell>
          <cell r="F454">
            <v>-2387.5015337906</v>
          </cell>
          <cell r="G454">
            <v>-1448.03178079356</v>
          </cell>
          <cell r="H454">
            <v>-433.772345717014</v>
          </cell>
          <cell r="I454">
            <v>669.376061440885</v>
          </cell>
          <cell r="J454">
            <v>1888.33413551034</v>
          </cell>
          <cell r="K454">
            <v>3228.31347507108</v>
          </cell>
          <cell r="L454">
            <v>4685.85221924864</v>
          </cell>
          <cell r="M454">
            <v>6286.58655628332</v>
          </cell>
          <cell r="N454">
            <v>8050.01911977024</v>
          </cell>
          <cell r="O454">
            <v>9982.09250481767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-1615.21879915941</v>
          </cell>
          <cell r="B455">
            <v>-4281.58254242058</v>
          </cell>
          <cell r="C455">
            <v>-5276.5700094705</v>
          </cell>
          <cell r="D455">
            <v>-4530.26297157719</v>
          </cell>
          <cell r="E455">
            <v>-3741.58614556462</v>
          </cell>
          <cell r="F455">
            <v>-2895.59071930052</v>
          </cell>
          <cell r="G455">
            <v>-2000.06063104219</v>
          </cell>
          <cell r="H455">
            <v>-1023.88537157434</v>
          </cell>
          <cell r="I455">
            <v>39.9207149183698</v>
          </cell>
          <cell r="J455">
            <v>1204.80005672867</v>
          </cell>
          <cell r="K455">
            <v>2476.03206142834</v>
          </cell>
          <cell r="L455">
            <v>3877.73217723607</v>
          </cell>
          <cell r="M455">
            <v>5409.98664770644</v>
          </cell>
          <cell r="N455">
            <v>7082.66860888141</v>
          </cell>
          <cell r="O455">
            <v>8921.08577579761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-1696.16277935533</v>
          </cell>
          <cell r="B456">
            <v>-4590.98142486197</v>
          </cell>
          <cell r="C456">
            <v>-5634.78826322661</v>
          </cell>
          <cell r="D456">
            <v>-4913.73113875014</v>
          </cell>
          <cell r="E456">
            <v>-4143.9284872842</v>
          </cell>
          <cell r="F456">
            <v>-3329.82358624147</v>
          </cell>
          <cell r="G456">
            <v>-2461.84108995994</v>
          </cell>
          <cell r="H456">
            <v>-1520.97418651102</v>
          </cell>
          <cell r="I456">
            <v>-495.933549538326</v>
          </cell>
          <cell r="J456">
            <v>616.839202827105</v>
          </cell>
          <cell r="K456">
            <v>1827.67694569775</v>
          </cell>
          <cell r="L456">
            <v>3165.38099559516</v>
          </cell>
          <cell r="M456">
            <v>4637.03020317279</v>
          </cell>
          <cell r="N456">
            <v>6250.92640151002</v>
          </cell>
          <cell r="O456">
            <v>8028.42781634797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-1610.46999985194</v>
          </cell>
          <cell r="B457">
            <v>-4259.27615219067</v>
          </cell>
          <cell r="C457">
            <v>-5254.13383152471</v>
          </cell>
          <cell r="D457">
            <v>-4513.85235759609</v>
          </cell>
          <cell r="E457">
            <v>-3731.84365912991</v>
          </cell>
          <cell r="F457">
            <v>-2887.98013019567</v>
          </cell>
          <cell r="G457">
            <v>-1982.53132582703</v>
          </cell>
          <cell r="H457">
            <v>-997.500015146188</v>
          </cell>
          <cell r="I457">
            <v>72.3287742272264</v>
          </cell>
          <cell r="J457">
            <v>1229.79859372382</v>
          </cell>
          <cell r="K457">
            <v>2502.06541800752</v>
          </cell>
          <cell r="L457">
            <v>3899.35552327305</v>
          </cell>
          <cell r="M457">
            <v>5434.83983140195</v>
          </cell>
          <cell r="N457">
            <v>7121.29109007718</v>
          </cell>
          <cell r="O457">
            <v>8954.97996314067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-1454.39836657208</v>
          </cell>
          <cell r="B458">
            <v>-3659.9797312628</v>
          </cell>
          <cell r="C458">
            <v>-4558.99122514026</v>
          </cell>
          <cell r="D458">
            <v>-3778.01178780288</v>
          </cell>
          <cell r="E458">
            <v>-2934.67276378492</v>
          </cell>
          <cell r="F458">
            <v>-2035.37166725037</v>
          </cell>
          <cell r="G458">
            <v>-1073.43221706206</v>
          </cell>
          <cell r="H458">
            <v>-26.7810131934274</v>
          </cell>
          <cell r="I458">
            <v>1113.16383816974</v>
          </cell>
          <cell r="J458">
            <v>2359.32958845246</v>
          </cell>
          <cell r="K458">
            <v>3731.00798476249</v>
          </cell>
          <cell r="L458">
            <v>5235.01791401768</v>
          </cell>
          <cell r="M458">
            <v>6892.73485642079</v>
          </cell>
          <cell r="N458">
            <v>8706.61416762639</v>
          </cell>
          <cell r="O458">
            <v>10700.1471044907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-1446.66027863723</v>
          </cell>
          <cell r="B459">
            <v>-3637.0523808882</v>
          </cell>
          <cell r="C459">
            <v>-4536.80650136391</v>
          </cell>
          <cell r="D459">
            <v>-3743.69063679534</v>
          </cell>
          <cell r="E459">
            <v>-2901.68685470276</v>
          </cell>
          <cell r="F459">
            <v>-1998.96713357028</v>
          </cell>
          <cell r="G459">
            <v>-1030.45961676241</v>
          </cell>
          <cell r="H459">
            <v>8.8630566169842</v>
          </cell>
          <cell r="I459">
            <v>1149.60554443861</v>
          </cell>
          <cell r="J459">
            <v>2401.60658236931</v>
          </cell>
          <cell r="K459">
            <v>3780.52036862736</v>
          </cell>
          <cell r="L459">
            <v>5303.26873924723</v>
          </cell>
          <cell r="M459">
            <v>6969.39793136798</v>
          </cell>
          <cell r="N459">
            <v>8785.52628497418</v>
          </cell>
          <cell r="O459">
            <v>10786.3131799406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-1672.17469105747</v>
          </cell>
          <cell r="B460">
            <v>-4506.27859361962</v>
          </cell>
          <cell r="C460">
            <v>-5550.40949182548</v>
          </cell>
          <cell r="D460">
            <v>-4830.14112887237</v>
          </cell>
          <cell r="E460">
            <v>-4065.38016265859</v>
          </cell>
          <cell r="F460">
            <v>-3256.33843681047</v>
          </cell>
          <cell r="G460">
            <v>-2399.10463838013</v>
          </cell>
          <cell r="H460">
            <v>-1466.1426030713</v>
          </cell>
          <cell r="I460">
            <v>-439.632182374861</v>
          </cell>
          <cell r="J460">
            <v>685.946082849493</v>
          </cell>
          <cell r="K460">
            <v>1922.66186690404</v>
          </cell>
          <cell r="L460">
            <v>3276.86496012595</v>
          </cell>
          <cell r="M460">
            <v>4763.74057801064</v>
          </cell>
          <cell r="N460">
            <v>6381.67554386501</v>
          </cell>
          <cell r="O460">
            <v>8152.99515953396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-1697.85486342673</v>
          </cell>
          <cell r="B461">
            <v>-4598.5985018902</v>
          </cell>
          <cell r="C461">
            <v>-5642.96548098364</v>
          </cell>
          <cell r="D461">
            <v>-4925.89864910177</v>
          </cell>
          <cell r="E461">
            <v>-4174.59957360846</v>
          </cell>
          <cell r="F461">
            <v>-3368.33703418677</v>
          </cell>
          <cell r="G461">
            <v>-2504.27101880523</v>
          </cell>
          <cell r="H461">
            <v>-1566.0697993816</v>
          </cell>
          <cell r="I461">
            <v>-537.833155724119</v>
          </cell>
          <cell r="J461">
            <v>588.763876047133</v>
          </cell>
          <cell r="K461">
            <v>1816.25960621909</v>
          </cell>
          <cell r="L461">
            <v>3144.85529632628</v>
          </cell>
          <cell r="M461">
            <v>4599.16177295962</v>
          </cell>
          <cell r="N461">
            <v>6205.66586417318</v>
          </cell>
          <cell r="O461">
            <v>7966.04273838079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-1530.83190947616</v>
          </cell>
          <cell r="B462">
            <v>-3952.09905228888</v>
          </cell>
          <cell r="C462">
            <v>-4886.46232633042</v>
          </cell>
          <cell r="D462">
            <v>-4109.57254669886</v>
          </cell>
          <cell r="E462">
            <v>-3297.02181773031</v>
          </cell>
          <cell r="F462">
            <v>-2421.7218044616</v>
          </cell>
          <cell r="G462">
            <v>-1482.7687693905</v>
          </cell>
          <cell r="H462">
            <v>-472.002917966125</v>
          </cell>
          <cell r="I462">
            <v>632.248214392431</v>
          </cell>
          <cell r="J462">
            <v>1848.75590693292</v>
          </cell>
          <cell r="K462">
            <v>3185.8969981275</v>
          </cell>
          <cell r="L462">
            <v>4644.77225052656</v>
          </cell>
          <cell r="M462">
            <v>6241.6263141052</v>
          </cell>
          <cell r="N462">
            <v>7989.34946028513</v>
          </cell>
          <cell r="O462">
            <v>9900.12757578059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-1638.55244787006</v>
          </cell>
          <cell r="B463">
            <v>-4368.80899910262</v>
          </cell>
          <cell r="C463">
            <v>-5375.71479884994</v>
          </cell>
          <cell r="D463">
            <v>-4642.54041505972</v>
          </cell>
          <cell r="E463">
            <v>-3866.78542808659</v>
          </cell>
          <cell r="F463">
            <v>-3038.48443536128</v>
          </cell>
          <cell r="G463">
            <v>-2151.67063044913</v>
          </cell>
          <cell r="H463">
            <v>-1194.50589085107</v>
          </cell>
          <cell r="I463">
            <v>-153.432598835992</v>
          </cell>
          <cell r="J463">
            <v>989.276736686623</v>
          </cell>
          <cell r="K463">
            <v>2248.98145159225</v>
          </cell>
          <cell r="L463">
            <v>3632.7389850501</v>
          </cell>
          <cell r="M463">
            <v>5145.32180990805</v>
          </cell>
          <cell r="N463">
            <v>6799.19250616434</v>
          </cell>
          <cell r="O463">
            <v>8607.89960821337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-1582.68621604491</v>
          </cell>
          <cell r="B464">
            <v>-4158.71340758583</v>
          </cell>
          <cell r="C464">
            <v>-5137.00264032321</v>
          </cell>
          <cell r="D464">
            <v>-4386.42894723993</v>
          </cell>
          <cell r="E464">
            <v>-3591.3916123551</v>
          </cell>
          <cell r="F464">
            <v>-2747.79466315276</v>
          </cell>
          <cell r="G464">
            <v>-1843.83597619838</v>
          </cell>
          <cell r="H464">
            <v>-859.206219469713</v>
          </cell>
          <cell r="I464">
            <v>216.067457373411</v>
          </cell>
          <cell r="J464">
            <v>1390.80279887162</v>
          </cell>
          <cell r="K464">
            <v>2675.86025132082</v>
          </cell>
          <cell r="L464">
            <v>4082.37620426182</v>
          </cell>
          <cell r="M464">
            <v>5627.61220662592</v>
          </cell>
          <cell r="N464">
            <v>7321.81143792387</v>
          </cell>
          <cell r="O464">
            <v>9172.77028193199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-1684.83946530478</v>
          </cell>
          <cell r="B465">
            <v>-4547.66666497229</v>
          </cell>
          <cell r="C465">
            <v>-5578.69845325894</v>
          </cell>
          <cell r="D465">
            <v>-4852.51734924285</v>
          </cell>
          <cell r="E465">
            <v>-4087.14653705565</v>
          </cell>
          <cell r="F465">
            <v>-3276.82299242334</v>
          </cell>
          <cell r="G465">
            <v>-2395.84790458969</v>
          </cell>
          <cell r="H465">
            <v>-1452.16786029155</v>
          </cell>
          <cell r="I465">
            <v>-430.337065424462</v>
          </cell>
          <cell r="J465">
            <v>689.905805563336</v>
          </cell>
          <cell r="K465">
            <v>1918.48343169827</v>
          </cell>
          <cell r="L465">
            <v>3263.06567436257</v>
          </cell>
          <cell r="M465">
            <v>4748.33809413357</v>
          </cell>
          <cell r="N465">
            <v>6366.16689853471</v>
          </cell>
          <cell r="O465">
            <v>8136.69579378901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-1517.77337793541</v>
          </cell>
          <cell r="B466">
            <v>-3907.03387579449</v>
          </cell>
          <cell r="C466">
            <v>-4842.65458083922</v>
          </cell>
          <cell r="D466">
            <v>-4073.17685162994</v>
          </cell>
          <cell r="E466">
            <v>-3258.67024080629</v>
          </cell>
          <cell r="F466">
            <v>-2390.48674734853</v>
          </cell>
          <cell r="G466">
            <v>-1444.90652461254</v>
          </cell>
          <cell r="H466">
            <v>-415.442910845661</v>
          </cell>
          <cell r="I466">
            <v>708.08845044469</v>
          </cell>
          <cell r="J466">
            <v>1935.79905984363</v>
          </cell>
          <cell r="K466">
            <v>3274.09169520768</v>
          </cell>
          <cell r="L466">
            <v>4738.88788604171</v>
          </cell>
          <cell r="M466">
            <v>6334.94612936476</v>
          </cell>
          <cell r="N466">
            <v>8088.2442488276</v>
          </cell>
          <cell r="O466">
            <v>10019.2593646495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-1494.3439726348</v>
          </cell>
          <cell r="B467">
            <v>-3826.36503493919</v>
          </cell>
          <cell r="C467">
            <v>-4752.86544460482</v>
          </cell>
          <cell r="D467">
            <v>-3969.25899894439</v>
          </cell>
          <cell r="E467">
            <v>-3136.35092529861</v>
          </cell>
          <cell r="F467">
            <v>-2245.96463581031</v>
          </cell>
          <cell r="G467">
            <v>-1290.98583228346</v>
          </cell>
          <cell r="H467">
            <v>-267.147779934954</v>
          </cell>
          <cell r="I467">
            <v>846.011796953904</v>
          </cell>
          <cell r="J467">
            <v>2069.85355594057</v>
          </cell>
          <cell r="K467">
            <v>3420.28632937214</v>
          </cell>
          <cell r="L467">
            <v>4905.21359747948</v>
          </cell>
          <cell r="M467">
            <v>6535.33923465386</v>
          </cell>
          <cell r="N467">
            <v>8316.15798233381</v>
          </cell>
          <cell r="O467">
            <v>10269.6987640569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-1682.14944283262</v>
          </cell>
          <cell r="B468">
            <v>-4534.31155657317</v>
          </cell>
          <cell r="C468">
            <v>-5569.24775762901</v>
          </cell>
          <cell r="D468">
            <v>-4847.66287512271</v>
          </cell>
          <cell r="E468">
            <v>-4088.08629768917</v>
          </cell>
          <cell r="F468">
            <v>-3272.81146026885</v>
          </cell>
          <cell r="G468">
            <v>-2410.29767962157</v>
          </cell>
          <cell r="H468">
            <v>-1471.14253641234</v>
          </cell>
          <cell r="I468">
            <v>-452.603690118378</v>
          </cell>
          <cell r="J468">
            <v>664.030149380889</v>
          </cell>
          <cell r="K468">
            <v>1891.71223972796</v>
          </cell>
          <cell r="L468">
            <v>3236.23374282379</v>
          </cell>
          <cell r="M468">
            <v>4706.1392645899</v>
          </cell>
          <cell r="N468">
            <v>6315.68005540062</v>
          </cell>
          <cell r="O468">
            <v>8089.25754830944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-1587.35951171467</v>
          </cell>
          <cell r="B469">
            <v>-4170.65468377628</v>
          </cell>
          <cell r="C469">
            <v>-5151.54374193128</v>
          </cell>
          <cell r="D469">
            <v>-4398.20096256822</v>
          </cell>
          <cell r="E469">
            <v>-3601.80947284347</v>
          </cell>
          <cell r="F469">
            <v>-2746.30598405402</v>
          </cell>
          <cell r="G469">
            <v>-1831.8820132649</v>
          </cell>
          <cell r="H469">
            <v>-836.833976629289</v>
          </cell>
          <cell r="I469">
            <v>244.553456553896</v>
          </cell>
          <cell r="J469">
            <v>1430.52459533267</v>
          </cell>
          <cell r="K469">
            <v>2714.11662582816</v>
          </cell>
          <cell r="L469">
            <v>4118.25961872117</v>
          </cell>
          <cell r="M469">
            <v>5664.91002883354</v>
          </cell>
          <cell r="N469">
            <v>7367.20403794347</v>
          </cell>
          <cell r="O469">
            <v>9223.155539969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-1674.54824391578</v>
          </cell>
          <cell r="B470">
            <v>-4509.87638020039</v>
          </cell>
          <cell r="C470">
            <v>-5536.15149895428</v>
          </cell>
          <cell r="D470">
            <v>-4801.84327464414</v>
          </cell>
          <cell r="E470">
            <v>-4030.35785307087</v>
          </cell>
          <cell r="F470">
            <v>-3214.87837800759</v>
          </cell>
          <cell r="G470">
            <v>-2340.23778451766</v>
          </cell>
          <cell r="H470">
            <v>-1394.99647084852</v>
          </cell>
          <cell r="I470">
            <v>-361.243950075918</v>
          </cell>
          <cell r="J470">
            <v>770.666971218796</v>
          </cell>
          <cell r="K470">
            <v>2016.94422875634</v>
          </cell>
          <cell r="L470">
            <v>3390.45980419815</v>
          </cell>
          <cell r="M470">
            <v>4885.7592700946</v>
          </cell>
          <cell r="N470">
            <v>6517.06024571004</v>
          </cell>
          <cell r="O470">
            <v>8301.19873654231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-1422.35239444279</v>
          </cell>
          <cell r="B471">
            <v>-3548.31430274526</v>
          </cell>
          <cell r="C471">
            <v>-4432.58720248521</v>
          </cell>
          <cell r="D471">
            <v>-3626.98242689286</v>
          </cell>
          <cell r="E471">
            <v>-2770.91757779097</v>
          </cell>
          <cell r="F471">
            <v>-1853.77052793172</v>
          </cell>
          <cell r="G471">
            <v>-856.181251655615</v>
          </cell>
          <cell r="H471">
            <v>218.093811003872</v>
          </cell>
          <cell r="I471">
            <v>1393.27137916271</v>
          </cell>
          <cell r="J471">
            <v>2678.35280977892</v>
          </cell>
          <cell r="K471">
            <v>4077.90515420886</v>
          </cell>
          <cell r="L471">
            <v>5608.63484973001</v>
          </cell>
          <cell r="M471">
            <v>7295.71687136675</v>
          </cell>
          <cell r="N471">
            <v>9144.80624357585</v>
          </cell>
          <cell r="O471">
            <v>11172.1593531946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-1570.6877911435</v>
          </cell>
          <cell r="B472">
            <v>-4111.90462123747</v>
          </cell>
          <cell r="C472">
            <v>-5087.5360012198</v>
          </cell>
          <cell r="D472">
            <v>-4335.68460092353</v>
          </cell>
          <cell r="E472">
            <v>-3529.67761350982</v>
          </cell>
          <cell r="F472">
            <v>-2667.95860521288</v>
          </cell>
          <cell r="G472">
            <v>-1749.54898682121</v>
          </cell>
          <cell r="H472">
            <v>-756.596538331575</v>
          </cell>
          <cell r="I472">
            <v>333.2667265702</v>
          </cell>
          <cell r="J472">
            <v>1523.20866694734</v>
          </cell>
          <cell r="K472">
            <v>2824.01767245661</v>
          </cell>
          <cell r="L472">
            <v>4244.25263491194</v>
          </cell>
          <cell r="M472">
            <v>5798.88657842854</v>
          </cell>
          <cell r="N472">
            <v>7507.05482448488</v>
          </cell>
          <cell r="O472">
            <v>9380.8234004511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-1628.24448292006</v>
          </cell>
          <cell r="B473">
            <v>-4341.37548827083</v>
          </cell>
          <cell r="C473">
            <v>-5354.28638849819</v>
          </cell>
          <cell r="D473">
            <v>-4625.74733132861</v>
          </cell>
          <cell r="E473">
            <v>-3850.05088433695</v>
          </cell>
          <cell r="F473">
            <v>-3016.49557045303</v>
          </cell>
          <cell r="G473">
            <v>-2114.81425669305</v>
          </cell>
          <cell r="H473">
            <v>-1147.4425733978</v>
          </cell>
          <cell r="I473">
            <v>-88.6421997965137</v>
          </cell>
          <cell r="J473">
            <v>1069.49670577584</v>
          </cell>
          <cell r="K473">
            <v>2337.72483721095</v>
          </cell>
          <cell r="L473">
            <v>3712.9112344864</v>
          </cell>
          <cell r="M473">
            <v>5217.56019290743</v>
          </cell>
          <cell r="N473">
            <v>6868.3827674748</v>
          </cell>
          <cell r="O473">
            <v>8683.90240448317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-1698.91235499516</v>
          </cell>
          <cell r="B474">
            <v>-4601.04482762365</v>
          </cell>
          <cell r="C474">
            <v>-5648.48176520161</v>
          </cell>
          <cell r="D474">
            <v>-4923.82827710418</v>
          </cell>
          <cell r="E474">
            <v>-4162.5808621907</v>
          </cell>
          <cell r="F474">
            <v>-3353.54105718114</v>
          </cell>
          <cell r="G474">
            <v>-2486.31127698389</v>
          </cell>
          <cell r="H474">
            <v>-1549.83358640249</v>
          </cell>
          <cell r="I474">
            <v>-532.141884739943</v>
          </cell>
          <cell r="J474">
            <v>583.756041091574</v>
          </cell>
          <cell r="K474">
            <v>1800.64471916728</v>
          </cell>
          <cell r="L474">
            <v>3141.64132991082</v>
          </cell>
          <cell r="M474">
            <v>4612.03121318154</v>
          </cell>
          <cell r="N474">
            <v>6231.37724924306</v>
          </cell>
          <cell r="O474">
            <v>8000.95366385712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-1478.2577386641</v>
          </cell>
          <cell r="B475">
            <v>-3757.90497302456</v>
          </cell>
          <cell r="C475">
            <v>-4672.20660083885</v>
          </cell>
          <cell r="D475">
            <v>-3890.42174744762</v>
          </cell>
          <cell r="E475">
            <v>-3055.05096215654</v>
          </cell>
          <cell r="F475">
            <v>-2167.39636457008</v>
          </cell>
          <cell r="G475">
            <v>-1200.47026859075</v>
          </cell>
          <cell r="H475">
            <v>-151.789887906425</v>
          </cell>
          <cell r="I475">
            <v>990.339809760214</v>
          </cell>
          <cell r="J475">
            <v>2245.4242405781</v>
          </cell>
          <cell r="K475">
            <v>3612.62382003993</v>
          </cell>
          <cell r="L475">
            <v>5111.14060101088</v>
          </cell>
          <cell r="M475">
            <v>6749.44368260604</v>
          </cell>
          <cell r="N475">
            <v>8535.26940482174</v>
          </cell>
          <cell r="O475">
            <v>10500.0097889177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-1545.77799149091</v>
          </cell>
          <cell r="B476">
            <v>-4020.86773750543</v>
          </cell>
          <cell r="C476">
            <v>-4975.45762026386</v>
          </cell>
          <cell r="D476">
            <v>-4214.95623406587</v>
          </cell>
          <cell r="E476">
            <v>-3411.40738391875</v>
          </cell>
          <cell r="F476">
            <v>-2556.20733891894</v>
          </cell>
          <cell r="G476">
            <v>-1628.99355806438</v>
          </cell>
          <cell r="H476">
            <v>-626.779326870946</v>
          </cell>
          <cell r="I476">
            <v>468.269561896736</v>
          </cell>
          <cell r="J476">
            <v>1661.37161731082</v>
          </cell>
          <cell r="K476">
            <v>2965.23608716809</v>
          </cell>
          <cell r="L476">
            <v>4404.25513485934</v>
          </cell>
          <cell r="M476">
            <v>5987.64003473207</v>
          </cell>
          <cell r="N476">
            <v>7726.41288747539</v>
          </cell>
          <cell r="O476">
            <v>9626.66873953722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-1539.8672169244</v>
          </cell>
          <cell r="B477">
            <v>-3989.61100650874</v>
          </cell>
          <cell r="C477">
            <v>-4942.27823203251</v>
          </cell>
          <cell r="D477">
            <v>-4172.34799602434</v>
          </cell>
          <cell r="E477">
            <v>-3353.4875799677</v>
          </cell>
          <cell r="F477">
            <v>-2482.37196422135</v>
          </cell>
          <cell r="G477">
            <v>-1544.38078593214</v>
          </cell>
          <cell r="H477">
            <v>-528.319390998826</v>
          </cell>
          <cell r="I477">
            <v>575.997737997612</v>
          </cell>
          <cell r="J477">
            <v>1780.30409030508</v>
          </cell>
          <cell r="K477">
            <v>3105.9364198446</v>
          </cell>
          <cell r="L477">
            <v>4557.16751618983</v>
          </cell>
          <cell r="M477">
            <v>6149.37363258967</v>
          </cell>
          <cell r="N477">
            <v>7898.60252216904</v>
          </cell>
          <cell r="O477">
            <v>9804.44043544893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-1562.25310191604</v>
          </cell>
          <cell r="B478">
            <v>-4071.81804627742</v>
          </cell>
          <cell r="C478">
            <v>-5024.30575301729</v>
          </cell>
          <cell r="D478">
            <v>-4256.51902720796</v>
          </cell>
          <cell r="E478">
            <v>-3452.72530668214</v>
          </cell>
          <cell r="F478">
            <v>-2603.49946873441</v>
          </cell>
          <cell r="G478">
            <v>-1682.80059358467</v>
          </cell>
          <cell r="H478">
            <v>-681.795871188688</v>
          </cell>
          <cell r="I478">
            <v>411.720785940837</v>
          </cell>
          <cell r="J478">
            <v>1606.28077970166</v>
          </cell>
          <cell r="K478">
            <v>2911.90845296623</v>
          </cell>
          <cell r="L478">
            <v>4337.60191356781</v>
          </cell>
          <cell r="M478">
            <v>5901.83072024588</v>
          </cell>
          <cell r="N478">
            <v>7625.43497619328</v>
          </cell>
          <cell r="O478">
            <v>9518.72658910149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-1491.14458278906</v>
          </cell>
          <cell r="B479">
            <v>-3813.32348222109</v>
          </cell>
          <cell r="C479">
            <v>-4739.38660265534</v>
          </cell>
          <cell r="D479">
            <v>-3958.50843634862</v>
          </cell>
          <cell r="E479">
            <v>-3125.13052636115</v>
          </cell>
          <cell r="F479">
            <v>-2233.98978286011</v>
          </cell>
          <cell r="G479">
            <v>-1278.49314998081</v>
          </cell>
          <cell r="H479">
            <v>-249.032134978803</v>
          </cell>
          <cell r="I479">
            <v>872.233377995912</v>
          </cell>
          <cell r="J479">
            <v>2105.9680246481</v>
          </cell>
          <cell r="K479">
            <v>3467.5868217968</v>
          </cell>
          <cell r="L479">
            <v>4956.02836004376</v>
          </cell>
          <cell r="M479">
            <v>6585.99278901012</v>
          </cell>
          <cell r="N479">
            <v>8369.62243306442</v>
          </cell>
          <cell r="O479">
            <v>10328.6529563372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-1619.8365895637</v>
          </cell>
          <cell r="B480">
            <v>-4295.0644131831</v>
          </cell>
          <cell r="C480">
            <v>-5284.01117959151</v>
          </cell>
          <cell r="D480">
            <v>-4536.34485431534</v>
          </cell>
          <cell r="E480">
            <v>-3748.67003681594</v>
          </cell>
          <cell r="F480">
            <v>-2908.57361757465</v>
          </cell>
          <cell r="G480">
            <v>-2011.77756156125</v>
          </cell>
          <cell r="H480">
            <v>-1040.99370566398</v>
          </cell>
          <cell r="I480">
            <v>21.843307807462</v>
          </cell>
          <cell r="J480">
            <v>1185.7428248253</v>
          </cell>
          <cell r="K480">
            <v>2459.96141699586</v>
          </cell>
          <cell r="L480">
            <v>3860.4214193754</v>
          </cell>
          <cell r="M480">
            <v>5399.92661200455</v>
          </cell>
          <cell r="N480">
            <v>7075.9467137275</v>
          </cell>
          <cell r="O480">
            <v>8917.43565666216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-1669.17202114178</v>
          </cell>
          <cell r="B481">
            <v>-4492.93128793252</v>
          </cell>
          <cell r="C481">
            <v>-5519.5887502862</v>
          </cell>
          <cell r="D481">
            <v>-4795.01649448833</v>
          </cell>
          <cell r="E481">
            <v>-4023.70602419756</v>
          </cell>
          <cell r="F481">
            <v>-3208.94564684108</v>
          </cell>
          <cell r="G481">
            <v>-2340.84548409452</v>
          </cell>
          <cell r="H481">
            <v>-1403.0349277018</v>
          </cell>
          <cell r="I481">
            <v>-377.977076212381</v>
          </cell>
          <cell r="J481">
            <v>749.037215092154</v>
          </cell>
          <cell r="K481">
            <v>1981.6160008923</v>
          </cell>
          <cell r="L481">
            <v>3333.49580826474</v>
          </cell>
          <cell r="M481">
            <v>4816.97473316435</v>
          </cell>
          <cell r="N481">
            <v>6440.83631082454</v>
          </cell>
          <cell r="O481">
            <v>8229.92828885396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-1720.21004664083</v>
          </cell>
          <cell r="B482">
            <v>-4684.25791620858</v>
          </cell>
          <cell r="C482">
            <v>-5742.60560336395</v>
          </cell>
          <cell r="D482">
            <v>-5036.3593098466</v>
          </cell>
          <cell r="E482">
            <v>-4288.26279664149</v>
          </cell>
          <cell r="F482">
            <v>-3491.11460752336</v>
          </cell>
          <cell r="G482">
            <v>-2643.19026113009</v>
          </cell>
          <cell r="H482">
            <v>-1719.39431658307</v>
          </cell>
          <cell r="I482">
            <v>-702.991917354616</v>
          </cell>
          <cell r="J482">
            <v>402.737703243744</v>
          </cell>
          <cell r="K482">
            <v>1611.46117944735</v>
          </cell>
          <cell r="L482">
            <v>2931.37906429532</v>
          </cell>
          <cell r="M482">
            <v>4385.83352196979</v>
          </cell>
          <cell r="N482">
            <v>5981.83223662735</v>
          </cell>
          <cell r="O482">
            <v>7726.7006037217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-1441.14629427884</v>
          </cell>
          <cell r="B483">
            <v>-3618.4847586662</v>
          </cell>
          <cell r="C483">
            <v>-4504.3344965286</v>
          </cell>
          <cell r="D483">
            <v>-3706.44504267557</v>
          </cell>
          <cell r="E483">
            <v>-2860.82590125026</v>
          </cell>
          <cell r="F483">
            <v>-1952.75842882528</v>
          </cell>
          <cell r="G483">
            <v>-977.459686561339</v>
          </cell>
          <cell r="H483">
            <v>78.0520417526982</v>
          </cell>
          <cell r="I483">
            <v>1235.26820037687</v>
          </cell>
          <cell r="J483">
            <v>2502.0864482337</v>
          </cell>
          <cell r="K483">
            <v>3888.31619510936</v>
          </cell>
          <cell r="L483">
            <v>5417.70664103561</v>
          </cell>
          <cell r="M483">
            <v>7083.40446229567</v>
          </cell>
          <cell r="N483">
            <v>8911.13762034709</v>
          </cell>
          <cell r="O483">
            <v>10909.7834186415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-1535.8546638863</v>
          </cell>
          <cell r="B484">
            <v>-3979.6637514173</v>
          </cell>
          <cell r="C484">
            <v>-4930.8007857506</v>
          </cell>
          <cell r="D484">
            <v>-4162.38807885416</v>
          </cell>
          <cell r="E484">
            <v>-3347.71452921079</v>
          </cell>
          <cell r="F484">
            <v>-2475.26665981099</v>
          </cell>
          <cell r="G484">
            <v>-1541.5895171782</v>
          </cell>
          <cell r="H484">
            <v>-530.527962340432</v>
          </cell>
          <cell r="I484">
            <v>577.097900386944</v>
          </cell>
          <cell r="J484">
            <v>1782.32188914107</v>
          </cell>
          <cell r="K484">
            <v>3108.61823837426</v>
          </cell>
          <cell r="L484">
            <v>4567.77554855593</v>
          </cell>
          <cell r="M484">
            <v>6158.77171039776</v>
          </cell>
          <cell r="N484">
            <v>7901.03867833477</v>
          </cell>
          <cell r="O484">
            <v>9808.15180035612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-1433.78013893414</v>
          </cell>
          <cell r="B485">
            <v>-3585.59479560768</v>
          </cell>
          <cell r="C485">
            <v>-4478.75080497779</v>
          </cell>
          <cell r="D485">
            <v>-3688.27150967734</v>
          </cell>
          <cell r="E485">
            <v>-2836.79657744581</v>
          </cell>
          <cell r="F485">
            <v>-1924.9982216997</v>
          </cell>
          <cell r="G485">
            <v>-941.797020760148</v>
          </cell>
          <cell r="H485">
            <v>124.322154096377</v>
          </cell>
          <cell r="I485">
            <v>1290.73649159817</v>
          </cell>
          <cell r="J485">
            <v>2567.51766674666</v>
          </cell>
          <cell r="K485">
            <v>3956.19547613948</v>
          </cell>
          <cell r="L485">
            <v>5476.56870240342</v>
          </cell>
          <cell r="M485">
            <v>7142.3205252052</v>
          </cell>
          <cell r="N485">
            <v>8977.23402256844</v>
          </cell>
          <cell r="O485">
            <v>10975.0148592162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-1461.26805743994</v>
          </cell>
          <cell r="B486">
            <v>-3688.38835985945</v>
          </cell>
          <cell r="C486">
            <v>-4582.00949581788</v>
          </cell>
          <cell r="D486">
            <v>-3779.78574223234</v>
          </cell>
          <cell r="E486">
            <v>-2927.93847515534</v>
          </cell>
          <cell r="F486">
            <v>-2027.40264884815</v>
          </cell>
          <cell r="G486">
            <v>-1057.78007985167</v>
          </cell>
          <cell r="H486">
            <v>-6.53201256990708</v>
          </cell>
          <cell r="I486">
            <v>1145.06100174024</v>
          </cell>
          <cell r="J486">
            <v>2400.53850053337</v>
          </cell>
          <cell r="K486">
            <v>3772.2240877697</v>
          </cell>
          <cell r="L486">
            <v>5283.59486034613</v>
          </cell>
          <cell r="M486">
            <v>6939.86908501288</v>
          </cell>
          <cell r="N486">
            <v>8760.52450481599</v>
          </cell>
          <cell r="O486">
            <v>10749.400765329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-1712.49072809902</v>
          </cell>
          <cell r="B487">
            <v>-4655.57134556402</v>
          </cell>
          <cell r="C487">
            <v>-5704.62324806816</v>
          </cell>
          <cell r="D487">
            <v>-4987.14171590617</v>
          </cell>
          <cell r="E487">
            <v>-4223.8741131027</v>
          </cell>
          <cell r="F487">
            <v>-3424.02821669682</v>
          </cell>
          <cell r="G487">
            <v>-2572.20338530224</v>
          </cell>
          <cell r="H487">
            <v>-1641.85072797025</v>
          </cell>
          <cell r="I487">
            <v>-633.311786868701</v>
          </cell>
          <cell r="J487">
            <v>471.624426396205</v>
          </cell>
          <cell r="K487">
            <v>1681.13367894349</v>
          </cell>
          <cell r="L487">
            <v>3005.12426414247</v>
          </cell>
          <cell r="M487">
            <v>4469.01736198643</v>
          </cell>
          <cell r="N487">
            <v>6078.22391380819</v>
          </cell>
          <cell r="O487">
            <v>7835.48485941614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-1494.19266041693</v>
          </cell>
          <cell r="B488">
            <v>-3823.73151580032</v>
          </cell>
          <cell r="C488">
            <v>-4744.42750760549</v>
          </cell>
          <cell r="D488">
            <v>-3964.11468797937</v>
          </cell>
          <cell r="E488">
            <v>-3134.28957855999</v>
          </cell>
          <cell r="F488">
            <v>-2242.84832392642</v>
          </cell>
          <cell r="G488">
            <v>-1296.59689312301</v>
          </cell>
          <cell r="H488">
            <v>-278.586482238266</v>
          </cell>
          <cell r="I488">
            <v>842.535325859964</v>
          </cell>
          <cell r="J488">
            <v>2071.59390396834</v>
          </cell>
          <cell r="K488">
            <v>3425.43276322686</v>
          </cell>
          <cell r="L488">
            <v>4913.95455661519</v>
          </cell>
          <cell r="M488">
            <v>6543.01710815677</v>
          </cell>
          <cell r="N488">
            <v>8320.10423566989</v>
          </cell>
          <cell r="O488">
            <v>10273.5092396631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-1707.73617420751</v>
          </cell>
          <cell r="B489">
            <v>-4636.01337788592</v>
          </cell>
          <cell r="C489">
            <v>-5681.93184946557</v>
          </cell>
          <cell r="D489">
            <v>-4963.38313203854</v>
          </cell>
          <cell r="E489">
            <v>-4204.73620400246</v>
          </cell>
          <cell r="F489">
            <v>-3398.83646662025</v>
          </cell>
          <cell r="G489">
            <v>-2543.65495038598</v>
          </cell>
          <cell r="H489">
            <v>-1618.38901704784</v>
          </cell>
          <cell r="I489">
            <v>-607.652427433046</v>
          </cell>
          <cell r="J489">
            <v>491.107902404819</v>
          </cell>
          <cell r="K489">
            <v>1700.79097345763</v>
          </cell>
          <cell r="L489">
            <v>3022.4493846959</v>
          </cell>
          <cell r="M489">
            <v>4476.78135144015</v>
          </cell>
          <cell r="N489">
            <v>6070.54191495982</v>
          </cell>
          <cell r="O489">
            <v>7820.12356020018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-1531.63049884078</v>
          </cell>
          <cell r="B490">
            <v>-3959.88229869618</v>
          </cell>
          <cell r="C490">
            <v>-4904.32985979981</v>
          </cell>
          <cell r="D490">
            <v>-4136.49794706938</v>
          </cell>
          <cell r="E490">
            <v>-3318.37357241237</v>
          </cell>
          <cell r="F490">
            <v>-2440.47947609216</v>
          </cell>
          <cell r="G490">
            <v>-1498.09057513917</v>
          </cell>
          <cell r="H490">
            <v>-482.386454773816</v>
          </cell>
          <cell r="I490">
            <v>630.816605394264</v>
          </cell>
          <cell r="J490">
            <v>1853.0171423037</v>
          </cell>
          <cell r="K490">
            <v>3184.10456432846</v>
          </cell>
          <cell r="L490">
            <v>4646.62777763887</v>
          </cell>
          <cell r="M490">
            <v>6249.80926325658</v>
          </cell>
          <cell r="N490">
            <v>8010.1733148384</v>
          </cell>
          <cell r="O490">
            <v>9920.41981473979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-1676.45901911323</v>
          </cell>
          <cell r="B491">
            <v>-4529.28155291064</v>
          </cell>
          <cell r="C491">
            <v>-5577.06327414455</v>
          </cell>
          <cell r="D491">
            <v>-4857.11255265891</v>
          </cell>
          <cell r="E491">
            <v>-4094.12579361568</v>
          </cell>
          <cell r="F491">
            <v>-3272.17122189461</v>
          </cell>
          <cell r="G491">
            <v>-2401.76195573573</v>
          </cell>
          <cell r="H491">
            <v>-1467.22873116597</v>
          </cell>
          <cell r="I491">
            <v>-444.180142123019</v>
          </cell>
          <cell r="J491">
            <v>685.078265442773</v>
          </cell>
          <cell r="K491">
            <v>1911.60380239112</v>
          </cell>
          <cell r="L491">
            <v>3247.0083461609</v>
          </cell>
          <cell r="M491">
            <v>4721.85431485448</v>
          </cell>
          <cell r="N491">
            <v>6347.99453084729</v>
          </cell>
          <cell r="O491">
            <v>8116.95733932069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-1461.51195610041</v>
          </cell>
          <cell r="B492">
            <v>-3688.94249036266</v>
          </cell>
          <cell r="C492">
            <v>-4578.7713388869</v>
          </cell>
          <cell r="D492">
            <v>-3786.76138874012</v>
          </cell>
          <cell r="E492">
            <v>-2939.52710646097</v>
          </cell>
          <cell r="F492">
            <v>-2036.72431586873</v>
          </cell>
          <cell r="G492">
            <v>-1061.03980092232</v>
          </cell>
          <cell r="H492">
            <v>-0.052017399823356</v>
          </cell>
          <cell r="I492">
            <v>1160.18982689711</v>
          </cell>
          <cell r="J492">
            <v>2419.17255146825</v>
          </cell>
          <cell r="K492">
            <v>3795.44747913277</v>
          </cell>
          <cell r="L492">
            <v>5303.01644168623</v>
          </cell>
          <cell r="M492">
            <v>6958.36128247091</v>
          </cell>
          <cell r="N492">
            <v>8784.75707953613</v>
          </cell>
          <cell r="O492">
            <v>10781.2276121655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-1451.60035091406</v>
          </cell>
          <cell r="B493">
            <v>-3648.45990939207</v>
          </cell>
          <cell r="C493">
            <v>-4541.83245768117</v>
          </cell>
          <cell r="D493">
            <v>-3741.93763795741</v>
          </cell>
          <cell r="E493">
            <v>-2898.88691747181</v>
          </cell>
          <cell r="F493">
            <v>-2002.05908560106</v>
          </cell>
          <cell r="G493">
            <v>-1031.35248990704</v>
          </cell>
          <cell r="H493">
            <v>17.0248159918782</v>
          </cell>
          <cell r="I493">
            <v>1174.83804141841</v>
          </cell>
          <cell r="J493">
            <v>2435.80025871432</v>
          </cell>
          <cell r="K493">
            <v>3812.10384274764</v>
          </cell>
          <cell r="L493">
            <v>5321.18398910143</v>
          </cell>
          <cell r="M493">
            <v>6974.89814269968</v>
          </cell>
          <cell r="N493">
            <v>8784.95301058866</v>
          </cell>
          <cell r="O493">
            <v>10776.3635609115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-1658.19984868454</v>
          </cell>
          <cell r="B494">
            <v>-4453.82738925207</v>
          </cell>
          <cell r="C494">
            <v>-5468.62378693458</v>
          </cell>
          <cell r="D494">
            <v>-4731.83432124703</v>
          </cell>
          <cell r="E494">
            <v>-3966.94566589142</v>
          </cell>
          <cell r="F494">
            <v>-3136.36970000866</v>
          </cell>
          <cell r="G494">
            <v>-2253.6733595608</v>
          </cell>
          <cell r="H494">
            <v>-1305.36096166525</v>
          </cell>
          <cell r="I494">
            <v>-270.877315479404</v>
          </cell>
          <cell r="J494">
            <v>864.363505503525</v>
          </cell>
          <cell r="K494">
            <v>2104.01133191991</v>
          </cell>
          <cell r="L494">
            <v>3460.6767454291</v>
          </cell>
          <cell r="M494">
            <v>4949.28532283879</v>
          </cell>
          <cell r="N494">
            <v>6592.1396082563</v>
          </cell>
          <cell r="O494">
            <v>8386.74215747818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-1550.3805464831</v>
          </cell>
          <cell r="B495">
            <v>-4040.1310970352</v>
          </cell>
          <cell r="C495">
            <v>-5000.91094679953</v>
          </cell>
          <cell r="D495">
            <v>-4242.48427884786</v>
          </cell>
          <cell r="E495">
            <v>-3432.30771136935</v>
          </cell>
          <cell r="F495">
            <v>-2568.59381824197</v>
          </cell>
          <cell r="G495">
            <v>-1646.34976241045</v>
          </cell>
          <cell r="H495">
            <v>-654.675395879598</v>
          </cell>
          <cell r="I495">
            <v>442.831777931794</v>
          </cell>
          <cell r="J495">
            <v>1633.64866148249</v>
          </cell>
          <cell r="K495">
            <v>2940.15784500223</v>
          </cell>
          <cell r="L495">
            <v>4378.2857305837</v>
          </cell>
          <cell r="M495">
            <v>5947.30172597936</v>
          </cell>
          <cell r="N495">
            <v>7665.41702455109</v>
          </cell>
          <cell r="O495">
            <v>9555.83543022953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-1642.45633900553</v>
          </cell>
          <cell r="B496">
            <v>-4388.2174834227</v>
          </cell>
          <cell r="C496">
            <v>-5404.6339382741</v>
          </cell>
          <cell r="D496">
            <v>-4673.07173864888</v>
          </cell>
          <cell r="E496">
            <v>-3901.74994411854</v>
          </cell>
          <cell r="F496">
            <v>-3080.30093932579</v>
          </cell>
          <cell r="G496">
            <v>-2202.22597316438</v>
          </cell>
          <cell r="H496">
            <v>-1251.46035345025</v>
          </cell>
          <cell r="I496">
            <v>-214.217489242232</v>
          </cell>
          <cell r="J496">
            <v>926.513739921717</v>
          </cell>
          <cell r="K496">
            <v>2170.04205931024</v>
          </cell>
          <cell r="L496">
            <v>3532.26693386638</v>
          </cell>
          <cell r="M496">
            <v>5034.93696164825</v>
          </cell>
          <cell r="N496">
            <v>6677.85371868526</v>
          </cell>
          <cell r="O496">
            <v>8493.16711508855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-1645.95309990361</v>
          </cell>
          <cell r="B497">
            <v>-4403.75003899191</v>
          </cell>
          <cell r="C497">
            <v>-5427.34914872545</v>
          </cell>
          <cell r="D497">
            <v>-4697.80747479244</v>
          </cell>
          <cell r="E497">
            <v>-3928.91798114859</v>
          </cell>
          <cell r="F497">
            <v>-3106.69880948002</v>
          </cell>
          <cell r="G497">
            <v>-2224.37205461399</v>
          </cell>
          <cell r="H497">
            <v>-1252.59493569881</v>
          </cell>
          <cell r="I497">
            <v>-197.883260393078</v>
          </cell>
          <cell r="J497">
            <v>944.265742354855</v>
          </cell>
          <cell r="K497">
            <v>2196.69700295466</v>
          </cell>
          <cell r="L497">
            <v>3567.96352192925</v>
          </cell>
          <cell r="M497">
            <v>5075.2205031547</v>
          </cell>
          <cell r="N497">
            <v>6732.74798004385</v>
          </cell>
          <cell r="O497">
            <v>8540.50478231485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-1576.11532246627</v>
          </cell>
          <cell r="B498">
            <v>-4127.93890691055</v>
          </cell>
          <cell r="C498">
            <v>-5097.43216057089</v>
          </cell>
          <cell r="D498">
            <v>-4347.69362673691</v>
          </cell>
          <cell r="E498">
            <v>-3552.34336664961</v>
          </cell>
          <cell r="F498">
            <v>-2699.34551423763</v>
          </cell>
          <cell r="G498">
            <v>-1785.93233426094</v>
          </cell>
          <cell r="H498">
            <v>-797.40227070802</v>
          </cell>
          <cell r="I498">
            <v>281.22564923323</v>
          </cell>
          <cell r="J498">
            <v>1461.42892555604</v>
          </cell>
          <cell r="K498">
            <v>2755.41599166657</v>
          </cell>
          <cell r="L498">
            <v>4180.01674761485</v>
          </cell>
          <cell r="M498">
            <v>5741.8649690528</v>
          </cell>
          <cell r="N498">
            <v>7448.30702064368</v>
          </cell>
          <cell r="O498">
            <v>9326.44277201358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-1421.94426456297</v>
          </cell>
          <cell r="B499">
            <v>-3536.79922024137</v>
          </cell>
          <cell r="C499">
            <v>-4405.04864774659</v>
          </cell>
          <cell r="D499">
            <v>-3600.90603480813</v>
          </cell>
          <cell r="E499">
            <v>-2751.37149092136</v>
          </cell>
          <cell r="F499">
            <v>-1839.01171043283</v>
          </cell>
          <cell r="G499">
            <v>-858.383848213228</v>
          </cell>
          <cell r="H499">
            <v>200.348305801118</v>
          </cell>
          <cell r="I499">
            <v>1364.08989537911</v>
          </cell>
          <cell r="J499">
            <v>2634.64746144586</v>
          </cell>
          <cell r="K499">
            <v>4027.12944409604</v>
          </cell>
          <cell r="L499">
            <v>5552.44612332833</v>
          </cell>
          <cell r="M499">
            <v>7225.65210338418</v>
          </cell>
          <cell r="N499">
            <v>9062.03424548738</v>
          </cell>
          <cell r="O499">
            <v>11068.6261248967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-1451.33578503349</v>
          </cell>
          <cell r="B500">
            <v>-3655.59626149327</v>
          </cell>
          <cell r="C500">
            <v>-4543.89938438449</v>
          </cell>
          <cell r="D500">
            <v>-3753.73192119571</v>
          </cell>
          <cell r="E500">
            <v>-2916.33939467692</v>
          </cell>
          <cell r="F500">
            <v>-2009.87945154478</v>
          </cell>
          <cell r="G500">
            <v>-1018.4184448495</v>
          </cell>
          <cell r="H500">
            <v>51.4442207375349</v>
          </cell>
          <cell r="I500">
            <v>1211.88652099678</v>
          </cell>
          <cell r="J500">
            <v>2481.44394974685</v>
          </cell>
          <cell r="K500">
            <v>3876.23658875934</v>
          </cell>
          <cell r="L500">
            <v>5402.64937600369</v>
          </cell>
          <cell r="M500">
            <v>7072.94838316778</v>
          </cell>
          <cell r="N500">
            <v>8905.06049065223</v>
          </cell>
          <cell r="O500">
            <v>10911.8785961821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-1458.06956570293</v>
          </cell>
          <cell r="B501">
            <v>-3684.01364535236</v>
          </cell>
          <cell r="C501">
            <v>-4583.27979830544</v>
          </cell>
          <cell r="D501">
            <v>-3793.56317802363</v>
          </cell>
          <cell r="E501">
            <v>-2957.23492598845</v>
          </cell>
          <cell r="F501">
            <v>-2059.00672384486</v>
          </cell>
          <cell r="G501">
            <v>-1098.86424050865</v>
          </cell>
          <cell r="H501">
            <v>-56.4572588596811</v>
          </cell>
          <cell r="I501">
            <v>1089.19755244383</v>
          </cell>
          <cell r="J501">
            <v>2345.51137070084</v>
          </cell>
          <cell r="K501">
            <v>3722.28724667417</v>
          </cell>
          <cell r="L501">
            <v>5232.55977037132</v>
          </cell>
          <cell r="M501">
            <v>6887.05349928704</v>
          </cell>
          <cell r="N501">
            <v>8693.14672048368</v>
          </cell>
          <cell r="O501">
            <v>10676.5804035442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-1587.88738831273</v>
          </cell>
          <cell r="B502">
            <v>-4174.00562032363</v>
          </cell>
          <cell r="C502">
            <v>-5146.69435830227</v>
          </cell>
          <cell r="D502">
            <v>-4396.93630778278</v>
          </cell>
          <cell r="E502">
            <v>-3605.62183987635</v>
          </cell>
          <cell r="F502">
            <v>-2755.65103952006</v>
          </cell>
          <cell r="G502">
            <v>-1853.35716954019</v>
          </cell>
          <cell r="H502">
            <v>-878.816829108824</v>
          </cell>
          <cell r="I502">
            <v>187.828171520304</v>
          </cell>
          <cell r="J502">
            <v>1363.25596700435</v>
          </cell>
          <cell r="K502">
            <v>2656.15382529666</v>
          </cell>
          <cell r="L502">
            <v>4063.86842587853</v>
          </cell>
          <cell r="M502">
            <v>5600.35485383807</v>
          </cell>
          <cell r="N502">
            <v>7297.02801182641</v>
          </cell>
          <cell r="O502">
            <v>9150.75978669232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-1634.62651540106</v>
          </cell>
          <cell r="B503">
            <v>-4358.94692714701</v>
          </cell>
          <cell r="C503">
            <v>-5362.20373229441</v>
          </cell>
          <cell r="D503">
            <v>-4619.78725102768</v>
          </cell>
          <cell r="E503">
            <v>-3834.72951820286</v>
          </cell>
          <cell r="F503">
            <v>-3004.23391439423</v>
          </cell>
          <cell r="G503">
            <v>-2123.3630339675</v>
          </cell>
          <cell r="H503">
            <v>-1169.39010666819</v>
          </cell>
          <cell r="I503">
            <v>-127.328983384382</v>
          </cell>
          <cell r="J503">
            <v>1016.90585423299</v>
          </cell>
          <cell r="K503">
            <v>2276.6023568403</v>
          </cell>
          <cell r="L503">
            <v>3652.11424738966</v>
          </cell>
          <cell r="M503">
            <v>5148.87818287288</v>
          </cell>
          <cell r="N503">
            <v>6796.82771458043</v>
          </cell>
          <cell r="O503">
            <v>8611.33814839292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-1605.90551563409</v>
          </cell>
          <cell r="B504">
            <v>-4249.61220467255</v>
          </cell>
          <cell r="C504">
            <v>-5243.266361088</v>
          </cell>
          <cell r="D504">
            <v>-4499.78629287524</v>
          </cell>
          <cell r="E504">
            <v>-3711.99377565814</v>
          </cell>
          <cell r="F504">
            <v>-2866.93543051455</v>
          </cell>
          <cell r="G504">
            <v>-1966.90351951041</v>
          </cell>
          <cell r="H504">
            <v>-993.83862858057</v>
          </cell>
          <cell r="I504">
            <v>74.8899832027541</v>
          </cell>
          <cell r="J504">
            <v>1239.46467208483</v>
          </cell>
          <cell r="K504">
            <v>2518.46563894381</v>
          </cell>
          <cell r="L504">
            <v>3924.01547880349</v>
          </cell>
          <cell r="M504">
            <v>5451.69302701123</v>
          </cell>
          <cell r="N504">
            <v>7125.9089008625</v>
          </cell>
          <cell r="O504">
            <v>8962.10671332758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-1692.87540793613</v>
          </cell>
          <cell r="B505">
            <v>-4575.97025115657</v>
          </cell>
          <cell r="C505">
            <v>-5623.36068383315</v>
          </cell>
          <cell r="D505">
            <v>-4911.22503691143</v>
          </cell>
          <cell r="E505">
            <v>-4149.05203891607</v>
          </cell>
          <cell r="F505">
            <v>-3336.36080127852</v>
          </cell>
          <cell r="G505">
            <v>-2465.04247069418</v>
          </cell>
          <cell r="H505">
            <v>-1528.9255471493</v>
          </cell>
          <cell r="I505">
            <v>-503.79211024521</v>
          </cell>
          <cell r="J505">
            <v>614.748473716194</v>
          </cell>
          <cell r="K505">
            <v>1841.70168580692</v>
          </cell>
          <cell r="L505">
            <v>3194.37367661786</v>
          </cell>
          <cell r="M505">
            <v>4677.03288499098</v>
          </cell>
          <cell r="N505">
            <v>6297.02352807283</v>
          </cell>
          <cell r="O505">
            <v>8074.07960949577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-1657.76831175112</v>
          </cell>
          <cell r="B506">
            <v>-4452.34954978073</v>
          </cell>
          <cell r="C506">
            <v>-5477.47213080644</v>
          </cell>
          <cell r="D506">
            <v>-4754.15045650659</v>
          </cell>
          <cell r="E506">
            <v>-3993.42405597792</v>
          </cell>
          <cell r="F506">
            <v>-3172.75488339322</v>
          </cell>
          <cell r="G506">
            <v>-2304.04917367925</v>
          </cell>
          <cell r="H506">
            <v>-1361.55415644314</v>
          </cell>
          <cell r="I506">
            <v>-314.725586044813</v>
          </cell>
          <cell r="J506">
            <v>828.386585265767</v>
          </cell>
          <cell r="K506">
            <v>2069.08699593967</v>
          </cell>
          <cell r="L506">
            <v>3428.06930023029</v>
          </cell>
          <cell r="M506">
            <v>4911.40709508706</v>
          </cell>
          <cell r="N506">
            <v>6531.8266708174</v>
          </cell>
          <cell r="O506">
            <v>8320.26836744665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-1429.96436302998</v>
          </cell>
          <cell r="B507">
            <v>-3579.51801176104</v>
          </cell>
          <cell r="C507">
            <v>-4458.96715019197</v>
          </cell>
          <cell r="D507">
            <v>-3650.831408193</v>
          </cell>
          <cell r="E507">
            <v>-2786.31470587959</v>
          </cell>
          <cell r="F507">
            <v>-1862.86095467568</v>
          </cell>
          <cell r="G507">
            <v>-865.903720662817</v>
          </cell>
          <cell r="H507">
            <v>202.614376867355</v>
          </cell>
          <cell r="I507">
            <v>1374.87472215386</v>
          </cell>
          <cell r="J507">
            <v>2653.93974048178</v>
          </cell>
          <cell r="K507">
            <v>4048.7537868869</v>
          </cell>
          <cell r="L507">
            <v>5576.43281010493</v>
          </cell>
          <cell r="M507">
            <v>7259.03582545512</v>
          </cell>
          <cell r="N507">
            <v>9109.3291151868</v>
          </cell>
          <cell r="O507">
            <v>11130.4019695657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-1594.07223381072</v>
          </cell>
          <cell r="B508">
            <v>-4205.33513218158</v>
          </cell>
          <cell r="C508">
            <v>-5191.14466584064</v>
          </cell>
          <cell r="D508">
            <v>-4439.84400758184</v>
          </cell>
          <cell r="E508">
            <v>-3647.40362857209</v>
          </cell>
          <cell r="F508">
            <v>-2802.56282879372</v>
          </cell>
          <cell r="G508">
            <v>-1899.00635133635</v>
          </cell>
          <cell r="H508">
            <v>-920.970069644992</v>
          </cell>
          <cell r="I508">
            <v>147.833168768261</v>
          </cell>
          <cell r="J508">
            <v>1318.37807805063</v>
          </cell>
          <cell r="K508">
            <v>2606.92429554667</v>
          </cell>
          <cell r="L508">
            <v>4009.2912847711</v>
          </cell>
          <cell r="M508">
            <v>5556.22280268162</v>
          </cell>
          <cell r="N508">
            <v>7248.62987141042</v>
          </cell>
          <cell r="O508">
            <v>9109.63676688627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-1620.32176459414</v>
          </cell>
          <cell r="B509">
            <v>-4303.79627996437</v>
          </cell>
          <cell r="C509">
            <v>-5310.53961394686</v>
          </cell>
          <cell r="D509">
            <v>-4576.9051727657</v>
          </cell>
          <cell r="E509">
            <v>-3796.9631320498</v>
          </cell>
          <cell r="F509">
            <v>-2974.88620831423</v>
          </cell>
          <cell r="G509">
            <v>-2098.99160042269</v>
          </cell>
          <cell r="H509">
            <v>-1138.8604918223</v>
          </cell>
          <cell r="I509">
            <v>-89.0392710003621</v>
          </cell>
          <cell r="J509">
            <v>1054.99693944165</v>
          </cell>
          <cell r="K509">
            <v>2316.83639714742</v>
          </cell>
          <cell r="L509">
            <v>3695.16763694241</v>
          </cell>
          <cell r="M509">
            <v>5200.6223989152</v>
          </cell>
          <cell r="N509">
            <v>6852.2170072241</v>
          </cell>
          <cell r="O509">
            <v>8666.81410121046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-1526.3866039104</v>
          </cell>
          <cell r="B510">
            <v>-3941.06553693516</v>
          </cell>
          <cell r="C510">
            <v>-4879.10961210461</v>
          </cell>
          <cell r="D510">
            <v>-4100.91280801258</v>
          </cell>
          <cell r="E510">
            <v>-3277.21176117023</v>
          </cell>
          <cell r="F510">
            <v>-2400.75449086632</v>
          </cell>
          <cell r="G510">
            <v>-1462.46412412778</v>
          </cell>
          <cell r="H510">
            <v>-452.682343498014</v>
          </cell>
          <cell r="I510">
            <v>653.196899175667</v>
          </cell>
          <cell r="J510">
            <v>1873.85366882869</v>
          </cell>
          <cell r="K510">
            <v>3206.99193394657</v>
          </cell>
          <cell r="L510">
            <v>4659.95664949421</v>
          </cell>
          <cell r="M510">
            <v>6253.85717007142</v>
          </cell>
          <cell r="N510">
            <v>8004.04787057658</v>
          </cell>
          <cell r="O510">
            <v>9920.57848689235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-1456.4013726268</v>
          </cell>
          <cell r="B511">
            <v>-3676.72916408695</v>
          </cell>
          <cell r="C511">
            <v>-4567.09831296502</v>
          </cell>
          <cell r="D511">
            <v>-3773.41375767755</v>
          </cell>
          <cell r="E511">
            <v>-2932.18584862326</v>
          </cell>
          <cell r="F511">
            <v>-2029.12158370254</v>
          </cell>
          <cell r="G511">
            <v>-1067.01124089544</v>
          </cell>
          <cell r="H511">
            <v>-22.9753312511699</v>
          </cell>
          <cell r="I511">
            <v>1121.1602179628</v>
          </cell>
          <cell r="J511">
            <v>2379.66032283098</v>
          </cell>
          <cell r="K511">
            <v>3753.48566691867</v>
          </cell>
          <cell r="L511">
            <v>5260.63410575204</v>
          </cell>
          <cell r="M511">
            <v>6908.80999205651</v>
          </cell>
          <cell r="N511">
            <v>8714.01314190149</v>
          </cell>
          <cell r="O511">
            <v>10693.1397119006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-1543.50451816056</v>
          </cell>
          <cell r="B512">
            <v>-4004.38469790176</v>
          </cell>
          <cell r="C512">
            <v>-4945.80803776133</v>
          </cell>
          <cell r="D512">
            <v>-4179.27331747978</v>
          </cell>
          <cell r="E512">
            <v>-3366.62478195261</v>
          </cell>
          <cell r="F512">
            <v>-2498.61153666864</v>
          </cell>
          <cell r="G512">
            <v>-1563.06005133036</v>
          </cell>
          <cell r="H512">
            <v>-553.83418343664</v>
          </cell>
          <cell r="I512">
            <v>541.824720059547</v>
          </cell>
          <cell r="J512">
            <v>1749.10941792244</v>
          </cell>
          <cell r="K512">
            <v>3075.90601782311</v>
          </cell>
          <cell r="L512">
            <v>4522.1898792137</v>
          </cell>
          <cell r="M512">
            <v>6104.0773458248</v>
          </cell>
          <cell r="N512">
            <v>7841.17202063915</v>
          </cell>
          <cell r="O512">
            <v>9748.84745175205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-1495.47517700839</v>
          </cell>
          <cell r="B513">
            <v>-3823.64745943978</v>
          </cell>
          <cell r="C513">
            <v>-4740.09987696611</v>
          </cell>
          <cell r="D513">
            <v>-3947.44244211257</v>
          </cell>
          <cell r="E513">
            <v>-3114.55547669981</v>
          </cell>
          <cell r="F513">
            <v>-2227.73409642574</v>
          </cell>
          <cell r="G513">
            <v>-1275.76748924092</v>
          </cell>
          <cell r="H513">
            <v>-249.250630795369</v>
          </cell>
          <cell r="I513">
            <v>875.858285546583</v>
          </cell>
          <cell r="J513">
            <v>2109.06351507635</v>
          </cell>
          <cell r="K513">
            <v>3466.41913709614</v>
          </cell>
          <cell r="L513">
            <v>4956.71371837427</v>
          </cell>
          <cell r="M513">
            <v>6579.3981850993</v>
          </cell>
          <cell r="N513">
            <v>8349.44036629495</v>
          </cell>
          <cell r="O513">
            <v>10297.8649666176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-1660.93382524765</v>
          </cell>
          <cell r="B514">
            <v>-4455.22519653717</v>
          </cell>
          <cell r="C514">
            <v>-5484.69880407483</v>
          </cell>
          <cell r="D514">
            <v>-4765.31529797814</v>
          </cell>
          <cell r="E514">
            <v>-4001.06058600672</v>
          </cell>
          <cell r="F514">
            <v>-3178.64600371262</v>
          </cell>
          <cell r="G514">
            <v>-2308.17716752284</v>
          </cell>
          <cell r="H514">
            <v>-1364.62235842824</v>
          </cell>
          <cell r="I514">
            <v>-339.462448119503</v>
          </cell>
          <cell r="J514">
            <v>783.177666183985</v>
          </cell>
          <cell r="K514">
            <v>2015.29652810809</v>
          </cell>
          <cell r="L514">
            <v>3370.64473873448</v>
          </cell>
          <cell r="M514">
            <v>4856.26285203119</v>
          </cell>
          <cell r="N514">
            <v>6477.84397281464</v>
          </cell>
          <cell r="O514">
            <v>8261.86004975385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-1594.06642413063</v>
          </cell>
          <cell r="B515">
            <v>-4199.50843652392</v>
          </cell>
          <cell r="C515">
            <v>-5181.31435512966</v>
          </cell>
          <cell r="D515">
            <v>-4439.40796114114</v>
          </cell>
          <cell r="E515">
            <v>-3642.57480538912</v>
          </cell>
          <cell r="F515">
            <v>-2799.52354462984</v>
          </cell>
          <cell r="G515">
            <v>-1894.84930321433</v>
          </cell>
          <cell r="H515">
            <v>-917.593419548639</v>
          </cell>
          <cell r="I515">
            <v>156.328355747435</v>
          </cell>
          <cell r="J515">
            <v>1326.15547909802</v>
          </cell>
          <cell r="K515">
            <v>2611.9857001458</v>
          </cell>
          <cell r="L515">
            <v>4019.40496391666</v>
          </cell>
          <cell r="M515">
            <v>5558.66230184108</v>
          </cell>
          <cell r="N515">
            <v>7244.60446300956</v>
          </cell>
          <cell r="O515">
            <v>9086.89099369523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-1656.93581229323</v>
          </cell>
          <cell r="B516">
            <v>-4449.24663012984</v>
          </cell>
          <cell r="C516">
            <v>-5480.16913292285</v>
          </cell>
          <cell r="D516">
            <v>-4738.18770229846</v>
          </cell>
          <cell r="E516">
            <v>-3958.31224952504</v>
          </cell>
          <cell r="F516">
            <v>-3131.22532931069</v>
          </cell>
          <cell r="G516">
            <v>-2250.34489967609</v>
          </cell>
          <cell r="H516">
            <v>-1298.06065154953</v>
          </cell>
          <cell r="I516">
            <v>-246.671206161334</v>
          </cell>
          <cell r="J516">
            <v>898.029285121328</v>
          </cell>
          <cell r="K516">
            <v>2150.71667447485</v>
          </cell>
          <cell r="L516">
            <v>3523.24593025877</v>
          </cell>
          <cell r="M516">
            <v>5017.85360462352</v>
          </cell>
          <cell r="N516">
            <v>6660.46576306739</v>
          </cell>
          <cell r="O516">
            <v>8461.23196596586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-1569.21961279041</v>
          </cell>
          <cell r="B517">
            <v>-4107.56245063009</v>
          </cell>
          <cell r="C517">
            <v>-5080.18585045146</v>
          </cell>
          <cell r="D517">
            <v>-4322.81449146526</v>
          </cell>
          <cell r="E517">
            <v>-3518.45714520886</v>
          </cell>
          <cell r="F517">
            <v>-2661.99748487219</v>
          </cell>
          <cell r="G517">
            <v>-1746.96605438149</v>
          </cell>
          <cell r="H517">
            <v>-764.239788201505</v>
          </cell>
          <cell r="I517">
            <v>318.723305013264</v>
          </cell>
          <cell r="J517">
            <v>1503.5355276931</v>
          </cell>
          <cell r="K517">
            <v>2796.684113113</v>
          </cell>
          <cell r="L517">
            <v>4221.78052177162</v>
          </cell>
          <cell r="M517">
            <v>5794.24879887524</v>
          </cell>
          <cell r="N517">
            <v>7507.33411492398</v>
          </cell>
          <cell r="O517">
            <v>9383.43031296453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-1435.43210926439</v>
          </cell>
          <cell r="B518">
            <v>-3591.84978654236</v>
          </cell>
          <cell r="C518">
            <v>-4474.81878802411</v>
          </cell>
          <cell r="D518">
            <v>-3674.86015765715</v>
          </cell>
          <cell r="E518">
            <v>-2830.2687840028</v>
          </cell>
          <cell r="F518">
            <v>-1923.36803947663</v>
          </cell>
          <cell r="G518">
            <v>-950.568295432181</v>
          </cell>
          <cell r="H518">
            <v>110.157858374414</v>
          </cell>
          <cell r="I518">
            <v>1269.17059357256</v>
          </cell>
          <cell r="J518">
            <v>2533.15476871981</v>
          </cell>
          <cell r="K518">
            <v>3919.12910002929</v>
          </cell>
          <cell r="L518">
            <v>5438.9776592328</v>
          </cell>
          <cell r="M518">
            <v>7100.89103192844</v>
          </cell>
          <cell r="N518">
            <v>8932.58116479902</v>
          </cell>
          <cell r="O518">
            <v>10940.7018860489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-1459.22812919911</v>
          </cell>
          <cell r="B519">
            <v>-3682.51512879943</v>
          </cell>
          <cell r="C519">
            <v>-4575.03528354923</v>
          </cell>
          <cell r="D519">
            <v>-3790.08687421388</v>
          </cell>
          <cell r="E519">
            <v>-2953.80786179127</v>
          </cell>
          <cell r="F519">
            <v>-2058.23652019466</v>
          </cell>
          <cell r="G519">
            <v>-1085.16999893981</v>
          </cell>
          <cell r="H519">
            <v>-31.1423397636169</v>
          </cell>
          <cell r="I519">
            <v>1114.56488149746</v>
          </cell>
          <cell r="J519">
            <v>2372.259620939</v>
          </cell>
          <cell r="K519">
            <v>3745.73589800238</v>
          </cell>
          <cell r="L519">
            <v>5258.15397041775</v>
          </cell>
          <cell r="M519">
            <v>6908.1914527289</v>
          </cell>
          <cell r="N519">
            <v>8715.12285321656</v>
          </cell>
          <cell r="O519">
            <v>10700.313537779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-1659.13829109804</v>
          </cell>
          <cell r="B520">
            <v>-4446.70082815011</v>
          </cell>
          <cell r="C520">
            <v>-5465.90388832437</v>
          </cell>
          <cell r="D520">
            <v>-4737.67320542449</v>
          </cell>
          <cell r="E520">
            <v>-3959.14117416418</v>
          </cell>
          <cell r="F520">
            <v>-3134.07201688562</v>
          </cell>
          <cell r="G520">
            <v>-2254.95727655426</v>
          </cell>
          <cell r="H520">
            <v>-1309.56723090242</v>
          </cell>
          <cell r="I520">
            <v>-268.034021479619</v>
          </cell>
          <cell r="J520">
            <v>867.258491964632</v>
          </cell>
          <cell r="K520">
            <v>2103.33336705209</v>
          </cell>
          <cell r="L520">
            <v>3459.125032219</v>
          </cell>
          <cell r="M520">
            <v>4949.47609704531</v>
          </cell>
          <cell r="N520">
            <v>6581.36772491572</v>
          </cell>
          <cell r="O520">
            <v>8374.27348687753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-1629.90524507692</v>
          </cell>
          <cell r="B521">
            <v>-4342.05892747982</v>
          </cell>
          <cell r="C521">
            <v>-5345.01909803649</v>
          </cell>
          <cell r="D521">
            <v>-4604.16381356941</v>
          </cell>
          <cell r="E521">
            <v>-3822.73988214365</v>
          </cell>
          <cell r="F521">
            <v>-2987.37973222613</v>
          </cell>
          <cell r="G521">
            <v>-2090.25808585477</v>
          </cell>
          <cell r="H521">
            <v>-1126.09418577417</v>
          </cell>
          <cell r="I521">
            <v>-77.7098941239383</v>
          </cell>
          <cell r="J521">
            <v>1067.594841158</v>
          </cell>
          <cell r="K521">
            <v>2338.28709820902</v>
          </cell>
          <cell r="L521">
            <v>3739.37892330432</v>
          </cell>
          <cell r="M521">
            <v>5267.141064649</v>
          </cell>
          <cell r="N521">
            <v>6923.43665461896</v>
          </cell>
          <cell r="O521">
            <v>8741.86320037932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-1440.66606756823</v>
          </cell>
          <cell r="B522">
            <v>-3607.38670129493</v>
          </cell>
          <cell r="C522">
            <v>-4493.43696462104</v>
          </cell>
          <cell r="D522">
            <v>-3702.8718299444</v>
          </cell>
          <cell r="E522">
            <v>-2859.16108305655</v>
          </cell>
          <cell r="F522">
            <v>-1953.32925005226</v>
          </cell>
          <cell r="G522">
            <v>-975.958499812056</v>
          </cell>
          <cell r="H522">
            <v>82.0918556229789</v>
          </cell>
          <cell r="I522">
            <v>1230.49834353646</v>
          </cell>
          <cell r="J522">
            <v>2497.43578013036</v>
          </cell>
          <cell r="K522">
            <v>3896.85750634756</v>
          </cell>
          <cell r="L522">
            <v>5428.49228801865</v>
          </cell>
          <cell r="M522">
            <v>7101.02312772</v>
          </cell>
          <cell r="N522">
            <v>8930.21815842463</v>
          </cell>
          <cell r="O522">
            <v>10935.8585220814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-1558.9655425117</v>
          </cell>
          <cell r="B523">
            <v>-4065.69055939913</v>
          </cell>
          <cell r="C523">
            <v>-5025.45958665345</v>
          </cell>
          <cell r="D523">
            <v>-4266.00219407708</v>
          </cell>
          <cell r="E523">
            <v>-3461.25189090397</v>
          </cell>
          <cell r="F523">
            <v>-2596.20807894274</v>
          </cell>
          <cell r="G523">
            <v>-1672.36168839993</v>
          </cell>
          <cell r="H523">
            <v>-674.954149212623</v>
          </cell>
          <cell r="I523">
            <v>411.842068455703</v>
          </cell>
          <cell r="J523">
            <v>1601.53208190542</v>
          </cell>
          <cell r="K523">
            <v>2907.75523192561</v>
          </cell>
          <cell r="L523">
            <v>4345.77417330809</v>
          </cell>
          <cell r="M523">
            <v>5919.35045999438</v>
          </cell>
          <cell r="N523">
            <v>7641.331306236</v>
          </cell>
          <cell r="O523">
            <v>9531.10870800658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-1507.59146710679</v>
          </cell>
          <cell r="B524">
            <v>-3867.98067975245</v>
          </cell>
          <cell r="C524">
            <v>-4796.80316557474</v>
          </cell>
          <cell r="D524">
            <v>-4018.32332095246</v>
          </cell>
          <cell r="E524">
            <v>-3190.01305239818</v>
          </cell>
          <cell r="F524">
            <v>-2297.52823796577</v>
          </cell>
          <cell r="G524">
            <v>-1352.1099451034</v>
          </cell>
          <cell r="H524">
            <v>-333.911876393378</v>
          </cell>
          <cell r="I524">
            <v>793.859216259882</v>
          </cell>
          <cell r="J524">
            <v>2027.84284038162</v>
          </cell>
          <cell r="K524">
            <v>3373.1061067458</v>
          </cell>
          <cell r="L524">
            <v>4855.51752515568</v>
          </cell>
          <cell r="M524">
            <v>6480.59012505878</v>
          </cell>
          <cell r="N524">
            <v>8256.86096291356</v>
          </cell>
          <cell r="O524">
            <v>10204.2821099023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-1474.97680748135</v>
          </cell>
          <cell r="B525">
            <v>-3748.39180706046</v>
          </cell>
          <cell r="C525">
            <v>-4657.51211227961</v>
          </cell>
          <cell r="D525">
            <v>-3863.84338444632</v>
          </cell>
          <cell r="E525">
            <v>-3022.81440615244</v>
          </cell>
          <cell r="F525">
            <v>-2134.62234247455</v>
          </cell>
          <cell r="G525">
            <v>-1180.53581502608</v>
          </cell>
          <cell r="H525">
            <v>-137.687259161849</v>
          </cell>
          <cell r="I525">
            <v>1002.86209751431</v>
          </cell>
          <cell r="J525">
            <v>2255.26809021578</v>
          </cell>
          <cell r="K525">
            <v>3630.35750643954</v>
          </cell>
          <cell r="L525">
            <v>5120.81927648915</v>
          </cell>
          <cell r="M525">
            <v>6757.8240333427</v>
          </cell>
          <cell r="N525">
            <v>8560.01370723376</v>
          </cell>
          <cell r="O525">
            <v>10537.5563713239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-1416.93610358536</v>
          </cell>
          <cell r="B526">
            <v>-3527.16587733486</v>
          </cell>
          <cell r="C526">
            <v>-4409.75548108104</v>
          </cell>
          <cell r="D526">
            <v>-3607.760205299</v>
          </cell>
          <cell r="E526">
            <v>-2754.11139859756</v>
          </cell>
          <cell r="F526">
            <v>-1840.69582333151</v>
          </cell>
          <cell r="G526">
            <v>-853.671227101667</v>
          </cell>
          <cell r="H526">
            <v>215.163694446445</v>
          </cell>
          <cell r="I526">
            <v>1391.56266311484</v>
          </cell>
          <cell r="J526">
            <v>2680.35073382841</v>
          </cell>
          <cell r="K526">
            <v>4086.14437189072</v>
          </cell>
          <cell r="L526">
            <v>5611.42027345604</v>
          </cell>
          <cell r="M526">
            <v>7286.36475169715</v>
          </cell>
          <cell r="N526">
            <v>9131.2866681364</v>
          </cell>
          <cell r="O526">
            <v>11161.4889172527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-1598.65955616153</v>
          </cell>
          <cell r="B527">
            <v>-4229.58586367454</v>
          </cell>
          <cell r="C527">
            <v>-5219.62587351173</v>
          </cell>
          <cell r="D527">
            <v>-4477.15649535767</v>
          </cell>
          <cell r="E527">
            <v>-3691.94529397963</v>
          </cell>
          <cell r="F527">
            <v>-2850.10093156503</v>
          </cell>
          <cell r="G527">
            <v>-1948.19364767133</v>
          </cell>
          <cell r="H527">
            <v>-971.238229588287</v>
          </cell>
          <cell r="I527">
            <v>88.0341509167692</v>
          </cell>
          <cell r="J527">
            <v>1243.89687131085</v>
          </cell>
          <cell r="K527">
            <v>2522.23776312946</v>
          </cell>
          <cell r="L527">
            <v>3923.90110965204</v>
          </cell>
          <cell r="M527">
            <v>5465.09159321963</v>
          </cell>
          <cell r="N527">
            <v>7145.84108862567</v>
          </cell>
          <cell r="O527">
            <v>8983.730657431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-1552.45331198369</v>
          </cell>
          <cell r="B528">
            <v>-4034.61004575093</v>
          </cell>
          <cell r="C528">
            <v>-4987.10843656572</v>
          </cell>
          <cell r="D528">
            <v>-4219.84910020073</v>
          </cell>
          <cell r="E528">
            <v>-3407.75944191334</v>
          </cell>
          <cell r="F528">
            <v>-2544.47763433645</v>
          </cell>
          <cell r="G528">
            <v>-1614.2852630983</v>
          </cell>
          <cell r="H528">
            <v>-618.179469984708</v>
          </cell>
          <cell r="I528">
            <v>478.925678054322</v>
          </cell>
          <cell r="J528">
            <v>1677.59798073636</v>
          </cell>
          <cell r="K528">
            <v>2995.67871504238</v>
          </cell>
          <cell r="L528">
            <v>4437.03807272445</v>
          </cell>
          <cell r="M528">
            <v>6012.35964685072</v>
          </cell>
          <cell r="N528">
            <v>7739.33145183474</v>
          </cell>
          <cell r="O528">
            <v>9640.01247506119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-1557.22260866074</v>
          </cell>
          <cell r="B529">
            <v>-4055.38187056436</v>
          </cell>
          <cell r="C529">
            <v>-5002.75412258691</v>
          </cell>
          <cell r="D529">
            <v>-4231.5869664281</v>
          </cell>
          <cell r="E529">
            <v>-3416.57169336363</v>
          </cell>
          <cell r="F529">
            <v>-2550.02622009712</v>
          </cell>
          <cell r="G529">
            <v>-1614.96095704817</v>
          </cell>
          <cell r="H529">
            <v>-605.683543389171</v>
          </cell>
          <cell r="I529">
            <v>489.341513367537</v>
          </cell>
          <cell r="J529">
            <v>1684.13529587464</v>
          </cell>
          <cell r="K529">
            <v>3000.73967794016</v>
          </cell>
          <cell r="L529">
            <v>4444.94102285574</v>
          </cell>
          <cell r="M529">
            <v>6026.1197345478</v>
          </cell>
          <cell r="N529">
            <v>7761.81462631372</v>
          </cell>
          <cell r="O529">
            <v>9662.40974837829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-1500.15513177358</v>
          </cell>
          <cell r="B530">
            <v>-3840.84485379157</v>
          </cell>
          <cell r="C530">
            <v>-4756.61266076812</v>
          </cell>
          <cell r="D530">
            <v>-3978.50691860751</v>
          </cell>
          <cell r="E530">
            <v>-3147.54771159641</v>
          </cell>
          <cell r="F530">
            <v>-2262.2081631377</v>
          </cell>
          <cell r="G530">
            <v>-1318.95606407804</v>
          </cell>
          <cell r="H530">
            <v>-290.364129096236</v>
          </cell>
          <cell r="I530">
            <v>835.356233012046</v>
          </cell>
          <cell r="J530">
            <v>2056.98395630884</v>
          </cell>
          <cell r="K530">
            <v>3399.44145879474</v>
          </cell>
          <cell r="L530">
            <v>4867.45328010085</v>
          </cell>
          <cell r="M530">
            <v>6472.63619155937</v>
          </cell>
          <cell r="N530">
            <v>8245.18526351133</v>
          </cell>
          <cell r="O530">
            <v>10190.1283243144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-1541.1913850579</v>
          </cell>
          <cell r="B531">
            <v>-3998.20624271776</v>
          </cell>
          <cell r="C531">
            <v>-4945.03490416102</v>
          </cell>
          <cell r="D531">
            <v>-4183.31379831954</v>
          </cell>
          <cell r="E531">
            <v>-3379.32807628452</v>
          </cell>
          <cell r="F531">
            <v>-2520.15464154474</v>
          </cell>
          <cell r="G531">
            <v>-1585.48734098714</v>
          </cell>
          <cell r="H531">
            <v>-571.068649751431</v>
          </cell>
          <cell r="I531">
            <v>534.099835116041</v>
          </cell>
          <cell r="J531">
            <v>1749.01224237907</v>
          </cell>
          <cell r="K531">
            <v>3081.7143548817</v>
          </cell>
          <cell r="L531">
            <v>4533.92506250512</v>
          </cell>
          <cell r="M531">
            <v>6128.82134251813</v>
          </cell>
          <cell r="N531">
            <v>7869.81719842141</v>
          </cell>
          <cell r="O531">
            <v>9777.46507853874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-1708.68883817151</v>
          </cell>
          <cell r="B532">
            <v>-4636.61277752805</v>
          </cell>
          <cell r="C532">
            <v>-5682.99843636058</v>
          </cell>
          <cell r="D532">
            <v>-4959.9136657783</v>
          </cell>
          <cell r="E532">
            <v>-4194.80296027875</v>
          </cell>
          <cell r="F532">
            <v>-3390.16669706542</v>
          </cell>
          <cell r="G532">
            <v>-2526.68998863736</v>
          </cell>
          <cell r="H532">
            <v>-1588.98376703709</v>
          </cell>
          <cell r="I532">
            <v>-563.847072515298</v>
          </cell>
          <cell r="J532">
            <v>545.410603618746</v>
          </cell>
          <cell r="K532">
            <v>1763.34936584196</v>
          </cell>
          <cell r="L532">
            <v>3093.96926530632</v>
          </cell>
          <cell r="M532">
            <v>4549.22072784998</v>
          </cell>
          <cell r="N532">
            <v>6146.59064160717</v>
          </cell>
          <cell r="O532">
            <v>7915.61740558241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-1435.67423266872</v>
          </cell>
          <cell r="B533">
            <v>-3593.35088223212</v>
          </cell>
          <cell r="C533">
            <v>-4469.93648689442</v>
          </cell>
          <cell r="D533">
            <v>-3676.03397824137</v>
          </cell>
          <cell r="E533">
            <v>-2832.12023525713</v>
          </cell>
          <cell r="F533">
            <v>-1927.61229094297</v>
          </cell>
          <cell r="G533">
            <v>-957.884790322157</v>
          </cell>
          <cell r="H533">
            <v>100.759432904462</v>
          </cell>
          <cell r="I533">
            <v>1263.24673281657</v>
          </cell>
          <cell r="J533">
            <v>2524.49614817332</v>
          </cell>
          <cell r="K533">
            <v>3908.0585844505</v>
          </cell>
          <cell r="L533">
            <v>5423.75687495823</v>
          </cell>
          <cell r="M533">
            <v>7090.20861286196</v>
          </cell>
          <cell r="N533">
            <v>8924.79823811202</v>
          </cell>
          <cell r="O533">
            <v>10929.284456834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-1457.26580800092</v>
          </cell>
          <cell r="B534">
            <v>-3672.63967876642</v>
          </cell>
          <cell r="C534">
            <v>-4563.62614221278</v>
          </cell>
          <cell r="D534">
            <v>-3772.83956070217</v>
          </cell>
          <cell r="E534">
            <v>-2923.11647878317</v>
          </cell>
          <cell r="F534">
            <v>-2021.03893057324</v>
          </cell>
          <cell r="G534">
            <v>-1054.86582191218</v>
          </cell>
          <cell r="H534">
            <v>-9.82352074128185</v>
          </cell>
          <cell r="I534">
            <v>1133.3127997912</v>
          </cell>
          <cell r="J534">
            <v>2387.63615094036</v>
          </cell>
          <cell r="K534">
            <v>3773.08305346053</v>
          </cell>
          <cell r="L534">
            <v>5281.52810796193</v>
          </cell>
          <cell r="M534">
            <v>6922.09361113519</v>
          </cell>
          <cell r="N534">
            <v>8728.69225713839</v>
          </cell>
          <cell r="O534">
            <v>10716.1984834757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-1612.34073408241</v>
          </cell>
          <cell r="B535">
            <v>-4270.39183055789</v>
          </cell>
          <cell r="C535">
            <v>-5256.20837279446</v>
          </cell>
          <cell r="D535">
            <v>-4502.16396465929</v>
          </cell>
          <cell r="E535">
            <v>-3708.76222263084</v>
          </cell>
          <cell r="F535">
            <v>-2869.18115746702</v>
          </cell>
          <cell r="G535">
            <v>-1960.63173084384</v>
          </cell>
          <cell r="H535">
            <v>-978.407400651153</v>
          </cell>
          <cell r="I535">
            <v>87.6430610253072</v>
          </cell>
          <cell r="J535">
            <v>1264.20530632336</v>
          </cell>
          <cell r="K535">
            <v>2548.89737189293</v>
          </cell>
          <cell r="L535">
            <v>3950.65518242535</v>
          </cell>
          <cell r="M535">
            <v>5480.5268238352</v>
          </cell>
          <cell r="N535">
            <v>7163.2843701658</v>
          </cell>
          <cell r="O535">
            <v>9008.34115106005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-1584.82383935534</v>
          </cell>
          <cell r="B536">
            <v>-4173.54958522265</v>
          </cell>
          <cell r="C536">
            <v>-5153.87350278348</v>
          </cell>
          <cell r="D536">
            <v>-4400.58070554956</v>
          </cell>
          <cell r="E536">
            <v>-3611.78943911643</v>
          </cell>
          <cell r="F536">
            <v>-2759.26248315561</v>
          </cell>
          <cell r="G536">
            <v>-1852.44493646911</v>
          </cell>
          <cell r="H536">
            <v>-866.917019254392</v>
          </cell>
          <cell r="I536">
            <v>216.677047434126</v>
          </cell>
          <cell r="J536">
            <v>1404.17049772252</v>
          </cell>
          <cell r="K536">
            <v>2702.43087990959</v>
          </cell>
          <cell r="L536">
            <v>4123.53221529655</v>
          </cell>
          <cell r="M536">
            <v>5682.0443251571</v>
          </cell>
          <cell r="N536">
            <v>7386.40899531901</v>
          </cell>
          <cell r="O536">
            <v>9251.32061110137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-1550.99899309116</v>
          </cell>
          <cell r="B537">
            <v>-4040.24506293666</v>
          </cell>
          <cell r="C537">
            <v>-4993.077290444</v>
          </cell>
          <cell r="D537">
            <v>-4228.05737716732</v>
          </cell>
          <cell r="E537">
            <v>-3416.82069960057</v>
          </cell>
          <cell r="F537">
            <v>-2552.78925373747</v>
          </cell>
          <cell r="G537">
            <v>-1623.54895449893</v>
          </cell>
          <cell r="H537">
            <v>-618.40165238784</v>
          </cell>
          <cell r="I537">
            <v>472.819301552733</v>
          </cell>
          <cell r="J537">
            <v>1671.60976893857</v>
          </cell>
          <cell r="K537">
            <v>2988.88562989979</v>
          </cell>
          <cell r="L537">
            <v>4434.0182795985</v>
          </cell>
          <cell r="M537">
            <v>6013.6339353389</v>
          </cell>
          <cell r="N537">
            <v>7746.13371584563</v>
          </cell>
          <cell r="O537">
            <v>9644.00435303775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-1449.81588950338</v>
          </cell>
          <cell r="B538">
            <v>-3643.94204812463</v>
          </cell>
          <cell r="C538">
            <v>-4515.53885061127</v>
          </cell>
          <cell r="D538">
            <v>-3724.04792917494</v>
          </cell>
          <cell r="E538">
            <v>-2882.36923344202</v>
          </cell>
          <cell r="F538">
            <v>-1968.9863560328</v>
          </cell>
          <cell r="G538">
            <v>-992.80453483017</v>
          </cell>
          <cell r="H538">
            <v>71.2525952394769</v>
          </cell>
          <cell r="I538">
            <v>1233.71333102894</v>
          </cell>
          <cell r="J538">
            <v>2496.31344403509</v>
          </cell>
          <cell r="K538">
            <v>3885.03366981103</v>
          </cell>
          <cell r="L538">
            <v>5405.14022062185</v>
          </cell>
          <cell r="M538">
            <v>7073.45093560287</v>
          </cell>
          <cell r="N538">
            <v>8903.80867041728</v>
          </cell>
          <cell r="O538">
            <v>10899.260626419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-1620.41909205564</v>
          </cell>
          <cell r="B539">
            <v>-4298.72006418271</v>
          </cell>
          <cell r="C539">
            <v>-5296.2431899823</v>
          </cell>
          <cell r="D539">
            <v>-4549.03187842566</v>
          </cell>
          <cell r="E539">
            <v>-3755.07193615888</v>
          </cell>
          <cell r="F539">
            <v>-2911.88591442504</v>
          </cell>
          <cell r="G539">
            <v>-2011.91015823214</v>
          </cell>
          <cell r="H539">
            <v>-1031.11919859376</v>
          </cell>
          <cell r="I539">
            <v>37.7310570535839</v>
          </cell>
          <cell r="J539">
            <v>1191.98574008911</v>
          </cell>
          <cell r="K539">
            <v>2461.43432603914</v>
          </cell>
          <cell r="L539">
            <v>3864.09062323147</v>
          </cell>
          <cell r="M539">
            <v>5390.67535979669</v>
          </cell>
          <cell r="N539">
            <v>7057.47846964074</v>
          </cell>
          <cell r="O539">
            <v>8883.61942810668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-1661.54043922974</v>
          </cell>
          <cell r="B540">
            <v>-4454.35113589445</v>
          </cell>
          <cell r="C540">
            <v>-5479.34570411595</v>
          </cell>
          <cell r="D540">
            <v>-4751.90569297808</v>
          </cell>
          <cell r="E540">
            <v>-3989.46036380266</v>
          </cell>
          <cell r="F540">
            <v>-3173.91891941709</v>
          </cell>
          <cell r="G540">
            <v>-2299.05756503606</v>
          </cell>
          <cell r="H540">
            <v>-1353.88411240399</v>
          </cell>
          <cell r="I540">
            <v>-320.206292283546</v>
          </cell>
          <cell r="J540">
            <v>811.580334698981</v>
          </cell>
          <cell r="K540">
            <v>2059.3198358428</v>
          </cell>
          <cell r="L540">
            <v>3425.81778363932</v>
          </cell>
          <cell r="M540">
            <v>4923.00557988707</v>
          </cell>
          <cell r="N540">
            <v>6562.34523952791</v>
          </cell>
          <cell r="O540">
            <v>8368.91625848976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-1685.14904618177</v>
          </cell>
          <cell r="B541">
            <v>-4543.6285822988</v>
          </cell>
          <cell r="C541">
            <v>-5578.99127881112</v>
          </cell>
          <cell r="D541">
            <v>-4855.37916851672</v>
          </cell>
          <cell r="E541">
            <v>-4094.87336126933</v>
          </cell>
          <cell r="F541">
            <v>-3290.34740357295</v>
          </cell>
          <cell r="G541">
            <v>-2426.84500558501</v>
          </cell>
          <cell r="H541">
            <v>-1491.56389693658</v>
          </cell>
          <cell r="I541">
            <v>-475.127541741727</v>
          </cell>
          <cell r="J541">
            <v>644.177835240473</v>
          </cell>
          <cell r="K541">
            <v>1866.55698557558</v>
          </cell>
          <cell r="L541">
            <v>3200.76669512918</v>
          </cell>
          <cell r="M541">
            <v>4673.63515727449</v>
          </cell>
          <cell r="N541">
            <v>6282.13219329342</v>
          </cell>
          <cell r="O541">
            <v>8047.99499111273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-1685.12741552088</v>
          </cell>
          <cell r="B542">
            <v>-4549.96883740623</v>
          </cell>
          <cell r="C542">
            <v>-5582.75102166342</v>
          </cell>
          <cell r="D542">
            <v>-4857.9536748631</v>
          </cell>
          <cell r="E542">
            <v>-4092.27004229552</v>
          </cell>
          <cell r="F542">
            <v>-3281.59548402514</v>
          </cell>
          <cell r="G542">
            <v>-2421.34973263998</v>
          </cell>
          <cell r="H542">
            <v>-1482.10472885683</v>
          </cell>
          <cell r="I542">
            <v>-452.075722074095</v>
          </cell>
          <cell r="J542">
            <v>665.2928575876</v>
          </cell>
          <cell r="K542">
            <v>1884.0483108382</v>
          </cell>
          <cell r="L542">
            <v>3230.23423804523</v>
          </cell>
          <cell r="M542">
            <v>4705.8554668862</v>
          </cell>
          <cell r="N542">
            <v>6318.39981491944</v>
          </cell>
          <cell r="O542">
            <v>8092.9957875407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-1404.94099654409</v>
          </cell>
          <cell r="B543">
            <v>-3471.54057700883</v>
          </cell>
          <cell r="C543">
            <v>-4343.67530791335</v>
          </cell>
          <cell r="D543">
            <v>-3548.35673152896</v>
          </cell>
          <cell r="E543">
            <v>-2693.30870310334</v>
          </cell>
          <cell r="F543">
            <v>-1786.03307452937</v>
          </cell>
          <cell r="G543">
            <v>-805.776189351037</v>
          </cell>
          <cell r="H543">
            <v>276.297241914411</v>
          </cell>
          <cell r="I543">
            <v>1456.60005677061</v>
          </cell>
          <cell r="J543">
            <v>2749.07249004623</v>
          </cell>
          <cell r="K543">
            <v>4164.57219474411</v>
          </cell>
          <cell r="L543">
            <v>5703.695816634</v>
          </cell>
          <cell r="M543">
            <v>7389.53575015942</v>
          </cell>
          <cell r="N543">
            <v>9236.38116981116</v>
          </cell>
          <cell r="O543">
            <v>11256.0820928278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-1698.86082032468</v>
          </cell>
          <cell r="B544">
            <v>-4597.61882085648</v>
          </cell>
          <cell r="C544">
            <v>-5643.65498719968</v>
          </cell>
          <cell r="D544">
            <v>-4926.18472048327</v>
          </cell>
          <cell r="E544">
            <v>-4173.00366608833</v>
          </cell>
          <cell r="F544">
            <v>-3367.54656452272</v>
          </cell>
          <cell r="G544">
            <v>-2512.18267347685</v>
          </cell>
          <cell r="H544">
            <v>-1584.40719398116</v>
          </cell>
          <cell r="I544">
            <v>-569.864499794575</v>
          </cell>
          <cell r="J544">
            <v>544.537911715387</v>
          </cell>
          <cell r="K544">
            <v>1771.68280350051</v>
          </cell>
          <cell r="L544">
            <v>3111.34627231996</v>
          </cell>
          <cell r="M544">
            <v>4575.86688276654</v>
          </cell>
          <cell r="N544">
            <v>6178.2690473954</v>
          </cell>
          <cell r="O544">
            <v>7925.44747491571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-1487.41399384322</v>
          </cell>
          <cell r="B545">
            <v>-3791.96345898996</v>
          </cell>
          <cell r="C545">
            <v>-4707.68519584418</v>
          </cell>
          <cell r="D545">
            <v>-3932.49898943722</v>
          </cell>
          <cell r="E545">
            <v>-3102.83289693215</v>
          </cell>
          <cell r="F545">
            <v>-2206.99371227862</v>
          </cell>
          <cell r="G545">
            <v>-1251.31930759719</v>
          </cell>
          <cell r="H545">
            <v>-202.366238293311</v>
          </cell>
          <cell r="I545">
            <v>936.982520739521</v>
          </cell>
          <cell r="J545">
            <v>2180.32334093201</v>
          </cell>
          <cell r="K545">
            <v>3536.09702266765</v>
          </cell>
          <cell r="L545">
            <v>5027.42107334654</v>
          </cell>
          <cell r="M545">
            <v>6661.90080409834</v>
          </cell>
          <cell r="N545">
            <v>8451.26414385739</v>
          </cell>
          <cell r="O545">
            <v>10414.8862443266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-1465.84073821986</v>
          </cell>
          <cell r="B546">
            <v>-3714.3534021496</v>
          </cell>
          <cell r="C546">
            <v>-4614.25468493958</v>
          </cell>
          <cell r="D546">
            <v>-3818.97137866428</v>
          </cell>
          <cell r="E546">
            <v>-2978.66073900719</v>
          </cell>
          <cell r="F546">
            <v>-2088.36678787233</v>
          </cell>
          <cell r="G546">
            <v>-1120.58008846905</v>
          </cell>
          <cell r="H546">
            <v>-72.6015045942203</v>
          </cell>
          <cell r="I546">
            <v>1070.83652503478</v>
          </cell>
          <cell r="J546">
            <v>2326.64566717937</v>
          </cell>
          <cell r="K546">
            <v>3696.8457151327</v>
          </cell>
          <cell r="L546">
            <v>5205.13464674568</v>
          </cell>
          <cell r="M546">
            <v>6849.45635642607</v>
          </cell>
          <cell r="N546">
            <v>8646.07945871091</v>
          </cell>
          <cell r="O546">
            <v>10625.7579209709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-1613.71177949102</v>
          </cell>
          <cell r="B547">
            <v>-4277.07168265103</v>
          </cell>
          <cell r="C547">
            <v>-5268.48905186867</v>
          </cell>
          <cell r="D547">
            <v>-4525.95662460636</v>
          </cell>
          <cell r="E547">
            <v>-3738.82345897445</v>
          </cell>
          <cell r="F547">
            <v>-2889.12034879657</v>
          </cell>
          <cell r="G547">
            <v>-1987.33953619746</v>
          </cell>
          <cell r="H547">
            <v>-1010.09323052842</v>
          </cell>
          <cell r="I547">
            <v>57.0023084550026</v>
          </cell>
          <cell r="J547">
            <v>1214.34702354172</v>
          </cell>
          <cell r="K547">
            <v>2483.17077178982</v>
          </cell>
          <cell r="L547">
            <v>3879.42838197925</v>
          </cell>
          <cell r="M547">
            <v>5428.26085487823</v>
          </cell>
          <cell r="N547">
            <v>7118.71171075546</v>
          </cell>
          <cell r="O547">
            <v>8967.75636325951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-1481.39824210943</v>
          </cell>
          <cell r="B548">
            <v>-3767.19750842787</v>
          </cell>
          <cell r="C548">
            <v>-4667.85353654901</v>
          </cell>
          <cell r="D548">
            <v>-3872.61981166158</v>
          </cell>
          <cell r="E548">
            <v>-3021.19698263687</v>
          </cell>
          <cell r="F548">
            <v>-2118.92937423587</v>
          </cell>
          <cell r="G548">
            <v>-1159.91193500098</v>
          </cell>
          <cell r="H548">
            <v>-115.692351297863</v>
          </cell>
          <cell r="I548">
            <v>1027.06438705348</v>
          </cell>
          <cell r="J548">
            <v>2273.20760722989</v>
          </cell>
          <cell r="K548">
            <v>3645.88038067356</v>
          </cell>
          <cell r="L548">
            <v>5156.95357265197</v>
          </cell>
          <cell r="M548">
            <v>6805.39882629149</v>
          </cell>
          <cell r="N548">
            <v>8621.18188383415</v>
          </cell>
          <cell r="O548">
            <v>10608.3556077389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-1713.70287639686</v>
          </cell>
          <cell r="B549">
            <v>-4657.10011959792</v>
          </cell>
          <cell r="C549">
            <v>-5714.26997467735</v>
          </cell>
          <cell r="D549">
            <v>-5001.60662328981</v>
          </cell>
          <cell r="E549">
            <v>-4240.34232660183</v>
          </cell>
          <cell r="F549">
            <v>-3439.26676994582</v>
          </cell>
          <cell r="G549">
            <v>-2577.80510650045</v>
          </cell>
          <cell r="H549">
            <v>-1647.69254237551</v>
          </cell>
          <cell r="I549">
            <v>-643.409282783569</v>
          </cell>
          <cell r="J549">
            <v>460.981748354793</v>
          </cell>
          <cell r="K549">
            <v>1666.34335360547</v>
          </cell>
          <cell r="L549">
            <v>2979.7884236307</v>
          </cell>
          <cell r="M549">
            <v>4431.44692212959</v>
          </cell>
          <cell r="N549">
            <v>6026.66194101727</v>
          </cell>
          <cell r="O549">
            <v>7761.88067844083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-1459.14404817267</v>
          </cell>
          <cell r="B550">
            <v>-3684.7045292206</v>
          </cell>
          <cell r="C550">
            <v>-4590.2951916057</v>
          </cell>
          <cell r="D550">
            <v>-3815.23623842487</v>
          </cell>
          <cell r="E550">
            <v>-2979.35245129909</v>
          </cell>
          <cell r="F550">
            <v>-2083.44283909734</v>
          </cell>
          <cell r="G550">
            <v>-1117.9305681346</v>
          </cell>
          <cell r="H550">
            <v>-73.2633537199168</v>
          </cell>
          <cell r="I550">
            <v>1073.7119401475</v>
          </cell>
          <cell r="J550">
            <v>2338.01084512095</v>
          </cell>
          <cell r="K550">
            <v>3717.36284252713</v>
          </cell>
          <cell r="L550">
            <v>5227.62858173252</v>
          </cell>
          <cell r="M550">
            <v>6882.98402326854</v>
          </cell>
          <cell r="N550">
            <v>8702.93702544244</v>
          </cell>
          <cell r="O550">
            <v>10687.2429137599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-1621.69371569825</v>
          </cell>
          <cell r="B551">
            <v>-4309.67451544779</v>
          </cell>
          <cell r="C551">
            <v>-5307.16901954481</v>
          </cell>
          <cell r="D551">
            <v>-4567.43750401526</v>
          </cell>
          <cell r="E551">
            <v>-3786.94685586889</v>
          </cell>
          <cell r="F551">
            <v>-2950.54686303136</v>
          </cell>
          <cell r="G551">
            <v>-2051.50954576367</v>
          </cell>
          <cell r="H551">
            <v>-1076.26974718699</v>
          </cell>
          <cell r="I551">
            <v>-20.6162991403292</v>
          </cell>
          <cell r="J551">
            <v>1133.2804348923</v>
          </cell>
          <cell r="K551">
            <v>2393.51968107265</v>
          </cell>
          <cell r="L551">
            <v>3776.66246721728</v>
          </cell>
          <cell r="M551">
            <v>5298.50163645951</v>
          </cell>
          <cell r="N551">
            <v>6980.41478710326</v>
          </cell>
          <cell r="O551">
            <v>8813.21179701245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-1525.54752110655</v>
          </cell>
          <cell r="B552">
            <v>-3935.79178270347</v>
          </cell>
          <cell r="C552">
            <v>-4873.93657865268</v>
          </cell>
          <cell r="D552">
            <v>-4105.39930379111</v>
          </cell>
          <cell r="E552">
            <v>-3292.457716231</v>
          </cell>
          <cell r="F552">
            <v>-2424.00754007318</v>
          </cell>
          <cell r="G552">
            <v>-1486.69879554462</v>
          </cell>
          <cell r="H552">
            <v>-464.26332380908</v>
          </cell>
          <cell r="I552">
            <v>656.53131922385</v>
          </cell>
          <cell r="J552">
            <v>1888.59205914396</v>
          </cell>
          <cell r="K552">
            <v>3225.13673184817</v>
          </cell>
          <cell r="L552">
            <v>4689.40858120618</v>
          </cell>
          <cell r="M552">
            <v>6292.36835102534</v>
          </cell>
          <cell r="N552">
            <v>8051.7557833131</v>
          </cell>
          <cell r="O552">
            <v>9979.2666707858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-1577.77273869664</v>
          </cell>
          <cell r="B553">
            <v>-4135.39839261512</v>
          </cell>
          <cell r="C553">
            <v>-5108.95572835726</v>
          </cell>
          <cell r="D553">
            <v>-4359.59284170519</v>
          </cell>
          <cell r="E553">
            <v>-3556.5612272646</v>
          </cell>
          <cell r="F553">
            <v>-2706.15653990924</v>
          </cell>
          <cell r="G553">
            <v>-1791.55874437875</v>
          </cell>
          <cell r="H553">
            <v>-808.621558116958</v>
          </cell>
          <cell r="I553">
            <v>272.702195021799</v>
          </cell>
          <cell r="J553">
            <v>1454.46821463352</v>
          </cell>
          <cell r="K553">
            <v>2747.95958317344</v>
          </cell>
          <cell r="L553">
            <v>4174.64753215319</v>
          </cell>
          <cell r="M553">
            <v>5735.92020173734</v>
          </cell>
          <cell r="N553">
            <v>7440.75971492892</v>
          </cell>
          <cell r="O553">
            <v>9308.03871928399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-1561.63051332515</v>
          </cell>
          <cell r="B554">
            <v>-4069.7493579793</v>
          </cell>
          <cell r="C554">
            <v>-5026.29077844673</v>
          </cell>
          <cell r="D554">
            <v>-4252.6054503016</v>
          </cell>
          <cell r="E554">
            <v>-3433.96654537673</v>
          </cell>
          <cell r="F554">
            <v>-2571.55767468811</v>
          </cell>
          <cell r="G554">
            <v>-1646.9444841292</v>
          </cell>
          <cell r="H554">
            <v>-648.446944444933</v>
          </cell>
          <cell r="I554">
            <v>452.457921051484</v>
          </cell>
          <cell r="J554">
            <v>1655.56263404953</v>
          </cell>
          <cell r="K554">
            <v>2977.59747265021</v>
          </cell>
          <cell r="L554">
            <v>4431.20883126247</v>
          </cell>
          <cell r="M554">
            <v>6014.60681560975</v>
          </cell>
          <cell r="N554">
            <v>7748.4990192123</v>
          </cell>
          <cell r="O554">
            <v>9645.50448361123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-1595.62030332832</v>
          </cell>
          <cell r="B555">
            <v>-4198.85425645925</v>
          </cell>
          <cell r="C555">
            <v>-5183.71949588862</v>
          </cell>
          <cell r="D555">
            <v>-4439.0767847684</v>
          </cell>
          <cell r="E555">
            <v>-3640.92286903033</v>
          </cell>
          <cell r="F555">
            <v>-2793.70660605835</v>
          </cell>
          <cell r="G555">
            <v>-1881.54953945933</v>
          </cell>
          <cell r="H555">
            <v>-895.016245377292</v>
          </cell>
          <cell r="I555">
            <v>184.478729729858</v>
          </cell>
          <cell r="J555">
            <v>1367.87851784776</v>
          </cell>
          <cell r="K555">
            <v>2653.71199253753</v>
          </cell>
          <cell r="L555">
            <v>4060.40844276943</v>
          </cell>
          <cell r="M555">
            <v>5606.67489493051</v>
          </cell>
          <cell r="N555">
            <v>7299.95193619942</v>
          </cell>
          <cell r="O555">
            <v>9153.26339384223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-1535.83141365556</v>
          </cell>
          <cell r="B556">
            <v>-3977.15174426895</v>
          </cell>
          <cell r="C556">
            <v>-4926.75953644201</v>
          </cell>
          <cell r="D556">
            <v>-4158.03819002018</v>
          </cell>
          <cell r="E556">
            <v>-3342.49606192543</v>
          </cell>
          <cell r="F556">
            <v>-2469.94402663419</v>
          </cell>
          <cell r="G556">
            <v>-1534.27727181962</v>
          </cell>
          <cell r="H556">
            <v>-521.173224571306</v>
          </cell>
          <cell r="I556">
            <v>583.461509240107</v>
          </cell>
          <cell r="J556">
            <v>1802.65328015848</v>
          </cell>
          <cell r="K556">
            <v>3137.33078448918</v>
          </cell>
          <cell r="L556">
            <v>4589.37672459522</v>
          </cell>
          <cell r="M556">
            <v>6176.09667468689</v>
          </cell>
          <cell r="N556">
            <v>7914.82108214711</v>
          </cell>
          <cell r="O556">
            <v>9819.36793446356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-1409.64722881113</v>
          </cell>
          <cell r="B557">
            <v>-3498.734303401</v>
          </cell>
          <cell r="C557">
            <v>-4363.22512091639</v>
          </cell>
          <cell r="D557">
            <v>-3540.92457610501</v>
          </cell>
          <cell r="E557">
            <v>-2674.82316392519</v>
          </cell>
          <cell r="F557">
            <v>-1759.40120620126</v>
          </cell>
          <cell r="G557">
            <v>-770.374738650028</v>
          </cell>
          <cell r="H557">
            <v>299.646231529097</v>
          </cell>
          <cell r="I557">
            <v>1476.92046044993</v>
          </cell>
          <cell r="J557">
            <v>2759.83436419871</v>
          </cell>
          <cell r="K557">
            <v>4161.00788504744</v>
          </cell>
          <cell r="L557">
            <v>5699.37873804524</v>
          </cell>
          <cell r="M557">
            <v>7381.45395939623</v>
          </cell>
          <cell r="N557">
            <v>9228.85576174895</v>
          </cell>
          <cell r="O557">
            <v>11250.9970388129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-1435.75955087558</v>
          </cell>
          <cell r="B558">
            <v>-3587.4330985684</v>
          </cell>
          <cell r="C558">
            <v>-4467.49341821385</v>
          </cell>
          <cell r="D558">
            <v>-3674.72220499736</v>
          </cell>
          <cell r="E558">
            <v>-2829.212336367</v>
          </cell>
          <cell r="F558">
            <v>-1914.24398714745</v>
          </cell>
          <cell r="G558">
            <v>-918.631454955518</v>
          </cell>
          <cell r="H558">
            <v>140.937670823313</v>
          </cell>
          <cell r="I558">
            <v>1294.20218257581</v>
          </cell>
          <cell r="J558">
            <v>2562.45621393088</v>
          </cell>
          <cell r="K558">
            <v>3957.78494265037</v>
          </cell>
          <cell r="L558">
            <v>5485.76465934687</v>
          </cell>
          <cell r="M558">
            <v>7166.50756481451</v>
          </cell>
          <cell r="N558">
            <v>8993.88127407074</v>
          </cell>
          <cell r="O558">
            <v>11004.8614404309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-1440.00645486012</v>
          </cell>
          <cell r="B559">
            <v>-3607.3546656334</v>
          </cell>
          <cell r="C559">
            <v>-4481.09650196183</v>
          </cell>
          <cell r="D559">
            <v>-3676.1036657247</v>
          </cell>
          <cell r="E559">
            <v>-2822.41922337715</v>
          </cell>
          <cell r="F559">
            <v>-1911.99528815457</v>
          </cell>
          <cell r="G559">
            <v>-935.938332851576</v>
          </cell>
          <cell r="H559">
            <v>129.565974616675</v>
          </cell>
          <cell r="I559">
            <v>1295.56305079597</v>
          </cell>
          <cell r="J559">
            <v>2567.73090063601</v>
          </cell>
          <cell r="K559">
            <v>3960.1719159061</v>
          </cell>
          <cell r="L559">
            <v>5474.7282775537</v>
          </cell>
          <cell r="M559">
            <v>7128.12937757076</v>
          </cell>
          <cell r="N559">
            <v>8953.63963260637</v>
          </cell>
          <cell r="O559">
            <v>10972.2505985693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-1610.74927480657</v>
          </cell>
          <cell r="B560">
            <v>-4268.01042103302</v>
          </cell>
          <cell r="C560">
            <v>-5261.14828790632</v>
          </cell>
          <cell r="D560">
            <v>-4520.55008085455</v>
          </cell>
          <cell r="E560">
            <v>-3733.75417332051</v>
          </cell>
          <cell r="F560">
            <v>-2891.93355602783</v>
          </cell>
          <cell r="G560">
            <v>-1991.53922600288</v>
          </cell>
          <cell r="H560">
            <v>-1019.83614453174</v>
          </cell>
          <cell r="I560">
            <v>31.0670878721539</v>
          </cell>
          <cell r="J560">
            <v>1190.13847794046</v>
          </cell>
          <cell r="K560">
            <v>2459.28125257115</v>
          </cell>
          <cell r="L560">
            <v>3849.16515858561</v>
          </cell>
          <cell r="M560">
            <v>5385.97000205507</v>
          </cell>
          <cell r="N560">
            <v>7066.39032207032</v>
          </cell>
          <cell r="O560">
            <v>8907.89978162189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-1512.8182176714</v>
          </cell>
          <cell r="B561">
            <v>-3883.56076622636</v>
          </cell>
          <cell r="C561">
            <v>-4811.07655402503</v>
          </cell>
          <cell r="D561">
            <v>-4035.07468242146</v>
          </cell>
          <cell r="E561">
            <v>-3205.50311445191</v>
          </cell>
          <cell r="F561">
            <v>-2313.59579361258</v>
          </cell>
          <cell r="G561">
            <v>-1368.21036973752</v>
          </cell>
          <cell r="H561">
            <v>-351.131581714097</v>
          </cell>
          <cell r="I561">
            <v>765.190503202415</v>
          </cell>
          <cell r="J561">
            <v>1991.45877143697</v>
          </cell>
          <cell r="K561">
            <v>3342.68283781103</v>
          </cell>
          <cell r="L561">
            <v>4817.41532007854</v>
          </cell>
          <cell r="M561">
            <v>6424.16516216885</v>
          </cell>
          <cell r="N561">
            <v>8182.90810737509</v>
          </cell>
          <cell r="O561">
            <v>10116.6700984813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-1598.2238409085</v>
          </cell>
          <cell r="B562">
            <v>-4223.23644786242</v>
          </cell>
          <cell r="C562">
            <v>-5211.59232828242</v>
          </cell>
          <cell r="D562">
            <v>-4454.57625250737</v>
          </cell>
          <cell r="E562">
            <v>-3658.82410466725</v>
          </cell>
          <cell r="F562">
            <v>-2814.65434350033</v>
          </cell>
          <cell r="G562">
            <v>-1906.10815159848</v>
          </cell>
          <cell r="H562">
            <v>-920.685241044341</v>
          </cell>
          <cell r="I562">
            <v>149.560214913131</v>
          </cell>
          <cell r="J562">
            <v>1320.84539019801</v>
          </cell>
          <cell r="K562">
            <v>2605.56194750025</v>
          </cell>
          <cell r="L562">
            <v>4014.87101603296</v>
          </cell>
          <cell r="M562">
            <v>5563.25456916935</v>
          </cell>
          <cell r="N562">
            <v>7251.21006048995</v>
          </cell>
          <cell r="O562">
            <v>9094.43024149017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-1567.01072029761</v>
          </cell>
          <cell r="B563">
            <v>-4093.55515790642</v>
          </cell>
          <cell r="C563">
            <v>-5041.92423707361</v>
          </cell>
          <cell r="D563">
            <v>-4282.36822428236</v>
          </cell>
          <cell r="E563">
            <v>-3473.97902516134</v>
          </cell>
          <cell r="F563">
            <v>-2614.94887659879</v>
          </cell>
          <cell r="G563">
            <v>-1690.02356528254</v>
          </cell>
          <cell r="H563">
            <v>-690.674245535875</v>
          </cell>
          <cell r="I563">
            <v>402.753759986335</v>
          </cell>
          <cell r="J563">
            <v>1596.87400972534</v>
          </cell>
          <cell r="K563">
            <v>2905.52679783092</v>
          </cell>
          <cell r="L563">
            <v>4345.87381907691</v>
          </cell>
          <cell r="M563">
            <v>5918.16404353483</v>
          </cell>
          <cell r="N563">
            <v>7640.62589665348</v>
          </cell>
          <cell r="O563">
            <v>9533.10413863098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-1679.67323253004</v>
          </cell>
          <cell r="B564">
            <v>-4534.7117437932</v>
          </cell>
          <cell r="C564">
            <v>-5577.46786991952</v>
          </cell>
          <cell r="D564">
            <v>-4856.28415035334</v>
          </cell>
          <cell r="E564">
            <v>-4098.07001742845</v>
          </cell>
          <cell r="F564">
            <v>-3295.22033815067</v>
          </cell>
          <cell r="G564">
            <v>-2438.73898397528</v>
          </cell>
          <cell r="H564">
            <v>-1513.45179865787</v>
          </cell>
          <cell r="I564">
            <v>-489.623299462825</v>
          </cell>
          <cell r="J564">
            <v>629.774276581178</v>
          </cell>
          <cell r="K564">
            <v>1862.89283436734</v>
          </cell>
          <cell r="L564">
            <v>3200.96137053493</v>
          </cell>
          <cell r="M564">
            <v>4661.09902005614</v>
          </cell>
          <cell r="N564">
            <v>6273.27770555521</v>
          </cell>
          <cell r="O564">
            <v>8036.10297697388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-1634.17201821325</v>
          </cell>
          <cell r="B565">
            <v>-4362.32429848469</v>
          </cell>
          <cell r="C565">
            <v>-5373.57118374152</v>
          </cell>
          <cell r="D565">
            <v>-4635.61657395513</v>
          </cell>
          <cell r="E565">
            <v>-3850.46027385504</v>
          </cell>
          <cell r="F565">
            <v>-3011.31648091623</v>
          </cell>
          <cell r="G565">
            <v>-2120.14633769749</v>
          </cell>
          <cell r="H565">
            <v>-1164.20875931223</v>
          </cell>
          <cell r="I565">
            <v>-120.571888597482</v>
          </cell>
          <cell r="J565">
            <v>1015.24344092845</v>
          </cell>
          <cell r="K565">
            <v>2263.35858123371</v>
          </cell>
          <cell r="L565">
            <v>3641.04769925357</v>
          </cell>
          <cell r="M565">
            <v>5143.85066650296</v>
          </cell>
          <cell r="N565">
            <v>6792.86662839244</v>
          </cell>
          <cell r="O565">
            <v>8601.7465847039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-1678.95709644661</v>
          </cell>
          <cell r="B566">
            <v>-4527.15494336832</v>
          </cell>
          <cell r="C566">
            <v>-5568.30477612019</v>
          </cell>
          <cell r="D566">
            <v>-4852.87749359071</v>
          </cell>
          <cell r="E566">
            <v>-4103.92695229221</v>
          </cell>
          <cell r="F566">
            <v>-3296.0581848136</v>
          </cell>
          <cell r="G566">
            <v>-2422.05066203064</v>
          </cell>
          <cell r="H566">
            <v>-1478.71971786192</v>
          </cell>
          <cell r="I566">
            <v>-456.596074377764</v>
          </cell>
          <cell r="J566">
            <v>665.642090983362</v>
          </cell>
          <cell r="K566">
            <v>1902.64206912363</v>
          </cell>
          <cell r="L566">
            <v>3257.61401048847</v>
          </cell>
          <cell r="M566">
            <v>4743.56941724816</v>
          </cell>
          <cell r="N566">
            <v>6359.43310988988</v>
          </cell>
          <cell r="O566">
            <v>8133.2259384166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-1553.11206932927</v>
          </cell>
          <cell r="B567">
            <v>-4043.93920111579</v>
          </cell>
          <cell r="C567">
            <v>-4993.12894947594</v>
          </cell>
          <cell r="D567">
            <v>-4224.92219919175</v>
          </cell>
          <cell r="E567">
            <v>-3418.15766564519</v>
          </cell>
          <cell r="F567">
            <v>-2567.98681409293</v>
          </cell>
          <cell r="G567">
            <v>-1650.47793575235</v>
          </cell>
          <cell r="H567">
            <v>-649.536685089895</v>
          </cell>
          <cell r="I567">
            <v>445.482069630511</v>
          </cell>
          <cell r="J567">
            <v>1642.78936722702</v>
          </cell>
          <cell r="K567">
            <v>2961.53545852977</v>
          </cell>
          <cell r="L567">
            <v>4404.52915744864</v>
          </cell>
          <cell r="M567">
            <v>5978.25951912813</v>
          </cell>
          <cell r="N567">
            <v>7693.87394553684</v>
          </cell>
          <cell r="O567">
            <v>9581.3112279593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-1443.120559669</v>
          </cell>
          <cell r="B568">
            <v>-3625.39969795763</v>
          </cell>
          <cell r="C568">
            <v>-4524.13726779811</v>
          </cell>
          <cell r="D568">
            <v>-3730.07004665184</v>
          </cell>
          <cell r="E568">
            <v>-2883.53098149056</v>
          </cell>
          <cell r="F568">
            <v>-1968.63582119433</v>
          </cell>
          <cell r="G568">
            <v>-990.061825863131</v>
          </cell>
          <cell r="H568">
            <v>71.3507877604346</v>
          </cell>
          <cell r="I568">
            <v>1231.54460582104</v>
          </cell>
          <cell r="J568">
            <v>2503.69528116136</v>
          </cell>
          <cell r="K568">
            <v>3899.49044801857</v>
          </cell>
          <cell r="L568">
            <v>5431.28768490495</v>
          </cell>
          <cell r="M568">
            <v>7102.46049904638</v>
          </cell>
          <cell r="N568">
            <v>8928.18088498708</v>
          </cell>
          <cell r="O568">
            <v>10933.7332987505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-1407.82710993258</v>
          </cell>
          <cell r="B569">
            <v>-3492.9337326356</v>
          </cell>
          <cell r="C569">
            <v>-4367.58061171006</v>
          </cell>
          <cell r="D569">
            <v>-3569.93328464626</v>
          </cell>
          <cell r="E569">
            <v>-2719.61208927047</v>
          </cell>
          <cell r="F569">
            <v>-1806.77502366914</v>
          </cell>
          <cell r="G569">
            <v>-819.606424062324</v>
          </cell>
          <cell r="H569">
            <v>252.822655315205</v>
          </cell>
          <cell r="I569">
            <v>1422.61328720479</v>
          </cell>
          <cell r="J569">
            <v>2712.30971287975</v>
          </cell>
          <cell r="K569">
            <v>4113.20702142817</v>
          </cell>
          <cell r="L569">
            <v>5646.530221523</v>
          </cell>
          <cell r="M569">
            <v>7336.56963680535</v>
          </cell>
          <cell r="N569">
            <v>9187.95078543429</v>
          </cell>
          <cell r="O569">
            <v>11215.2309948108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-1503.32260046176</v>
          </cell>
          <cell r="B570">
            <v>-3857.37718519098</v>
          </cell>
          <cell r="C570">
            <v>-4786.39109283182</v>
          </cell>
          <cell r="D570">
            <v>-4007.31064705135</v>
          </cell>
          <cell r="E570">
            <v>-3186.08273312929</v>
          </cell>
          <cell r="F570">
            <v>-2308.12089638603</v>
          </cell>
          <cell r="G570">
            <v>-1354.34937626362</v>
          </cell>
          <cell r="H570">
            <v>-326.046008833446</v>
          </cell>
          <cell r="I570">
            <v>795.151419618095</v>
          </cell>
          <cell r="J570">
            <v>2017.36252251588</v>
          </cell>
          <cell r="K570">
            <v>3349.25792915144</v>
          </cell>
          <cell r="L570">
            <v>4818.26229853235</v>
          </cell>
          <cell r="M570">
            <v>6429.32782343395</v>
          </cell>
          <cell r="N570">
            <v>8197.41332011771</v>
          </cell>
          <cell r="O570">
            <v>10131.549694086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-1431.29765151961</v>
          </cell>
          <cell r="B571">
            <v>-3577.23781063903</v>
          </cell>
          <cell r="C571">
            <v>-4465.84763491425</v>
          </cell>
          <cell r="D571">
            <v>-3674.09679355369</v>
          </cell>
          <cell r="E571">
            <v>-2836.75686778625</v>
          </cell>
          <cell r="F571">
            <v>-1932.71576247815</v>
          </cell>
          <cell r="G571">
            <v>-963.838626416435</v>
          </cell>
          <cell r="H571">
            <v>93.7286814370476</v>
          </cell>
          <cell r="I571">
            <v>1251.13168489327</v>
          </cell>
          <cell r="J571">
            <v>2522.17989503526</v>
          </cell>
          <cell r="K571">
            <v>3910.01002845694</v>
          </cell>
          <cell r="L571">
            <v>5427.56318592886</v>
          </cell>
          <cell r="M571">
            <v>7086.93713609282</v>
          </cell>
          <cell r="N571">
            <v>8905.20552689876</v>
          </cell>
          <cell r="O571">
            <v>10902.9501225638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-1597.4992278253</v>
          </cell>
          <cell r="B572">
            <v>-4207.75537705301</v>
          </cell>
          <cell r="C572">
            <v>-5186.16074847101</v>
          </cell>
          <cell r="D572">
            <v>-4437.09452251131</v>
          </cell>
          <cell r="E572">
            <v>-3642.75537627501</v>
          </cell>
          <cell r="F572">
            <v>-2804.1491571606</v>
          </cell>
          <cell r="G572">
            <v>-1903.55220936526</v>
          </cell>
          <cell r="H572">
            <v>-919.681084824987</v>
          </cell>
          <cell r="I572">
            <v>149.296593831074</v>
          </cell>
          <cell r="J572">
            <v>1319.51118806323</v>
          </cell>
          <cell r="K572">
            <v>2609.0569058636</v>
          </cell>
          <cell r="L572">
            <v>4005.76065182338</v>
          </cell>
          <cell r="M572">
            <v>5546.19544694172</v>
          </cell>
          <cell r="N572">
            <v>7245.06392194505</v>
          </cell>
          <cell r="O572">
            <v>9099.0268845231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-1555.03623067727</v>
          </cell>
          <cell r="B573">
            <v>-4044.84762946069</v>
          </cell>
          <cell r="C573">
            <v>-4998.75166014882</v>
          </cell>
          <cell r="D573">
            <v>-4242.54541404012</v>
          </cell>
          <cell r="E573">
            <v>-3429.74280239443</v>
          </cell>
          <cell r="F573">
            <v>-2566.42508097885</v>
          </cell>
          <cell r="G573">
            <v>-1641.96815354497</v>
          </cell>
          <cell r="H573">
            <v>-638.973261606502</v>
          </cell>
          <cell r="I573">
            <v>454.005088857608</v>
          </cell>
          <cell r="J573">
            <v>1647.34730355743</v>
          </cell>
          <cell r="K573">
            <v>2965.28374287513</v>
          </cell>
          <cell r="L573">
            <v>4407.8954716857</v>
          </cell>
          <cell r="M573">
            <v>5979.62519869376</v>
          </cell>
          <cell r="N573">
            <v>7713.31901147255</v>
          </cell>
          <cell r="O573">
            <v>9611.91040341483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-1434.83447782901</v>
          </cell>
          <cell r="B574">
            <v>-3594.40605197073</v>
          </cell>
          <cell r="C574">
            <v>-4482.31224442496</v>
          </cell>
          <cell r="D574">
            <v>-3692.09666909998</v>
          </cell>
          <cell r="E574">
            <v>-2849.40261216575</v>
          </cell>
          <cell r="F574">
            <v>-1940.96767224816</v>
          </cell>
          <cell r="G574">
            <v>-968.028121087095</v>
          </cell>
          <cell r="H574">
            <v>82.2758467478917</v>
          </cell>
          <cell r="I574">
            <v>1240.47047853558</v>
          </cell>
          <cell r="J574">
            <v>2503.0232486389</v>
          </cell>
          <cell r="K574">
            <v>3889.94434838054</v>
          </cell>
          <cell r="L574">
            <v>5408.00669747515</v>
          </cell>
          <cell r="M574">
            <v>7069.37320380223</v>
          </cell>
          <cell r="N574">
            <v>8885.55945231957</v>
          </cell>
          <cell r="O574">
            <v>10881.6834650971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-1642.28048682011</v>
          </cell>
          <cell r="B575">
            <v>-4392.92541183027</v>
          </cell>
          <cell r="C575">
            <v>-5412.23017867764</v>
          </cell>
          <cell r="D575">
            <v>-4681.88340326556</v>
          </cell>
          <cell r="E575">
            <v>-3910.09358253688</v>
          </cell>
          <cell r="F575">
            <v>-3089.61019277324</v>
          </cell>
          <cell r="G575">
            <v>-2214.22369298875</v>
          </cell>
          <cell r="H575">
            <v>-1259.39994772158</v>
          </cell>
          <cell r="I575">
            <v>-209.411186926753</v>
          </cell>
          <cell r="J575">
            <v>937.212377832876</v>
          </cell>
          <cell r="K575">
            <v>2187.75033247713</v>
          </cell>
          <cell r="L575">
            <v>3560.06815662147</v>
          </cell>
          <cell r="M575">
            <v>5065.76659717633</v>
          </cell>
          <cell r="N575">
            <v>6716.71643647257</v>
          </cell>
          <cell r="O575">
            <v>8516.61851229998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-1656.15393752322</v>
          </cell>
          <cell r="B576">
            <v>-4442.86631377278</v>
          </cell>
          <cell r="C576">
            <v>-5469.53758545576</v>
          </cell>
          <cell r="D576">
            <v>-4737.44570151292</v>
          </cell>
          <cell r="E576">
            <v>-3963.04626316568</v>
          </cell>
          <cell r="F576">
            <v>-3138.65263010615</v>
          </cell>
          <cell r="G576">
            <v>-2262.37185311765</v>
          </cell>
          <cell r="H576">
            <v>-1315.29420865814</v>
          </cell>
          <cell r="I576">
            <v>-290.677876850669</v>
          </cell>
          <cell r="J576">
            <v>837.232668984188</v>
          </cell>
          <cell r="K576">
            <v>2076.441964628</v>
          </cell>
          <cell r="L576">
            <v>3428.51426331264</v>
          </cell>
          <cell r="M576">
            <v>4916.46944938603</v>
          </cell>
          <cell r="N576">
            <v>6556.02219441266</v>
          </cell>
          <cell r="O576">
            <v>8339.91135603683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-1553.5728207804</v>
          </cell>
          <cell r="B577">
            <v>-4049.71371102399</v>
          </cell>
          <cell r="C577">
            <v>-4998.24382242765</v>
          </cell>
          <cell r="D577">
            <v>-4239.11515663929</v>
          </cell>
          <cell r="E577">
            <v>-3429.85477110271</v>
          </cell>
          <cell r="F577">
            <v>-2567.95970977363</v>
          </cell>
          <cell r="G577">
            <v>-1644.05485973633</v>
          </cell>
          <cell r="H577">
            <v>-642.813187040814</v>
          </cell>
          <cell r="I577">
            <v>447.352007656829</v>
          </cell>
          <cell r="J577">
            <v>1640.5740276147</v>
          </cell>
          <cell r="K577">
            <v>2953.21305696266</v>
          </cell>
          <cell r="L577">
            <v>4386.87564880755</v>
          </cell>
          <cell r="M577">
            <v>5953.22105018896</v>
          </cell>
          <cell r="N577">
            <v>7677.18047703779</v>
          </cell>
          <cell r="O577">
            <v>9571.1047434606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-1569.01011040126</v>
          </cell>
          <cell r="B578">
            <v>-4104.80820423944</v>
          </cell>
          <cell r="C578">
            <v>-5068.6792551508</v>
          </cell>
          <cell r="D578">
            <v>-4311.88902145864</v>
          </cell>
          <cell r="E578">
            <v>-3499.58847579756</v>
          </cell>
          <cell r="F578">
            <v>-2639.77626867519</v>
          </cell>
          <cell r="G578">
            <v>-1722.05314322024</v>
          </cell>
          <cell r="H578">
            <v>-728.294427719668</v>
          </cell>
          <cell r="I578">
            <v>359.938109237852</v>
          </cell>
          <cell r="J578">
            <v>1546.16676312694</v>
          </cell>
          <cell r="K578">
            <v>2849.23557690581</v>
          </cell>
          <cell r="L578">
            <v>4272.05428922953</v>
          </cell>
          <cell r="M578">
            <v>5834.6334713532</v>
          </cell>
          <cell r="N578">
            <v>7552.85339160706</v>
          </cell>
          <cell r="O578">
            <v>9436.98979440344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-1725.47115692601</v>
          </cell>
          <cell r="B579">
            <v>-4702.99049259405</v>
          </cell>
          <cell r="C579">
            <v>-5757.27926817496</v>
          </cell>
          <cell r="D579">
            <v>-5048.51876467594</v>
          </cell>
          <cell r="E579">
            <v>-4305.15569006429</v>
          </cell>
          <cell r="F579">
            <v>-3517.19234753095</v>
          </cell>
          <cell r="G579">
            <v>-2672.54886526739</v>
          </cell>
          <cell r="H579">
            <v>-1763.46188331264</v>
          </cell>
          <cell r="I579">
            <v>-763.254498739227</v>
          </cell>
          <cell r="J579">
            <v>327.788888506045</v>
          </cell>
          <cell r="K579">
            <v>1515.10688008521</v>
          </cell>
          <cell r="L579">
            <v>2824.69384454644</v>
          </cell>
          <cell r="M579">
            <v>4265.77289811935</v>
          </cell>
          <cell r="N579">
            <v>5839.90259504699</v>
          </cell>
          <cell r="O579">
            <v>7568.3734284123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-1411.15819412979</v>
          </cell>
          <cell r="B580">
            <v>-3499.50606354827</v>
          </cell>
          <cell r="C580">
            <v>-4358.27318164091</v>
          </cell>
          <cell r="D580">
            <v>-3544.75900106098</v>
          </cell>
          <cell r="E580">
            <v>-2684.54217874258</v>
          </cell>
          <cell r="F580">
            <v>-1767.87171642232</v>
          </cell>
          <cell r="G580">
            <v>-782.129611031658</v>
          </cell>
          <cell r="H580">
            <v>285.960368421527</v>
          </cell>
          <cell r="I580">
            <v>1460.11261232891</v>
          </cell>
          <cell r="J580">
            <v>2746.83483645237</v>
          </cell>
          <cell r="K580">
            <v>4155.79083627383</v>
          </cell>
          <cell r="L580">
            <v>5697.477595401</v>
          </cell>
          <cell r="M580">
            <v>7394.33037092927</v>
          </cell>
          <cell r="N580">
            <v>9241.27576330944</v>
          </cell>
          <cell r="O580">
            <v>11270.5317035342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-1473.15944505877</v>
          </cell>
          <cell r="B581">
            <v>-3734.06250379896</v>
          </cell>
          <cell r="C581">
            <v>-4644.50362303716</v>
          </cell>
          <cell r="D581">
            <v>-3865.15878969467</v>
          </cell>
          <cell r="E581">
            <v>-3036.79391184713</v>
          </cell>
          <cell r="F581">
            <v>-2143.09255822553</v>
          </cell>
          <cell r="G581">
            <v>-1180.85796572281</v>
          </cell>
          <cell r="H581">
            <v>-142.929854541846</v>
          </cell>
          <cell r="I581">
            <v>1000.82772170286</v>
          </cell>
          <cell r="J581">
            <v>2244.37763718186</v>
          </cell>
          <cell r="K581">
            <v>3611.16861078777</v>
          </cell>
          <cell r="L581">
            <v>5107.74873057146</v>
          </cell>
          <cell r="M581">
            <v>6765.59824853136</v>
          </cell>
          <cell r="N581">
            <v>8572.36699919066</v>
          </cell>
          <cell r="O581">
            <v>10546.7152802112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-1687.18357271446</v>
          </cell>
          <cell r="B582">
            <v>-4550.23815660534</v>
          </cell>
          <cell r="C582">
            <v>-5582.5700825605</v>
          </cell>
          <cell r="D582">
            <v>-4863.54384505299</v>
          </cell>
          <cell r="E582">
            <v>-4103.07654761548</v>
          </cell>
          <cell r="F582">
            <v>-3280.81936371026</v>
          </cell>
          <cell r="G582">
            <v>-2405.02982755938</v>
          </cell>
          <cell r="H582">
            <v>-1467.85738297112</v>
          </cell>
          <cell r="I582">
            <v>-448.834927597773</v>
          </cell>
          <cell r="J582">
            <v>665.890060463396</v>
          </cell>
          <cell r="K582">
            <v>1887.73939622268</v>
          </cell>
          <cell r="L582">
            <v>3239.86740962859</v>
          </cell>
          <cell r="M582">
            <v>4716.40873707452</v>
          </cell>
          <cell r="N582">
            <v>6326.40567416932</v>
          </cell>
          <cell r="O582">
            <v>8092.82353291322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-1580.15513580245</v>
          </cell>
          <cell r="B583">
            <v>-4149.92883581664</v>
          </cell>
          <cell r="C583">
            <v>-5125.76244187922</v>
          </cell>
          <cell r="D583">
            <v>-4366.56172618012</v>
          </cell>
          <cell r="E583">
            <v>-3569.26742769952</v>
          </cell>
          <cell r="F583">
            <v>-2726.57520309016</v>
          </cell>
          <cell r="G583">
            <v>-1818.74469814845</v>
          </cell>
          <cell r="H583">
            <v>-831.905270757753</v>
          </cell>
          <cell r="I583">
            <v>247.617258564944</v>
          </cell>
          <cell r="J583">
            <v>1431.31694298281</v>
          </cell>
          <cell r="K583">
            <v>2723.6260029715</v>
          </cell>
          <cell r="L583">
            <v>4141.61653924729</v>
          </cell>
          <cell r="M583">
            <v>5697.99339531896</v>
          </cell>
          <cell r="N583">
            <v>7405.68991155071</v>
          </cell>
          <cell r="O583">
            <v>9277.04189987563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-1647.38702247999</v>
          </cell>
          <cell r="B584">
            <v>-4404.59932737307</v>
          </cell>
          <cell r="C584">
            <v>-5425.04144955719</v>
          </cell>
          <cell r="D584">
            <v>-4701.09951472093</v>
          </cell>
          <cell r="E584">
            <v>-3925.99564100047</v>
          </cell>
          <cell r="F584">
            <v>-3097.25709610068</v>
          </cell>
          <cell r="G584">
            <v>-2195.04111817096</v>
          </cell>
          <cell r="H584">
            <v>-1225.21238676669</v>
          </cell>
          <cell r="I584">
            <v>-186.02057289196</v>
          </cell>
          <cell r="J584">
            <v>958.802782662238</v>
          </cell>
          <cell r="K584">
            <v>2207.84942173702</v>
          </cell>
          <cell r="L584">
            <v>3574.19914538116</v>
          </cell>
          <cell r="M584">
            <v>5073.87452003099</v>
          </cell>
          <cell r="N584">
            <v>6716.24887985945</v>
          </cell>
          <cell r="O584">
            <v>8519.89865754906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-1673.99898287706</v>
          </cell>
          <cell r="B585">
            <v>-4515.60853124807</v>
          </cell>
          <cell r="C585">
            <v>-5538.94667118147</v>
          </cell>
          <cell r="D585">
            <v>-4804.66193084323</v>
          </cell>
          <cell r="E585">
            <v>-4024.46836272756</v>
          </cell>
          <cell r="F585">
            <v>-3205.63262488521</v>
          </cell>
          <cell r="G585">
            <v>-2328.53328452244</v>
          </cell>
          <cell r="H585">
            <v>-1386.58827714403</v>
          </cell>
          <cell r="I585">
            <v>-356.455583820621</v>
          </cell>
          <cell r="J585">
            <v>768.97148429512</v>
          </cell>
          <cell r="K585">
            <v>1998.02281772983</v>
          </cell>
          <cell r="L585">
            <v>3360.68399601286</v>
          </cell>
          <cell r="M585">
            <v>4853.38993344522</v>
          </cell>
          <cell r="N585">
            <v>6483.23268316044</v>
          </cell>
          <cell r="O585">
            <v>8268.84861461169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-1563.91973780435</v>
          </cell>
          <cell r="B586">
            <v>-4086.47431327512</v>
          </cell>
          <cell r="C586">
            <v>-5046.77481367011</v>
          </cell>
          <cell r="D586">
            <v>-4286.18331221652</v>
          </cell>
          <cell r="E586">
            <v>-3484.63175776307</v>
          </cell>
          <cell r="F586">
            <v>-2629.03435154947</v>
          </cell>
          <cell r="G586">
            <v>-1707.05242923226</v>
          </cell>
          <cell r="H586">
            <v>-706.015536875549</v>
          </cell>
          <cell r="I586">
            <v>381.981358374881</v>
          </cell>
          <cell r="J586">
            <v>1568.45789720648</v>
          </cell>
          <cell r="K586">
            <v>2868.4654032635</v>
          </cell>
          <cell r="L586">
            <v>4299.07810485021</v>
          </cell>
          <cell r="M586">
            <v>5868.71456974058</v>
          </cell>
          <cell r="N586">
            <v>7583.75890790516</v>
          </cell>
          <cell r="O586">
            <v>9464.34273411254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-1656.9185379715</v>
          </cell>
          <cell r="B587">
            <v>-4437.21817142563</v>
          </cell>
          <cell r="C587">
            <v>-5455.5955225779</v>
          </cell>
          <cell r="D587">
            <v>-4726.53409039261</v>
          </cell>
          <cell r="E587">
            <v>-3956.269660994</v>
          </cell>
          <cell r="F587">
            <v>-3138.10739177157</v>
          </cell>
          <cell r="G587">
            <v>-2256.9996585986</v>
          </cell>
          <cell r="H587">
            <v>-1307.33755683512</v>
          </cell>
          <cell r="I587">
            <v>-269.836036610212</v>
          </cell>
          <cell r="J587">
            <v>867.552663025255</v>
          </cell>
          <cell r="K587">
            <v>2111.75065977039</v>
          </cell>
          <cell r="L587">
            <v>3480.99168450351</v>
          </cell>
          <cell r="M587">
            <v>4976.33745822759</v>
          </cell>
          <cell r="N587">
            <v>6619.9744898916</v>
          </cell>
          <cell r="O587">
            <v>8409.38461966687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-1552.07231424607</v>
          </cell>
          <cell r="B588">
            <v>-4039.25455357767</v>
          </cell>
          <cell r="C588">
            <v>-4997.01819938471</v>
          </cell>
          <cell r="D588">
            <v>-4237.53663878504</v>
          </cell>
          <cell r="E588">
            <v>-3420.98722253718</v>
          </cell>
          <cell r="F588">
            <v>-2546.52496537335</v>
          </cell>
          <cell r="G588">
            <v>-1616.55321074027</v>
          </cell>
          <cell r="H588">
            <v>-610.302778556309</v>
          </cell>
          <cell r="I588">
            <v>493.453465492416</v>
          </cell>
          <cell r="J588">
            <v>1710.2819279226</v>
          </cell>
          <cell r="K588">
            <v>3036.47100826287</v>
          </cell>
          <cell r="L588">
            <v>4479.923156405</v>
          </cell>
          <cell r="M588">
            <v>6061.5331837328</v>
          </cell>
          <cell r="N588">
            <v>7794.00294314663</v>
          </cell>
          <cell r="O588">
            <v>9701.26727175877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-1631.5505956475</v>
          </cell>
          <cell r="B589">
            <v>-4338.9471108099</v>
          </cell>
          <cell r="C589">
            <v>-5332.20898282394</v>
          </cell>
          <cell r="D589">
            <v>-4591.6369199401</v>
          </cell>
          <cell r="E589">
            <v>-3803.55487810166</v>
          </cell>
          <cell r="F589">
            <v>-2976.34192855558</v>
          </cell>
          <cell r="G589">
            <v>-2077.80801441233</v>
          </cell>
          <cell r="H589">
            <v>-1111.81714307116</v>
          </cell>
          <cell r="I589">
            <v>-61.6435244542161</v>
          </cell>
          <cell r="J589">
            <v>1093.11019607604</v>
          </cell>
          <cell r="K589">
            <v>2360.12511304281</v>
          </cell>
          <cell r="L589">
            <v>3748.10679720468</v>
          </cell>
          <cell r="M589">
            <v>5273.28378970593</v>
          </cell>
          <cell r="N589">
            <v>6937.66172551532</v>
          </cell>
          <cell r="O589">
            <v>8756.76215236767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-1617.32958567583</v>
          </cell>
          <cell r="B590">
            <v>-4289.68791296459</v>
          </cell>
          <cell r="C590">
            <v>-5288.815277995</v>
          </cell>
          <cell r="D590">
            <v>-4552.35220550001</v>
          </cell>
          <cell r="E590">
            <v>-3769.56165271652</v>
          </cell>
          <cell r="F590">
            <v>-2929.91064350135</v>
          </cell>
          <cell r="G590">
            <v>-2028.7467022889</v>
          </cell>
          <cell r="H590">
            <v>-1055.65432729521</v>
          </cell>
          <cell r="I590">
            <v>2.11304563165236</v>
          </cell>
          <cell r="J590">
            <v>1163.04789359672</v>
          </cell>
          <cell r="K590">
            <v>2440.89535410735</v>
          </cell>
          <cell r="L590">
            <v>3840.96517953692</v>
          </cell>
          <cell r="M590">
            <v>5374.4033491202</v>
          </cell>
          <cell r="N590">
            <v>7052.73796985837</v>
          </cell>
          <cell r="O590">
            <v>8892.40380721753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-1467.24072005617</v>
          </cell>
          <cell r="B591">
            <v>-3717.28861402188</v>
          </cell>
          <cell r="C591">
            <v>-4622.17108292294</v>
          </cell>
          <cell r="D591">
            <v>-3835.07535851151</v>
          </cell>
          <cell r="E591">
            <v>-2999.80222619373</v>
          </cell>
          <cell r="F591">
            <v>-2106.32399364424</v>
          </cell>
          <cell r="G591">
            <v>-1153.75029267621</v>
          </cell>
          <cell r="H591">
            <v>-112.588226520753</v>
          </cell>
          <cell r="I591">
            <v>1025.48109616919</v>
          </cell>
          <cell r="J591">
            <v>2265.79222945931</v>
          </cell>
          <cell r="K591">
            <v>3622.35256650345</v>
          </cell>
          <cell r="L591">
            <v>5122.21039846243</v>
          </cell>
          <cell r="M591">
            <v>6761.09844721692</v>
          </cell>
          <cell r="N591">
            <v>8560.5861612451</v>
          </cell>
          <cell r="O591">
            <v>10528.780010342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-1647.50833813464</v>
          </cell>
          <cell r="B592">
            <v>-4408.31455164168</v>
          </cell>
          <cell r="C592">
            <v>-5421.57232642963</v>
          </cell>
          <cell r="D592">
            <v>-4686.24032168504</v>
          </cell>
          <cell r="E592">
            <v>-3904.93841069127</v>
          </cell>
          <cell r="F592">
            <v>-3086.32517195083</v>
          </cell>
          <cell r="G592">
            <v>-2199.24333798348</v>
          </cell>
          <cell r="H592">
            <v>-1237.56329754496</v>
          </cell>
          <cell r="I592">
            <v>-188.106231668321</v>
          </cell>
          <cell r="J592">
            <v>957.543264450665</v>
          </cell>
          <cell r="K592">
            <v>2227.12858993958</v>
          </cell>
          <cell r="L592">
            <v>3622.24264848367</v>
          </cell>
          <cell r="M592">
            <v>5135.55364770902</v>
          </cell>
          <cell r="N592">
            <v>6783.46057132978</v>
          </cell>
          <cell r="O592">
            <v>8589.39460460204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-1693.78516410162</v>
          </cell>
          <cell r="B593">
            <v>-4590.23379583172</v>
          </cell>
          <cell r="C593">
            <v>-5645.05588895215</v>
          </cell>
          <cell r="D593">
            <v>-4924.6865970048</v>
          </cell>
          <cell r="E593">
            <v>-4169.50341874798</v>
          </cell>
          <cell r="F593">
            <v>-3367.21575595735</v>
          </cell>
          <cell r="G593">
            <v>-2499.92040305754</v>
          </cell>
          <cell r="H593">
            <v>-1558.32205608721</v>
          </cell>
          <cell r="I593">
            <v>-528.23309975004</v>
          </cell>
          <cell r="J593">
            <v>592.842447980172</v>
          </cell>
          <cell r="K593">
            <v>1820.64110466217</v>
          </cell>
          <cell r="L593">
            <v>3159.36460591153</v>
          </cell>
          <cell r="M593">
            <v>4633.02477552403</v>
          </cell>
          <cell r="N593">
            <v>6246.00728878844</v>
          </cell>
          <cell r="O593">
            <v>8004.69421589458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-1658.27856896532</v>
          </cell>
          <cell r="B594">
            <v>-4444.74307965399</v>
          </cell>
          <cell r="C594">
            <v>-5459.35574597246</v>
          </cell>
          <cell r="D594">
            <v>-4728.31977416005</v>
          </cell>
          <cell r="E594">
            <v>-3953.70585026847</v>
          </cell>
          <cell r="F594">
            <v>-3128.72699856915</v>
          </cell>
          <cell r="G594">
            <v>-2241.23848521054</v>
          </cell>
          <cell r="H594">
            <v>-1286.91942807103</v>
          </cell>
          <cell r="I594">
            <v>-245.101007854227</v>
          </cell>
          <cell r="J594">
            <v>894.08053474787</v>
          </cell>
          <cell r="K594">
            <v>2150.31126276031</v>
          </cell>
          <cell r="L594">
            <v>3525.85617047454</v>
          </cell>
          <cell r="M594">
            <v>5030.21621110976</v>
          </cell>
          <cell r="N594">
            <v>6676.06583270375</v>
          </cell>
          <cell r="O594">
            <v>8475.37566741212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-1671.81054200243</v>
          </cell>
          <cell r="B595">
            <v>-4500.88431154801</v>
          </cell>
          <cell r="C595">
            <v>-5538.88906729786</v>
          </cell>
          <cell r="D595">
            <v>-4823.44553859371</v>
          </cell>
          <cell r="E595">
            <v>-4060.28552402707</v>
          </cell>
          <cell r="F595">
            <v>-3248.96152623604</v>
          </cell>
          <cell r="G595">
            <v>-2384.98107400012</v>
          </cell>
          <cell r="H595">
            <v>-1452.05919577789</v>
          </cell>
          <cell r="I595">
            <v>-426.939469625897</v>
          </cell>
          <cell r="J595">
            <v>705.454646394556</v>
          </cell>
          <cell r="K595">
            <v>1929.82195120464</v>
          </cell>
          <cell r="L595">
            <v>3271.79121789587</v>
          </cell>
          <cell r="M595">
            <v>4747.04101138019</v>
          </cell>
          <cell r="N595">
            <v>6372.35195107414</v>
          </cell>
          <cell r="O595">
            <v>8149.8303271796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-1474.43477782642</v>
          </cell>
          <cell r="B596">
            <v>-3752.30050872094</v>
          </cell>
          <cell r="C596">
            <v>-4676.5492828484</v>
          </cell>
          <cell r="D596">
            <v>-3897.3571890343</v>
          </cell>
          <cell r="E596">
            <v>-3073.90007721485</v>
          </cell>
          <cell r="F596">
            <v>-2185.58740509921</v>
          </cell>
          <cell r="G596">
            <v>-1229.18665119468</v>
          </cell>
          <cell r="H596">
            <v>-189.502131972523</v>
          </cell>
          <cell r="I596">
            <v>939.530476812769</v>
          </cell>
          <cell r="J596">
            <v>2179.03366474483</v>
          </cell>
          <cell r="K596">
            <v>3541.42006460406</v>
          </cell>
          <cell r="L596">
            <v>5028.12751053802</v>
          </cell>
          <cell r="M596">
            <v>6665.28187545121</v>
          </cell>
          <cell r="N596">
            <v>8447.00898847551</v>
          </cell>
          <cell r="O596">
            <v>10398.6862563418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-1450.80373624916</v>
          </cell>
          <cell r="B597">
            <v>-3649.00083660098</v>
          </cell>
          <cell r="C597">
            <v>-4530.69270068402</v>
          </cell>
          <cell r="D597">
            <v>-3730.95539102226</v>
          </cell>
          <cell r="E597">
            <v>-2884.6525084317</v>
          </cell>
          <cell r="F597">
            <v>-1973.94281526214</v>
          </cell>
          <cell r="G597">
            <v>-999.542624452173</v>
          </cell>
          <cell r="H597">
            <v>61.500468536284</v>
          </cell>
          <cell r="I597">
            <v>1211.88978252852</v>
          </cell>
          <cell r="J597">
            <v>2469.36191679555</v>
          </cell>
          <cell r="K597">
            <v>3853.01092467349</v>
          </cell>
          <cell r="L597">
            <v>5369.8074215756</v>
          </cell>
          <cell r="M597">
            <v>7035.80461518722</v>
          </cell>
          <cell r="N597">
            <v>8867.09710142993</v>
          </cell>
          <cell r="O597">
            <v>10859.7977598474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-1454.80513911902</v>
          </cell>
          <cell r="B598">
            <v>-3677.335595991</v>
          </cell>
          <cell r="C598">
            <v>-4593.58960774517</v>
          </cell>
          <cell r="D598">
            <v>-3811.28598158402</v>
          </cell>
          <cell r="E598">
            <v>-2964.63998174006</v>
          </cell>
          <cell r="F598">
            <v>-2068.10504717335</v>
          </cell>
          <cell r="G598">
            <v>-1107.03845060801</v>
          </cell>
          <cell r="H598">
            <v>-68.0614378682647</v>
          </cell>
          <cell r="I598">
            <v>1070.31328148711</v>
          </cell>
          <cell r="J598">
            <v>2322.19865397297</v>
          </cell>
          <cell r="K598">
            <v>3688.6659447718</v>
          </cell>
          <cell r="L598">
            <v>5185.6030522543</v>
          </cell>
          <cell r="M598">
            <v>6836.88817619508</v>
          </cell>
          <cell r="N598">
            <v>8644.21105435616</v>
          </cell>
          <cell r="O598">
            <v>10622.2077605607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-1558.402010706</v>
          </cell>
          <cell r="B599">
            <v>-4062.42483903788</v>
          </cell>
          <cell r="C599">
            <v>-5016.15259158971</v>
          </cell>
          <cell r="D599">
            <v>-4247.87685751414</v>
          </cell>
          <cell r="E599">
            <v>-3441.65937742243</v>
          </cell>
          <cell r="F599">
            <v>-2573.29174540684</v>
          </cell>
          <cell r="G599">
            <v>-1641.34883734308</v>
          </cell>
          <cell r="H599">
            <v>-640.643870532837</v>
          </cell>
          <cell r="I599">
            <v>451.848257037234</v>
          </cell>
          <cell r="J599">
            <v>1650.07222145772</v>
          </cell>
          <cell r="K599">
            <v>2954.39478750731</v>
          </cell>
          <cell r="L599">
            <v>4390.85700902819</v>
          </cell>
          <cell r="M599">
            <v>5969.82582895552</v>
          </cell>
          <cell r="N599">
            <v>7697.16086195675</v>
          </cell>
          <cell r="O599">
            <v>9591.05702821839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-1409.21341769338</v>
          </cell>
          <cell r="B600">
            <v>-3495.14781434955</v>
          </cell>
          <cell r="C600">
            <v>-4360.95026748178</v>
          </cell>
          <cell r="D600">
            <v>-3547.298531122</v>
          </cell>
          <cell r="E600">
            <v>-2679.16701421853</v>
          </cell>
          <cell r="F600">
            <v>-1748.59060385793</v>
          </cell>
          <cell r="G600">
            <v>-745.915337717682</v>
          </cell>
          <cell r="H600">
            <v>334.125997020142</v>
          </cell>
          <cell r="I600">
            <v>1501.20905501112</v>
          </cell>
          <cell r="J600">
            <v>2782.1773525922</v>
          </cell>
          <cell r="K600">
            <v>4196.57958324728</v>
          </cell>
          <cell r="L600">
            <v>5750.86450159867</v>
          </cell>
          <cell r="M600">
            <v>7450.9691112352</v>
          </cell>
          <cell r="N600">
            <v>9318.68378567786</v>
          </cell>
          <cell r="O600">
            <v>11363.0307198886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-1614.86092921172</v>
          </cell>
          <cell r="B601">
            <v>-4279.84181806652</v>
          </cell>
          <cell r="C601">
            <v>-5272.56777777539</v>
          </cell>
          <cell r="D601">
            <v>-4535.75977935742</v>
          </cell>
          <cell r="E601">
            <v>-3750.63943154531</v>
          </cell>
          <cell r="F601">
            <v>-2907.5699732919</v>
          </cell>
          <cell r="G601">
            <v>-2005.83008931735</v>
          </cell>
          <cell r="H601">
            <v>-1039.9930800887</v>
          </cell>
          <cell r="I601">
            <v>13.6375531532056</v>
          </cell>
          <cell r="J601">
            <v>1172.29235355744</v>
          </cell>
          <cell r="K601">
            <v>2440.66307734347</v>
          </cell>
          <cell r="L601">
            <v>3830.66018029561</v>
          </cell>
          <cell r="M601">
            <v>5351.67789628921</v>
          </cell>
          <cell r="N601">
            <v>7020.01089762099</v>
          </cell>
          <cell r="O601">
            <v>8852.76531398207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-1408.74063809434</v>
          </cell>
          <cell r="B602">
            <v>-3488.79490768564</v>
          </cell>
          <cell r="C602">
            <v>-4352.01401937422</v>
          </cell>
          <cell r="D602">
            <v>-3549.74139817179</v>
          </cell>
          <cell r="E602">
            <v>-2693.71702662476</v>
          </cell>
          <cell r="F602">
            <v>-1777.79953406753</v>
          </cell>
          <cell r="G602">
            <v>-793.015853122524</v>
          </cell>
          <cell r="H602">
            <v>278.869704726188</v>
          </cell>
          <cell r="I602">
            <v>1448.53106105267</v>
          </cell>
          <cell r="J602">
            <v>2728.63369617862</v>
          </cell>
          <cell r="K602">
            <v>4131.66255022465</v>
          </cell>
          <cell r="L602">
            <v>5665.55724798889</v>
          </cell>
          <cell r="M602">
            <v>7345.47166617694</v>
          </cell>
          <cell r="N602">
            <v>9187.576018646</v>
          </cell>
          <cell r="O602">
            <v>11211.5557494067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-1532.69104173452</v>
          </cell>
          <cell r="B603">
            <v>-3968.64468290824</v>
          </cell>
          <cell r="C603">
            <v>-4917.93504092706</v>
          </cell>
          <cell r="D603">
            <v>-4154.0400671614</v>
          </cell>
          <cell r="E603">
            <v>-3342.85191500086</v>
          </cell>
          <cell r="F603">
            <v>-2475.93614092488</v>
          </cell>
          <cell r="G603">
            <v>-1545.02920934248</v>
          </cell>
          <cell r="H603">
            <v>-529.504598882166</v>
          </cell>
          <cell r="I603">
            <v>577.510343469585</v>
          </cell>
          <cell r="J603">
            <v>1785.02368201194</v>
          </cell>
          <cell r="K603">
            <v>3108.11331640631</v>
          </cell>
          <cell r="L603">
            <v>4558.89784181831</v>
          </cell>
          <cell r="M603">
            <v>6140.69466511065</v>
          </cell>
          <cell r="N603">
            <v>7871.47846437998</v>
          </cell>
          <cell r="O603">
            <v>9786.74343719485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-1543.02185936413</v>
          </cell>
          <cell r="B604">
            <v>-4002.99334275766</v>
          </cell>
          <cell r="C604">
            <v>-4950.2935928048</v>
          </cell>
          <cell r="D604">
            <v>-4185.62524858289</v>
          </cell>
          <cell r="E604">
            <v>-3360.35574566123</v>
          </cell>
          <cell r="F604">
            <v>-2489.91278307544</v>
          </cell>
          <cell r="G604">
            <v>-1565.43667343392</v>
          </cell>
          <cell r="H604">
            <v>-551.609870806338</v>
          </cell>
          <cell r="I604">
            <v>567.247816468507</v>
          </cell>
          <cell r="J604">
            <v>1785.89394752555</v>
          </cell>
          <cell r="K604">
            <v>3113.89842177502</v>
          </cell>
          <cell r="L604">
            <v>4566.94313323261</v>
          </cell>
          <cell r="M604">
            <v>6157.70227728543</v>
          </cell>
          <cell r="N604">
            <v>7903.22460161588</v>
          </cell>
          <cell r="O604">
            <v>9815.72964080127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-1465.34765345722</v>
          </cell>
          <cell r="B605">
            <v>-3711.82224497877</v>
          </cell>
          <cell r="C605">
            <v>-4625.58040067901</v>
          </cell>
          <cell r="D605">
            <v>-3845.0391270242</v>
          </cell>
          <cell r="E605">
            <v>-2994.58630985009</v>
          </cell>
          <cell r="F605">
            <v>-2095.05665128127</v>
          </cell>
          <cell r="G605">
            <v>-1124.6283435578</v>
          </cell>
          <cell r="H605">
            <v>-67.3406971242239</v>
          </cell>
          <cell r="I605">
            <v>1079.17143429678</v>
          </cell>
          <cell r="J605">
            <v>2326.89995448991</v>
          </cell>
          <cell r="K605">
            <v>3709.22157740356</v>
          </cell>
          <cell r="L605">
            <v>5219.43090729454</v>
          </cell>
          <cell r="M605">
            <v>6866.81983493775</v>
          </cell>
          <cell r="N605">
            <v>8665.38147133882</v>
          </cell>
          <cell r="O605">
            <v>10639.9294432493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-1471.63385698846</v>
          </cell>
          <cell r="B606">
            <v>-3734.58720882129</v>
          </cell>
          <cell r="C606">
            <v>-4634.60258385221</v>
          </cell>
          <cell r="D606">
            <v>-3853.58301360975</v>
          </cell>
          <cell r="E606">
            <v>-3016.68443775918</v>
          </cell>
          <cell r="F606">
            <v>-2119.40618075868</v>
          </cell>
          <cell r="G606">
            <v>-1158.99301438767</v>
          </cell>
          <cell r="H606">
            <v>-111.90203266057</v>
          </cell>
          <cell r="I606">
            <v>1031.68196418823</v>
          </cell>
          <cell r="J606">
            <v>2277.98747985398</v>
          </cell>
          <cell r="K606">
            <v>3640.15408552577</v>
          </cell>
          <cell r="L606">
            <v>5135.65105046944</v>
          </cell>
          <cell r="M606">
            <v>6783.27161766599</v>
          </cell>
          <cell r="N606">
            <v>8587.82398885106</v>
          </cell>
          <cell r="O606">
            <v>10566.3998320297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-1597.91851122953</v>
          </cell>
          <cell r="B607">
            <v>-4225.45651056851</v>
          </cell>
          <cell r="C607">
            <v>-5218.37168009655</v>
          </cell>
          <cell r="D607">
            <v>-4472.73320798575</v>
          </cell>
          <cell r="E607">
            <v>-3678.73843404485</v>
          </cell>
          <cell r="F607">
            <v>-2841.08226710071</v>
          </cell>
          <cell r="G607">
            <v>-1947.48630282459</v>
          </cell>
          <cell r="H607">
            <v>-973.411186851952</v>
          </cell>
          <cell r="I607">
            <v>95.6661359284811</v>
          </cell>
          <cell r="J607">
            <v>1265.40926610478</v>
          </cell>
          <cell r="K607">
            <v>2539.31417759284</v>
          </cell>
          <cell r="L607">
            <v>3944.10789619043</v>
          </cell>
          <cell r="M607">
            <v>5473.23300535077</v>
          </cell>
          <cell r="N607">
            <v>7151.65594757246</v>
          </cell>
          <cell r="O607">
            <v>8998.9203774584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-1440.50717814548</v>
          </cell>
          <cell r="B608">
            <v>-3615.05200852083</v>
          </cell>
          <cell r="C608">
            <v>-4507.59391660055</v>
          </cell>
          <cell r="D608">
            <v>-3719.41278360198</v>
          </cell>
          <cell r="E608">
            <v>-2877.19845224824</v>
          </cell>
          <cell r="F608">
            <v>-1976.16471737947</v>
          </cell>
          <cell r="G608">
            <v>-1011.91290633602</v>
          </cell>
          <cell r="H608">
            <v>32.8436685671747</v>
          </cell>
          <cell r="I608">
            <v>1189.14689771587</v>
          </cell>
          <cell r="J608">
            <v>2446.68803729416</v>
          </cell>
          <cell r="K608">
            <v>3837.16130584627</v>
          </cell>
          <cell r="L608">
            <v>5360.84067184322</v>
          </cell>
          <cell r="M608">
            <v>7021.88385641329</v>
          </cell>
          <cell r="N608">
            <v>8839.29710542094</v>
          </cell>
          <cell r="O608">
            <v>10824.9430922761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-1615.18180876309</v>
          </cell>
          <cell r="B609">
            <v>-4276.04700772922</v>
          </cell>
          <cell r="C609">
            <v>-5262.76062081607</v>
          </cell>
          <cell r="D609">
            <v>-4529.73449895953</v>
          </cell>
          <cell r="E609">
            <v>-3747.38118656094</v>
          </cell>
          <cell r="F609">
            <v>-2906.13761571776</v>
          </cell>
          <cell r="G609">
            <v>-2008.06093595302</v>
          </cell>
          <cell r="H609">
            <v>-1039.55958994161</v>
          </cell>
          <cell r="I609">
            <v>23.3201858872013</v>
          </cell>
          <cell r="J609">
            <v>1197.10044471951</v>
          </cell>
          <cell r="K609">
            <v>2489.09751314648</v>
          </cell>
          <cell r="L609">
            <v>3891.90687996795</v>
          </cell>
          <cell r="M609">
            <v>5418.09624789968</v>
          </cell>
          <cell r="N609">
            <v>7087.71812522935</v>
          </cell>
          <cell r="O609">
            <v>8919.35302401181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-1483.38175434068</v>
          </cell>
          <cell r="B610">
            <v>-3774.66108334833</v>
          </cell>
          <cell r="C610">
            <v>-4684.83730040029</v>
          </cell>
          <cell r="D610">
            <v>-3901.80158905511</v>
          </cell>
          <cell r="E610">
            <v>-3068.3507180699</v>
          </cell>
          <cell r="F610">
            <v>-2179.19954360397</v>
          </cell>
          <cell r="G610">
            <v>-1222.5196772085</v>
          </cell>
          <cell r="H610">
            <v>-173.144960123467</v>
          </cell>
          <cell r="I610">
            <v>978.859769610735</v>
          </cell>
          <cell r="J610">
            <v>2235.82307478276</v>
          </cell>
          <cell r="K610">
            <v>3599.99405964209</v>
          </cell>
          <cell r="L610">
            <v>5099.42914970551</v>
          </cell>
          <cell r="M610">
            <v>6736.00437867477</v>
          </cell>
          <cell r="N610">
            <v>8526.08048439322</v>
          </cell>
          <cell r="O610">
            <v>10504.8496144039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-1583.28545671349</v>
          </cell>
          <cell r="B611">
            <v>-4157.56067949981</v>
          </cell>
          <cell r="C611">
            <v>-5127.81929695725</v>
          </cell>
          <cell r="D611">
            <v>-4375.83867564708</v>
          </cell>
          <cell r="E611">
            <v>-3575.12508893535</v>
          </cell>
          <cell r="F611">
            <v>-2724.11750043231</v>
          </cell>
          <cell r="G611">
            <v>-1808.30197379885</v>
          </cell>
          <cell r="H611">
            <v>-820.532548990326</v>
          </cell>
          <cell r="I611">
            <v>256.608207431018</v>
          </cell>
          <cell r="J611">
            <v>1430.68894207658</v>
          </cell>
          <cell r="K611">
            <v>2730.65449047263</v>
          </cell>
          <cell r="L611">
            <v>4159.15663237633</v>
          </cell>
          <cell r="M611">
            <v>5719.13884110186</v>
          </cell>
          <cell r="N611">
            <v>7419.99964614237</v>
          </cell>
          <cell r="O611">
            <v>9280.75659726739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-1725.49899584617</v>
          </cell>
          <cell r="B612">
            <v>-4705.04001108089</v>
          </cell>
          <cell r="C612">
            <v>-5762.80544588252</v>
          </cell>
          <cell r="D612">
            <v>-5043.75120817153</v>
          </cell>
          <cell r="E612">
            <v>-4289.97251814983</v>
          </cell>
          <cell r="F612">
            <v>-3493.65776289235</v>
          </cell>
          <cell r="G612">
            <v>-2650.43234220262</v>
          </cell>
          <cell r="H612">
            <v>-1734.96297242687</v>
          </cell>
          <cell r="I612">
            <v>-738.121711388371</v>
          </cell>
          <cell r="J612">
            <v>355.486569369094</v>
          </cell>
          <cell r="K612">
            <v>1556.60080324734</v>
          </cell>
          <cell r="L612">
            <v>2869.05493174537</v>
          </cell>
          <cell r="M612">
            <v>4310.77359559071</v>
          </cell>
          <cell r="N612">
            <v>5886.55752378859</v>
          </cell>
          <cell r="O612">
            <v>7621.06250134795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-1673.28861095599</v>
          </cell>
          <cell r="B613">
            <v>-4497.08625298262</v>
          </cell>
          <cell r="C613">
            <v>-5521.97082148402</v>
          </cell>
          <cell r="D613">
            <v>-4794.20085041342</v>
          </cell>
          <cell r="E613">
            <v>-4027.71981880331</v>
          </cell>
          <cell r="F613">
            <v>-3204.71430456439</v>
          </cell>
          <cell r="G613">
            <v>-2331.90566972157</v>
          </cell>
          <cell r="H613">
            <v>-1395.24292782305</v>
          </cell>
          <cell r="I613">
            <v>-365.839581976126</v>
          </cell>
          <cell r="J613">
            <v>757.034273812272</v>
          </cell>
          <cell r="K613">
            <v>1995.48731108128</v>
          </cell>
          <cell r="L613">
            <v>3349.00619146752</v>
          </cell>
          <cell r="M613">
            <v>4841.72794216195</v>
          </cell>
          <cell r="N613">
            <v>6478.58233618484</v>
          </cell>
          <cell r="O613">
            <v>8261.14731457997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-1517.41654213903</v>
          </cell>
          <cell r="B614">
            <v>-3913.42800568089</v>
          </cell>
          <cell r="C614">
            <v>-4855.43374005806</v>
          </cell>
          <cell r="D614">
            <v>-4083.03573918709</v>
          </cell>
          <cell r="E614">
            <v>-3272.86605247702</v>
          </cell>
          <cell r="F614">
            <v>-2399.64523480149</v>
          </cell>
          <cell r="G614">
            <v>-1459.49785500987</v>
          </cell>
          <cell r="H614">
            <v>-450.931817885064</v>
          </cell>
          <cell r="I614">
            <v>657.811784117915</v>
          </cell>
          <cell r="J614">
            <v>1863.67333042941</v>
          </cell>
          <cell r="K614">
            <v>3178.70368801233</v>
          </cell>
          <cell r="L614">
            <v>4626.69416164301</v>
          </cell>
          <cell r="M614">
            <v>6215.77435892154</v>
          </cell>
          <cell r="N614">
            <v>7962.38787809539</v>
          </cell>
          <cell r="O614">
            <v>9878.9538989593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-1537.51005339395</v>
          </cell>
          <cell r="B615">
            <v>-3979.64168124201</v>
          </cell>
          <cell r="C615">
            <v>-4922.21758609512</v>
          </cell>
          <cell r="D615">
            <v>-4156.10501723882</v>
          </cell>
          <cell r="E615">
            <v>-3337.24552899324</v>
          </cell>
          <cell r="F615">
            <v>-2467.60066268833</v>
          </cell>
          <cell r="G615">
            <v>-1533.9252827802</v>
          </cell>
          <cell r="H615">
            <v>-517.886948961542</v>
          </cell>
          <cell r="I615">
            <v>589.697335008304</v>
          </cell>
          <cell r="J615">
            <v>1809.02325482502</v>
          </cell>
          <cell r="K615">
            <v>3132.73337875333</v>
          </cell>
          <cell r="L615">
            <v>4594.59109337888</v>
          </cell>
          <cell r="M615">
            <v>6182.51266961681</v>
          </cell>
          <cell r="N615">
            <v>7916.49001440003</v>
          </cell>
          <cell r="O615">
            <v>9820.84635722186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-1659.55507369513</v>
          </cell>
          <cell r="B616">
            <v>-4446.0669570018</v>
          </cell>
          <cell r="C616">
            <v>-5457.99556257224</v>
          </cell>
          <cell r="D616">
            <v>-4725.98918565474</v>
          </cell>
          <cell r="E616">
            <v>-3962.51284984634</v>
          </cell>
          <cell r="F616">
            <v>-3145.8700530908</v>
          </cell>
          <cell r="G616">
            <v>-2270.04009276449</v>
          </cell>
          <cell r="H616">
            <v>-1326.51235037194</v>
          </cell>
          <cell r="I616">
            <v>-304.026953346508</v>
          </cell>
          <cell r="J616">
            <v>831.252941873967</v>
          </cell>
          <cell r="K616">
            <v>2088.87588475568</v>
          </cell>
          <cell r="L616">
            <v>3454.9019539653</v>
          </cell>
          <cell r="M616">
            <v>4949.84212607108</v>
          </cell>
          <cell r="N616">
            <v>6584.62092684427</v>
          </cell>
          <cell r="O616">
            <v>8376.74069135677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-1714.61492057939</v>
          </cell>
          <cell r="B617">
            <v>-4667.32564957759</v>
          </cell>
          <cell r="C617">
            <v>-5723.40176205541</v>
          </cell>
          <cell r="D617">
            <v>-5014.83074956933</v>
          </cell>
          <cell r="E617">
            <v>-4265.98547640505</v>
          </cell>
          <cell r="F617">
            <v>-3462.85068341565</v>
          </cell>
          <cell r="G617">
            <v>-2609.29698741384</v>
          </cell>
          <cell r="H617">
            <v>-1688.46175483244</v>
          </cell>
          <cell r="I617">
            <v>-675.932873814585</v>
          </cell>
          <cell r="J617">
            <v>434.232212910703</v>
          </cell>
          <cell r="K617">
            <v>1642.48223189256</v>
          </cell>
          <cell r="L617">
            <v>2960.3438896873</v>
          </cell>
          <cell r="M617">
            <v>4412.36061922608</v>
          </cell>
          <cell r="N617">
            <v>6011.52151130584</v>
          </cell>
          <cell r="O617">
            <v>7763.2354720081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-1681.54395549286</v>
          </cell>
          <cell r="B618">
            <v>-4536.15373018694</v>
          </cell>
          <cell r="C618">
            <v>-5575.22251050834</v>
          </cell>
          <cell r="D618">
            <v>-4853.69271928596</v>
          </cell>
          <cell r="E618">
            <v>-4077.76713534838</v>
          </cell>
          <cell r="F618">
            <v>-3237.84088593381</v>
          </cell>
          <cell r="G618">
            <v>-2342.20262883452</v>
          </cell>
          <cell r="H618">
            <v>-1385.26315486231</v>
          </cell>
          <cell r="I618">
            <v>-340.274408111089</v>
          </cell>
          <cell r="J618">
            <v>800.909691028835</v>
          </cell>
          <cell r="K618">
            <v>2045.41115792997</v>
          </cell>
          <cell r="L618">
            <v>3401.7744242228</v>
          </cell>
          <cell r="M618">
            <v>4893.9041412276</v>
          </cell>
          <cell r="N618">
            <v>6532.01421302476</v>
          </cell>
          <cell r="O618">
            <v>8326.0116493444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-1449.05026994631</v>
          </cell>
          <cell r="B619">
            <v>-3645.71601063232</v>
          </cell>
          <cell r="C619">
            <v>-4537.14072006007</v>
          </cell>
          <cell r="D619">
            <v>-3749.68697940051</v>
          </cell>
          <cell r="E619">
            <v>-2901.1454342901</v>
          </cell>
          <cell r="F619">
            <v>-1994.20166692674</v>
          </cell>
          <cell r="G619">
            <v>-1031.9505848984</v>
          </cell>
          <cell r="H619">
            <v>14.6466372862074</v>
          </cell>
          <cell r="I619">
            <v>1179.9330909496</v>
          </cell>
          <cell r="J619">
            <v>2443.79202066799</v>
          </cell>
          <cell r="K619">
            <v>3821.74837920392</v>
          </cell>
          <cell r="L619">
            <v>5332.69363873571</v>
          </cell>
          <cell r="M619">
            <v>6991.9155239024</v>
          </cell>
          <cell r="N619">
            <v>8805.7115398403</v>
          </cell>
          <cell r="O619">
            <v>10798.1506589957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-1622.2275312302</v>
          </cell>
          <cell r="B620">
            <v>-4308.65776210068</v>
          </cell>
          <cell r="C620">
            <v>-5299.22494942155</v>
          </cell>
          <cell r="D620">
            <v>-4555.15369478644</v>
          </cell>
          <cell r="E620">
            <v>-3768.97717258676</v>
          </cell>
          <cell r="F620">
            <v>-2923.57793498777</v>
          </cell>
          <cell r="G620">
            <v>-2020.47570174219</v>
          </cell>
          <cell r="H620">
            <v>-1048.43993067573</v>
          </cell>
          <cell r="I620">
            <v>8.26347938788842</v>
          </cell>
          <cell r="J620">
            <v>1169.34895677416</v>
          </cell>
          <cell r="K620">
            <v>2436.80497151692</v>
          </cell>
          <cell r="L620">
            <v>3827.39177345062</v>
          </cell>
          <cell r="M620">
            <v>5357.99881462801</v>
          </cell>
          <cell r="N620">
            <v>7031.38547102819</v>
          </cell>
          <cell r="O620">
            <v>8857.94559229276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-1579.71814695596</v>
          </cell>
          <cell r="B621">
            <v>-4148.4310599229</v>
          </cell>
          <cell r="C621">
            <v>-5120.43295069014</v>
          </cell>
          <cell r="D621">
            <v>-4357.01595998615</v>
          </cell>
          <cell r="E621">
            <v>-3554.70824324038</v>
          </cell>
          <cell r="F621">
            <v>-2711.35594926481</v>
          </cell>
          <cell r="G621">
            <v>-1813.41066282712</v>
          </cell>
          <cell r="H621">
            <v>-837.405760340213</v>
          </cell>
          <cell r="I621">
            <v>244.390623815719</v>
          </cell>
          <cell r="J621">
            <v>1424.89935535337</v>
          </cell>
          <cell r="K621">
            <v>2726.82666856152</v>
          </cell>
          <cell r="L621">
            <v>4145.98995306424</v>
          </cell>
          <cell r="M621">
            <v>5699.01663249104</v>
          </cell>
          <cell r="N621">
            <v>7392.7762169241</v>
          </cell>
          <cell r="O621">
            <v>9261.30237087681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-1675.57509592151</v>
          </cell>
          <cell r="B622">
            <v>-4511.6070350459</v>
          </cell>
          <cell r="C622">
            <v>-5535.17721768859</v>
          </cell>
          <cell r="D622">
            <v>-4805.43690043245</v>
          </cell>
          <cell r="E622">
            <v>-4043.86486432063</v>
          </cell>
          <cell r="F622">
            <v>-3231.47726322852</v>
          </cell>
          <cell r="G622">
            <v>-2355.04570596683</v>
          </cell>
          <cell r="H622">
            <v>-1403.06441890533</v>
          </cell>
          <cell r="I622">
            <v>-358.02836403671</v>
          </cell>
          <cell r="J622">
            <v>786.53763557603</v>
          </cell>
          <cell r="K622">
            <v>2030.71474158463</v>
          </cell>
          <cell r="L622">
            <v>3381.79765071749</v>
          </cell>
          <cell r="M622">
            <v>4866.69285085677</v>
          </cell>
          <cell r="N622">
            <v>6488.53747427465</v>
          </cell>
          <cell r="O622">
            <v>8263.14750818431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-1680.5957463378</v>
          </cell>
          <cell r="B623">
            <v>-4528.64258643497</v>
          </cell>
          <cell r="C623">
            <v>-5551.4562304853</v>
          </cell>
          <cell r="D623">
            <v>-4819.02233750605</v>
          </cell>
          <cell r="E623">
            <v>-4049.36043047592</v>
          </cell>
          <cell r="F623">
            <v>-3232.99460955879</v>
          </cell>
          <cell r="G623">
            <v>-2357.17227889603</v>
          </cell>
          <cell r="H623">
            <v>-1404.77762596276</v>
          </cell>
          <cell r="I623">
            <v>-368.883318893288</v>
          </cell>
          <cell r="J623">
            <v>766.278264056356</v>
          </cell>
          <cell r="K623">
            <v>1999.57265256993</v>
          </cell>
          <cell r="L623">
            <v>3347.13391673865</v>
          </cell>
          <cell r="M623">
            <v>4827.34212158058</v>
          </cell>
          <cell r="N623">
            <v>6448.95623179175</v>
          </cell>
          <cell r="O623">
            <v>8228.72203096157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-1542.14662628977</v>
          </cell>
          <cell r="B624">
            <v>-4005.07981624308</v>
          </cell>
          <cell r="C624">
            <v>-4954.11489639399</v>
          </cell>
          <cell r="D624">
            <v>-4191.32718343111</v>
          </cell>
          <cell r="E624">
            <v>-3378.08061942798</v>
          </cell>
          <cell r="F624">
            <v>-2512.98755348471</v>
          </cell>
          <cell r="G624">
            <v>-1574.59754294528</v>
          </cell>
          <cell r="H624">
            <v>-560.157129420439</v>
          </cell>
          <cell r="I624">
            <v>537.795612955054</v>
          </cell>
          <cell r="J624">
            <v>1738.08050420372</v>
          </cell>
          <cell r="K624">
            <v>3056.52557056475</v>
          </cell>
          <cell r="L624">
            <v>4501.47818509158</v>
          </cell>
          <cell r="M624">
            <v>6081.00972620817</v>
          </cell>
          <cell r="N624">
            <v>7814.88902529181</v>
          </cell>
          <cell r="O624">
            <v>9719.17516849084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-1690.39613211029</v>
          </cell>
          <cell r="B625">
            <v>-4558.1499184788</v>
          </cell>
          <cell r="C625">
            <v>-5588.70244336038</v>
          </cell>
          <cell r="D625">
            <v>-4874.7190289496</v>
          </cell>
          <cell r="E625">
            <v>-4112.28372898519</v>
          </cell>
          <cell r="F625">
            <v>-3286.57870153903</v>
          </cell>
          <cell r="G625">
            <v>-2411.90118813377</v>
          </cell>
          <cell r="H625">
            <v>-1473.93372510241</v>
          </cell>
          <cell r="I625">
            <v>-447.781437784545</v>
          </cell>
          <cell r="J625">
            <v>670.056328931891</v>
          </cell>
          <cell r="K625">
            <v>1897.31615496872</v>
          </cell>
          <cell r="L625">
            <v>3239.24851672864</v>
          </cell>
          <cell r="M625">
            <v>4708.05923380446</v>
          </cell>
          <cell r="N625">
            <v>6324.71412160151</v>
          </cell>
          <cell r="O625">
            <v>8099.80738876274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-1678.9188017062</v>
          </cell>
          <cell r="B626">
            <v>-4528.15490990014</v>
          </cell>
          <cell r="C626">
            <v>-5561.24240603067</v>
          </cell>
          <cell r="D626">
            <v>-4837.91561238487</v>
          </cell>
          <cell r="E626">
            <v>-4072.9925785868</v>
          </cell>
          <cell r="F626">
            <v>-3256.92465534963</v>
          </cell>
          <cell r="G626">
            <v>-2378.31739435692</v>
          </cell>
          <cell r="H626">
            <v>-1433.087118668</v>
          </cell>
          <cell r="I626">
            <v>-400.985493303338</v>
          </cell>
          <cell r="J626">
            <v>725.050831966104</v>
          </cell>
          <cell r="K626">
            <v>1958.38167921859</v>
          </cell>
          <cell r="L626">
            <v>3305.07351501052</v>
          </cell>
          <cell r="M626">
            <v>4777.52709769323</v>
          </cell>
          <cell r="N626">
            <v>6391.34647449602</v>
          </cell>
          <cell r="O626">
            <v>8166.67127247102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-1673.09212117839</v>
          </cell>
          <cell r="B627">
            <v>-4506.24467095846</v>
          </cell>
          <cell r="C627">
            <v>-5537.49381175157</v>
          </cell>
          <cell r="D627">
            <v>-4812.22880189279</v>
          </cell>
          <cell r="E627">
            <v>-4044.31096314827</v>
          </cell>
          <cell r="F627">
            <v>-3230.58152402642</v>
          </cell>
          <cell r="G627">
            <v>-2365.75684294252</v>
          </cell>
          <cell r="H627">
            <v>-1432.59823325544</v>
          </cell>
          <cell r="I627">
            <v>-422.405549425934</v>
          </cell>
          <cell r="J627">
            <v>696.679246252776</v>
          </cell>
          <cell r="K627">
            <v>1916.7052983032</v>
          </cell>
          <cell r="L627">
            <v>3255.92951115636</v>
          </cell>
          <cell r="M627">
            <v>4738.75642641313</v>
          </cell>
          <cell r="N627">
            <v>6364.76489074404</v>
          </cell>
          <cell r="O627">
            <v>8147.52285770032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-1555.87603440206</v>
          </cell>
          <cell r="B628">
            <v>-4052.51225255181</v>
          </cell>
          <cell r="C628">
            <v>-5005.87559633999</v>
          </cell>
          <cell r="D628">
            <v>-4233.95361670808</v>
          </cell>
          <cell r="E628">
            <v>-3409.9062223338</v>
          </cell>
          <cell r="F628">
            <v>-2547.49010729098</v>
          </cell>
          <cell r="G628">
            <v>-1611.69583470474</v>
          </cell>
          <cell r="H628">
            <v>-599.900445828582</v>
          </cell>
          <cell r="I628">
            <v>502.06498568171</v>
          </cell>
          <cell r="J628">
            <v>1709.4128944316</v>
          </cell>
          <cell r="K628">
            <v>3030.50842589695</v>
          </cell>
          <cell r="L628">
            <v>4481.53268155044</v>
          </cell>
          <cell r="M628">
            <v>6073.46368517778</v>
          </cell>
          <cell r="N628">
            <v>7814.67320055579</v>
          </cell>
          <cell r="O628">
            <v>9724.05285739586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-1589.2868569867</v>
          </cell>
          <cell r="B629">
            <v>-4176.33893644771</v>
          </cell>
          <cell r="C629">
            <v>-5147.05489241236</v>
          </cell>
          <cell r="D629">
            <v>-4393.23908362575</v>
          </cell>
          <cell r="E629">
            <v>-3603.12883403664</v>
          </cell>
          <cell r="F629">
            <v>-2750.36122306969</v>
          </cell>
          <cell r="G629">
            <v>-1837.88249846016</v>
          </cell>
          <cell r="H629">
            <v>-858.261015778375</v>
          </cell>
          <cell r="I629">
            <v>214.250867327669</v>
          </cell>
          <cell r="J629">
            <v>1397.61832869235</v>
          </cell>
          <cell r="K629">
            <v>2692.85665033</v>
          </cell>
          <cell r="L629">
            <v>4117.33027649278</v>
          </cell>
          <cell r="M629">
            <v>5682.46263977855</v>
          </cell>
          <cell r="N629">
            <v>7398.4651895946</v>
          </cell>
          <cell r="O629">
            <v>9272.92466306086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-1433.47626475906</v>
          </cell>
          <cell r="B630">
            <v>-3593.13383428098</v>
          </cell>
          <cell r="C630">
            <v>-4493.12805718576</v>
          </cell>
          <cell r="D630">
            <v>-3704.80622254566</v>
          </cell>
          <cell r="E630">
            <v>-2855.30973872162</v>
          </cell>
          <cell r="F630">
            <v>-1938.18135417785</v>
          </cell>
          <cell r="G630">
            <v>-953.917582894569</v>
          </cell>
          <cell r="H630">
            <v>108.165677760433</v>
          </cell>
          <cell r="I630">
            <v>1270.83626947399</v>
          </cell>
          <cell r="J630">
            <v>2546.48959550421</v>
          </cell>
          <cell r="K630">
            <v>3932.73093944926</v>
          </cell>
          <cell r="L630">
            <v>5455.30206916194</v>
          </cell>
          <cell r="M630">
            <v>7120.16134818901</v>
          </cell>
          <cell r="N630">
            <v>8945.41506339379</v>
          </cell>
          <cell r="O630">
            <v>10948.4225954077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-1666.25509223641</v>
          </cell>
          <cell r="B631">
            <v>-4481.83751989557</v>
          </cell>
          <cell r="C631">
            <v>-5512.97959713956</v>
          </cell>
          <cell r="D631">
            <v>-4788.58945925751</v>
          </cell>
          <cell r="E631">
            <v>-4020.41193665644</v>
          </cell>
          <cell r="F631">
            <v>-3193.45045027333</v>
          </cell>
          <cell r="G631">
            <v>-2312.77718543795</v>
          </cell>
          <cell r="H631">
            <v>-1363.70608085824</v>
          </cell>
          <cell r="I631">
            <v>-331.048061164971</v>
          </cell>
          <cell r="J631">
            <v>805.332273548108</v>
          </cell>
          <cell r="K631">
            <v>2049.38630594316</v>
          </cell>
          <cell r="L631">
            <v>3405.87778007519</v>
          </cell>
          <cell r="M631">
            <v>4893.14752890242</v>
          </cell>
          <cell r="N631">
            <v>6524.60178779248</v>
          </cell>
          <cell r="O631">
            <v>8306.06338338879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-1686.04292255294</v>
          </cell>
          <cell r="B632">
            <v>-4547.12873045916</v>
          </cell>
          <cell r="C632">
            <v>-5570.96311168813</v>
          </cell>
          <cell r="D632">
            <v>-4845.23309880541</v>
          </cell>
          <cell r="E632">
            <v>-4074.82255019484</v>
          </cell>
          <cell r="F632">
            <v>-3263.39442917169</v>
          </cell>
          <cell r="G632">
            <v>-2398.17949275386</v>
          </cell>
          <cell r="H632">
            <v>-1462.6377298149</v>
          </cell>
          <cell r="I632">
            <v>-421.000534058116</v>
          </cell>
          <cell r="J632">
            <v>718.448910165033</v>
          </cell>
          <cell r="K632">
            <v>1960.05973550688</v>
          </cell>
          <cell r="L632">
            <v>3313.66486539298</v>
          </cell>
          <cell r="M632">
            <v>4793.89783454186</v>
          </cell>
          <cell r="N632">
            <v>6423.87145103026</v>
          </cell>
          <cell r="O632">
            <v>8207.15446140495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-1461.88143210066</v>
          </cell>
          <cell r="B633">
            <v>-3696.34685797115</v>
          </cell>
          <cell r="C633">
            <v>-4595.77195213434</v>
          </cell>
          <cell r="D633">
            <v>-3812.40000329814</v>
          </cell>
          <cell r="E633">
            <v>-2982.50427275392</v>
          </cell>
          <cell r="F633">
            <v>-2081.3069158081</v>
          </cell>
          <cell r="G633">
            <v>-1104.22325076227</v>
          </cell>
          <cell r="H633">
            <v>-64.2450564345527</v>
          </cell>
          <cell r="I633">
            <v>1071.29724026913</v>
          </cell>
          <cell r="J633">
            <v>2320.24589334004</v>
          </cell>
          <cell r="K633">
            <v>3692.72590718069</v>
          </cell>
          <cell r="L633">
            <v>5202.61597525402</v>
          </cell>
          <cell r="M633">
            <v>6847.14429883567</v>
          </cell>
          <cell r="N633">
            <v>8658.51968156867</v>
          </cell>
          <cell r="O633">
            <v>10649.3616367421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-1719.29462354228</v>
          </cell>
          <cell r="B634">
            <v>-4677.9819894202</v>
          </cell>
          <cell r="C634">
            <v>-5732.02539398457</v>
          </cell>
          <cell r="D634">
            <v>-5013.77756437507</v>
          </cell>
          <cell r="E634">
            <v>-4256.19064673637</v>
          </cell>
          <cell r="F634">
            <v>-3462.60268635443</v>
          </cell>
          <cell r="G634">
            <v>-2618.02475119686</v>
          </cell>
          <cell r="H634">
            <v>-1698.51418611999</v>
          </cell>
          <cell r="I634">
            <v>-700.56823778782</v>
          </cell>
          <cell r="J634">
            <v>401.864416503905</v>
          </cell>
          <cell r="K634">
            <v>1615.32649356592</v>
          </cell>
          <cell r="L634">
            <v>2932.66696021644</v>
          </cell>
          <cell r="M634">
            <v>4380.82260808441</v>
          </cell>
          <cell r="N634">
            <v>5969.25862989676</v>
          </cell>
          <cell r="O634">
            <v>7707.95655153915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-1551.38376660154</v>
          </cell>
          <cell r="B635">
            <v>-4042.99847124273</v>
          </cell>
          <cell r="C635">
            <v>-5010.57518583381</v>
          </cell>
          <cell r="D635">
            <v>-4260.10130248784</v>
          </cell>
          <cell r="E635">
            <v>-3458.45188695338</v>
          </cell>
          <cell r="F635">
            <v>-2600.58613186373</v>
          </cell>
          <cell r="G635">
            <v>-1665.48323849953</v>
          </cell>
          <cell r="H635">
            <v>-654.655173950303</v>
          </cell>
          <cell r="I635">
            <v>438.733788392566</v>
          </cell>
          <cell r="J635">
            <v>1632.57884120748</v>
          </cell>
          <cell r="K635">
            <v>2950.81913121456</v>
          </cell>
          <cell r="L635">
            <v>4386.38131004793</v>
          </cell>
          <cell r="M635">
            <v>5963.20484880591</v>
          </cell>
          <cell r="N635">
            <v>7700.72997593532</v>
          </cell>
          <cell r="O635">
            <v>9594.99659120045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-1666.7744645078</v>
          </cell>
          <cell r="B636">
            <v>-4480.01823686265</v>
          </cell>
          <cell r="C636">
            <v>-5503.39764488294</v>
          </cell>
          <cell r="D636">
            <v>-4771.52503874975</v>
          </cell>
          <cell r="E636">
            <v>-3999.41235898796</v>
          </cell>
          <cell r="F636">
            <v>-3176.81523174863</v>
          </cell>
          <cell r="G636">
            <v>-2297.22221721418</v>
          </cell>
          <cell r="H636">
            <v>-1339.29989186088</v>
          </cell>
          <cell r="I636">
            <v>-296.287433689429</v>
          </cell>
          <cell r="J636">
            <v>842.162087746525</v>
          </cell>
          <cell r="K636">
            <v>2079.98828921205</v>
          </cell>
          <cell r="L636">
            <v>3436.59062204959</v>
          </cell>
          <cell r="M636">
            <v>4929.458488412</v>
          </cell>
          <cell r="N636">
            <v>6559.41251136424</v>
          </cell>
          <cell r="O636">
            <v>8341.68649517632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-1682.43441406603</v>
          </cell>
          <cell r="B637">
            <v>-4534.40849318822</v>
          </cell>
          <cell r="C637">
            <v>-5564.99070645472</v>
          </cell>
          <cell r="D637">
            <v>-4849.74767302012</v>
          </cell>
          <cell r="E637">
            <v>-4085.24671965307</v>
          </cell>
          <cell r="F637">
            <v>-3269.03153234553</v>
          </cell>
          <cell r="G637">
            <v>-2385.18613477186</v>
          </cell>
          <cell r="H637">
            <v>-1436.65217334538</v>
          </cell>
          <cell r="I637">
            <v>-407.79612724515</v>
          </cell>
          <cell r="J637">
            <v>723.099355720377</v>
          </cell>
          <cell r="K637">
            <v>1963.31033682446</v>
          </cell>
          <cell r="L637">
            <v>3317.31173507499</v>
          </cell>
          <cell r="M637">
            <v>4796.8125201254</v>
          </cell>
          <cell r="N637">
            <v>6434.90428809062</v>
          </cell>
          <cell r="O637">
            <v>8236.05691687831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-1620.07220936346</v>
          </cell>
          <cell r="B638">
            <v>-4300.41760735388</v>
          </cell>
          <cell r="C638">
            <v>-5295.2818946161</v>
          </cell>
          <cell r="D638">
            <v>-4550.54212113141</v>
          </cell>
          <cell r="E638">
            <v>-3766.50980948432</v>
          </cell>
          <cell r="F638">
            <v>-2930.37941030046</v>
          </cell>
          <cell r="G638">
            <v>-2037.81571799264</v>
          </cell>
          <cell r="H638">
            <v>-1070.42393278053</v>
          </cell>
          <cell r="I638">
            <v>-7.70898327746668</v>
          </cell>
          <cell r="J638">
            <v>1155.63810893846</v>
          </cell>
          <cell r="K638">
            <v>2428.03601851545</v>
          </cell>
          <cell r="L638">
            <v>3820.92397682431</v>
          </cell>
          <cell r="M638">
            <v>5346.00470594641</v>
          </cell>
          <cell r="N638">
            <v>7021.48906563531</v>
          </cell>
          <cell r="O638">
            <v>8856.03982711144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-1598.44878416044</v>
          </cell>
          <cell r="B639">
            <v>-4212.35649340338</v>
          </cell>
          <cell r="C639">
            <v>-5199.37073453841</v>
          </cell>
          <cell r="D639">
            <v>-4451.4904273068</v>
          </cell>
          <cell r="E639">
            <v>-3654.79205510151</v>
          </cell>
          <cell r="F639">
            <v>-2809.88123627168</v>
          </cell>
          <cell r="G639">
            <v>-1893.86489068938</v>
          </cell>
          <cell r="H639">
            <v>-906.277954358247</v>
          </cell>
          <cell r="I639">
            <v>167.3790488592</v>
          </cell>
          <cell r="J639">
            <v>1346.81837801698</v>
          </cell>
          <cell r="K639">
            <v>2633.19880871552</v>
          </cell>
          <cell r="L639">
            <v>4042.03243840112</v>
          </cell>
          <cell r="M639">
            <v>5586.40774194857</v>
          </cell>
          <cell r="N639">
            <v>7281.36683211547</v>
          </cell>
          <cell r="O639">
            <v>9140.56411471064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-1583.6371440824</v>
          </cell>
          <cell r="B640">
            <v>-4165.68423184833</v>
          </cell>
          <cell r="C640">
            <v>-5149.6457524368</v>
          </cell>
          <cell r="D640">
            <v>-4401.5488799485</v>
          </cell>
          <cell r="E640">
            <v>-3605.24235040734</v>
          </cell>
          <cell r="F640">
            <v>-2771.06343537648</v>
          </cell>
          <cell r="G640">
            <v>-1866.2485962209</v>
          </cell>
          <cell r="H640">
            <v>-879.117458882775</v>
          </cell>
          <cell r="I640">
            <v>189.866815004089</v>
          </cell>
          <cell r="J640">
            <v>1358.8229582192</v>
          </cell>
          <cell r="K640">
            <v>2639.45013212809</v>
          </cell>
          <cell r="L640">
            <v>4046.62991166142</v>
          </cell>
          <cell r="M640">
            <v>5585.17275073606</v>
          </cell>
          <cell r="N640">
            <v>7278.39450773623</v>
          </cell>
          <cell r="O640">
            <v>9151.59141876964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-1583.00444519879</v>
          </cell>
          <cell r="B641">
            <v>-4161.4166276476</v>
          </cell>
          <cell r="C641">
            <v>-5132.21329284887</v>
          </cell>
          <cell r="D641">
            <v>-4374.98954146554</v>
          </cell>
          <cell r="E641">
            <v>-3580.04569028976</v>
          </cell>
          <cell r="F641">
            <v>-2729.66995654976</v>
          </cell>
          <cell r="G641">
            <v>-1808.00443621873</v>
          </cell>
          <cell r="H641">
            <v>-810.294170184717</v>
          </cell>
          <cell r="I641">
            <v>276.776352503967</v>
          </cell>
          <cell r="J641">
            <v>1459.13146211839</v>
          </cell>
          <cell r="K641">
            <v>2761.57169481993</v>
          </cell>
          <cell r="L641">
            <v>4179.2526735865</v>
          </cell>
          <cell r="M641">
            <v>5735.26241720538</v>
          </cell>
          <cell r="N641">
            <v>7435.02300567838</v>
          </cell>
          <cell r="O641">
            <v>9310.9289120894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-1605.36554487131</v>
          </cell>
          <cell r="B642">
            <v>-4247.03877030296</v>
          </cell>
          <cell r="C642">
            <v>-5243.64020982459</v>
          </cell>
          <cell r="D642">
            <v>-4498.93990566905</v>
          </cell>
          <cell r="E642">
            <v>-3707.22566384455</v>
          </cell>
          <cell r="F642">
            <v>-2854.3133249592</v>
          </cell>
          <cell r="G642">
            <v>-1944.78121309783</v>
          </cell>
          <cell r="H642">
            <v>-956.690454320025</v>
          </cell>
          <cell r="I642">
            <v>121.455662624646</v>
          </cell>
          <cell r="J642">
            <v>1298.75018849502</v>
          </cell>
          <cell r="K642">
            <v>2580.29138608119</v>
          </cell>
          <cell r="L642">
            <v>3992.47235557398</v>
          </cell>
          <cell r="M642">
            <v>5537.97532854791</v>
          </cell>
          <cell r="N642">
            <v>7219.59934516683</v>
          </cell>
          <cell r="O642">
            <v>9052.87787123759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-1519.08560599432</v>
          </cell>
          <cell r="B643">
            <v>-3910.63922875329</v>
          </cell>
          <cell r="C643">
            <v>-4847.0941753134</v>
          </cell>
          <cell r="D643">
            <v>-4080.03164738775</v>
          </cell>
          <cell r="E643">
            <v>-3265.06124651262</v>
          </cell>
          <cell r="F643">
            <v>-2393.67298093964</v>
          </cell>
          <cell r="G643">
            <v>-1462.33673232418</v>
          </cell>
          <cell r="H643">
            <v>-452.576615450105</v>
          </cell>
          <cell r="I643">
            <v>657.570108753361</v>
          </cell>
          <cell r="J643">
            <v>1877.88051476012</v>
          </cell>
          <cell r="K643">
            <v>3213.3066122129</v>
          </cell>
          <cell r="L643">
            <v>4670.57322916579</v>
          </cell>
          <cell r="M643">
            <v>6274.34372316137</v>
          </cell>
          <cell r="N643">
            <v>8035.72379732269</v>
          </cell>
          <cell r="O643">
            <v>9959.20774004248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-1600.14470801151</v>
          </cell>
          <cell r="B644">
            <v>-4216.01051135844</v>
          </cell>
          <cell r="C644">
            <v>-5187.80328726359</v>
          </cell>
          <cell r="D644">
            <v>-4437.03429019502</v>
          </cell>
          <cell r="E644">
            <v>-3648.4620429995</v>
          </cell>
          <cell r="F644">
            <v>-2800.29234598686</v>
          </cell>
          <cell r="G644">
            <v>-1899.73278138035</v>
          </cell>
          <cell r="H644">
            <v>-924.713061642604</v>
          </cell>
          <cell r="I644">
            <v>134.672304996989</v>
          </cell>
          <cell r="J644">
            <v>1300.20855696672</v>
          </cell>
          <cell r="K644">
            <v>2581.27127262361</v>
          </cell>
          <cell r="L644">
            <v>3981.21696080263</v>
          </cell>
          <cell r="M644">
            <v>5519.30598726881</v>
          </cell>
          <cell r="N644">
            <v>7209.02352566877</v>
          </cell>
          <cell r="O644">
            <v>9055.86077619187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-1497.78898119334</v>
          </cell>
          <cell r="B645">
            <v>-3833.3199012124</v>
          </cell>
          <cell r="C645">
            <v>-4760.56754334709</v>
          </cell>
          <cell r="D645">
            <v>-3986.80070518956</v>
          </cell>
          <cell r="E645">
            <v>-3149.36204333877</v>
          </cell>
          <cell r="F645">
            <v>-2259.76924049618</v>
          </cell>
          <cell r="G645">
            <v>-1309.49044805631</v>
          </cell>
          <cell r="H645">
            <v>-275.396329661457</v>
          </cell>
          <cell r="I645">
            <v>857.408077975706</v>
          </cell>
          <cell r="J645">
            <v>2095.42895817011</v>
          </cell>
          <cell r="K645">
            <v>3442.75031546674</v>
          </cell>
          <cell r="L645">
            <v>4916.46946148094</v>
          </cell>
          <cell r="M645">
            <v>6538.70985300894</v>
          </cell>
          <cell r="N645">
            <v>8317.59720958679</v>
          </cell>
          <cell r="O645">
            <v>10263.4139468889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-1725.91888700246</v>
          </cell>
          <cell r="B646">
            <v>-4701.27907615506</v>
          </cell>
          <cell r="C646">
            <v>-5761.82901164967</v>
          </cell>
          <cell r="D646">
            <v>-5039.38313811567</v>
          </cell>
          <cell r="E646">
            <v>-4288.71403186596</v>
          </cell>
          <cell r="F646">
            <v>-3494.27732254593</v>
          </cell>
          <cell r="G646">
            <v>-2643.89205753346</v>
          </cell>
          <cell r="H646">
            <v>-1724.46523227421</v>
          </cell>
          <cell r="I646">
            <v>-723.037267650932</v>
          </cell>
          <cell r="J646">
            <v>369.32383653784</v>
          </cell>
          <cell r="K646">
            <v>1565.95063711209</v>
          </cell>
          <cell r="L646">
            <v>2884.37337915613</v>
          </cell>
          <cell r="M646">
            <v>4335.31262230808</v>
          </cell>
          <cell r="N646">
            <v>5921.35401895588</v>
          </cell>
          <cell r="O646">
            <v>7654.83625627783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-1508.8850562207</v>
          </cell>
          <cell r="B647">
            <v>-3872.20278735005</v>
          </cell>
          <cell r="C647">
            <v>-4798.36350509621</v>
          </cell>
          <cell r="D647">
            <v>-4020.47022529179</v>
          </cell>
          <cell r="E647">
            <v>-3196.83610369084</v>
          </cell>
          <cell r="F647">
            <v>-2313.72499415586</v>
          </cell>
          <cell r="G647">
            <v>-1366.95543298635</v>
          </cell>
          <cell r="H647">
            <v>-344.300509063538</v>
          </cell>
          <cell r="I647">
            <v>767.081228020004</v>
          </cell>
          <cell r="J647">
            <v>1990.56576329341</v>
          </cell>
          <cell r="K647">
            <v>3332.21255571829</v>
          </cell>
          <cell r="L647">
            <v>4810.65919854711</v>
          </cell>
          <cell r="M647">
            <v>6439.72856797409</v>
          </cell>
          <cell r="N647">
            <v>8219.93597618915</v>
          </cell>
          <cell r="O647">
            <v>10157.8581436518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-1510.60098775075</v>
          </cell>
          <cell r="B648">
            <v>-3888.27578248636</v>
          </cell>
          <cell r="C648">
            <v>-4827.90225550804</v>
          </cell>
          <cell r="D648">
            <v>-4043.45352804536</v>
          </cell>
          <cell r="E648">
            <v>-3212.69958867496</v>
          </cell>
          <cell r="F648">
            <v>-2337.49455749372</v>
          </cell>
          <cell r="G648">
            <v>-1397.67948606054</v>
          </cell>
          <cell r="H648">
            <v>-382.798418303287</v>
          </cell>
          <cell r="I648">
            <v>726.806438731094</v>
          </cell>
          <cell r="J648">
            <v>1946.85171531294</v>
          </cell>
          <cell r="K648">
            <v>3292.12344076992</v>
          </cell>
          <cell r="L648">
            <v>4755.58069483376</v>
          </cell>
          <cell r="M648">
            <v>6360.06481064262</v>
          </cell>
          <cell r="N648">
            <v>8124.8045066908</v>
          </cell>
          <cell r="O648">
            <v>10047.5135857721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-1476.52518310901</v>
          </cell>
          <cell r="B649">
            <v>-3750.31285853309</v>
          </cell>
          <cell r="C649">
            <v>-4650.09531048724</v>
          </cell>
          <cell r="D649">
            <v>-3858.12039928962</v>
          </cell>
          <cell r="E649">
            <v>-3027.39500938394</v>
          </cell>
          <cell r="F649">
            <v>-2138.82426634622</v>
          </cell>
          <cell r="G649">
            <v>-1177.11470526061</v>
          </cell>
          <cell r="H649">
            <v>-129.651799569916</v>
          </cell>
          <cell r="I649">
            <v>1019.38286389988</v>
          </cell>
          <cell r="J649">
            <v>2274.6515693234</v>
          </cell>
          <cell r="K649">
            <v>3639.55566883415</v>
          </cell>
          <cell r="L649">
            <v>5136.78112983255</v>
          </cell>
          <cell r="M649">
            <v>6771.48665441118</v>
          </cell>
          <cell r="N649">
            <v>8572.865138121</v>
          </cell>
          <cell r="O649">
            <v>10552.604250365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-1495.0737760608</v>
          </cell>
          <cell r="B650">
            <v>-3826.98706361456</v>
          </cell>
          <cell r="C650">
            <v>-4752.12838740757</v>
          </cell>
          <cell r="D650">
            <v>-3977.38120842661</v>
          </cell>
          <cell r="E650">
            <v>-3147.86292373751</v>
          </cell>
          <cell r="F650">
            <v>-2250.79338718797</v>
          </cell>
          <cell r="G650">
            <v>-1292.44512687841</v>
          </cell>
          <cell r="H650">
            <v>-257.597686954299</v>
          </cell>
          <cell r="I650">
            <v>872.344084468519</v>
          </cell>
          <cell r="J650">
            <v>2106.20419278029</v>
          </cell>
          <cell r="K650">
            <v>3461.32563404</v>
          </cell>
          <cell r="L650">
            <v>4948.93423632959</v>
          </cell>
          <cell r="M650">
            <v>6566.13273232743</v>
          </cell>
          <cell r="N650">
            <v>8342.31627490004</v>
          </cell>
          <cell r="O650">
            <v>10295.1580232966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-1438.48320261053</v>
          </cell>
          <cell r="B651">
            <v>-3605.3827664792</v>
          </cell>
          <cell r="C651">
            <v>-4490.11347705836</v>
          </cell>
          <cell r="D651">
            <v>-3690.49514395439</v>
          </cell>
          <cell r="E651">
            <v>-2837.1951903373</v>
          </cell>
          <cell r="F651">
            <v>-1924.03986741376</v>
          </cell>
          <cell r="G651">
            <v>-946.062349732221</v>
          </cell>
          <cell r="H651">
            <v>113.571387160946</v>
          </cell>
          <cell r="I651">
            <v>1267.33397064184</v>
          </cell>
          <cell r="J651">
            <v>2548.31327853569</v>
          </cell>
          <cell r="K651">
            <v>3952.25818412161</v>
          </cell>
          <cell r="L651">
            <v>5486.77351873569</v>
          </cell>
          <cell r="M651">
            <v>7167.01833338092</v>
          </cell>
          <cell r="N651">
            <v>9006.12877623897</v>
          </cell>
          <cell r="O651">
            <v>11015.9412377263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-1708.2896311348</v>
          </cell>
          <cell r="B652">
            <v>-4631.62543717507</v>
          </cell>
          <cell r="C652">
            <v>-5674.14982214617</v>
          </cell>
          <cell r="D652">
            <v>-4956.84888011449</v>
          </cell>
          <cell r="E652">
            <v>-4199.830873269</v>
          </cell>
          <cell r="F652">
            <v>-3397.88830702122</v>
          </cell>
          <cell r="G652">
            <v>-2533.8518361369</v>
          </cell>
          <cell r="H652">
            <v>-1596.20547356054</v>
          </cell>
          <cell r="I652">
            <v>-580.021731986847</v>
          </cell>
          <cell r="J652">
            <v>532.500635135076</v>
          </cell>
          <cell r="K652">
            <v>1746.08150194326</v>
          </cell>
          <cell r="L652">
            <v>3073.08589589864</v>
          </cell>
          <cell r="M652">
            <v>4528.35063874494</v>
          </cell>
          <cell r="N652">
            <v>6123.19987260552</v>
          </cell>
          <cell r="O652">
            <v>7878.63495023325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-1437.10665951801</v>
          </cell>
          <cell r="B653">
            <v>-3600.14295784131</v>
          </cell>
          <cell r="C653">
            <v>-4484.60488420307</v>
          </cell>
          <cell r="D653">
            <v>-3689.09449866238</v>
          </cell>
          <cell r="E653">
            <v>-2846.54513371473</v>
          </cell>
          <cell r="F653">
            <v>-1947.07522755213</v>
          </cell>
          <cell r="G653">
            <v>-974.305776646381</v>
          </cell>
          <cell r="H653">
            <v>80.0472796527894</v>
          </cell>
          <cell r="I653">
            <v>1221.66845168124</v>
          </cell>
          <cell r="J653">
            <v>2490.32521973579</v>
          </cell>
          <cell r="K653">
            <v>3868.671070024</v>
          </cell>
          <cell r="L653">
            <v>5381.43259209395</v>
          </cell>
          <cell r="M653">
            <v>7041.32514902728</v>
          </cell>
          <cell r="N653">
            <v>8869.03662982331</v>
          </cell>
          <cell r="O653">
            <v>10861.67467178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-1507.43741307587</v>
          </cell>
          <cell r="B654">
            <v>-3872.10141449616</v>
          </cell>
          <cell r="C654">
            <v>-4804.55476787179</v>
          </cell>
          <cell r="D654">
            <v>-4035.07534921352</v>
          </cell>
          <cell r="E654">
            <v>-3216.96754029559</v>
          </cell>
          <cell r="F654">
            <v>-2341.13415575324</v>
          </cell>
          <cell r="G654">
            <v>-1393.68398007777</v>
          </cell>
          <cell r="H654">
            <v>-371.061455409972</v>
          </cell>
          <cell r="I654">
            <v>746.683898375477</v>
          </cell>
          <cell r="J654">
            <v>1974.68954808144</v>
          </cell>
          <cell r="K654">
            <v>3310.95918248802</v>
          </cell>
          <cell r="L654">
            <v>4782.66993332771</v>
          </cell>
          <cell r="M654">
            <v>6404.78704920381</v>
          </cell>
          <cell r="N654">
            <v>8166.96701964029</v>
          </cell>
          <cell r="O654">
            <v>10094.5546225582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-1687.25167556283</v>
          </cell>
          <cell r="B655">
            <v>-4557.95106622908</v>
          </cell>
          <cell r="C655">
            <v>-5598.56138584537</v>
          </cell>
          <cell r="D655">
            <v>-4880.59453036125</v>
          </cell>
          <cell r="E655">
            <v>-4119.87914793233</v>
          </cell>
          <cell r="F655">
            <v>-3300.45453185691</v>
          </cell>
          <cell r="G655">
            <v>-2432.26070991849</v>
          </cell>
          <cell r="H655">
            <v>-1494.20554649085</v>
          </cell>
          <cell r="I655">
            <v>-467.16037623989</v>
          </cell>
          <cell r="J655">
            <v>653.31638369982</v>
          </cell>
          <cell r="K655">
            <v>1872.62168193056</v>
          </cell>
          <cell r="L655">
            <v>3206.37994546258</v>
          </cell>
          <cell r="M655">
            <v>4669.49638704883</v>
          </cell>
          <cell r="N655">
            <v>6291.48894457794</v>
          </cell>
          <cell r="O655">
            <v>8065.79746221192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-1591.56116015404</v>
          </cell>
          <cell r="B656">
            <v>-4187.4805542352</v>
          </cell>
          <cell r="C656">
            <v>-5162.2958577208</v>
          </cell>
          <cell r="D656">
            <v>-4411.7606530538</v>
          </cell>
          <cell r="E656">
            <v>-3621.18668302321</v>
          </cell>
          <cell r="F656">
            <v>-2772.66747972345</v>
          </cell>
          <cell r="G656">
            <v>-1862.43890471123</v>
          </cell>
          <cell r="H656">
            <v>-880.311917998418</v>
          </cell>
          <cell r="I656">
            <v>189.911506232215</v>
          </cell>
          <cell r="J656">
            <v>1363.67894070684</v>
          </cell>
          <cell r="K656">
            <v>2645.06377517487</v>
          </cell>
          <cell r="L656">
            <v>4054.09595975008</v>
          </cell>
          <cell r="M656">
            <v>5607.57406012028</v>
          </cell>
          <cell r="N656">
            <v>7314.56744864016</v>
          </cell>
          <cell r="O656">
            <v>9185.44647756893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-1545.2664300257</v>
          </cell>
          <cell r="B657">
            <v>-4020.97408961099</v>
          </cell>
          <cell r="C657">
            <v>-4985.39998431953</v>
          </cell>
          <cell r="D657">
            <v>-4217.395181761</v>
          </cell>
          <cell r="E657">
            <v>-3405.16887394264</v>
          </cell>
          <cell r="F657">
            <v>-2534.91279510906</v>
          </cell>
          <cell r="G657">
            <v>-1586.32007674931</v>
          </cell>
          <cell r="H657">
            <v>-572.308086220439</v>
          </cell>
          <cell r="I657">
            <v>529.176367002095</v>
          </cell>
          <cell r="J657">
            <v>1737.0834626492</v>
          </cell>
          <cell r="K657">
            <v>3061.71547829849</v>
          </cell>
          <cell r="L657">
            <v>4506.37210299989</v>
          </cell>
          <cell r="M657">
            <v>6093.6693281654</v>
          </cell>
          <cell r="N657">
            <v>7835.67065502744</v>
          </cell>
          <cell r="O657">
            <v>9744.63104120471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-1434.6973953195</v>
          </cell>
          <cell r="B658">
            <v>-3580.70269388379</v>
          </cell>
          <cell r="C658">
            <v>-4454.97171970073</v>
          </cell>
          <cell r="D658">
            <v>-3655.24059806287</v>
          </cell>
          <cell r="E658">
            <v>-2804.8579373577</v>
          </cell>
          <cell r="F658">
            <v>-1892.97909352383</v>
          </cell>
          <cell r="G658">
            <v>-917.402726183939</v>
          </cell>
          <cell r="H658">
            <v>145.145533464917</v>
          </cell>
          <cell r="I658">
            <v>1316.60514278827</v>
          </cell>
          <cell r="J658">
            <v>2592.12967789117</v>
          </cell>
          <cell r="K658">
            <v>3984.45937760268</v>
          </cell>
          <cell r="L658">
            <v>5517.6309402702</v>
          </cell>
          <cell r="M658">
            <v>7193.77692166447</v>
          </cell>
          <cell r="N658">
            <v>9025.46467380615</v>
          </cell>
          <cell r="O658">
            <v>11032.9957914203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-1474.07092765517</v>
          </cell>
          <cell r="B659">
            <v>-3748.2888100719</v>
          </cell>
          <cell r="C659">
            <v>-4662.96710862042</v>
          </cell>
          <cell r="D659">
            <v>-3888.07040570051</v>
          </cell>
          <cell r="E659">
            <v>-3051.83035223473</v>
          </cell>
          <cell r="F659">
            <v>-2153.20746289742</v>
          </cell>
          <cell r="G659">
            <v>-1193.296301484</v>
          </cell>
          <cell r="H659">
            <v>-161.265503207687</v>
          </cell>
          <cell r="I659">
            <v>967.201712083457</v>
          </cell>
          <cell r="J659">
            <v>2207.56416989292</v>
          </cell>
          <cell r="K659">
            <v>3570.81136288919</v>
          </cell>
          <cell r="L659">
            <v>5059.75228630108</v>
          </cell>
          <cell r="M659">
            <v>6698.29512242686</v>
          </cell>
          <cell r="N659">
            <v>8496.6237695269</v>
          </cell>
          <cell r="O659">
            <v>10464.5389769573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-1472.69279575605</v>
          </cell>
          <cell r="B660">
            <v>-3726.81201210658</v>
          </cell>
          <cell r="C660">
            <v>-4629.54649716248</v>
          </cell>
          <cell r="D660">
            <v>-3843.25304103757</v>
          </cell>
          <cell r="E660">
            <v>-3001.45171973981</v>
          </cell>
          <cell r="F660">
            <v>-2095.65237082835</v>
          </cell>
          <cell r="G660">
            <v>-1124.89086723962</v>
          </cell>
          <cell r="H660">
            <v>-79.9863581148912</v>
          </cell>
          <cell r="I660">
            <v>1064.17788405696</v>
          </cell>
          <cell r="J660">
            <v>2320.26239589201</v>
          </cell>
          <cell r="K660">
            <v>3705.26325861225</v>
          </cell>
          <cell r="L660">
            <v>5216.72788304047</v>
          </cell>
          <cell r="M660">
            <v>6870.85978029149</v>
          </cell>
          <cell r="N660">
            <v>8675.84327361654</v>
          </cell>
          <cell r="O660">
            <v>10653.5682102941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-1494.69318982072</v>
          </cell>
          <cell r="B661">
            <v>-3822.45133668629</v>
          </cell>
          <cell r="C661">
            <v>-4734.95023408459</v>
          </cell>
          <cell r="D661">
            <v>-3953.08019385349</v>
          </cell>
          <cell r="E661">
            <v>-3129.41804946912</v>
          </cell>
          <cell r="F661">
            <v>-2248.38993811249</v>
          </cell>
          <cell r="G661">
            <v>-1300.31309811766</v>
          </cell>
          <cell r="H661">
            <v>-263.757383963465</v>
          </cell>
          <cell r="I661">
            <v>866.737750138326</v>
          </cell>
          <cell r="J661">
            <v>2099.15617942585</v>
          </cell>
          <cell r="K661">
            <v>3452.72332029577</v>
          </cell>
          <cell r="L661">
            <v>4931.58513226217</v>
          </cell>
          <cell r="M661">
            <v>6549.80056217608</v>
          </cell>
          <cell r="N661">
            <v>8324.50608397953</v>
          </cell>
          <cell r="O661">
            <v>10278.4356937441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-1702.04462884665</v>
          </cell>
          <cell r="B662">
            <v>-4613.13732605232</v>
          </cell>
          <cell r="C662">
            <v>-5661.38562593652</v>
          </cell>
          <cell r="D662">
            <v>-4951.72421838321</v>
          </cell>
          <cell r="E662">
            <v>-4194.34887245959</v>
          </cell>
          <cell r="F662">
            <v>-3391.76635697964</v>
          </cell>
          <cell r="G662">
            <v>-2524.74208189595</v>
          </cell>
          <cell r="H662">
            <v>-1582.91481505653</v>
          </cell>
          <cell r="I662">
            <v>-555.364920423465</v>
          </cell>
          <cell r="J662">
            <v>567.353638364743</v>
          </cell>
          <cell r="K662">
            <v>1778.50276128974</v>
          </cell>
          <cell r="L662">
            <v>3111.00756704137</v>
          </cell>
          <cell r="M662">
            <v>4572.06750040595</v>
          </cell>
          <cell r="N662">
            <v>6166.3046533724</v>
          </cell>
          <cell r="O662">
            <v>7915.80886307556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-1546.97382238649</v>
          </cell>
          <cell r="B663">
            <v>-4023.51627594882</v>
          </cell>
          <cell r="C663">
            <v>-4971.20601398047</v>
          </cell>
          <cell r="D663">
            <v>-4205.33810277441</v>
          </cell>
          <cell r="E663">
            <v>-3394.71226778021</v>
          </cell>
          <cell r="F663">
            <v>-2523.95392240441</v>
          </cell>
          <cell r="G663">
            <v>-1588.98369042726</v>
          </cell>
          <cell r="H663">
            <v>-580.542212783076</v>
          </cell>
          <cell r="I663">
            <v>511.764055377539</v>
          </cell>
          <cell r="J663">
            <v>1711.09565492962</v>
          </cell>
          <cell r="K663">
            <v>3026.62734851828</v>
          </cell>
          <cell r="L663">
            <v>4476.60726584499</v>
          </cell>
          <cell r="M663">
            <v>6068.38301380044</v>
          </cell>
          <cell r="N663">
            <v>7807.46377429344</v>
          </cell>
          <cell r="O663">
            <v>9709.15847856533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-1471.37454304218</v>
          </cell>
          <cell r="B664">
            <v>-3731.95742219609</v>
          </cell>
          <cell r="C664">
            <v>-4643.31100050664</v>
          </cell>
          <cell r="D664">
            <v>-3865.43191177383</v>
          </cell>
          <cell r="E664">
            <v>-3035.98666035301</v>
          </cell>
          <cell r="F664">
            <v>-2139.68576893755</v>
          </cell>
          <cell r="G664">
            <v>-1179.25967501067</v>
          </cell>
          <cell r="H664">
            <v>-136.079880484428</v>
          </cell>
          <cell r="I664">
            <v>1001.17937680835</v>
          </cell>
          <cell r="J664">
            <v>2241.57514126055</v>
          </cell>
          <cell r="K664">
            <v>3601.98262322318</v>
          </cell>
          <cell r="L664">
            <v>5100.74293225516</v>
          </cell>
          <cell r="M664">
            <v>6743.14464512275</v>
          </cell>
          <cell r="N664">
            <v>8537.43825476661</v>
          </cell>
          <cell r="O664">
            <v>10498.5669437575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-1450.73324716489</v>
          </cell>
          <cell r="B665">
            <v>-3649.37076501755</v>
          </cell>
          <cell r="C665">
            <v>-4547.26820944057</v>
          </cell>
          <cell r="D665">
            <v>-3763.41387887502</v>
          </cell>
          <cell r="E665">
            <v>-2921.10430578253</v>
          </cell>
          <cell r="F665">
            <v>-2022.36165011666</v>
          </cell>
          <cell r="G665">
            <v>-1062.36021259843</v>
          </cell>
          <cell r="H665">
            <v>-19.4156975458232</v>
          </cell>
          <cell r="I665">
            <v>1135.53369470663</v>
          </cell>
          <cell r="J665">
            <v>2392.99122457833</v>
          </cell>
          <cell r="K665">
            <v>3775.42819694805</v>
          </cell>
          <cell r="L665">
            <v>5292.35172247977</v>
          </cell>
          <cell r="M665">
            <v>6947.56378004461</v>
          </cell>
          <cell r="N665">
            <v>8756.58630939293</v>
          </cell>
          <cell r="O665">
            <v>10748.486083482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-1727.14727685251</v>
          </cell>
          <cell r="B666">
            <v>-4717.76549188125</v>
          </cell>
          <cell r="C666">
            <v>-5786.75699917015</v>
          </cell>
          <cell r="D666">
            <v>-5078.54363382238</v>
          </cell>
          <cell r="E666">
            <v>-4330.16566739491</v>
          </cell>
          <cell r="F666">
            <v>-3539.97241283454</v>
          </cell>
          <cell r="G666">
            <v>-2697.32360512853</v>
          </cell>
          <cell r="H666">
            <v>-1790.83952676024</v>
          </cell>
          <cell r="I666">
            <v>-799.607240236265</v>
          </cell>
          <cell r="J666">
            <v>293.451383484362</v>
          </cell>
          <cell r="K666">
            <v>1492.9127253204</v>
          </cell>
          <cell r="L666">
            <v>2804.20487443459</v>
          </cell>
          <cell r="M666">
            <v>4242.96954950828</v>
          </cell>
          <cell r="N666">
            <v>5824.60419079143</v>
          </cell>
          <cell r="O666">
            <v>7546.87619213332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-1569.76880696809</v>
          </cell>
          <cell r="B667">
            <v>-4117.47937656204</v>
          </cell>
          <cell r="C667">
            <v>-5087.99650492852</v>
          </cell>
          <cell r="D667">
            <v>-4337.61676399177</v>
          </cell>
          <cell r="E667">
            <v>-3534.04416982034</v>
          </cell>
          <cell r="F667">
            <v>-2681.89477525529</v>
          </cell>
          <cell r="G667">
            <v>-1763.22498395908</v>
          </cell>
          <cell r="H667">
            <v>-765.290439366782</v>
          </cell>
          <cell r="I667">
            <v>315.324243523604</v>
          </cell>
          <cell r="J667">
            <v>1497.40440290293</v>
          </cell>
          <cell r="K667">
            <v>2796.87927251306</v>
          </cell>
          <cell r="L667">
            <v>4219.22355310515</v>
          </cell>
          <cell r="M667">
            <v>5789.36974318892</v>
          </cell>
          <cell r="N667">
            <v>7506.17061647861</v>
          </cell>
          <cell r="O667">
            <v>9390.68690720053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-1592.8095504308</v>
          </cell>
          <cell r="B668">
            <v>-4189.48030139382</v>
          </cell>
          <cell r="C668">
            <v>-5156.5973726774</v>
          </cell>
          <cell r="D668">
            <v>-4398.62222406503</v>
          </cell>
          <cell r="E668">
            <v>-3602.57062921895</v>
          </cell>
          <cell r="F668">
            <v>-2744.91238348185</v>
          </cell>
          <cell r="G668">
            <v>-1828.13348311947</v>
          </cell>
          <cell r="H668">
            <v>-841.357830020183</v>
          </cell>
          <cell r="I668">
            <v>235.724574665094</v>
          </cell>
          <cell r="J668">
            <v>1414.86848159911</v>
          </cell>
          <cell r="K668">
            <v>2704.57000040095</v>
          </cell>
          <cell r="L668">
            <v>4116.53860922732</v>
          </cell>
          <cell r="M668">
            <v>5671.4425140874</v>
          </cell>
          <cell r="N668">
            <v>7370.36619273503</v>
          </cell>
          <cell r="O668">
            <v>9228.83509716436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-1588.54350989155</v>
          </cell>
          <cell r="B669">
            <v>-4183.43434720646</v>
          </cell>
          <cell r="C669">
            <v>-5161.28685793727</v>
          </cell>
          <cell r="D669">
            <v>-4409.51581834946</v>
          </cell>
          <cell r="E669">
            <v>-3599.79909405796</v>
          </cell>
          <cell r="F669">
            <v>-2734.358092126</v>
          </cell>
          <cell r="G669">
            <v>-1819.89097474189</v>
          </cell>
          <cell r="H669">
            <v>-835.422800544026</v>
          </cell>
          <cell r="I669">
            <v>242.394464420762</v>
          </cell>
          <cell r="J669">
            <v>1423.6907719111</v>
          </cell>
          <cell r="K669">
            <v>2721.5768626678</v>
          </cell>
          <cell r="L669">
            <v>4145.76978620965</v>
          </cell>
          <cell r="M669">
            <v>5699.99655157394</v>
          </cell>
          <cell r="N669">
            <v>7412.4975990784</v>
          </cell>
          <cell r="O669">
            <v>9283.3058815695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-1526.54372553859</v>
          </cell>
          <cell r="B670">
            <v>-3941.50560976896</v>
          </cell>
          <cell r="C670">
            <v>-4882.08123006557</v>
          </cell>
          <cell r="D670">
            <v>-4102.83656964243</v>
          </cell>
          <cell r="E670">
            <v>-3278.60168170752</v>
          </cell>
          <cell r="F670">
            <v>-2400.26624680794</v>
          </cell>
          <cell r="G670">
            <v>-1460.47486222707</v>
          </cell>
          <cell r="H670">
            <v>-442.567262777529</v>
          </cell>
          <cell r="I670">
            <v>680.889687207817</v>
          </cell>
          <cell r="J670">
            <v>1903.37182285938</v>
          </cell>
          <cell r="K670">
            <v>3245.85892473521</v>
          </cell>
          <cell r="L670">
            <v>4714.85926469434</v>
          </cell>
          <cell r="M670">
            <v>6325.02392613277</v>
          </cell>
          <cell r="N670">
            <v>8077.87027944604</v>
          </cell>
          <cell r="O670">
            <v>9999.51586632517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-1619.4011246031</v>
          </cell>
          <cell r="B671">
            <v>-4296.77966851081</v>
          </cell>
          <cell r="C671">
            <v>-5302.14929656929</v>
          </cell>
          <cell r="D671">
            <v>-4560.07750152486</v>
          </cell>
          <cell r="E671">
            <v>-3780.56788016801</v>
          </cell>
          <cell r="F671">
            <v>-2940.80066123053</v>
          </cell>
          <cell r="G671">
            <v>-2035.07945168565</v>
          </cell>
          <cell r="H671">
            <v>-1060.23633236772</v>
          </cell>
          <cell r="I671">
            <v>-1.04655399427922</v>
          </cell>
          <cell r="J671">
            <v>1157.52301247215</v>
          </cell>
          <cell r="K671">
            <v>2425.09308355159</v>
          </cell>
          <cell r="L671">
            <v>3811.24227990429</v>
          </cell>
          <cell r="M671">
            <v>5337.12593636929</v>
          </cell>
          <cell r="N671">
            <v>7010.13935840534</v>
          </cell>
          <cell r="O671">
            <v>8833.06708038371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-1726.05495340629</v>
          </cell>
          <cell r="B672">
            <v>-4708.4665622866</v>
          </cell>
          <cell r="C672">
            <v>-5771.36757086929</v>
          </cell>
          <cell r="D672">
            <v>-5060.52692523819</v>
          </cell>
          <cell r="E672">
            <v>-4320.31189258772</v>
          </cell>
          <cell r="F672">
            <v>-3532.86724871447</v>
          </cell>
          <cell r="G672">
            <v>-2695.17554263944</v>
          </cell>
          <cell r="H672">
            <v>-1794.86891177514</v>
          </cell>
          <cell r="I672">
            <v>-808.746187380857</v>
          </cell>
          <cell r="J672">
            <v>289.043615334286</v>
          </cell>
          <cell r="K672">
            <v>1487.48506157995</v>
          </cell>
          <cell r="L672">
            <v>2793.59193679242</v>
          </cell>
          <cell r="M672">
            <v>4225.07042206997</v>
          </cell>
          <cell r="N672">
            <v>5799.10505346795</v>
          </cell>
          <cell r="O672">
            <v>7527.50427541191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-1677.83020222207</v>
          </cell>
          <cell r="B673">
            <v>-4519.10265900572</v>
          </cell>
          <cell r="C673">
            <v>-5558.45039698473</v>
          </cell>
          <cell r="D673">
            <v>-4836.7967051295</v>
          </cell>
          <cell r="E673">
            <v>-4068.13417448961</v>
          </cell>
          <cell r="F673">
            <v>-3241.4303574703</v>
          </cell>
          <cell r="G673">
            <v>-2364.68316180316</v>
          </cell>
          <cell r="H673">
            <v>-1418.20502972</v>
          </cell>
          <cell r="I673">
            <v>-383.922714243881</v>
          </cell>
          <cell r="J673">
            <v>738.664452537997</v>
          </cell>
          <cell r="K673">
            <v>1969.34930886489</v>
          </cell>
          <cell r="L673">
            <v>3321.29768210322</v>
          </cell>
          <cell r="M673">
            <v>4803.49783272211</v>
          </cell>
          <cell r="N673">
            <v>6425.0813385504</v>
          </cell>
          <cell r="O673">
            <v>8200.28651390602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-1598.19527511085</v>
          </cell>
          <cell r="B674">
            <v>-4213.3431525556</v>
          </cell>
          <cell r="C674">
            <v>-5197.71874741903</v>
          </cell>
          <cell r="D674">
            <v>-4449.2277374642</v>
          </cell>
          <cell r="E674">
            <v>-3649.90486875318</v>
          </cell>
          <cell r="F674">
            <v>-2796.3903819395</v>
          </cell>
          <cell r="G674">
            <v>-1885.68402075012</v>
          </cell>
          <cell r="H674">
            <v>-901.81231525984</v>
          </cell>
          <cell r="I674">
            <v>183.460825897186</v>
          </cell>
          <cell r="J674">
            <v>1368.2154081604</v>
          </cell>
          <cell r="K674">
            <v>2671.47669394986</v>
          </cell>
          <cell r="L674">
            <v>4090.60099080591</v>
          </cell>
          <cell r="M674">
            <v>5645.10433662301</v>
          </cell>
          <cell r="N674">
            <v>7347.9653193425</v>
          </cell>
          <cell r="O674">
            <v>9214.81184735997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-1436.13921263974</v>
          </cell>
          <cell r="B675">
            <v>-3595.27568938551</v>
          </cell>
          <cell r="C675">
            <v>-4481.33349598574</v>
          </cell>
          <cell r="D675">
            <v>-3683.61505981325</v>
          </cell>
          <cell r="E675">
            <v>-2834.93850990591</v>
          </cell>
          <cell r="F675">
            <v>-1925.24674280742</v>
          </cell>
          <cell r="G675">
            <v>-953.562551961173</v>
          </cell>
          <cell r="H675">
            <v>104.241570546971</v>
          </cell>
          <cell r="I675">
            <v>1259.41161901739</v>
          </cell>
          <cell r="J675">
            <v>2523.5656519463</v>
          </cell>
          <cell r="K675">
            <v>3908.66993601516</v>
          </cell>
          <cell r="L675">
            <v>5427.38360370738</v>
          </cell>
          <cell r="M675">
            <v>7090.54132658404</v>
          </cell>
          <cell r="N675">
            <v>8930.79017508374</v>
          </cell>
          <cell r="O675">
            <v>10937.6749378185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-1524.16413280474</v>
          </cell>
          <cell r="B676">
            <v>-3937.40776015104</v>
          </cell>
          <cell r="C676">
            <v>-4882.67056813697</v>
          </cell>
          <cell r="D676">
            <v>-4115.00002167041</v>
          </cell>
          <cell r="E676">
            <v>-3292.16525674468</v>
          </cell>
          <cell r="F676">
            <v>-2415.32309470258</v>
          </cell>
          <cell r="G676">
            <v>-1473.25443507039</v>
          </cell>
          <cell r="H676">
            <v>-458.819729047408</v>
          </cell>
          <cell r="I676">
            <v>649.792105361997</v>
          </cell>
          <cell r="J676">
            <v>1863.05794688414</v>
          </cell>
          <cell r="K676">
            <v>3194.25543224559</v>
          </cell>
          <cell r="L676">
            <v>4660.5137618265</v>
          </cell>
          <cell r="M676">
            <v>6259.89275243005</v>
          </cell>
          <cell r="N676">
            <v>8012.72722591176</v>
          </cell>
          <cell r="O676">
            <v>9940.03633522842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-1522.37166777649</v>
          </cell>
          <cell r="B677">
            <v>-3925.90411376102</v>
          </cell>
          <cell r="C677">
            <v>-4863.82175987968</v>
          </cell>
          <cell r="D677">
            <v>-4095.84458328398</v>
          </cell>
          <cell r="E677">
            <v>-3276.72167193442</v>
          </cell>
          <cell r="F677">
            <v>-2404.58819565921</v>
          </cell>
          <cell r="G677">
            <v>-1467.11510541635</v>
          </cell>
          <cell r="H677">
            <v>-453.019033089677</v>
          </cell>
          <cell r="I677">
            <v>650.041349639561</v>
          </cell>
          <cell r="J677">
            <v>1867.43265593604</v>
          </cell>
          <cell r="K677">
            <v>3205.53909899087</v>
          </cell>
          <cell r="L677">
            <v>4663.19896741594</v>
          </cell>
          <cell r="M677">
            <v>6259.3687626577</v>
          </cell>
          <cell r="N677">
            <v>8008.30522326205</v>
          </cell>
          <cell r="O677">
            <v>9933.17231529662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-1468.29238475552</v>
          </cell>
          <cell r="B678">
            <v>-3720.64282012547</v>
          </cell>
          <cell r="C678">
            <v>-4628.82635113334</v>
          </cell>
          <cell r="D678">
            <v>-3839.54038221976</v>
          </cell>
          <cell r="E678">
            <v>-3000.04019113366</v>
          </cell>
          <cell r="F678">
            <v>-2110.54741385876</v>
          </cell>
          <cell r="G678">
            <v>-1159.38463162364</v>
          </cell>
          <cell r="H678">
            <v>-124.41888385681</v>
          </cell>
          <cell r="I678">
            <v>1008.23233041648</v>
          </cell>
          <cell r="J678">
            <v>2259.91915209307</v>
          </cell>
          <cell r="K678">
            <v>3631.70357251694</v>
          </cell>
          <cell r="L678">
            <v>5138.1055769556</v>
          </cell>
          <cell r="M678">
            <v>6796.40200496293</v>
          </cell>
          <cell r="N678">
            <v>8607.54481152541</v>
          </cell>
          <cell r="O678">
            <v>10576.9147599334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-1427.41448939513</v>
          </cell>
          <cell r="B679">
            <v>-3562.85940551273</v>
          </cell>
          <cell r="C679">
            <v>-4439.28756489212</v>
          </cell>
          <cell r="D679">
            <v>-3641.63652395589</v>
          </cell>
          <cell r="E679">
            <v>-2788.97653640925</v>
          </cell>
          <cell r="F679">
            <v>-1879.27682116955</v>
          </cell>
          <cell r="G679">
            <v>-892.668755125658</v>
          </cell>
          <cell r="H679">
            <v>181.253969723216</v>
          </cell>
          <cell r="I679">
            <v>1344.47575980871</v>
          </cell>
          <cell r="J679">
            <v>2612.95639683603</v>
          </cell>
          <cell r="K679">
            <v>4006.58380689536</v>
          </cell>
          <cell r="L679">
            <v>5536.77315564631</v>
          </cell>
          <cell r="M679">
            <v>7216.82232894451</v>
          </cell>
          <cell r="N679">
            <v>9051.31450460985</v>
          </cell>
          <cell r="O679">
            <v>11063.6716686169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-1437.12281588948</v>
          </cell>
          <cell r="B680">
            <v>-3607.14407772829</v>
          </cell>
          <cell r="C680">
            <v>-4490.1212916676</v>
          </cell>
          <cell r="D680">
            <v>-3690.20641309711</v>
          </cell>
          <cell r="E680">
            <v>-2838.82124747721</v>
          </cell>
          <cell r="F680">
            <v>-1933.2264020498</v>
          </cell>
          <cell r="G680">
            <v>-967.655534588704</v>
          </cell>
          <cell r="H680">
            <v>87.1671205419708</v>
          </cell>
          <cell r="I680">
            <v>1238.66066279315</v>
          </cell>
          <cell r="J680">
            <v>2505.77143199885</v>
          </cell>
          <cell r="K680">
            <v>3898.0850143617</v>
          </cell>
          <cell r="L680">
            <v>5422.14251432465</v>
          </cell>
          <cell r="M680">
            <v>7094.96161691028</v>
          </cell>
          <cell r="N680">
            <v>8928.27296135812</v>
          </cell>
          <cell r="O680">
            <v>10925.894358447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-1532.25835227065</v>
          </cell>
          <cell r="B681">
            <v>-3963.87063323374</v>
          </cell>
          <cell r="C681">
            <v>-4900.33885366223</v>
          </cell>
          <cell r="D681">
            <v>-4123.82160885553</v>
          </cell>
          <cell r="E681">
            <v>-3294.10902745357</v>
          </cell>
          <cell r="F681">
            <v>-2414.65654079503</v>
          </cell>
          <cell r="G681">
            <v>-1467.60227079415</v>
          </cell>
          <cell r="H681">
            <v>-437.222692635976</v>
          </cell>
          <cell r="I681">
            <v>681.743574512323</v>
          </cell>
          <cell r="J681">
            <v>1909.34422875887</v>
          </cell>
          <cell r="K681">
            <v>3260.90317218988</v>
          </cell>
          <cell r="L681">
            <v>4737.60688895053</v>
          </cell>
          <cell r="M681">
            <v>6353.62009830739</v>
          </cell>
          <cell r="N681">
            <v>8118.29232509983</v>
          </cell>
          <cell r="O681">
            <v>10049.2348371274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-1645.28839038241</v>
          </cell>
          <cell r="B682">
            <v>-4405.78429645815</v>
          </cell>
          <cell r="C682">
            <v>-5432.33334127459</v>
          </cell>
          <cell r="D682">
            <v>-4711.18808338959</v>
          </cell>
          <cell r="E682">
            <v>-3942.03715748067</v>
          </cell>
          <cell r="F682">
            <v>-3116.00400288415</v>
          </cell>
          <cell r="G682">
            <v>-2236.15901155641</v>
          </cell>
          <cell r="H682">
            <v>-1280.95386349399</v>
          </cell>
          <cell r="I682">
            <v>-238.578003142622</v>
          </cell>
          <cell r="J682">
            <v>897.284133706798</v>
          </cell>
          <cell r="K682">
            <v>2141.43813663677</v>
          </cell>
          <cell r="L682">
            <v>3514.99292520033</v>
          </cell>
          <cell r="M682">
            <v>5014.05216499013</v>
          </cell>
          <cell r="N682">
            <v>6646.06263576295</v>
          </cell>
          <cell r="O682">
            <v>8432.5260593553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-1707.19277597108</v>
          </cell>
          <cell r="B683">
            <v>-4636.39284425794</v>
          </cell>
          <cell r="C683">
            <v>-5682.57871268171</v>
          </cell>
          <cell r="D683">
            <v>-4966.79274794126</v>
          </cell>
          <cell r="E683">
            <v>-4218.51982017671</v>
          </cell>
          <cell r="F683">
            <v>-3424.99757803459</v>
          </cell>
          <cell r="G683">
            <v>-2570.81166462258</v>
          </cell>
          <cell r="H683">
            <v>-1645.02693765728</v>
          </cell>
          <cell r="I683">
            <v>-634.588841816102</v>
          </cell>
          <cell r="J683">
            <v>481.888326234851</v>
          </cell>
          <cell r="K683">
            <v>1703.27392470853</v>
          </cell>
          <cell r="L683">
            <v>3028.98056917679</v>
          </cell>
          <cell r="M683">
            <v>4488.09736749148</v>
          </cell>
          <cell r="N683">
            <v>6080.97021656898</v>
          </cell>
          <cell r="O683">
            <v>7821.36291076629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-1445.91003685891</v>
          </cell>
          <cell r="B684">
            <v>-3633.62011106436</v>
          </cell>
          <cell r="C684">
            <v>-4521.05996147236</v>
          </cell>
          <cell r="D684">
            <v>-3725.95639142327</v>
          </cell>
          <cell r="E684">
            <v>-2889.27930158927</v>
          </cell>
          <cell r="F684">
            <v>-1985.04835379873</v>
          </cell>
          <cell r="G684">
            <v>-1010.62852220716</v>
          </cell>
          <cell r="H684">
            <v>50.4834314131996</v>
          </cell>
          <cell r="I684">
            <v>1208.14458286426</v>
          </cell>
          <cell r="J684">
            <v>2480.03868133145</v>
          </cell>
          <cell r="K684">
            <v>3866.77763445839</v>
          </cell>
          <cell r="L684">
            <v>5387.03183423988</v>
          </cell>
          <cell r="M684">
            <v>7053.9237580289</v>
          </cell>
          <cell r="N684">
            <v>8883.07148541736</v>
          </cell>
          <cell r="O684">
            <v>10886.7971937914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-1716.91313537644</v>
          </cell>
          <cell r="B685">
            <v>-4677.06142489497</v>
          </cell>
          <cell r="C685">
            <v>-5738.115559334</v>
          </cell>
          <cell r="D685">
            <v>-5022.1765786271</v>
          </cell>
          <cell r="E685">
            <v>-4269.07888934968</v>
          </cell>
          <cell r="F685">
            <v>-3468.09732817389</v>
          </cell>
          <cell r="G685">
            <v>-2616.56869788451</v>
          </cell>
          <cell r="H685">
            <v>-1702.4926899141</v>
          </cell>
          <cell r="I685">
            <v>-706.253300270208</v>
          </cell>
          <cell r="J685">
            <v>398.026705592299</v>
          </cell>
          <cell r="K685">
            <v>1599.51758744265</v>
          </cell>
          <cell r="L685">
            <v>2907.98405068478</v>
          </cell>
          <cell r="M685">
            <v>4345.04811097933</v>
          </cell>
          <cell r="N685">
            <v>5921.66167104753</v>
          </cell>
          <cell r="O685">
            <v>7652.7352982768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-1696.74079434662</v>
          </cell>
          <cell r="B686">
            <v>-4594.23561885149</v>
          </cell>
          <cell r="C686">
            <v>-5635.29792713075</v>
          </cell>
          <cell r="D686">
            <v>-4909.49233941891</v>
          </cell>
          <cell r="E686">
            <v>-4149.69633583889</v>
          </cell>
          <cell r="F686">
            <v>-3342.9962970171</v>
          </cell>
          <cell r="G686">
            <v>-2486.64577859721</v>
          </cell>
          <cell r="H686">
            <v>-1554.49783813998</v>
          </cell>
          <cell r="I686">
            <v>-531.96329862463</v>
          </cell>
          <cell r="J686">
            <v>581.736447595374</v>
          </cell>
          <cell r="K686">
            <v>1801.90651604932</v>
          </cell>
          <cell r="L686">
            <v>3138.17417964843</v>
          </cell>
          <cell r="M686">
            <v>4600.07693530511</v>
          </cell>
          <cell r="N686">
            <v>6208.07570740582</v>
          </cell>
          <cell r="O686">
            <v>7979.26441766954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-1611.91285324904</v>
          </cell>
          <cell r="B687">
            <v>-4264.56303129548</v>
          </cell>
          <cell r="C687">
            <v>-5246.28115257956</v>
          </cell>
          <cell r="D687">
            <v>-4493.59310324049</v>
          </cell>
          <cell r="E687">
            <v>-3703.37285085681</v>
          </cell>
          <cell r="F687">
            <v>-2850.60208026856</v>
          </cell>
          <cell r="G687">
            <v>-1949.08147407024</v>
          </cell>
          <cell r="H687">
            <v>-966.894623538234</v>
          </cell>
          <cell r="I687">
            <v>102.465998557025</v>
          </cell>
          <cell r="J687">
            <v>1271.42184590702</v>
          </cell>
          <cell r="K687">
            <v>2559.69624697476</v>
          </cell>
          <cell r="L687">
            <v>3975.83744539775</v>
          </cell>
          <cell r="M687">
            <v>5517.12332064072</v>
          </cell>
          <cell r="N687">
            <v>7199.15529567154</v>
          </cell>
          <cell r="O687">
            <v>9043.32270665769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-1569.81472889886</v>
          </cell>
          <cell r="B688">
            <v>-4106.62962296965</v>
          </cell>
          <cell r="C688">
            <v>-5076.10934821975</v>
          </cell>
          <cell r="D688">
            <v>-4324.80722019693</v>
          </cell>
          <cell r="E688">
            <v>-3519.36611888466</v>
          </cell>
          <cell r="F688">
            <v>-2662.01395254548</v>
          </cell>
          <cell r="G688">
            <v>-1741.3896993745</v>
          </cell>
          <cell r="H688">
            <v>-750.603112813279</v>
          </cell>
          <cell r="I688">
            <v>337.153867220842</v>
          </cell>
          <cell r="J688">
            <v>1524.78985256614</v>
          </cell>
          <cell r="K688">
            <v>2834.25958448687</v>
          </cell>
          <cell r="L688">
            <v>4264.53857354866</v>
          </cell>
          <cell r="M688">
            <v>5831.44275175961</v>
          </cell>
          <cell r="N688">
            <v>7559.60980123339</v>
          </cell>
          <cell r="O688">
            <v>9448.44718933604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-1509.66196860575</v>
          </cell>
          <cell r="B689">
            <v>-3869.13843314477</v>
          </cell>
          <cell r="C689">
            <v>-4791.76779785479</v>
          </cell>
          <cell r="D689">
            <v>-4016.33631147147</v>
          </cell>
          <cell r="E689">
            <v>-3182.69139390617</v>
          </cell>
          <cell r="F689">
            <v>-2288.59955883475</v>
          </cell>
          <cell r="G689">
            <v>-1341.93576428379</v>
          </cell>
          <cell r="H689">
            <v>-327.377285281282</v>
          </cell>
          <cell r="I689">
            <v>796.677185324177</v>
          </cell>
          <cell r="J689">
            <v>2031.52111661183</v>
          </cell>
          <cell r="K689">
            <v>3379.56260950998</v>
          </cell>
          <cell r="L689">
            <v>4857.94172905877</v>
          </cell>
          <cell r="M689">
            <v>6476.70903661493</v>
          </cell>
          <cell r="N689">
            <v>8261.24904275793</v>
          </cell>
          <cell r="O689">
            <v>10206.969292629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-1467.21331899212</v>
          </cell>
          <cell r="B690">
            <v>-3713.30548460335</v>
          </cell>
          <cell r="C690">
            <v>-4616.48317471196</v>
          </cell>
          <cell r="D690">
            <v>-3813.97995352256</v>
          </cell>
          <cell r="E690">
            <v>-2965.64971455493</v>
          </cell>
          <cell r="F690">
            <v>-2061.23358002625</v>
          </cell>
          <cell r="G690">
            <v>-1091.30059750125</v>
          </cell>
          <cell r="H690">
            <v>-35.1184830455689</v>
          </cell>
          <cell r="I690">
            <v>1113.72372996434</v>
          </cell>
          <cell r="J690">
            <v>2364.96666607699</v>
          </cell>
          <cell r="K690">
            <v>3729.37189978115</v>
          </cell>
          <cell r="L690">
            <v>5231.80759879352</v>
          </cell>
          <cell r="M690">
            <v>6885.75313032627</v>
          </cell>
          <cell r="N690">
            <v>8705.01267562145</v>
          </cell>
          <cell r="O690">
            <v>10686.5442302737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-1679.61293820361</v>
          </cell>
          <cell r="B691">
            <v>-4528.26269169935</v>
          </cell>
          <cell r="C691">
            <v>-5564.51525518084</v>
          </cell>
          <cell r="D691">
            <v>-4838.81258642678</v>
          </cell>
          <cell r="E691">
            <v>-4076.22741531144</v>
          </cell>
          <cell r="F691">
            <v>-3259.09047856347</v>
          </cell>
          <cell r="G691">
            <v>-2384.08551247416</v>
          </cell>
          <cell r="H691">
            <v>-1438.17946249622</v>
          </cell>
          <cell r="I691">
            <v>-400.834405307124</v>
          </cell>
          <cell r="J691">
            <v>730.435260775295</v>
          </cell>
          <cell r="K691">
            <v>1957.23124428472</v>
          </cell>
          <cell r="L691">
            <v>3313.61347275785</v>
          </cell>
          <cell r="M691">
            <v>4801.74142076016</v>
          </cell>
          <cell r="N691">
            <v>6427.52301699033</v>
          </cell>
          <cell r="O691">
            <v>8209.36543078071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-1436.00076603772</v>
          </cell>
          <cell r="B692">
            <v>-3595.44259139886</v>
          </cell>
          <cell r="C692">
            <v>-4482.36341396112</v>
          </cell>
          <cell r="D692">
            <v>-3689.7573421703</v>
          </cell>
          <cell r="E692">
            <v>-2843.00884876391</v>
          </cell>
          <cell r="F692">
            <v>-1923.95388599259</v>
          </cell>
          <cell r="G692">
            <v>-941.390731784232</v>
          </cell>
          <cell r="H692">
            <v>115.264519913483</v>
          </cell>
          <cell r="I692">
            <v>1263.05327684209</v>
          </cell>
          <cell r="J692">
            <v>2528.28630404231</v>
          </cell>
          <cell r="K692">
            <v>3918.28718618229</v>
          </cell>
          <cell r="L692">
            <v>5438.80459665082</v>
          </cell>
          <cell r="M692">
            <v>7109.7161961154</v>
          </cell>
          <cell r="N692">
            <v>8937.64739538786</v>
          </cell>
          <cell r="O692">
            <v>10938.7670247233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-1632.43561874503</v>
          </cell>
          <cell r="B693">
            <v>-4356.08909635474</v>
          </cell>
          <cell r="C693">
            <v>-5368.37920452347</v>
          </cell>
          <cell r="D693">
            <v>-4631.96381557961</v>
          </cell>
          <cell r="E693">
            <v>-3849.34014253842</v>
          </cell>
          <cell r="F693">
            <v>-3022.40576483317</v>
          </cell>
          <cell r="G693">
            <v>-2138.65321531936</v>
          </cell>
          <cell r="H693">
            <v>-1173.2214317941</v>
          </cell>
          <cell r="I693">
            <v>-121.43858138125</v>
          </cell>
          <cell r="J693">
            <v>1029.78139211145</v>
          </cell>
          <cell r="K693">
            <v>2297.95722646817</v>
          </cell>
          <cell r="L693">
            <v>3681.63052116083</v>
          </cell>
          <cell r="M693">
            <v>5191.37180024049</v>
          </cell>
          <cell r="N693">
            <v>6841.44874921981</v>
          </cell>
          <cell r="O693">
            <v>8652.71133880075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-1420.6031476013</v>
          </cell>
          <cell r="B694">
            <v>-3539.0251603156</v>
          </cell>
          <cell r="C694">
            <v>-4420.28808833324</v>
          </cell>
          <cell r="D694">
            <v>-3615.77720859372</v>
          </cell>
          <cell r="E694">
            <v>-2764.983105183</v>
          </cell>
          <cell r="F694">
            <v>-1849.45606807862</v>
          </cell>
          <cell r="G694">
            <v>-849.806096058329</v>
          </cell>
          <cell r="H694">
            <v>224.790663749155</v>
          </cell>
          <cell r="I694">
            <v>1393.60756653078</v>
          </cell>
          <cell r="J694">
            <v>2681.65745648576</v>
          </cell>
          <cell r="K694">
            <v>4097.86717035907</v>
          </cell>
          <cell r="L694">
            <v>5651.16824869705</v>
          </cell>
          <cell r="M694">
            <v>7349.52506534416</v>
          </cell>
          <cell r="N694">
            <v>9201.30064062897</v>
          </cell>
          <cell r="O694">
            <v>11229.3417266806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-1427.79724070337</v>
          </cell>
          <cell r="B695">
            <v>-3565.36450992959</v>
          </cell>
          <cell r="C695">
            <v>-4442.1804875475</v>
          </cell>
          <cell r="D695">
            <v>-3642.53776881509</v>
          </cell>
          <cell r="E695">
            <v>-2782.2621897409</v>
          </cell>
          <cell r="F695">
            <v>-1866.70654345587</v>
          </cell>
          <cell r="G695">
            <v>-883.870648095978</v>
          </cell>
          <cell r="H695">
            <v>181.290521492256</v>
          </cell>
          <cell r="I695">
            <v>1340.15309140265</v>
          </cell>
          <cell r="J695">
            <v>2614.391394793</v>
          </cell>
          <cell r="K695">
            <v>4013.00861289574</v>
          </cell>
          <cell r="L695">
            <v>5543.87521525467</v>
          </cell>
          <cell r="M695">
            <v>7230.96954398862</v>
          </cell>
          <cell r="N695">
            <v>9073.69549769396</v>
          </cell>
          <cell r="O695">
            <v>11090.9327648729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-1599.5979714644</v>
          </cell>
          <cell r="B696">
            <v>-4227.38818095894</v>
          </cell>
          <cell r="C696">
            <v>-5217.20097613281</v>
          </cell>
          <cell r="D696">
            <v>-4481.40107525039</v>
          </cell>
          <cell r="E696">
            <v>-3682.33822517698</v>
          </cell>
          <cell r="F696">
            <v>-2823.51045622564</v>
          </cell>
          <cell r="G696">
            <v>-1909.44942543305</v>
          </cell>
          <cell r="H696">
            <v>-928.661230227839</v>
          </cell>
          <cell r="I696">
            <v>147.221612020684</v>
          </cell>
          <cell r="J696">
            <v>1326.74503824859</v>
          </cell>
          <cell r="K696">
            <v>2618.25720961021</v>
          </cell>
          <cell r="L696">
            <v>4026.10527584883</v>
          </cell>
          <cell r="M696">
            <v>5573.7608263164</v>
          </cell>
          <cell r="N696">
            <v>7271.96036283938</v>
          </cell>
          <cell r="O696">
            <v>9120.15280859915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-1711.06267721311</v>
          </cell>
          <cell r="B697">
            <v>-4640.86273512692</v>
          </cell>
          <cell r="C697">
            <v>-5690.07554979812</v>
          </cell>
          <cell r="D697">
            <v>-4969.68715120814</v>
          </cell>
          <cell r="E697">
            <v>-4203.24300992224</v>
          </cell>
          <cell r="F697">
            <v>-3399.80864795054</v>
          </cell>
          <cell r="G697">
            <v>-2533.74646261446</v>
          </cell>
          <cell r="H697">
            <v>-1597.43310443947</v>
          </cell>
          <cell r="I697">
            <v>-579.982086310146</v>
          </cell>
          <cell r="J697">
            <v>539.526254631098</v>
          </cell>
          <cell r="K697">
            <v>1764.93746913099</v>
          </cell>
          <cell r="L697">
            <v>3098.81759841384</v>
          </cell>
          <cell r="M697">
            <v>4554.21579692485</v>
          </cell>
          <cell r="N697">
            <v>6148.01595028287</v>
          </cell>
          <cell r="O697">
            <v>7903.17002945368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-1588.39167963732</v>
          </cell>
          <cell r="B698">
            <v>-4178.94386842936</v>
          </cell>
          <cell r="C698">
            <v>-5159.97308881706</v>
          </cell>
          <cell r="D698">
            <v>-4413.81081612546</v>
          </cell>
          <cell r="E698">
            <v>-3616.70620212714</v>
          </cell>
          <cell r="F698">
            <v>-2772.08524698431</v>
          </cell>
          <cell r="G698">
            <v>-1864.33146417696</v>
          </cell>
          <cell r="H698">
            <v>-871.404656662054</v>
          </cell>
          <cell r="I698">
            <v>202.693849049687</v>
          </cell>
          <cell r="J698">
            <v>1372.81970454887</v>
          </cell>
          <cell r="K698">
            <v>2661.57914864244</v>
          </cell>
          <cell r="L698">
            <v>4076.77998789428</v>
          </cell>
          <cell r="M698">
            <v>5626.76072507021</v>
          </cell>
          <cell r="N698">
            <v>7320.34081477579</v>
          </cell>
          <cell r="O698">
            <v>9179.81648353445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-1688.331482497</v>
          </cell>
          <cell r="B699">
            <v>-4561.38132799138</v>
          </cell>
          <cell r="C699">
            <v>-5601.23802297096</v>
          </cell>
          <cell r="D699">
            <v>-4884.70469328909</v>
          </cell>
          <cell r="E699">
            <v>-4131.05440413556</v>
          </cell>
          <cell r="F699">
            <v>-3322.95151461645</v>
          </cell>
          <cell r="G699">
            <v>-2454.3184456733</v>
          </cell>
          <cell r="H699">
            <v>-1517.86577597554</v>
          </cell>
          <cell r="I699">
            <v>-495.517125627321</v>
          </cell>
          <cell r="J699">
            <v>608.288523660944</v>
          </cell>
          <cell r="K699">
            <v>1828.4880868731</v>
          </cell>
          <cell r="L699">
            <v>3175.23155091642</v>
          </cell>
          <cell r="M699">
            <v>4645.24575967881</v>
          </cell>
          <cell r="N699">
            <v>6257.39950371109</v>
          </cell>
          <cell r="O699">
            <v>8025.49161478107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-1705.94846461938</v>
          </cell>
          <cell r="B700">
            <v>-4623.97308494279</v>
          </cell>
          <cell r="C700">
            <v>-5668.58063608379</v>
          </cell>
          <cell r="D700">
            <v>-4948.0688137078</v>
          </cell>
          <cell r="E700">
            <v>-4186.72724966915</v>
          </cell>
          <cell r="F700">
            <v>-3371.08725526248</v>
          </cell>
          <cell r="G700">
            <v>-2492.78847799274</v>
          </cell>
          <cell r="H700">
            <v>-1560.33819902251</v>
          </cell>
          <cell r="I700">
            <v>-545.558156310172</v>
          </cell>
          <cell r="J700">
            <v>571.979921645879</v>
          </cell>
          <cell r="K700">
            <v>1796.78938499798</v>
          </cell>
          <cell r="L700">
            <v>3139.7372476842</v>
          </cell>
          <cell r="M700">
            <v>4611.69839025654</v>
          </cell>
          <cell r="N700">
            <v>6220.60676304519</v>
          </cell>
          <cell r="O700">
            <v>7981.45712203997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-1659.34400061694</v>
          </cell>
          <cell r="B701">
            <v>-4453.54805696071</v>
          </cell>
          <cell r="C701">
            <v>-5479.038926122</v>
          </cell>
          <cell r="D701">
            <v>-4749.21900424849</v>
          </cell>
          <cell r="E701">
            <v>-3979.08206382147</v>
          </cell>
          <cell r="F701">
            <v>-3162.9986705052</v>
          </cell>
          <cell r="G701">
            <v>-2292.50907546259</v>
          </cell>
          <cell r="H701">
            <v>-1348.88664255392</v>
          </cell>
          <cell r="I701">
            <v>-315.724353710007</v>
          </cell>
          <cell r="J701">
            <v>812.685872695168</v>
          </cell>
          <cell r="K701">
            <v>2047.47819596552</v>
          </cell>
          <cell r="L701">
            <v>3404.26810169597</v>
          </cell>
          <cell r="M701">
            <v>4891.77503957655</v>
          </cell>
          <cell r="N701">
            <v>6527.23527537993</v>
          </cell>
          <cell r="O701">
            <v>8321.55859001444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-1570.39869391634</v>
          </cell>
          <cell r="B702">
            <v>-4105.77096569658</v>
          </cell>
          <cell r="C702">
            <v>-5069.29954455533</v>
          </cell>
          <cell r="D702">
            <v>-4313.77997123067</v>
          </cell>
          <cell r="E702">
            <v>-3514.51791642649</v>
          </cell>
          <cell r="F702">
            <v>-2662.77201904349</v>
          </cell>
          <cell r="G702">
            <v>-1745.02349213838</v>
          </cell>
          <cell r="H702">
            <v>-745.948062033335</v>
          </cell>
          <cell r="I702">
            <v>345.529661839059</v>
          </cell>
          <cell r="J702">
            <v>1540.15420908353</v>
          </cell>
          <cell r="K702">
            <v>2861.09606033166</v>
          </cell>
          <cell r="L702">
            <v>4302.67714270273</v>
          </cell>
          <cell r="M702">
            <v>5875.4847490877</v>
          </cell>
          <cell r="N702">
            <v>7601.50434300306</v>
          </cell>
          <cell r="O702">
            <v>9491.09998353895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-1598.16229481384</v>
          </cell>
          <cell r="B703">
            <v>-4215.28295145759</v>
          </cell>
          <cell r="C703">
            <v>-5198.45325281531</v>
          </cell>
          <cell r="D703">
            <v>-4443.35892128222</v>
          </cell>
          <cell r="E703">
            <v>-3648.35425787727</v>
          </cell>
          <cell r="F703">
            <v>-2806.45439348735</v>
          </cell>
          <cell r="G703">
            <v>-1895.89373172267</v>
          </cell>
          <cell r="H703">
            <v>-902.201726440967</v>
          </cell>
          <cell r="I703">
            <v>179.894864613727</v>
          </cell>
          <cell r="J703">
            <v>1352.88915478464</v>
          </cell>
          <cell r="K703">
            <v>2643.47302651369</v>
          </cell>
          <cell r="L703">
            <v>4053.76393043713</v>
          </cell>
          <cell r="M703">
            <v>5603.37112216036</v>
          </cell>
          <cell r="N703">
            <v>7304.82664058789</v>
          </cell>
          <cell r="O703">
            <v>9167.10498604499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-1427.4157531148</v>
          </cell>
          <cell r="B704">
            <v>-3570.62253678987</v>
          </cell>
          <cell r="C704">
            <v>-4456.62308704628</v>
          </cell>
          <cell r="D704">
            <v>-3664.59919921382</v>
          </cell>
          <cell r="E704">
            <v>-2817.43260295482</v>
          </cell>
          <cell r="F704">
            <v>-1918.70013696595</v>
          </cell>
          <cell r="G704">
            <v>-948.266162697909</v>
          </cell>
          <cell r="H704">
            <v>111.820630010739</v>
          </cell>
          <cell r="I704">
            <v>1276.22487046757</v>
          </cell>
          <cell r="J704">
            <v>2541.87921963153</v>
          </cell>
          <cell r="K704">
            <v>3926.57239700021</v>
          </cell>
          <cell r="L704">
            <v>5446.64828901841</v>
          </cell>
          <cell r="M704">
            <v>7121.74234273977</v>
          </cell>
          <cell r="N704">
            <v>8949.57512093081</v>
          </cell>
          <cell r="O704">
            <v>10945.1980660575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-1442.95852897524</v>
          </cell>
          <cell r="B705">
            <v>-3618.17741390608</v>
          </cell>
          <cell r="C705">
            <v>-4507.34391547163</v>
          </cell>
          <cell r="D705">
            <v>-3714.81324539018</v>
          </cell>
          <cell r="E705">
            <v>-2857.62129098322</v>
          </cell>
          <cell r="F705">
            <v>-1940.06436091943</v>
          </cell>
          <cell r="G705">
            <v>-959.96173015416</v>
          </cell>
          <cell r="H705">
            <v>101.188159682967</v>
          </cell>
          <cell r="I705">
            <v>1257.00699290903</v>
          </cell>
          <cell r="J705">
            <v>2528.80716813795</v>
          </cell>
          <cell r="K705">
            <v>3933.68150097997</v>
          </cell>
          <cell r="L705">
            <v>5464.97049425625</v>
          </cell>
          <cell r="M705">
            <v>7142.29613069838</v>
          </cell>
          <cell r="N705">
            <v>8979.83160422258</v>
          </cell>
          <cell r="O705">
            <v>10996.8492890811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-1533.93133315194</v>
          </cell>
          <cell r="B706">
            <v>-3972.49991297992</v>
          </cell>
          <cell r="C706">
            <v>-4929.69219856315</v>
          </cell>
          <cell r="D706">
            <v>-4172.46657897568</v>
          </cell>
          <cell r="E706">
            <v>-3370.4625274683</v>
          </cell>
          <cell r="F706">
            <v>-2507.16479891583</v>
          </cell>
          <cell r="G706">
            <v>-1581.51950505497</v>
          </cell>
          <cell r="H706">
            <v>-569.698632869607</v>
          </cell>
          <cell r="I706">
            <v>544.982015520102</v>
          </cell>
          <cell r="J706">
            <v>1755.87831160044</v>
          </cell>
          <cell r="K706">
            <v>3067.64298899109</v>
          </cell>
          <cell r="L706">
            <v>4510.54798292235</v>
          </cell>
          <cell r="M706">
            <v>6084.39851151366</v>
          </cell>
          <cell r="N706">
            <v>7810.44646682114</v>
          </cell>
          <cell r="O706">
            <v>9705.35269647104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-1584.3654473427</v>
          </cell>
          <cell r="B707">
            <v>-4163.24020219745</v>
          </cell>
          <cell r="C707">
            <v>-5130.34181781745</v>
          </cell>
          <cell r="D707">
            <v>-4373.66942000939</v>
          </cell>
          <cell r="E707">
            <v>-3579.59938403816</v>
          </cell>
          <cell r="F707">
            <v>-2729.55677299598</v>
          </cell>
          <cell r="G707">
            <v>-1813.08280586472</v>
          </cell>
          <cell r="H707">
            <v>-822.545137099674</v>
          </cell>
          <cell r="I707">
            <v>256.911931223816</v>
          </cell>
          <cell r="J707">
            <v>1439.02332419198</v>
          </cell>
          <cell r="K707">
            <v>2734.72007258331</v>
          </cell>
          <cell r="L707">
            <v>4152.56827441797</v>
          </cell>
          <cell r="M707">
            <v>5715.02136393355</v>
          </cell>
          <cell r="N707">
            <v>7418.29412153095</v>
          </cell>
          <cell r="O707">
            <v>9283.36333130773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-1409.89248368346</v>
          </cell>
          <cell r="B708">
            <v>-3492.98903056795</v>
          </cell>
          <cell r="C708">
            <v>-4363.1592075137</v>
          </cell>
          <cell r="D708">
            <v>-3562.10281422114</v>
          </cell>
          <cell r="E708">
            <v>-2705.93211733931</v>
          </cell>
          <cell r="F708">
            <v>-1790.4212298798</v>
          </cell>
          <cell r="G708">
            <v>-812.832782432967</v>
          </cell>
          <cell r="H708">
            <v>251.516866553979</v>
          </cell>
          <cell r="I708">
            <v>1425.99992107482</v>
          </cell>
          <cell r="J708">
            <v>2715.20421167139</v>
          </cell>
          <cell r="K708">
            <v>4123.92336527116</v>
          </cell>
          <cell r="L708">
            <v>5666.0939344288</v>
          </cell>
          <cell r="M708">
            <v>7359.951815256</v>
          </cell>
          <cell r="N708">
            <v>9214.46185024886</v>
          </cell>
          <cell r="O708">
            <v>11237.5622458524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-1409.19372332733</v>
          </cell>
          <cell r="B709">
            <v>-3499.83123286879</v>
          </cell>
          <cell r="C709">
            <v>-4383.68403411424</v>
          </cell>
          <cell r="D709">
            <v>-3582.57898301396</v>
          </cell>
          <cell r="E709">
            <v>-2729.37048367125</v>
          </cell>
          <cell r="F709">
            <v>-1813.85885210576</v>
          </cell>
          <cell r="G709">
            <v>-831.155419955866</v>
          </cell>
          <cell r="H709">
            <v>231.167764712294</v>
          </cell>
          <cell r="I709">
            <v>1391.9046924489</v>
          </cell>
          <cell r="J709">
            <v>2659.20014872604</v>
          </cell>
          <cell r="K709">
            <v>4058.94986114602</v>
          </cell>
          <cell r="L709">
            <v>5601.32250784297</v>
          </cell>
          <cell r="M709">
            <v>7290.67742153186</v>
          </cell>
          <cell r="N709">
            <v>9131.78236331484</v>
          </cell>
          <cell r="O709">
            <v>11156.5886972018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-1523.5188616528</v>
          </cell>
          <cell r="B710">
            <v>-3935.1712721592</v>
          </cell>
          <cell r="C710">
            <v>-4875.79477938419</v>
          </cell>
          <cell r="D710">
            <v>-4112.98259120768</v>
          </cell>
          <cell r="E710">
            <v>-3299.81866874121</v>
          </cell>
          <cell r="F710">
            <v>-2421.8481199167</v>
          </cell>
          <cell r="G710">
            <v>-1472.203420649</v>
          </cell>
          <cell r="H710">
            <v>-456.620650269863</v>
          </cell>
          <cell r="I710">
            <v>653.101304676227</v>
          </cell>
          <cell r="J710">
            <v>1867.29740087043</v>
          </cell>
          <cell r="K710">
            <v>3203.46499283706</v>
          </cell>
          <cell r="L710">
            <v>4666.36602016057</v>
          </cell>
          <cell r="M710">
            <v>6265.83420820648</v>
          </cell>
          <cell r="N710">
            <v>8014.92801380845</v>
          </cell>
          <cell r="O710">
            <v>9934.60182090404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-1699.28441525211</v>
          </cell>
          <cell r="B711">
            <v>-4604.39689369094</v>
          </cell>
          <cell r="C711">
            <v>-5654.7999418056</v>
          </cell>
          <cell r="D711">
            <v>-4938.19455317202</v>
          </cell>
          <cell r="E711">
            <v>-4184.15594752312</v>
          </cell>
          <cell r="F711">
            <v>-3384.90322298735</v>
          </cell>
          <cell r="G711">
            <v>-2526.66159409735</v>
          </cell>
          <cell r="H711">
            <v>-1601.2421048235</v>
          </cell>
          <cell r="I711">
            <v>-583.585106292354</v>
          </cell>
          <cell r="J711">
            <v>533.473583452456</v>
          </cell>
          <cell r="K711">
            <v>1740.21566359089</v>
          </cell>
          <cell r="L711">
            <v>3060.44846370261</v>
          </cell>
          <cell r="M711">
            <v>4518.97015924191</v>
          </cell>
          <cell r="N711">
            <v>6126.06837296854</v>
          </cell>
          <cell r="O711">
            <v>7875.3983159869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-1482.68274854204</v>
          </cell>
          <cell r="B712">
            <v>-3769.78761197574</v>
          </cell>
          <cell r="C712">
            <v>-4678.2630789556</v>
          </cell>
          <cell r="D712">
            <v>-3893.95352257988</v>
          </cell>
          <cell r="E712">
            <v>-3060.35025028645</v>
          </cell>
          <cell r="F712">
            <v>-2168.04910714992</v>
          </cell>
          <cell r="G712">
            <v>-1210.71434157467</v>
          </cell>
          <cell r="H712">
            <v>-169.57547614819</v>
          </cell>
          <cell r="I712">
            <v>975.420289337487</v>
          </cell>
          <cell r="J712">
            <v>2226.53925873132</v>
          </cell>
          <cell r="K712">
            <v>3587.44765859289</v>
          </cell>
          <cell r="L712">
            <v>5080.15824216898</v>
          </cell>
          <cell r="M712">
            <v>6720.04217097286</v>
          </cell>
          <cell r="N712">
            <v>8517.0273675972</v>
          </cell>
          <cell r="O712">
            <v>10486.1273577337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-1541.41862025224</v>
          </cell>
          <cell r="B713">
            <v>-3989.7465923078</v>
          </cell>
          <cell r="C713">
            <v>-4926.68135532239</v>
          </cell>
          <cell r="D713">
            <v>-4160.01099338308</v>
          </cell>
          <cell r="E713">
            <v>-3346.42586974766</v>
          </cell>
          <cell r="F713">
            <v>-2480.29656692708</v>
          </cell>
          <cell r="G713">
            <v>-1550.61803849153</v>
          </cell>
          <cell r="H713">
            <v>-534.972490013692</v>
          </cell>
          <cell r="I713">
            <v>577.703478446239</v>
          </cell>
          <cell r="J713">
            <v>1786.88527821117</v>
          </cell>
          <cell r="K713">
            <v>3115.79695818555</v>
          </cell>
          <cell r="L713">
            <v>4571.49140888125</v>
          </cell>
          <cell r="M713">
            <v>6156.82049882056</v>
          </cell>
          <cell r="N713">
            <v>7907.4315907474</v>
          </cell>
          <cell r="O713">
            <v>9832.23547868532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-1411.68187109947</v>
          </cell>
          <cell r="B714">
            <v>-3508.96490450515</v>
          </cell>
          <cell r="C714">
            <v>-4380.80704015273</v>
          </cell>
          <cell r="D714">
            <v>-3572.48363572047</v>
          </cell>
          <cell r="E714">
            <v>-2707.28618149289</v>
          </cell>
          <cell r="F714">
            <v>-1788.51588289999</v>
          </cell>
          <cell r="G714">
            <v>-806.739060498301</v>
          </cell>
          <cell r="H714">
            <v>267.062658171771</v>
          </cell>
          <cell r="I714">
            <v>1443.72705635388</v>
          </cell>
          <cell r="J714">
            <v>2721.34327365965</v>
          </cell>
          <cell r="K714">
            <v>4127.39956173123</v>
          </cell>
          <cell r="L714">
            <v>5672.65296314052</v>
          </cell>
          <cell r="M714">
            <v>7358.90433259234</v>
          </cell>
          <cell r="N714">
            <v>9221.91494966858</v>
          </cell>
          <cell r="O714">
            <v>11260.4945807685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-1514.50147772171</v>
          </cell>
          <cell r="B715">
            <v>-3906.30316847265</v>
          </cell>
          <cell r="C715">
            <v>-4846.29979294869</v>
          </cell>
          <cell r="D715">
            <v>-4073.8904776972</v>
          </cell>
          <cell r="E715">
            <v>-3256.6769343998</v>
          </cell>
          <cell r="F715">
            <v>-2386.69029094212</v>
          </cell>
          <cell r="G715">
            <v>-1450.1669420744</v>
          </cell>
          <cell r="H715">
            <v>-435.101284251507</v>
          </cell>
          <cell r="I715">
            <v>682.904041137707</v>
          </cell>
          <cell r="J715">
            <v>1894.28996151356</v>
          </cell>
          <cell r="K715">
            <v>3223.43846987805</v>
          </cell>
          <cell r="L715">
            <v>4685.21296301156</v>
          </cell>
          <cell r="M715">
            <v>6294.17983326603</v>
          </cell>
          <cell r="N715">
            <v>8066.52668410773</v>
          </cell>
          <cell r="O715">
            <v>9997.50188591203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-1675.13491004131</v>
          </cell>
          <cell r="B716">
            <v>-4512.53624399617</v>
          </cell>
          <cell r="C716">
            <v>-5547.9860353492</v>
          </cell>
          <cell r="D716">
            <v>-4817.41460626826</v>
          </cell>
          <cell r="E716">
            <v>-4038.68141300336</v>
          </cell>
          <cell r="F716">
            <v>-3210.43874800294</v>
          </cell>
          <cell r="G716">
            <v>-2327.95438182861</v>
          </cell>
          <cell r="H716">
            <v>-1383.57072224051</v>
          </cell>
          <cell r="I716">
            <v>-356.395181747217</v>
          </cell>
          <cell r="J716">
            <v>769.35019551828</v>
          </cell>
          <cell r="K716">
            <v>2018.72679966636</v>
          </cell>
          <cell r="L716">
            <v>3383.12498664157</v>
          </cell>
          <cell r="M716">
            <v>4870.80696045231</v>
          </cell>
          <cell r="N716">
            <v>6500.65564567302</v>
          </cell>
          <cell r="O716">
            <v>8285.77456035433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-1528.71345596595</v>
          </cell>
          <cell r="B717">
            <v>-3947.77863189018</v>
          </cell>
          <cell r="C717">
            <v>-4876.24745398729</v>
          </cell>
          <cell r="D717">
            <v>-4093.79486607734</v>
          </cell>
          <cell r="E717">
            <v>-3258.85671223025</v>
          </cell>
          <cell r="F717">
            <v>-2373.21654303729</v>
          </cell>
          <cell r="G717">
            <v>-1414.04584726089</v>
          </cell>
          <cell r="H717">
            <v>-371.834799680368</v>
          </cell>
          <cell r="I717">
            <v>762.63017213825</v>
          </cell>
          <cell r="J717">
            <v>1996.21522725646</v>
          </cell>
          <cell r="K717">
            <v>3350.12753125873</v>
          </cell>
          <cell r="L717">
            <v>4828.81376856056</v>
          </cell>
          <cell r="M717">
            <v>6443.10937519327</v>
          </cell>
          <cell r="N717">
            <v>8217.96886379061</v>
          </cell>
          <cell r="O717">
            <v>10156.8681048144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-1693.83877671052</v>
          </cell>
          <cell r="B718">
            <v>-4587.17927432345</v>
          </cell>
          <cell r="C718">
            <v>-5639.21760417628</v>
          </cell>
          <cell r="D718">
            <v>-4933.1294289913</v>
          </cell>
          <cell r="E718">
            <v>-4178.20287941129</v>
          </cell>
          <cell r="F718">
            <v>-3376.00430960408</v>
          </cell>
          <cell r="G718">
            <v>-2518.79524443797</v>
          </cell>
          <cell r="H718">
            <v>-1588.44712789572</v>
          </cell>
          <cell r="I718">
            <v>-577.971728669397</v>
          </cell>
          <cell r="J718">
            <v>521.820147713741</v>
          </cell>
          <cell r="K718">
            <v>1726.01820076264</v>
          </cell>
          <cell r="L718">
            <v>3043.2030305331</v>
          </cell>
          <cell r="M718">
            <v>4490.84777051697</v>
          </cell>
          <cell r="N718">
            <v>6087.50350365514</v>
          </cell>
          <cell r="O718">
            <v>7838.86529931408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-1485.91969011624</v>
          </cell>
          <cell r="B719">
            <v>-3792.3637235435</v>
          </cell>
          <cell r="C719">
            <v>-4717.18713055966</v>
          </cell>
          <cell r="D719">
            <v>-3941.22790046875</v>
          </cell>
          <cell r="E719">
            <v>-3118.77020192593</v>
          </cell>
          <cell r="F719">
            <v>-2231.17464878513</v>
          </cell>
          <cell r="G719">
            <v>-1268.36892830575</v>
          </cell>
          <cell r="H719">
            <v>-233.527072179418</v>
          </cell>
          <cell r="I719">
            <v>891.385398784064</v>
          </cell>
          <cell r="J719">
            <v>2131.36558849714</v>
          </cell>
          <cell r="K719">
            <v>3496.23864316014</v>
          </cell>
          <cell r="L719">
            <v>4974.84105942866</v>
          </cell>
          <cell r="M719">
            <v>6593.28348719083</v>
          </cell>
          <cell r="N719">
            <v>8367.5590328128</v>
          </cell>
          <cell r="O719">
            <v>10308.2111475288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-1679.07959739707</v>
          </cell>
          <cell r="B720">
            <v>-4527.98006467576</v>
          </cell>
          <cell r="C720">
            <v>-5564.0344120266</v>
          </cell>
          <cell r="D720">
            <v>-4845.01613499164</v>
          </cell>
          <cell r="E720">
            <v>-4078.68399836606</v>
          </cell>
          <cell r="F720">
            <v>-3245.45937712284</v>
          </cell>
          <cell r="G720">
            <v>-2368.34820016954</v>
          </cell>
          <cell r="H720">
            <v>-1425.77586645715</v>
          </cell>
          <cell r="I720">
            <v>-396.377470469176</v>
          </cell>
          <cell r="J720">
            <v>724.453192642917</v>
          </cell>
          <cell r="K720">
            <v>1947.44272760934</v>
          </cell>
          <cell r="L720">
            <v>3297.93424883156</v>
          </cell>
          <cell r="M720">
            <v>4784.42107854089</v>
          </cell>
          <cell r="N720">
            <v>6407.46829869596</v>
          </cell>
          <cell r="O720">
            <v>8178.91339344352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-1697.14292379243</v>
          </cell>
          <cell r="B721">
            <v>-4595.73186996698</v>
          </cell>
          <cell r="C721">
            <v>-5647.26337731722</v>
          </cell>
          <cell r="D721">
            <v>-4936.23123531506</v>
          </cell>
          <cell r="E721">
            <v>-4188.52447274249</v>
          </cell>
          <cell r="F721">
            <v>-3386.48654878191</v>
          </cell>
          <cell r="G721">
            <v>-2523.87482098369</v>
          </cell>
          <cell r="H721">
            <v>-1595.44791893165</v>
          </cell>
          <cell r="I721">
            <v>-575.018527618071</v>
          </cell>
          <cell r="J721">
            <v>545.770394548637</v>
          </cell>
          <cell r="K721">
            <v>1764.46093297821</v>
          </cell>
          <cell r="L721">
            <v>3093.67646773632</v>
          </cell>
          <cell r="M721">
            <v>4561.59808874851</v>
          </cell>
          <cell r="N721">
            <v>6160.50791310885</v>
          </cell>
          <cell r="O721">
            <v>7905.59783186754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-1698.08721377912</v>
          </cell>
          <cell r="B722">
            <v>-4601.15558295175</v>
          </cell>
          <cell r="C722">
            <v>-5647.93081194443</v>
          </cell>
          <cell r="D722">
            <v>-4928.62793344618</v>
          </cell>
          <cell r="E722">
            <v>-4165.0695852398</v>
          </cell>
          <cell r="F722">
            <v>-3352.39511112447</v>
          </cell>
          <cell r="G722">
            <v>-2488.38529886051</v>
          </cell>
          <cell r="H722">
            <v>-1555.78972189114</v>
          </cell>
          <cell r="I722">
            <v>-543.300560495888</v>
          </cell>
          <cell r="J722">
            <v>569.213850557615</v>
          </cell>
          <cell r="K722">
            <v>1794.60563461612</v>
          </cell>
          <cell r="L722">
            <v>3139.04809378022</v>
          </cell>
          <cell r="M722">
            <v>4604.93663227729</v>
          </cell>
          <cell r="N722">
            <v>6207.88915646711</v>
          </cell>
          <cell r="O722">
            <v>7955.25945099589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-1636.7931471726</v>
          </cell>
          <cell r="B723">
            <v>-4372.18481521636</v>
          </cell>
          <cell r="C723">
            <v>-5382.07569987284</v>
          </cell>
          <cell r="D723">
            <v>-4637.58061828683</v>
          </cell>
          <cell r="E723">
            <v>-3848.51444693084</v>
          </cell>
          <cell r="F723">
            <v>-3013.22623535345</v>
          </cell>
          <cell r="G723">
            <v>-2124.82871757584</v>
          </cell>
          <cell r="H723">
            <v>-1173.49650824779</v>
          </cell>
          <cell r="I723">
            <v>-124.313439537825</v>
          </cell>
          <cell r="J723">
            <v>1032.21216986638</v>
          </cell>
          <cell r="K723">
            <v>2289.19523062766</v>
          </cell>
          <cell r="L723">
            <v>3666.98557036821</v>
          </cell>
          <cell r="M723">
            <v>5187.11012025047</v>
          </cell>
          <cell r="N723">
            <v>6853.30315206457</v>
          </cell>
          <cell r="O723">
            <v>8684.50988547331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-1646.55119074155</v>
          </cell>
          <cell r="B724">
            <v>-4398.40678507348</v>
          </cell>
          <cell r="C724">
            <v>-5405.75478683503</v>
          </cell>
          <cell r="D724">
            <v>-4668.23539779306</v>
          </cell>
          <cell r="E724">
            <v>-3898.30714564853</v>
          </cell>
          <cell r="F724">
            <v>-3078.49730637898</v>
          </cell>
          <cell r="G724">
            <v>-2195.63694887327</v>
          </cell>
          <cell r="H724">
            <v>-1242.74473011715</v>
          </cell>
          <cell r="I724">
            <v>-186.982881267853</v>
          </cell>
          <cell r="J724">
            <v>974.33850968479</v>
          </cell>
          <cell r="K724">
            <v>2227.914508395</v>
          </cell>
          <cell r="L724">
            <v>3596.04993408813</v>
          </cell>
          <cell r="M724">
            <v>5100.27609218371</v>
          </cell>
          <cell r="N724">
            <v>6748.54811483667</v>
          </cell>
          <cell r="O724">
            <v>8566.40159896018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-1416.89189649816</v>
          </cell>
          <cell r="B725">
            <v>-3516.12878917975</v>
          </cell>
          <cell r="C725">
            <v>-4384.06863681595</v>
          </cell>
          <cell r="D725">
            <v>-3587.87771280262</v>
          </cell>
          <cell r="E725">
            <v>-2744.61552749903</v>
          </cell>
          <cell r="F725">
            <v>-1837.97849417266</v>
          </cell>
          <cell r="G725">
            <v>-844.901677550769</v>
          </cell>
          <cell r="H725">
            <v>232.099620802221</v>
          </cell>
          <cell r="I725">
            <v>1399.52329637235</v>
          </cell>
          <cell r="J725">
            <v>2683.64469119138</v>
          </cell>
          <cell r="K725">
            <v>4090.57775893824</v>
          </cell>
          <cell r="L725">
            <v>5625.75688179522</v>
          </cell>
          <cell r="M725">
            <v>7302.16637307272</v>
          </cell>
          <cell r="N725">
            <v>9141.81195050939</v>
          </cell>
          <cell r="O725">
            <v>11156.8155416871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-1627.15200923042</v>
          </cell>
          <cell r="B726">
            <v>-4327.75229875538</v>
          </cell>
          <cell r="C726">
            <v>-5330.22863766625</v>
          </cell>
          <cell r="D726">
            <v>-4591.29013282663</v>
          </cell>
          <cell r="E726">
            <v>-3808.26663483747</v>
          </cell>
          <cell r="F726">
            <v>-2977.14268622616</v>
          </cell>
          <cell r="G726">
            <v>-2087.02612190625</v>
          </cell>
          <cell r="H726">
            <v>-1124.3344201943</v>
          </cell>
          <cell r="I726">
            <v>-68.99675528287</v>
          </cell>
          <cell r="J726">
            <v>1094.14472617617</v>
          </cell>
          <cell r="K726">
            <v>2367.05974968606</v>
          </cell>
          <cell r="L726">
            <v>3749.18830184846</v>
          </cell>
          <cell r="M726">
            <v>5265.35772411154</v>
          </cell>
          <cell r="N726">
            <v>6923.82756834203</v>
          </cell>
          <cell r="O726">
            <v>8750.13098159976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-1639.75891363583</v>
          </cell>
          <cell r="B727">
            <v>-4382.70629748011</v>
          </cell>
          <cell r="C727">
            <v>-5404.87434151183</v>
          </cell>
          <cell r="D727">
            <v>-4673.91932118799</v>
          </cell>
          <cell r="E727">
            <v>-3901.73210999101</v>
          </cell>
          <cell r="F727">
            <v>-3075.06597906758</v>
          </cell>
          <cell r="G727">
            <v>-2186.84848928142</v>
          </cell>
          <cell r="H727">
            <v>-1238.89657239941</v>
          </cell>
          <cell r="I727">
            <v>-200.74462950023</v>
          </cell>
          <cell r="J727">
            <v>945.865823775975</v>
          </cell>
          <cell r="K727">
            <v>2205.45237548819</v>
          </cell>
          <cell r="L727">
            <v>3573.55086273432</v>
          </cell>
          <cell r="M727">
            <v>5064.52244403588</v>
          </cell>
          <cell r="N727">
            <v>6708.42807493934</v>
          </cell>
          <cell r="O727">
            <v>8518.8460653962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-1432.67811561007</v>
          </cell>
          <cell r="B728">
            <v>-3583.14358619435</v>
          </cell>
          <cell r="C728">
            <v>-4469.02070846823</v>
          </cell>
          <cell r="D728">
            <v>-3673.28770786099</v>
          </cell>
          <cell r="E728">
            <v>-2827.86179410046</v>
          </cell>
          <cell r="F728">
            <v>-1921.86558871275</v>
          </cell>
          <cell r="G728">
            <v>-935.096857760385</v>
          </cell>
          <cell r="H728">
            <v>132.887200676977</v>
          </cell>
          <cell r="I728">
            <v>1287.07227350479</v>
          </cell>
          <cell r="J728">
            <v>2559.84984216538</v>
          </cell>
          <cell r="K728">
            <v>3966.11370572918</v>
          </cell>
          <cell r="L728">
            <v>5494.06484269094</v>
          </cell>
          <cell r="M728">
            <v>7154.25189219801</v>
          </cell>
          <cell r="N728">
            <v>8979.2714120937</v>
          </cell>
          <cell r="O728">
            <v>10989.4517277207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-1618.62894961004</v>
          </cell>
          <cell r="B729">
            <v>-4295.21729531226</v>
          </cell>
          <cell r="C729">
            <v>-5292.72397771678</v>
          </cell>
          <cell r="D729">
            <v>-4552.9036162545</v>
          </cell>
          <cell r="E729">
            <v>-3765.302348239</v>
          </cell>
          <cell r="F729">
            <v>-2926.84799269577</v>
          </cell>
          <cell r="G729">
            <v>-2023.41086421177</v>
          </cell>
          <cell r="H729">
            <v>-1049.08164598164</v>
          </cell>
          <cell r="I729">
            <v>14.8013142750553</v>
          </cell>
          <cell r="J729">
            <v>1173.48571802704</v>
          </cell>
          <cell r="K729">
            <v>2435.35632770853</v>
          </cell>
          <cell r="L729">
            <v>3828.31030341864</v>
          </cell>
          <cell r="M729">
            <v>5349.40507578758</v>
          </cell>
          <cell r="N729">
            <v>7018.68280767683</v>
          </cell>
          <cell r="O729">
            <v>8851.13518870671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-1709.35378449422</v>
          </cell>
          <cell r="B730">
            <v>-4638.89073004996</v>
          </cell>
          <cell r="C730">
            <v>-5691.23401314337</v>
          </cell>
          <cell r="D730">
            <v>-4979.11117959803</v>
          </cell>
          <cell r="E730">
            <v>-4233.18514443798</v>
          </cell>
          <cell r="F730">
            <v>-3426.13313176212</v>
          </cell>
          <cell r="G730">
            <v>-2563.93129110901</v>
          </cell>
          <cell r="H730">
            <v>-1647.22640907503</v>
          </cell>
          <cell r="I730">
            <v>-642.533033519279</v>
          </cell>
          <cell r="J730">
            <v>458.172726312678</v>
          </cell>
          <cell r="K730">
            <v>1665.37792252074</v>
          </cell>
          <cell r="L730">
            <v>2994.66602422399</v>
          </cell>
          <cell r="M730">
            <v>4456.35530523915</v>
          </cell>
          <cell r="N730">
            <v>6045.36186079706</v>
          </cell>
          <cell r="O730">
            <v>7785.67843227079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-1525.89545483667</v>
          </cell>
          <cell r="B731">
            <v>-3932.02129412669</v>
          </cell>
          <cell r="C731">
            <v>-4871.3696557667</v>
          </cell>
          <cell r="D731">
            <v>-4106.36652769245</v>
          </cell>
          <cell r="E731">
            <v>-3288.93509615019</v>
          </cell>
          <cell r="F731">
            <v>-2414.93583858469</v>
          </cell>
          <cell r="G731">
            <v>-1469.92355339062</v>
          </cell>
          <cell r="H731">
            <v>-439.198655588359</v>
          </cell>
          <cell r="I731">
            <v>681.415876786184</v>
          </cell>
          <cell r="J731">
            <v>1904.5569192987</v>
          </cell>
          <cell r="K731">
            <v>3239.61179832082</v>
          </cell>
          <cell r="L731">
            <v>4708.85623287065</v>
          </cell>
          <cell r="M731">
            <v>6326.76301598512</v>
          </cell>
          <cell r="N731">
            <v>8088.27884051648</v>
          </cell>
          <cell r="O731">
            <v>10012.671305331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-1634.37865298768</v>
          </cell>
          <cell r="B732">
            <v>-4346.52529999818</v>
          </cell>
          <cell r="C732">
            <v>-5352.0168183475</v>
          </cell>
          <cell r="D732">
            <v>-4615.65434380195</v>
          </cell>
          <cell r="E732">
            <v>-3832.3595095757</v>
          </cell>
          <cell r="F732">
            <v>-3002.28991561064</v>
          </cell>
          <cell r="G732">
            <v>-2105.63197299649</v>
          </cell>
          <cell r="H732">
            <v>-1131.81521758719</v>
          </cell>
          <cell r="I732">
            <v>-81.742347127988</v>
          </cell>
          <cell r="J732">
            <v>1068.21805633681</v>
          </cell>
          <cell r="K732">
            <v>2330.317936186</v>
          </cell>
          <cell r="L732">
            <v>3711.71038483478</v>
          </cell>
          <cell r="M732">
            <v>5227.54169041233</v>
          </cell>
          <cell r="N732">
            <v>6899.67189517813</v>
          </cell>
          <cell r="O732">
            <v>8738.31489828669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-1640.56513423056</v>
          </cell>
          <cell r="B733">
            <v>-4372.95261775879</v>
          </cell>
          <cell r="C733">
            <v>-5370.53407257927</v>
          </cell>
          <cell r="D733">
            <v>-4632.12374961447</v>
          </cell>
          <cell r="E733">
            <v>-3847.3420498476</v>
          </cell>
          <cell r="F733">
            <v>-3008.67920781711</v>
          </cell>
          <cell r="G733">
            <v>-2115.87663501777</v>
          </cell>
          <cell r="H733">
            <v>-1149.83598155622</v>
          </cell>
          <cell r="I733">
            <v>-98.4126403298377</v>
          </cell>
          <cell r="J733">
            <v>1054.16632027725</v>
          </cell>
          <cell r="K733">
            <v>2321.80079458038</v>
          </cell>
          <cell r="L733">
            <v>3710.53189120977</v>
          </cell>
          <cell r="M733">
            <v>5227.39550247173</v>
          </cell>
          <cell r="N733">
            <v>6890.07176522628</v>
          </cell>
          <cell r="O733">
            <v>8711.358285778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-1720.99497893751</v>
          </cell>
          <cell r="B734">
            <v>-4691.72929700884</v>
          </cell>
          <cell r="C734">
            <v>-5753.6606894336</v>
          </cell>
          <cell r="D734">
            <v>-5045.07728894635</v>
          </cell>
          <cell r="E734">
            <v>-4288.6519032645</v>
          </cell>
          <cell r="F734">
            <v>-3485.70669927527</v>
          </cell>
          <cell r="G734">
            <v>-2627.04075658931</v>
          </cell>
          <cell r="H734">
            <v>-1701.86559220748</v>
          </cell>
          <cell r="I734">
            <v>-686.504405005745</v>
          </cell>
          <cell r="J734">
            <v>411.636432925972</v>
          </cell>
          <cell r="K734">
            <v>1613.01691525157</v>
          </cell>
          <cell r="L734">
            <v>2933.04579532595</v>
          </cell>
          <cell r="M734">
            <v>4375.76189282457</v>
          </cell>
          <cell r="N734">
            <v>5960.15376734268</v>
          </cell>
          <cell r="O734">
            <v>7705.50303937132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-1406.7125010293</v>
          </cell>
          <cell r="B735">
            <v>-3487.79697351343</v>
          </cell>
          <cell r="C735">
            <v>-4359.68908281492</v>
          </cell>
          <cell r="D735">
            <v>-3550.63443551063</v>
          </cell>
          <cell r="E735">
            <v>-2687.00532675684</v>
          </cell>
          <cell r="F735">
            <v>-1768.90460340147</v>
          </cell>
          <cell r="G735">
            <v>-786.563831704731</v>
          </cell>
          <cell r="H735">
            <v>284.821021138652</v>
          </cell>
          <cell r="I735">
            <v>1457.63037188466</v>
          </cell>
          <cell r="J735">
            <v>2750.763652925</v>
          </cell>
          <cell r="K735">
            <v>4159.39990071633</v>
          </cell>
          <cell r="L735">
            <v>5704.06208047781</v>
          </cell>
          <cell r="M735">
            <v>7397.06647207572</v>
          </cell>
          <cell r="N735">
            <v>9250.6801985567</v>
          </cell>
          <cell r="O735">
            <v>11279.4870858151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-1453.15793972773</v>
          </cell>
          <cell r="B736">
            <v>-3664.69112388599</v>
          </cell>
          <cell r="C736">
            <v>-4567.67886458836</v>
          </cell>
          <cell r="D736">
            <v>-3778.29182933246</v>
          </cell>
          <cell r="E736">
            <v>-2931.18048206889</v>
          </cell>
          <cell r="F736">
            <v>-2022.71370764819</v>
          </cell>
          <cell r="G736">
            <v>-1054.93133716223</v>
          </cell>
          <cell r="H736">
            <v>-12.0631329809384</v>
          </cell>
          <cell r="I736">
            <v>1127.68765316847</v>
          </cell>
          <cell r="J736">
            <v>2380.14498485586</v>
          </cell>
          <cell r="K736">
            <v>3755.3113448622</v>
          </cell>
          <cell r="L736">
            <v>5262.33210756426</v>
          </cell>
          <cell r="M736">
            <v>6921.31938587161</v>
          </cell>
          <cell r="N736">
            <v>8736.02289793425</v>
          </cell>
          <cell r="O736">
            <v>10712.960099387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-1666.60679038145</v>
          </cell>
          <cell r="B737">
            <v>-4475.67534249822</v>
          </cell>
          <cell r="C737">
            <v>-5503.83866458811</v>
          </cell>
          <cell r="D737">
            <v>-4782.07321212054</v>
          </cell>
          <cell r="E737">
            <v>-4010.33426616779</v>
          </cell>
          <cell r="F737">
            <v>-3184.33552178142</v>
          </cell>
          <cell r="G737">
            <v>-2308.19221743897</v>
          </cell>
          <cell r="H737">
            <v>-1364.30293397149</v>
          </cell>
          <cell r="I737">
            <v>-334.028205776864</v>
          </cell>
          <cell r="J737">
            <v>799.582153210966</v>
          </cell>
          <cell r="K737">
            <v>2033.98259234655</v>
          </cell>
          <cell r="L737">
            <v>3395.40228339737</v>
          </cell>
          <cell r="M737">
            <v>4895.43345180815</v>
          </cell>
          <cell r="N737">
            <v>6531.63065770868</v>
          </cell>
          <cell r="O737">
            <v>8315.29596697795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-1479.68062231879</v>
          </cell>
          <cell r="B738">
            <v>-3764.32273232298</v>
          </cell>
          <cell r="C738">
            <v>-4679.90769531643</v>
          </cell>
          <cell r="D738">
            <v>-3899.85235038224</v>
          </cell>
          <cell r="E738">
            <v>-3063.01698961774</v>
          </cell>
          <cell r="F738">
            <v>-2178.27436723064</v>
          </cell>
          <cell r="G738">
            <v>-1224.52656764731</v>
          </cell>
          <cell r="H738">
            <v>-177.377772443414</v>
          </cell>
          <cell r="I738">
            <v>967.267934467255</v>
          </cell>
          <cell r="J738">
            <v>2207.48037918751</v>
          </cell>
          <cell r="K738">
            <v>3563.80149326434</v>
          </cell>
          <cell r="L738">
            <v>5044.6581988998</v>
          </cell>
          <cell r="M738">
            <v>6672.52441920987</v>
          </cell>
          <cell r="N738">
            <v>8466.93741181544</v>
          </cell>
          <cell r="O738">
            <v>10430.9016592815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-1721.92772957316</v>
          </cell>
          <cell r="B739">
            <v>-4692.25034290237</v>
          </cell>
          <cell r="C739">
            <v>-5756.91377457922</v>
          </cell>
          <cell r="D739">
            <v>-5045.59221348843</v>
          </cell>
          <cell r="E739">
            <v>-4292.04031316035</v>
          </cell>
          <cell r="F739">
            <v>-3493.32907640646</v>
          </cell>
          <cell r="G739">
            <v>-2639.42199909368</v>
          </cell>
          <cell r="H739">
            <v>-1721.23832355385</v>
          </cell>
          <cell r="I739">
            <v>-715.625954855818</v>
          </cell>
          <cell r="J739">
            <v>381.874080384128</v>
          </cell>
          <cell r="K739">
            <v>1579.95706831928</v>
          </cell>
          <cell r="L739">
            <v>2894.25061039228</v>
          </cell>
          <cell r="M739">
            <v>4337.66463011019</v>
          </cell>
          <cell r="N739">
            <v>5922.33788724526</v>
          </cell>
          <cell r="O739">
            <v>7655.78104873933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-1494.13461596725</v>
          </cell>
          <cell r="B740">
            <v>-3813.68340298247</v>
          </cell>
          <cell r="C740">
            <v>-4727.6016235182</v>
          </cell>
          <cell r="D740">
            <v>-3943.71440384031</v>
          </cell>
          <cell r="E740">
            <v>-3105.58134517094</v>
          </cell>
          <cell r="F740">
            <v>-2216.40250130951</v>
          </cell>
          <cell r="G740">
            <v>-1269.68075614743</v>
          </cell>
          <cell r="H740">
            <v>-250.598154426699</v>
          </cell>
          <cell r="I740">
            <v>873.528875342186</v>
          </cell>
          <cell r="J740">
            <v>2102.97292890784</v>
          </cell>
          <cell r="K740">
            <v>3451.28608968415</v>
          </cell>
          <cell r="L740">
            <v>4928.88844944714</v>
          </cell>
          <cell r="M740">
            <v>6542.00470050984</v>
          </cell>
          <cell r="N740">
            <v>8320.55428680545</v>
          </cell>
          <cell r="O740">
            <v>10283.1894815229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-1488.31026336744</v>
          </cell>
          <cell r="B741">
            <v>-3798.59584158864</v>
          </cell>
          <cell r="C741">
            <v>-4716.634480956</v>
          </cell>
          <cell r="D741">
            <v>-3935.05906173043</v>
          </cell>
          <cell r="E741">
            <v>-3105.01105129663</v>
          </cell>
          <cell r="F741">
            <v>-2209.0385536638</v>
          </cell>
          <cell r="G741">
            <v>-1253.79301437697</v>
          </cell>
          <cell r="H741">
            <v>-220.925608697549</v>
          </cell>
          <cell r="I741">
            <v>913.46998289129</v>
          </cell>
          <cell r="J741">
            <v>2155.0427351937</v>
          </cell>
          <cell r="K741">
            <v>3514.38771909452</v>
          </cell>
          <cell r="L741">
            <v>4999.91101619393</v>
          </cell>
          <cell r="M741">
            <v>6628.63883430231</v>
          </cell>
          <cell r="N741">
            <v>8410.55004376241</v>
          </cell>
          <cell r="O741">
            <v>10366.0439712355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-1449.0092738807</v>
          </cell>
          <cell r="B742">
            <v>-3649.14825433327</v>
          </cell>
          <cell r="C742">
            <v>-4548.58135999763</v>
          </cell>
          <cell r="D742">
            <v>-3757.35557484588</v>
          </cell>
          <cell r="E742">
            <v>-2907.86583405661</v>
          </cell>
          <cell r="F742">
            <v>-2003.44794610996</v>
          </cell>
          <cell r="G742">
            <v>-1031.74356934172</v>
          </cell>
          <cell r="H742">
            <v>21.9779627660638</v>
          </cell>
          <cell r="I742">
            <v>1174.43664267228</v>
          </cell>
          <cell r="J742">
            <v>2433.12776587611</v>
          </cell>
          <cell r="K742">
            <v>3816.70631413414</v>
          </cell>
          <cell r="L742">
            <v>5329.25856249689</v>
          </cell>
          <cell r="M742">
            <v>6987.91319731732</v>
          </cell>
          <cell r="N742">
            <v>8817.25308355646</v>
          </cell>
          <cell r="O742">
            <v>10813.9179443679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-1579.36827914935</v>
          </cell>
          <cell r="B743">
            <v>-4139.33855859384</v>
          </cell>
          <cell r="C743">
            <v>-5109.12233101389</v>
          </cell>
          <cell r="D743">
            <v>-4345.15782116011</v>
          </cell>
          <cell r="E743">
            <v>-3538.24676475916</v>
          </cell>
          <cell r="F743">
            <v>-2686.03329740907</v>
          </cell>
          <cell r="G743">
            <v>-1769.88223284216</v>
          </cell>
          <cell r="H743">
            <v>-781.584921060693</v>
          </cell>
          <cell r="I743">
            <v>292.387020466887</v>
          </cell>
          <cell r="J743">
            <v>1472.66548989638</v>
          </cell>
          <cell r="K743">
            <v>2771.62870543888</v>
          </cell>
          <cell r="L743">
            <v>4185.63406676058</v>
          </cell>
          <cell r="M743">
            <v>5729.00116016491</v>
          </cell>
          <cell r="N743">
            <v>7436.15719164864</v>
          </cell>
          <cell r="O743">
            <v>9309.57094829608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-1414.04505285095</v>
          </cell>
          <cell r="B744">
            <v>-3509.74842814467</v>
          </cell>
          <cell r="C744">
            <v>-4367.58272725852</v>
          </cell>
          <cell r="D744">
            <v>-3554.85489344391</v>
          </cell>
          <cell r="E744">
            <v>-2699.29840879316</v>
          </cell>
          <cell r="F744">
            <v>-1781.20447487901</v>
          </cell>
          <cell r="G744">
            <v>-797.685933999575</v>
          </cell>
          <cell r="H744">
            <v>271.052982036582</v>
          </cell>
          <cell r="I744">
            <v>1453.31625845484</v>
          </cell>
          <cell r="J744">
            <v>2745.17812037822</v>
          </cell>
          <cell r="K744">
            <v>4151.6502808383</v>
          </cell>
          <cell r="L744">
            <v>5683.8198865645</v>
          </cell>
          <cell r="M744">
            <v>7373.75129259871</v>
          </cell>
          <cell r="N744">
            <v>9233.83775450994</v>
          </cell>
          <cell r="O744">
            <v>11262.4416392887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-1437.99737005813</v>
          </cell>
          <cell r="B745">
            <v>-3596.17981292986</v>
          </cell>
          <cell r="C745">
            <v>-4473.24125356244</v>
          </cell>
          <cell r="D745">
            <v>-3667.63606786303</v>
          </cell>
          <cell r="E745">
            <v>-2814.78363124149</v>
          </cell>
          <cell r="F745">
            <v>-1900.48391668906</v>
          </cell>
          <cell r="G745">
            <v>-923.250663148805</v>
          </cell>
          <cell r="H745">
            <v>131.72262517541</v>
          </cell>
          <cell r="I745">
            <v>1293.76137155269</v>
          </cell>
          <cell r="J745">
            <v>2576.73995024292</v>
          </cell>
          <cell r="K745">
            <v>3972.0005247685</v>
          </cell>
          <cell r="L745">
            <v>5504.6035987175</v>
          </cell>
          <cell r="M745">
            <v>7173.2464855027</v>
          </cell>
          <cell r="N745">
            <v>9009.26001671306</v>
          </cell>
          <cell r="O745">
            <v>11025.9160896068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-1613.13097328</v>
          </cell>
          <cell r="B746">
            <v>-4268.36811160519</v>
          </cell>
          <cell r="C746">
            <v>-5256.42009689802</v>
          </cell>
          <cell r="D746">
            <v>-4517.56219938371</v>
          </cell>
          <cell r="E746">
            <v>-3737.4584455323</v>
          </cell>
          <cell r="F746">
            <v>-2908.26852537182</v>
          </cell>
          <cell r="G746">
            <v>-2012.20232885658</v>
          </cell>
          <cell r="H746">
            <v>-1042.8642590519</v>
          </cell>
          <cell r="I746">
            <v>30.7246248641519</v>
          </cell>
          <cell r="J746">
            <v>1204.0008493151</v>
          </cell>
          <cell r="K746">
            <v>2479.58569957445</v>
          </cell>
          <cell r="L746">
            <v>3877.32014149533</v>
          </cell>
          <cell r="M746">
            <v>5407.80242760826</v>
          </cell>
          <cell r="N746">
            <v>7090.88325039706</v>
          </cell>
          <cell r="O746">
            <v>8928.45025087598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-1589.43333760426</v>
          </cell>
          <cell r="B747">
            <v>-4180.40184143157</v>
          </cell>
          <cell r="C747">
            <v>-5150.63694348564</v>
          </cell>
          <cell r="D747">
            <v>-4399.66924526063</v>
          </cell>
          <cell r="E747">
            <v>-3608.64855200558</v>
          </cell>
          <cell r="F747">
            <v>-2761.77960611992</v>
          </cell>
          <cell r="G747">
            <v>-1852.61569286149</v>
          </cell>
          <cell r="H747">
            <v>-869.384092827863</v>
          </cell>
          <cell r="I747">
            <v>214.47050304285</v>
          </cell>
          <cell r="J747">
            <v>1413.09184101407</v>
          </cell>
          <cell r="K747">
            <v>2706.46573222654</v>
          </cell>
          <cell r="L747">
            <v>4116.53539856084</v>
          </cell>
          <cell r="M747">
            <v>5668.49362462518</v>
          </cell>
          <cell r="N747">
            <v>7375.37659646563</v>
          </cell>
          <cell r="O747">
            <v>9235.48276859902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-1467.34131275127</v>
          </cell>
          <cell r="B748">
            <v>-3711.52036610427</v>
          </cell>
          <cell r="C748">
            <v>-4614.6777644185</v>
          </cell>
          <cell r="D748">
            <v>-3828.15542740494</v>
          </cell>
          <cell r="E748">
            <v>-2987.79854655415</v>
          </cell>
          <cell r="F748">
            <v>-2084.52012656579</v>
          </cell>
          <cell r="G748">
            <v>-1126.54783912327</v>
          </cell>
          <cell r="H748">
            <v>-80.352999878959</v>
          </cell>
          <cell r="I748">
            <v>1060.79652528372</v>
          </cell>
          <cell r="J748">
            <v>2310.1104767897</v>
          </cell>
          <cell r="K748">
            <v>3681.61754598107</v>
          </cell>
          <cell r="L748">
            <v>5189.05479899564</v>
          </cell>
          <cell r="M748">
            <v>6846.20435451929</v>
          </cell>
          <cell r="N748">
            <v>8648.59648325449</v>
          </cell>
          <cell r="O748">
            <v>10620.3462890411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-1564.47781279991</v>
          </cell>
          <cell r="B749">
            <v>-4087.43178789296</v>
          </cell>
          <cell r="C749">
            <v>-5049.30561207165</v>
          </cell>
          <cell r="D749">
            <v>-4285.63874307553</v>
          </cell>
          <cell r="E749">
            <v>-3470.87518302985</v>
          </cell>
          <cell r="F749">
            <v>-2604.46101279742</v>
          </cell>
          <cell r="G749">
            <v>-1669.87191554645</v>
          </cell>
          <cell r="H749">
            <v>-664.804800478657</v>
          </cell>
          <cell r="I749">
            <v>428.434425465197</v>
          </cell>
          <cell r="J749">
            <v>1621.65332472605</v>
          </cell>
          <cell r="K749">
            <v>2932.3951718271</v>
          </cell>
          <cell r="L749">
            <v>4366.76071746215</v>
          </cell>
          <cell r="M749">
            <v>5941.0966500357</v>
          </cell>
          <cell r="N749">
            <v>7663.4421542458</v>
          </cell>
          <cell r="O749">
            <v>9546.75678758447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-1552.6468387082</v>
          </cell>
          <cell r="B750">
            <v>-4036.87938290497</v>
          </cell>
          <cell r="C750">
            <v>-4990.95304931627</v>
          </cell>
          <cell r="D750">
            <v>-4228.35481737202</v>
          </cell>
          <cell r="E750">
            <v>-3422.6785483052</v>
          </cell>
          <cell r="F750">
            <v>-2566.92041829474</v>
          </cell>
          <cell r="G750">
            <v>-1641.66486554424</v>
          </cell>
          <cell r="H750">
            <v>-631.809101548966</v>
          </cell>
          <cell r="I750">
            <v>470.526562471938</v>
          </cell>
          <cell r="J750">
            <v>1675.3195286323</v>
          </cell>
          <cell r="K750">
            <v>3003.1991656672</v>
          </cell>
          <cell r="L750">
            <v>4451.4956321719</v>
          </cell>
          <cell r="M750">
            <v>6030.05958112361</v>
          </cell>
          <cell r="N750">
            <v>7766.42184148329</v>
          </cell>
          <cell r="O750">
            <v>9660.37701629243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-1688.39770114929</v>
          </cell>
          <cell r="B751">
            <v>-4566.43146876039</v>
          </cell>
          <cell r="C751">
            <v>-5616.27075786672</v>
          </cell>
          <cell r="D751">
            <v>-4901.64506445709</v>
          </cell>
          <cell r="E751">
            <v>-4146.08816364701</v>
          </cell>
          <cell r="F751">
            <v>-3335.17503066994</v>
          </cell>
          <cell r="G751">
            <v>-2469.10777278728</v>
          </cell>
          <cell r="H751">
            <v>-1544.13912969996</v>
          </cell>
          <cell r="I751">
            <v>-529.182999564785</v>
          </cell>
          <cell r="J751">
            <v>589.994697353682</v>
          </cell>
          <cell r="K751">
            <v>1818.82149395894</v>
          </cell>
          <cell r="L751">
            <v>3162.15391796965</v>
          </cell>
          <cell r="M751">
            <v>4625.80358274253</v>
          </cell>
          <cell r="N751">
            <v>6226.37643879798</v>
          </cell>
          <cell r="O751">
            <v>7982.06662137485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-1503.61008519779</v>
          </cell>
          <cell r="B752">
            <v>-3857.39830455579</v>
          </cell>
          <cell r="C752">
            <v>-4792.13031350628</v>
          </cell>
          <cell r="D752">
            <v>-4013.35442165999</v>
          </cell>
          <cell r="E752">
            <v>-3185.91325076364</v>
          </cell>
          <cell r="F752">
            <v>-2309.03554170822</v>
          </cell>
          <cell r="G752">
            <v>-1368.76450725504</v>
          </cell>
          <cell r="H752">
            <v>-340.70695619012</v>
          </cell>
          <cell r="I752">
            <v>782.394114473313</v>
          </cell>
          <cell r="J752">
            <v>2011.54149354937</v>
          </cell>
          <cell r="K752">
            <v>3355.48807722612</v>
          </cell>
          <cell r="L752">
            <v>4829.347643378</v>
          </cell>
          <cell r="M752">
            <v>6438.51021531605</v>
          </cell>
          <cell r="N752">
            <v>8206.3673904206</v>
          </cell>
          <cell r="O752">
            <v>10144.869949821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-1450.47322955374</v>
          </cell>
          <cell r="B753">
            <v>-3650.57656807322</v>
          </cell>
          <cell r="C753">
            <v>-4543.06660482384</v>
          </cell>
          <cell r="D753">
            <v>-3747.95754195868</v>
          </cell>
          <cell r="E753">
            <v>-2899.93916350108</v>
          </cell>
          <cell r="F753">
            <v>-1992.00683268107</v>
          </cell>
          <cell r="G753">
            <v>-1016.49379531928</v>
          </cell>
          <cell r="H753">
            <v>37.7299311237219</v>
          </cell>
          <cell r="I753">
            <v>1183.49535043746</v>
          </cell>
          <cell r="J753">
            <v>2440.62955260181</v>
          </cell>
          <cell r="K753">
            <v>3818.20769047913</v>
          </cell>
          <cell r="L753">
            <v>5329.01986399087</v>
          </cell>
          <cell r="M753">
            <v>6986.47636235067</v>
          </cell>
          <cell r="N753">
            <v>8807.37121514513</v>
          </cell>
          <cell r="O753">
            <v>10808.1204710688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-1635.37158429383</v>
          </cell>
          <cell r="B754">
            <v>-4352.25569558356</v>
          </cell>
          <cell r="C754">
            <v>-5357.8140515141</v>
          </cell>
          <cell r="D754">
            <v>-4620.54126312655</v>
          </cell>
          <cell r="E754">
            <v>-3839.62960591918</v>
          </cell>
          <cell r="F754">
            <v>-3011.82019852586</v>
          </cell>
          <cell r="G754">
            <v>-2126.16592299959</v>
          </cell>
          <cell r="H754">
            <v>-1170.62778181671</v>
          </cell>
          <cell r="I754">
            <v>-126.308110120715</v>
          </cell>
          <cell r="J754">
            <v>1024.94169641631</v>
          </cell>
          <cell r="K754">
            <v>2286.30321464468</v>
          </cell>
          <cell r="L754">
            <v>3664.59204229509</v>
          </cell>
          <cell r="M754">
            <v>5173.28959547797</v>
          </cell>
          <cell r="N754">
            <v>6831.19735235602</v>
          </cell>
          <cell r="O754">
            <v>8645.54270444174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-1523.17645821049</v>
          </cell>
          <cell r="B755">
            <v>-3927.74748274733</v>
          </cell>
          <cell r="C755">
            <v>-4865.37465531986</v>
          </cell>
          <cell r="D755">
            <v>-4092.44426438981</v>
          </cell>
          <cell r="E755">
            <v>-3278.37885177258</v>
          </cell>
          <cell r="F755">
            <v>-2410.47352097667</v>
          </cell>
          <cell r="G755">
            <v>-1475.84491016014</v>
          </cell>
          <cell r="H755">
            <v>-467.976602075258</v>
          </cell>
          <cell r="I755">
            <v>638.043780038171</v>
          </cell>
          <cell r="J755">
            <v>1857.06224888097</v>
          </cell>
          <cell r="K755">
            <v>3191.61031120881</v>
          </cell>
          <cell r="L755">
            <v>4664.96663694659</v>
          </cell>
          <cell r="M755">
            <v>6274.60759203601</v>
          </cell>
          <cell r="N755">
            <v>8032.34155720471</v>
          </cell>
          <cell r="O755">
            <v>9944.62531375596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-1468.1654360963</v>
          </cell>
          <cell r="B756">
            <v>-3722.71850992051</v>
          </cell>
          <cell r="C756">
            <v>-4631.25924466988</v>
          </cell>
          <cell r="D756">
            <v>-3843.61859062922</v>
          </cell>
          <cell r="E756">
            <v>-3004.18164755323</v>
          </cell>
          <cell r="F756">
            <v>-2108.26068681836</v>
          </cell>
          <cell r="G756">
            <v>-1145.57795011683</v>
          </cell>
          <cell r="H756">
            <v>-104.508347415195</v>
          </cell>
          <cell r="I756">
            <v>1032.23729256598</v>
          </cell>
          <cell r="J756">
            <v>2284.80282707115</v>
          </cell>
          <cell r="K756">
            <v>3653.82948121107</v>
          </cell>
          <cell r="L756">
            <v>5153.05611491408</v>
          </cell>
          <cell r="M756">
            <v>6787.9271338347</v>
          </cell>
          <cell r="N756">
            <v>8585.88860492853</v>
          </cell>
          <cell r="O756">
            <v>10575.9499182687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-1582.54110915023</v>
          </cell>
          <cell r="B757">
            <v>-4158.1503497217</v>
          </cell>
          <cell r="C757">
            <v>-5144.63053096285</v>
          </cell>
          <cell r="D757">
            <v>-4401.13698549165</v>
          </cell>
          <cell r="E757">
            <v>-3603.07624777473</v>
          </cell>
          <cell r="F757">
            <v>-2748.48419130055</v>
          </cell>
          <cell r="G757">
            <v>-1836.96610668611</v>
          </cell>
          <cell r="H757">
            <v>-847.854518623725</v>
          </cell>
          <cell r="I757">
            <v>221.167302161645</v>
          </cell>
          <cell r="J757">
            <v>1392.78781071752</v>
          </cell>
          <cell r="K757">
            <v>2686.32220644901</v>
          </cell>
          <cell r="L757">
            <v>4103.14105314338</v>
          </cell>
          <cell r="M757">
            <v>5651.27632733882</v>
          </cell>
          <cell r="N757">
            <v>7350.24616848919</v>
          </cell>
          <cell r="O757">
            <v>9218.43139004226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-1481.65450415856</v>
          </cell>
          <cell r="B758">
            <v>-3775.11653564926</v>
          </cell>
          <cell r="C758">
            <v>-4691.17435043023</v>
          </cell>
          <cell r="D758">
            <v>-3912.0414793424</v>
          </cell>
          <cell r="E758">
            <v>-3078.43084693366</v>
          </cell>
          <cell r="F758">
            <v>-2191.75048477496</v>
          </cell>
          <cell r="G758">
            <v>-1244.52098546128</v>
          </cell>
          <cell r="H758">
            <v>-215.294410077522</v>
          </cell>
          <cell r="I758">
            <v>910.657391901539</v>
          </cell>
          <cell r="J758">
            <v>2143.14225490574</v>
          </cell>
          <cell r="K758">
            <v>3500.43475257781</v>
          </cell>
          <cell r="L758">
            <v>4976.95672673551</v>
          </cell>
          <cell r="M758">
            <v>6601.90582184859</v>
          </cell>
          <cell r="N758">
            <v>8392.55506049794</v>
          </cell>
          <cell r="O758">
            <v>10360.5436736767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-1614.98200557433</v>
          </cell>
          <cell r="B759">
            <v>-4285.70440637193</v>
          </cell>
          <cell r="C759">
            <v>-5287.06769965748</v>
          </cell>
          <cell r="D759">
            <v>-4545.7496981206</v>
          </cell>
          <cell r="E759">
            <v>-3756.02083936038</v>
          </cell>
          <cell r="F759">
            <v>-2908.6599720763</v>
          </cell>
          <cell r="G759">
            <v>-2016.946807433</v>
          </cell>
          <cell r="H759">
            <v>-1053.95647454336</v>
          </cell>
          <cell r="I759">
            <v>4.15191040942862</v>
          </cell>
          <cell r="J759">
            <v>1157.76701386196</v>
          </cell>
          <cell r="K759">
            <v>2428.43207124188</v>
          </cell>
          <cell r="L759">
            <v>3816.30045813398</v>
          </cell>
          <cell r="M759">
            <v>5346.52240359839</v>
          </cell>
          <cell r="N759">
            <v>7015.13680840441</v>
          </cell>
          <cell r="O759">
            <v>8838.00861720099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-1487.51153611936</v>
          </cell>
          <cell r="B760">
            <v>-3792.9266282363</v>
          </cell>
          <cell r="C760">
            <v>-4709.85682274297</v>
          </cell>
          <cell r="D760">
            <v>-3939.59758917347</v>
          </cell>
          <cell r="E760">
            <v>-3114.32073541589</v>
          </cell>
          <cell r="F760">
            <v>-2230.56828395798</v>
          </cell>
          <cell r="G760">
            <v>-1276.28052389523</v>
          </cell>
          <cell r="H760">
            <v>-242.43570383217</v>
          </cell>
          <cell r="I760">
            <v>887.58605902321</v>
          </cell>
          <cell r="J760">
            <v>2124.2037895791</v>
          </cell>
          <cell r="K760">
            <v>3480.34215169913</v>
          </cell>
          <cell r="L760">
            <v>4957.76355116136</v>
          </cell>
          <cell r="M760">
            <v>6581.75514836026</v>
          </cell>
          <cell r="N760">
            <v>8360.11141663452</v>
          </cell>
          <cell r="O760">
            <v>10312.9796824579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-1714.16840962929</v>
          </cell>
          <cell r="B761">
            <v>-4669.99427300145</v>
          </cell>
          <cell r="C761">
            <v>-5730.67945466867</v>
          </cell>
          <cell r="D761">
            <v>-5021.61172345233</v>
          </cell>
          <cell r="E761">
            <v>-4266.87876237311</v>
          </cell>
          <cell r="F761">
            <v>-3465.40735498876</v>
          </cell>
          <cell r="G761">
            <v>-2615.4856394492</v>
          </cell>
          <cell r="H761">
            <v>-1695.73208760054</v>
          </cell>
          <cell r="I761">
            <v>-691.132193775564</v>
          </cell>
          <cell r="J761">
            <v>408.242331059267</v>
          </cell>
          <cell r="K761">
            <v>1606.16160566275</v>
          </cell>
          <cell r="L761">
            <v>2919.35275848825</v>
          </cell>
          <cell r="M761">
            <v>4374.64623821639</v>
          </cell>
          <cell r="N761">
            <v>5959.91406035278</v>
          </cell>
          <cell r="O761">
            <v>7690.0624384398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-1661.71543212098</v>
          </cell>
          <cell r="B762">
            <v>-4462.5385732943</v>
          </cell>
          <cell r="C762">
            <v>-5494.76029297403</v>
          </cell>
          <cell r="D762">
            <v>-4772.64327055482</v>
          </cell>
          <cell r="E762">
            <v>-4001.09564429961</v>
          </cell>
          <cell r="F762">
            <v>-3185.86037653818</v>
          </cell>
          <cell r="G762">
            <v>-2310.15118865807</v>
          </cell>
          <cell r="H762">
            <v>-1367.72225028361</v>
          </cell>
          <cell r="I762">
            <v>-336.708286676661</v>
          </cell>
          <cell r="J762">
            <v>790.243813709251</v>
          </cell>
          <cell r="K762">
            <v>2026.19939363852</v>
          </cell>
          <cell r="L762">
            <v>3387.07373228373</v>
          </cell>
          <cell r="M762">
            <v>4883.6318124548</v>
          </cell>
          <cell r="N762">
            <v>6509.68533138777</v>
          </cell>
          <cell r="O762">
            <v>8286.70550550987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-1408.93074465575</v>
          </cell>
          <cell r="B763">
            <v>-3497.6541346689</v>
          </cell>
          <cell r="C763">
            <v>-4373.49036487188</v>
          </cell>
          <cell r="D763">
            <v>-3569.019977237</v>
          </cell>
          <cell r="E763">
            <v>-2715.22130571847</v>
          </cell>
          <cell r="F763">
            <v>-1804.46416312854</v>
          </cell>
          <cell r="G763">
            <v>-818.903504906777</v>
          </cell>
          <cell r="H763">
            <v>246.075850381187</v>
          </cell>
          <cell r="I763">
            <v>1421.60261793467</v>
          </cell>
          <cell r="J763">
            <v>2702.58972425084</v>
          </cell>
          <cell r="K763">
            <v>4103.7577826346</v>
          </cell>
          <cell r="L763">
            <v>5634.71074031199</v>
          </cell>
          <cell r="M763">
            <v>7316.99915640226</v>
          </cell>
          <cell r="N763">
            <v>9163.92227629887</v>
          </cell>
          <cell r="O763">
            <v>11193.8665947385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-1544.41220339692</v>
          </cell>
          <cell r="B764">
            <v>-4013.81348938003</v>
          </cell>
          <cell r="C764">
            <v>-4968.18606841635</v>
          </cell>
          <cell r="D764">
            <v>-4202.22215190625</v>
          </cell>
          <cell r="E764">
            <v>-3391.55038542903</v>
          </cell>
          <cell r="F764">
            <v>-2532.79930230248</v>
          </cell>
          <cell r="G764">
            <v>-1603.51384884271</v>
          </cell>
          <cell r="H764">
            <v>-578.830806180508</v>
          </cell>
          <cell r="I764">
            <v>531.106722032575</v>
          </cell>
          <cell r="J764">
            <v>1734.96988132033</v>
          </cell>
          <cell r="K764">
            <v>3059.1354033764</v>
          </cell>
          <cell r="L764">
            <v>4513.80600262823</v>
          </cell>
          <cell r="M764">
            <v>6104.21815197929</v>
          </cell>
          <cell r="N764">
            <v>7848.94970012898</v>
          </cell>
          <cell r="O764">
            <v>9765.61613250268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-1514.60936826163</v>
          </cell>
          <cell r="B765">
            <v>-3886.76631587343</v>
          </cell>
          <cell r="C765">
            <v>-4800.28950092048</v>
          </cell>
          <cell r="D765">
            <v>-4023.16368313656</v>
          </cell>
          <cell r="E765">
            <v>-3199.62090966067</v>
          </cell>
          <cell r="F765">
            <v>-2313.90483570594</v>
          </cell>
          <cell r="G765">
            <v>-1373.72556162823</v>
          </cell>
          <cell r="H765">
            <v>-359.590329496526</v>
          </cell>
          <cell r="I765">
            <v>769.776182168563</v>
          </cell>
          <cell r="J765">
            <v>2006.45492992856</v>
          </cell>
          <cell r="K765">
            <v>3355.43401543866</v>
          </cell>
          <cell r="L765">
            <v>4830.23105148688</v>
          </cell>
          <cell r="M765">
            <v>6445.09735243697</v>
          </cell>
          <cell r="N765">
            <v>8205.20310807951</v>
          </cell>
          <cell r="O765">
            <v>10137.7066678439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-1718.09028164889</v>
          </cell>
          <cell r="B766">
            <v>-4679.83516859734</v>
          </cell>
          <cell r="C766">
            <v>-5742.73151924995</v>
          </cell>
          <cell r="D766">
            <v>-5040.47791728268</v>
          </cell>
          <cell r="E766">
            <v>-4300.21738911476</v>
          </cell>
          <cell r="F766">
            <v>-3507.84405105522</v>
          </cell>
          <cell r="G766">
            <v>-2656.36490657818</v>
          </cell>
          <cell r="H766">
            <v>-1738.22088070831</v>
          </cell>
          <cell r="I766">
            <v>-732.09455874657</v>
          </cell>
          <cell r="J766">
            <v>376.504661591566</v>
          </cell>
          <cell r="K766">
            <v>1594.42942181949</v>
          </cell>
          <cell r="L766">
            <v>2923.42444457743</v>
          </cell>
          <cell r="M766">
            <v>4365.37612893639</v>
          </cell>
          <cell r="N766">
            <v>5939.99574486543</v>
          </cell>
          <cell r="O766">
            <v>7666.23039873618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-1675.09037760985</v>
          </cell>
          <cell r="B767">
            <v>-4519.9545480557</v>
          </cell>
          <cell r="C767">
            <v>-5564.88965593287</v>
          </cell>
          <cell r="D767">
            <v>-4849.60125330795</v>
          </cell>
          <cell r="E767">
            <v>-4095.55435935387</v>
          </cell>
          <cell r="F767">
            <v>-3282.56918546285</v>
          </cell>
          <cell r="G767">
            <v>-2405.94490069677</v>
          </cell>
          <cell r="H767">
            <v>-1464.91989461953</v>
          </cell>
          <cell r="I767">
            <v>-447.800339642848</v>
          </cell>
          <cell r="J767">
            <v>667.789163758783</v>
          </cell>
          <cell r="K767">
            <v>1896.58425914153</v>
          </cell>
          <cell r="L767">
            <v>3240.43882855343</v>
          </cell>
          <cell r="M767">
            <v>4716.99665067039</v>
          </cell>
          <cell r="N767">
            <v>6342.44479738311</v>
          </cell>
          <cell r="O767">
            <v>8107.77646083001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-1425.04803671392</v>
          </cell>
          <cell r="B768">
            <v>-3543.67340997406</v>
          </cell>
          <cell r="C768">
            <v>-4410.2182750182</v>
          </cell>
          <cell r="D768">
            <v>-3596.9638756752</v>
          </cell>
          <cell r="E768">
            <v>-2734.72117684457</v>
          </cell>
          <cell r="F768">
            <v>-1814.69388875056</v>
          </cell>
          <cell r="G768">
            <v>-823.861868143505</v>
          </cell>
          <cell r="H768">
            <v>254.695712499852</v>
          </cell>
          <cell r="I768">
            <v>1426.16302648931</v>
          </cell>
          <cell r="J768">
            <v>2700.38083439062</v>
          </cell>
          <cell r="K768">
            <v>4109.97068707321</v>
          </cell>
          <cell r="L768">
            <v>5660.58682392706</v>
          </cell>
          <cell r="M768">
            <v>7344.98592400142</v>
          </cell>
          <cell r="N768">
            <v>9201.27283348293</v>
          </cell>
          <cell r="O768">
            <v>11236.0716182679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-1618.20475873161</v>
          </cell>
          <cell r="B769">
            <v>-4287.04237048894</v>
          </cell>
          <cell r="C769">
            <v>-5275.96268627904</v>
          </cell>
          <cell r="D769">
            <v>-4533.62449082738</v>
          </cell>
          <cell r="E769">
            <v>-3741.9748689121</v>
          </cell>
          <cell r="F769">
            <v>-2899.13943168801</v>
          </cell>
          <cell r="G769">
            <v>-1997.39374217599</v>
          </cell>
          <cell r="H769">
            <v>-1024.86642429307</v>
          </cell>
          <cell r="I769">
            <v>41.3415485528088</v>
          </cell>
          <cell r="J769">
            <v>1221.69366981901</v>
          </cell>
          <cell r="K769">
            <v>2506.35901577048</v>
          </cell>
          <cell r="L769">
            <v>3902.61478784319</v>
          </cell>
          <cell r="M769">
            <v>5432.30062384903</v>
          </cell>
          <cell r="N769">
            <v>7104.72597561611</v>
          </cell>
          <cell r="O769">
            <v>8934.79143031055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-1692.87021880096</v>
          </cell>
          <cell r="B770">
            <v>-4580.07623669929</v>
          </cell>
          <cell r="C770">
            <v>-5618.5300423829</v>
          </cell>
          <cell r="D770">
            <v>-4901.3481663472</v>
          </cell>
          <cell r="E770">
            <v>-4141.76669397929</v>
          </cell>
          <cell r="F770">
            <v>-3329.28144077756</v>
          </cell>
          <cell r="G770">
            <v>-2456.97690474951</v>
          </cell>
          <cell r="H770">
            <v>-1525.54211575526</v>
          </cell>
          <cell r="I770">
            <v>-511.08810559971</v>
          </cell>
          <cell r="J770">
            <v>612.315652583348</v>
          </cell>
          <cell r="K770">
            <v>1842.11317503182</v>
          </cell>
          <cell r="L770">
            <v>3195.70291546139</v>
          </cell>
          <cell r="M770">
            <v>4676.04335870164</v>
          </cell>
          <cell r="N770">
            <v>6292.29255922374</v>
          </cell>
          <cell r="O770">
            <v>8064.30692090634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-1405.79487357398</v>
          </cell>
          <cell r="B771">
            <v>-3481.84930784786</v>
          </cell>
          <cell r="C771">
            <v>-4348.56703857707</v>
          </cell>
          <cell r="D771">
            <v>-3539.78695398334</v>
          </cell>
          <cell r="E771">
            <v>-2684.32269995727</v>
          </cell>
          <cell r="F771">
            <v>-1767.8408136556</v>
          </cell>
          <cell r="G771">
            <v>-787.774759074645</v>
          </cell>
          <cell r="H771">
            <v>283.438929373772</v>
          </cell>
          <cell r="I771">
            <v>1458.52596725694</v>
          </cell>
          <cell r="J771">
            <v>2750.51735916866</v>
          </cell>
          <cell r="K771">
            <v>4169.02685138857</v>
          </cell>
          <cell r="L771">
            <v>5727.97978695336</v>
          </cell>
          <cell r="M771">
            <v>7431.38473726756</v>
          </cell>
          <cell r="N771">
            <v>9281.14817497608</v>
          </cell>
          <cell r="O771">
            <v>11307.6166278819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-1604.59498751235</v>
          </cell>
          <cell r="B772">
            <v>-4241.1172755325</v>
          </cell>
          <cell r="C772">
            <v>-5231.83993280877</v>
          </cell>
          <cell r="D772">
            <v>-4484.39668632348</v>
          </cell>
          <cell r="E772">
            <v>-3690.19569213399</v>
          </cell>
          <cell r="F772">
            <v>-2850.05851884906</v>
          </cell>
          <cell r="G772">
            <v>-1940.37588962883</v>
          </cell>
          <cell r="H772">
            <v>-948.196746433235</v>
          </cell>
          <cell r="I772">
            <v>117.920594467518</v>
          </cell>
          <cell r="J772">
            <v>1291.88931381869</v>
          </cell>
          <cell r="K772">
            <v>2575.65331957109</v>
          </cell>
          <cell r="L772">
            <v>3983.3135031858</v>
          </cell>
          <cell r="M772">
            <v>5521.13715989306</v>
          </cell>
          <cell r="N772">
            <v>7200.70668438599</v>
          </cell>
          <cell r="O772">
            <v>9042.81585482547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-1702.88383280606</v>
          </cell>
          <cell r="B773">
            <v>-4618.81978642062</v>
          </cell>
          <cell r="C773">
            <v>-5664.36168259211</v>
          </cell>
          <cell r="D773">
            <v>-4946.76116793814</v>
          </cell>
          <cell r="E773">
            <v>-4177.21956797804</v>
          </cell>
          <cell r="F773">
            <v>-3359.52454544778</v>
          </cell>
          <cell r="G773">
            <v>-2489.51635246213</v>
          </cell>
          <cell r="H773">
            <v>-1551.03647529469</v>
          </cell>
          <cell r="I773">
            <v>-529.295228467973</v>
          </cell>
          <cell r="J773">
            <v>584.560461921599</v>
          </cell>
          <cell r="K773">
            <v>1804.09053578177</v>
          </cell>
          <cell r="L773">
            <v>3136.64474071366</v>
          </cell>
          <cell r="M773">
            <v>4596.84035064342</v>
          </cell>
          <cell r="N773">
            <v>6200.64940574147</v>
          </cell>
          <cell r="O773">
            <v>7954.23993763525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-1545.0997574995</v>
          </cell>
          <cell r="B774">
            <v>-4009.69704586887</v>
          </cell>
          <cell r="C774">
            <v>-4958.59087719819</v>
          </cell>
          <cell r="D774">
            <v>-4193.10091623374</v>
          </cell>
          <cell r="E774">
            <v>-3376.19806262973</v>
          </cell>
          <cell r="F774">
            <v>-2510.93635130444</v>
          </cell>
          <cell r="G774">
            <v>-1581.82222236291</v>
          </cell>
          <cell r="H774">
            <v>-568.614299596894</v>
          </cell>
          <cell r="I774">
            <v>536.807381066757</v>
          </cell>
          <cell r="J774">
            <v>1744.98817392997</v>
          </cell>
          <cell r="K774">
            <v>3066.69842150444</v>
          </cell>
          <cell r="L774">
            <v>4516.99486522031</v>
          </cell>
          <cell r="M774">
            <v>6112.44296132373</v>
          </cell>
          <cell r="N774">
            <v>7858.9544131959</v>
          </cell>
          <cell r="O774">
            <v>9762.37859543585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-1570.19072036336</v>
          </cell>
          <cell r="B775">
            <v>-4109.64679741497</v>
          </cell>
          <cell r="C775">
            <v>-5075.17956682928</v>
          </cell>
          <cell r="D775">
            <v>-4322.69946421461</v>
          </cell>
          <cell r="E775">
            <v>-3523.76156574241</v>
          </cell>
          <cell r="F775">
            <v>-2678.6796804462</v>
          </cell>
          <cell r="G775">
            <v>-1767.66482363986</v>
          </cell>
          <cell r="H775">
            <v>-774.697784775525</v>
          </cell>
          <cell r="I775">
            <v>305.09445765701</v>
          </cell>
          <cell r="J775">
            <v>1486.08281729089</v>
          </cell>
          <cell r="K775">
            <v>2790.90883334632</v>
          </cell>
          <cell r="L775">
            <v>4221.82530762545</v>
          </cell>
          <cell r="M775">
            <v>5791.15079029241</v>
          </cell>
          <cell r="N775">
            <v>7505.36039894321</v>
          </cell>
          <cell r="O775">
            <v>9385.20657864461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-1520.50552451662</v>
          </cell>
          <cell r="B776">
            <v>-3926.47872216623</v>
          </cell>
          <cell r="C776">
            <v>-4873.52629334698</v>
          </cell>
          <cell r="D776">
            <v>-4111.71984968192</v>
          </cell>
          <cell r="E776">
            <v>-3297.589655838</v>
          </cell>
          <cell r="F776">
            <v>-2423.42437774165</v>
          </cell>
          <cell r="G776">
            <v>-1481.62512247833</v>
          </cell>
          <cell r="H776">
            <v>-456.552549868328</v>
          </cell>
          <cell r="I776">
            <v>664.722107092661</v>
          </cell>
          <cell r="J776">
            <v>1891.92660114537</v>
          </cell>
          <cell r="K776">
            <v>3235.52172072021</v>
          </cell>
          <cell r="L776">
            <v>4701.37446668321</v>
          </cell>
          <cell r="M776">
            <v>6303.56712899098</v>
          </cell>
          <cell r="N776">
            <v>8060.26010060508</v>
          </cell>
          <cell r="O776">
            <v>9990.52959075231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-1540.51689932067</v>
          </cell>
          <cell r="B777">
            <v>-3998.21064372266</v>
          </cell>
          <cell r="C777">
            <v>-4949.55038859639</v>
          </cell>
          <cell r="D777">
            <v>-4184.72190674416</v>
          </cell>
          <cell r="E777">
            <v>-3358.96992183505</v>
          </cell>
          <cell r="F777">
            <v>-2481.32735996381</v>
          </cell>
          <cell r="G777">
            <v>-1549.88773721129</v>
          </cell>
          <cell r="H777">
            <v>-541.789949659298</v>
          </cell>
          <cell r="I777">
            <v>558.628317032101</v>
          </cell>
          <cell r="J777">
            <v>1760.58872233582</v>
          </cell>
          <cell r="K777">
            <v>3074.16888082383</v>
          </cell>
          <cell r="L777">
            <v>4517.42697770645</v>
          </cell>
          <cell r="M777">
            <v>6100.67482060483</v>
          </cell>
          <cell r="N777">
            <v>7842.77558765403</v>
          </cell>
          <cell r="O777">
            <v>9754.70200459413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-1433.05519957904</v>
          </cell>
          <cell r="B778">
            <v>-3591.76021002657</v>
          </cell>
          <cell r="C778">
            <v>-4482.88920111003</v>
          </cell>
          <cell r="D778">
            <v>-3689.22280883323</v>
          </cell>
          <cell r="E778">
            <v>-2843.70733573322</v>
          </cell>
          <cell r="F778">
            <v>-1936.33688814476</v>
          </cell>
          <cell r="G778">
            <v>-957.098671862736</v>
          </cell>
          <cell r="H778">
            <v>102.033238482192</v>
          </cell>
          <cell r="I778">
            <v>1250.70565112511</v>
          </cell>
          <cell r="J778">
            <v>2501.90438678693</v>
          </cell>
          <cell r="K778">
            <v>3879.34329641542</v>
          </cell>
          <cell r="L778">
            <v>5397.64179846054</v>
          </cell>
          <cell r="M778">
            <v>7056.77982593253</v>
          </cell>
          <cell r="N778">
            <v>8868.06671405137</v>
          </cell>
          <cell r="O778">
            <v>10880.0582339806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-1471.16908990846</v>
          </cell>
          <cell r="B779">
            <v>-3729.05305641064</v>
          </cell>
          <cell r="C779">
            <v>-4630.39236727101</v>
          </cell>
          <cell r="D779">
            <v>-3836.02213727617</v>
          </cell>
          <cell r="E779">
            <v>-2992.44037876465</v>
          </cell>
          <cell r="F779">
            <v>-2096.17626623038</v>
          </cell>
          <cell r="G779">
            <v>-1136.85169120585</v>
          </cell>
          <cell r="H779">
            <v>-89.7809634381389</v>
          </cell>
          <cell r="I779">
            <v>1060.35953424964</v>
          </cell>
          <cell r="J779">
            <v>2327.40348217729</v>
          </cell>
          <cell r="K779">
            <v>3699.80325600372</v>
          </cell>
          <cell r="L779">
            <v>5204.7000384562</v>
          </cell>
          <cell r="M779">
            <v>6858.73408816609</v>
          </cell>
          <cell r="N779">
            <v>8667.51732684801</v>
          </cell>
          <cell r="O779">
            <v>10646.95879708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-1621.58288993226</v>
          </cell>
          <cell r="B780">
            <v>-4311.06703198107</v>
          </cell>
          <cell r="C780">
            <v>-5309.1592999263</v>
          </cell>
          <cell r="D780">
            <v>-4571.80184772306</v>
          </cell>
          <cell r="E780">
            <v>-3788.15491194421</v>
          </cell>
          <cell r="F780">
            <v>-2958.92476374728</v>
          </cell>
          <cell r="G780">
            <v>-2064.5619734066</v>
          </cell>
          <cell r="H780">
            <v>-1086.18672785153</v>
          </cell>
          <cell r="I780">
            <v>-10.4158571547961</v>
          </cell>
          <cell r="J780">
            <v>1156.33574845846</v>
          </cell>
          <cell r="K780">
            <v>2426.25911289157</v>
          </cell>
          <cell r="L780">
            <v>3821.2622927839</v>
          </cell>
          <cell r="M780">
            <v>5347.36185776781</v>
          </cell>
          <cell r="N780">
            <v>7018.90201596442</v>
          </cell>
          <cell r="O780">
            <v>8846.92459803004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-1723.39379085381</v>
          </cell>
          <cell r="B781">
            <v>-4698.41579156263</v>
          </cell>
          <cell r="C781">
            <v>-5772.62756737832</v>
          </cell>
          <cell r="D781">
            <v>-5074.79059961042</v>
          </cell>
          <cell r="E781">
            <v>-4343.02148661812</v>
          </cell>
          <cell r="F781">
            <v>-3566.38315106275</v>
          </cell>
          <cell r="G781">
            <v>-2728.33163601545</v>
          </cell>
          <cell r="H781">
            <v>-1821.37703610705</v>
          </cell>
          <cell r="I781">
            <v>-816.085968410338</v>
          </cell>
          <cell r="J781">
            <v>274.284917484236</v>
          </cell>
          <cell r="K781">
            <v>1459.97617317674</v>
          </cell>
          <cell r="L781">
            <v>2766.46570329918</v>
          </cell>
          <cell r="M781">
            <v>4200.57708642324</v>
          </cell>
          <cell r="N781">
            <v>5773.88272190637</v>
          </cell>
          <cell r="O781">
            <v>7488.5768439594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-1439.4328318793</v>
          </cell>
          <cell r="B782">
            <v>-3606.45624499807</v>
          </cell>
          <cell r="C782">
            <v>-4496.03569360106</v>
          </cell>
          <cell r="D782">
            <v>-3708.10357647516</v>
          </cell>
          <cell r="E782">
            <v>-2863.34547120722</v>
          </cell>
          <cell r="F782">
            <v>-1954.41439817034</v>
          </cell>
          <cell r="G782">
            <v>-983.406149195099</v>
          </cell>
          <cell r="H782">
            <v>67.1725251768161</v>
          </cell>
          <cell r="I782">
            <v>1229.48928388678</v>
          </cell>
          <cell r="J782">
            <v>2489.91766640398</v>
          </cell>
          <cell r="K782">
            <v>3875.39662850233</v>
          </cell>
          <cell r="L782">
            <v>5387.85722890121</v>
          </cell>
          <cell r="M782">
            <v>7052.7061732837</v>
          </cell>
          <cell r="N782">
            <v>8882.21930116732</v>
          </cell>
          <cell r="O782">
            <v>10880.0266807221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-1619.54283801105</v>
          </cell>
          <cell r="B783">
            <v>-4298.50381023803</v>
          </cell>
          <cell r="C783">
            <v>-5298.79939066052</v>
          </cell>
          <cell r="D783">
            <v>-4551.43438851514</v>
          </cell>
          <cell r="E783">
            <v>-3759.99518502313</v>
          </cell>
          <cell r="F783">
            <v>-2917.00486037119</v>
          </cell>
          <cell r="G783">
            <v>-2015.77911316895</v>
          </cell>
          <cell r="H783">
            <v>-1043.51514756091</v>
          </cell>
          <cell r="I783">
            <v>22.7849629244749</v>
          </cell>
          <cell r="J783">
            <v>1188.44091726178</v>
          </cell>
          <cell r="K783">
            <v>2457.015530199</v>
          </cell>
          <cell r="L783">
            <v>3855.60783416015</v>
          </cell>
          <cell r="M783">
            <v>5390.11820896987</v>
          </cell>
          <cell r="N783">
            <v>7059.48646634072</v>
          </cell>
          <cell r="O783">
            <v>8893.85201644038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-1652.23385712984</v>
          </cell>
          <cell r="B784">
            <v>-4417.64803098495</v>
          </cell>
          <cell r="C784">
            <v>-5432.72028308299</v>
          </cell>
          <cell r="D784">
            <v>-4705.98041922203</v>
          </cell>
          <cell r="E784">
            <v>-3927.60489041909</v>
          </cell>
          <cell r="F784">
            <v>-3104.0693758856</v>
          </cell>
          <cell r="G784">
            <v>-2217.25051601569</v>
          </cell>
          <cell r="H784">
            <v>-1253.07617013632</v>
          </cell>
          <cell r="I784">
            <v>-198.989610417789</v>
          </cell>
          <cell r="J784">
            <v>945.569913650969</v>
          </cell>
          <cell r="K784">
            <v>2190.7683668198</v>
          </cell>
          <cell r="L784">
            <v>3557.63403497952</v>
          </cell>
          <cell r="M784">
            <v>5053.3625789001</v>
          </cell>
          <cell r="N784">
            <v>6693.85067323761</v>
          </cell>
          <cell r="O784">
            <v>8494.19705102526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-1601.54448184896</v>
          </cell>
          <cell r="B785">
            <v>-4225.98603759814</v>
          </cell>
          <cell r="C785">
            <v>-5211.3994982914</v>
          </cell>
          <cell r="D785">
            <v>-4458.40271140275</v>
          </cell>
          <cell r="E785">
            <v>-3664.95511964733</v>
          </cell>
          <cell r="F785">
            <v>-2825.27466117016</v>
          </cell>
          <cell r="G785">
            <v>-1923.67349313674</v>
          </cell>
          <cell r="H785">
            <v>-941.380180786144</v>
          </cell>
          <cell r="I785">
            <v>125.379270629971</v>
          </cell>
          <cell r="J785">
            <v>1296.07405808061</v>
          </cell>
          <cell r="K785">
            <v>2579.81174954637</v>
          </cell>
          <cell r="L785">
            <v>3975.52335152883</v>
          </cell>
          <cell r="M785">
            <v>5511.76712715449</v>
          </cell>
          <cell r="N785">
            <v>7196.47951457599</v>
          </cell>
          <cell r="O785">
            <v>9036.72045405556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-1467.54781890484</v>
          </cell>
          <cell r="B786">
            <v>-3723.22828225951</v>
          </cell>
          <cell r="C786">
            <v>-4636.03370796441</v>
          </cell>
          <cell r="D786">
            <v>-3848.52952902769</v>
          </cell>
          <cell r="E786">
            <v>-3011.60402108403</v>
          </cell>
          <cell r="F786">
            <v>-2105.24317897068</v>
          </cell>
          <cell r="G786">
            <v>-1140.63308657002</v>
          </cell>
          <cell r="H786">
            <v>-100.142758117484</v>
          </cell>
          <cell r="I786">
            <v>1034.4012451863</v>
          </cell>
          <cell r="J786">
            <v>2287.39634420504</v>
          </cell>
          <cell r="K786">
            <v>3664.4490638457</v>
          </cell>
          <cell r="L786">
            <v>5169.975869568</v>
          </cell>
          <cell r="M786">
            <v>6814.51607908766</v>
          </cell>
          <cell r="N786">
            <v>8623.48317029109</v>
          </cell>
          <cell r="O786">
            <v>10601.0499655714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-1413.94070389097</v>
          </cell>
          <cell r="B787">
            <v>-3511.49981032906</v>
          </cell>
          <cell r="C787">
            <v>-4379.37028953513</v>
          </cell>
          <cell r="D787">
            <v>-3578.75624222326</v>
          </cell>
          <cell r="E787">
            <v>-2739.13378841975</v>
          </cell>
          <cell r="F787">
            <v>-1833.82578923048</v>
          </cell>
          <cell r="G787">
            <v>-844.918691925872</v>
          </cell>
          <cell r="H787">
            <v>230.177310988139</v>
          </cell>
          <cell r="I787">
            <v>1399.38095321453</v>
          </cell>
          <cell r="J787">
            <v>2674.3655949125</v>
          </cell>
          <cell r="K787">
            <v>4071.05686829343</v>
          </cell>
          <cell r="L787">
            <v>5605.9547462341</v>
          </cell>
          <cell r="M787">
            <v>7283.16873121545</v>
          </cell>
          <cell r="N787">
            <v>9119.89750517386</v>
          </cell>
          <cell r="O787">
            <v>11136.2152496515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-1437.4913301129</v>
          </cell>
          <cell r="B788">
            <v>-3595.91476168101</v>
          </cell>
          <cell r="C788">
            <v>-4469.53799475705</v>
          </cell>
          <cell r="D788">
            <v>-3662.62465278127</v>
          </cell>
          <cell r="E788">
            <v>-2812.07428771391</v>
          </cell>
          <cell r="F788">
            <v>-1902.54663862683</v>
          </cell>
          <cell r="G788">
            <v>-918.830827568758</v>
          </cell>
          <cell r="H788">
            <v>141.949175257533</v>
          </cell>
          <cell r="I788">
            <v>1314.20652383026</v>
          </cell>
          <cell r="J788">
            <v>2591.5760043678</v>
          </cell>
          <cell r="K788">
            <v>3999.5491918362</v>
          </cell>
          <cell r="L788">
            <v>5544.5688773651</v>
          </cell>
          <cell r="M788">
            <v>7230.06692826455</v>
          </cell>
          <cell r="N788">
            <v>9079.33488384269</v>
          </cell>
          <cell r="O788">
            <v>11099.9552742482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-1639.01733951371</v>
          </cell>
          <cell r="B789">
            <v>-4369.71647538293</v>
          </cell>
          <cell r="C789">
            <v>-5375.4249382713</v>
          </cell>
          <cell r="D789">
            <v>-4632.92062497119</v>
          </cell>
          <cell r="E789">
            <v>-3851.17202135261</v>
          </cell>
          <cell r="F789">
            <v>-3024.22354603109</v>
          </cell>
          <cell r="G789">
            <v>-2147.81604718005</v>
          </cell>
          <cell r="H789">
            <v>-1196.69053365386</v>
          </cell>
          <cell r="I789">
            <v>-153.064604489982</v>
          </cell>
          <cell r="J789">
            <v>999.432161920632</v>
          </cell>
          <cell r="K789">
            <v>2257.38724213566</v>
          </cell>
          <cell r="L789">
            <v>3633.26165277598</v>
          </cell>
          <cell r="M789">
            <v>5133.01937549009</v>
          </cell>
          <cell r="N789">
            <v>6773.9780321727</v>
          </cell>
          <cell r="O789">
            <v>8587.30703091993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-1486.0707165891</v>
          </cell>
          <cell r="B790">
            <v>-3784.7083375189</v>
          </cell>
          <cell r="C790">
            <v>-4696.21114635425</v>
          </cell>
          <cell r="D790">
            <v>-3916.17224147911</v>
          </cell>
          <cell r="E790">
            <v>-3077.12985189962</v>
          </cell>
          <cell r="F790">
            <v>-2181.00821126515</v>
          </cell>
          <cell r="G790">
            <v>-1222.11455685188</v>
          </cell>
          <cell r="H790">
            <v>-178.822369006909</v>
          </cell>
          <cell r="I790">
            <v>955.493639373364</v>
          </cell>
          <cell r="J790">
            <v>2186.05432453654</v>
          </cell>
          <cell r="K790">
            <v>3530.79218102674</v>
          </cell>
          <cell r="L790">
            <v>5010.80415620128</v>
          </cell>
          <cell r="M790">
            <v>6645.40890704116</v>
          </cell>
          <cell r="N790">
            <v>8429.26316309157</v>
          </cell>
          <cell r="O790">
            <v>10384.6919101187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-1516.68487438535</v>
          </cell>
          <cell r="B791">
            <v>-3905.55406718452</v>
          </cell>
          <cell r="C791">
            <v>-4847.88065924681</v>
          </cell>
          <cell r="D791">
            <v>-4076.53259313836</v>
          </cell>
          <cell r="E791">
            <v>-3261.1537315596</v>
          </cell>
          <cell r="F791">
            <v>-2398.50266583869</v>
          </cell>
          <cell r="G791">
            <v>-1472.07699697548</v>
          </cell>
          <cell r="H791">
            <v>-458.430612030424</v>
          </cell>
          <cell r="I791">
            <v>648.401420271212</v>
          </cell>
          <cell r="J791">
            <v>1850.74187246024</v>
          </cell>
          <cell r="K791">
            <v>3169.89733023197</v>
          </cell>
          <cell r="L791">
            <v>4617.6083078277</v>
          </cell>
          <cell r="M791">
            <v>6213.99304953206</v>
          </cell>
          <cell r="N791">
            <v>7962.50134434669</v>
          </cell>
          <cell r="O791">
            <v>9877.09451241593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-1461.39197950604</v>
          </cell>
          <cell r="B792">
            <v>-3690.46053931587</v>
          </cell>
          <cell r="C792">
            <v>-4591.45336257043</v>
          </cell>
          <cell r="D792">
            <v>-3795.69618365166</v>
          </cell>
          <cell r="E792">
            <v>-2947.53269431355</v>
          </cell>
          <cell r="F792">
            <v>-2047.31783633256</v>
          </cell>
          <cell r="G792">
            <v>-1073.7345359773</v>
          </cell>
          <cell r="H792">
            <v>-30.6825157643665</v>
          </cell>
          <cell r="I792">
            <v>1113.40748876237</v>
          </cell>
          <cell r="J792">
            <v>2373.88540505069</v>
          </cell>
          <cell r="K792">
            <v>3747.45055302915</v>
          </cell>
          <cell r="L792">
            <v>5248.83536994481</v>
          </cell>
          <cell r="M792">
            <v>6897.47173357349</v>
          </cell>
          <cell r="N792">
            <v>8707.94855378929</v>
          </cell>
          <cell r="O792">
            <v>10692.1882000993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-1482.75041854305</v>
          </cell>
          <cell r="B793">
            <v>-3769.5831588053</v>
          </cell>
          <cell r="C793">
            <v>-4675.8931211623</v>
          </cell>
          <cell r="D793">
            <v>-3889.22830340076</v>
          </cell>
          <cell r="E793">
            <v>-3044.81143609049</v>
          </cell>
          <cell r="F793">
            <v>-2151.95306079126</v>
          </cell>
          <cell r="G793">
            <v>-1188.13395676119</v>
          </cell>
          <cell r="H793">
            <v>-137.210427804335</v>
          </cell>
          <cell r="I793">
            <v>995.03546026827</v>
          </cell>
          <cell r="J793">
            <v>2228.9578590993</v>
          </cell>
          <cell r="K793">
            <v>3590.68974986712</v>
          </cell>
          <cell r="L793">
            <v>5090.32538632507</v>
          </cell>
          <cell r="M793">
            <v>6732.09379962264</v>
          </cell>
          <cell r="N793">
            <v>8524.74984886758</v>
          </cell>
          <cell r="O793">
            <v>10490.9723073485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-1433.40099791102</v>
          </cell>
          <cell r="B794">
            <v>-3596.69230010687</v>
          </cell>
          <cell r="C794">
            <v>-4495.16136155479</v>
          </cell>
          <cell r="D794">
            <v>-3698.06414903081</v>
          </cell>
          <cell r="E794">
            <v>-2848.2286359579</v>
          </cell>
          <cell r="F794">
            <v>-1944.52225004403</v>
          </cell>
          <cell r="G794">
            <v>-968.31321844947</v>
          </cell>
          <cell r="H794">
            <v>84.6983351007839</v>
          </cell>
          <cell r="I794">
            <v>1247.18229176507</v>
          </cell>
          <cell r="J794">
            <v>2521.15015485142</v>
          </cell>
          <cell r="K794">
            <v>3908.63448250809</v>
          </cell>
          <cell r="L794">
            <v>5441.49167198328</v>
          </cell>
          <cell r="M794">
            <v>7111.41385497788</v>
          </cell>
          <cell r="N794">
            <v>8942.08397071918</v>
          </cell>
          <cell r="O794">
            <v>10949.2877163724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-1503.66649245082</v>
          </cell>
          <cell r="B795">
            <v>-3851.11469646415</v>
          </cell>
          <cell r="C795">
            <v>-4775.49464465287</v>
          </cell>
          <cell r="D795">
            <v>-4010.74684572735</v>
          </cell>
          <cell r="E795">
            <v>-3187.24380770424</v>
          </cell>
          <cell r="F795">
            <v>-2306.82593581865</v>
          </cell>
          <cell r="G795">
            <v>-1365.02605508824</v>
          </cell>
          <cell r="H795">
            <v>-329.401347406945</v>
          </cell>
          <cell r="I795">
            <v>807.980100481785</v>
          </cell>
          <cell r="J795">
            <v>2043.01768420333</v>
          </cell>
          <cell r="K795">
            <v>3390.08783713191</v>
          </cell>
          <cell r="L795">
            <v>4867.68176583802</v>
          </cell>
          <cell r="M795">
            <v>6485.14751617094</v>
          </cell>
          <cell r="N795">
            <v>8252.12166357723</v>
          </cell>
          <cell r="O795">
            <v>10197.4993550909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-1524.93743863022</v>
          </cell>
          <cell r="B796">
            <v>-3937.06658325316</v>
          </cell>
          <cell r="C796">
            <v>-4881.0143840762</v>
          </cell>
          <cell r="D796">
            <v>-4119.22002579513</v>
          </cell>
          <cell r="E796">
            <v>-3295.15017640051</v>
          </cell>
          <cell r="F796">
            <v>-2407.81924967893</v>
          </cell>
          <cell r="G796">
            <v>-1456.14544331028</v>
          </cell>
          <cell r="H796">
            <v>-427.109100996221</v>
          </cell>
          <cell r="I796">
            <v>684.5496578956</v>
          </cell>
          <cell r="J796">
            <v>1906.14263190495</v>
          </cell>
          <cell r="K796">
            <v>3246.75605761802</v>
          </cell>
          <cell r="L796">
            <v>4704.32003471404</v>
          </cell>
          <cell r="M796">
            <v>6310.42967694095</v>
          </cell>
          <cell r="N796">
            <v>8074.81835287591</v>
          </cell>
          <cell r="O796">
            <v>10001.9832003974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-1644.94108546086</v>
          </cell>
          <cell r="B797">
            <v>-4406.27225680835</v>
          </cell>
          <cell r="C797">
            <v>-5418.23537308181</v>
          </cell>
          <cell r="D797">
            <v>-4691.80523955591</v>
          </cell>
          <cell r="E797">
            <v>-3922.23325886912</v>
          </cell>
          <cell r="F797">
            <v>-3102.49269889327</v>
          </cell>
          <cell r="G797">
            <v>-2222.58089988066</v>
          </cell>
          <cell r="H797">
            <v>-1272.96823070044</v>
          </cell>
          <cell r="I797">
            <v>-235.631310059449</v>
          </cell>
          <cell r="J797">
            <v>907.385838846818</v>
          </cell>
          <cell r="K797">
            <v>2150.07461956443</v>
          </cell>
          <cell r="L797">
            <v>3512.7101901328</v>
          </cell>
          <cell r="M797">
            <v>5006.11923599388</v>
          </cell>
          <cell r="N797">
            <v>6649.19583760506</v>
          </cell>
          <cell r="O797">
            <v>8456.40430787635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-1545.90671708085</v>
          </cell>
          <cell r="B798">
            <v>-4021.5577130621</v>
          </cell>
          <cell r="C798">
            <v>-4982.17584045998</v>
          </cell>
          <cell r="D798">
            <v>-4224.71871581579</v>
          </cell>
          <cell r="E798">
            <v>-3420.2089466508</v>
          </cell>
          <cell r="F798">
            <v>-2551.4433503218</v>
          </cell>
          <cell r="G798">
            <v>-1620.31853839943</v>
          </cell>
          <cell r="H798">
            <v>-624.952441888746</v>
          </cell>
          <cell r="I798">
            <v>469.365998286528</v>
          </cell>
          <cell r="J798">
            <v>1667.19158750104</v>
          </cell>
          <cell r="K798">
            <v>2976.12868226923</v>
          </cell>
          <cell r="L798">
            <v>4416.80205203291</v>
          </cell>
          <cell r="M798">
            <v>5999.70611028229</v>
          </cell>
          <cell r="N798">
            <v>7729.31165705188</v>
          </cell>
          <cell r="O798">
            <v>9620.63055406395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-1598.15124328237</v>
          </cell>
          <cell r="B799">
            <v>-4209.41250179536</v>
          </cell>
          <cell r="C799">
            <v>-5189.7154395988</v>
          </cell>
          <cell r="D799">
            <v>-4438.12614560847</v>
          </cell>
          <cell r="E799">
            <v>-3633.01362741091</v>
          </cell>
          <cell r="F799">
            <v>-2777.35312895243</v>
          </cell>
          <cell r="G799">
            <v>-1866.71775340528</v>
          </cell>
          <cell r="H799">
            <v>-882.770808452864</v>
          </cell>
          <cell r="I799">
            <v>191.70098511478</v>
          </cell>
          <cell r="J799">
            <v>1371.63343217375</v>
          </cell>
          <cell r="K799">
            <v>2653.93773934186</v>
          </cell>
          <cell r="L799">
            <v>4053.65075005898</v>
          </cell>
          <cell r="M799">
            <v>5604.34125414559</v>
          </cell>
          <cell r="N799">
            <v>7309.52769471763</v>
          </cell>
          <cell r="O799">
            <v>9171.15561993671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-1666.611808271</v>
          </cell>
          <cell r="B800">
            <v>-4478.01420888227</v>
          </cell>
          <cell r="C800">
            <v>-5497.69824512779</v>
          </cell>
          <cell r="D800">
            <v>-4769.86887861483</v>
          </cell>
          <cell r="E800">
            <v>-4003.03330474379</v>
          </cell>
          <cell r="F800">
            <v>-3180.63482612108</v>
          </cell>
          <cell r="G800">
            <v>-2290.85050294254</v>
          </cell>
          <cell r="H800">
            <v>-1332.71196728673</v>
          </cell>
          <cell r="I800">
            <v>-287.405596515616</v>
          </cell>
          <cell r="J800">
            <v>853.237240313594</v>
          </cell>
          <cell r="K800">
            <v>2098.86540849374</v>
          </cell>
          <cell r="L800">
            <v>3468.41006625608</v>
          </cell>
          <cell r="M800">
            <v>4977.42522442497</v>
          </cell>
          <cell r="N800">
            <v>6625.86062319554</v>
          </cell>
          <cell r="O800">
            <v>8429.30421415575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-1436.19714229024</v>
          </cell>
          <cell r="B801">
            <v>-3601.9116025779</v>
          </cell>
          <cell r="C801">
            <v>-4496.91363249145</v>
          </cell>
          <cell r="D801">
            <v>-3708.87500249602</v>
          </cell>
          <cell r="E801">
            <v>-2863.22216879075</v>
          </cell>
          <cell r="F801">
            <v>-1961.46478555313</v>
          </cell>
          <cell r="G801">
            <v>-993.770562404675</v>
          </cell>
          <cell r="H801">
            <v>62.3581017128273</v>
          </cell>
          <cell r="I801">
            <v>1213.14432999431</v>
          </cell>
          <cell r="J801">
            <v>2476.31158887205</v>
          </cell>
          <cell r="K801">
            <v>3856.73490324053</v>
          </cell>
          <cell r="L801">
            <v>5365.41233359134</v>
          </cell>
          <cell r="M801">
            <v>7022.24369498588</v>
          </cell>
          <cell r="N801">
            <v>8835.66559386174</v>
          </cell>
          <cell r="O801">
            <v>10828.123308517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-1540.55867308222</v>
          </cell>
          <cell r="B802">
            <v>-3997.96969035045</v>
          </cell>
          <cell r="C802">
            <v>-4938.81678288072</v>
          </cell>
          <cell r="D802">
            <v>-4178.58126077981</v>
          </cell>
          <cell r="E802">
            <v>-3374.49598111002</v>
          </cell>
          <cell r="F802">
            <v>-2513.60411556615</v>
          </cell>
          <cell r="G802">
            <v>-1588.38274732217</v>
          </cell>
          <cell r="H802">
            <v>-586.257850569608</v>
          </cell>
          <cell r="I802">
            <v>513.48568442278</v>
          </cell>
          <cell r="J802">
            <v>1720.15926538295</v>
          </cell>
          <cell r="K802">
            <v>3038.80821984366</v>
          </cell>
          <cell r="L802">
            <v>4478.70736391924</v>
          </cell>
          <cell r="M802">
            <v>6065.18691535108</v>
          </cell>
          <cell r="N802">
            <v>7806.9199953469</v>
          </cell>
          <cell r="O802">
            <v>9718.92528143942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-1674.34750733493</v>
          </cell>
          <cell r="B803">
            <v>-4508.16434100842</v>
          </cell>
          <cell r="C803">
            <v>-5542.45437034145</v>
          </cell>
          <cell r="D803">
            <v>-4822.67346983171</v>
          </cell>
          <cell r="E803">
            <v>-4060.92932034249</v>
          </cell>
          <cell r="F803">
            <v>-3256.1431591401</v>
          </cell>
          <cell r="G803">
            <v>-2386.66096286269</v>
          </cell>
          <cell r="H803">
            <v>-1443.97135061496</v>
          </cell>
          <cell r="I803">
            <v>-423.961447834948</v>
          </cell>
          <cell r="J803">
            <v>691.304142166981</v>
          </cell>
          <cell r="K803">
            <v>1911.55130866416</v>
          </cell>
          <cell r="L803">
            <v>3256.69319572077</v>
          </cell>
          <cell r="M803">
            <v>4734.36793187439</v>
          </cell>
          <cell r="N803">
            <v>6349.61577017228</v>
          </cell>
          <cell r="O803">
            <v>8133.46331245409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-1529.67362792847</v>
          </cell>
          <cell r="B804">
            <v>-3961.26129797997</v>
          </cell>
          <cell r="C804">
            <v>-4911.18985962943</v>
          </cell>
          <cell r="D804">
            <v>-4136.40557877152</v>
          </cell>
          <cell r="E804">
            <v>-3320.40546008426</v>
          </cell>
          <cell r="F804">
            <v>-2443.01964934112</v>
          </cell>
          <cell r="G804">
            <v>-1511.68071053059</v>
          </cell>
          <cell r="H804">
            <v>-506.312293665287</v>
          </cell>
          <cell r="I804">
            <v>594.991151878193</v>
          </cell>
          <cell r="J804">
            <v>1806.84244099644</v>
          </cell>
          <cell r="K804">
            <v>3127.71474934927</v>
          </cell>
          <cell r="L804">
            <v>4578.71219699033</v>
          </cell>
          <cell r="M804">
            <v>6173.75716044198</v>
          </cell>
          <cell r="N804">
            <v>7926.31034163105</v>
          </cell>
          <cell r="O804">
            <v>9842.45295454486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-1473.08746562143</v>
          </cell>
          <cell r="B805">
            <v>-3735.75511997361</v>
          </cell>
          <cell r="C805">
            <v>-4651.39603318759</v>
          </cell>
          <cell r="D805">
            <v>-3875.92573890628</v>
          </cell>
          <cell r="E805">
            <v>-3039.75590099207</v>
          </cell>
          <cell r="F805">
            <v>-2151.56620739199</v>
          </cell>
          <cell r="G805">
            <v>-1191.52923474727</v>
          </cell>
          <cell r="H805">
            <v>-154.876426693397</v>
          </cell>
          <cell r="I805">
            <v>974.038924303294</v>
          </cell>
          <cell r="J805">
            <v>2212.80520719498</v>
          </cell>
          <cell r="K805">
            <v>3563.8611876154</v>
          </cell>
          <cell r="L805">
            <v>5045.86756977446</v>
          </cell>
          <cell r="M805">
            <v>6675.26269629225</v>
          </cell>
          <cell r="N805">
            <v>8460.33604786473</v>
          </cell>
          <cell r="O805">
            <v>10420.6926494682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-1663.31282820154</v>
          </cell>
          <cell r="B806">
            <v>-4465.53668826625</v>
          </cell>
          <cell r="C806">
            <v>-5496.53478838162</v>
          </cell>
          <cell r="D806">
            <v>-4775.0859882626</v>
          </cell>
          <cell r="E806">
            <v>-4008.62084281476</v>
          </cell>
          <cell r="F806">
            <v>-3186.12315564137</v>
          </cell>
          <cell r="G806">
            <v>-2304.32431927466</v>
          </cell>
          <cell r="H806">
            <v>-1359.51911434138</v>
          </cell>
          <cell r="I806">
            <v>-325.447630373396</v>
          </cell>
          <cell r="J806">
            <v>809.48913817316</v>
          </cell>
          <cell r="K806">
            <v>2046.21823632178</v>
          </cell>
          <cell r="L806">
            <v>3414.78872199825</v>
          </cell>
          <cell r="M806">
            <v>4914.375783737</v>
          </cell>
          <cell r="N806">
            <v>6559.7622378135</v>
          </cell>
          <cell r="O806">
            <v>8353.46537784489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-1696.63435161746</v>
          </cell>
          <cell r="B807">
            <v>-4594.85392068408</v>
          </cell>
          <cell r="C807">
            <v>-5631.29941684316</v>
          </cell>
          <cell r="D807">
            <v>-4919.00304105636</v>
          </cell>
          <cell r="E807">
            <v>-4161.50069577445</v>
          </cell>
          <cell r="F807">
            <v>-3350.78111559574</v>
          </cell>
          <cell r="G807">
            <v>-2489.37390069129</v>
          </cell>
          <cell r="H807">
            <v>-1555.59258286063</v>
          </cell>
          <cell r="I807">
            <v>-535.553819164584</v>
          </cell>
          <cell r="J807">
            <v>584.505433941348</v>
          </cell>
          <cell r="K807">
            <v>1815.51971037017</v>
          </cell>
          <cell r="L807">
            <v>3149.43477793279</v>
          </cell>
          <cell r="M807">
            <v>4606.13345769721</v>
          </cell>
          <cell r="N807">
            <v>6202.96860407381</v>
          </cell>
          <cell r="O807">
            <v>7954.36650868701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-1638.96722616086</v>
          </cell>
          <cell r="B808">
            <v>-4365.11491197473</v>
          </cell>
          <cell r="C808">
            <v>-5363.48135070841</v>
          </cell>
          <cell r="D808">
            <v>-4625.68120877093</v>
          </cell>
          <cell r="E808">
            <v>-3844.72182291947</v>
          </cell>
          <cell r="F808">
            <v>-3004.51674469833</v>
          </cell>
          <cell r="G808">
            <v>-2112.59867194081</v>
          </cell>
          <cell r="H808">
            <v>-1146.0840956615</v>
          </cell>
          <cell r="I808">
            <v>-93.8521823792249</v>
          </cell>
          <cell r="J808">
            <v>1056.90879369728</v>
          </cell>
          <cell r="K808">
            <v>2321.86777952125</v>
          </cell>
          <cell r="L808">
            <v>3706.15876677762</v>
          </cell>
          <cell r="M808">
            <v>5212.88006640869</v>
          </cell>
          <cell r="N808">
            <v>6871.8259972688</v>
          </cell>
          <cell r="O808">
            <v>8694.40821735453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-1455.24906015207</v>
          </cell>
          <cell r="B809">
            <v>-3663.92849656478</v>
          </cell>
          <cell r="C809">
            <v>-4556.13855922231</v>
          </cell>
          <cell r="D809">
            <v>-3756.63267670872</v>
          </cell>
          <cell r="E809">
            <v>-2923.89465273917</v>
          </cell>
          <cell r="F809">
            <v>-2025.29837974647</v>
          </cell>
          <cell r="G809">
            <v>-1049.39363683236</v>
          </cell>
          <cell r="H809">
            <v>11.2644131872504</v>
          </cell>
          <cell r="I809">
            <v>1160.99177173368</v>
          </cell>
          <cell r="J809">
            <v>2421.07630629269</v>
          </cell>
          <cell r="K809">
            <v>3803.92698130356</v>
          </cell>
          <cell r="L809">
            <v>5313.46172603358</v>
          </cell>
          <cell r="M809">
            <v>6970.17011530184</v>
          </cell>
          <cell r="N809">
            <v>8784.99318415439</v>
          </cell>
          <cell r="O809">
            <v>10779.3150526619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-1517.87038103348</v>
          </cell>
          <cell r="B810">
            <v>-3903.88109170424</v>
          </cell>
          <cell r="C810">
            <v>-4834.02608721261</v>
          </cell>
          <cell r="D810">
            <v>-4057.48275914149</v>
          </cell>
          <cell r="E810">
            <v>-3241.00100612308</v>
          </cell>
          <cell r="F810">
            <v>-2365.45609422423</v>
          </cell>
          <cell r="G810">
            <v>-1420.92011363061</v>
          </cell>
          <cell r="H810">
            <v>-401.716602728967</v>
          </cell>
          <cell r="I810">
            <v>723.171987164142</v>
          </cell>
          <cell r="J810">
            <v>1944.5572859219</v>
          </cell>
          <cell r="K810">
            <v>3284.23487244587</v>
          </cell>
          <cell r="L810">
            <v>4758.53665676974</v>
          </cell>
          <cell r="M810">
            <v>6375.12703373981</v>
          </cell>
          <cell r="N810">
            <v>8149.0913828908</v>
          </cell>
          <cell r="O810">
            <v>10081.239180832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-1491.4465351836</v>
          </cell>
          <cell r="B811">
            <v>-3811.04408184803</v>
          </cell>
          <cell r="C811">
            <v>-4736.96424550557</v>
          </cell>
          <cell r="D811">
            <v>-3964.19276839895</v>
          </cell>
          <cell r="E811">
            <v>-3140.60125051972</v>
          </cell>
          <cell r="F811">
            <v>-2257.78651846292</v>
          </cell>
          <cell r="G811">
            <v>-1308.71056794919</v>
          </cell>
          <cell r="H811">
            <v>-275.977009532497</v>
          </cell>
          <cell r="I811">
            <v>845.717270406578</v>
          </cell>
          <cell r="J811">
            <v>2071.84324332509</v>
          </cell>
          <cell r="K811">
            <v>3411.25059875426</v>
          </cell>
          <cell r="L811">
            <v>4883.26104493508</v>
          </cell>
          <cell r="M811">
            <v>6498.07070970428</v>
          </cell>
          <cell r="N811">
            <v>8265.98877612908</v>
          </cell>
          <cell r="O811">
            <v>10207.6062764299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-1489.42794913902</v>
          </cell>
          <cell r="B812">
            <v>-3791.28814400252</v>
          </cell>
          <cell r="C812">
            <v>-4697.01766185252</v>
          </cell>
          <cell r="D812">
            <v>-3916.57969068451</v>
          </cell>
          <cell r="E812">
            <v>-3078.02157493429</v>
          </cell>
          <cell r="F812">
            <v>-2187.69230249967</v>
          </cell>
          <cell r="G812">
            <v>-1227.73313297285</v>
          </cell>
          <cell r="H812">
            <v>-196.817923001975</v>
          </cell>
          <cell r="I812">
            <v>922.129830606673</v>
          </cell>
          <cell r="J812">
            <v>2149.74584431714</v>
          </cell>
          <cell r="K812">
            <v>3495.65910092936</v>
          </cell>
          <cell r="L812">
            <v>4970.45911844521</v>
          </cell>
          <cell r="M812">
            <v>6588.58000640106</v>
          </cell>
          <cell r="N812">
            <v>8369.46573413015</v>
          </cell>
          <cell r="O812">
            <v>10310.9717165138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-1570.20590478649</v>
          </cell>
          <cell r="B813">
            <v>-4118.18128858721</v>
          </cell>
          <cell r="C813">
            <v>-5090.89851962576</v>
          </cell>
          <cell r="D813">
            <v>-4332.31016221483</v>
          </cell>
          <cell r="E813">
            <v>-3521.91066615892</v>
          </cell>
          <cell r="F813">
            <v>-2667.57694226077</v>
          </cell>
          <cell r="G813">
            <v>-1751.33077667405</v>
          </cell>
          <cell r="H813">
            <v>-758.444507414911</v>
          </cell>
          <cell r="I813">
            <v>331.780621898249</v>
          </cell>
          <cell r="J813">
            <v>1517.08520360646</v>
          </cell>
          <cell r="K813">
            <v>2821.78439070856</v>
          </cell>
          <cell r="L813">
            <v>4245.10523957949</v>
          </cell>
          <cell r="M813">
            <v>5799.90064936792</v>
          </cell>
          <cell r="N813">
            <v>7510.88286524938</v>
          </cell>
          <cell r="O813">
            <v>9401.22050661923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-1525.84209108842</v>
          </cell>
          <cell r="B814">
            <v>-3932.16936836674</v>
          </cell>
          <cell r="C814">
            <v>-4863.44769000109</v>
          </cell>
          <cell r="D814">
            <v>-4093.8953879808</v>
          </cell>
          <cell r="E814">
            <v>-3279.0828422741</v>
          </cell>
          <cell r="F814">
            <v>-2406.78657097228</v>
          </cell>
          <cell r="G814">
            <v>-1471.2802708913</v>
          </cell>
          <cell r="H814">
            <v>-462.515306433145</v>
          </cell>
          <cell r="I814">
            <v>648.510516176867</v>
          </cell>
          <cell r="J814">
            <v>1860.39615141486</v>
          </cell>
          <cell r="K814">
            <v>3178.64405227334</v>
          </cell>
          <cell r="L814">
            <v>4633.97417922135</v>
          </cell>
          <cell r="M814">
            <v>6230.85026900514</v>
          </cell>
          <cell r="N814">
            <v>7987.99976141238</v>
          </cell>
          <cell r="O814">
            <v>9915.8663380434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-1425.79184245269</v>
          </cell>
          <cell r="B815">
            <v>-3555.02905372908</v>
          </cell>
          <cell r="C815">
            <v>-4436.08045135654</v>
          </cell>
          <cell r="D815">
            <v>-3636.66092945657</v>
          </cell>
          <cell r="E815">
            <v>-2788.32017758751</v>
          </cell>
          <cell r="F815">
            <v>-1883.46546572859</v>
          </cell>
          <cell r="G815">
            <v>-909.62645650546</v>
          </cell>
          <cell r="H815">
            <v>154.409570886737</v>
          </cell>
          <cell r="I815">
            <v>1318.92619310199</v>
          </cell>
          <cell r="J815">
            <v>2587.02923312591</v>
          </cell>
          <cell r="K815">
            <v>3972.14504695616</v>
          </cell>
          <cell r="L815">
            <v>5494.59843275207</v>
          </cell>
          <cell r="M815">
            <v>7168.46287726752</v>
          </cell>
          <cell r="N815">
            <v>9002.9940764979</v>
          </cell>
          <cell r="O815">
            <v>11006.0004293581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-1418.51319099229</v>
          </cell>
          <cell r="B816">
            <v>-3526.00575543311</v>
          </cell>
          <cell r="C816">
            <v>-4389.49762692811</v>
          </cell>
          <cell r="D816">
            <v>-3571.73769827574</v>
          </cell>
          <cell r="E816">
            <v>-2708.755388245</v>
          </cell>
          <cell r="F816">
            <v>-1782.8359779875</v>
          </cell>
          <cell r="G816">
            <v>-794.576350414209</v>
          </cell>
          <cell r="H816">
            <v>267.377452955814</v>
          </cell>
          <cell r="I816">
            <v>1426.93398422898</v>
          </cell>
          <cell r="J816">
            <v>2706.46729172979</v>
          </cell>
          <cell r="K816">
            <v>4102.71252367513</v>
          </cell>
          <cell r="L816">
            <v>5642.38340422542</v>
          </cell>
          <cell r="M816">
            <v>7328.89311527031</v>
          </cell>
          <cell r="N816">
            <v>9168.75719654222</v>
          </cell>
          <cell r="O816">
            <v>11197.8458507954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-1496.02024766286</v>
          </cell>
          <cell r="B817">
            <v>-3822.74935596264</v>
          </cell>
          <cell r="C817">
            <v>-4748.36535439147</v>
          </cell>
          <cell r="D817">
            <v>-3978.91829481494</v>
          </cell>
          <cell r="E817">
            <v>-3166.12045728947</v>
          </cell>
          <cell r="F817">
            <v>-2299.67146305622</v>
          </cell>
          <cell r="G817">
            <v>-1359.84161218914</v>
          </cell>
          <cell r="H817">
            <v>-328.53811411005</v>
          </cell>
          <cell r="I817">
            <v>793.741265723014</v>
          </cell>
          <cell r="J817">
            <v>2018.83150258592</v>
          </cell>
          <cell r="K817">
            <v>3363.97792806495</v>
          </cell>
          <cell r="L817">
            <v>4834.62925423591</v>
          </cell>
          <cell r="M817">
            <v>6445.15331097799</v>
          </cell>
          <cell r="N817">
            <v>8216.698981726</v>
          </cell>
          <cell r="O817">
            <v>10157.7909940172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-1530.73745287082</v>
          </cell>
          <cell r="B818">
            <v>-3954.87130965602</v>
          </cell>
          <cell r="C818">
            <v>-4893.98939098965</v>
          </cell>
          <cell r="D818">
            <v>-4131.48363217496</v>
          </cell>
          <cell r="E818">
            <v>-3324.40421381457</v>
          </cell>
          <cell r="F818">
            <v>-2448.55659462835</v>
          </cell>
          <cell r="G818">
            <v>-1506.8206044963</v>
          </cell>
          <cell r="H818">
            <v>-490.102649675378</v>
          </cell>
          <cell r="I818">
            <v>619.902189367383</v>
          </cell>
          <cell r="J818">
            <v>1838.67087565007</v>
          </cell>
          <cell r="K818">
            <v>3171.50505636739</v>
          </cell>
          <cell r="L818">
            <v>4627.43524117018</v>
          </cell>
          <cell r="M818">
            <v>6219.90233773491</v>
          </cell>
          <cell r="N818">
            <v>7970.68012549148</v>
          </cell>
          <cell r="O818">
            <v>9885.13626504787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-1585.01094788156</v>
          </cell>
          <cell r="B819">
            <v>-4163.43777569938</v>
          </cell>
          <cell r="C819">
            <v>-5142.38231871137</v>
          </cell>
          <cell r="D819">
            <v>-4404.71550126482</v>
          </cell>
          <cell r="E819">
            <v>-3612.54484249943</v>
          </cell>
          <cell r="F819">
            <v>-2766.61224928368</v>
          </cell>
          <cell r="G819">
            <v>-1866.21675377376</v>
          </cell>
          <cell r="H819">
            <v>-890.395732750831</v>
          </cell>
          <cell r="I819">
            <v>170.655616018535</v>
          </cell>
          <cell r="J819">
            <v>1339.40982505734</v>
          </cell>
          <cell r="K819">
            <v>2627.27342715082</v>
          </cell>
          <cell r="L819">
            <v>4033.38167738267</v>
          </cell>
          <cell r="M819">
            <v>5584.72685291792</v>
          </cell>
          <cell r="N819">
            <v>7282.21589786824</v>
          </cell>
          <cell r="O819">
            <v>9143.02033131694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-1494.27121366918</v>
          </cell>
          <cell r="B820">
            <v>-3828.18840659901</v>
          </cell>
          <cell r="C820">
            <v>-4754.93564174171</v>
          </cell>
          <cell r="D820">
            <v>-3976.2500376872</v>
          </cell>
          <cell r="E820">
            <v>-3147.96652573055</v>
          </cell>
          <cell r="F820">
            <v>-2260.54676715235</v>
          </cell>
          <cell r="G820">
            <v>-1314.43072951472</v>
          </cell>
          <cell r="H820">
            <v>-297.595067233496</v>
          </cell>
          <cell r="I820">
            <v>822.698179644407</v>
          </cell>
          <cell r="J820">
            <v>2056.88696202248</v>
          </cell>
          <cell r="K820">
            <v>3407.36388164676</v>
          </cell>
          <cell r="L820">
            <v>4884.63604393048</v>
          </cell>
          <cell r="M820">
            <v>6507.78099150058</v>
          </cell>
          <cell r="N820">
            <v>8286.83213412541</v>
          </cell>
          <cell r="O820">
            <v>10233.6522260013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-1521.10693870658</v>
          </cell>
          <cell r="B821">
            <v>-3922.21839367279</v>
          </cell>
          <cell r="C821">
            <v>-4865.94029721754</v>
          </cell>
          <cell r="D821">
            <v>-4100.44934559101</v>
          </cell>
          <cell r="E821">
            <v>-3294.16556311525</v>
          </cell>
          <cell r="F821">
            <v>-2423.55544456632</v>
          </cell>
          <cell r="G821">
            <v>-1480.16824766385</v>
          </cell>
          <cell r="H821">
            <v>-465.394251128089</v>
          </cell>
          <cell r="I821">
            <v>646.73500102991</v>
          </cell>
          <cell r="J821">
            <v>1859.26196275054</v>
          </cell>
          <cell r="K821">
            <v>3186.76266515157</v>
          </cell>
          <cell r="L821">
            <v>4636.6680471257</v>
          </cell>
          <cell r="M821">
            <v>6222.86125299615</v>
          </cell>
          <cell r="N821">
            <v>7959.2642311604</v>
          </cell>
          <cell r="O821">
            <v>9862.0006309876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-1633.19337788847</v>
          </cell>
          <cell r="B822">
            <v>-4346.57465244178</v>
          </cell>
          <cell r="C822">
            <v>-5354.46890692591</v>
          </cell>
          <cell r="D822">
            <v>-4619.16920309714</v>
          </cell>
          <cell r="E822">
            <v>-3840.6146475223</v>
          </cell>
          <cell r="F822">
            <v>-3019.05666029732</v>
          </cell>
          <cell r="G822">
            <v>-2130.53762811216</v>
          </cell>
          <cell r="H822">
            <v>-1162.36790163064</v>
          </cell>
          <cell r="I822">
            <v>-102.791625607954</v>
          </cell>
          <cell r="J822">
            <v>1048.21462162527</v>
          </cell>
          <cell r="K822">
            <v>2318.66601968583</v>
          </cell>
          <cell r="L822">
            <v>3708.34298521697</v>
          </cell>
          <cell r="M822">
            <v>5228.09969066721</v>
          </cell>
          <cell r="N822">
            <v>6894.89715483908</v>
          </cell>
          <cell r="O822">
            <v>8714.17003587505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-1529.80259186616</v>
          </cell>
          <cell r="B823">
            <v>-3937.84083876445</v>
          </cell>
          <cell r="C823">
            <v>-4866.31123449927</v>
          </cell>
          <cell r="D823">
            <v>-4093.61470716942</v>
          </cell>
          <cell r="E823">
            <v>-3273.71630805966</v>
          </cell>
          <cell r="F823">
            <v>-2400.62169164555</v>
          </cell>
          <cell r="G823">
            <v>-1456.04819249868</v>
          </cell>
          <cell r="H823">
            <v>-425.981851707154</v>
          </cell>
          <cell r="I823">
            <v>699.779528008995</v>
          </cell>
          <cell r="J823">
            <v>1932.94349419138</v>
          </cell>
          <cell r="K823">
            <v>3274.64177449536</v>
          </cell>
          <cell r="L823">
            <v>4736.70958255786</v>
          </cell>
          <cell r="M823">
            <v>6348.43502593902</v>
          </cell>
          <cell r="N823">
            <v>8119.02318425038</v>
          </cell>
          <cell r="O823">
            <v>10057.0744667907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-1479.11113373391</v>
          </cell>
          <cell r="B824">
            <v>-3771.05284785603</v>
          </cell>
          <cell r="C824">
            <v>-4703.24042597861</v>
          </cell>
          <cell r="D824">
            <v>-3936.4715092198</v>
          </cell>
          <cell r="E824">
            <v>-3116.29230549474</v>
          </cell>
          <cell r="F824">
            <v>-2226.64687943554</v>
          </cell>
          <cell r="G824">
            <v>-1276.60954592435</v>
          </cell>
          <cell r="H824">
            <v>-248.79912071997</v>
          </cell>
          <cell r="I824">
            <v>879.814989671487</v>
          </cell>
          <cell r="J824">
            <v>2123.83524223191</v>
          </cell>
          <cell r="K824">
            <v>3488.81709870093</v>
          </cell>
          <cell r="L824">
            <v>4979.6494197951</v>
          </cell>
          <cell r="M824">
            <v>6600.48702408878</v>
          </cell>
          <cell r="N824">
            <v>8381.64016105111</v>
          </cell>
          <cell r="O824">
            <v>10342.5191585411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-1550.53772030924</v>
          </cell>
          <cell r="B825">
            <v>-4039.25115712156</v>
          </cell>
          <cell r="C825">
            <v>-4995.51726144988</v>
          </cell>
          <cell r="D825">
            <v>-4235.45352572103</v>
          </cell>
          <cell r="E825">
            <v>-3434.727671219</v>
          </cell>
          <cell r="F825">
            <v>-2573.14394960317</v>
          </cell>
          <cell r="G825">
            <v>-1640.73881669361</v>
          </cell>
          <cell r="H825">
            <v>-640.206030997061</v>
          </cell>
          <cell r="I825">
            <v>444.95041909048</v>
          </cell>
          <cell r="J825">
            <v>1635.361735569</v>
          </cell>
          <cell r="K825">
            <v>2940.04964674806</v>
          </cell>
          <cell r="L825">
            <v>4375.04871809418</v>
          </cell>
          <cell r="M825">
            <v>5947.81294274749</v>
          </cell>
          <cell r="N825">
            <v>7678.60262664772</v>
          </cell>
          <cell r="O825">
            <v>9571.34603693264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-1428.19157773506</v>
          </cell>
          <cell r="B826">
            <v>-3572.68437896532</v>
          </cell>
          <cell r="C826">
            <v>-4471.21801243329</v>
          </cell>
          <cell r="D826">
            <v>-3674.34205954158</v>
          </cell>
          <cell r="E826">
            <v>-2826.89610428412</v>
          </cell>
          <cell r="F826">
            <v>-1920.98008095813</v>
          </cell>
          <cell r="G826">
            <v>-947.109239270409</v>
          </cell>
          <cell r="H826">
            <v>110.967952345811</v>
          </cell>
          <cell r="I826">
            <v>1259.55970334236</v>
          </cell>
          <cell r="J826">
            <v>2524.46690775196</v>
          </cell>
          <cell r="K826">
            <v>3915.71992758323</v>
          </cell>
          <cell r="L826">
            <v>5435.2484186092</v>
          </cell>
          <cell r="M826">
            <v>7096.40193970236</v>
          </cell>
          <cell r="N826">
            <v>8929.21151398455</v>
          </cell>
          <cell r="O826">
            <v>10927.5945234329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-1445.04364155942</v>
          </cell>
          <cell r="B827">
            <v>-3632.13640897775</v>
          </cell>
          <cell r="C827">
            <v>-4517.68861970067</v>
          </cell>
          <cell r="D827">
            <v>-3712.40266240645</v>
          </cell>
          <cell r="E827">
            <v>-2859.70021126308</v>
          </cell>
          <cell r="F827">
            <v>-1956.8625337541</v>
          </cell>
          <cell r="G827">
            <v>-987.09462143404</v>
          </cell>
          <cell r="H827">
            <v>67.383926200461</v>
          </cell>
          <cell r="I827">
            <v>1220.19529439979</v>
          </cell>
          <cell r="J827">
            <v>2487.03437358564</v>
          </cell>
          <cell r="K827">
            <v>3877.91551498967</v>
          </cell>
          <cell r="L827">
            <v>5401.55214475168</v>
          </cell>
          <cell r="M827">
            <v>7070.32534730548</v>
          </cell>
          <cell r="N827">
            <v>8892.27949554335</v>
          </cell>
          <cell r="O827">
            <v>10893.6707495453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-1612.21189567308</v>
          </cell>
          <cell r="B828">
            <v>-4269.81830344191</v>
          </cell>
          <cell r="C828">
            <v>-5261.52596719168</v>
          </cell>
          <cell r="D828">
            <v>-4514.95342900536</v>
          </cell>
          <cell r="E828">
            <v>-3721.3417685312</v>
          </cell>
          <cell r="F828">
            <v>-2876.39967343952</v>
          </cell>
          <cell r="G828">
            <v>-1975.96585047715</v>
          </cell>
          <cell r="H828">
            <v>-998.046596904908</v>
          </cell>
          <cell r="I828">
            <v>64.5832126516477</v>
          </cell>
          <cell r="J828">
            <v>1227.21895538703</v>
          </cell>
          <cell r="K828">
            <v>2499.86256561963</v>
          </cell>
          <cell r="L828">
            <v>3905.87009658758</v>
          </cell>
          <cell r="M828">
            <v>5449.39867742861</v>
          </cell>
          <cell r="N828">
            <v>7127.28952071766</v>
          </cell>
          <cell r="O828">
            <v>8971.15731085159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-1719.09910372979</v>
          </cell>
          <cell r="B829">
            <v>-4682.95159774787</v>
          </cell>
          <cell r="C829">
            <v>-5751.70808954556</v>
          </cell>
          <cell r="D829">
            <v>-5043.20802655821</v>
          </cell>
          <cell r="E829">
            <v>-4298.48284172865</v>
          </cell>
          <cell r="F829">
            <v>-3505.79126256561</v>
          </cell>
          <cell r="G829">
            <v>-2659.70552659086</v>
          </cell>
          <cell r="H829">
            <v>-1743.91468828699</v>
          </cell>
          <cell r="I829">
            <v>-746.560067190051</v>
          </cell>
          <cell r="J829">
            <v>348.537100602906</v>
          </cell>
          <cell r="K829">
            <v>1543.00896125389</v>
          </cell>
          <cell r="L829">
            <v>2858.11311460643</v>
          </cell>
          <cell r="M829">
            <v>4309.52360335766</v>
          </cell>
          <cell r="N829">
            <v>5899.47083477745</v>
          </cell>
          <cell r="O829">
            <v>7625.82743147141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-1648.762625518</v>
          </cell>
          <cell r="B830">
            <v>-4410.78521211383</v>
          </cell>
          <cell r="C830">
            <v>-5426.92472168611</v>
          </cell>
          <cell r="D830">
            <v>-4696.07729214584</v>
          </cell>
          <cell r="E830">
            <v>-3923.0512988954</v>
          </cell>
          <cell r="F830">
            <v>-3089.42106542035</v>
          </cell>
          <cell r="G830">
            <v>-2193.9243128395</v>
          </cell>
          <cell r="H830">
            <v>-1240.96330292917</v>
          </cell>
          <cell r="I830">
            <v>-197.57869956229</v>
          </cell>
          <cell r="J830">
            <v>947.781334631015</v>
          </cell>
          <cell r="K830">
            <v>2199.89264635605</v>
          </cell>
          <cell r="L830">
            <v>3570.24227133969</v>
          </cell>
          <cell r="M830">
            <v>5079.02895106582</v>
          </cell>
          <cell r="N830">
            <v>6739.01423681579</v>
          </cell>
          <cell r="O830">
            <v>8554.03245093853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-1577.8168737387</v>
          </cell>
          <cell r="B831">
            <v>-4135.46283982447</v>
          </cell>
          <cell r="C831">
            <v>-5102.89784038251</v>
          </cell>
          <cell r="D831">
            <v>-4349.84811582045</v>
          </cell>
          <cell r="E831">
            <v>-3544.8934866578</v>
          </cell>
          <cell r="F831">
            <v>-2680.05378919441</v>
          </cell>
          <cell r="G831">
            <v>-1755.53340146712</v>
          </cell>
          <cell r="H831">
            <v>-762.977139556092</v>
          </cell>
          <cell r="I831">
            <v>322.278706951793</v>
          </cell>
          <cell r="J831">
            <v>1513.59531700568</v>
          </cell>
          <cell r="K831">
            <v>2822.4566858838</v>
          </cell>
          <cell r="L831">
            <v>4255.32507227985</v>
          </cell>
          <cell r="M831">
            <v>5815.83669471441</v>
          </cell>
          <cell r="N831">
            <v>7526.03894686301</v>
          </cell>
          <cell r="O831">
            <v>9417.83079847829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-1547.78047071703</v>
          </cell>
          <cell r="B832">
            <v>-4025.87522566385</v>
          </cell>
          <cell r="C832">
            <v>-4986.39337966468</v>
          </cell>
          <cell r="D832">
            <v>-4222.42287875107</v>
          </cell>
          <cell r="E832">
            <v>-3420.99243408703</v>
          </cell>
          <cell r="F832">
            <v>-2559.29894073358</v>
          </cell>
          <cell r="G832">
            <v>-1626.42461824202</v>
          </cell>
          <cell r="H832">
            <v>-619.448940387657</v>
          </cell>
          <cell r="I832">
            <v>480.133670096661</v>
          </cell>
          <cell r="J832">
            <v>1684.5628573468</v>
          </cell>
          <cell r="K832">
            <v>2995.8863454455</v>
          </cell>
          <cell r="L832">
            <v>4423.96392172036</v>
          </cell>
          <cell r="M832">
            <v>5991.48352842488</v>
          </cell>
          <cell r="N832">
            <v>7720.05826813448</v>
          </cell>
          <cell r="O832">
            <v>9625.71987335125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-1611.73068626725</v>
          </cell>
          <cell r="B833">
            <v>-4268.47382535959</v>
          </cell>
          <cell r="C833">
            <v>-5260.37840578509</v>
          </cell>
          <cell r="D833">
            <v>-4513.33072197196</v>
          </cell>
          <cell r="E833">
            <v>-3716.4464215523</v>
          </cell>
          <cell r="F833">
            <v>-2869.54018824635</v>
          </cell>
          <cell r="G833">
            <v>-1970.15059844054</v>
          </cell>
          <cell r="H833">
            <v>-1000.66205802417</v>
          </cell>
          <cell r="I833">
            <v>54.4435096561365</v>
          </cell>
          <cell r="J833">
            <v>1220.6652068375</v>
          </cell>
          <cell r="K833">
            <v>2496.92488607392</v>
          </cell>
          <cell r="L833">
            <v>3886.17511219914</v>
          </cell>
          <cell r="M833">
            <v>5414.36233011104</v>
          </cell>
          <cell r="N833">
            <v>7092.54667961502</v>
          </cell>
          <cell r="O833">
            <v>8937.35050659349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-1696.93691406508</v>
          </cell>
          <cell r="B834">
            <v>-4598.42938700751</v>
          </cell>
          <cell r="C834">
            <v>-5642.88409792424</v>
          </cell>
          <cell r="D834">
            <v>-4926.2561165116</v>
          </cell>
          <cell r="E834">
            <v>-4169.31732530835</v>
          </cell>
          <cell r="F834">
            <v>-3358.79152103858</v>
          </cell>
          <cell r="G834">
            <v>-2494.36387858279</v>
          </cell>
          <cell r="H834">
            <v>-1566.34301877121</v>
          </cell>
          <cell r="I834">
            <v>-540.761807287609</v>
          </cell>
          <cell r="J834">
            <v>577.066964522757</v>
          </cell>
          <cell r="K834">
            <v>1808.45127089318</v>
          </cell>
          <cell r="L834">
            <v>3156.21433094079</v>
          </cell>
          <cell r="M834">
            <v>4628.3502251609</v>
          </cell>
          <cell r="N834">
            <v>6236.28206505289</v>
          </cell>
          <cell r="O834">
            <v>8006.49745175517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-1678.42293505181</v>
          </cell>
          <cell r="B835">
            <v>-4528.19845232607</v>
          </cell>
          <cell r="C835">
            <v>-5565.85384027908</v>
          </cell>
          <cell r="D835">
            <v>-4844.6625290781</v>
          </cell>
          <cell r="E835">
            <v>-4074.01654773254</v>
          </cell>
          <cell r="F835">
            <v>-3258.31717842882</v>
          </cell>
          <cell r="G835">
            <v>-2395.35243532676</v>
          </cell>
          <cell r="H835">
            <v>-1459.333493191</v>
          </cell>
          <cell r="I835">
            <v>-436.289211191002</v>
          </cell>
          <cell r="J835">
            <v>689.252582805246</v>
          </cell>
          <cell r="K835">
            <v>1921.68834300985</v>
          </cell>
          <cell r="L835">
            <v>3281.53631135303</v>
          </cell>
          <cell r="M835">
            <v>4763.77942712719</v>
          </cell>
          <cell r="N835">
            <v>6383.70270581241</v>
          </cell>
          <cell r="O835">
            <v>8149.9557633275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-1448.14308300331</v>
          </cell>
          <cell r="B836">
            <v>-3647.80979909993</v>
          </cell>
          <cell r="C836">
            <v>-4544.82230298232</v>
          </cell>
          <cell r="D836">
            <v>-3753.40949003721</v>
          </cell>
          <cell r="E836">
            <v>-2906.89022944308</v>
          </cell>
          <cell r="F836">
            <v>-2003.42933401035</v>
          </cell>
          <cell r="G836">
            <v>-1035.17170140606</v>
          </cell>
          <cell r="H836">
            <v>15.8694870024819</v>
          </cell>
          <cell r="I836">
            <v>1165.94716992597</v>
          </cell>
          <cell r="J836">
            <v>2423.71741717019</v>
          </cell>
          <cell r="K836">
            <v>3806.36784060129</v>
          </cell>
          <cell r="L836">
            <v>5328.72478144911</v>
          </cell>
          <cell r="M836">
            <v>6990.26599562113</v>
          </cell>
          <cell r="N836">
            <v>8810.31418966757</v>
          </cell>
          <cell r="O836">
            <v>10793.2557061039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-1421.26638995643</v>
          </cell>
          <cell r="B837">
            <v>-3542.95429073751</v>
          </cell>
          <cell r="C837">
            <v>-4418.22566573628</v>
          </cell>
          <cell r="D837">
            <v>-3613.25327480602</v>
          </cell>
          <cell r="E837">
            <v>-2754.34726651394</v>
          </cell>
          <cell r="F837">
            <v>-1836.93310469258</v>
          </cell>
          <cell r="G837">
            <v>-855.942284218952</v>
          </cell>
          <cell r="H837">
            <v>206.894179551906</v>
          </cell>
          <cell r="I837">
            <v>1375.51294894904</v>
          </cell>
          <cell r="J837">
            <v>2654.90387138575</v>
          </cell>
          <cell r="K837">
            <v>4053.54638879556</v>
          </cell>
          <cell r="L837">
            <v>5586.44792326679</v>
          </cell>
          <cell r="M837">
            <v>7268.7193132558</v>
          </cell>
          <cell r="N837">
            <v>9105.11321690584</v>
          </cell>
          <cell r="O837">
            <v>11121.3314843324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-1715.25390776251</v>
          </cell>
          <cell r="B838">
            <v>-4669.74673515545</v>
          </cell>
          <cell r="C838">
            <v>-5733.25189535221</v>
          </cell>
          <cell r="D838">
            <v>-5027.197919151</v>
          </cell>
          <cell r="E838">
            <v>-4283.35554241369</v>
          </cell>
          <cell r="F838">
            <v>-3483.26081844518</v>
          </cell>
          <cell r="G838">
            <v>-2630.79949138572</v>
          </cell>
          <cell r="H838">
            <v>-1708.0837029918</v>
          </cell>
          <cell r="I838">
            <v>-695.747059329515</v>
          </cell>
          <cell r="J838">
            <v>402.563485234372</v>
          </cell>
          <cell r="K838">
            <v>1599.62998189343</v>
          </cell>
          <cell r="L838">
            <v>2909.91705535813</v>
          </cell>
          <cell r="M838">
            <v>4353.31666724213</v>
          </cell>
          <cell r="N838">
            <v>5932.7803432024</v>
          </cell>
          <cell r="O838">
            <v>7669.80446858446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-1497.35075123596</v>
          </cell>
          <cell r="B839">
            <v>-3824.29951778531</v>
          </cell>
          <cell r="C839">
            <v>-4750.39501605966</v>
          </cell>
          <cell r="D839">
            <v>-3977.80693870128</v>
          </cell>
          <cell r="E839">
            <v>-3150.63581518182</v>
          </cell>
          <cell r="F839">
            <v>-2264.54920100151</v>
          </cell>
          <cell r="G839">
            <v>-1310.24558720238</v>
          </cell>
          <cell r="H839">
            <v>-269.473615210492</v>
          </cell>
          <cell r="I839">
            <v>865.173455090782</v>
          </cell>
          <cell r="J839">
            <v>2107.92086813699</v>
          </cell>
          <cell r="K839">
            <v>3460.80373156914</v>
          </cell>
          <cell r="L839">
            <v>4938.27471329524</v>
          </cell>
          <cell r="M839">
            <v>6562.24303509375</v>
          </cell>
          <cell r="N839">
            <v>8345.84531246653</v>
          </cell>
          <cell r="O839">
            <v>10295.0682030193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-1468.30917188663</v>
          </cell>
          <cell r="B840">
            <v>-3707.55101435085</v>
          </cell>
          <cell r="C840">
            <v>-4603.52311648481</v>
          </cell>
          <cell r="D840">
            <v>-3815.53732598618</v>
          </cell>
          <cell r="E840">
            <v>-2983.46040513657</v>
          </cell>
          <cell r="F840">
            <v>-2084.07511347902</v>
          </cell>
          <cell r="G840">
            <v>-1118.48560716665</v>
          </cell>
          <cell r="H840">
            <v>-74.0312643135951</v>
          </cell>
          <cell r="I840">
            <v>1068.5601149109</v>
          </cell>
          <cell r="J840">
            <v>2322.77567033092</v>
          </cell>
          <cell r="K840">
            <v>3691.7906661902</v>
          </cell>
          <cell r="L840">
            <v>5186.19592967486</v>
          </cell>
          <cell r="M840">
            <v>6824.83337898142</v>
          </cell>
          <cell r="N840">
            <v>8622.59896825043</v>
          </cell>
          <cell r="O840">
            <v>10598.3404298871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-1407.32237211868</v>
          </cell>
          <cell r="B841">
            <v>-3480.04244203229</v>
          </cell>
          <cell r="C841">
            <v>-4341.14217520806</v>
          </cell>
          <cell r="D841">
            <v>-3533.72649701694</v>
          </cell>
          <cell r="E841">
            <v>-2668.83400621873</v>
          </cell>
          <cell r="F841">
            <v>-1742.76265188736</v>
          </cell>
          <cell r="G841">
            <v>-751.00294012383</v>
          </cell>
          <cell r="H841">
            <v>326.654783700179</v>
          </cell>
          <cell r="I841">
            <v>1505.00605102072</v>
          </cell>
          <cell r="J841">
            <v>2793.5132608312</v>
          </cell>
          <cell r="K841">
            <v>4202.87927814141</v>
          </cell>
          <cell r="L841">
            <v>5745.61134393792</v>
          </cell>
          <cell r="M841">
            <v>7433.57078618071</v>
          </cell>
          <cell r="N841">
            <v>9286.17936751575</v>
          </cell>
          <cell r="O841">
            <v>11325.7647953011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-1412.92559596957</v>
          </cell>
          <cell r="B842">
            <v>-3502.39643961694</v>
          </cell>
          <cell r="C842">
            <v>-4368.98789361218</v>
          </cell>
          <cell r="D842">
            <v>-3573.51959157655</v>
          </cell>
          <cell r="E842">
            <v>-2719.04517463591</v>
          </cell>
          <cell r="F842">
            <v>-1803.93795972451</v>
          </cell>
          <cell r="G842">
            <v>-817.763605337371</v>
          </cell>
          <cell r="H842">
            <v>258.635039972994</v>
          </cell>
          <cell r="I842">
            <v>1436.72243730265</v>
          </cell>
          <cell r="J842">
            <v>2725.77976929294</v>
          </cell>
          <cell r="K842">
            <v>4143.62024107507</v>
          </cell>
          <cell r="L842">
            <v>5690.47278473622</v>
          </cell>
          <cell r="M842">
            <v>7385.61948538946</v>
          </cell>
          <cell r="N842">
            <v>9243.47624749155</v>
          </cell>
          <cell r="O842">
            <v>11277.8661424911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-1440.55527119737</v>
          </cell>
          <cell r="B843">
            <v>-3608.68988949245</v>
          </cell>
          <cell r="C843">
            <v>-4490.06454021335</v>
          </cell>
          <cell r="D843">
            <v>-3686.78122079835</v>
          </cell>
          <cell r="E843">
            <v>-2838.0882731665</v>
          </cell>
          <cell r="F843">
            <v>-1925.41891537091</v>
          </cell>
          <cell r="G843">
            <v>-938.28985202979</v>
          </cell>
          <cell r="H843">
            <v>130.49427188345</v>
          </cell>
          <cell r="I843">
            <v>1301.00034952793</v>
          </cell>
          <cell r="J843">
            <v>2576.30715426257</v>
          </cell>
          <cell r="K843">
            <v>3969.59955094114</v>
          </cell>
          <cell r="L843">
            <v>5508.26883285229</v>
          </cell>
          <cell r="M843">
            <v>7192.98070610795</v>
          </cell>
          <cell r="N843">
            <v>9038.97104711383</v>
          </cell>
          <cell r="O843">
            <v>11060.6670544177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-1608.45626034199</v>
          </cell>
          <cell r="B844">
            <v>-4251.47246535105</v>
          </cell>
          <cell r="C844">
            <v>-5238.71206909872</v>
          </cell>
          <cell r="D844">
            <v>-4489.45990453189</v>
          </cell>
          <cell r="E844">
            <v>-3704.4575219916</v>
          </cell>
          <cell r="F844">
            <v>-2871.85332356919</v>
          </cell>
          <cell r="G844">
            <v>-1976.12964196461</v>
          </cell>
          <cell r="H844">
            <v>-1000.65341024273</v>
          </cell>
          <cell r="I844">
            <v>65.8378966731124</v>
          </cell>
          <cell r="J844">
            <v>1225.50436641666</v>
          </cell>
          <cell r="K844">
            <v>2492.83766576268</v>
          </cell>
          <cell r="L844">
            <v>3893.37696331728</v>
          </cell>
          <cell r="M844">
            <v>5423.14319660924</v>
          </cell>
          <cell r="N844">
            <v>7094.49029069176</v>
          </cell>
          <cell r="O844">
            <v>8929.8841408419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-1453.82865917066</v>
          </cell>
          <cell r="B845">
            <v>-3662.79297069552</v>
          </cell>
          <cell r="C845">
            <v>-4554.20871434167</v>
          </cell>
          <cell r="D845">
            <v>-3763.66504266625</v>
          </cell>
          <cell r="E845">
            <v>-2920.92276926468</v>
          </cell>
          <cell r="F845">
            <v>-2024.2627300876</v>
          </cell>
          <cell r="G845">
            <v>-1052.30725307744</v>
          </cell>
          <cell r="H845">
            <v>-0.710906382610951</v>
          </cell>
          <cell r="I845">
            <v>1151.69473979963</v>
          </cell>
          <cell r="J845">
            <v>2408.8559678641</v>
          </cell>
          <cell r="K845">
            <v>3785.7093624608</v>
          </cell>
          <cell r="L845">
            <v>5294.39403761216</v>
          </cell>
          <cell r="M845">
            <v>6950.67444217508</v>
          </cell>
          <cell r="N845">
            <v>8768.08831398168</v>
          </cell>
          <cell r="O845">
            <v>10760.840527894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-1546.25279128116</v>
          </cell>
          <cell r="B846">
            <v>-4018.69509793195</v>
          </cell>
          <cell r="C846">
            <v>-4972.97412485166</v>
          </cell>
          <cell r="D846">
            <v>-4206.60167428498</v>
          </cell>
          <cell r="E846">
            <v>-3393.67490393572</v>
          </cell>
          <cell r="F846">
            <v>-2529.26830319978</v>
          </cell>
          <cell r="G846">
            <v>-1601.92063407769</v>
          </cell>
          <cell r="H846">
            <v>-602.554410833273</v>
          </cell>
          <cell r="I846">
            <v>491.514669301153</v>
          </cell>
          <cell r="J846">
            <v>1690.99520965241</v>
          </cell>
          <cell r="K846">
            <v>3021.97415156069</v>
          </cell>
          <cell r="L846">
            <v>4470.96369903699</v>
          </cell>
          <cell r="M846">
            <v>6045.59176164483</v>
          </cell>
          <cell r="N846">
            <v>7775.52470838115</v>
          </cell>
          <cell r="O846">
            <v>9673.60706141532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-1684.30292415445</v>
          </cell>
          <cell r="B847">
            <v>-4544.08916926123</v>
          </cell>
          <cell r="C847">
            <v>-5572.92698222448</v>
          </cell>
          <cell r="D847">
            <v>-4846.47958791822</v>
          </cell>
          <cell r="E847">
            <v>-4072.58962487347</v>
          </cell>
          <cell r="F847">
            <v>-3260.57921841572</v>
          </cell>
          <cell r="G847">
            <v>-2390.55108909007</v>
          </cell>
          <cell r="H847">
            <v>-1450.0305458489</v>
          </cell>
          <cell r="I847">
            <v>-417.146622462563</v>
          </cell>
          <cell r="J847">
            <v>707.768531202047</v>
          </cell>
          <cell r="K847">
            <v>1948.89566601302</v>
          </cell>
          <cell r="L847">
            <v>3301.1872536469</v>
          </cell>
          <cell r="M847">
            <v>4776.48498390586</v>
          </cell>
          <cell r="N847">
            <v>6393.10098811577</v>
          </cell>
          <cell r="O847">
            <v>8166.49157291163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-1520.82008132379</v>
          </cell>
          <cell r="B848">
            <v>-3925.45686555734</v>
          </cell>
          <cell r="C848">
            <v>-4869.82690215912</v>
          </cell>
          <cell r="D848">
            <v>-4098.26972416763</v>
          </cell>
          <cell r="E848">
            <v>-3281.70170242158</v>
          </cell>
          <cell r="F848">
            <v>-2413.88885196576</v>
          </cell>
          <cell r="G848">
            <v>-1485.1021401478</v>
          </cell>
          <cell r="H848">
            <v>-479.667303681506</v>
          </cell>
          <cell r="I848">
            <v>634.242568164789</v>
          </cell>
          <cell r="J848">
            <v>1847.4822757759</v>
          </cell>
          <cell r="K848">
            <v>3174.79044621922</v>
          </cell>
          <cell r="L848">
            <v>4632.81045117313</v>
          </cell>
          <cell r="M848">
            <v>6233.98226679691</v>
          </cell>
          <cell r="N848">
            <v>7985.0046445281</v>
          </cell>
          <cell r="O848">
            <v>9908.12238937963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-1461.53225682332</v>
          </cell>
          <cell r="B849">
            <v>-3698.36865384704</v>
          </cell>
          <cell r="C849">
            <v>-4604.70503490783</v>
          </cell>
          <cell r="D849">
            <v>-3817.06732922186</v>
          </cell>
          <cell r="E849">
            <v>-2976.15477002844</v>
          </cell>
          <cell r="F849">
            <v>-2077.8675226448</v>
          </cell>
          <cell r="G849">
            <v>-1115.82608893417</v>
          </cell>
          <cell r="H849">
            <v>-71.019847587854</v>
          </cell>
          <cell r="I849">
            <v>1081.74306724248</v>
          </cell>
          <cell r="J849">
            <v>2335.34334675778</v>
          </cell>
          <cell r="K849">
            <v>3701.01641155534</v>
          </cell>
          <cell r="L849">
            <v>5199.08911360159</v>
          </cell>
          <cell r="M849">
            <v>6847.65916868084</v>
          </cell>
          <cell r="N849">
            <v>8643.74620004538</v>
          </cell>
          <cell r="O849">
            <v>10619.8331990705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-1481.47572041088</v>
          </cell>
          <cell r="B850">
            <v>-3770.10344700765</v>
          </cell>
          <cell r="C850">
            <v>-4682.83430164633</v>
          </cell>
          <cell r="D850">
            <v>-3904.68958297755</v>
          </cell>
          <cell r="E850">
            <v>-3082.79768665878</v>
          </cell>
          <cell r="F850">
            <v>-2196.29100769368</v>
          </cell>
          <cell r="G850">
            <v>-1243.01322521517</v>
          </cell>
          <cell r="H850">
            <v>-210.306545399885</v>
          </cell>
          <cell r="I850">
            <v>920.139847794424</v>
          </cell>
          <cell r="J850">
            <v>2156.15024653861</v>
          </cell>
          <cell r="K850">
            <v>3506.8563811935</v>
          </cell>
          <cell r="L850">
            <v>4985.00942380495</v>
          </cell>
          <cell r="M850">
            <v>6613.8469277788</v>
          </cell>
          <cell r="N850">
            <v>8399.5645871353</v>
          </cell>
          <cell r="O850">
            <v>10358.2663373216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-1583.95856666683</v>
          </cell>
          <cell r="B851">
            <v>-4158.61419312885</v>
          </cell>
          <cell r="C851">
            <v>-5126.79403792655</v>
          </cell>
          <cell r="D851">
            <v>-4367.87639188826</v>
          </cell>
          <cell r="E851">
            <v>-3571.73141847955</v>
          </cell>
          <cell r="F851">
            <v>-2727.78957664655</v>
          </cell>
          <cell r="G851">
            <v>-1816.37790298445</v>
          </cell>
          <cell r="H851">
            <v>-832.809853723592</v>
          </cell>
          <cell r="I851">
            <v>236.966585614094</v>
          </cell>
          <cell r="J851">
            <v>1408.13961995476</v>
          </cell>
          <cell r="K851">
            <v>2691.49041757912</v>
          </cell>
          <cell r="L851">
            <v>4099.7951605143</v>
          </cell>
          <cell r="M851">
            <v>5647.9736837609</v>
          </cell>
          <cell r="N851">
            <v>7350.26446723532</v>
          </cell>
          <cell r="O851">
            <v>9213.04623856389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-1576.23000190975</v>
          </cell>
          <cell r="B852">
            <v>-4132.03765204468</v>
          </cell>
          <cell r="C852">
            <v>-5096.03961726196</v>
          </cell>
          <cell r="D852">
            <v>-4341.5739874544</v>
          </cell>
          <cell r="E852">
            <v>-3543.04904501583</v>
          </cell>
          <cell r="F852">
            <v>-2692.26262048374</v>
          </cell>
          <cell r="G852">
            <v>-1774.40882812771</v>
          </cell>
          <cell r="H852">
            <v>-787.385224193998</v>
          </cell>
          <cell r="I852">
            <v>295.856288546592</v>
          </cell>
          <cell r="J852">
            <v>1489.83113931333</v>
          </cell>
          <cell r="K852">
            <v>2793.27199863924</v>
          </cell>
          <cell r="L852">
            <v>4220.7091471994</v>
          </cell>
          <cell r="M852">
            <v>5776.20349872736</v>
          </cell>
          <cell r="N852">
            <v>7481.14016629533</v>
          </cell>
          <cell r="O852">
            <v>9350.46494478505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-1408.74872089715</v>
          </cell>
          <cell r="B853">
            <v>-3498.13808188521</v>
          </cell>
          <cell r="C853">
            <v>-4371.14343275176</v>
          </cell>
          <cell r="D853">
            <v>-3561.52402747516</v>
          </cell>
          <cell r="E853">
            <v>-2693.26705455453</v>
          </cell>
          <cell r="F853">
            <v>-1769.65845566029</v>
          </cell>
          <cell r="G853">
            <v>-785.3057782405</v>
          </cell>
          <cell r="H853">
            <v>287.011393900373</v>
          </cell>
          <cell r="I853">
            <v>1454.63862158605</v>
          </cell>
          <cell r="J853">
            <v>2726.48918511421</v>
          </cell>
          <cell r="K853">
            <v>4134.68700981769</v>
          </cell>
          <cell r="L853">
            <v>5683.21914879442</v>
          </cell>
          <cell r="M853">
            <v>7385.02429523043</v>
          </cell>
          <cell r="N853">
            <v>9238.34595156185</v>
          </cell>
          <cell r="O853">
            <v>11266.2712694913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-1445.87927062863</v>
          </cell>
          <cell r="B854">
            <v>-3629.36656578467</v>
          </cell>
          <cell r="C854">
            <v>-4520.58112603949</v>
          </cell>
          <cell r="D854">
            <v>-3729.10573005351</v>
          </cell>
          <cell r="E854">
            <v>-2888.81916146739</v>
          </cell>
          <cell r="F854">
            <v>-1990.2353307384</v>
          </cell>
          <cell r="G854">
            <v>-1023.64617902702</v>
          </cell>
          <cell r="H854">
            <v>19.8239869898138</v>
          </cell>
          <cell r="I854">
            <v>1164.59730432104</v>
          </cell>
          <cell r="J854">
            <v>2417.18736095241</v>
          </cell>
          <cell r="K854">
            <v>3790.49443647201</v>
          </cell>
          <cell r="L854">
            <v>5297.18355227792</v>
          </cell>
          <cell r="M854">
            <v>6953.81522922915</v>
          </cell>
          <cell r="N854">
            <v>8772.70907704204</v>
          </cell>
          <cell r="O854">
            <v>10773.7272985745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-1459.53516513928</v>
          </cell>
          <cell r="B855">
            <v>-3688.64203277783</v>
          </cell>
          <cell r="C855">
            <v>-4594.69498689042</v>
          </cell>
          <cell r="D855">
            <v>-3808.66522456832</v>
          </cell>
          <cell r="E855">
            <v>-2964.54037190088</v>
          </cell>
          <cell r="F855">
            <v>-2059.87454198772</v>
          </cell>
          <cell r="G855">
            <v>-1096.26038907146</v>
          </cell>
          <cell r="H855">
            <v>-50.6654607462796</v>
          </cell>
          <cell r="I855">
            <v>1102.2152763241</v>
          </cell>
          <cell r="J855">
            <v>2362.22850692039</v>
          </cell>
          <cell r="K855">
            <v>3737.09771669721</v>
          </cell>
          <cell r="L855">
            <v>5234.0079869346</v>
          </cell>
          <cell r="M855">
            <v>6870.71899494696</v>
          </cell>
          <cell r="N855">
            <v>8668.63771164129</v>
          </cell>
          <cell r="O855">
            <v>10639.5438396093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-1531.1385552918</v>
          </cell>
          <cell r="B856">
            <v>-3965.2278977607</v>
          </cell>
          <cell r="C856">
            <v>-4910.00985754463</v>
          </cell>
          <cell r="D856">
            <v>-4142.76999384237</v>
          </cell>
          <cell r="E856">
            <v>-3330.53052608063</v>
          </cell>
          <cell r="F856">
            <v>-2456.9266778811</v>
          </cell>
          <cell r="G856">
            <v>-1527.01912857564</v>
          </cell>
          <cell r="H856">
            <v>-519.248659132263</v>
          </cell>
          <cell r="I856">
            <v>583.663097059857</v>
          </cell>
          <cell r="J856">
            <v>1788.90966910586</v>
          </cell>
          <cell r="K856">
            <v>3098.12559353294</v>
          </cell>
          <cell r="L856">
            <v>4536.51272851019</v>
          </cell>
          <cell r="M856">
            <v>6126.07903465758</v>
          </cell>
          <cell r="N856">
            <v>7874.78400380039</v>
          </cell>
          <cell r="O856">
            <v>9786.18105363801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-1675.08700748959</v>
          </cell>
          <cell r="B857">
            <v>-4506.24600490308</v>
          </cell>
          <cell r="C857">
            <v>-5533.83979415834</v>
          </cell>
          <cell r="D857">
            <v>-4803.49066347695</v>
          </cell>
          <cell r="E857">
            <v>-4040.12328029224</v>
          </cell>
          <cell r="F857">
            <v>-3221.52342390662</v>
          </cell>
          <cell r="G857">
            <v>-2352.3575469773</v>
          </cell>
          <cell r="H857">
            <v>-1413.93729351415</v>
          </cell>
          <cell r="I857">
            <v>-382.099197962992</v>
          </cell>
          <cell r="J857">
            <v>746.596959944384</v>
          </cell>
          <cell r="K857">
            <v>1982.75428879343</v>
          </cell>
          <cell r="L857">
            <v>3339.09439565604</v>
          </cell>
          <cell r="M857">
            <v>4823.96141048509</v>
          </cell>
          <cell r="N857">
            <v>6444.49023422747</v>
          </cell>
          <cell r="O857">
            <v>8223.28105959816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-1608.67364240516</v>
          </cell>
          <cell r="B858">
            <v>-4257.68118926749</v>
          </cell>
          <cell r="C858">
            <v>-5247.38148397749</v>
          </cell>
          <cell r="D858">
            <v>-4504.73744004896</v>
          </cell>
          <cell r="E858">
            <v>-3717.80523451595</v>
          </cell>
          <cell r="F858">
            <v>-2878.68079944232</v>
          </cell>
          <cell r="G858">
            <v>-1972.42876093176</v>
          </cell>
          <cell r="H858">
            <v>-1001.768197655</v>
          </cell>
          <cell r="I858">
            <v>59.6787346747488</v>
          </cell>
          <cell r="J858">
            <v>1231.06424707047</v>
          </cell>
          <cell r="K858">
            <v>2512.1721135579</v>
          </cell>
          <cell r="L858">
            <v>3908.37633434794</v>
          </cell>
          <cell r="M858">
            <v>5439.62384255371</v>
          </cell>
          <cell r="N858">
            <v>7118.29027869255</v>
          </cell>
          <cell r="O858">
            <v>8961.77389015863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-1540.54096134646</v>
          </cell>
          <cell r="B859">
            <v>-3995.09786555067</v>
          </cell>
          <cell r="C859">
            <v>-4948.08053472682</v>
          </cell>
          <cell r="D859">
            <v>-4185.8981658434</v>
          </cell>
          <cell r="E859">
            <v>-3380.34518652745</v>
          </cell>
          <cell r="F859">
            <v>-2518.19378870766</v>
          </cell>
          <cell r="G859">
            <v>-1591.76276731653</v>
          </cell>
          <cell r="H859">
            <v>-589.546542305056</v>
          </cell>
          <cell r="I859">
            <v>501.384077593756</v>
          </cell>
          <cell r="J859">
            <v>1699.58662618108</v>
          </cell>
          <cell r="K859">
            <v>3014.97545554421</v>
          </cell>
          <cell r="L859">
            <v>4450.0679968258</v>
          </cell>
          <cell r="M859">
            <v>6030.78057898427</v>
          </cell>
          <cell r="N859">
            <v>7759.95237150015</v>
          </cell>
          <cell r="O859">
            <v>9655.66774633761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-1564.38131785329</v>
          </cell>
          <cell r="B860">
            <v>-4094.89729945376</v>
          </cell>
          <cell r="C860">
            <v>-5057.04518419985</v>
          </cell>
          <cell r="D860">
            <v>-4299.66866934581</v>
          </cell>
          <cell r="E860">
            <v>-3498.05027918459</v>
          </cell>
          <cell r="F860">
            <v>-2636.67038380926</v>
          </cell>
          <cell r="G860">
            <v>-1715.05531121215</v>
          </cell>
          <cell r="H860">
            <v>-725.77487132274</v>
          </cell>
          <cell r="I860">
            <v>356.516367893233</v>
          </cell>
          <cell r="J860">
            <v>1546.15063364364</v>
          </cell>
          <cell r="K860">
            <v>2841.7189697775</v>
          </cell>
          <cell r="L860">
            <v>4258.77093277348</v>
          </cell>
          <cell r="M860">
            <v>5817.11466740236</v>
          </cell>
          <cell r="N860">
            <v>7540.10273249367</v>
          </cell>
          <cell r="O860">
            <v>9420.9454915505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-1602.13489833897</v>
          </cell>
          <cell r="B861">
            <v>-4224.93847416414</v>
          </cell>
          <cell r="C861">
            <v>-5208.63409512209</v>
          </cell>
          <cell r="D861">
            <v>-4469.11118873545</v>
          </cell>
          <cell r="E861">
            <v>-3680.0195919858</v>
          </cell>
          <cell r="F861">
            <v>-2835.47741743794</v>
          </cell>
          <cell r="G861">
            <v>-1928.20693024662</v>
          </cell>
          <cell r="H861">
            <v>-948.506235095896</v>
          </cell>
          <cell r="I861">
            <v>123.141104976922</v>
          </cell>
          <cell r="J861">
            <v>1295.9382634913</v>
          </cell>
          <cell r="K861">
            <v>2571.84717583688</v>
          </cell>
          <cell r="L861">
            <v>3971.10224441269</v>
          </cell>
          <cell r="M861">
            <v>5502.77992555771</v>
          </cell>
          <cell r="N861">
            <v>7187.38966597168</v>
          </cell>
          <cell r="O861">
            <v>9029.92652328118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-1653.49626170645</v>
          </cell>
          <cell r="B862">
            <v>-4430.4378566192</v>
          </cell>
          <cell r="C862">
            <v>-5457.7034033512</v>
          </cell>
          <cell r="D862">
            <v>-4732.77984535478</v>
          </cell>
          <cell r="E862">
            <v>-3965.01653992289</v>
          </cell>
          <cell r="F862">
            <v>-3152.13398738569</v>
          </cell>
          <cell r="G862">
            <v>-2278.86459522087</v>
          </cell>
          <cell r="H862">
            <v>-1333.50442661359</v>
          </cell>
          <cell r="I862">
            <v>-300.072625343845</v>
          </cell>
          <cell r="J862">
            <v>830.449549258222</v>
          </cell>
          <cell r="K862">
            <v>2069.68471296208</v>
          </cell>
          <cell r="L862">
            <v>3418.47782810111</v>
          </cell>
          <cell r="M862">
            <v>4900.64280938963</v>
          </cell>
          <cell r="N862">
            <v>6521.89376351728</v>
          </cell>
          <cell r="O862">
            <v>8302.68959611557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-1643.87358550471</v>
          </cell>
          <cell r="B863">
            <v>-4395.54342747695</v>
          </cell>
          <cell r="C863">
            <v>-5405.54954489972</v>
          </cell>
          <cell r="D863">
            <v>-4665.97592460241</v>
          </cell>
          <cell r="E863">
            <v>-3885.26941635345</v>
          </cell>
          <cell r="F863">
            <v>-3058.01820956436</v>
          </cell>
          <cell r="G863">
            <v>-2174.11720919026</v>
          </cell>
          <cell r="H863">
            <v>-1218.79837205657</v>
          </cell>
          <cell r="I863">
            <v>-179.754664869351</v>
          </cell>
          <cell r="J863">
            <v>959.156801217515</v>
          </cell>
          <cell r="K863">
            <v>2208.22903089847</v>
          </cell>
          <cell r="L863">
            <v>3579.41917695412</v>
          </cell>
          <cell r="M863">
            <v>5088.87598342044</v>
          </cell>
          <cell r="N863">
            <v>6737.62588065857</v>
          </cell>
          <cell r="O863">
            <v>8538.53879147557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-1469.95044732722</v>
          </cell>
          <cell r="B864">
            <v>-3720.64226800423</v>
          </cell>
          <cell r="C864">
            <v>-4619.27902286733</v>
          </cell>
          <cell r="D864">
            <v>-3824.97751319502</v>
          </cell>
          <cell r="E864">
            <v>-2982.79362870767</v>
          </cell>
          <cell r="F864">
            <v>-2082.79091946884</v>
          </cell>
          <cell r="G864">
            <v>-1115.79517379761</v>
          </cell>
          <cell r="H864">
            <v>-64.4203054547395</v>
          </cell>
          <cell r="I864">
            <v>1088.23392169372</v>
          </cell>
          <cell r="J864">
            <v>2350.67514297476</v>
          </cell>
          <cell r="K864">
            <v>3734.35936176147</v>
          </cell>
          <cell r="L864">
            <v>5243.75617922115</v>
          </cell>
          <cell r="M864">
            <v>6896.78848875489</v>
          </cell>
          <cell r="N864">
            <v>8718.69499503513</v>
          </cell>
          <cell r="O864">
            <v>10706.9377108895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-1535.7691958596</v>
          </cell>
          <cell r="B865">
            <v>-3980.79049301524</v>
          </cell>
          <cell r="C865">
            <v>-4928.84781651201</v>
          </cell>
          <cell r="D865">
            <v>-4172.18301546584</v>
          </cell>
          <cell r="E865">
            <v>-3368.90159314228</v>
          </cell>
          <cell r="F865">
            <v>-2500.92922436195</v>
          </cell>
          <cell r="G865">
            <v>-1575.62685340762</v>
          </cell>
          <cell r="H865">
            <v>-570.42607444237</v>
          </cell>
          <cell r="I865">
            <v>527.714817047385</v>
          </cell>
          <cell r="J865">
            <v>1734.89372230384</v>
          </cell>
          <cell r="K865">
            <v>3050.8040307939</v>
          </cell>
          <cell r="L865">
            <v>4483.76923006126</v>
          </cell>
          <cell r="M865">
            <v>6061.23163766949</v>
          </cell>
          <cell r="N865">
            <v>7787.76460019686</v>
          </cell>
          <cell r="O865">
            <v>9680.71614049966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-1491.5765984897</v>
          </cell>
          <cell r="B866">
            <v>-3809.87274842896</v>
          </cell>
          <cell r="C866">
            <v>-4732.09599788477</v>
          </cell>
          <cell r="D866">
            <v>-3947.5655275629</v>
          </cell>
          <cell r="E866">
            <v>-3112.23382265627</v>
          </cell>
          <cell r="F866">
            <v>-2221.67753282861</v>
          </cell>
          <cell r="G866">
            <v>-1273.69044510229</v>
          </cell>
          <cell r="H866">
            <v>-240.507065881027</v>
          </cell>
          <cell r="I866">
            <v>890.889165981012</v>
          </cell>
          <cell r="J866">
            <v>2125.53193826066</v>
          </cell>
          <cell r="K866">
            <v>3470.9266804405</v>
          </cell>
          <cell r="L866">
            <v>4952.20746824709</v>
          </cell>
          <cell r="M866">
            <v>6572.90187453095</v>
          </cell>
          <cell r="N866">
            <v>8347.69609328508</v>
          </cell>
          <cell r="O866">
            <v>10295.1827430517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-1653.25328262654</v>
          </cell>
          <cell r="B867">
            <v>-4418.64359453661</v>
          </cell>
          <cell r="C867">
            <v>-5425.03209791665</v>
          </cell>
          <cell r="D867">
            <v>-4695.57597379834</v>
          </cell>
          <cell r="E867">
            <v>-3921.11681008628</v>
          </cell>
          <cell r="F867">
            <v>-3094.20349477312</v>
          </cell>
          <cell r="G867">
            <v>-2218.96552883807</v>
          </cell>
          <cell r="H867">
            <v>-1268.57002451205</v>
          </cell>
          <cell r="I867">
            <v>-233.464907225354</v>
          </cell>
          <cell r="J867">
            <v>905.566478444388</v>
          </cell>
          <cell r="K867">
            <v>2162.30074959293</v>
          </cell>
          <cell r="L867">
            <v>3542.97461433217</v>
          </cell>
          <cell r="M867">
            <v>5049.04705786291</v>
          </cell>
          <cell r="N867">
            <v>6699.95704694589</v>
          </cell>
          <cell r="O867">
            <v>8498.17789634094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-1722.35861189311</v>
          </cell>
          <cell r="B868">
            <v>-4690.39317014657</v>
          </cell>
          <cell r="C868">
            <v>-5748.37596818503</v>
          </cell>
          <cell r="D868">
            <v>-5037.43614545956</v>
          </cell>
          <cell r="E868">
            <v>-4281.97918053822</v>
          </cell>
          <cell r="F868">
            <v>-3477.08882459461</v>
          </cell>
          <cell r="G868">
            <v>-2629.74648989119</v>
          </cell>
          <cell r="H868">
            <v>-1707.83962348728</v>
          </cell>
          <cell r="I868">
            <v>-701.38538882575</v>
          </cell>
          <cell r="J868">
            <v>396.106845251988</v>
          </cell>
          <cell r="K868">
            <v>1598.85907330606</v>
          </cell>
          <cell r="L868">
            <v>2907.35163044035</v>
          </cell>
          <cell r="M868">
            <v>4354.1196006045</v>
          </cell>
          <cell r="N868">
            <v>5942.09812916519</v>
          </cell>
          <cell r="O868">
            <v>7676.83050794503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-1431.5306040122</v>
          </cell>
          <cell r="B869">
            <v>-3575.54993269661</v>
          </cell>
          <cell r="C869">
            <v>-4451.13117431558</v>
          </cell>
          <cell r="D869">
            <v>-3653.80692459445</v>
          </cell>
          <cell r="E869">
            <v>-2813.92677046573</v>
          </cell>
          <cell r="F869">
            <v>-1901.97704839528</v>
          </cell>
          <cell r="G869">
            <v>-918.985024840799</v>
          </cell>
          <cell r="H869">
            <v>141.564889026757</v>
          </cell>
          <cell r="I869">
            <v>1306.02314858767</v>
          </cell>
          <cell r="J869">
            <v>2582.65444067989</v>
          </cell>
          <cell r="K869">
            <v>3978.76364409149</v>
          </cell>
          <cell r="L869">
            <v>5512.16763731306</v>
          </cell>
          <cell r="M869">
            <v>7193.83057729928</v>
          </cell>
          <cell r="N869">
            <v>9038.42172691668</v>
          </cell>
          <cell r="O869">
            <v>11055.4003879284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-1629.69625796981</v>
          </cell>
          <cell r="B870">
            <v>-4336.11221715801</v>
          </cell>
          <cell r="C870">
            <v>-5332.52608470752</v>
          </cell>
          <cell r="D870">
            <v>-4589.62193350506</v>
          </cell>
          <cell r="E870">
            <v>-3800.86282719565</v>
          </cell>
          <cell r="F870">
            <v>-2964.92915126005</v>
          </cell>
          <cell r="G870">
            <v>-2071.20794908095</v>
          </cell>
          <cell r="H870">
            <v>-1096.53557535183</v>
          </cell>
          <cell r="I870">
            <v>-42.4100657952798</v>
          </cell>
          <cell r="J870">
            <v>1107.93711160904</v>
          </cell>
          <cell r="K870">
            <v>2365.56519558869</v>
          </cell>
          <cell r="L870">
            <v>3758.7663595324</v>
          </cell>
          <cell r="M870">
            <v>5289.25249371347</v>
          </cell>
          <cell r="N870">
            <v>6955.20899862179</v>
          </cell>
          <cell r="O870">
            <v>8779.97196468544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-1453.46800214713</v>
          </cell>
          <cell r="B871">
            <v>-3662.25690972759</v>
          </cell>
          <cell r="C871">
            <v>-4559.97261566497</v>
          </cell>
          <cell r="D871">
            <v>-3771.40071032297</v>
          </cell>
          <cell r="E871">
            <v>-2935.03032487547</v>
          </cell>
          <cell r="F871">
            <v>-2033.88351153934</v>
          </cell>
          <cell r="G871">
            <v>-1060.87261548111</v>
          </cell>
          <cell r="H871">
            <v>-3.77618765844467</v>
          </cell>
          <cell r="I871">
            <v>1156.69227888231</v>
          </cell>
          <cell r="J871">
            <v>2425.3347494156</v>
          </cell>
          <cell r="K871">
            <v>3813.00837423741</v>
          </cell>
          <cell r="L871">
            <v>5328.76623429553</v>
          </cell>
          <cell r="M871">
            <v>6983.76318996049</v>
          </cell>
          <cell r="N871">
            <v>8803.65079515902</v>
          </cell>
          <cell r="O871">
            <v>10795.4539129201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-1626.96483833284</v>
          </cell>
          <cell r="B872">
            <v>-4324.70650395209</v>
          </cell>
          <cell r="C872">
            <v>-5312.77505193758</v>
          </cell>
          <cell r="D872">
            <v>-4567.01505350885</v>
          </cell>
          <cell r="E872">
            <v>-3782.24413869167</v>
          </cell>
          <cell r="F872">
            <v>-2946.92683024166</v>
          </cell>
          <cell r="G872">
            <v>-2052.63670577187</v>
          </cell>
          <cell r="H872">
            <v>-1090.426337598</v>
          </cell>
          <cell r="I872">
            <v>-40.3929979542489</v>
          </cell>
          <cell r="J872">
            <v>1118.01023079583</v>
          </cell>
          <cell r="K872">
            <v>2388.25804222794</v>
          </cell>
          <cell r="L872">
            <v>3788.23485545531</v>
          </cell>
          <cell r="M872">
            <v>5313.70320295335</v>
          </cell>
          <cell r="N872">
            <v>6981.34522397192</v>
          </cell>
          <cell r="O872">
            <v>8802.76105489828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-1617.2129228154</v>
          </cell>
          <cell r="B873">
            <v>-4296.00334365991</v>
          </cell>
          <cell r="C873">
            <v>-5300.9241058408</v>
          </cell>
          <cell r="D873">
            <v>-4560.25880148362</v>
          </cell>
          <cell r="E873">
            <v>-3772.83576330398</v>
          </cell>
          <cell r="F873">
            <v>-2930.23034915103</v>
          </cell>
          <cell r="G873">
            <v>-2036.32920850395</v>
          </cell>
          <cell r="H873">
            <v>-1068.96842994077</v>
          </cell>
          <cell r="I873">
            <v>-9.38340638219404</v>
          </cell>
          <cell r="J873">
            <v>1143.3935992197</v>
          </cell>
          <cell r="K873">
            <v>2414.56040201399</v>
          </cell>
          <cell r="L873">
            <v>3801.5085370147</v>
          </cell>
          <cell r="M873">
            <v>5319.24190135531</v>
          </cell>
          <cell r="N873">
            <v>6990.07602901034</v>
          </cell>
          <cell r="O873">
            <v>8825.27454407097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-1559.30179922761</v>
          </cell>
          <cell r="B874">
            <v>-4073.73605875667</v>
          </cell>
          <cell r="C874">
            <v>-5039.65627562039</v>
          </cell>
          <cell r="D874">
            <v>-4285.0928512358</v>
          </cell>
          <cell r="E874">
            <v>-3481.62990141009</v>
          </cell>
          <cell r="F874">
            <v>-2609.79342345833</v>
          </cell>
          <cell r="G874">
            <v>-1668.80887173756</v>
          </cell>
          <cell r="H874">
            <v>-654.553016682466</v>
          </cell>
          <cell r="I874">
            <v>448.072977388972</v>
          </cell>
          <cell r="J874">
            <v>1650.51677337771</v>
          </cell>
          <cell r="K874">
            <v>2964.77344424279</v>
          </cell>
          <cell r="L874">
            <v>4398.30824293093</v>
          </cell>
          <cell r="M874">
            <v>5970.87029457772</v>
          </cell>
          <cell r="N874">
            <v>7692.0376737754</v>
          </cell>
          <cell r="O874">
            <v>9578.90959853342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-1621.71404277621</v>
          </cell>
          <cell r="B875">
            <v>-4303.68510211663</v>
          </cell>
          <cell r="C875">
            <v>-5298.10477421021</v>
          </cell>
          <cell r="D875">
            <v>-4541.14310643053</v>
          </cell>
          <cell r="E875">
            <v>-3737.37384856292</v>
          </cell>
          <cell r="F875">
            <v>-2895.02231336779</v>
          </cell>
          <cell r="G875">
            <v>-1995.21563721577</v>
          </cell>
          <cell r="H875">
            <v>-1021.10235953749</v>
          </cell>
          <cell r="I875">
            <v>40.7309665094737</v>
          </cell>
          <cell r="J875">
            <v>1198.71675218382</v>
          </cell>
          <cell r="K875">
            <v>2477.37497372142</v>
          </cell>
          <cell r="L875">
            <v>3878.45138717003</v>
          </cell>
          <cell r="M875">
            <v>5418.2593157797</v>
          </cell>
          <cell r="N875">
            <v>7097.51835525773</v>
          </cell>
          <cell r="O875">
            <v>8929.01603382953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-1712.87845465405</v>
          </cell>
          <cell r="B876">
            <v>-4647.44111080945</v>
          </cell>
          <cell r="C876">
            <v>-5689.87199571079</v>
          </cell>
          <cell r="D876">
            <v>-4969.13515776767</v>
          </cell>
          <cell r="E876">
            <v>-4204.43704034129</v>
          </cell>
          <cell r="F876">
            <v>-3388.42067355921</v>
          </cell>
          <cell r="G876">
            <v>-2528.28948425129</v>
          </cell>
          <cell r="H876">
            <v>-1601.36214436953</v>
          </cell>
          <cell r="I876">
            <v>-595.825257973561</v>
          </cell>
          <cell r="J876">
            <v>514.904690025304</v>
          </cell>
          <cell r="K876">
            <v>1740.53130440076</v>
          </cell>
          <cell r="L876">
            <v>3076.76042431984</v>
          </cell>
          <cell r="M876">
            <v>4538.32954515007</v>
          </cell>
          <cell r="N876">
            <v>6144.11741684905</v>
          </cell>
          <cell r="O876">
            <v>7902.56612001354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-1459.75903758828</v>
          </cell>
          <cell r="B877">
            <v>-3683.13381891894</v>
          </cell>
          <cell r="C877">
            <v>-4573.51994148001</v>
          </cell>
          <cell r="D877">
            <v>-3771.76360179519</v>
          </cell>
          <cell r="E877">
            <v>-2917.27052405942</v>
          </cell>
          <cell r="F877">
            <v>-2006.39422871698</v>
          </cell>
          <cell r="G877">
            <v>-1030.6999281426</v>
          </cell>
          <cell r="H877">
            <v>29.5197373656836</v>
          </cell>
          <cell r="I877">
            <v>1185.12315059368</v>
          </cell>
          <cell r="J877">
            <v>2452.71299619701</v>
          </cell>
          <cell r="K877">
            <v>3850.00248390549</v>
          </cell>
          <cell r="L877">
            <v>5362.08736253529</v>
          </cell>
          <cell r="M877">
            <v>7022.24531828082</v>
          </cell>
          <cell r="N877">
            <v>8843.29714397951</v>
          </cell>
          <cell r="O877">
            <v>10844.4933763768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-1623.19914949371</v>
          </cell>
          <cell r="B878">
            <v>-4326.36752520891</v>
          </cell>
          <cell r="C878">
            <v>-5336.29592257922</v>
          </cell>
          <cell r="D878">
            <v>-4602.80202435478</v>
          </cell>
          <cell r="E878">
            <v>-3827.13837447507</v>
          </cell>
          <cell r="F878">
            <v>-2999.19507869849</v>
          </cell>
          <cell r="G878">
            <v>-2100.32325117087</v>
          </cell>
          <cell r="H878">
            <v>-1136.94478965386</v>
          </cell>
          <cell r="I878">
            <v>-83.0177085585657</v>
          </cell>
          <cell r="J878">
            <v>1075.88226354811</v>
          </cell>
          <cell r="K878">
            <v>2343.81515236506</v>
          </cell>
          <cell r="L878">
            <v>3716.88899522697</v>
          </cell>
          <cell r="M878">
            <v>5225.92243930021</v>
          </cell>
          <cell r="N878">
            <v>6894.69102106934</v>
          </cell>
          <cell r="O878">
            <v>8720.30501328532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-1433.49509379942</v>
          </cell>
          <cell r="B879">
            <v>-3589.75656715648</v>
          </cell>
          <cell r="C879">
            <v>-4477.35859360956</v>
          </cell>
          <cell r="D879">
            <v>-3684.93120118632</v>
          </cell>
          <cell r="E879">
            <v>-2843.38504064885</v>
          </cell>
          <cell r="F879">
            <v>-1940.48108147667</v>
          </cell>
          <cell r="G879">
            <v>-973.09311320858</v>
          </cell>
          <cell r="H879">
            <v>80.8548926625159</v>
          </cell>
          <cell r="I879">
            <v>1237.54952884927</v>
          </cell>
          <cell r="J879">
            <v>2502.82256410697</v>
          </cell>
          <cell r="K879">
            <v>3889.62147654389</v>
          </cell>
          <cell r="L879">
            <v>5404.33212500255</v>
          </cell>
          <cell r="M879">
            <v>7076.07521676221</v>
          </cell>
          <cell r="N879">
            <v>8917.85392870557</v>
          </cell>
          <cell r="O879">
            <v>10931.6927953263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-1535.08593271553</v>
          </cell>
          <cell r="B880">
            <v>-3981.65013653349</v>
          </cell>
          <cell r="C880">
            <v>-4927.90403468589</v>
          </cell>
          <cell r="D880">
            <v>-4163.71745291234</v>
          </cell>
          <cell r="E880">
            <v>-3350.98719137982</v>
          </cell>
          <cell r="F880">
            <v>-2474.82790668986</v>
          </cell>
          <cell r="G880">
            <v>-1536.72708254999</v>
          </cell>
          <cell r="H880">
            <v>-527.092652047686</v>
          </cell>
          <cell r="I880">
            <v>575.574149022191</v>
          </cell>
          <cell r="J880">
            <v>1785.75968406279</v>
          </cell>
          <cell r="K880">
            <v>3100.23793391329</v>
          </cell>
          <cell r="L880">
            <v>4546.51226578352</v>
          </cell>
          <cell r="M880">
            <v>6131.1835258675</v>
          </cell>
          <cell r="N880">
            <v>7859.08451557055</v>
          </cell>
          <cell r="O880">
            <v>9769.60937666637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-1698.3629059414</v>
          </cell>
          <cell r="B881">
            <v>-4606.45768176859</v>
          </cell>
          <cell r="C881">
            <v>-5650.82167871069</v>
          </cell>
          <cell r="D881">
            <v>-4930.54065030116</v>
          </cell>
          <cell r="E881">
            <v>-4167.62224416087</v>
          </cell>
          <cell r="F881">
            <v>-3369.09635114259</v>
          </cell>
          <cell r="G881">
            <v>-2521.40510848507</v>
          </cell>
          <cell r="H881">
            <v>-1605.42515846783</v>
          </cell>
          <cell r="I881">
            <v>-597.063519483907</v>
          </cell>
          <cell r="J881">
            <v>510.396085779376</v>
          </cell>
          <cell r="K881">
            <v>1731.1157616747</v>
          </cell>
          <cell r="L881">
            <v>3058.79337460061</v>
          </cell>
          <cell r="M881">
            <v>4512.89279273146</v>
          </cell>
          <cell r="N881">
            <v>6101.49274805768</v>
          </cell>
          <cell r="O881">
            <v>7858.42250582828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-1513.75071352873</v>
          </cell>
          <cell r="B882">
            <v>-3889.57897240796</v>
          </cell>
          <cell r="C882">
            <v>-4827.11368840057</v>
          </cell>
          <cell r="D882">
            <v>-4066.75260160723</v>
          </cell>
          <cell r="E882">
            <v>-3253.72696092766</v>
          </cell>
          <cell r="F882">
            <v>-2376.64529839427</v>
          </cell>
          <cell r="G882">
            <v>-1426.45234590634</v>
          </cell>
          <cell r="H882">
            <v>-404.83861297689</v>
          </cell>
          <cell r="I882">
            <v>712.432354210393</v>
          </cell>
          <cell r="J882">
            <v>1933.46330177928</v>
          </cell>
          <cell r="K882">
            <v>3278.57819453658</v>
          </cell>
          <cell r="L882">
            <v>4749.3426751337</v>
          </cell>
          <cell r="M882">
            <v>6355.85313007708</v>
          </cell>
          <cell r="N882">
            <v>8108.74650050795</v>
          </cell>
          <cell r="O882">
            <v>10035.711774061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-1662.85085015639</v>
          </cell>
          <cell r="B883">
            <v>-4464.30944007725</v>
          </cell>
          <cell r="C883">
            <v>-5483.71686621668</v>
          </cell>
          <cell r="D883">
            <v>-4748.80723324248</v>
          </cell>
          <cell r="E883">
            <v>-3975.78408308456</v>
          </cell>
          <cell r="F883">
            <v>-3153.26705979177</v>
          </cell>
          <cell r="G883">
            <v>-2267.4400968874</v>
          </cell>
          <cell r="H883">
            <v>-1316.31238235503</v>
          </cell>
          <cell r="I883">
            <v>-275.654403716406</v>
          </cell>
          <cell r="J883">
            <v>869.417815822698</v>
          </cell>
          <cell r="K883">
            <v>2120.54296355104</v>
          </cell>
          <cell r="L883">
            <v>3488.97682184927</v>
          </cell>
          <cell r="M883">
            <v>4987.21650141546</v>
          </cell>
          <cell r="N883">
            <v>6628.5599472078</v>
          </cell>
          <cell r="O883">
            <v>8419.66025153924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-1516.6412312669</v>
          </cell>
          <cell r="B884">
            <v>-3898.39631849979</v>
          </cell>
          <cell r="C884">
            <v>-4822.98976279975</v>
          </cell>
          <cell r="D884">
            <v>-4045.43918735548</v>
          </cell>
          <cell r="E884">
            <v>-3223.12614481617</v>
          </cell>
          <cell r="F884">
            <v>-2342.35244153292</v>
          </cell>
          <cell r="G884">
            <v>-1397.08314703934</v>
          </cell>
          <cell r="H884">
            <v>-374.994828841962</v>
          </cell>
          <cell r="I884">
            <v>743.329823216747</v>
          </cell>
          <cell r="J884">
            <v>1968.00300121222</v>
          </cell>
          <cell r="K884">
            <v>3312.8566135517</v>
          </cell>
          <cell r="L884">
            <v>4778.52657659563</v>
          </cell>
          <cell r="M884">
            <v>6384.39956018876</v>
          </cell>
          <cell r="N884">
            <v>8153.0215939731</v>
          </cell>
          <cell r="O884">
            <v>10097.4959441278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-1713.86681348544</v>
          </cell>
          <cell r="B885">
            <v>-4652.65603484278</v>
          </cell>
          <cell r="C885">
            <v>-5707.44424134084</v>
          </cell>
          <cell r="D885">
            <v>-4999.79600470362</v>
          </cell>
          <cell r="E885">
            <v>-4244.62387556376</v>
          </cell>
          <cell r="F885">
            <v>-3451.56144013811</v>
          </cell>
          <cell r="G885">
            <v>-2600.25213900763</v>
          </cell>
          <cell r="H885">
            <v>-1674.22157790844</v>
          </cell>
          <cell r="I885">
            <v>-666.05505129128</v>
          </cell>
          <cell r="J885">
            <v>439.097570220929</v>
          </cell>
          <cell r="K885">
            <v>1651.63631178632</v>
          </cell>
          <cell r="L885">
            <v>2973.18676055388</v>
          </cell>
          <cell r="M885">
            <v>4427.15102144528</v>
          </cell>
          <cell r="N885">
            <v>6011.07356205642</v>
          </cell>
          <cell r="O885">
            <v>7747.68328712405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-1609.78160448859</v>
          </cell>
          <cell r="B886">
            <v>-4260.22247372777</v>
          </cell>
          <cell r="C886">
            <v>-5252.28659445595</v>
          </cell>
          <cell r="D886">
            <v>-4502.15452865842</v>
          </cell>
          <cell r="E886">
            <v>-3710.67176379838</v>
          </cell>
          <cell r="F886">
            <v>-2865.49521715738</v>
          </cell>
          <cell r="G886">
            <v>-1957.56700488586</v>
          </cell>
          <cell r="H886">
            <v>-978.663787192057</v>
          </cell>
          <cell r="I886">
            <v>89.0431292848351</v>
          </cell>
          <cell r="J886">
            <v>1264.56139024118</v>
          </cell>
          <cell r="K886">
            <v>2548.59238800048</v>
          </cell>
          <cell r="L886">
            <v>3957.57779878476</v>
          </cell>
          <cell r="M886">
            <v>5497.5488379078</v>
          </cell>
          <cell r="N886">
            <v>7185.38128738988</v>
          </cell>
          <cell r="O886">
            <v>9040.58001703696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-1690.30463109842</v>
          </cell>
          <cell r="B887">
            <v>-4569.31187153828</v>
          </cell>
          <cell r="C887">
            <v>-5609.39286892543</v>
          </cell>
          <cell r="D887">
            <v>-4896.32995397247</v>
          </cell>
          <cell r="E887">
            <v>-4137.76431325134</v>
          </cell>
          <cell r="F887">
            <v>-3330.15254356308</v>
          </cell>
          <cell r="G887">
            <v>-2467.44171106491</v>
          </cell>
          <cell r="H887">
            <v>-1537.76555994226</v>
          </cell>
          <cell r="I887">
            <v>-511.96996650601</v>
          </cell>
          <cell r="J887">
            <v>605.802606890344</v>
          </cell>
          <cell r="K887">
            <v>1831.53989202765</v>
          </cell>
          <cell r="L887">
            <v>3172.51627890401</v>
          </cell>
          <cell r="M887">
            <v>4633.59286818544</v>
          </cell>
          <cell r="N887">
            <v>6228.52098797645</v>
          </cell>
          <cell r="O887">
            <v>7989.93999912754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-1678.2098595305</v>
          </cell>
          <cell r="B888">
            <v>-4521.15509900423</v>
          </cell>
          <cell r="C888">
            <v>-5541.73988693002</v>
          </cell>
          <cell r="D888">
            <v>-4821.41275613608</v>
          </cell>
          <cell r="E888">
            <v>-4063.2847429694</v>
          </cell>
          <cell r="F888">
            <v>-3249.83856653664</v>
          </cell>
          <cell r="G888">
            <v>-2383.50426378638</v>
          </cell>
          <cell r="H888">
            <v>-1446.60212260657</v>
          </cell>
          <cell r="I888">
            <v>-414.313229493726</v>
          </cell>
          <cell r="J888">
            <v>708.250409240449</v>
          </cell>
          <cell r="K888">
            <v>1944.41254458975</v>
          </cell>
          <cell r="L888">
            <v>3297.42511457698</v>
          </cell>
          <cell r="M888">
            <v>4778.21867243986</v>
          </cell>
          <cell r="N888">
            <v>6384.446005609</v>
          </cell>
          <cell r="O888">
            <v>8152.78841645612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-1576.57887975923</v>
          </cell>
          <cell r="B889">
            <v>-4133.29870770875</v>
          </cell>
          <cell r="C889">
            <v>-5103.67824493806</v>
          </cell>
          <cell r="D889">
            <v>-4345.51316476818</v>
          </cell>
          <cell r="E889">
            <v>-3548.63798487392</v>
          </cell>
          <cell r="F889">
            <v>-2698.77444826358</v>
          </cell>
          <cell r="G889">
            <v>-1792.56388224462</v>
          </cell>
          <cell r="H889">
            <v>-806.510569822956</v>
          </cell>
          <cell r="I889">
            <v>288.724830599645</v>
          </cell>
          <cell r="J889">
            <v>1480.30216435209</v>
          </cell>
          <cell r="K889">
            <v>2789.96412108705</v>
          </cell>
          <cell r="L889">
            <v>4232.72404925391</v>
          </cell>
          <cell r="M889">
            <v>5804.81372333918</v>
          </cell>
          <cell r="N889">
            <v>7510.92215612288</v>
          </cell>
          <cell r="O889">
            <v>9388.06527787413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-1590.53571835371</v>
          </cell>
          <cell r="B890">
            <v>-4183.19105088661</v>
          </cell>
          <cell r="C890">
            <v>-5149.7809247882</v>
          </cell>
          <cell r="D890">
            <v>-4392.280977578</v>
          </cell>
          <cell r="E890">
            <v>-3597.45418037255</v>
          </cell>
          <cell r="F890">
            <v>-2737.56615979924</v>
          </cell>
          <cell r="G890">
            <v>-1819.74680150769</v>
          </cell>
          <cell r="H890">
            <v>-832.947702975297</v>
          </cell>
          <cell r="I890">
            <v>245.02085403702</v>
          </cell>
          <cell r="J890">
            <v>1420.4716777221</v>
          </cell>
          <cell r="K890">
            <v>2708.44383471902</v>
          </cell>
          <cell r="L890">
            <v>4121.63298798588</v>
          </cell>
          <cell r="M890">
            <v>5677.11814634607</v>
          </cell>
          <cell r="N890">
            <v>7375.71158526435</v>
          </cell>
          <cell r="O890">
            <v>9249.88871713674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-1420.72870983514</v>
          </cell>
          <cell r="B891">
            <v>-3536.29262176989</v>
          </cell>
          <cell r="C891">
            <v>-4419.74979456801</v>
          </cell>
          <cell r="D891">
            <v>-3625.83338894297</v>
          </cell>
          <cell r="E891">
            <v>-2778.82011469713</v>
          </cell>
          <cell r="F891">
            <v>-1873.12195096282</v>
          </cell>
          <cell r="G891">
            <v>-881.422206742375</v>
          </cell>
          <cell r="H891">
            <v>190.633940917967</v>
          </cell>
          <cell r="I891">
            <v>1351.40622197294</v>
          </cell>
          <cell r="J891">
            <v>2622.45404494322</v>
          </cell>
          <cell r="K891">
            <v>4019.12919134003</v>
          </cell>
          <cell r="L891">
            <v>5548.8496569031</v>
          </cell>
          <cell r="M891">
            <v>7214.58526578713</v>
          </cell>
          <cell r="N891">
            <v>9042.89832654047</v>
          </cell>
          <cell r="O891">
            <v>11044.9269111536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-1433.14994869811</v>
          </cell>
          <cell r="B892">
            <v>-3585.76619842275</v>
          </cell>
          <cell r="C892">
            <v>-4472.25777432405</v>
          </cell>
          <cell r="D892">
            <v>-3674.66851093248</v>
          </cell>
          <cell r="E892">
            <v>-2812.28921625101</v>
          </cell>
          <cell r="F892">
            <v>-1892.61951788285</v>
          </cell>
          <cell r="G892">
            <v>-918.449713205139</v>
          </cell>
          <cell r="H892">
            <v>136.719553887532</v>
          </cell>
          <cell r="I892">
            <v>1292.35186243123</v>
          </cell>
          <cell r="J892">
            <v>2571.21004221603</v>
          </cell>
          <cell r="K892">
            <v>3967.98335871586</v>
          </cell>
          <cell r="L892">
            <v>5493.88238038206</v>
          </cell>
          <cell r="M892">
            <v>7167.93760649321</v>
          </cell>
          <cell r="N892">
            <v>9001.24540489903</v>
          </cell>
          <cell r="O892">
            <v>11002.0251868497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-1472.96409106701</v>
          </cell>
          <cell r="B893">
            <v>-3740.54123180351</v>
          </cell>
          <cell r="C893">
            <v>-4637.66209014398</v>
          </cell>
          <cell r="D893">
            <v>-3845.8135976207</v>
          </cell>
          <cell r="E893">
            <v>-3011.18765453963</v>
          </cell>
          <cell r="F893">
            <v>-2121.01108988195</v>
          </cell>
          <cell r="G893">
            <v>-1162.39909462502</v>
          </cell>
          <cell r="H893">
            <v>-119.765550030861</v>
          </cell>
          <cell r="I893">
            <v>1016.1341584997</v>
          </cell>
          <cell r="J893">
            <v>2270.6086192788</v>
          </cell>
          <cell r="K893">
            <v>3643.60680813026</v>
          </cell>
          <cell r="L893">
            <v>5151.3197017244</v>
          </cell>
          <cell r="M893">
            <v>6791.91621388898</v>
          </cell>
          <cell r="N893">
            <v>8595.79183537241</v>
          </cell>
          <cell r="O893">
            <v>10576.2994647835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-1489.26120886064</v>
          </cell>
          <cell r="B894">
            <v>-3795.41893072984</v>
          </cell>
          <cell r="C894">
            <v>-4704.60585477755</v>
          </cell>
          <cell r="D894">
            <v>-3904.06920328658</v>
          </cell>
          <cell r="E894">
            <v>-3068.65024840185</v>
          </cell>
          <cell r="F894">
            <v>-2174.51460147719</v>
          </cell>
          <cell r="G894">
            <v>-1212.79927149551</v>
          </cell>
          <cell r="H894">
            <v>-165.530976071731</v>
          </cell>
          <cell r="I894">
            <v>978.935483181208</v>
          </cell>
          <cell r="J894">
            <v>2235.16417284373</v>
          </cell>
          <cell r="K894">
            <v>3606.25295664293</v>
          </cell>
          <cell r="L894">
            <v>5107.24834401795</v>
          </cell>
          <cell r="M894">
            <v>6752.96411924986</v>
          </cell>
          <cell r="N894">
            <v>8548.61436948488</v>
          </cell>
          <cell r="O894">
            <v>10527.0179811563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-1452.4559408875</v>
          </cell>
          <cell r="B895">
            <v>-3658.59537898093</v>
          </cell>
          <cell r="C895">
            <v>-4553.49605468921</v>
          </cell>
          <cell r="D895">
            <v>-3760.83350207441</v>
          </cell>
          <cell r="E895">
            <v>-2919.75845719977</v>
          </cell>
          <cell r="F895">
            <v>-2019.22788264068</v>
          </cell>
          <cell r="G895">
            <v>-1043.59366088952</v>
          </cell>
          <cell r="H895">
            <v>8.12090102449962</v>
          </cell>
          <cell r="I895">
            <v>1161.37597251788</v>
          </cell>
          <cell r="J895">
            <v>2427.07649560337</v>
          </cell>
          <cell r="K895">
            <v>3814.24731837049</v>
          </cell>
          <cell r="L895">
            <v>5328.81318799664</v>
          </cell>
          <cell r="M895">
            <v>6985.17584248998</v>
          </cell>
          <cell r="N895">
            <v>8791.13085981567</v>
          </cell>
          <cell r="O895">
            <v>10778.361917428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-1514.13505470324</v>
          </cell>
          <cell r="B896">
            <v>-3900.84915023787</v>
          </cell>
          <cell r="C896">
            <v>-4833.69613885304</v>
          </cell>
          <cell r="D896">
            <v>-4049.41045521545</v>
          </cell>
          <cell r="E896">
            <v>-3226.24526887105</v>
          </cell>
          <cell r="F896">
            <v>-2341.15207237281</v>
          </cell>
          <cell r="G896">
            <v>-1389.79053575288</v>
          </cell>
          <cell r="H896">
            <v>-367.456849731335</v>
          </cell>
          <cell r="I896">
            <v>754.749867716898</v>
          </cell>
          <cell r="J896">
            <v>1990.34676529297</v>
          </cell>
          <cell r="K896">
            <v>3344.8211039198</v>
          </cell>
          <cell r="L896">
            <v>4816.27019246839</v>
          </cell>
          <cell r="M896">
            <v>6425.64563090038</v>
          </cell>
          <cell r="N896">
            <v>8194.09340886439</v>
          </cell>
          <cell r="O896">
            <v>10146.5155799815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-1556.93243040907</v>
          </cell>
          <cell r="B897">
            <v>-4062.32989192646</v>
          </cell>
          <cell r="C897">
            <v>-5025.79570465515</v>
          </cell>
          <cell r="D897">
            <v>-4266.30721774181</v>
          </cell>
          <cell r="E897">
            <v>-3458.61970191629</v>
          </cell>
          <cell r="F897">
            <v>-2606.27615738387</v>
          </cell>
          <cell r="G897">
            <v>-1691.00674518345</v>
          </cell>
          <cell r="H897">
            <v>-691.835645174322</v>
          </cell>
          <cell r="I897">
            <v>411.110628413431</v>
          </cell>
          <cell r="J897">
            <v>1606.29617600993</v>
          </cell>
          <cell r="K897">
            <v>2914.84215500703</v>
          </cell>
          <cell r="L897">
            <v>4345.75815706169</v>
          </cell>
          <cell r="M897">
            <v>5916.1706688486</v>
          </cell>
          <cell r="N897">
            <v>7627.70286156264</v>
          </cell>
          <cell r="O897">
            <v>9512.29260154485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-1690.78459890754</v>
          </cell>
          <cell r="B898">
            <v>-4577.49457748241</v>
          </cell>
          <cell r="C898">
            <v>-5625.59045015965</v>
          </cell>
          <cell r="D898">
            <v>-4909.57306750075</v>
          </cell>
          <cell r="E898">
            <v>-4149.38913880836</v>
          </cell>
          <cell r="F898">
            <v>-3339.37724975119</v>
          </cell>
          <cell r="G898">
            <v>-2474.68594717258</v>
          </cell>
          <cell r="H898">
            <v>-1540.68250322903</v>
          </cell>
          <cell r="I898">
            <v>-520.879112187224</v>
          </cell>
          <cell r="J898">
            <v>601.333048431611</v>
          </cell>
          <cell r="K898">
            <v>1823.55412743777</v>
          </cell>
          <cell r="L898">
            <v>3156.15863476761</v>
          </cell>
          <cell r="M898">
            <v>4628.48475663682</v>
          </cell>
          <cell r="N898">
            <v>6233.56246741458</v>
          </cell>
          <cell r="O898">
            <v>7991.24597370297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-1487.55858893849</v>
          </cell>
          <cell r="B899">
            <v>-3798.25993391684</v>
          </cell>
          <cell r="C899">
            <v>-4721.09824508246</v>
          </cell>
          <cell r="D899">
            <v>-3946.66310000281</v>
          </cell>
          <cell r="E899">
            <v>-3114.18033115022</v>
          </cell>
          <cell r="F899">
            <v>-2226.72307152357</v>
          </cell>
          <cell r="G899">
            <v>-1278.25105321814</v>
          </cell>
          <cell r="H899">
            <v>-243.642829065356</v>
          </cell>
          <cell r="I899">
            <v>885.361552320307</v>
          </cell>
          <cell r="J899">
            <v>2119.79964354471</v>
          </cell>
          <cell r="K899">
            <v>3479.84608417327</v>
          </cell>
          <cell r="L899">
            <v>4965.54254851869</v>
          </cell>
          <cell r="M899">
            <v>6586.35047192636</v>
          </cell>
          <cell r="N899">
            <v>8368.34116425658</v>
          </cell>
          <cell r="O899">
            <v>10317.0427015364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-1488.09678407223</v>
          </cell>
          <cell r="B900">
            <v>-3799.02307396439</v>
          </cell>
          <cell r="C900">
            <v>-4719.52768015566</v>
          </cell>
          <cell r="D900">
            <v>-3936.75623332747</v>
          </cell>
          <cell r="E900">
            <v>-3107.96133598959</v>
          </cell>
          <cell r="F900">
            <v>-2226.1455106741</v>
          </cell>
          <cell r="G900">
            <v>-1270.28576962019</v>
          </cell>
          <cell r="H900">
            <v>-230.416144329986</v>
          </cell>
          <cell r="I900">
            <v>897.318115277505</v>
          </cell>
          <cell r="J900">
            <v>2124.96720516637</v>
          </cell>
          <cell r="K900">
            <v>3471.48882552268</v>
          </cell>
          <cell r="L900">
            <v>4951.17067220123</v>
          </cell>
          <cell r="M900">
            <v>6575.74654618151</v>
          </cell>
          <cell r="N900">
            <v>8351.7791819015</v>
          </cell>
          <cell r="O900">
            <v>10306.8400639237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-1663.62498239171</v>
          </cell>
          <cell r="B901">
            <v>-4465.78956020127</v>
          </cell>
          <cell r="C901">
            <v>-5486.95701264067</v>
          </cell>
          <cell r="D901">
            <v>-4756.02941276801</v>
          </cell>
          <cell r="E901">
            <v>-3987.39250743245</v>
          </cell>
          <cell r="F901">
            <v>-3173.58371699619</v>
          </cell>
          <cell r="G901">
            <v>-2307.26805257914</v>
          </cell>
          <cell r="H901">
            <v>-1374.07106026432</v>
          </cell>
          <cell r="I901">
            <v>-349.568039030025</v>
          </cell>
          <cell r="J901">
            <v>778.055850291146</v>
          </cell>
          <cell r="K901">
            <v>2012.1325306558</v>
          </cell>
          <cell r="L901">
            <v>3366.89197859456</v>
          </cell>
          <cell r="M901">
            <v>4859.5432626797</v>
          </cell>
          <cell r="N901">
            <v>6479.95667934218</v>
          </cell>
          <cell r="O901">
            <v>8256.93554312657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-1502.04262055193</v>
          </cell>
          <cell r="B902">
            <v>-3853.49540133506</v>
          </cell>
          <cell r="C902">
            <v>-4786.96638250552</v>
          </cell>
          <cell r="D902">
            <v>-4008.96345048139</v>
          </cell>
          <cell r="E902">
            <v>-3173.29479060945</v>
          </cell>
          <cell r="F902">
            <v>-2285.75411246096</v>
          </cell>
          <cell r="G902">
            <v>-1339.24413236948</v>
          </cell>
          <cell r="H902">
            <v>-319.608700287001</v>
          </cell>
          <cell r="I902">
            <v>788.816796868792</v>
          </cell>
          <cell r="J902">
            <v>2008.41843361772</v>
          </cell>
          <cell r="K902">
            <v>3357.94834565229</v>
          </cell>
          <cell r="L902">
            <v>4840.86892234415</v>
          </cell>
          <cell r="M902">
            <v>6454.99343797777</v>
          </cell>
          <cell r="N902">
            <v>8217.10566111871</v>
          </cell>
          <cell r="O902">
            <v>10153.4588144957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-1650.33777603509</v>
          </cell>
          <cell r="B903">
            <v>-4418.63962531504</v>
          </cell>
          <cell r="C903">
            <v>-5427.6229312375</v>
          </cell>
          <cell r="D903">
            <v>-4690.32364195182</v>
          </cell>
          <cell r="E903">
            <v>-3907.63000362062</v>
          </cell>
          <cell r="F903">
            <v>-3069.4221606265</v>
          </cell>
          <cell r="G903">
            <v>-2180.3995173988</v>
          </cell>
          <cell r="H903">
            <v>-1227.06229357314</v>
          </cell>
          <cell r="I903">
            <v>-179.919573885262</v>
          </cell>
          <cell r="J903">
            <v>967.964933188478</v>
          </cell>
          <cell r="K903">
            <v>2219.25174848259</v>
          </cell>
          <cell r="L903">
            <v>3585.7940431788</v>
          </cell>
          <cell r="M903">
            <v>5084.31326140824</v>
          </cell>
          <cell r="N903">
            <v>6728.54471209397</v>
          </cell>
          <cell r="O903">
            <v>8540.89686076017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-1445.99050517538</v>
          </cell>
          <cell r="B904">
            <v>-3635.23313185772</v>
          </cell>
          <cell r="C904">
            <v>-4524.64224850521</v>
          </cell>
          <cell r="D904">
            <v>-3725.34670751648</v>
          </cell>
          <cell r="E904">
            <v>-2875.83975050105</v>
          </cell>
          <cell r="F904">
            <v>-1969.40665960304</v>
          </cell>
          <cell r="G904">
            <v>-994.618022285698</v>
          </cell>
          <cell r="H904">
            <v>56.5421601343289</v>
          </cell>
          <cell r="I904">
            <v>1208.73786821652</v>
          </cell>
          <cell r="J904">
            <v>2475.23633814389</v>
          </cell>
          <cell r="K904">
            <v>3852.80411657998</v>
          </cell>
          <cell r="L904">
            <v>5370.02978878484</v>
          </cell>
          <cell r="M904">
            <v>7043.10921628902</v>
          </cell>
          <cell r="N904">
            <v>8867.21619377615</v>
          </cell>
          <cell r="O904">
            <v>10861.5022579853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-1544.33155826647</v>
          </cell>
          <cell r="B905">
            <v>-4013.52121077203</v>
          </cell>
          <cell r="C905">
            <v>-4968.48053530742</v>
          </cell>
          <cell r="D905">
            <v>-4210.68159793578</v>
          </cell>
          <cell r="E905">
            <v>-3402.1169503979</v>
          </cell>
          <cell r="F905">
            <v>-2544.46412237593</v>
          </cell>
          <cell r="G905">
            <v>-1619.71493230289</v>
          </cell>
          <cell r="H905">
            <v>-622.123679458881</v>
          </cell>
          <cell r="I905">
            <v>477.125702207762</v>
          </cell>
          <cell r="J905">
            <v>1694.79197489298</v>
          </cell>
          <cell r="K905">
            <v>3012.30107485494</v>
          </cell>
          <cell r="L905">
            <v>4450.3223417344</v>
          </cell>
          <cell r="M905">
            <v>6034.04332834461</v>
          </cell>
          <cell r="N905">
            <v>7770.83349059653</v>
          </cell>
          <cell r="O905">
            <v>9669.49786836829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-1614.30540823021</v>
          </cell>
          <cell r="B906">
            <v>-4278.20793595954</v>
          </cell>
          <cell r="C906">
            <v>-5267.29478197721</v>
          </cell>
          <cell r="D906">
            <v>-4519.01907456266</v>
          </cell>
          <cell r="E906">
            <v>-3720.23718275305</v>
          </cell>
          <cell r="F906">
            <v>-2873.50339957024</v>
          </cell>
          <cell r="G906">
            <v>-1977.80780409212</v>
          </cell>
          <cell r="H906">
            <v>-1008.63457385885</v>
          </cell>
          <cell r="I906">
            <v>59.244763999959</v>
          </cell>
          <cell r="J906">
            <v>1217.83397237818</v>
          </cell>
          <cell r="K906">
            <v>2484.27886011783</v>
          </cell>
          <cell r="L906">
            <v>3869.47619078429</v>
          </cell>
          <cell r="M906">
            <v>5392.87384174369</v>
          </cell>
          <cell r="N906">
            <v>7061.14478062512</v>
          </cell>
          <cell r="O906">
            <v>8888.47966908297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-1446.31236286823</v>
          </cell>
          <cell r="B907">
            <v>-3633.51575672773</v>
          </cell>
          <cell r="C907">
            <v>-4525.92498479063</v>
          </cell>
          <cell r="D907">
            <v>-3733.9219884367</v>
          </cell>
          <cell r="E907">
            <v>-2888.64791392606</v>
          </cell>
          <cell r="F907">
            <v>-1991.37315540624</v>
          </cell>
          <cell r="G907">
            <v>-1027.97395982239</v>
          </cell>
          <cell r="H907">
            <v>22.8871183705013</v>
          </cell>
          <cell r="I907">
            <v>1170.33569098036</v>
          </cell>
          <cell r="J907">
            <v>2444.50993398332</v>
          </cell>
          <cell r="K907">
            <v>3839.37064146183</v>
          </cell>
          <cell r="L907">
            <v>5355.73197437703</v>
          </cell>
          <cell r="M907">
            <v>7024.74932423017</v>
          </cell>
          <cell r="N907">
            <v>8842.83221321888</v>
          </cell>
          <cell r="O907">
            <v>10841.8515264202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-1577.40770514337</v>
          </cell>
          <cell r="B908">
            <v>-4135.30369626421</v>
          </cell>
          <cell r="C908">
            <v>-5108.47161327583</v>
          </cell>
          <cell r="D908">
            <v>-4357.08635974009</v>
          </cell>
          <cell r="E908">
            <v>-3550.43458190652</v>
          </cell>
          <cell r="F908">
            <v>-2687.86532717842</v>
          </cell>
          <cell r="G908">
            <v>-1771.17449352402</v>
          </cell>
          <cell r="H908">
            <v>-784.271575646315</v>
          </cell>
          <cell r="I908">
            <v>293.770685908151</v>
          </cell>
          <cell r="J908">
            <v>1480.69543973501</v>
          </cell>
          <cell r="K908">
            <v>2783.55692473348</v>
          </cell>
          <cell r="L908">
            <v>4202.80586742383</v>
          </cell>
          <cell r="M908">
            <v>5744.46168901659</v>
          </cell>
          <cell r="N908">
            <v>7439.22448937092</v>
          </cell>
          <cell r="O908">
            <v>9294.99342322417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-1515.34459778036</v>
          </cell>
          <cell r="B909">
            <v>-3903.19954982841</v>
          </cell>
          <cell r="C909">
            <v>-4843.52204016551</v>
          </cell>
          <cell r="D909">
            <v>-4071.22747951035</v>
          </cell>
          <cell r="E909">
            <v>-3256.72604633638</v>
          </cell>
          <cell r="F909">
            <v>-2382.76957689476</v>
          </cell>
          <cell r="G909">
            <v>-1443.11462582032</v>
          </cell>
          <cell r="H909">
            <v>-423.310191796111</v>
          </cell>
          <cell r="I909">
            <v>694.158211604861</v>
          </cell>
          <cell r="J909">
            <v>1911.04106465909</v>
          </cell>
          <cell r="K909">
            <v>3245.17628828227</v>
          </cell>
          <cell r="L909">
            <v>4707.02458682395</v>
          </cell>
          <cell r="M909">
            <v>6305.41131151143</v>
          </cell>
          <cell r="N909">
            <v>8061.96440614929</v>
          </cell>
          <cell r="O909">
            <v>10002.0365975013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-1558.52445925947</v>
          </cell>
          <cell r="B910">
            <v>-4068.40788935583</v>
          </cell>
          <cell r="C910">
            <v>-5031.83201889713</v>
          </cell>
          <cell r="D910">
            <v>-4279.45846803813</v>
          </cell>
          <cell r="E910">
            <v>-3481.80794489105</v>
          </cell>
          <cell r="F910">
            <v>-2627.11448249887</v>
          </cell>
          <cell r="G910">
            <v>-1708.17412235873</v>
          </cell>
          <cell r="H910">
            <v>-722.09363372276</v>
          </cell>
          <cell r="I910">
            <v>369.584246613382</v>
          </cell>
          <cell r="J910">
            <v>1572.5417948095</v>
          </cell>
          <cell r="K910">
            <v>2879.06786364011</v>
          </cell>
          <cell r="L910">
            <v>4299.13558807726</v>
          </cell>
          <cell r="M910">
            <v>5852.61812492579</v>
          </cell>
          <cell r="N910">
            <v>7565.3823082446</v>
          </cell>
          <cell r="O910">
            <v>9443.43373933822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-1447.74216895005</v>
          </cell>
          <cell r="B911">
            <v>-3639.4950343337</v>
          </cell>
          <cell r="C911">
            <v>-4525.41278362702</v>
          </cell>
          <cell r="D911">
            <v>-3723.80645314659</v>
          </cell>
          <cell r="E911">
            <v>-2868.55701411699</v>
          </cell>
          <cell r="F911">
            <v>-1960.07426660517</v>
          </cell>
          <cell r="G911">
            <v>-987.351133158969</v>
          </cell>
          <cell r="H911">
            <v>66.6108808919747</v>
          </cell>
          <cell r="I911">
            <v>1221.19447959808</v>
          </cell>
          <cell r="J911">
            <v>2491.62132776776</v>
          </cell>
          <cell r="K911">
            <v>3885.58769510969</v>
          </cell>
          <cell r="L911">
            <v>5403.89429823168</v>
          </cell>
          <cell r="M911">
            <v>7076.43506578386</v>
          </cell>
          <cell r="N911">
            <v>8919.7630807274</v>
          </cell>
          <cell r="O911">
            <v>10929.2345560543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-1674.21479637222</v>
          </cell>
          <cell r="B912">
            <v>-4498.4715935281</v>
          </cell>
          <cell r="C912">
            <v>-5507.06991416021</v>
          </cell>
          <cell r="D912">
            <v>-4773.12193929467</v>
          </cell>
          <cell r="E912">
            <v>-4005.41399238396</v>
          </cell>
          <cell r="F912">
            <v>-3188.93487105325</v>
          </cell>
          <cell r="G912">
            <v>-2315.36593920091</v>
          </cell>
          <cell r="H912">
            <v>-1371.06383577511</v>
          </cell>
          <cell r="I912">
            <v>-333.816798438583</v>
          </cell>
          <cell r="J912">
            <v>807.258211588052</v>
          </cell>
          <cell r="K912">
            <v>2066.53470435904</v>
          </cell>
          <cell r="L912">
            <v>3435.14560176009</v>
          </cell>
          <cell r="M912">
            <v>4924.48489044674</v>
          </cell>
          <cell r="N912">
            <v>6555.77840718876</v>
          </cell>
          <cell r="O912">
            <v>8351.11844051339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-1558.59684372499</v>
          </cell>
          <cell r="B913">
            <v>-4067.88694778938</v>
          </cell>
          <cell r="C913">
            <v>-5023.05595922352</v>
          </cell>
          <cell r="D913">
            <v>-4259.87128138075</v>
          </cell>
          <cell r="E913">
            <v>-3444.8244162604</v>
          </cell>
          <cell r="F913">
            <v>-2567.17486117058</v>
          </cell>
          <cell r="G913">
            <v>-1635.83449254554</v>
          </cell>
          <cell r="H913">
            <v>-637.502290872942</v>
          </cell>
          <cell r="I913">
            <v>465.177302256873</v>
          </cell>
          <cell r="J913">
            <v>1669.32535350868</v>
          </cell>
          <cell r="K913">
            <v>2985.16277779317</v>
          </cell>
          <cell r="L913">
            <v>4421.72846825329</v>
          </cell>
          <cell r="M913">
            <v>5999.80346592359</v>
          </cell>
          <cell r="N913">
            <v>7731.63897878798</v>
          </cell>
          <cell r="O913">
            <v>9624.28126312929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-1583.66040938256</v>
          </cell>
          <cell r="B914">
            <v>-4159.60616271528</v>
          </cell>
          <cell r="C914">
            <v>-5138.0386012386</v>
          </cell>
          <cell r="D914">
            <v>-4385.60946874093</v>
          </cell>
          <cell r="E914">
            <v>-3587.94384671573</v>
          </cell>
          <cell r="F914">
            <v>-2738.5295594461</v>
          </cell>
          <cell r="G914">
            <v>-1828.98529885087</v>
          </cell>
          <cell r="H914">
            <v>-849.775070004894</v>
          </cell>
          <cell r="I914">
            <v>231.30147555616</v>
          </cell>
          <cell r="J914">
            <v>1411.47027276761</v>
          </cell>
          <cell r="K914">
            <v>2695.09424240682</v>
          </cell>
          <cell r="L914">
            <v>4092.65229155619</v>
          </cell>
          <cell r="M914">
            <v>5624.9797706334</v>
          </cell>
          <cell r="N914">
            <v>7319.06816326637</v>
          </cell>
          <cell r="O914">
            <v>9182.33681027941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-1510.12098808457</v>
          </cell>
          <cell r="B915">
            <v>-3883.14946783263</v>
          </cell>
          <cell r="C915">
            <v>-4813.47242636669</v>
          </cell>
          <cell r="D915">
            <v>-4038.65797100508</v>
          </cell>
          <cell r="E915">
            <v>-3214.80213539229</v>
          </cell>
          <cell r="F915">
            <v>-2330.90044028324</v>
          </cell>
          <cell r="G915">
            <v>-1380.87711601357</v>
          </cell>
          <cell r="H915">
            <v>-353.891285367808</v>
          </cell>
          <cell r="I915">
            <v>774.237674683098</v>
          </cell>
          <cell r="J915">
            <v>2008.83933694158</v>
          </cell>
          <cell r="K915">
            <v>3360.76665002259</v>
          </cell>
          <cell r="L915">
            <v>4837.32365497391</v>
          </cell>
          <cell r="M915">
            <v>6457.34628599043</v>
          </cell>
          <cell r="N915">
            <v>8225.64929608555</v>
          </cell>
          <cell r="O915">
            <v>10163.4379744858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-1631.58800265926</v>
          </cell>
          <cell r="B916">
            <v>-4342.0560688011</v>
          </cell>
          <cell r="C916">
            <v>-5348.12100503142</v>
          </cell>
          <cell r="D916">
            <v>-4616.14466241329</v>
          </cell>
          <cell r="E916">
            <v>-3828.81145966126</v>
          </cell>
          <cell r="F916">
            <v>-2991.78836229314</v>
          </cell>
          <cell r="G916">
            <v>-2105.06814658632</v>
          </cell>
          <cell r="H916">
            <v>-1141.33165871804</v>
          </cell>
          <cell r="I916">
            <v>-88.7311493028172</v>
          </cell>
          <cell r="J916">
            <v>1063.06177376469</v>
          </cell>
          <cell r="K916">
            <v>2321.70984615388</v>
          </cell>
          <cell r="L916">
            <v>3704.94606275683</v>
          </cell>
          <cell r="M916">
            <v>5223.95690108118</v>
          </cell>
          <cell r="N916">
            <v>6889.38758059597</v>
          </cell>
          <cell r="O916">
            <v>8711.37609542261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-1479.40978989997</v>
          </cell>
          <cell r="B917">
            <v>-3767.73729317865</v>
          </cell>
          <cell r="C917">
            <v>-4673.40734756422</v>
          </cell>
          <cell r="D917">
            <v>-3881.03941634575</v>
          </cell>
          <cell r="E917">
            <v>-3049.22004566864</v>
          </cell>
          <cell r="F917">
            <v>-2155.58378078681</v>
          </cell>
          <cell r="G917">
            <v>-1196.6852514376</v>
          </cell>
          <cell r="H917">
            <v>-161.14134565831</v>
          </cell>
          <cell r="I917">
            <v>974.52408008861</v>
          </cell>
          <cell r="J917">
            <v>2227.87363077555</v>
          </cell>
          <cell r="K917">
            <v>3594.87014304942</v>
          </cell>
          <cell r="L917">
            <v>5093.80447460881</v>
          </cell>
          <cell r="M917">
            <v>6744.53075495803</v>
          </cell>
          <cell r="N917">
            <v>8548.96710210331</v>
          </cell>
          <cell r="O917">
            <v>10523.3009785884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-1683.16597740294</v>
          </cell>
          <cell r="B918">
            <v>-4538.94960030587</v>
          </cell>
          <cell r="C918">
            <v>-5568.09205063927</v>
          </cell>
          <cell r="D918">
            <v>-4840.8643037296</v>
          </cell>
          <cell r="E918">
            <v>-4080.67542190112</v>
          </cell>
          <cell r="F918">
            <v>-3265.31482436546</v>
          </cell>
          <cell r="G918">
            <v>-2396.03750763875</v>
          </cell>
          <cell r="H918">
            <v>-1468.5262663953</v>
          </cell>
          <cell r="I918">
            <v>-447.365109132698</v>
          </cell>
          <cell r="J918">
            <v>676.754141574085</v>
          </cell>
          <cell r="K918">
            <v>1907.68519279809</v>
          </cell>
          <cell r="L918">
            <v>3250.23258320087</v>
          </cell>
          <cell r="M918">
            <v>4733.43482021343</v>
          </cell>
          <cell r="N918">
            <v>6371.73650858601</v>
          </cell>
          <cell r="O918">
            <v>8162.60453334362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-1699.88169640481</v>
          </cell>
          <cell r="B919">
            <v>-4607.71462723388</v>
          </cell>
          <cell r="C919">
            <v>-5654.22651672978</v>
          </cell>
          <cell r="D919">
            <v>-4938.45021869364</v>
          </cell>
          <cell r="E919">
            <v>-4184.16336644828</v>
          </cell>
          <cell r="F919">
            <v>-3379.18146354041</v>
          </cell>
          <cell r="G919">
            <v>-2518.07647614327</v>
          </cell>
          <cell r="H919">
            <v>-1581.54801702039</v>
          </cell>
          <cell r="I919">
            <v>-554.836903343936</v>
          </cell>
          <cell r="J919">
            <v>556.947973425864</v>
          </cell>
          <cell r="K919">
            <v>1772.68613770472</v>
          </cell>
          <cell r="L919">
            <v>3102.75944682767</v>
          </cell>
          <cell r="M919">
            <v>4561.35112059822</v>
          </cell>
          <cell r="N919">
            <v>6156.61122768462</v>
          </cell>
          <cell r="O919">
            <v>7903.59620360367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-1561.38807281055</v>
          </cell>
          <cell r="B920">
            <v>-4074.93563947881</v>
          </cell>
          <cell r="C920">
            <v>-5030.38732946555</v>
          </cell>
          <cell r="D920">
            <v>-4265.39694028874</v>
          </cell>
          <cell r="E920">
            <v>-3464.62916294965</v>
          </cell>
          <cell r="F920">
            <v>-2615.29662913053</v>
          </cell>
          <cell r="G920">
            <v>-1699.23850318209</v>
          </cell>
          <cell r="H920">
            <v>-705.801802270413</v>
          </cell>
          <cell r="I920">
            <v>388.247276292603</v>
          </cell>
          <cell r="J920">
            <v>1584.46851909517</v>
          </cell>
          <cell r="K920">
            <v>2886.1514323222</v>
          </cell>
          <cell r="L920">
            <v>4306.37642678957</v>
          </cell>
          <cell r="M920">
            <v>5868.37230135593</v>
          </cell>
          <cell r="N920">
            <v>7588.79311044185</v>
          </cell>
          <cell r="O920">
            <v>9471.92177174578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-1505.34648440779</v>
          </cell>
          <cell r="B921">
            <v>-3848.18063781396</v>
          </cell>
          <cell r="C921">
            <v>-4763.57740874006</v>
          </cell>
          <cell r="D921">
            <v>-3977.42548498267</v>
          </cell>
          <cell r="E921">
            <v>-3139.8612489598</v>
          </cell>
          <cell r="F921">
            <v>-2253.51371817728</v>
          </cell>
          <cell r="G921">
            <v>-1297.61881826507</v>
          </cell>
          <cell r="H921">
            <v>-254.421028170489</v>
          </cell>
          <cell r="I921">
            <v>885.120053837441</v>
          </cell>
          <cell r="J921">
            <v>2131.64182538138</v>
          </cell>
          <cell r="K921">
            <v>3499.24129861636</v>
          </cell>
          <cell r="L921">
            <v>4991.22848666758</v>
          </cell>
          <cell r="M921">
            <v>6620.06769884686</v>
          </cell>
          <cell r="N921">
            <v>8405.43635199481</v>
          </cell>
          <cell r="O921">
            <v>10366.6589269612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-1482.74460955598</v>
          </cell>
          <cell r="B922">
            <v>-3775.94567976735</v>
          </cell>
          <cell r="C922">
            <v>-4685.95436808386</v>
          </cell>
          <cell r="D922">
            <v>-3905.84105920243</v>
          </cell>
          <cell r="E922">
            <v>-3083.06556499031</v>
          </cell>
          <cell r="F922">
            <v>-2199.85218255893</v>
          </cell>
          <cell r="G922">
            <v>-1251.77707290438</v>
          </cell>
          <cell r="H922">
            <v>-218.099732829707</v>
          </cell>
          <cell r="I922">
            <v>909.549135111352</v>
          </cell>
          <cell r="J922">
            <v>2140.66066073807</v>
          </cell>
          <cell r="K922">
            <v>3493.57399016251</v>
          </cell>
          <cell r="L922">
            <v>4969.82738914321</v>
          </cell>
          <cell r="M922">
            <v>6596.5778437351</v>
          </cell>
          <cell r="N922">
            <v>8385.00310372205</v>
          </cell>
          <cell r="O922">
            <v>10350.4834169371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-1695.43236485887</v>
          </cell>
          <cell r="B923">
            <v>-4592.93246536147</v>
          </cell>
          <cell r="C923">
            <v>-5641.24332125315</v>
          </cell>
          <cell r="D923">
            <v>-4924.00223117482</v>
          </cell>
          <cell r="E923">
            <v>-4172.68797783863</v>
          </cell>
          <cell r="F923">
            <v>-3365.71179138245</v>
          </cell>
          <cell r="G923">
            <v>-2499.04868878724</v>
          </cell>
          <cell r="H923">
            <v>-1569.7897777095</v>
          </cell>
          <cell r="I923">
            <v>-551.816887189687</v>
          </cell>
          <cell r="J923">
            <v>568.176527204556</v>
          </cell>
          <cell r="K923">
            <v>1787.28660545957</v>
          </cell>
          <cell r="L923">
            <v>3122.27548425004</v>
          </cell>
          <cell r="M923">
            <v>4584.72450233687</v>
          </cell>
          <cell r="N923">
            <v>6181.80405858651</v>
          </cell>
          <cell r="O923">
            <v>7933.58535358617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-1496.0949727343</v>
          </cell>
          <cell r="B924">
            <v>-3822.87485314309</v>
          </cell>
          <cell r="C924">
            <v>-4743.23179274002</v>
          </cell>
          <cell r="D924">
            <v>-3969.04277343515</v>
          </cell>
          <cell r="E924">
            <v>-3146.35383440948</v>
          </cell>
          <cell r="F924">
            <v>-2260.57568492744</v>
          </cell>
          <cell r="G924">
            <v>-1306.69046845063</v>
          </cell>
          <cell r="H924">
            <v>-281.856016151198</v>
          </cell>
          <cell r="I924">
            <v>844.317947776661</v>
          </cell>
          <cell r="J924">
            <v>2082.03966670107</v>
          </cell>
          <cell r="K924">
            <v>3431.41776607317</v>
          </cell>
          <cell r="L924">
            <v>4904.15104312682</v>
          </cell>
          <cell r="M924">
            <v>6520.09342398208</v>
          </cell>
          <cell r="N924">
            <v>8287.75545354679</v>
          </cell>
          <cell r="O924">
            <v>10234.7776954936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-1544.42202783744</v>
          </cell>
          <cell r="B925">
            <v>-4004.18749630544</v>
          </cell>
          <cell r="C925">
            <v>-4948.24345592512</v>
          </cell>
          <cell r="D925">
            <v>-4175.59208965086</v>
          </cell>
          <cell r="E925">
            <v>-3355.16746062424</v>
          </cell>
          <cell r="F925">
            <v>-2486.59279550869</v>
          </cell>
          <cell r="G925">
            <v>-1559.14994123277</v>
          </cell>
          <cell r="H925">
            <v>-547.513326464605</v>
          </cell>
          <cell r="I925">
            <v>562.025647959657</v>
          </cell>
          <cell r="J925">
            <v>1768.60776814468</v>
          </cell>
          <cell r="K925">
            <v>3086.24055901706</v>
          </cell>
          <cell r="L925">
            <v>4530.39424190944</v>
          </cell>
          <cell r="M925">
            <v>6107.28218554633</v>
          </cell>
          <cell r="N925">
            <v>7848.36071030739</v>
          </cell>
          <cell r="O925">
            <v>9760.80851217872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-1602.68390548397</v>
          </cell>
          <cell r="B926">
            <v>-4235.96243241089</v>
          </cell>
          <cell r="C926">
            <v>-5214.60992689278</v>
          </cell>
          <cell r="D926">
            <v>-4467.73483303936</v>
          </cell>
          <cell r="E926">
            <v>-3672.1049674004</v>
          </cell>
          <cell r="F926">
            <v>-2824.36151977672</v>
          </cell>
          <cell r="G926">
            <v>-1917.65997691758</v>
          </cell>
          <cell r="H926">
            <v>-937.562190921783</v>
          </cell>
          <cell r="I926">
            <v>131.64689183687</v>
          </cell>
          <cell r="J926">
            <v>1294.97885256442</v>
          </cell>
          <cell r="K926">
            <v>2572.56244249855</v>
          </cell>
          <cell r="L926">
            <v>3977.08034770797</v>
          </cell>
          <cell r="M926">
            <v>5524.06081105206</v>
          </cell>
          <cell r="N926">
            <v>7212.56415847773</v>
          </cell>
          <cell r="O926">
            <v>9063.68998732168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-1586.93668772958</v>
          </cell>
          <cell r="B927">
            <v>-4171.41468295894</v>
          </cell>
          <cell r="C927">
            <v>-5151.64888122798</v>
          </cell>
          <cell r="D927">
            <v>-4393.94789293942</v>
          </cell>
          <cell r="E927">
            <v>-3583.81272392116</v>
          </cell>
          <cell r="F927">
            <v>-2729.62638489023</v>
          </cell>
          <cell r="G927">
            <v>-1809.65688905615</v>
          </cell>
          <cell r="H927">
            <v>-812.988283260654</v>
          </cell>
          <cell r="I927">
            <v>272.20801736024</v>
          </cell>
          <cell r="J927">
            <v>1451.7492344068</v>
          </cell>
          <cell r="K927">
            <v>2745.14552728453</v>
          </cell>
          <cell r="L927">
            <v>4162.06503741823</v>
          </cell>
          <cell r="M927">
            <v>5709.77787947655</v>
          </cell>
          <cell r="N927">
            <v>7409.49739601476</v>
          </cell>
          <cell r="O927">
            <v>9271.01631951794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-1641.8515850249</v>
          </cell>
          <cell r="B928">
            <v>-4387.4288600941</v>
          </cell>
          <cell r="C928">
            <v>-5397.16435093727</v>
          </cell>
          <cell r="D928">
            <v>-4656.00967708329</v>
          </cell>
          <cell r="E928">
            <v>-3873.85375334599</v>
          </cell>
          <cell r="F928">
            <v>-3025.06439990808</v>
          </cell>
          <cell r="G928">
            <v>-2125.1991115887</v>
          </cell>
          <cell r="H928">
            <v>-1156.23981747608</v>
          </cell>
          <cell r="I928">
            <v>-98.7362823921405</v>
          </cell>
          <cell r="J928">
            <v>1057.964889052</v>
          </cell>
          <cell r="K928">
            <v>2319.22643439917</v>
          </cell>
          <cell r="L928">
            <v>3709.14313129023</v>
          </cell>
          <cell r="M928">
            <v>5228.65156947096</v>
          </cell>
          <cell r="N928">
            <v>6896.0613126296</v>
          </cell>
          <cell r="O928">
            <v>8717.97959353487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-1431.95800231261</v>
          </cell>
          <cell r="B929">
            <v>-3578.54349829488</v>
          </cell>
          <cell r="C929">
            <v>-4452.34495032098</v>
          </cell>
          <cell r="D929">
            <v>-3646.18138978086</v>
          </cell>
          <cell r="E929">
            <v>-2799.73891116159</v>
          </cell>
          <cell r="F929">
            <v>-1888.37949424224</v>
          </cell>
          <cell r="G929">
            <v>-902.405065989875</v>
          </cell>
          <cell r="H929">
            <v>157.5928203507</v>
          </cell>
          <cell r="I929">
            <v>1320.75380101364</v>
          </cell>
          <cell r="J929">
            <v>2588.56604934125</v>
          </cell>
          <cell r="K929">
            <v>3988.9272496303</v>
          </cell>
          <cell r="L929">
            <v>5516.56993809799</v>
          </cell>
          <cell r="M929">
            <v>7192.14580658045</v>
          </cell>
          <cell r="N929">
            <v>9037.03393284094</v>
          </cell>
          <cell r="O929">
            <v>11064.9147145907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-1537.32847952445</v>
          </cell>
          <cell r="B930">
            <v>-3981.56318635663</v>
          </cell>
          <cell r="C930">
            <v>-4921.34897122375</v>
          </cell>
          <cell r="D930">
            <v>-4137.68165963273</v>
          </cell>
          <cell r="E930">
            <v>-3313.88085800785</v>
          </cell>
          <cell r="F930">
            <v>-2433.4478417034</v>
          </cell>
          <cell r="G930">
            <v>-1496.16427447785</v>
          </cell>
          <cell r="H930">
            <v>-477.296426303494</v>
          </cell>
          <cell r="I930">
            <v>641.456873178237</v>
          </cell>
          <cell r="J930">
            <v>1864.04469274865</v>
          </cell>
          <cell r="K930">
            <v>3203.68959442488</v>
          </cell>
          <cell r="L930">
            <v>4669.56630759543</v>
          </cell>
          <cell r="M930">
            <v>6264.76740085576</v>
          </cell>
          <cell r="N930">
            <v>8018.11806706315</v>
          </cell>
          <cell r="O930">
            <v>9940.68749749536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-1570.12155874453</v>
          </cell>
          <cell r="B931">
            <v>-4115.85814372672</v>
          </cell>
          <cell r="C931">
            <v>-5081.47425061742</v>
          </cell>
          <cell r="D931">
            <v>-4321.06407652739</v>
          </cell>
          <cell r="E931">
            <v>-3515.88486187745</v>
          </cell>
          <cell r="F931">
            <v>-2655.43957286525</v>
          </cell>
          <cell r="G931">
            <v>-1732.30149337669</v>
          </cell>
          <cell r="H931">
            <v>-742.882000835243</v>
          </cell>
          <cell r="I931">
            <v>341.948879973159</v>
          </cell>
          <cell r="J931">
            <v>1526.95771714371</v>
          </cell>
          <cell r="K931">
            <v>2814.74573200823</v>
          </cell>
          <cell r="L931">
            <v>4230.21339096123</v>
          </cell>
          <cell r="M931">
            <v>5783.52750301887</v>
          </cell>
          <cell r="N931">
            <v>7491.41589337288</v>
          </cell>
          <cell r="O931">
            <v>9361.27459966235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-1509.38709715887</v>
          </cell>
          <cell r="B932">
            <v>-3877.37069209744</v>
          </cell>
          <cell r="C932">
            <v>-4801.88073793469</v>
          </cell>
          <cell r="D932">
            <v>-4016.14295812383</v>
          </cell>
          <cell r="E932">
            <v>-3192.55092885934</v>
          </cell>
          <cell r="F932">
            <v>-2321.23813278557</v>
          </cell>
          <cell r="G932">
            <v>-1385.32440900561</v>
          </cell>
          <cell r="H932">
            <v>-369.493187496036</v>
          </cell>
          <cell r="I932">
            <v>740.070536542139</v>
          </cell>
          <cell r="J932">
            <v>1962.47724084758</v>
          </cell>
          <cell r="K932">
            <v>3299.83355713329</v>
          </cell>
          <cell r="L932">
            <v>4760.08983359367</v>
          </cell>
          <cell r="M932">
            <v>6367.8177353076</v>
          </cell>
          <cell r="N932">
            <v>8135.49811007158</v>
          </cell>
          <cell r="O932">
            <v>10065.2206445747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-1408.82495615193</v>
          </cell>
          <cell r="B933">
            <v>-3494.36525110528</v>
          </cell>
          <cell r="C933">
            <v>-4365.22013030645</v>
          </cell>
          <cell r="D933">
            <v>-3559.95180977627</v>
          </cell>
          <cell r="E933">
            <v>-2698.01294726473</v>
          </cell>
          <cell r="F933">
            <v>-1780.85115068738</v>
          </cell>
          <cell r="G933">
            <v>-790.52750306042</v>
          </cell>
          <cell r="H933">
            <v>275.361809929849</v>
          </cell>
          <cell r="I933">
            <v>1448.1866106402</v>
          </cell>
          <cell r="J933">
            <v>2733.90070974919</v>
          </cell>
          <cell r="K933">
            <v>4127.92953220201</v>
          </cell>
          <cell r="L933">
            <v>5664.18023080355</v>
          </cell>
          <cell r="M933">
            <v>7362.23652470599</v>
          </cell>
          <cell r="N933">
            <v>9218.31885296856</v>
          </cell>
          <cell r="O933">
            <v>11254.0938323965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-1697.06176234013</v>
          </cell>
          <cell r="B934">
            <v>-4596.78525505996</v>
          </cell>
          <cell r="C934">
            <v>-5642.29235917244</v>
          </cell>
          <cell r="D934">
            <v>-4932.42483817941</v>
          </cell>
          <cell r="E934">
            <v>-4180.64929356441</v>
          </cell>
          <cell r="F934">
            <v>-3379.87539856057</v>
          </cell>
          <cell r="G934">
            <v>-2524.07114140606</v>
          </cell>
          <cell r="H934">
            <v>-1596.00580299603</v>
          </cell>
          <cell r="I934">
            <v>-578.052309513355</v>
          </cell>
          <cell r="J934">
            <v>529.254871594624</v>
          </cell>
          <cell r="K934">
            <v>1742.6139915013</v>
          </cell>
          <cell r="L934">
            <v>3073.095643649</v>
          </cell>
          <cell r="M934">
            <v>4523.61980086206</v>
          </cell>
          <cell r="N934">
            <v>6128.38801566955</v>
          </cell>
          <cell r="O934">
            <v>7889.90623376299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-1578.76722916223</v>
          </cell>
          <cell r="B935">
            <v>-4140.93079165334</v>
          </cell>
          <cell r="C935">
            <v>-5119.72326125564</v>
          </cell>
          <cell r="D935">
            <v>-4377.01383220928</v>
          </cell>
          <cell r="E935">
            <v>-3580.22910259911</v>
          </cell>
          <cell r="F935">
            <v>-2730.25782597632</v>
          </cell>
          <cell r="G935">
            <v>-1814.91635181131</v>
          </cell>
          <cell r="H935">
            <v>-830.060066700074</v>
          </cell>
          <cell r="I935">
            <v>247.165940383896</v>
          </cell>
          <cell r="J935">
            <v>1434.22229197457</v>
          </cell>
          <cell r="K935">
            <v>2739.24784205809</v>
          </cell>
          <cell r="L935">
            <v>4165.42684376617</v>
          </cell>
          <cell r="M935">
            <v>5724.61968234855</v>
          </cell>
          <cell r="N935">
            <v>7434.60279477014</v>
          </cell>
          <cell r="O935">
            <v>9314.14630902823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-1487.13625505134</v>
          </cell>
          <cell r="B936">
            <v>-3788.99636674021</v>
          </cell>
          <cell r="C936">
            <v>-4691.78266622631</v>
          </cell>
          <cell r="D936">
            <v>-3903.8045093278</v>
          </cell>
          <cell r="E936">
            <v>-3065.72668940193</v>
          </cell>
          <cell r="F936">
            <v>-2170.10879748834</v>
          </cell>
          <cell r="G936">
            <v>-1218.70584824859</v>
          </cell>
          <cell r="H936">
            <v>-186.432460535268</v>
          </cell>
          <cell r="I936">
            <v>947.151098800909</v>
          </cell>
          <cell r="J936">
            <v>2193.99401770288</v>
          </cell>
          <cell r="K936">
            <v>3552.01302272041</v>
          </cell>
          <cell r="L936">
            <v>5042.02943414187</v>
          </cell>
          <cell r="M936">
            <v>6667.49417315756</v>
          </cell>
          <cell r="N936">
            <v>8461.56266978692</v>
          </cell>
          <cell r="O936">
            <v>10433.1643145171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-1541.82316710592</v>
          </cell>
          <cell r="B937">
            <v>-4001.72496156472</v>
          </cell>
          <cell r="C937">
            <v>-4952.85405808046</v>
          </cell>
          <cell r="D937">
            <v>-4191.67641824464</v>
          </cell>
          <cell r="E937">
            <v>-3374.10205882822</v>
          </cell>
          <cell r="F937">
            <v>-2498.5494706258</v>
          </cell>
          <cell r="G937">
            <v>-1560.18141495497</v>
          </cell>
          <cell r="H937">
            <v>-542.512251484202</v>
          </cell>
          <cell r="I937">
            <v>564.29879211449</v>
          </cell>
          <cell r="J937">
            <v>1768.43112611694</v>
          </cell>
          <cell r="K937">
            <v>3099.0355593731</v>
          </cell>
          <cell r="L937">
            <v>4542.90971549117</v>
          </cell>
          <cell r="M937">
            <v>6123.46866298232</v>
          </cell>
          <cell r="N937">
            <v>7856.08847556087</v>
          </cell>
          <cell r="O937">
            <v>9758.96340578477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-1663.80958522202</v>
          </cell>
          <cell r="B938">
            <v>-4469.33243095711</v>
          </cell>
          <cell r="C938">
            <v>-5494.13805470389</v>
          </cell>
          <cell r="D938">
            <v>-4765.17400422246</v>
          </cell>
          <cell r="E938">
            <v>-3994.34935309956</v>
          </cell>
          <cell r="F938">
            <v>-3171.52535383611</v>
          </cell>
          <cell r="G938">
            <v>-2295.75755503524</v>
          </cell>
          <cell r="H938">
            <v>-1344.18206883125</v>
          </cell>
          <cell r="I938">
            <v>-305.332172806988</v>
          </cell>
          <cell r="J938">
            <v>837.35327428978</v>
          </cell>
          <cell r="K938">
            <v>2095.81115247898</v>
          </cell>
          <cell r="L938">
            <v>3467.73930119993</v>
          </cell>
          <cell r="M938">
            <v>4963.90959790859</v>
          </cell>
          <cell r="N938">
            <v>6598.1117382619</v>
          </cell>
          <cell r="O938">
            <v>8389.02372958564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-1485.77231127138</v>
          </cell>
          <cell r="B939">
            <v>-3786.65618687946</v>
          </cell>
          <cell r="C939">
            <v>-4703.10997298288</v>
          </cell>
          <cell r="D939">
            <v>-3914.32955084038</v>
          </cell>
          <cell r="E939">
            <v>-3072.88877179149</v>
          </cell>
          <cell r="F939">
            <v>-2174.98568403106</v>
          </cell>
          <cell r="G939">
            <v>-1213.67808315821</v>
          </cell>
          <cell r="H939">
            <v>-183.91853098782</v>
          </cell>
          <cell r="I939">
            <v>941.314072722161</v>
          </cell>
          <cell r="J939">
            <v>2179.64349165302</v>
          </cell>
          <cell r="K939">
            <v>3540.30595590648</v>
          </cell>
          <cell r="L939">
            <v>5029.62365202046</v>
          </cell>
          <cell r="M939">
            <v>6656.6770540875</v>
          </cell>
          <cell r="N939">
            <v>8437.82869012883</v>
          </cell>
          <cell r="O939">
            <v>10402.1597230832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-1432.67865405223</v>
          </cell>
          <cell r="B940">
            <v>-3582.17523038523</v>
          </cell>
          <cell r="C940">
            <v>-4469.82152610846</v>
          </cell>
          <cell r="D940">
            <v>-3676.1558031801</v>
          </cell>
          <cell r="E940">
            <v>-2821.5020330314</v>
          </cell>
          <cell r="F940">
            <v>-1901.51500564547</v>
          </cell>
          <cell r="G940">
            <v>-906.500487584113</v>
          </cell>
          <cell r="H940">
            <v>159.785038607011</v>
          </cell>
          <cell r="I940">
            <v>1321.59569577975</v>
          </cell>
          <cell r="J940">
            <v>2592.34205421173</v>
          </cell>
          <cell r="K940">
            <v>3986.10692904933</v>
          </cell>
          <cell r="L940">
            <v>5521.13779096801</v>
          </cell>
          <cell r="M940">
            <v>7198.58234056762</v>
          </cell>
          <cell r="N940">
            <v>9029.70492267601</v>
          </cell>
          <cell r="O940">
            <v>11035.378829936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-1677.01712521618</v>
          </cell>
          <cell r="B941">
            <v>-4515.67256117605</v>
          </cell>
          <cell r="C941">
            <v>-5537.04743891294</v>
          </cell>
          <cell r="D941">
            <v>-4810.9747986722</v>
          </cell>
          <cell r="E941">
            <v>-4049.51955783182</v>
          </cell>
          <cell r="F941">
            <v>-3224.85183535189</v>
          </cell>
          <cell r="G941">
            <v>-2334.71335783864</v>
          </cell>
          <cell r="H941">
            <v>-1383.46909755284</v>
          </cell>
          <cell r="I941">
            <v>-350.079384975216</v>
          </cell>
          <cell r="J941">
            <v>780.15256724677</v>
          </cell>
          <cell r="K941">
            <v>2020.48586536466</v>
          </cell>
          <cell r="L941">
            <v>3365.68450215117</v>
          </cell>
          <cell r="M941">
            <v>4845.32443971932</v>
          </cell>
          <cell r="N941">
            <v>6475.03876350135</v>
          </cell>
          <cell r="O941">
            <v>8263.68390071644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-1694.86987879197</v>
          </cell>
          <cell r="B942">
            <v>-4584.94165164881</v>
          </cell>
          <cell r="C942">
            <v>-5626.36963124793</v>
          </cell>
          <cell r="D942">
            <v>-4909.64421777602</v>
          </cell>
          <cell r="E942">
            <v>-4154.84187125764</v>
          </cell>
          <cell r="F942">
            <v>-3344.23465912972</v>
          </cell>
          <cell r="G942">
            <v>-2475.94108623835</v>
          </cell>
          <cell r="H942">
            <v>-1543.40396370065</v>
          </cell>
          <cell r="I942">
            <v>-522.560143812589</v>
          </cell>
          <cell r="J942">
            <v>596.622207297116</v>
          </cell>
          <cell r="K942">
            <v>1816.74321772069</v>
          </cell>
          <cell r="L942">
            <v>3156.27190955863</v>
          </cell>
          <cell r="M942">
            <v>4620.95248667768</v>
          </cell>
          <cell r="N942">
            <v>6226.97962465821</v>
          </cell>
          <cell r="O942">
            <v>7997.0057337907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-1509.54242986444</v>
          </cell>
          <cell r="B943">
            <v>-3880.93167978143</v>
          </cell>
          <cell r="C943">
            <v>-4812.90736357139</v>
          </cell>
          <cell r="D943">
            <v>-4038.63133755207</v>
          </cell>
          <cell r="E943">
            <v>-3219.44694724923</v>
          </cell>
          <cell r="F943">
            <v>-2343.29004473757</v>
          </cell>
          <cell r="G943">
            <v>-1395.55053402434</v>
          </cell>
          <cell r="H943">
            <v>-374.399388665235</v>
          </cell>
          <cell r="I943">
            <v>738.778821548774</v>
          </cell>
          <cell r="J943">
            <v>1965.10727825283</v>
          </cell>
          <cell r="K943">
            <v>3307.93368683057</v>
          </cell>
          <cell r="L943">
            <v>4783.28547872089</v>
          </cell>
          <cell r="M943">
            <v>6394.03906544313</v>
          </cell>
          <cell r="N943">
            <v>8166.69071157366</v>
          </cell>
          <cell r="O943">
            <v>10107.2186663877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-1666.7901719587</v>
          </cell>
          <cell r="B944">
            <v>-4481.24782719929</v>
          </cell>
          <cell r="C944">
            <v>-5507.88601652013</v>
          </cell>
          <cell r="D944">
            <v>-4774.34363323167</v>
          </cell>
          <cell r="E944">
            <v>-4009.14763787836</v>
          </cell>
          <cell r="F944">
            <v>-3191.87927555195</v>
          </cell>
          <cell r="G944">
            <v>-2316.43087160597</v>
          </cell>
          <cell r="H944">
            <v>-1379.36348206307</v>
          </cell>
          <cell r="I944">
            <v>-351.768698101378</v>
          </cell>
          <cell r="J944">
            <v>784.667078572306</v>
          </cell>
          <cell r="K944">
            <v>2032.97502535684</v>
          </cell>
          <cell r="L944">
            <v>3396.62777770227</v>
          </cell>
          <cell r="M944">
            <v>4884.6517370693</v>
          </cell>
          <cell r="N944">
            <v>6523.01883172668</v>
          </cell>
          <cell r="O944">
            <v>8315.00084850472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-1527.36448677421</v>
          </cell>
          <cell r="B945">
            <v>-3951.00607446558</v>
          </cell>
          <cell r="C945">
            <v>-4899.16775946939</v>
          </cell>
          <cell r="D945">
            <v>-4132.12513047556</v>
          </cell>
          <cell r="E945">
            <v>-3321.79805085035</v>
          </cell>
          <cell r="F945">
            <v>-2458.92358159033</v>
          </cell>
          <cell r="G945">
            <v>-1526.38844286501</v>
          </cell>
          <cell r="H945">
            <v>-513.878932422556</v>
          </cell>
          <cell r="I945">
            <v>589.514362779764</v>
          </cell>
          <cell r="J945">
            <v>1799.24675189941</v>
          </cell>
          <cell r="K945">
            <v>3129.57875645935</v>
          </cell>
          <cell r="L945">
            <v>4582.4696924005</v>
          </cell>
          <cell r="M945">
            <v>6174.47465901889</v>
          </cell>
          <cell r="N945">
            <v>7922.5112721365</v>
          </cell>
          <cell r="O945">
            <v>9841.84143390181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-1614.8084246244</v>
          </cell>
          <cell r="B946">
            <v>-4286.55524314151</v>
          </cell>
          <cell r="C946">
            <v>-5288.65004099478</v>
          </cell>
          <cell r="D946">
            <v>-4553.30876891994</v>
          </cell>
          <cell r="E946">
            <v>-3762.88012228311</v>
          </cell>
          <cell r="F946">
            <v>-2910.8507402559</v>
          </cell>
          <cell r="G946">
            <v>-2010.28219908363</v>
          </cell>
          <cell r="H946">
            <v>-1035.11557621532</v>
          </cell>
          <cell r="I946">
            <v>33.481661335985</v>
          </cell>
          <cell r="J946">
            <v>1189.52778904837</v>
          </cell>
          <cell r="K946">
            <v>2455.56661566635</v>
          </cell>
          <cell r="L946">
            <v>3848.72582882227</v>
          </cell>
          <cell r="M946">
            <v>5374.60395868341</v>
          </cell>
          <cell r="N946">
            <v>7046.59828792809</v>
          </cell>
          <cell r="O946">
            <v>8880.96013100297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-1501.37081574274</v>
          </cell>
          <cell r="B947">
            <v>-3844.50503992088</v>
          </cell>
          <cell r="C947">
            <v>-4768.88992480017</v>
          </cell>
          <cell r="D947">
            <v>-3995.54157899671</v>
          </cell>
          <cell r="E947">
            <v>-3172.52577458716</v>
          </cell>
          <cell r="F947">
            <v>-2291.55835687102</v>
          </cell>
          <cell r="G947">
            <v>-1338.11932182869</v>
          </cell>
          <cell r="H947">
            <v>-302.071705530939</v>
          </cell>
          <cell r="I947">
            <v>823.909181159211</v>
          </cell>
          <cell r="J947">
            <v>2050.19405397372</v>
          </cell>
          <cell r="K947">
            <v>3394.68315622243</v>
          </cell>
          <cell r="L947">
            <v>4864.40213083773</v>
          </cell>
          <cell r="M947">
            <v>6481.54841642757</v>
          </cell>
          <cell r="N947">
            <v>8263.31487675376</v>
          </cell>
          <cell r="O947">
            <v>10208.7234043565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-1554.30662335759</v>
          </cell>
          <cell r="B948">
            <v>-4054.94959536597</v>
          </cell>
          <cell r="C948">
            <v>-5021.9102070671</v>
          </cell>
          <cell r="D948">
            <v>-4260.48685042129</v>
          </cell>
          <cell r="E948">
            <v>-3453.32056333467</v>
          </cell>
          <cell r="F948">
            <v>-2596.41432799178</v>
          </cell>
          <cell r="G948">
            <v>-1677.82588991308</v>
          </cell>
          <cell r="H948">
            <v>-680.063839628538</v>
          </cell>
          <cell r="I948">
            <v>410.727176086176</v>
          </cell>
          <cell r="J948">
            <v>1606.99241607853</v>
          </cell>
          <cell r="K948">
            <v>2924.58591127757</v>
          </cell>
          <cell r="L948">
            <v>4364.5392145003</v>
          </cell>
          <cell r="M948">
            <v>5952.24598485136</v>
          </cell>
          <cell r="N948">
            <v>7677.68689165952</v>
          </cell>
          <cell r="O948">
            <v>9566.6543357317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-1599.81822664556</v>
          </cell>
          <cell r="B949">
            <v>-4226.22582042032</v>
          </cell>
          <cell r="C949">
            <v>-5210.27463624337</v>
          </cell>
          <cell r="D949">
            <v>-4459.71750462235</v>
          </cell>
          <cell r="E949">
            <v>-3663.04676610391</v>
          </cell>
          <cell r="F949">
            <v>-2818.00058056085</v>
          </cell>
          <cell r="G949">
            <v>-1916.98267261005</v>
          </cell>
          <cell r="H949">
            <v>-942.653945727495</v>
          </cell>
          <cell r="I949">
            <v>120.197350801485</v>
          </cell>
          <cell r="J949">
            <v>1282.00770538623</v>
          </cell>
          <cell r="K949">
            <v>2553.28062332088</v>
          </cell>
          <cell r="L949">
            <v>3967.42688221406</v>
          </cell>
          <cell r="M949">
            <v>5522.92412015506</v>
          </cell>
          <cell r="N949">
            <v>7217.73769904757</v>
          </cell>
          <cell r="O949">
            <v>9059.38376546828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-1653.13082593137</v>
          </cell>
          <cell r="B950">
            <v>-4430.62676895012</v>
          </cell>
          <cell r="C950">
            <v>-5451.25090208003</v>
          </cell>
          <cell r="D950">
            <v>-4715.66473989816</v>
          </cell>
          <cell r="E950">
            <v>-3948.88234160541</v>
          </cell>
          <cell r="F950">
            <v>-3127.32828716271</v>
          </cell>
          <cell r="G950">
            <v>-2249.82046824445</v>
          </cell>
          <cell r="H950">
            <v>-1301.50685909853</v>
          </cell>
          <cell r="I950">
            <v>-257.058020631615</v>
          </cell>
          <cell r="J950">
            <v>884.198045219095</v>
          </cell>
          <cell r="K950">
            <v>2126.70309196903</v>
          </cell>
          <cell r="L950">
            <v>3490.16041832052</v>
          </cell>
          <cell r="M950">
            <v>4984.07551598462</v>
          </cell>
          <cell r="N950">
            <v>6616.41731629937</v>
          </cell>
          <cell r="O950">
            <v>8410.76313939687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-1463.39277896682</v>
          </cell>
          <cell r="B951">
            <v>-3697.95925635512</v>
          </cell>
          <cell r="C951">
            <v>-4595.21853924388</v>
          </cell>
          <cell r="D951">
            <v>-3798.67552407106</v>
          </cell>
          <cell r="E951">
            <v>-2950.26243543415</v>
          </cell>
          <cell r="F951">
            <v>-2037.88614523951</v>
          </cell>
          <cell r="G951">
            <v>-1067.28477866109</v>
          </cell>
          <cell r="H951">
            <v>-15.9853824301976</v>
          </cell>
          <cell r="I951">
            <v>1125.37807435929</v>
          </cell>
          <cell r="J951">
            <v>2372.51961355458</v>
          </cell>
          <cell r="K951">
            <v>3747.4550283621</v>
          </cell>
          <cell r="L951">
            <v>5259.60609831487</v>
          </cell>
          <cell r="M951">
            <v>6913.62404862956</v>
          </cell>
          <cell r="N951">
            <v>8736.01505090172</v>
          </cell>
          <cell r="O951">
            <v>10730.4120385641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-1488.7012695401</v>
          </cell>
          <cell r="B952">
            <v>-3797.59944106069</v>
          </cell>
          <cell r="C952">
            <v>-4719.23201409127</v>
          </cell>
          <cell r="D952">
            <v>-3936.37971188429</v>
          </cell>
          <cell r="E952">
            <v>-3109.02722764896</v>
          </cell>
          <cell r="F952">
            <v>-2222.80696220752</v>
          </cell>
          <cell r="G952">
            <v>-1263.58193492998</v>
          </cell>
          <cell r="H952">
            <v>-220.800628788883</v>
          </cell>
          <cell r="I952">
            <v>913.405650989434</v>
          </cell>
          <cell r="J952">
            <v>2148.93095281192</v>
          </cell>
          <cell r="K952">
            <v>3500.710501236</v>
          </cell>
          <cell r="L952">
            <v>4989.16351744041</v>
          </cell>
          <cell r="M952">
            <v>6626.44506799922</v>
          </cell>
          <cell r="N952">
            <v>8411.12972722003</v>
          </cell>
          <cell r="O952">
            <v>10370.6908500548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-1553.46926465592</v>
          </cell>
          <cell r="B953">
            <v>-4040.31530284049</v>
          </cell>
          <cell r="C953">
            <v>-4986.65160216457</v>
          </cell>
          <cell r="D953">
            <v>-4220.24321751083</v>
          </cell>
          <cell r="E953">
            <v>-3407.9373222712</v>
          </cell>
          <cell r="F953">
            <v>-2535.39790127995</v>
          </cell>
          <cell r="G953">
            <v>-1604.2387747677</v>
          </cell>
          <cell r="H953">
            <v>-594.456731304619</v>
          </cell>
          <cell r="I953">
            <v>511.349135267653</v>
          </cell>
          <cell r="J953">
            <v>1707.84420872867</v>
          </cell>
          <cell r="K953">
            <v>3030.44070061806</v>
          </cell>
          <cell r="L953">
            <v>4486.52872682017</v>
          </cell>
          <cell r="M953">
            <v>6070.46050634333</v>
          </cell>
          <cell r="N953">
            <v>7803.40237078777</v>
          </cell>
          <cell r="O953">
            <v>9707.10905883054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-1512.85586619968</v>
          </cell>
          <cell r="B954">
            <v>-3891.99774151181</v>
          </cell>
          <cell r="C954">
            <v>-4828.45519521994</v>
          </cell>
          <cell r="D954">
            <v>-4054.32899638881</v>
          </cell>
          <cell r="E954">
            <v>-3240.66150888668</v>
          </cell>
          <cell r="F954">
            <v>-2366.09382171031</v>
          </cell>
          <cell r="G954">
            <v>-1421.98424671996</v>
          </cell>
          <cell r="H954">
            <v>-402.486384843409</v>
          </cell>
          <cell r="I954">
            <v>709.916181033269</v>
          </cell>
          <cell r="J954">
            <v>1929.01134353803</v>
          </cell>
          <cell r="K954">
            <v>3259.67658777511</v>
          </cell>
          <cell r="L954">
            <v>4716.12825849194</v>
          </cell>
          <cell r="M954">
            <v>6314.60677576319</v>
          </cell>
          <cell r="N954">
            <v>8061.28278867891</v>
          </cell>
          <cell r="O954">
            <v>9980.26612595595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-1492.93534847286</v>
          </cell>
          <cell r="B955">
            <v>-3807.80650007452</v>
          </cell>
          <cell r="C955">
            <v>-4720.42440525888</v>
          </cell>
          <cell r="D955">
            <v>-3937.81299137918</v>
          </cell>
          <cell r="E955">
            <v>-3104.50475998693</v>
          </cell>
          <cell r="F955">
            <v>-2213.97092337843</v>
          </cell>
          <cell r="G955">
            <v>-1266.86226347297</v>
          </cell>
          <cell r="H955">
            <v>-226.655591553513</v>
          </cell>
          <cell r="I955">
            <v>904.568792029948</v>
          </cell>
          <cell r="J955">
            <v>2136.49679285933</v>
          </cell>
          <cell r="K955">
            <v>3493.3076241436</v>
          </cell>
          <cell r="L955">
            <v>4977.03340114183</v>
          </cell>
          <cell r="M955">
            <v>6597.30136387334</v>
          </cell>
          <cell r="N955">
            <v>8387.786305727</v>
          </cell>
          <cell r="O955">
            <v>10339.3025014382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-1655.96749707317</v>
          </cell>
          <cell r="B956">
            <v>-4443.62928073021</v>
          </cell>
          <cell r="C956">
            <v>-5469.31135169725</v>
          </cell>
          <cell r="D956">
            <v>-4734.86095692274</v>
          </cell>
          <cell r="E956">
            <v>-3957.54611571053</v>
          </cell>
          <cell r="F956">
            <v>-3137.00271264983</v>
          </cell>
          <cell r="G956">
            <v>-2263.39727960731</v>
          </cell>
          <cell r="H956">
            <v>-1317.47064586384</v>
          </cell>
          <cell r="I956">
            <v>-287.156474051697</v>
          </cell>
          <cell r="J956">
            <v>843.215202869844</v>
          </cell>
          <cell r="K956">
            <v>2075.66199540749</v>
          </cell>
          <cell r="L956">
            <v>3431.15127705169</v>
          </cell>
          <cell r="M956">
            <v>4918.21624026697</v>
          </cell>
          <cell r="N956">
            <v>6558.33259382453</v>
          </cell>
          <cell r="O956">
            <v>8356.4593142134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-1718.14504621809</v>
          </cell>
          <cell r="B957">
            <v>-4675.63490400939</v>
          </cell>
          <cell r="C957">
            <v>-5733.35389519085</v>
          </cell>
          <cell r="D957">
            <v>-5025.7932933991</v>
          </cell>
          <cell r="E957">
            <v>-4278.93625490049</v>
          </cell>
          <cell r="F957">
            <v>-3470.10072213871</v>
          </cell>
          <cell r="G957">
            <v>-2615.95627489329</v>
          </cell>
          <cell r="H957">
            <v>-1689.64671720208</v>
          </cell>
          <cell r="I957">
            <v>-670.431700841637</v>
          </cell>
          <cell r="J957">
            <v>436.199729768275</v>
          </cell>
          <cell r="K957">
            <v>1636.26614329292</v>
          </cell>
          <cell r="L957">
            <v>2958.90663724753</v>
          </cell>
          <cell r="M957">
            <v>4402.72465283994</v>
          </cell>
          <cell r="N957">
            <v>5987.44207270937</v>
          </cell>
          <cell r="O957">
            <v>7730.64045306922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-1684.02287347485</v>
          </cell>
          <cell r="B958">
            <v>-4546.96596926963</v>
          </cell>
          <cell r="C958">
            <v>-5590.334995067</v>
          </cell>
          <cell r="D958">
            <v>-4873.07149001677</v>
          </cell>
          <cell r="E958">
            <v>-4111.03308740325</v>
          </cell>
          <cell r="F958">
            <v>-3305.65493758984</v>
          </cell>
          <cell r="G958">
            <v>-2445.43360778656</v>
          </cell>
          <cell r="H958">
            <v>-1509.80932073774</v>
          </cell>
          <cell r="I958">
            <v>-473.60577749138</v>
          </cell>
          <cell r="J958">
            <v>652.183745932212</v>
          </cell>
          <cell r="K958">
            <v>1878.2193368083</v>
          </cell>
          <cell r="L958">
            <v>3219.18012663335</v>
          </cell>
          <cell r="M958">
            <v>4693.44951098042</v>
          </cell>
          <cell r="N958">
            <v>6304.23297075432</v>
          </cell>
          <cell r="O958">
            <v>8073.82652994588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-1624.08729906289</v>
          </cell>
          <cell r="B959">
            <v>-4320.44331338218</v>
          </cell>
          <cell r="C959">
            <v>-5325.01575749913</v>
          </cell>
          <cell r="D959">
            <v>-4590.9218020914</v>
          </cell>
          <cell r="E959">
            <v>-3806.76263151297</v>
          </cell>
          <cell r="F959">
            <v>-2961.0531291047</v>
          </cell>
          <cell r="G959">
            <v>-2056.42679727528</v>
          </cell>
          <cell r="H959">
            <v>-1085.6627926569</v>
          </cell>
          <cell r="I959">
            <v>-24.7536986794469</v>
          </cell>
          <cell r="J959">
            <v>1142.77162677776</v>
          </cell>
          <cell r="K959">
            <v>2412.62605123014</v>
          </cell>
          <cell r="L959">
            <v>3800.28194276198</v>
          </cell>
          <cell r="M959">
            <v>5338.9656876889</v>
          </cell>
          <cell r="N959">
            <v>7022.78988013959</v>
          </cell>
          <cell r="O959">
            <v>8860.11791718079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-1613.42630121169</v>
          </cell>
          <cell r="B960">
            <v>-4268.3216401126</v>
          </cell>
          <cell r="C960">
            <v>-5259.38849368475</v>
          </cell>
          <cell r="D960">
            <v>-4510.59527834073</v>
          </cell>
          <cell r="E960">
            <v>-3720.483645045</v>
          </cell>
          <cell r="F960">
            <v>-2879.51033824678</v>
          </cell>
          <cell r="G960">
            <v>-1975.99163653114</v>
          </cell>
          <cell r="H960">
            <v>-1003.88291026455</v>
          </cell>
          <cell r="I960">
            <v>50.733913401809</v>
          </cell>
          <cell r="J960">
            <v>1212.34037450026</v>
          </cell>
          <cell r="K960">
            <v>2482.49548046812</v>
          </cell>
          <cell r="L960">
            <v>3881.30493935635</v>
          </cell>
          <cell r="M960">
            <v>5411.70416387778</v>
          </cell>
          <cell r="N960">
            <v>7085.72076512393</v>
          </cell>
          <cell r="O960">
            <v>8914.68190568408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-1693.64061080441</v>
          </cell>
          <cell r="B961">
            <v>-4582.89385612203</v>
          </cell>
          <cell r="C961">
            <v>-5617.89809362015</v>
          </cell>
          <cell r="D961">
            <v>-4893.44600103219</v>
          </cell>
          <cell r="E961">
            <v>-4122.7307176254</v>
          </cell>
          <cell r="F961">
            <v>-3313.71802174294</v>
          </cell>
          <cell r="G961">
            <v>-2451.30664118524</v>
          </cell>
          <cell r="H961">
            <v>-1518.60783401274</v>
          </cell>
          <cell r="I961">
            <v>-507.782971841875</v>
          </cell>
          <cell r="J961">
            <v>610.428289406813</v>
          </cell>
          <cell r="K961">
            <v>1828.04596299724</v>
          </cell>
          <cell r="L961">
            <v>3157.28183901335</v>
          </cell>
          <cell r="M961">
            <v>4623.73078538209</v>
          </cell>
          <cell r="N961">
            <v>6227.88532441585</v>
          </cell>
          <cell r="O961">
            <v>7975.82539416683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-1480.28701520385</v>
          </cell>
          <cell r="B962">
            <v>-3765.31815879612</v>
          </cell>
          <cell r="C962">
            <v>-4674.50004371987</v>
          </cell>
          <cell r="D962">
            <v>-3883.05245389603</v>
          </cell>
          <cell r="E962">
            <v>-3041.66900410103</v>
          </cell>
          <cell r="F962">
            <v>-2144.77892001561</v>
          </cell>
          <cell r="G962">
            <v>-1187.97743780471</v>
          </cell>
          <cell r="H962">
            <v>-143.138761209302</v>
          </cell>
          <cell r="I962">
            <v>999.66503023039</v>
          </cell>
          <cell r="J962">
            <v>2255.39606804288</v>
          </cell>
          <cell r="K962">
            <v>3629.19485684482</v>
          </cell>
          <cell r="L962">
            <v>5123.53045622302</v>
          </cell>
          <cell r="M962">
            <v>6757.15733721182</v>
          </cell>
          <cell r="N962">
            <v>8554.41559981177</v>
          </cell>
          <cell r="O962">
            <v>10519.6865968072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-1616.5653392751</v>
          </cell>
          <cell r="B963">
            <v>-4288.06659833582</v>
          </cell>
          <cell r="C963">
            <v>-5270.76376854346</v>
          </cell>
          <cell r="D963">
            <v>-4512.84954568572</v>
          </cell>
          <cell r="E963">
            <v>-3723.36489275695</v>
          </cell>
          <cell r="F963">
            <v>-2887.357935919</v>
          </cell>
          <cell r="G963">
            <v>-1984.23504498196</v>
          </cell>
          <cell r="H963">
            <v>-1011.37468191437</v>
          </cell>
          <cell r="I963">
            <v>59.5892327609843</v>
          </cell>
          <cell r="J963">
            <v>1227.0138680698</v>
          </cell>
          <cell r="K963">
            <v>2503.71872888452</v>
          </cell>
          <cell r="L963">
            <v>3900.98434884135</v>
          </cell>
          <cell r="M963">
            <v>5442.12816912421</v>
          </cell>
          <cell r="N963">
            <v>7124.26367440646</v>
          </cell>
          <cell r="O963">
            <v>8966.74893030624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-1420.04018041415</v>
          </cell>
          <cell r="B964">
            <v>-3530.68221862847</v>
          </cell>
          <cell r="C964">
            <v>-4403.60530750036</v>
          </cell>
          <cell r="D964">
            <v>-3598.06866393603</v>
          </cell>
          <cell r="E964">
            <v>-2739.73989099488</v>
          </cell>
          <cell r="F964">
            <v>-1818.69364065254</v>
          </cell>
          <cell r="G964">
            <v>-831.536277831655</v>
          </cell>
          <cell r="H964">
            <v>247.898918650828</v>
          </cell>
          <cell r="I964">
            <v>1424.31698745317</v>
          </cell>
          <cell r="J964">
            <v>2704.95134770538</v>
          </cell>
          <cell r="K964">
            <v>4111.7754600367</v>
          </cell>
          <cell r="L964">
            <v>5657.65413756191</v>
          </cell>
          <cell r="M964">
            <v>7344.28810581203</v>
          </cell>
          <cell r="N964">
            <v>9193.65780129661</v>
          </cell>
          <cell r="O964">
            <v>11229.7634003148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-1448.94671757694</v>
          </cell>
          <cell r="B965">
            <v>-3641.77259683357</v>
          </cell>
          <cell r="C965">
            <v>-4522.53268255796</v>
          </cell>
          <cell r="D965">
            <v>-3730.49684187956</v>
          </cell>
          <cell r="E965">
            <v>-2881.25926391573</v>
          </cell>
          <cell r="F965">
            <v>-1970.25421132077</v>
          </cell>
          <cell r="G965">
            <v>-1006.48139548293</v>
          </cell>
          <cell r="H965">
            <v>45.0887302858172</v>
          </cell>
          <cell r="I965">
            <v>1200.75212229801</v>
          </cell>
          <cell r="J965">
            <v>2463.19250480403</v>
          </cell>
          <cell r="K965">
            <v>3842.47651983536</v>
          </cell>
          <cell r="L965">
            <v>5360.23808678034</v>
          </cell>
          <cell r="M965">
            <v>7020.64068602107</v>
          </cell>
          <cell r="N965">
            <v>8838.48718131829</v>
          </cell>
          <cell r="O965">
            <v>10839.2585499423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-1530.21754911286</v>
          </cell>
          <cell r="B966">
            <v>-3953.85858090915</v>
          </cell>
          <cell r="C966">
            <v>-4896.17757238734</v>
          </cell>
          <cell r="D966">
            <v>-4131.43259447887</v>
          </cell>
          <cell r="E966">
            <v>-3317.26846684597</v>
          </cell>
          <cell r="F966">
            <v>-2443.46998058804</v>
          </cell>
          <cell r="G966">
            <v>-1510.12959872421</v>
          </cell>
          <cell r="H966">
            <v>-500.514832764057</v>
          </cell>
          <cell r="I966">
            <v>605.524564146717</v>
          </cell>
          <cell r="J966">
            <v>1810.88995276533</v>
          </cell>
          <cell r="K966">
            <v>3134.1157570025</v>
          </cell>
          <cell r="L966">
            <v>4584.98923281124</v>
          </cell>
          <cell r="M966">
            <v>6174.34690530879</v>
          </cell>
          <cell r="N966">
            <v>7923.79852189327</v>
          </cell>
          <cell r="O966">
            <v>9842.06258980506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-1463.5774141459</v>
          </cell>
          <cell r="B967">
            <v>-3693.8412269519</v>
          </cell>
          <cell r="C967">
            <v>-4582.54607011215</v>
          </cell>
          <cell r="D967">
            <v>-3792.56279852505</v>
          </cell>
          <cell r="E967">
            <v>-2949.9849075279</v>
          </cell>
          <cell r="F967">
            <v>-2037.90650053412</v>
          </cell>
          <cell r="G967">
            <v>-1057.70645048295</v>
          </cell>
          <cell r="H967">
            <v>-6.01069686827694</v>
          </cell>
          <cell r="I967">
            <v>1144.72257197247</v>
          </cell>
          <cell r="J967">
            <v>2409.52457909563</v>
          </cell>
          <cell r="K967">
            <v>3791.11249027846</v>
          </cell>
          <cell r="L967">
            <v>5307.38622041743</v>
          </cell>
          <cell r="M967">
            <v>6961.42528078275</v>
          </cell>
          <cell r="N967">
            <v>8771.91723611785</v>
          </cell>
          <cell r="O967">
            <v>10757.8918541757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-1463.75757532986</v>
          </cell>
          <cell r="B968">
            <v>-3700.59974205424</v>
          </cell>
          <cell r="C968">
            <v>-4603.79036386563</v>
          </cell>
          <cell r="D968">
            <v>-3800.23923191823</v>
          </cell>
          <cell r="E968">
            <v>-2948.50818631391</v>
          </cell>
          <cell r="F968">
            <v>-2050.92146557316</v>
          </cell>
          <cell r="G968">
            <v>-1087.87260224302</v>
          </cell>
          <cell r="H968">
            <v>-36.8861411990476</v>
          </cell>
          <cell r="I968">
            <v>1107.52700495931</v>
          </cell>
          <cell r="J968">
            <v>2357.4382799774</v>
          </cell>
          <cell r="K968">
            <v>3723.82827100804</v>
          </cell>
          <cell r="L968">
            <v>5229.10484683416</v>
          </cell>
          <cell r="M968">
            <v>6876.07132788457</v>
          </cell>
          <cell r="N968">
            <v>8686.17295925702</v>
          </cell>
          <cell r="O968">
            <v>10663.1790633817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-1658.43633838605</v>
          </cell>
          <cell r="B969">
            <v>-4453.50568023892</v>
          </cell>
          <cell r="C969">
            <v>-5472.86790704321</v>
          </cell>
          <cell r="D969">
            <v>-4744.65401172719</v>
          </cell>
          <cell r="E969">
            <v>-3979.38916431724</v>
          </cell>
          <cell r="F969">
            <v>-3164.61582155059</v>
          </cell>
          <cell r="G969">
            <v>-2278.46216562906</v>
          </cell>
          <cell r="H969">
            <v>-1327.18230916324</v>
          </cell>
          <cell r="I969">
            <v>-291.3157442372</v>
          </cell>
          <cell r="J969">
            <v>845.018832324375</v>
          </cell>
          <cell r="K969">
            <v>2089.54952878496</v>
          </cell>
          <cell r="L969">
            <v>3453.24246308094</v>
          </cell>
          <cell r="M969">
            <v>4945.05089419961</v>
          </cell>
          <cell r="N969">
            <v>6579.79892208916</v>
          </cell>
          <cell r="O969">
            <v>8380.19907407787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-1635.3373578133</v>
          </cell>
          <cell r="B970">
            <v>-4361.38223765448</v>
          </cell>
          <cell r="C970">
            <v>-5368.38133669804</v>
          </cell>
          <cell r="D970">
            <v>-4619.15450097595</v>
          </cell>
          <cell r="E970">
            <v>-3824.2943429719</v>
          </cell>
          <cell r="F970">
            <v>-2992.46537128007</v>
          </cell>
          <cell r="G970">
            <v>-2101.07268020921</v>
          </cell>
          <cell r="H970">
            <v>-1125.54156166454</v>
          </cell>
          <cell r="I970">
            <v>-56.4924658503731</v>
          </cell>
          <cell r="J970">
            <v>1118.88942673165</v>
          </cell>
          <cell r="K970">
            <v>2393.15183946968</v>
          </cell>
          <cell r="L970">
            <v>3781.75865291479</v>
          </cell>
          <cell r="M970">
            <v>5299.8044774626</v>
          </cell>
          <cell r="N970">
            <v>6973.81058870904</v>
          </cell>
          <cell r="O970">
            <v>8809.19441916268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-1656.49395242147</v>
          </cell>
          <cell r="B971">
            <v>-4436.40188183314</v>
          </cell>
          <cell r="C971">
            <v>-5457.63175467062</v>
          </cell>
          <cell r="D971">
            <v>-4729.49708503464</v>
          </cell>
          <cell r="E971">
            <v>-3962.25396822524</v>
          </cell>
          <cell r="F971">
            <v>-3147.06265507405</v>
          </cell>
          <cell r="G971">
            <v>-2277.21476300399</v>
          </cell>
          <cell r="H971">
            <v>-1333.34422611958</v>
          </cell>
          <cell r="I971">
            <v>-304.704167367706</v>
          </cell>
          <cell r="J971">
            <v>822.814765900104</v>
          </cell>
          <cell r="K971">
            <v>2067.70253435327</v>
          </cell>
          <cell r="L971">
            <v>3429.82348886556</v>
          </cell>
          <cell r="M971">
            <v>4926.9941547634</v>
          </cell>
          <cell r="N971">
            <v>6560.72032968082</v>
          </cell>
          <cell r="O971">
            <v>8354.09437317176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-1459.16320411913</v>
          </cell>
          <cell r="B972">
            <v>-3679.80610659677</v>
          </cell>
          <cell r="C972">
            <v>-4569.99287184275</v>
          </cell>
          <cell r="D972">
            <v>-3777.90077952084</v>
          </cell>
          <cell r="E972">
            <v>-2932.04900354987</v>
          </cell>
          <cell r="F972">
            <v>-2022.56864589993</v>
          </cell>
          <cell r="G972">
            <v>-1054.19291136455</v>
          </cell>
          <cell r="H972">
            <v>-4.87699378896349</v>
          </cell>
          <cell r="I972">
            <v>1145.75207958638</v>
          </cell>
          <cell r="J972">
            <v>2398.83726309208</v>
          </cell>
          <cell r="K972">
            <v>3771.05397043869</v>
          </cell>
          <cell r="L972">
            <v>5286.59278164801</v>
          </cell>
          <cell r="M972">
            <v>6940.49810743582</v>
          </cell>
          <cell r="N972">
            <v>8753.74134578634</v>
          </cell>
          <cell r="O972">
            <v>10745.9503004611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-1462.74971696675</v>
          </cell>
          <cell r="B973">
            <v>-3700.44967154455</v>
          </cell>
          <cell r="C973">
            <v>-4603.35520178727</v>
          </cell>
          <cell r="D973">
            <v>-3814.20353778408</v>
          </cell>
          <cell r="E973">
            <v>-2975.6557950062</v>
          </cell>
          <cell r="F973">
            <v>-2081.73685237568</v>
          </cell>
          <cell r="G973">
            <v>-1121.21919675235</v>
          </cell>
          <cell r="H973">
            <v>-72.2022029549684</v>
          </cell>
          <cell r="I973">
            <v>1080.05855972983</v>
          </cell>
          <cell r="J973">
            <v>2334.13972882862</v>
          </cell>
          <cell r="K973">
            <v>3717.28622253475</v>
          </cell>
          <cell r="L973">
            <v>5230.32247950037</v>
          </cell>
          <cell r="M973">
            <v>6893.28195997524</v>
          </cell>
          <cell r="N973">
            <v>8709.36379094782</v>
          </cell>
          <cell r="O973">
            <v>10688.5792646579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-1676.12568241412</v>
          </cell>
          <cell r="B974">
            <v>-4510.64905551761</v>
          </cell>
          <cell r="C974">
            <v>-5543.10901725709</v>
          </cell>
          <cell r="D974">
            <v>-4812.09791732664</v>
          </cell>
          <cell r="E974">
            <v>-4037.85402974104</v>
          </cell>
          <cell r="F974">
            <v>-3221.11797596572</v>
          </cell>
          <cell r="G974">
            <v>-2351.95782149312</v>
          </cell>
          <cell r="H974">
            <v>-1406.58036096531</v>
          </cell>
          <cell r="I974">
            <v>-374.133480624328</v>
          </cell>
          <cell r="J974">
            <v>763.179112110484</v>
          </cell>
          <cell r="K974">
            <v>2005.66455371074</v>
          </cell>
          <cell r="L974">
            <v>3363.74310114762</v>
          </cell>
          <cell r="M974">
            <v>4850.82156940808</v>
          </cell>
          <cell r="N974">
            <v>6479.81792685272</v>
          </cell>
          <cell r="O974">
            <v>8258.28266686966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-1451.57593264216</v>
          </cell>
          <cell r="B975">
            <v>-3653.08589972866</v>
          </cell>
          <cell r="C975">
            <v>-4548.06017818071</v>
          </cell>
          <cell r="D975">
            <v>-3746.41148463999</v>
          </cell>
          <cell r="E975">
            <v>-2889.89072044296</v>
          </cell>
          <cell r="F975">
            <v>-1986.04307345999</v>
          </cell>
          <cell r="G975">
            <v>-1011.61987757795</v>
          </cell>
          <cell r="H975">
            <v>44.7843554826455</v>
          </cell>
          <cell r="I975">
            <v>1200.59305091549</v>
          </cell>
          <cell r="J975">
            <v>2464.81109510459</v>
          </cell>
          <cell r="K975">
            <v>3849.01297282562</v>
          </cell>
          <cell r="L975">
            <v>5349.92825360138</v>
          </cell>
          <cell r="M975">
            <v>7005.83829100003</v>
          </cell>
          <cell r="N975">
            <v>8820.7933584709</v>
          </cell>
          <cell r="O975">
            <v>10809.788303472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-1567.31834015641</v>
          </cell>
          <cell r="B976">
            <v>-4101.04812900648</v>
          </cell>
          <cell r="C976">
            <v>-5071.63305531661</v>
          </cell>
          <cell r="D976">
            <v>-4316.01665327575</v>
          </cell>
          <cell r="E976">
            <v>-3507.75610046942</v>
          </cell>
          <cell r="F976">
            <v>-2647.08800932212</v>
          </cell>
          <cell r="G976">
            <v>-1725.45710461203</v>
          </cell>
          <cell r="H976">
            <v>-727.476506038587</v>
          </cell>
          <cell r="I976">
            <v>365.443393145568</v>
          </cell>
          <cell r="J976">
            <v>1556.38792317835</v>
          </cell>
          <cell r="K976">
            <v>2858.02276116611</v>
          </cell>
          <cell r="L976">
            <v>4288.06905361125</v>
          </cell>
          <cell r="M976">
            <v>5855.33289346412</v>
          </cell>
          <cell r="N976">
            <v>7569.56120219369</v>
          </cell>
          <cell r="O976">
            <v>9447.48303467831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-1448.10392028787</v>
          </cell>
          <cell r="B977">
            <v>-3642.04136343691</v>
          </cell>
          <cell r="C977">
            <v>-4529.86445670734</v>
          </cell>
          <cell r="D977">
            <v>-3730.53073513272</v>
          </cell>
          <cell r="E977">
            <v>-2878.24202005756</v>
          </cell>
          <cell r="F977">
            <v>-1968.66595253108</v>
          </cell>
          <cell r="G977">
            <v>-1001.54824877233</v>
          </cell>
          <cell r="H977">
            <v>54.718338245906</v>
          </cell>
          <cell r="I977">
            <v>1207.60540609096</v>
          </cell>
          <cell r="J977">
            <v>2466.26822751771</v>
          </cell>
          <cell r="K977">
            <v>3854.18072148863</v>
          </cell>
          <cell r="L977">
            <v>5374.53578512537</v>
          </cell>
          <cell r="M977">
            <v>7034.65379660857</v>
          </cell>
          <cell r="N977">
            <v>8847.00365430283</v>
          </cell>
          <cell r="O977">
            <v>10837.2278945513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-1634.72251610122</v>
          </cell>
          <cell r="B978">
            <v>-4359.53311433553</v>
          </cell>
          <cell r="C978">
            <v>-5368.97177192864</v>
          </cell>
          <cell r="D978">
            <v>-4619.7649711586</v>
          </cell>
          <cell r="E978">
            <v>-3826.13448991653</v>
          </cell>
          <cell r="F978">
            <v>-2995.89063120399</v>
          </cell>
          <cell r="G978">
            <v>-2103.71995899</v>
          </cell>
          <cell r="H978">
            <v>-1137.92687068212</v>
          </cell>
          <cell r="I978">
            <v>-80.4329731912206</v>
          </cell>
          <cell r="J978">
            <v>1078.47699594586</v>
          </cell>
          <cell r="K978">
            <v>2336.7991330509</v>
          </cell>
          <cell r="L978">
            <v>3725.80394481344</v>
          </cell>
          <cell r="M978">
            <v>5252.17586049411</v>
          </cell>
          <cell r="N978">
            <v>6924.48896877569</v>
          </cell>
          <cell r="O978">
            <v>8748.46673502013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-1632.33801074124</v>
          </cell>
          <cell r="B979">
            <v>-4359.0690351227</v>
          </cell>
          <cell r="C979">
            <v>-5369.22700221745</v>
          </cell>
          <cell r="D979">
            <v>-4635.25666204108</v>
          </cell>
          <cell r="E979">
            <v>-3870.29839580116</v>
          </cell>
          <cell r="F979">
            <v>-3055.00549236335</v>
          </cell>
          <cell r="G979">
            <v>-2169.08909521005</v>
          </cell>
          <cell r="H979">
            <v>-1209.70265565254</v>
          </cell>
          <cell r="I979">
            <v>-168.028085222646</v>
          </cell>
          <cell r="J979">
            <v>980.334513242147</v>
          </cell>
          <cell r="K979">
            <v>2230.49443229073</v>
          </cell>
          <cell r="L979">
            <v>3595.52705531347</v>
          </cell>
          <cell r="M979">
            <v>5100.11916088091</v>
          </cell>
          <cell r="N979">
            <v>6756.04004003255</v>
          </cell>
          <cell r="O979">
            <v>8568.44975411576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-1422.14502399837</v>
          </cell>
          <cell r="B980">
            <v>-3541.79213693238</v>
          </cell>
          <cell r="C980">
            <v>-4412.61183233887</v>
          </cell>
          <cell r="D980">
            <v>-3602.39749168327</v>
          </cell>
          <cell r="E980">
            <v>-2737.57373138866</v>
          </cell>
          <cell r="F980">
            <v>-1814.23045439625</v>
          </cell>
          <cell r="G980">
            <v>-831.046349209076</v>
          </cell>
          <cell r="H980">
            <v>229.299813307819</v>
          </cell>
          <cell r="I980">
            <v>1395.51636711173</v>
          </cell>
          <cell r="J980">
            <v>2675.47195114378</v>
          </cell>
          <cell r="K980">
            <v>4079.87135335738</v>
          </cell>
          <cell r="L980">
            <v>5612.76147920291</v>
          </cell>
          <cell r="M980">
            <v>7300.70941194636</v>
          </cell>
          <cell r="N980">
            <v>9154.67236122158</v>
          </cell>
          <cell r="O980">
            <v>11186.651684307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-1645.15545306849</v>
          </cell>
          <cell r="B981">
            <v>-4392.82158432042</v>
          </cell>
          <cell r="C981">
            <v>-5402.35137971556</v>
          </cell>
          <cell r="D981">
            <v>-4657.90557905614</v>
          </cell>
          <cell r="E981">
            <v>-3877.40647301177</v>
          </cell>
          <cell r="F981">
            <v>-3054.66596145858</v>
          </cell>
          <cell r="G981">
            <v>-2159.29584827705</v>
          </cell>
          <cell r="H981">
            <v>-1203.51022527668</v>
          </cell>
          <cell r="I981">
            <v>-164.597692904527</v>
          </cell>
          <cell r="J981">
            <v>974.756788883669</v>
          </cell>
          <cell r="K981">
            <v>2238.75162375352</v>
          </cell>
          <cell r="L981">
            <v>3621.02415760585</v>
          </cell>
          <cell r="M981">
            <v>5132.71881940952</v>
          </cell>
          <cell r="N981">
            <v>6773.73009785591</v>
          </cell>
          <cell r="O981">
            <v>8580.42655268303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-1478.1982076691</v>
          </cell>
          <cell r="B982">
            <v>-3757.59422333779</v>
          </cell>
          <cell r="C982">
            <v>-4672.35440436247</v>
          </cell>
          <cell r="D982">
            <v>-3895.82314756629</v>
          </cell>
          <cell r="E982">
            <v>-3069.60673889723</v>
          </cell>
          <cell r="F982">
            <v>-2181.61870152943</v>
          </cell>
          <cell r="G982">
            <v>-1215.83238886348</v>
          </cell>
          <cell r="H982">
            <v>-166.090377108287</v>
          </cell>
          <cell r="I982">
            <v>977.959401060005</v>
          </cell>
          <cell r="J982">
            <v>2225.38398825353</v>
          </cell>
          <cell r="K982">
            <v>3583.78609114234</v>
          </cell>
          <cell r="L982">
            <v>5074.69486621143</v>
          </cell>
          <cell r="M982">
            <v>6708.63942459545</v>
          </cell>
          <cell r="N982">
            <v>8512.58228829332</v>
          </cell>
          <cell r="O982">
            <v>10483.0186529442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-1593.92863227878</v>
          </cell>
          <cell r="B983">
            <v>-4197.52401823593</v>
          </cell>
          <cell r="C983">
            <v>-5184.15036065499</v>
          </cell>
          <cell r="D983">
            <v>-4437.12977876476</v>
          </cell>
          <cell r="E983">
            <v>-3639.28472063657</v>
          </cell>
          <cell r="F983">
            <v>-2781.42874529033</v>
          </cell>
          <cell r="G983">
            <v>-1869.04442460423</v>
          </cell>
          <cell r="H983">
            <v>-882.574919174563</v>
          </cell>
          <cell r="I983">
            <v>188.83015099576</v>
          </cell>
          <cell r="J983">
            <v>1369.57796444428</v>
          </cell>
          <cell r="K983">
            <v>2649.22575521502</v>
          </cell>
          <cell r="L983">
            <v>4054.34064175176</v>
          </cell>
          <cell r="M983">
            <v>5602.72277151357</v>
          </cell>
          <cell r="N983">
            <v>7290.62850503483</v>
          </cell>
          <cell r="O983">
            <v>9149.97036337356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-1615.1957341043</v>
          </cell>
          <cell r="B984">
            <v>-4279.80662751039</v>
          </cell>
          <cell r="C984">
            <v>-5263.58706485666</v>
          </cell>
          <cell r="D984">
            <v>-4518.32385497737</v>
          </cell>
          <cell r="E984">
            <v>-3732.62200032825</v>
          </cell>
          <cell r="F984">
            <v>-2891.39429156147</v>
          </cell>
          <cell r="G984">
            <v>-1988.8528403685</v>
          </cell>
          <cell r="H984">
            <v>-1016.21755535916</v>
          </cell>
          <cell r="I984">
            <v>44.0333892953404</v>
          </cell>
          <cell r="J984">
            <v>1209.70580257194</v>
          </cell>
          <cell r="K984">
            <v>2490.83167694423</v>
          </cell>
          <cell r="L984">
            <v>3903.42958755093</v>
          </cell>
          <cell r="M984">
            <v>5447.28528682407</v>
          </cell>
          <cell r="N984">
            <v>7129.17980990588</v>
          </cell>
          <cell r="O984">
            <v>8964.97314583298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-1617.73064294466</v>
          </cell>
          <cell r="B985">
            <v>-4291.57694329868</v>
          </cell>
          <cell r="C985">
            <v>-5285.0079464309</v>
          </cell>
          <cell r="D985">
            <v>-4532.44217270734</v>
          </cell>
          <cell r="E985">
            <v>-3739.20501523463</v>
          </cell>
          <cell r="F985">
            <v>-2892.21504732627</v>
          </cell>
          <cell r="G985">
            <v>-1991.32139950811</v>
          </cell>
          <cell r="H985">
            <v>-1013.05564944624</v>
          </cell>
          <cell r="I985">
            <v>54.8961606558698</v>
          </cell>
          <cell r="J985">
            <v>1231.69381573574</v>
          </cell>
          <cell r="K985">
            <v>2516.71086795946</v>
          </cell>
          <cell r="L985">
            <v>3931.12320022161</v>
          </cell>
          <cell r="M985">
            <v>5487.89658948071</v>
          </cell>
          <cell r="N985">
            <v>7173.3365122946</v>
          </cell>
          <cell r="O985">
            <v>9016.42238357001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-1632.87071486431</v>
          </cell>
          <cell r="B986">
            <v>-4349.01715130414</v>
          </cell>
          <cell r="C986">
            <v>-5343.71604086269</v>
          </cell>
          <cell r="D986">
            <v>-4600.46955393983</v>
          </cell>
          <cell r="E986">
            <v>-3822.71347860509</v>
          </cell>
          <cell r="F986">
            <v>-2985.38694457946</v>
          </cell>
          <cell r="G986">
            <v>-2088.14763988622</v>
          </cell>
          <cell r="H986">
            <v>-1120.80550693986</v>
          </cell>
          <cell r="I986">
            <v>-67.752925330673</v>
          </cell>
          <cell r="J986">
            <v>1086.19696304484</v>
          </cell>
          <cell r="K986">
            <v>2352.36557922562</v>
          </cell>
          <cell r="L986">
            <v>3746.55300505473</v>
          </cell>
          <cell r="M986">
            <v>5260.44762048336</v>
          </cell>
          <cell r="N986">
            <v>6914.91703959752</v>
          </cell>
          <cell r="O986">
            <v>8731.520677706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-1604.08084188346</v>
          </cell>
          <cell r="B987">
            <v>-4242.04499482095</v>
          </cell>
          <cell r="C987">
            <v>-5230.1554569532</v>
          </cell>
          <cell r="D987">
            <v>-4474.52218780513</v>
          </cell>
          <cell r="E987">
            <v>-3667.54807979186</v>
          </cell>
          <cell r="F987">
            <v>-2814.60415660649</v>
          </cell>
          <cell r="G987">
            <v>-1905.46818817341</v>
          </cell>
          <cell r="H987">
            <v>-921.504222835478</v>
          </cell>
          <cell r="I987">
            <v>152.004007003241</v>
          </cell>
          <cell r="J987">
            <v>1315.7245447615</v>
          </cell>
          <cell r="K987">
            <v>2597.69870709212</v>
          </cell>
          <cell r="L987">
            <v>4000.34067657944</v>
          </cell>
          <cell r="M987">
            <v>5539.33987465489</v>
          </cell>
          <cell r="N987">
            <v>7222.29861501114</v>
          </cell>
          <cell r="O987">
            <v>9076.82481420035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-1718.63089981746</v>
          </cell>
          <cell r="B988">
            <v>-4679.11535115466</v>
          </cell>
          <cell r="C988">
            <v>-5741.86165583158</v>
          </cell>
          <cell r="D988">
            <v>-5023.69970139065</v>
          </cell>
          <cell r="E988">
            <v>-4271.25346457932</v>
          </cell>
          <cell r="F988">
            <v>-3474.7289424217</v>
          </cell>
          <cell r="G988">
            <v>-2623.11962268147</v>
          </cell>
          <cell r="H988">
            <v>-1704.48992807735</v>
          </cell>
          <cell r="I988">
            <v>-699.137349162984</v>
          </cell>
          <cell r="J988">
            <v>399.14001388636</v>
          </cell>
          <cell r="K988">
            <v>1602.79072420141</v>
          </cell>
          <cell r="L988">
            <v>2923.39835351901</v>
          </cell>
          <cell r="M988">
            <v>4373.03887866022</v>
          </cell>
          <cell r="N988">
            <v>5962.75839856504</v>
          </cell>
          <cell r="O988">
            <v>7698.190987983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-1411.1316200008</v>
          </cell>
          <cell r="B989">
            <v>-3500.55261176148</v>
          </cell>
          <cell r="C989">
            <v>-4374.57594763667</v>
          </cell>
          <cell r="D989">
            <v>-3572.60571247417</v>
          </cell>
          <cell r="E989">
            <v>-2723.50850496631</v>
          </cell>
          <cell r="F989">
            <v>-1814.12313352362</v>
          </cell>
          <cell r="G989">
            <v>-838.479046117492</v>
          </cell>
          <cell r="H989">
            <v>224.623980404633</v>
          </cell>
          <cell r="I989">
            <v>1392.3843878385</v>
          </cell>
          <cell r="J989">
            <v>2668.64104996524</v>
          </cell>
          <cell r="K989">
            <v>4069.44912483001</v>
          </cell>
          <cell r="L989">
            <v>5598.75538208191</v>
          </cell>
          <cell r="M989">
            <v>7273.78589683795</v>
          </cell>
          <cell r="N989">
            <v>9114.72428448112</v>
          </cell>
          <cell r="O989">
            <v>11134.0039327356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-1506.63958533725</v>
          </cell>
          <cell r="B990">
            <v>-3866.22916771887</v>
          </cell>
          <cell r="C990">
            <v>-4793.43175558753</v>
          </cell>
          <cell r="D990">
            <v>-4017.10031851003</v>
          </cell>
          <cell r="E990">
            <v>-3199.20391652596</v>
          </cell>
          <cell r="F990">
            <v>-2318.69425564862</v>
          </cell>
          <cell r="G990">
            <v>-1378.92646302834</v>
          </cell>
          <cell r="H990">
            <v>-359.365751155953</v>
          </cell>
          <cell r="I990">
            <v>748.744056461583</v>
          </cell>
          <cell r="J990">
            <v>1966.39098904267</v>
          </cell>
          <cell r="K990">
            <v>3302.30325208999</v>
          </cell>
          <cell r="L990">
            <v>4770.83638566842</v>
          </cell>
          <cell r="M990">
            <v>6381.09673176509</v>
          </cell>
          <cell r="N990">
            <v>8152.30188683595</v>
          </cell>
          <cell r="O990">
            <v>10100.7159895132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-1589.88825877308</v>
          </cell>
          <cell r="B991">
            <v>-4185.70789884682</v>
          </cell>
          <cell r="C991">
            <v>-5167.587347392</v>
          </cell>
          <cell r="D991">
            <v>-4414.55104042984</v>
          </cell>
          <cell r="E991">
            <v>-3616.50856838679</v>
          </cell>
          <cell r="F991">
            <v>-2762.4215080156</v>
          </cell>
          <cell r="G991">
            <v>-1848.0490159846</v>
          </cell>
          <cell r="H991">
            <v>-864.580795437034</v>
          </cell>
          <cell r="I991">
            <v>204.451493404947</v>
          </cell>
          <cell r="J991">
            <v>1385.49640050102</v>
          </cell>
          <cell r="K991">
            <v>2676.62297102987</v>
          </cell>
          <cell r="L991">
            <v>4087.30974977116</v>
          </cell>
          <cell r="M991">
            <v>5634.39438139729</v>
          </cell>
          <cell r="N991">
            <v>7326.91708529997</v>
          </cell>
          <cell r="O991">
            <v>9186.80722257501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-1446.84652759052</v>
          </cell>
          <cell r="B992">
            <v>-3637.34008211972</v>
          </cell>
          <cell r="C992">
            <v>-4528.64859442147</v>
          </cell>
          <cell r="D992">
            <v>-3738.56698751973</v>
          </cell>
          <cell r="E992">
            <v>-2892.79474793506</v>
          </cell>
          <cell r="F992">
            <v>-1990.95275396619</v>
          </cell>
          <cell r="G992">
            <v>-1016.60657575992</v>
          </cell>
          <cell r="H992">
            <v>37.9477897222179</v>
          </cell>
          <cell r="I992">
            <v>1192.62658779457</v>
          </cell>
          <cell r="J992">
            <v>2449.99672544276</v>
          </cell>
          <cell r="K992">
            <v>3821.4545781091</v>
          </cell>
          <cell r="L992">
            <v>5338.51082804019</v>
          </cell>
          <cell r="M992">
            <v>6996.31598204997</v>
          </cell>
          <cell r="N992">
            <v>8815.98762884082</v>
          </cell>
          <cell r="O992">
            <v>10812.1013815379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-1406.14504101873</v>
          </cell>
          <cell r="B993">
            <v>-3485.70285061657</v>
          </cell>
          <cell r="C993">
            <v>-4361.26315520406</v>
          </cell>
          <cell r="D993">
            <v>-3554.18680696306</v>
          </cell>
          <cell r="E993">
            <v>-2697.4791093682</v>
          </cell>
          <cell r="F993">
            <v>-1783.14494084221</v>
          </cell>
          <cell r="G993">
            <v>-799.371953888637</v>
          </cell>
          <cell r="H993">
            <v>276.37898121315</v>
          </cell>
          <cell r="I993">
            <v>1461.03803331129</v>
          </cell>
          <cell r="J993">
            <v>2755.8835401226</v>
          </cell>
          <cell r="K993">
            <v>4180.141613549</v>
          </cell>
          <cell r="L993">
            <v>5726.91916997105</v>
          </cell>
          <cell r="M993">
            <v>7416.49001581702</v>
          </cell>
          <cell r="N993">
            <v>9279.25844305953</v>
          </cell>
          <cell r="O993">
            <v>11314.4690706179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-1547.53703304102</v>
          </cell>
          <cell r="B994">
            <v>-4026.9646720231</v>
          </cell>
          <cell r="C994">
            <v>-4980.83950716411</v>
          </cell>
          <cell r="D994">
            <v>-4215.77293030646</v>
          </cell>
          <cell r="E994">
            <v>-3412.93852502318</v>
          </cell>
          <cell r="F994">
            <v>-2557.78840584814</v>
          </cell>
          <cell r="G994">
            <v>-1642.44590926878</v>
          </cell>
          <cell r="H994">
            <v>-640.189356475024</v>
          </cell>
          <cell r="I994">
            <v>457.310458868054</v>
          </cell>
          <cell r="J994">
            <v>1663.58183971392</v>
          </cell>
          <cell r="K994">
            <v>2977.12217547719</v>
          </cell>
          <cell r="L994">
            <v>4414.70272981967</v>
          </cell>
          <cell r="M994">
            <v>6001.82944389795</v>
          </cell>
          <cell r="N994">
            <v>7736.14683099075</v>
          </cell>
          <cell r="O994">
            <v>9627.63335579953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-1442.52872922298</v>
          </cell>
          <cell r="B995">
            <v>-3616.78500995914</v>
          </cell>
          <cell r="C995">
            <v>-4489.90861332651</v>
          </cell>
          <cell r="D995">
            <v>-3694.22852743009</v>
          </cell>
          <cell r="E995">
            <v>-2842.11446055588</v>
          </cell>
          <cell r="F995">
            <v>-1931.26215976697</v>
          </cell>
          <cell r="G995">
            <v>-955.754581345514</v>
          </cell>
          <cell r="H995">
            <v>107.834707124841</v>
          </cell>
          <cell r="I995">
            <v>1269.89788738178</v>
          </cell>
          <cell r="J995">
            <v>2540.38199222738</v>
          </cell>
          <cell r="K995">
            <v>3933.9498078197</v>
          </cell>
          <cell r="L995">
            <v>5452.84644510643</v>
          </cell>
          <cell r="M995">
            <v>7116.76386280747</v>
          </cell>
          <cell r="N995">
            <v>8949.30133649736</v>
          </cell>
          <cell r="O995">
            <v>10951.8724150147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-1419.07228933864</v>
          </cell>
          <cell r="B996">
            <v>-3530.19349816831</v>
          </cell>
          <cell r="C996">
            <v>-4399.71987319893</v>
          </cell>
          <cell r="D996">
            <v>-3601.48442369341</v>
          </cell>
          <cell r="E996">
            <v>-2751.4542627563</v>
          </cell>
          <cell r="F996">
            <v>-1839.19120521421</v>
          </cell>
          <cell r="G996">
            <v>-856.359422584871</v>
          </cell>
          <cell r="H996">
            <v>203.218630186348</v>
          </cell>
          <cell r="I996">
            <v>1362.30413711851</v>
          </cell>
          <cell r="J996">
            <v>2645.06968752666</v>
          </cell>
          <cell r="K996">
            <v>4048.53788435139</v>
          </cell>
          <cell r="L996">
            <v>5576.15794475059</v>
          </cell>
          <cell r="M996">
            <v>7236.88921819909</v>
          </cell>
          <cell r="N996">
            <v>9068.52888839553</v>
          </cell>
          <cell r="O996">
            <v>11075.2226882828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-1626.71086426511</v>
          </cell>
          <cell r="B997">
            <v>-4330.55655828546</v>
          </cell>
          <cell r="C997">
            <v>-5339.32373899097</v>
          </cell>
          <cell r="D997">
            <v>-4605.2695729285</v>
          </cell>
          <cell r="E997">
            <v>-3828.5187315275</v>
          </cell>
          <cell r="F997">
            <v>-2999.35561647772</v>
          </cell>
          <cell r="G997">
            <v>-2110.06282432076</v>
          </cell>
          <cell r="H997">
            <v>-1152.38883268871</v>
          </cell>
          <cell r="I997">
            <v>-97.8280996553533</v>
          </cell>
          <cell r="J997">
            <v>1059.137671043</v>
          </cell>
          <cell r="K997">
            <v>2312.52587836158</v>
          </cell>
          <cell r="L997">
            <v>3680.63740558956</v>
          </cell>
          <cell r="M997">
            <v>5182.24906596446</v>
          </cell>
          <cell r="N997">
            <v>6840.50149775668</v>
          </cell>
          <cell r="O997">
            <v>8659.39791684169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-1442.31180943515</v>
          </cell>
          <cell r="B998">
            <v>-3619.76170018086</v>
          </cell>
          <cell r="C998">
            <v>-4505.6733911539</v>
          </cell>
          <cell r="D998">
            <v>-3716.53489635404</v>
          </cell>
          <cell r="E998">
            <v>-2877.55060854178</v>
          </cell>
          <cell r="F998">
            <v>-1982.55442683163</v>
          </cell>
          <cell r="G998">
            <v>-1022.12864792291</v>
          </cell>
          <cell r="H998">
            <v>21.0697222952197</v>
          </cell>
          <cell r="I998">
            <v>1161.10444457243</v>
          </cell>
          <cell r="J998">
            <v>2414.00292037657</v>
          </cell>
          <cell r="K998">
            <v>3787.21586589656</v>
          </cell>
          <cell r="L998">
            <v>5291.37365529354</v>
          </cell>
          <cell r="M998">
            <v>6949.01225799275</v>
          </cell>
          <cell r="N998">
            <v>8756.02707481495</v>
          </cell>
          <cell r="O998">
            <v>10742.5707395355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-1686.05463185439</v>
          </cell>
          <cell r="B999">
            <v>-4551.19573145291</v>
          </cell>
          <cell r="C999">
            <v>-5593.36310318508</v>
          </cell>
          <cell r="D999">
            <v>-4866.8436055753</v>
          </cell>
          <cell r="E999">
            <v>-4100.98539130155</v>
          </cell>
          <cell r="F999">
            <v>-3296.55526835373</v>
          </cell>
          <cell r="G999">
            <v>-2437.82663015976</v>
          </cell>
          <cell r="H999">
            <v>-1500.29592086834</v>
          </cell>
          <cell r="I999">
            <v>-478.138359283619</v>
          </cell>
          <cell r="J999">
            <v>637.034645692961</v>
          </cell>
          <cell r="K999">
            <v>1855.30485037453</v>
          </cell>
          <cell r="L999">
            <v>3186.91274623352</v>
          </cell>
          <cell r="M999">
            <v>4644.79136409815</v>
          </cell>
          <cell r="N999">
            <v>6244.84189488557</v>
          </cell>
          <cell r="O999">
            <v>8007.02714568599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-1418.84056156191</v>
          </cell>
          <cell r="B1000">
            <v>-3524.44913343907</v>
          </cell>
          <cell r="C1000">
            <v>-4395.54541970059</v>
          </cell>
          <cell r="D1000">
            <v>-3593.82642394908</v>
          </cell>
          <cell r="E1000">
            <v>-2738.43024255595</v>
          </cell>
          <cell r="F1000">
            <v>-1825.22149886744</v>
          </cell>
          <cell r="G1000">
            <v>-843.432655927643</v>
          </cell>
          <cell r="H1000">
            <v>231.90828695607</v>
          </cell>
          <cell r="I1000">
            <v>1400.87103962583</v>
          </cell>
          <cell r="J1000">
            <v>2672.81304588299</v>
          </cell>
          <cell r="K1000">
            <v>4073.61027366154</v>
          </cell>
          <cell r="L1000">
            <v>5616.03739368062</v>
          </cell>
          <cell r="M1000">
            <v>7301.90488055754</v>
          </cell>
          <cell r="N1000">
            <v>9154.11974072443</v>
          </cell>
          <cell r="O1000">
            <v>11172.2573125989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-1660.07768033581</v>
          </cell>
          <cell r="B1001">
            <v>-4436.90118055329</v>
          </cell>
          <cell r="C1001">
            <v>-5443.42610546832</v>
          </cell>
          <cell r="D1001">
            <v>-4711.9949931338</v>
          </cell>
          <cell r="E1001">
            <v>-3940.58490033576</v>
          </cell>
          <cell r="F1001">
            <v>-3109.60047491378</v>
          </cell>
          <cell r="G1001">
            <v>-2219.48972793824</v>
          </cell>
          <cell r="H1001">
            <v>-1258.3781018787</v>
          </cell>
          <cell r="I1001">
            <v>-202.566231757098</v>
          </cell>
          <cell r="J1001">
            <v>956.638083874823</v>
          </cell>
          <cell r="K1001">
            <v>2208.25435458192</v>
          </cell>
          <cell r="L1001">
            <v>3574.45785312471</v>
          </cell>
          <cell r="M1001">
            <v>5073.32810130735</v>
          </cell>
          <cell r="N1001">
            <v>6728.61087935583</v>
          </cell>
          <cell r="O1001">
            <v>8547.46640598237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8898.44363907718</v>
          </cell>
          <cell r="B2">
            <v>7586.79616070131</v>
          </cell>
          <cell r="C2">
            <v>6639.14235698475</v>
          </cell>
          <cell r="D2">
            <v>7876.55640487908</v>
          </cell>
          <cell r="E2">
            <v>7864.08597450236</v>
          </cell>
          <cell r="F2">
            <v>9467.77266256017</v>
          </cell>
          <cell r="G2">
            <v>8180.67189484641</v>
          </cell>
          <cell r="H2">
            <v>6306.95497554482</v>
          </cell>
          <cell r="I2">
            <v>6475.41951496335</v>
          </cell>
          <cell r="J2">
            <v>8602.73255875709</v>
          </cell>
          <cell r="K2">
            <v>9523.55389433212</v>
          </cell>
          <cell r="L2">
            <v>7907.38769285704</v>
          </cell>
          <cell r="M2">
            <v>9187.56277808271</v>
          </cell>
          <cell r="N2">
            <v>8023.210953811</v>
          </cell>
          <cell r="O2">
            <v>9565.11919340917</v>
          </cell>
        </row>
        <row r="2">
          <cell r="Z2">
            <v>7322.14790872636</v>
          </cell>
          <cell r="AA2">
            <v>6242.84941223422</v>
          </cell>
          <cell r="AB2">
            <v>5463.06571089031</v>
          </cell>
          <cell r="AC2">
            <v>6481.28069887192</v>
          </cell>
          <cell r="AD2">
            <v>6471.01931616194</v>
          </cell>
          <cell r="AE2">
            <v>7790.62436233523</v>
          </cell>
          <cell r="AF2">
            <v>6731.52430204504</v>
          </cell>
          <cell r="AG2">
            <v>5189.72295130545</v>
          </cell>
          <cell r="AH2">
            <v>5328.34520088413</v>
          </cell>
          <cell r="AI2">
            <v>7078.81993406297</v>
          </cell>
          <cell r="AJ2">
            <v>7836.52434733614</v>
          </cell>
          <cell r="AK2">
            <v>6506.65044440808</v>
          </cell>
          <cell r="AL2">
            <v>7560.05165739377</v>
          </cell>
          <cell r="AM2">
            <v>6601.95644199305</v>
          </cell>
          <cell r="AN2">
            <v>7870.72665057669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2">
          <cell r="BX2">
            <v>4.07758699145864</v>
          </cell>
          <cell r="BY2">
            <v>3.52170995574184</v>
          </cell>
          <cell r="BZ2">
            <v>3.14975262950078</v>
          </cell>
          <cell r="CA2">
            <v>3.6097096515763</v>
          </cell>
          <cell r="CB2">
            <v>3.58969536783793</v>
          </cell>
          <cell r="CC2">
            <v>4.3413034806672</v>
          </cell>
          <cell r="CD2">
            <v>3.84773500782163</v>
          </cell>
          <cell r="CE2">
            <v>2.96964236568928</v>
          </cell>
          <cell r="CF2">
            <v>3.02796951740447</v>
          </cell>
          <cell r="CG2">
            <v>4.01724132978222</v>
          </cell>
          <cell r="CH2">
            <v>4.3765250561481</v>
          </cell>
          <cell r="CI2">
            <v>3.70155176564644</v>
          </cell>
          <cell r="CJ2">
            <v>4.23019778917265</v>
          </cell>
          <cell r="CK2">
            <v>3.64076181368384</v>
          </cell>
          <cell r="CL2">
            <v>4.59126036629023</v>
          </cell>
          <cell r="CM2">
            <v>4.91974279004012</v>
          </cell>
          <cell r="CN2">
            <v>4.856645559903</v>
          </cell>
          <cell r="CO2">
            <v>4.75189803076057</v>
          </cell>
          <cell r="CP2">
            <v>4.91921376939909</v>
          </cell>
          <cell r="CQ2">
            <v>4.93880907085365</v>
          </cell>
          <cell r="CR2">
            <v>4.91653634218742</v>
          </cell>
          <cell r="CS2">
            <v>4.79308795872902</v>
          </cell>
          <cell r="CT2">
            <v>4.78792302027664</v>
          </cell>
          <cell r="CU2">
            <v>4.82112053833781</v>
          </cell>
          <cell r="CV2">
            <v>4.82769782159496</v>
          </cell>
          <cell r="CW2">
            <v>4.90570245646564</v>
          </cell>
          <cell r="CX2">
            <v>4.81593685631128</v>
          </cell>
          <cell r="CY2">
            <v>4.89633613521426</v>
          </cell>
          <cell r="CZ2">
            <v>4.96806789938554</v>
          </cell>
          <cell r="DA2">
            <v>4.69666996396847</v>
          </cell>
        </row>
        <row r="3">
          <cell r="A3">
            <v>10735.243686863</v>
          </cell>
          <cell r="B3">
            <v>8565.59438005182</v>
          </cell>
          <cell r="C3">
            <v>5879.2800883253</v>
          </cell>
          <cell r="D3">
            <v>6916.14667576013</v>
          </cell>
          <cell r="E3">
            <v>6613.12171918894</v>
          </cell>
          <cell r="F3">
            <v>7481.7440744736</v>
          </cell>
          <cell r="G3">
            <v>8176.51873773203</v>
          </cell>
          <cell r="H3">
            <v>7932.69306009159</v>
          </cell>
          <cell r="I3">
            <v>8592.23647549432</v>
          </cell>
          <cell r="J3">
            <v>9043.38776266371</v>
          </cell>
          <cell r="K3">
            <v>7737.18621386368</v>
          </cell>
          <cell r="L3">
            <v>7592.05322724951</v>
          </cell>
          <cell r="M3">
            <v>8146.95490819964</v>
          </cell>
          <cell r="N3">
            <v>8722.43858868419</v>
          </cell>
          <cell r="O3">
            <v>10199.9085307855</v>
          </cell>
        </row>
        <row r="3">
          <cell r="Z3">
            <v>8833.57194804725</v>
          </cell>
          <cell r="AA3">
            <v>7048.26051844264</v>
          </cell>
          <cell r="AB3">
            <v>4837.80761553625</v>
          </cell>
          <cell r="AC3">
            <v>5691.00069319691</v>
          </cell>
          <cell r="AD3">
            <v>5441.65444321832</v>
          </cell>
          <cell r="AE3">
            <v>6156.40655270971</v>
          </cell>
          <cell r="AF3">
            <v>6728.10684704807</v>
          </cell>
          <cell r="AG3">
            <v>6527.47314658965</v>
          </cell>
          <cell r="AH3">
            <v>7070.18315697818</v>
          </cell>
          <cell r="AI3">
            <v>7441.41621613471</v>
          </cell>
          <cell r="AJ3">
            <v>6366.59894169354</v>
          </cell>
          <cell r="AK3">
            <v>6247.17522699388</v>
          </cell>
          <cell r="AL3">
            <v>6703.78003874713</v>
          </cell>
          <cell r="AM3">
            <v>7177.32089583156</v>
          </cell>
          <cell r="AN3">
            <v>8393.06759104633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3">
          <cell r="BX3">
            <v>4.80539314816735</v>
          </cell>
          <cell r="BY3">
            <v>3.97280885991807</v>
          </cell>
          <cell r="BZ3">
            <v>2.71861774480793</v>
          </cell>
          <cell r="CA3">
            <v>3.19473068550237</v>
          </cell>
          <cell r="CB3">
            <v>2.99026111090632</v>
          </cell>
          <cell r="CC3">
            <v>3.37084871410639</v>
          </cell>
          <cell r="CD3">
            <v>3.72389883098269</v>
          </cell>
          <cell r="CE3">
            <v>3.52641723666416</v>
          </cell>
          <cell r="CF3">
            <v>4.02015064974223</v>
          </cell>
          <cell r="CG3">
            <v>4.22871603750108</v>
          </cell>
          <cell r="CH3">
            <v>3.50482431250671</v>
          </cell>
          <cell r="CI3">
            <v>3.48744976681574</v>
          </cell>
          <cell r="CJ3">
            <v>3.85003836937485</v>
          </cell>
          <cell r="CK3">
            <v>3.95033123797254</v>
          </cell>
          <cell r="CL3">
            <v>4.64817395281486</v>
          </cell>
          <cell r="CM3">
            <v>5.03633443398512</v>
          </cell>
          <cell r="CN3">
            <v>4.86061712786556</v>
          </cell>
          <cell r="CO3">
            <v>4.87537001667065</v>
          </cell>
          <cell r="CP3">
            <v>4.8804685765353</v>
          </cell>
          <cell r="CQ3">
            <v>4.98573260235075</v>
          </cell>
          <cell r="CR3">
            <v>5.00374496105775</v>
          </cell>
          <cell r="CS3">
            <v>4.94996515227645</v>
          </cell>
          <cell r="CT3">
            <v>5.07129102220626</v>
          </cell>
          <cell r="CU3">
            <v>4.81831814309767</v>
          </cell>
          <cell r="CV3">
            <v>4.82118957793346</v>
          </cell>
          <cell r="CW3">
            <v>4.97677922522808</v>
          </cell>
          <cell r="CX3">
            <v>4.90775486717163</v>
          </cell>
          <cell r="CY3">
            <v>4.77047730230387</v>
          </cell>
          <cell r="CZ3">
            <v>4.97778329985923</v>
          </cell>
          <cell r="DA3">
            <v>4.94704070078291</v>
          </cell>
        </row>
        <row r="4">
          <cell r="A4">
            <v>10203.546870613</v>
          </cell>
          <cell r="B4">
            <v>7583.41486969247</v>
          </cell>
          <cell r="C4">
            <v>7254.43204991277</v>
          </cell>
          <cell r="D4">
            <v>8178.02086178462</v>
          </cell>
          <cell r="E4">
            <v>7323.79187092398</v>
          </cell>
          <cell r="F4">
            <v>8464.49305278647</v>
          </cell>
          <cell r="G4">
            <v>8960.7015239314</v>
          </cell>
          <cell r="H4">
            <v>8488.00479875569</v>
          </cell>
          <cell r="I4">
            <v>7195.79905375942</v>
          </cell>
          <cell r="J4">
            <v>7044.27597857803</v>
          </cell>
          <cell r="K4">
            <v>7895.38611771429</v>
          </cell>
          <cell r="L4">
            <v>8026.04934762088</v>
          </cell>
          <cell r="M4">
            <v>7330.14418736764</v>
          </cell>
          <cell r="N4">
            <v>8974.05204123585</v>
          </cell>
          <cell r="O4">
            <v>9688.2422624819</v>
          </cell>
        </row>
        <row r="4">
          <cell r="Z4">
            <v>8396.06142496155</v>
          </cell>
          <cell r="AA4">
            <v>6240.06709277552</v>
          </cell>
          <cell r="AB4">
            <v>5969.3612296425</v>
          </cell>
          <cell r="AC4">
            <v>6729.3428805542</v>
          </cell>
          <cell r="AD4">
            <v>6026.43445378887</v>
          </cell>
          <cell r="AE4">
            <v>6965.06856915001</v>
          </cell>
          <cell r="AF4">
            <v>7373.37725397784</v>
          </cell>
          <cell r="AG4">
            <v>6984.41537726183</v>
          </cell>
          <cell r="AH4">
            <v>5921.11464995061</v>
          </cell>
          <cell r="AI4">
            <v>5796.43280522992</v>
          </cell>
          <cell r="AJ4">
            <v>6496.77486257633</v>
          </cell>
          <cell r="AK4">
            <v>6604.29203461375</v>
          </cell>
          <cell r="AL4">
            <v>6031.66150274823</v>
          </cell>
          <cell r="AM4">
            <v>7384.36282250264</v>
          </cell>
          <cell r="AN4">
            <v>7972.03934741368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4">
          <cell r="BX4">
            <v>4.58060999107557</v>
          </cell>
          <cell r="BY4">
            <v>3.4918742880135</v>
          </cell>
          <cell r="BZ4">
            <v>3.3443502120651</v>
          </cell>
          <cell r="CA4">
            <v>3.73693733086428</v>
          </cell>
          <cell r="CB4">
            <v>3.38125014426002</v>
          </cell>
          <cell r="CC4">
            <v>3.84257648409968</v>
          </cell>
          <cell r="CD4">
            <v>4.09759523610674</v>
          </cell>
          <cell r="CE4">
            <v>3.99838245820448</v>
          </cell>
          <cell r="CF4">
            <v>3.37878675455618</v>
          </cell>
          <cell r="CG4">
            <v>3.32469956989124</v>
          </cell>
          <cell r="CH4">
            <v>3.58864721633332</v>
          </cell>
          <cell r="CI4">
            <v>3.6512011483351</v>
          </cell>
          <cell r="CJ4">
            <v>3.41610727579682</v>
          </cell>
          <cell r="CK4">
            <v>4.20364106846243</v>
          </cell>
          <cell r="CL4">
            <v>4.36795092466175</v>
          </cell>
          <cell r="CM4">
            <v>5.02180016600628</v>
          </cell>
          <cell r="CN4">
            <v>4.89595925187446</v>
          </cell>
          <cell r="CO4">
            <v>4.89016200181052</v>
          </cell>
          <cell r="CP4">
            <v>4.9336004874534</v>
          </cell>
          <cell r="CQ4">
            <v>4.88303988791765</v>
          </cell>
          <cell r="CR4">
            <v>4.96603768863638</v>
          </cell>
          <cell r="CS4">
            <v>4.92997292522619</v>
          </cell>
          <cell r="CT4">
            <v>4.78578144918905</v>
          </cell>
          <cell r="CU4">
            <v>4.80120028166849</v>
          </cell>
          <cell r="CV4">
            <v>4.77656326194526</v>
          </cell>
          <cell r="CW4">
            <v>4.95991445024988</v>
          </cell>
          <cell r="CX4">
            <v>4.95561598626641</v>
          </cell>
          <cell r="CY4">
            <v>4.83740663667386</v>
          </cell>
          <cell r="CZ4">
            <v>4.81276367107984</v>
          </cell>
          <cell r="DA4">
            <v>5.00033175011821</v>
          </cell>
        </row>
        <row r="5">
          <cell r="A5">
            <v>9495.80360826616</v>
          </cell>
          <cell r="B5">
            <v>7540.9808344875</v>
          </cell>
          <cell r="C5">
            <v>6147.21442798795</v>
          </cell>
          <cell r="D5">
            <v>7468.38112971575</v>
          </cell>
          <cell r="E5">
            <v>6588.99419975418</v>
          </cell>
          <cell r="F5">
            <v>6963.92123827013</v>
          </cell>
          <cell r="G5">
            <v>7491.78953403295</v>
          </cell>
          <cell r="H5">
            <v>8445.09437002336</v>
          </cell>
          <cell r="I5">
            <v>7884.56155080437</v>
          </cell>
          <cell r="J5">
            <v>9516.37897124246</v>
          </cell>
          <cell r="K5">
            <v>8517.42317231141</v>
          </cell>
          <cell r="L5">
            <v>6895.40790595016</v>
          </cell>
          <cell r="M5">
            <v>8216.27596564411</v>
          </cell>
          <cell r="N5">
            <v>9580.31606870034</v>
          </cell>
          <cell r="O5">
            <v>9245.93249966921</v>
          </cell>
        </row>
        <row r="5">
          <cell r="Z5">
            <v>7813.68982623044</v>
          </cell>
          <cell r="AA5">
            <v>6205.14994380686</v>
          </cell>
          <cell r="AB5">
            <v>5058.27930074437</v>
          </cell>
          <cell r="AC5">
            <v>6145.4107581661</v>
          </cell>
          <cell r="AD5">
            <v>5421.80094151201</v>
          </cell>
          <cell r="AE5">
            <v>5730.31233320513</v>
          </cell>
          <cell r="AF5">
            <v>6164.6725308614</v>
          </cell>
          <cell r="AG5">
            <v>6949.10622447637</v>
          </cell>
          <cell r="AH5">
            <v>6487.86779037617</v>
          </cell>
          <cell r="AI5">
            <v>7830.62041062237</v>
          </cell>
          <cell r="AJ5">
            <v>7008.62249607339</v>
          </cell>
          <cell r="AK5">
            <v>5673.9356483247</v>
          </cell>
          <cell r="AL5">
            <v>6760.82136601573</v>
          </cell>
          <cell r="AM5">
            <v>7883.23150795914</v>
          </cell>
          <cell r="AN5">
            <v>7608.08159972781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5">
          <cell r="BX5">
            <v>4.29271053432109</v>
          </cell>
          <cell r="BY5">
            <v>3.44486707916771</v>
          </cell>
          <cell r="BZ5">
            <v>2.80916425757942</v>
          </cell>
          <cell r="CA5">
            <v>3.35437089745666</v>
          </cell>
          <cell r="CB5">
            <v>3.04245511254002</v>
          </cell>
          <cell r="CC5">
            <v>3.18980683570819</v>
          </cell>
          <cell r="CD5">
            <v>3.45462640653672</v>
          </cell>
          <cell r="CE5">
            <v>3.83735452748186</v>
          </cell>
          <cell r="CF5">
            <v>3.626429384828</v>
          </cell>
          <cell r="CG5">
            <v>4.3511437840759</v>
          </cell>
          <cell r="CH5">
            <v>4.00492170444315</v>
          </cell>
          <cell r="CI5">
            <v>3.33135641813529</v>
          </cell>
          <cell r="CJ5">
            <v>3.70705600525069</v>
          </cell>
          <cell r="CK5">
            <v>4.34605932200799</v>
          </cell>
          <cell r="CL5">
            <v>4.14869251468513</v>
          </cell>
          <cell r="CM5">
            <v>4.98691193263009</v>
          </cell>
          <cell r="CN5">
            <v>4.93499761072281</v>
          </cell>
          <cell r="CO5">
            <v>4.93324639764407</v>
          </cell>
          <cell r="CP5">
            <v>5.01934410889407</v>
          </cell>
          <cell r="CQ5">
            <v>4.88232319142623</v>
          </cell>
          <cell r="CR5">
            <v>4.9217669448351</v>
          </cell>
          <cell r="CS5">
            <v>4.88895521415114</v>
          </cell>
          <cell r="CT5">
            <v>4.96139907167757</v>
          </cell>
          <cell r="CU5">
            <v>4.90151009750022</v>
          </cell>
          <cell r="CV5">
            <v>4.93060115093546</v>
          </cell>
          <cell r="CW5">
            <v>4.79452705589511</v>
          </cell>
          <cell r="CX5">
            <v>4.66627620175015</v>
          </cell>
          <cell r="CY5">
            <v>4.99663297150651</v>
          </cell>
          <cell r="CZ5">
            <v>4.96953514485739</v>
          </cell>
          <cell r="DA5">
            <v>5.02424778494785</v>
          </cell>
        </row>
        <row r="6">
          <cell r="A6">
            <v>8475.78829786841</v>
          </cell>
          <cell r="B6">
            <v>8106.87488809534</v>
          </cell>
          <cell r="C6">
            <v>8704.41039503514</v>
          </cell>
          <cell r="D6">
            <v>8892.70530611178</v>
          </cell>
          <cell r="E6">
            <v>8937.11626408744</v>
          </cell>
          <cell r="F6">
            <v>7780.06747883272</v>
          </cell>
          <cell r="G6">
            <v>6974.01055593052</v>
          </cell>
          <cell r="H6">
            <v>8821.20375876211</v>
          </cell>
          <cell r="I6">
            <v>7545.8356479791</v>
          </cell>
          <cell r="J6">
            <v>6471.13362511864</v>
          </cell>
          <cell r="K6">
            <v>8093.00165327621</v>
          </cell>
          <cell r="L6">
            <v>8630.75627469295</v>
          </cell>
          <cell r="M6">
            <v>8045.83602269871</v>
          </cell>
          <cell r="N6">
            <v>8926.51594668744</v>
          </cell>
          <cell r="O6">
            <v>8213.90983896752</v>
          </cell>
        </row>
        <row r="6">
          <cell r="Z6">
            <v>6974.362942246</v>
          </cell>
          <cell r="AA6">
            <v>6670.79990791845</v>
          </cell>
          <cell r="AB6">
            <v>7162.48626791463</v>
          </cell>
          <cell r="AC6">
            <v>7317.4260804577</v>
          </cell>
          <cell r="AD6">
            <v>7353.96995444909</v>
          </cell>
          <cell r="AE6">
            <v>6401.88409686806</v>
          </cell>
          <cell r="AF6">
            <v>5738.61440030854</v>
          </cell>
          <cell r="AG6">
            <v>7258.59052149568</v>
          </cell>
          <cell r="AH6">
            <v>6209.14476176565</v>
          </cell>
          <cell r="AI6">
            <v>5324.81852581191</v>
          </cell>
          <cell r="AJ6">
            <v>6659.38421755299</v>
          </cell>
          <cell r="AK6">
            <v>7101.8794488902</v>
          </cell>
          <cell r="AL6">
            <v>6620.57364153494</v>
          </cell>
          <cell r="AM6">
            <v>7345.24740755995</v>
          </cell>
          <cell r="AN6">
            <v>6758.87438177899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6">
          <cell r="BX6">
            <v>3.90872009683642</v>
          </cell>
          <cell r="BY6">
            <v>3.75094823352268</v>
          </cell>
          <cell r="BZ6">
            <v>4.08356651260355</v>
          </cell>
          <cell r="CA6">
            <v>4.08160461346273</v>
          </cell>
          <cell r="CB6">
            <v>4.10578170693472</v>
          </cell>
          <cell r="CC6">
            <v>3.53467435944839</v>
          </cell>
          <cell r="CD6">
            <v>3.17167322159409</v>
          </cell>
          <cell r="CE6">
            <v>4.07896491560866</v>
          </cell>
          <cell r="CF6">
            <v>3.54390204797497</v>
          </cell>
          <cell r="CG6">
            <v>2.98164572341682</v>
          </cell>
          <cell r="CH6">
            <v>3.77918888758975</v>
          </cell>
          <cell r="CI6">
            <v>3.98745054908961</v>
          </cell>
          <cell r="CJ6">
            <v>3.70800335656704</v>
          </cell>
          <cell r="CK6">
            <v>4.16438140335698</v>
          </cell>
          <cell r="CL6">
            <v>3.79253919939097</v>
          </cell>
          <cell r="CM6">
            <v>4.88851675331051</v>
          </cell>
          <cell r="CN6">
            <v>4.87241171924132</v>
          </cell>
          <cell r="CO6">
            <v>4.80541947547954</v>
          </cell>
          <cell r="CP6">
            <v>4.91173070023984</v>
          </cell>
          <cell r="CQ6">
            <v>4.90719291161331</v>
          </cell>
          <cell r="CR6">
            <v>4.96210023921615</v>
          </cell>
          <cell r="CS6">
            <v>4.95707790029517</v>
          </cell>
          <cell r="CT6">
            <v>4.87539113118194</v>
          </cell>
          <cell r="CU6">
            <v>4.80017655155205</v>
          </cell>
          <cell r="CV6">
            <v>4.89278246297358</v>
          </cell>
          <cell r="CW6">
            <v>4.82772595124361</v>
          </cell>
          <cell r="CX6">
            <v>4.87961009924111</v>
          </cell>
          <cell r="CY6">
            <v>4.8917317968144</v>
          </cell>
          <cell r="CZ6">
            <v>4.83240211473953</v>
          </cell>
          <cell r="DA6">
            <v>4.88260320754024</v>
          </cell>
        </row>
        <row r="7">
          <cell r="A7">
            <v>8425.21796594576</v>
          </cell>
          <cell r="B7">
            <v>6809.36520734441</v>
          </cell>
          <cell r="C7">
            <v>7246.7965172734</v>
          </cell>
          <cell r="D7">
            <v>6549.52335455626</v>
          </cell>
          <cell r="E7">
            <v>7015.79893741299</v>
          </cell>
          <cell r="F7">
            <v>7676.77225638221</v>
          </cell>
          <cell r="G7">
            <v>7687.66442802895</v>
          </cell>
          <cell r="H7">
            <v>8282.85312462728</v>
          </cell>
          <cell r="I7">
            <v>7039.05206170554</v>
          </cell>
          <cell r="J7">
            <v>8011.08081361128</v>
          </cell>
          <cell r="K7">
            <v>9128.86047254827</v>
          </cell>
          <cell r="L7">
            <v>8995.81300113014</v>
          </cell>
          <cell r="M7">
            <v>9348.00797466429</v>
          </cell>
          <cell r="N7">
            <v>8757.75288405025</v>
          </cell>
          <cell r="O7">
            <v>10000.1918211661</v>
          </cell>
        </row>
        <row r="7">
          <cell r="Z7">
            <v>6932.7507834068</v>
          </cell>
          <cell r="AA7">
            <v>5603.13479918626</v>
          </cell>
          <cell r="AB7">
            <v>5963.07827707069</v>
          </cell>
          <cell r="AC7">
            <v>5389.3220746063</v>
          </cell>
          <cell r="AD7">
            <v>5773.00026849983</v>
          </cell>
          <cell r="AE7">
            <v>6316.88688525164</v>
          </cell>
          <cell r="AF7">
            <v>6325.84958649239</v>
          </cell>
          <cell r="AG7">
            <v>6815.60485683616</v>
          </cell>
          <cell r="AH7">
            <v>5792.1342679177</v>
          </cell>
          <cell r="AI7">
            <v>6591.97506948585</v>
          </cell>
          <cell r="AJ7">
            <v>7511.74804598258</v>
          </cell>
          <cell r="AK7">
            <v>7402.26898378709</v>
          </cell>
          <cell r="AL7">
            <v>7692.07513343805</v>
          </cell>
          <cell r="AM7">
            <v>7206.37951601849</v>
          </cell>
          <cell r="AN7">
            <v>8228.72926998811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7">
          <cell r="BX7">
            <v>3.8294491462178</v>
          </cell>
          <cell r="BY7">
            <v>3.1360095600263</v>
          </cell>
          <cell r="BZ7">
            <v>3.26254289175765</v>
          </cell>
          <cell r="CA7">
            <v>2.99005704183514</v>
          </cell>
          <cell r="CB7">
            <v>3.18316701015252</v>
          </cell>
          <cell r="CC7">
            <v>3.62224911940264</v>
          </cell>
          <cell r="CD7">
            <v>3.61385195684763</v>
          </cell>
          <cell r="CE7">
            <v>3.63870453362735</v>
          </cell>
          <cell r="CF7">
            <v>3.32904456336137</v>
          </cell>
          <cell r="CG7">
            <v>3.68792463996629</v>
          </cell>
          <cell r="CH7">
            <v>4.30261477053172</v>
          </cell>
          <cell r="CI7">
            <v>4.0956898474061</v>
          </cell>
          <cell r="CJ7">
            <v>4.33441734694959</v>
          </cell>
          <cell r="CK7">
            <v>4.07940423405171</v>
          </cell>
          <cell r="CL7">
            <v>4.55027644247557</v>
          </cell>
          <cell r="CM7">
            <v>4.95993993849425</v>
          </cell>
          <cell r="CN7">
            <v>4.89509166044033</v>
          </cell>
          <cell r="CO7">
            <v>5.00750528073405</v>
          </cell>
          <cell r="CP7">
            <v>4.93812183220536</v>
          </cell>
          <cell r="CQ7">
            <v>4.96877450706632</v>
          </cell>
          <cell r="CR7">
            <v>4.77784350031189</v>
          </cell>
          <cell r="CS7">
            <v>4.79574010348542</v>
          </cell>
          <cell r="CT7">
            <v>5.13174121343526</v>
          </cell>
          <cell r="CU7">
            <v>4.76679140394887</v>
          </cell>
          <cell r="CV7">
            <v>4.89711895793764</v>
          </cell>
          <cell r="CW7">
            <v>4.78316854527175</v>
          </cell>
          <cell r="CX7">
            <v>4.95159295558498</v>
          </cell>
          <cell r="CY7">
            <v>4.8620556722824</v>
          </cell>
          <cell r="CZ7">
            <v>4.83980120394415</v>
          </cell>
          <cell r="DA7">
            <v>4.95452617844177</v>
          </cell>
        </row>
        <row r="8">
          <cell r="A8">
            <v>9045.68323788918</v>
          </cell>
          <cell r="B8">
            <v>7487.28990145553</v>
          </cell>
          <cell r="C8">
            <v>7658.88666343804</v>
          </cell>
          <cell r="D8">
            <v>5899.31948613392</v>
          </cell>
          <cell r="E8">
            <v>7353.35588333406</v>
          </cell>
          <cell r="F8">
            <v>9905.78754498321</v>
          </cell>
          <cell r="G8">
            <v>7677.77998089164</v>
          </cell>
          <cell r="H8">
            <v>7930.54570814663</v>
          </cell>
          <cell r="I8">
            <v>6475.32578969601</v>
          </cell>
          <cell r="J8">
            <v>8842.54422112281</v>
          </cell>
          <cell r="K8">
            <v>8028.38586878887</v>
          </cell>
          <cell r="L8">
            <v>7629.96031621279</v>
          </cell>
          <cell r="M8">
            <v>8799.00455233276</v>
          </cell>
          <cell r="N8">
            <v>8672.10071631154</v>
          </cell>
          <cell r="O8">
            <v>9028.82044395421</v>
          </cell>
        </row>
        <row r="8">
          <cell r="Z8">
            <v>7443.30506432024</v>
          </cell>
          <cell r="AA8">
            <v>6160.96997605484</v>
          </cell>
          <cell r="AB8">
            <v>6302.1695973433</v>
          </cell>
          <cell r="AC8">
            <v>4854.29717716163</v>
          </cell>
          <cell r="AD8">
            <v>6050.76141257202</v>
          </cell>
          <cell r="AE8">
            <v>8151.04803701475</v>
          </cell>
          <cell r="AF8">
            <v>6317.71609856226</v>
          </cell>
          <cell r="AG8">
            <v>6525.70618270351</v>
          </cell>
          <cell r="AH8">
            <v>5328.26807837843</v>
          </cell>
          <cell r="AI8">
            <v>7276.15067338105</v>
          </cell>
          <cell r="AJ8">
            <v>6606.21465774627</v>
          </cell>
          <cell r="AK8">
            <v>6278.36734591223</v>
          </cell>
          <cell r="AL8">
            <v>7240.32374591953</v>
          </cell>
          <cell r="AM8">
            <v>7135.9000179935</v>
          </cell>
          <cell r="AN8">
            <v>7429.42939388232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8">
          <cell r="BX8">
            <v>4.07318124201208</v>
          </cell>
          <cell r="BY8">
            <v>3.57205869023375</v>
          </cell>
          <cell r="BZ8">
            <v>3.60944420512027</v>
          </cell>
          <cell r="CA8">
            <v>2.72481417203277</v>
          </cell>
          <cell r="CB8">
            <v>3.30850307064916</v>
          </cell>
          <cell r="CC8">
            <v>4.4699893137738</v>
          </cell>
          <cell r="CD8">
            <v>3.48020232371322</v>
          </cell>
          <cell r="CE8">
            <v>3.55393031607459</v>
          </cell>
          <cell r="CF8">
            <v>3.05454112455902</v>
          </cell>
          <cell r="CG8">
            <v>4.02717025595344</v>
          </cell>
          <cell r="CH8">
            <v>3.60936657383892</v>
          </cell>
          <cell r="CI8">
            <v>3.51374711165199</v>
          </cell>
          <cell r="CJ8">
            <v>4.01496449441172</v>
          </cell>
          <cell r="CK8">
            <v>3.93903165889031</v>
          </cell>
          <cell r="CL8">
            <v>4.2621226808101</v>
          </cell>
          <cell r="CM8">
            <v>5.00655762730126</v>
          </cell>
          <cell r="CN8">
            <v>4.72538982731719</v>
          </cell>
          <cell r="CO8">
            <v>4.78362237887476</v>
          </cell>
          <cell r="CP8">
            <v>4.8808628703913</v>
          </cell>
          <cell r="CQ8">
            <v>5.01055255914934</v>
          </cell>
          <cell r="CR8">
            <v>4.99590421586962</v>
          </cell>
          <cell r="CS8">
            <v>4.97350717543053</v>
          </cell>
          <cell r="CT8">
            <v>5.03066900187494</v>
          </cell>
          <cell r="CU8">
            <v>4.77911219394399</v>
          </cell>
          <cell r="CV8">
            <v>4.95004137201709</v>
          </cell>
          <cell r="CW8">
            <v>5.0145137298012</v>
          </cell>
          <cell r="CX8">
            <v>4.89534558993056</v>
          </cell>
          <cell r="CY8">
            <v>4.94064229984794</v>
          </cell>
          <cell r="CZ8">
            <v>4.96325307872977</v>
          </cell>
          <cell r="DA8">
            <v>4.77569572804058</v>
          </cell>
        </row>
        <row r="9">
          <cell r="A9">
            <v>8305.85992589544</v>
          </cell>
          <cell r="B9">
            <v>7659.86552653635</v>
          </cell>
          <cell r="C9">
            <v>8361.65897299605</v>
          </cell>
          <cell r="D9">
            <v>8628.30706624055</v>
          </cell>
          <cell r="E9">
            <v>7770.43920363443</v>
          </cell>
          <cell r="F9">
            <v>7283.09307830751</v>
          </cell>
          <cell r="G9">
            <v>7521.78085461505</v>
          </cell>
          <cell r="H9">
            <v>8334.82912007765</v>
          </cell>
          <cell r="I9">
            <v>7945.20020541603</v>
          </cell>
          <cell r="J9">
            <v>8000.59130728069</v>
          </cell>
          <cell r="K9">
            <v>7441.18008403219</v>
          </cell>
          <cell r="L9">
            <v>8476.66808728694</v>
          </cell>
          <cell r="M9">
            <v>8759.63509026335</v>
          </cell>
          <cell r="N9">
            <v>10011.1207241348</v>
          </cell>
          <cell r="O9">
            <v>9543.33982080297</v>
          </cell>
        </row>
        <row r="9">
          <cell r="Z9">
            <v>6834.53616759396</v>
          </cell>
          <cell r="AA9">
            <v>6302.97506183563</v>
          </cell>
          <cell r="AB9">
            <v>6880.45081206532</v>
          </cell>
          <cell r="AC9">
            <v>7099.8641002208</v>
          </cell>
          <cell r="AD9">
            <v>6393.96140184776</v>
          </cell>
          <cell r="AE9">
            <v>5992.94516157875</v>
          </cell>
          <cell r="AF9">
            <v>6189.3511032261</v>
          </cell>
          <cell r="AG9">
            <v>6858.37367594961</v>
          </cell>
          <cell r="AH9">
            <v>6537.76474045662</v>
          </cell>
          <cell r="AI9">
            <v>6583.34370427668</v>
          </cell>
          <cell r="AJ9">
            <v>6123.0281834322</v>
          </cell>
          <cell r="AK9">
            <v>6975.08688325326</v>
          </cell>
          <cell r="AL9">
            <v>7207.92830284527</v>
          </cell>
          <cell r="AM9">
            <v>8237.72219585946</v>
          </cell>
          <cell r="AN9">
            <v>7852.80533826073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9">
          <cell r="BX9">
            <v>3.76774257111824</v>
          </cell>
          <cell r="BY9">
            <v>3.52059111004307</v>
          </cell>
          <cell r="BZ9">
            <v>3.90903942092674</v>
          </cell>
          <cell r="CA9">
            <v>4.04029121096101</v>
          </cell>
          <cell r="CB9">
            <v>3.59851602167046</v>
          </cell>
          <cell r="CC9">
            <v>3.27902836992051</v>
          </cell>
          <cell r="CD9">
            <v>3.42550176396079</v>
          </cell>
          <cell r="CE9">
            <v>3.88896376277282</v>
          </cell>
          <cell r="CF9">
            <v>3.69490887816353</v>
          </cell>
          <cell r="CG9">
            <v>3.78002505372462</v>
          </cell>
          <cell r="CH9">
            <v>3.43532221701813</v>
          </cell>
          <cell r="CI9">
            <v>3.97080266615179</v>
          </cell>
          <cell r="CJ9">
            <v>3.870513635321</v>
          </cell>
          <cell r="CK9">
            <v>4.51668653012716</v>
          </cell>
          <cell r="CL9">
            <v>4.42929193870536</v>
          </cell>
          <cell r="CM9">
            <v>4.96975477228205</v>
          </cell>
          <cell r="CN9">
            <v>4.90497881951865</v>
          </cell>
          <cell r="CO9">
            <v>4.82229728079155</v>
          </cell>
          <cell r="CP9">
            <v>4.81442585464814</v>
          </cell>
          <cell r="CQ9">
            <v>4.86803514707818</v>
          </cell>
          <cell r="CR9">
            <v>5.00728447199736</v>
          </cell>
          <cell r="CS9">
            <v>4.95026056871784</v>
          </cell>
          <cell r="CT9">
            <v>4.83163794054437</v>
          </cell>
          <cell r="CU9">
            <v>4.84766602128811</v>
          </cell>
          <cell r="CV9">
            <v>4.77154458966787</v>
          </cell>
          <cell r="CW9">
            <v>4.88321578614459</v>
          </cell>
          <cell r="CX9">
            <v>4.81258543525811</v>
          </cell>
          <cell r="CY9">
            <v>5.10210029870641</v>
          </cell>
          <cell r="CZ9">
            <v>4.99682715546542</v>
          </cell>
          <cell r="DA9">
            <v>4.85733057812522</v>
          </cell>
        </row>
        <row r="10">
          <cell r="A10">
            <v>8354.33197707444</v>
          </cell>
          <cell r="B10">
            <v>7199.016682604</v>
          </cell>
          <cell r="C10">
            <v>7550.01571140192</v>
          </cell>
          <cell r="D10">
            <v>7431.10667093299</v>
          </cell>
          <cell r="E10">
            <v>7209.59493838174</v>
          </cell>
          <cell r="F10">
            <v>8329.80177277248</v>
          </cell>
          <cell r="G10">
            <v>7945.38262288581</v>
          </cell>
          <cell r="H10">
            <v>8128.25173875711</v>
          </cell>
          <cell r="I10">
            <v>7948.30760583677</v>
          </cell>
          <cell r="J10">
            <v>8354.85524183048</v>
          </cell>
          <cell r="K10">
            <v>8474.96276793314</v>
          </cell>
          <cell r="L10">
            <v>9814.13128777193</v>
          </cell>
          <cell r="M10">
            <v>8773.27219689873</v>
          </cell>
          <cell r="N10">
            <v>8146.05746277405</v>
          </cell>
          <cell r="O10">
            <v>8989.26793298694</v>
          </cell>
        </row>
        <row r="10">
          <cell r="Z10">
            <v>6874.42174113554</v>
          </cell>
          <cell r="AA10">
            <v>5923.76229882843</v>
          </cell>
          <cell r="AB10">
            <v>6212.58435681072</v>
          </cell>
          <cell r="AC10">
            <v>6114.73920351058</v>
          </cell>
          <cell r="AD10">
            <v>5932.46669215412</v>
          </cell>
          <cell r="AE10">
            <v>6854.23688730992</v>
          </cell>
          <cell r="AF10">
            <v>6537.91484397461</v>
          </cell>
          <cell r="AG10">
            <v>6688.39000217728</v>
          </cell>
          <cell r="AH10">
            <v>6540.32168708854</v>
          </cell>
          <cell r="AI10">
            <v>6874.85231327765</v>
          </cell>
          <cell r="AJ10">
            <v>6973.68364904213</v>
          </cell>
          <cell r="AK10">
            <v>8075.6280310809</v>
          </cell>
          <cell r="AL10">
            <v>7219.1496934481</v>
          </cell>
          <cell r="AM10">
            <v>6703.04156936836</v>
          </cell>
          <cell r="AN10">
            <v>7396.88332771497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0">
          <cell r="BX10">
            <v>3.81218842272767</v>
          </cell>
          <cell r="BY10">
            <v>3.33496836592457</v>
          </cell>
          <cell r="BZ10">
            <v>3.560891994245</v>
          </cell>
          <cell r="CA10">
            <v>3.46354691933477</v>
          </cell>
          <cell r="CB10">
            <v>3.31409590592048</v>
          </cell>
          <cell r="CC10">
            <v>3.78004579919318</v>
          </cell>
          <cell r="CD10">
            <v>3.61806974258422</v>
          </cell>
          <cell r="CE10">
            <v>3.80938760824324</v>
          </cell>
          <cell r="CF10">
            <v>3.62547365926931</v>
          </cell>
          <cell r="CG10">
            <v>3.82693517017223</v>
          </cell>
          <cell r="CH10">
            <v>3.83850344586485</v>
          </cell>
          <cell r="CI10">
            <v>4.44468440030484</v>
          </cell>
          <cell r="CJ10">
            <v>4.14336994962177</v>
          </cell>
          <cell r="CK10">
            <v>3.81571649460363</v>
          </cell>
          <cell r="CL10">
            <v>4.07692485397011</v>
          </cell>
          <cell r="CM10">
            <v>4.94047777261195</v>
          </cell>
          <cell r="CN10">
            <v>4.866458679501</v>
          </cell>
          <cell r="CO10">
            <v>4.77992005577924</v>
          </cell>
          <cell r="CP10">
            <v>4.83686536858636</v>
          </cell>
          <cell r="CQ10">
            <v>4.90430387790714</v>
          </cell>
          <cell r="CR10">
            <v>4.96785811487193</v>
          </cell>
          <cell r="CS10">
            <v>4.95073250029458</v>
          </cell>
          <cell r="CT10">
            <v>4.81031547713761</v>
          </cell>
          <cell r="CU10">
            <v>4.94244097122433</v>
          </cell>
          <cell r="CV10">
            <v>4.92174833898516</v>
          </cell>
          <cell r="CW10">
            <v>4.97745615435045</v>
          </cell>
          <cell r="CX10">
            <v>4.97785811357355</v>
          </cell>
          <cell r="CY10">
            <v>4.77352796185197</v>
          </cell>
          <cell r="CZ10">
            <v>4.8128568975961</v>
          </cell>
          <cell r="DA10">
            <v>4.97076460823826</v>
          </cell>
        </row>
        <row r="11">
          <cell r="A11">
            <v>9183.69947600465</v>
          </cell>
          <cell r="B11">
            <v>6981.45576658012</v>
          </cell>
          <cell r="C11">
            <v>8354.15653545688</v>
          </cell>
          <cell r="D11">
            <v>6986.09474910799</v>
          </cell>
          <cell r="E11">
            <v>6805.44581616999</v>
          </cell>
          <cell r="F11">
            <v>6410.97740253807</v>
          </cell>
          <cell r="G11">
            <v>8582.5848584231</v>
          </cell>
          <cell r="H11">
            <v>8178.44437589595</v>
          </cell>
          <cell r="I11">
            <v>7655.13099887554</v>
          </cell>
          <cell r="J11">
            <v>7059.01843158187</v>
          </cell>
          <cell r="K11">
            <v>6983.86774810194</v>
          </cell>
          <cell r="L11">
            <v>8798.05053033689</v>
          </cell>
          <cell r="M11">
            <v>8260.46488574238</v>
          </cell>
          <cell r="N11">
            <v>9117.87624022796</v>
          </cell>
          <cell r="O11">
            <v>8792.12857384558</v>
          </cell>
        </row>
        <row r="11">
          <cell r="Z11">
            <v>7556.87271168383</v>
          </cell>
          <cell r="AA11">
            <v>5744.74074507164</v>
          </cell>
          <cell r="AB11">
            <v>6874.27737774738</v>
          </cell>
          <cell r="AC11">
            <v>5748.55796498029</v>
          </cell>
          <cell r="AD11">
            <v>5599.90970016274</v>
          </cell>
          <cell r="AE11">
            <v>5275.31854837418</v>
          </cell>
          <cell r="AF11">
            <v>7062.24125493101</v>
          </cell>
          <cell r="AG11">
            <v>6729.69137216581</v>
          </cell>
          <cell r="AH11">
            <v>6299.07922193188</v>
          </cell>
          <cell r="AI11">
            <v>5808.56373798737</v>
          </cell>
          <cell r="AJ11">
            <v>5746.72546129531</v>
          </cell>
          <cell r="AK11">
            <v>7239.53872210578</v>
          </cell>
          <cell r="AL11">
            <v>6797.18253455373</v>
          </cell>
          <cell r="AM11">
            <v>7502.70959195901</v>
          </cell>
          <cell r="AN11">
            <v>7234.66579790722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1">
          <cell r="BX11">
            <v>4.17909190960986</v>
          </cell>
          <cell r="BY11">
            <v>3.23173875088199</v>
          </cell>
          <cell r="BZ11">
            <v>3.87268200765325</v>
          </cell>
          <cell r="CA11">
            <v>3.15351804323617</v>
          </cell>
          <cell r="CB11">
            <v>3.16305874344874</v>
          </cell>
          <cell r="CC11">
            <v>2.97530991288447</v>
          </cell>
          <cell r="CD11">
            <v>3.93219124766599</v>
          </cell>
          <cell r="CE11">
            <v>3.79748339161058</v>
          </cell>
          <cell r="CF11">
            <v>3.57030541210315</v>
          </cell>
          <cell r="CG11">
            <v>3.15665399647692</v>
          </cell>
          <cell r="CH11">
            <v>3.2894665557868</v>
          </cell>
          <cell r="CI11">
            <v>4.00042961729844</v>
          </cell>
          <cell r="CJ11">
            <v>3.77912827364131</v>
          </cell>
          <cell r="CK11">
            <v>4.16198738252956</v>
          </cell>
          <cell r="CL11">
            <v>4.04110956963738</v>
          </cell>
          <cell r="CM11">
            <v>4.95412910310007</v>
          </cell>
          <cell r="CN11">
            <v>4.87013863222294</v>
          </cell>
          <cell r="CO11">
            <v>4.86320245611269</v>
          </cell>
          <cell r="CP11">
            <v>4.99425519712456</v>
          </cell>
          <cell r="CQ11">
            <v>4.85043737755004</v>
          </cell>
          <cell r="CR11">
            <v>4.85762087075514</v>
          </cell>
          <cell r="CS11">
            <v>4.9205659031406</v>
          </cell>
          <cell r="CT11">
            <v>4.85519190140652</v>
          </cell>
          <cell r="CU11">
            <v>4.83369048330184</v>
          </cell>
          <cell r="CV11">
            <v>5.04137395879341</v>
          </cell>
          <cell r="CW11">
            <v>4.7863241810195</v>
          </cell>
          <cell r="CX11">
            <v>4.9580556492075</v>
          </cell>
          <cell r="CY11">
            <v>4.92770198693034</v>
          </cell>
          <cell r="CZ11">
            <v>4.938834949711</v>
          </cell>
          <cell r="DA11">
            <v>4.90484156504219</v>
          </cell>
        </row>
        <row r="12">
          <cell r="A12">
            <v>10127.8806255763</v>
          </cell>
          <cell r="B12">
            <v>7935.56381112288</v>
          </cell>
          <cell r="C12">
            <v>7362.88544997086</v>
          </cell>
          <cell r="D12">
            <v>7761.91099946451</v>
          </cell>
          <cell r="E12">
            <v>7975.33771992678</v>
          </cell>
          <cell r="F12">
            <v>8295.59012630751</v>
          </cell>
          <cell r="G12">
            <v>8802.7652846432</v>
          </cell>
          <cell r="H12">
            <v>8788.0331984204</v>
          </cell>
          <cell r="I12">
            <v>7962.43231746541</v>
          </cell>
          <cell r="J12">
            <v>7971.7338959739</v>
          </cell>
          <cell r="K12">
            <v>7455.72584978219</v>
          </cell>
          <cell r="L12">
            <v>7211.00840447336</v>
          </cell>
          <cell r="M12">
            <v>9297.75878420188</v>
          </cell>
          <cell r="N12">
            <v>8489.5096755179</v>
          </cell>
          <cell r="O12">
            <v>8394.37680152162</v>
          </cell>
        </row>
        <row r="12">
          <cell r="Z12">
            <v>8333.79891475989</v>
          </cell>
          <cell r="AA12">
            <v>6529.83536458111</v>
          </cell>
          <cell r="AB12">
            <v>6058.60288454745</v>
          </cell>
          <cell r="AC12">
            <v>6386.9439081308</v>
          </cell>
          <cell r="AD12">
            <v>6562.56360953975</v>
          </cell>
          <cell r="AE12">
            <v>6826.08558964732</v>
          </cell>
          <cell r="AF12">
            <v>7243.41829136355</v>
          </cell>
          <cell r="AG12">
            <v>7231.29588898593</v>
          </cell>
          <cell r="AH12">
            <v>6551.94430694296</v>
          </cell>
          <cell r="AI12">
            <v>6559.59817725853</v>
          </cell>
          <cell r="AJ12">
            <v>6134.99727067791</v>
          </cell>
          <cell r="AK12">
            <v>5933.6297728238</v>
          </cell>
          <cell r="AL12">
            <v>7650.72722814326</v>
          </cell>
          <cell r="AM12">
            <v>6985.65367585473</v>
          </cell>
          <cell r="AN12">
            <v>6907.37291096636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2">
          <cell r="BX12">
            <v>4.64218414254655</v>
          </cell>
          <cell r="BY12">
            <v>3.63405826980477</v>
          </cell>
          <cell r="BZ12">
            <v>3.3579632564933</v>
          </cell>
          <cell r="CA12">
            <v>3.63584666187958</v>
          </cell>
          <cell r="CB12">
            <v>3.59582899881802</v>
          </cell>
          <cell r="CC12">
            <v>3.84471408607351</v>
          </cell>
          <cell r="CD12">
            <v>4.00996599119454</v>
          </cell>
          <cell r="CE12">
            <v>4.05192833278819</v>
          </cell>
          <cell r="CF12">
            <v>3.572434022141</v>
          </cell>
          <cell r="CG12">
            <v>3.68869650233637</v>
          </cell>
          <cell r="CH12">
            <v>3.52323552084757</v>
          </cell>
          <cell r="CI12">
            <v>3.28324293511268</v>
          </cell>
          <cell r="CJ12">
            <v>4.16530416978643</v>
          </cell>
          <cell r="CK12">
            <v>3.84277712351281</v>
          </cell>
          <cell r="CL12">
            <v>3.71987415171753</v>
          </cell>
          <cell r="CM12">
            <v>4.91844465724655</v>
          </cell>
          <cell r="CN12">
            <v>4.92285994740614</v>
          </cell>
          <cell r="CO12">
            <v>4.94314879126847</v>
          </cell>
          <cell r="CP12">
            <v>4.81276524780238</v>
          </cell>
          <cell r="CQ12">
            <v>5.00013385881703</v>
          </cell>
          <cell r="CR12">
            <v>4.86423799963173</v>
          </cell>
          <cell r="CS12">
            <v>4.94891519373271</v>
          </cell>
          <cell r="CT12">
            <v>4.88946692332852</v>
          </cell>
          <cell r="CU12">
            <v>5.02473446298414</v>
          </cell>
          <cell r="CV12">
            <v>4.87204676343525</v>
          </cell>
          <cell r="CW12">
            <v>4.77067502329334</v>
          </cell>
          <cell r="CX12">
            <v>4.95136066591025</v>
          </cell>
          <cell r="CY12">
            <v>5.03226070919468</v>
          </cell>
          <cell r="CZ12">
            <v>4.98045465010658</v>
          </cell>
          <cell r="DA12">
            <v>5.08735203753482</v>
          </cell>
        </row>
        <row r="13">
          <cell r="A13">
            <v>8437.10269476382</v>
          </cell>
          <cell r="B13">
            <v>9082.58064519423</v>
          </cell>
          <cell r="C13">
            <v>8053.0790892106</v>
          </cell>
          <cell r="D13">
            <v>8328.05001177159</v>
          </cell>
          <cell r="E13">
            <v>7717.48837801027</v>
          </cell>
          <cell r="F13">
            <v>8865.96647208829</v>
          </cell>
          <cell r="G13">
            <v>8011.36506022015</v>
          </cell>
          <cell r="H13">
            <v>7380.96561527371</v>
          </cell>
          <cell r="I13">
            <v>7648.4771854974</v>
          </cell>
          <cell r="J13">
            <v>6674.24022788817</v>
          </cell>
          <cell r="K13">
            <v>9111.10989204407</v>
          </cell>
          <cell r="L13">
            <v>8888.73801264644</v>
          </cell>
          <cell r="M13">
            <v>9259.30072608321</v>
          </cell>
          <cell r="N13">
            <v>8729.78606422125</v>
          </cell>
          <cell r="O13">
            <v>9306.53175364287</v>
          </cell>
        </row>
        <row r="13">
          <cell r="Z13">
            <v>6942.53021740565</v>
          </cell>
          <cell r="AA13">
            <v>7473.66635947411</v>
          </cell>
          <cell r="AB13">
            <v>6626.53365055044</v>
          </cell>
          <cell r="AC13">
            <v>6852.79543825776</v>
          </cell>
          <cell r="AD13">
            <v>6350.39043676274</v>
          </cell>
          <cell r="AE13">
            <v>7295.4238398898</v>
          </cell>
          <cell r="AF13">
            <v>6592.20896383829</v>
          </cell>
          <cell r="AG13">
            <v>6073.48027771093</v>
          </cell>
          <cell r="AH13">
            <v>6293.60408406643</v>
          </cell>
          <cell r="AI13">
            <v>5491.94624466226</v>
          </cell>
          <cell r="AJ13">
            <v>7497.14185402483</v>
          </cell>
          <cell r="AK13">
            <v>7314.16156469193</v>
          </cell>
          <cell r="AL13">
            <v>7619.0817403199</v>
          </cell>
          <cell r="AM13">
            <v>7183.3668185592</v>
          </cell>
          <cell r="AN13">
            <v>7657.94612871185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3">
          <cell r="BX13">
            <v>3.8902965959883</v>
          </cell>
          <cell r="BY13">
            <v>4.12862565475547</v>
          </cell>
          <cell r="BZ13">
            <v>3.84519679005216</v>
          </cell>
          <cell r="CA13">
            <v>3.85823359630675</v>
          </cell>
          <cell r="CB13">
            <v>3.63163926870856</v>
          </cell>
          <cell r="CC13">
            <v>4.10245813448115</v>
          </cell>
          <cell r="CD13">
            <v>3.66104970770246</v>
          </cell>
          <cell r="CE13">
            <v>3.31327710496778</v>
          </cell>
          <cell r="CF13">
            <v>3.54746028871922</v>
          </cell>
          <cell r="CG13">
            <v>3.04107708197868</v>
          </cell>
          <cell r="CH13">
            <v>4.31130326916272</v>
          </cell>
          <cell r="CI13">
            <v>4.07564918065017</v>
          </cell>
          <cell r="CJ13">
            <v>4.48900588954332</v>
          </cell>
          <cell r="CK13">
            <v>4.0981752213701</v>
          </cell>
          <cell r="CL13">
            <v>4.34296237490652</v>
          </cell>
          <cell r="CM13">
            <v>4.88924951178078</v>
          </cell>
          <cell r="CN13">
            <v>4.95947076760275</v>
          </cell>
          <cell r="CO13">
            <v>4.72144540451219</v>
          </cell>
          <cell r="CP13">
            <v>4.86616000664034</v>
          </cell>
          <cell r="CQ13">
            <v>4.7907649070885</v>
          </cell>
          <cell r="CR13">
            <v>4.87206984686717</v>
          </cell>
          <cell r="CS13">
            <v>4.93324262663552</v>
          </cell>
          <cell r="CT13">
            <v>5.02211902794964</v>
          </cell>
          <cell r="CU13">
            <v>4.86059025666383</v>
          </cell>
          <cell r="CV13">
            <v>4.94772992001172</v>
          </cell>
          <cell r="CW13">
            <v>4.76424723249641</v>
          </cell>
          <cell r="CX13">
            <v>4.91671336740971</v>
          </cell>
          <cell r="CY13">
            <v>4.65007109869157</v>
          </cell>
          <cell r="CZ13">
            <v>4.80224879954472</v>
          </cell>
          <cell r="DA13">
            <v>4.83095926560716</v>
          </cell>
        </row>
        <row r="14">
          <cell r="A14">
            <v>8750.45751482082</v>
          </cell>
          <cell r="B14">
            <v>6714.24031563066</v>
          </cell>
          <cell r="C14">
            <v>7285.84071951766</v>
          </cell>
          <cell r="D14">
            <v>7428.93471293642</v>
          </cell>
          <cell r="E14">
            <v>6834.35237566032</v>
          </cell>
          <cell r="F14">
            <v>8702.9983701265</v>
          </cell>
          <cell r="G14">
            <v>7048.19539687732</v>
          </cell>
          <cell r="H14">
            <v>7243.84813628857</v>
          </cell>
          <cell r="I14">
            <v>7372.43975703469</v>
          </cell>
          <cell r="J14">
            <v>8842.93438958528</v>
          </cell>
          <cell r="K14">
            <v>8220.71081729627</v>
          </cell>
          <cell r="L14">
            <v>7675.10512273027</v>
          </cell>
          <cell r="M14">
            <v>8319.94721868337</v>
          </cell>
          <cell r="N14">
            <v>8509.05741277952</v>
          </cell>
          <cell r="O14">
            <v>9339.48895531088</v>
          </cell>
        </row>
        <row r="14">
          <cell r="Z14">
            <v>7200.37646933827</v>
          </cell>
          <cell r="AA14">
            <v>5524.86060257609</v>
          </cell>
          <cell r="AB14">
            <v>5995.20607777453</v>
          </cell>
          <cell r="AC14">
            <v>6112.95199235911</v>
          </cell>
          <cell r="AD14">
            <v>5623.69566911478</v>
          </cell>
          <cell r="AE14">
            <v>7161.32437313266</v>
          </cell>
          <cell r="AF14">
            <v>5799.65792657333</v>
          </cell>
          <cell r="AG14">
            <v>5960.65218071745</v>
          </cell>
          <cell r="AH14">
            <v>6066.46471435997</v>
          </cell>
          <cell r="AI14">
            <v>7276.47172628731</v>
          </cell>
          <cell r="AJ14">
            <v>6764.47061537521</v>
          </cell>
          <cell r="AK14">
            <v>6315.51507241805</v>
          </cell>
          <cell r="AL14">
            <v>6846.12799708803</v>
          </cell>
          <cell r="AM14">
            <v>7001.73867108715</v>
          </cell>
          <cell r="AN14">
            <v>7685.06519751295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4">
          <cell r="BX14">
            <v>4.00184040425512</v>
          </cell>
          <cell r="BY14">
            <v>3.13679641925449</v>
          </cell>
          <cell r="BZ14">
            <v>3.43018352854528</v>
          </cell>
          <cell r="CA14">
            <v>3.47461845126966</v>
          </cell>
          <cell r="CB14">
            <v>3.24679399879466</v>
          </cell>
          <cell r="CC14">
            <v>4.0087166762312</v>
          </cell>
          <cell r="CD14">
            <v>3.2973675909075</v>
          </cell>
          <cell r="CE14">
            <v>3.31561922882816</v>
          </cell>
          <cell r="CF14">
            <v>3.362709371689</v>
          </cell>
          <cell r="CG14">
            <v>4.03185702397175</v>
          </cell>
          <cell r="CH14">
            <v>3.82891796855827</v>
          </cell>
          <cell r="CI14">
            <v>3.59324906636835</v>
          </cell>
          <cell r="CJ14">
            <v>3.89861753356959</v>
          </cell>
          <cell r="CK14">
            <v>3.85018375984456</v>
          </cell>
          <cell r="CL14">
            <v>4.43156097111444</v>
          </cell>
          <cell r="CM14">
            <v>4.92949663837899</v>
          </cell>
          <cell r="CN14">
            <v>4.82549785434175</v>
          </cell>
          <cell r="CO14">
            <v>4.78843828448298</v>
          </cell>
          <cell r="CP14">
            <v>4.82004395952493</v>
          </cell>
          <cell r="CQ14">
            <v>4.74541513892007</v>
          </cell>
          <cell r="CR14">
            <v>4.89435107550474</v>
          </cell>
          <cell r="CS14">
            <v>4.81883603613047</v>
          </cell>
          <cell r="CT14">
            <v>4.92534057523414</v>
          </cell>
          <cell r="CU14">
            <v>4.94257737886848</v>
          </cell>
          <cell r="CV14">
            <v>4.94450543697388</v>
          </cell>
          <cell r="CW14">
            <v>4.84021761727262</v>
          </cell>
          <cell r="CX14">
            <v>4.81535810647579</v>
          </cell>
          <cell r="CY14">
            <v>4.81106825663445</v>
          </cell>
          <cell r="CZ14">
            <v>4.98231951271485</v>
          </cell>
          <cell r="DA14">
            <v>4.75114147838887</v>
          </cell>
        </row>
        <row r="15">
          <cell r="A15">
            <v>7872.24744526485</v>
          </cell>
          <cell r="B15">
            <v>7677.80683889522</v>
          </cell>
          <cell r="C15">
            <v>7714.15382845166</v>
          </cell>
          <cell r="D15">
            <v>7729.43855310038</v>
          </cell>
          <cell r="E15">
            <v>7494.63814249253</v>
          </cell>
          <cell r="F15">
            <v>8029.17962015305</v>
          </cell>
          <cell r="G15">
            <v>8908.62088202431</v>
          </cell>
          <cell r="H15">
            <v>6722.72446647012</v>
          </cell>
          <cell r="I15">
            <v>7528.98999229546</v>
          </cell>
          <cell r="J15">
            <v>9418.05403019718</v>
          </cell>
          <cell r="K15">
            <v>8479.22017165431</v>
          </cell>
          <cell r="L15">
            <v>8715.22030168154</v>
          </cell>
          <cell r="M15">
            <v>7550.14666454146</v>
          </cell>
          <cell r="N15">
            <v>9054.068478459</v>
          </cell>
          <cell r="O15">
            <v>9758.37608014844</v>
          </cell>
        </row>
        <row r="15">
          <cell r="Z15">
            <v>6477.73504067508</v>
          </cell>
          <cell r="AA15">
            <v>6317.73819886235</v>
          </cell>
          <cell r="AB15">
            <v>6347.64657884022</v>
          </cell>
          <cell r="AC15">
            <v>6360.22372369403</v>
          </cell>
          <cell r="AD15">
            <v>6167.01652867956</v>
          </cell>
          <cell r="AE15">
            <v>6606.86780172594</v>
          </cell>
          <cell r="AF15">
            <v>7330.52232578001</v>
          </cell>
          <cell r="AG15">
            <v>5531.84184669541</v>
          </cell>
          <cell r="AH15">
            <v>6195.28319366026</v>
          </cell>
          <cell r="AI15">
            <v>7749.71303056225</v>
          </cell>
          <cell r="AJ15">
            <v>6977.18688410412</v>
          </cell>
          <cell r="AK15">
            <v>7171.38127681224</v>
          </cell>
          <cell r="AL15">
            <v>6212.69211253697</v>
          </cell>
          <cell r="AM15">
            <v>7450.20491941769</v>
          </cell>
          <cell r="AN15">
            <v>8029.74946023643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5">
          <cell r="BX15">
            <v>3.64722717369532</v>
          </cell>
          <cell r="BY15">
            <v>3.56455189984446</v>
          </cell>
          <cell r="BZ15">
            <v>3.52657780660056</v>
          </cell>
          <cell r="CA15">
            <v>3.54897173027451</v>
          </cell>
          <cell r="CB15">
            <v>3.45972442581066</v>
          </cell>
          <cell r="CC15">
            <v>3.641439886212</v>
          </cell>
          <cell r="CD15">
            <v>3.89248725756324</v>
          </cell>
          <cell r="CE15">
            <v>3.22392576580299</v>
          </cell>
          <cell r="CF15">
            <v>3.49386392766741</v>
          </cell>
          <cell r="CG15">
            <v>4.50051906201697</v>
          </cell>
          <cell r="CH15">
            <v>4.01753392899459</v>
          </cell>
          <cell r="CI15">
            <v>3.98468690387098</v>
          </cell>
          <cell r="CJ15">
            <v>3.45699773526848</v>
          </cell>
          <cell r="CK15">
            <v>4.22556861102198</v>
          </cell>
          <cell r="CL15">
            <v>4.53211553940962</v>
          </cell>
          <cell r="CM15">
            <v>4.86594841624289</v>
          </cell>
          <cell r="CN15">
            <v>4.85583385066166</v>
          </cell>
          <cell r="CO15">
            <v>4.93135654407454</v>
          </cell>
          <cell r="CP15">
            <v>4.90994907827181</v>
          </cell>
          <cell r="CQ15">
            <v>4.8836073673855</v>
          </cell>
          <cell r="CR15">
            <v>4.97083797662001</v>
          </cell>
          <cell r="CS15">
            <v>5.15958601311617</v>
          </cell>
          <cell r="CT15">
            <v>4.70101738929521</v>
          </cell>
          <cell r="CU15">
            <v>4.85805370906351</v>
          </cell>
          <cell r="CV15">
            <v>4.71769815928202</v>
          </cell>
          <cell r="CW15">
            <v>4.75803834945549</v>
          </cell>
          <cell r="CX15">
            <v>4.93078136638161</v>
          </cell>
          <cell r="CY15">
            <v>4.92365792064985</v>
          </cell>
          <cell r="CZ15">
            <v>4.83047897362979</v>
          </cell>
          <cell r="DA15">
            <v>4.85409372254323</v>
          </cell>
        </row>
        <row r="16">
          <cell r="A16">
            <v>9891.93491224753</v>
          </cell>
          <cell r="B16">
            <v>7186.94346218231</v>
          </cell>
          <cell r="C16">
            <v>8101.0179923533</v>
          </cell>
          <cell r="D16">
            <v>7197.82208768443</v>
          </cell>
          <cell r="E16">
            <v>7414.60298723748</v>
          </cell>
          <cell r="F16">
            <v>7805.72698767366</v>
          </cell>
          <cell r="G16">
            <v>8572.92412499421</v>
          </cell>
          <cell r="H16">
            <v>8605.35639333181</v>
          </cell>
          <cell r="I16">
            <v>9700.40655499991</v>
          </cell>
          <cell r="J16">
            <v>8844.89331302543</v>
          </cell>
          <cell r="K16">
            <v>8836.23129471925</v>
          </cell>
          <cell r="L16">
            <v>8534.84726873337</v>
          </cell>
          <cell r="M16">
            <v>10386.1718878413</v>
          </cell>
          <cell r="N16">
            <v>11094.805417844</v>
          </cell>
          <cell r="O16">
            <v>9588.69741522001</v>
          </cell>
        </row>
        <row r="16">
          <cell r="Z16">
            <v>8139.64929922083</v>
          </cell>
          <cell r="AA16">
            <v>5913.82776316716</v>
          </cell>
          <cell r="AB16">
            <v>6665.98051942215</v>
          </cell>
          <cell r="AC16">
            <v>5922.77931786604</v>
          </cell>
          <cell r="AD16">
            <v>6101.15902949827</v>
          </cell>
          <cell r="AE16">
            <v>6422.99820700004</v>
          </cell>
          <cell r="AF16">
            <v>7054.2918514238</v>
          </cell>
          <cell r="AG16">
            <v>7080.97897508446</v>
          </cell>
          <cell r="AH16">
            <v>7982.04882239993</v>
          </cell>
          <cell r="AI16">
            <v>7278.08364043235</v>
          </cell>
          <cell r="AJ16">
            <v>7270.95603679756</v>
          </cell>
          <cell r="AK16">
            <v>7022.96003827203</v>
          </cell>
          <cell r="AL16">
            <v>8546.3357248523</v>
          </cell>
          <cell r="AM16">
            <v>9129.43988668309</v>
          </cell>
          <cell r="AN16">
            <v>7890.12815880961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6">
          <cell r="BX16">
            <v>4.56215032769071</v>
          </cell>
          <cell r="BY16">
            <v>3.21158427215473</v>
          </cell>
          <cell r="BZ16">
            <v>3.72641458355469</v>
          </cell>
          <cell r="CA16">
            <v>3.35639469853008</v>
          </cell>
          <cell r="CB16">
            <v>3.4801314063187</v>
          </cell>
          <cell r="CC16">
            <v>3.68126010826574</v>
          </cell>
          <cell r="CD16">
            <v>3.98931407106752</v>
          </cell>
          <cell r="CE16">
            <v>3.95536261709833</v>
          </cell>
          <cell r="CF16">
            <v>4.34420017463855</v>
          </cell>
          <cell r="CG16">
            <v>4.10670243551515</v>
          </cell>
          <cell r="CH16">
            <v>4.10045979292639</v>
          </cell>
          <cell r="CI16">
            <v>4.02258870547016</v>
          </cell>
          <cell r="CJ16">
            <v>4.72147955238368</v>
          </cell>
          <cell r="CK16">
            <v>5.09892500852037</v>
          </cell>
          <cell r="CL16">
            <v>4.34022087332842</v>
          </cell>
          <cell r="CM16">
            <v>4.8881355144317</v>
          </cell>
          <cell r="CN16">
            <v>5.04494556931651</v>
          </cell>
          <cell r="CO16">
            <v>4.90094698742903</v>
          </cell>
          <cell r="CP16">
            <v>4.83459012099925</v>
          </cell>
          <cell r="CQ16">
            <v>4.80312443376613</v>
          </cell>
          <cell r="CR16">
            <v>4.78022602155492</v>
          </cell>
          <cell r="CS16">
            <v>4.8446491416582</v>
          </cell>
          <cell r="CT16">
            <v>4.90471905499363</v>
          </cell>
          <cell r="CU16">
            <v>5.03398232852018</v>
          </cell>
          <cell r="CV16">
            <v>4.85546627552659</v>
          </cell>
          <cell r="CW16">
            <v>4.85809604387288</v>
          </cell>
          <cell r="CX16">
            <v>4.78323483085896</v>
          </cell>
          <cell r="CY16">
            <v>4.9591697188293</v>
          </cell>
          <cell r="CZ16">
            <v>4.90537986562044</v>
          </cell>
          <cell r="DA16">
            <v>4.98057359454458</v>
          </cell>
        </row>
        <row r="17">
          <cell r="A17">
            <v>9187.43626238749</v>
          </cell>
          <cell r="B17">
            <v>7445.80961285199</v>
          </cell>
          <cell r="C17">
            <v>8614.22789411035</v>
          </cell>
          <cell r="D17">
            <v>7660.89727968861</v>
          </cell>
          <cell r="E17">
            <v>8975.78691166477</v>
          </cell>
          <cell r="F17">
            <v>7144.5502886128</v>
          </cell>
          <cell r="G17">
            <v>7062.55487430501</v>
          </cell>
          <cell r="H17">
            <v>9461.23888180715</v>
          </cell>
          <cell r="I17">
            <v>8072.08052931263</v>
          </cell>
          <cell r="J17">
            <v>8025.35609918241</v>
          </cell>
          <cell r="K17">
            <v>7730.88316888654</v>
          </cell>
          <cell r="L17">
            <v>8156.88175458428</v>
          </cell>
          <cell r="M17">
            <v>10612.5062123414</v>
          </cell>
          <cell r="N17">
            <v>10010.823616223</v>
          </cell>
          <cell r="O17">
            <v>8950.43052537901</v>
          </cell>
        </row>
        <row r="17">
          <cell r="Z17">
            <v>7559.94755305028</v>
          </cell>
          <cell r="AA17">
            <v>6126.83762428964</v>
          </cell>
          <cell r="AB17">
            <v>7088.27895286795</v>
          </cell>
          <cell r="AC17">
            <v>6303.82404728663</v>
          </cell>
          <cell r="AD17">
            <v>7385.79037302701</v>
          </cell>
          <cell r="AE17">
            <v>5878.9442374871</v>
          </cell>
          <cell r="AF17">
            <v>5811.47372514241</v>
          </cell>
          <cell r="AG17">
            <v>7785.24799417274</v>
          </cell>
          <cell r="AH17">
            <v>6642.16912126296</v>
          </cell>
          <cell r="AI17">
            <v>6603.72159018438</v>
          </cell>
          <cell r="AJ17">
            <v>6361.41243611235</v>
          </cell>
          <cell r="AK17">
            <v>6711.94841520078</v>
          </cell>
          <cell r="AL17">
            <v>8732.5765404409</v>
          </cell>
          <cell r="AM17">
            <v>8237.47771849205</v>
          </cell>
          <cell r="AN17">
            <v>7364.92568945473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7">
          <cell r="BX17">
            <v>4.34817350313364</v>
          </cell>
          <cell r="BY17">
            <v>3.46799300285198</v>
          </cell>
          <cell r="BZ17">
            <v>3.99292852953836</v>
          </cell>
          <cell r="CA17">
            <v>3.44980197822615</v>
          </cell>
          <cell r="CB17">
            <v>4.08191587123134</v>
          </cell>
          <cell r="CC17">
            <v>3.43275247928102</v>
          </cell>
          <cell r="CD17">
            <v>3.33720648628329</v>
          </cell>
          <cell r="CE17">
            <v>4.42042915216045</v>
          </cell>
          <cell r="CF17">
            <v>3.66904429012446</v>
          </cell>
          <cell r="CG17">
            <v>3.60130754761497</v>
          </cell>
          <cell r="CH17">
            <v>3.63685852715079</v>
          </cell>
          <cell r="CI17">
            <v>3.82058159402508</v>
          </cell>
          <cell r="CJ17">
            <v>4.99875028676117</v>
          </cell>
          <cell r="CK17">
            <v>4.60721262289082</v>
          </cell>
          <cell r="CL17">
            <v>4.09281016228669</v>
          </cell>
          <cell r="CM17">
            <v>4.76342194301199</v>
          </cell>
          <cell r="CN17">
            <v>4.84022213744345</v>
          </cell>
          <cell r="CO17">
            <v>4.86358375637386</v>
          </cell>
          <cell r="CP17">
            <v>5.00630207863824</v>
          </cell>
          <cell r="CQ17">
            <v>4.95724134357971</v>
          </cell>
          <cell r="CR17">
            <v>4.69206464441446</v>
          </cell>
          <cell r="CS17">
            <v>4.77101009114974</v>
          </cell>
          <cell r="CT17">
            <v>4.82519814822793</v>
          </cell>
          <cell r="CU17">
            <v>4.95979938669022</v>
          </cell>
          <cell r="CV17">
            <v>5.02383861392104</v>
          </cell>
          <cell r="CW17">
            <v>4.79219279279461</v>
          </cell>
          <cell r="CX17">
            <v>4.81311531114304</v>
          </cell>
          <cell r="CY17">
            <v>4.78616971474809</v>
          </cell>
          <cell r="CZ17">
            <v>4.89850023272792</v>
          </cell>
          <cell r="DA17">
            <v>4.93007928566427</v>
          </cell>
        </row>
        <row r="18">
          <cell r="A18">
            <v>9642.23014611421</v>
          </cell>
          <cell r="B18">
            <v>7526.60798225475</v>
          </cell>
          <cell r="C18">
            <v>7733.26157447012</v>
          </cell>
          <cell r="D18">
            <v>7512.29560627094</v>
          </cell>
          <cell r="E18">
            <v>6884.72690678525</v>
          </cell>
          <cell r="F18">
            <v>8041.93044722914</v>
          </cell>
          <cell r="G18">
            <v>7430.49492930906</v>
          </cell>
          <cell r="H18">
            <v>8367.7075783683</v>
          </cell>
          <cell r="I18">
            <v>9302.47350979622</v>
          </cell>
          <cell r="J18">
            <v>7613.82886532194</v>
          </cell>
          <cell r="K18">
            <v>10286.9441253338</v>
          </cell>
          <cell r="L18">
            <v>8731.96090385597</v>
          </cell>
          <cell r="M18">
            <v>9673.62592770377</v>
          </cell>
          <cell r="N18">
            <v>8759.8417743928</v>
          </cell>
          <cell r="O18">
            <v>9345.39854060244</v>
          </cell>
        </row>
        <row r="18">
          <cell r="Z18">
            <v>7934.17794880255</v>
          </cell>
          <cell r="AA18">
            <v>6193.32313968391</v>
          </cell>
          <cell r="AB18">
            <v>6363.36952413542</v>
          </cell>
          <cell r="AC18">
            <v>6181.54609887437</v>
          </cell>
          <cell r="AD18">
            <v>5665.146711869</v>
          </cell>
          <cell r="AE18">
            <v>6617.35991086283</v>
          </cell>
          <cell r="AF18">
            <v>6114.23582754574</v>
          </cell>
          <cell r="AG18">
            <v>6885.4279502002</v>
          </cell>
          <cell r="AH18">
            <v>7654.60677377517</v>
          </cell>
          <cell r="AI18">
            <v>6265.09346632206</v>
          </cell>
          <cell r="AJ18">
            <v>8464.68545170328</v>
          </cell>
          <cell r="AK18">
            <v>7185.1564008872</v>
          </cell>
          <cell r="AL18">
            <v>7960.0121919391</v>
          </cell>
          <cell r="AM18">
            <v>7208.0983743575</v>
          </cell>
          <cell r="AN18">
            <v>7689.92794198143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8">
          <cell r="BX18">
            <v>4.47070018519921</v>
          </cell>
          <cell r="BY18">
            <v>3.52048759257886</v>
          </cell>
          <cell r="BZ18">
            <v>3.68082188932916</v>
          </cell>
          <cell r="CA18">
            <v>3.45900450202122</v>
          </cell>
          <cell r="CB18">
            <v>3.18376081300335</v>
          </cell>
          <cell r="CC18">
            <v>3.76601269199158</v>
          </cell>
          <cell r="CD18">
            <v>3.41675173327899</v>
          </cell>
          <cell r="CE18">
            <v>3.83242462200021</v>
          </cell>
          <cell r="CF18">
            <v>4.30172556452538</v>
          </cell>
          <cell r="CG18">
            <v>3.4173390336094</v>
          </cell>
          <cell r="CH18">
            <v>4.69773585931176</v>
          </cell>
          <cell r="CI18">
            <v>3.8565391596186</v>
          </cell>
          <cell r="CJ18">
            <v>4.44110657763555</v>
          </cell>
          <cell r="CK18">
            <v>3.97319063345627</v>
          </cell>
          <cell r="CL18">
            <v>4.247822451757</v>
          </cell>
          <cell r="CM18">
            <v>4.86220791640207</v>
          </cell>
          <cell r="CN18">
            <v>4.81978934896463</v>
          </cell>
          <cell r="CO18">
            <v>4.73641203823576</v>
          </cell>
          <cell r="CP18">
            <v>4.89613203068858</v>
          </cell>
          <cell r="CQ18">
            <v>4.87503641358349</v>
          </cell>
          <cell r="CR18">
            <v>4.81404463107599</v>
          </cell>
          <cell r="CS18">
            <v>4.90270653006912</v>
          </cell>
          <cell r="CT18">
            <v>4.92225888974863</v>
          </cell>
          <cell r="CU18">
            <v>4.8751425661709</v>
          </cell>
          <cell r="CV18">
            <v>5.02280852585754</v>
          </cell>
          <cell r="CW18">
            <v>4.93661622115127</v>
          </cell>
          <cell r="CX18">
            <v>5.10441076511136</v>
          </cell>
          <cell r="CY18">
            <v>4.91054474812127</v>
          </cell>
          <cell r="CZ18">
            <v>4.9703667772639</v>
          </cell>
          <cell r="DA18">
            <v>4.95978727235684</v>
          </cell>
        </row>
        <row r="19">
          <cell r="A19">
            <v>8893.26426812908</v>
          </cell>
          <cell r="B19">
            <v>8552.1350046604</v>
          </cell>
          <cell r="C19">
            <v>8304.92614427881</v>
          </cell>
          <cell r="D19">
            <v>6677.87918199721</v>
          </cell>
          <cell r="E19">
            <v>7141.48478282997</v>
          </cell>
          <cell r="F19">
            <v>7622.83014775152</v>
          </cell>
          <cell r="G19">
            <v>6860.27471266385</v>
          </cell>
          <cell r="H19">
            <v>8395.9918291024</v>
          </cell>
          <cell r="I19">
            <v>7069.8747300227</v>
          </cell>
          <cell r="J19">
            <v>7736.56994199132</v>
          </cell>
          <cell r="K19">
            <v>9108.56439965348</v>
          </cell>
          <cell r="L19">
            <v>10612.9878759065</v>
          </cell>
          <cell r="M19">
            <v>8010.75443683594</v>
          </cell>
          <cell r="N19">
            <v>9231.41537579323</v>
          </cell>
          <cell r="O19">
            <v>9286.95731149556</v>
          </cell>
        </row>
        <row r="19">
          <cell r="Z19">
            <v>7317.88602634621</v>
          </cell>
          <cell r="AA19">
            <v>7037.18537526342</v>
          </cell>
          <cell r="AB19">
            <v>6833.76779872085</v>
          </cell>
          <cell r="AC19">
            <v>5494.94058404342</v>
          </cell>
          <cell r="AD19">
            <v>5876.42176415723</v>
          </cell>
          <cell r="AE19">
            <v>6272.50023586411</v>
          </cell>
          <cell r="AF19">
            <v>5645.02604927769</v>
          </cell>
          <cell r="AG19">
            <v>6908.70184794712</v>
          </cell>
          <cell r="AH19">
            <v>5817.49692070439</v>
          </cell>
          <cell r="AI19">
            <v>6366.09183798143</v>
          </cell>
          <cell r="AJ19">
            <v>7495.04727742915</v>
          </cell>
          <cell r="AK19">
            <v>8732.9728807459</v>
          </cell>
          <cell r="AL19">
            <v>6591.70650802501</v>
          </cell>
          <cell r="AM19">
            <v>7596.13608065272</v>
          </cell>
          <cell r="AN19">
            <v>7641.83915917349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19">
          <cell r="BX19">
            <v>4.10650129321625</v>
          </cell>
          <cell r="BY19">
            <v>3.95054896531268</v>
          </cell>
          <cell r="BZ19">
            <v>3.82034148150641</v>
          </cell>
          <cell r="CA19">
            <v>3.16694131213454</v>
          </cell>
          <cell r="CB19">
            <v>3.21826405055296</v>
          </cell>
          <cell r="CC19">
            <v>3.47349945049404</v>
          </cell>
          <cell r="CD19">
            <v>3.13115375107284</v>
          </cell>
          <cell r="CE19">
            <v>3.84459669507078</v>
          </cell>
          <cell r="CF19">
            <v>3.31226305359429</v>
          </cell>
          <cell r="CG19">
            <v>3.62470979197146</v>
          </cell>
          <cell r="CH19">
            <v>4.25610408823781</v>
          </cell>
          <cell r="CI19">
            <v>5.06148597056877</v>
          </cell>
          <cell r="CJ19">
            <v>3.73602211285481</v>
          </cell>
          <cell r="CK19">
            <v>4.22890038725995</v>
          </cell>
          <cell r="CL19">
            <v>4.21967884845222</v>
          </cell>
          <cell r="CM19">
            <v>4.88225897920146</v>
          </cell>
          <cell r="CN19">
            <v>4.88032425405023</v>
          </cell>
          <cell r="CO19">
            <v>4.90077957532797</v>
          </cell>
          <cell r="CP19">
            <v>4.75368194523261</v>
          </cell>
          <cell r="CQ19">
            <v>5.00263042507623</v>
          </cell>
          <cell r="CR19">
            <v>4.94744058491448</v>
          </cell>
          <cell r="CS19">
            <v>4.9393373887317</v>
          </cell>
          <cell r="CT19">
            <v>4.92326029739767</v>
          </cell>
          <cell r="CU19">
            <v>4.81192087405672</v>
          </cell>
          <cell r="CV19">
            <v>4.8117914267097</v>
          </cell>
          <cell r="CW19">
            <v>4.82468841852212</v>
          </cell>
          <cell r="CX19">
            <v>4.72706103248279</v>
          </cell>
          <cell r="CY19">
            <v>4.83387660444017</v>
          </cell>
          <cell r="CZ19">
            <v>4.92121587694811</v>
          </cell>
          <cell r="DA19">
            <v>4.96164433206825</v>
          </cell>
        </row>
        <row r="20">
          <cell r="A20">
            <v>8891.82063519197</v>
          </cell>
          <cell r="B20">
            <v>7639.03379102212</v>
          </cell>
          <cell r="C20">
            <v>7751.77124432707</v>
          </cell>
          <cell r="D20">
            <v>7194.97574935062</v>
          </cell>
          <cell r="E20">
            <v>7928.12377638421</v>
          </cell>
          <cell r="F20">
            <v>8382.80003481411</v>
          </cell>
          <cell r="G20">
            <v>8556.91052316326</v>
          </cell>
          <cell r="H20">
            <v>7956.02096721275</v>
          </cell>
          <cell r="I20">
            <v>8065.81805820115</v>
          </cell>
          <cell r="J20">
            <v>7712.66513021494</v>
          </cell>
          <cell r="K20">
            <v>9468.56070902716</v>
          </cell>
          <cell r="L20">
            <v>8409.3732171689</v>
          </cell>
          <cell r="M20">
            <v>8275.77581375414</v>
          </cell>
          <cell r="N20">
            <v>9826.56786741789</v>
          </cell>
          <cell r="O20">
            <v>9579.04140483248</v>
          </cell>
        </row>
        <row r="20">
          <cell r="Z20">
            <v>7316.69812267225</v>
          </cell>
          <cell r="AA20">
            <v>6285.83351946963</v>
          </cell>
          <cell r="AB20">
            <v>6378.60033818913</v>
          </cell>
          <cell r="AC20">
            <v>5920.43718803708</v>
          </cell>
          <cell r="AD20">
            <v>6523.71327885329</v>
          </cell>
          <cell r="AE20">
            <v>6897.84688578989</v>
          </cell>
          <cell r="AF20">
            <v>7041.11494477434</v>
          </cell>
          <cell r="AG20">
            <v>6546.66868159221</v>
          </cell>
          <cell r="AH20">
            <v>6637.01600217694</v>
          </cell>
          <cell r="AI20">
            <v>6346.42159286258</v>
          </cell>
          <cell r="AJ20">
            <v>7791.27281199949</v>
          </cell>
          <cell r="AK20">
            <v>6919.71281869898</v>
          </cell>
          <cell r="AL20">
            <v>6809.78124103198</v>
          </cell>
          <cell r="AM20">
            <v>8085.86155947529</v>
          </cell>
          <cell r="AN20">
            <v>7882.18264169072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0">
          <cell r="BX20">
            <v>4.14160099675849</v>
          </cell>
          <cell r="BY20">
            <v>3.58611815992959</v>
          </cell>
          <cell r="BZ20">
            <v>3.50158071197067</v>
          </cell>
          <cell r="CA20">
            <v>3.23161558314963</v>
          </cell>
          <cell r="CB20">
            <v>3.53563493016841</v>
          </cell>
          <cell r="CC20">
            <v>3.806684065502</v>
          </cell>
          <cell r="CD20">
            <v>3.91334290803362</v>
          </cell>
          <cell r="CE20">
            <v>3.78779777165175</v>
          </cell>
          <cell r="CF20">
            <v>3.73912498971693</v>
          </cell>
          <cell r="CG20">
            <v>3.64399245824892</v>
          </cell>
          <cell r="CH20">
            <v>4.42689109302132</v>
          </cell>
          <cell r="CI20">
            <v>3.95536671023838</v>
          </cell>
          <cell r="CJ20">
            <v>3.99313011475418</v>
          </cell>
          <cell r="CK20">
            <v>4.49272403890656</v>
          </cell>
          <cell r="CL20">
            <v>4.34270221931255</v>
          </cell>
          <cell r="CM20">
            <v>4.84009644989535</v>
          </cell>
          <cell r="CN20">
            <v>4.80225718427393</v>
          </cell>
          <cell r="CO20">
            <v>4.99077953712697</v>
          </cell>
          <cell r="CP20">
            <v>5.0192776462066</v>
          </cell>
          <cell r="CQ20">
            <v>5.0551562642527</v>
          </cell>
          <cell r="CR20">
            <v>4.96448098156198</v>
          </cell>
          <cell r="CS20">
            <v>4.929474960268</v>
          </cell>
          <cell r="CT20">
            <v>4.73522602340073</v>
          </cell>
          <cell r="CU20">
            <v>4.86306436276496</v>
          </cell>
          <cell r="CV20">
            <v>4.77154017688525</v>
          </cell>
          <cell r="CW20">
            <v>4.82188345298082</v>
          </cell>
          <cell r="CX20">
            <v>4.79301129334769</v>
          </cell>
          <cell r="CY20">
            <v>4.67225819614582</v>
          </cell>
          <cell r="CZ20">
            <v>4.93087159963136</v>
          </cell>
          <cell r="DA20">
            <v>4.97271510814238</v>
          </cell>
        </row>
        <row r="21">
          <cell r="A21">
            <v>9615.75341643517</v>
          </cell>
          <cell r="B21">
            <v>8310.00938153662</v>
          </cell>
          <cell r="C21">
            <v>7564.83024473814</v>
          </cell>
          <cell r="D21">
            <v>6601.48781569779</v>
          </cell>
          <cell r="E21">
            <v>7399.99025953737</v>
          </cell>
          <cell r="F21">
            <v>7476.97765286505</v>
          </cell>
          <cell r="G21">
            <v>7290.47297044236</v>
          </cell>
          <cell r="H21">
            <v>8279.25732398385</v>
          </cell>
          <cell r="I21">
            <v>8716.37049880978</v>
          </cell>
          <cell r="J21">
            <v>8069.42322434274</v>
          </cell>
          <cell r="K21">
            <v>8194.96323287654</v>
          </cell>
          <cell r="L21">
            <v>7601.50143658057</v>
          </cell>
          <cell r="M21">
            <v>8626.24828841575</v>
          </cell>
          <cell r="N21">
            <v>9172.94795253473</v>
          </cell>
          <cell r="O21">
            <v>9336.37833744617</v>
          </cell>
        </row>
        <row r="21">
          <cell r="Z21">
            <v>7912.39138266666</v>
          </cell>
          <cell r="AA21">
            <v>6837.95057680727</v>
          </cell>
          <cell r="AB21">
            <v>6224.77460138452</v>
          </cell>
          <cell r="AC21">
            <v>5432.08140263132</v>
          </cell>
          <cell r="AD21">
            <v>6089.13484213361</v>
          </cell>
          <cell r="AE21">
            <v>6152.48446864324</v>
          </cell>
          <cell r="AF21">
            <v>5999.01775853543</v>
          </cell>
          <cell r="AG21">
            <v>6812.64602659243</v>
          </cell>
          <cell r="AH21">
            <v>7172.32772473491</v>
          </cell>
          <cell r="AI21">
            <v>6639.98253888774</v>
          </cell>
          <cell r="AJ21">
            <v>6743.28403162412</v>
          </cell>
          <cell r="AK21">
            <v>6254.94975352916</v>
          </cell>
          <cell r="AL21">
            <v>7098.1700201821</v>
          </cell>
          <cell r="AM21">
            <v>7548.02574380001</v>
          </cell>
          <cell r="AN21">
            <v>7682.50560338428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1">
          <cell r="BX21">
            <v>4.53081479476732</v>
          </cell>
          <cell r="BY21">
            <v>3.81630996591304</v>
          </cell>
          <cell r="BZ21">
            <v>3.41763878802031</v>
          </cell>
          <cell r="CA21">
            <v>3.08706188653032</v>
          </cell>
          <cell r="CB21">
            <v>3.46642702151761</v>
          </cell>
          <cell r="CC21">
            <v>3.47646377650556</v>
          </cell>
          <cell r="CD21">
            <v>3.39295662696586</v>
          </cell>
          <cell r="CE21">
            <v>3.77199856456559</v>
          </cell>
          <cell r="CF21">
            <v>4.12124386076547</v>
          </cell>
          <cell r="CG21">
            <v>3.69602315707438</v>
          </cell>
          <cell r="CH21">
            <v>3.81241467723133</v>
          </cell>
          <cell r="CI21">
            <v>3.54840680743201</v>
          </cell>
          <cell r="CJ21">
            <v>3.95369704923812</v>
          </cell>
          <cell r="CK21">
            <v>4.21129106618393</v>
          </cell>
          <cell r="CL21">
            <v>4.33161945866757</v>
          </cell>
          <cell r="CM21">
            <v>4.78452234134167</v>
          </cell>
          <cell r="CN21">
            <v>4.9089595280956</v>
          </cell>
          <cell r="CO21">
            <v>4.99004665146996</v>
          </cell>
          <cell r="CP21">
            <v>4.82089940168211</v>
          </cell>
          <cell r="CQ21">
            <v>4.81260996056432</v>
          </cell>
          <cell r="CR21">
            <v>4.84864014571801</v>
          </cell>
          <cell r="CS21">
            <v>4.84405399151106</v>
          </cell>
          <cell r="CT21">
            <v>4.94824780948701</v>
          </cell>
          <cell r="CU21">
            <v>4.76802965520935</v>
          </cell>
          <cell r="CV21">
            <v>4.92197483893849</v>
          </cell>
          <cell r="CW21">
            <v>4.84594471894903</v>
          </cell>
          <cell r="CX21">
            <v>4.82944869903681</v>
          </cell>
          <cell r="CY21">
            <v>4.91869784381463</v>
          </cell>
          <cell r="CZ21">
            <v>4.91049472970584</v>
          </cell>
          <cell r="DA21">
            <v>4.85914350465396</v>
          </cell>
        </row>
        <row r="22">
          <cell r="A22">
            <v>9263.59362250446</v>
          </cell>
          <cell r="B22">
            <v>6471.44664567262</v>
          </cell>
          <cell r="C22">
            <v>7926.99945624804</v>
          </cell>
          <cell r="D22">
            <v>7571.37209819818</v>
          </cell>
          <cell r="E22">
            <v>7354.2529966618</v>
          </cell>
          <cell r="F22">
            <v>7925.39712263998</v>
          </cell>
          <cell r="G22">
            <v>7593.32396701926</v>
          </cell>
          <cell r="H22">
            <v>7846.97957999928</v>
          </cell>
          <cell r="I22">
            <v>7633.15218520089</v>
          </cell>
          <cell r="J22">
            <v>8330.46462778858</v>
          </cell>
          <cell r="K22">
            <v>7883.62888040895</v>
          </cell>
          <cell r="L22">
            <v>8325.34402914105</v>
          </cell>
          <cell r="M22">
            <v>8654.19119368306</v>
          </cell>
          <cell r="N22">
            <v>8336.9103682667</v>
          </cell>
          <cell r="O22">
            <v>8003.10833995967</v>
          </cell>
        </row>
        <row r="22">
          <cell r="Z22">
            <v>7622.61418080367</v>
          </cell>
          <cell r="AA22">
            <v>5325.07609701061</v>
          </cell>
          <cell r="AB22">
            <v>6522.78812399839</v>
          </cell>
          <cell r="AC22">
            <v>6230.15761223164</v>
          </cell>
          <cell r="AD22">
            <v>6051.49960868171</v>
          </cell>
          <cell r="AE22">
            <v>6521.46963234376</v>
          </cell>
          <cell r="AF22">
            <v>6248.22086429013</v>
          </cell>
          <cell r="AG22">
            <v>6456.94319725655</v>
          </cell>
          <cell r="AH22">
            <v>6280.99379810816</v>
          </cell>
          <cell r="AI22">
            <v>6854.7823222946</v>
          </cell>
          <cell r="AJ22">
            <v>6487.10033587937</v>
          </cell>
          <cell r="AK22">
            <v>6850.56880112178</v>
          </cell>
          <cell r="AL22">
            <v>7121.16303937349</v>
          </cell>
          <cell r="AM22">
            <v>6860.08624588803</v>
          </cell>
          <cell r="AN22">
            <v>6585.41486259538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2">
          <cell r="BX22">
            <v>4.17337703814831</v>
          </cell>
          <cell r="BY22">
            <v>3.05030994055415</v>
          </cell>
          <cell r="BZ22">
            <v>3.6959888934567</v>
          </cell>
          <cell r="CA22">
            <v>3.51479393149751</v>
          </cell>
          <cell r="CB22">
            <v>3.43623087481335</v>
          </cell>
          <cell r="CC22">
            <v>3.62688794347033</v>
          </cell>
          <cell r="CD22">
            <v>3.54377430665511</v>
          </cell>
          <cell r="CE22">
            <v>3.66155728267877</v>
          </cell>
          <cell r="CF22">
            <v>3.54784405019559</v>
          </cell>
          <cell r="CG22">
            <v>3.82329049911649</v>
          </cell>
          <cell r="CH22">
            <v>3.62432815581357</v>
          </cell>
          <cell r="CI22">
            <v>3.85870719388734</v>
          </cell>
          <cell r="CJ22">
            <v>4.02271327200238</v>
          </cell>
          <cell r="CK22">
            <v>3.89286389330109</v>
          </cell>
          <cell r="CL22">
            <v>3.71577292479071</v>
          </cell>
          <cell r="CM22">
            <v>5.00407087043859</v>
          </cell>
          <cell r="CN22">
            <v>4.78287448330597</v>
          </cell>
          <cell r="CO22">
            <v>4.8351477533263</v>
          </cell>
          <cell r="CP22">
            <v>4.85630887548103</v>
          </cell>
          <cell r="CQ22">
            <v>4.82489436440739</v>
          </cell>
          <cell r="CR22">
            <v>4.92627298309009</v>
          </cell>
          <cell r="CS22">
            <v>4.83055969300143</v>
          </cell>
          <cell r="CT22">
            <v>4.83134742111897</v>
          </cell>
          <cell r="CU22">
            <v>4.85032654849895</v>
          </cell>
          <cell r="CV22">
            <v>4.9120582244203</v>
          </cell>
          <cell r="CW22">
            <v>4.9037716422112</v>
          </cell>
          <cell r="CX22">
            <v>4.86398182184978</v>
          </cell>
          <cell r="CY22">
            <v>4.84996926330756</v>
          </cell>
          <cell r="CZ22">
            <v>4.82800255883381</v>
          </cell>
          <cell r="DA22">
            <v>4.85557994674218</v>
          </cell>
        </row>
        <row r="23">
          <cell r="A23">
            <v>10074.8296989139</v>
          </cell>
          <cell r="B23">
            <v>7284.75096087116</v>
          </cell>
          <cell r="C23">
            <v>7602.24452132872</v>
          </cell>
          <cell r="D23">
            <v>7282.53157173275</v>
          </cell>
          <cell r="E23">
            <v>7377.88767177963</v>
          </cell>
          <cell r="F23">
            <v>7485.77532913569</v>
          </cell>
          <cell r="G23">
            <v>7041.89077269973</v>
          </cell>
          <cell r="H23">
            <v>8374.39069070444</v>
          </cell>
          <cell r="I23">
            <v>8249.8887904436</v>
          </cell>
          <cell r="J23">
            <v>7852.14208761274</v>
          </cell>
          <cell r="K23">
            <v>8957.03482872612</v>
          </cell>
          <cell r="L23">
            <v>8470.78547350837</v>
          </cell>
          <cell r="M23">
            <v>8297.25039205222</v>
          </cell>
          <cell r="N23">
            <v>8357.11742975558</v>
          </cell>
          <cell r="O23">
            <v>10229.7678854895</v>
          </cell>
        </row>
        <row r="23">
          <cell r="Z23">
            <v>8290.14558082061</v>
          </cell>
          <cell r="AA23">
            <v>5994.30936208827</v>
          </cell>
          <cell r="AB23">
            <v>6255.56120612192</v>
          </cell>
          <cell r="AC23">
            <v>5992.48312188295</v>
          </cell>
          <cell r="AD23">
            <v>6070.94756992153</v>
          </cell>
          <cell r="AE23">
            <v>6159.72369940308</v>
          </cell>
          <cell r="AF23">
            <v>5794.47012153578</v>
          </cell>
          <cell r="AG23">
            <v>6890.92719692251</v>
          </cell>
          <cell r="AH23">
            <v>6788.47991899359</v>
          </cell>
          <cell r="AI23">
            <v>6461.19120352134</v>
          </cell>
          <cell r="AJ23">
            <v>7370.36008763749</v>
          </cell>
          <cell r="AK23">
            <v>6970.24633248689</v>
          </cell>
          <cell r="AL23">
            <v>6827.4517511744</v>
          </cell>
          <cell r="AM23">
            <v>6876.7137707703</v>
          </cell>
          <cell r="AN23">
            <v>8417.63757434565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3">
          <cell r="BX23">
            <v>4.58361642260716</v>
          </cell>
          <cell r="BY23">
            <v>3.4245220598164</v>
          </cell>
          <cell r="BZ23">
            <v>3.50826895343668</v>
          </cell>
          <cell r="CA23">
            <v>3.56400592623748</v>
          </cell>
          <cell r="CB23">
            <v>3.43442635934869</v>
          </cell>
          <cell r="CC23">
            <v>3.40560997484587</v>
          </cell>
          <cell r="CD23">
            <v>3.2734486934333</v>
          </cell>
          <cell r="CE23">
            <v>3.83408169656747</v>
          </cell>
          <cell r="CF23">
            <v>3.70862098301907</v>
          </cell>
          <cell r="CG23">
            <v>3.71447303029366</v>
          </cell>
          <cell r="CH23">
            <v>4.10271908757262</v>
          </cell>
          <cell r="CI23">
            <v>4.01812807969356</v>
          </cell>
          <cell r="CJ23">
            <v>3.86620694011188</v>
          </cell>
          <cell r="CK23">
            <v>3.8741056261711</v>
          </cell>
          <cell r="CL23">
            <v>4.69639676329646</v>
          </cell>
          <cell r="CM23">
            <v>4.95519815023431</v>
          </cell>
          <cell r="CN23">
            <v>4.7956371980459</v>
          </cell>
          <cell r="CO23">
            <v>4.88517957997491</v>
          </cell>
          <cell r="CP23">
            <v>4.60654732835805</v>
          </cell>
          <cell r="CQ23">
            <v>4.84294357426036</v>
          </cell>
          <cell r="CR23">
            <v>4.95534000237186</v>
          </cell>
          <cell r="CS23">
            <v>4.84970503395819</v>
          </cell>
          <cell r="CT23">
            <v>4.92406111513228</v>
          </cell>
          <cell r="CU23">
            <v>5.01495709744646</v>
          </cell>
          <cell r="CV23">
            <v>4.76565412210791</v>
          </cell>
          <cell r="CW23">
            <v>4.92180111101329</v>
          </cell>
          <cell r="CX23">
            <v>4.75260243469915</v>
          </cell>
          <cell r="CY23">
            <v>4.8381650421822</v>
          </cell>
          <cell r="CZ23">
            <v>4.86313836501175</v>
          </cell>
          <cell r="DA23">
            <v>4.9105776010808</v>
          </cell>
        </row>
        <row r="24">
          <cell r="A24">
            <v>9545.95930288414</v>
          </cell>
          <cell r="B24">
            <v>7554.24618456278</v>
          </cell>
          <cell r="C24">
            <v>7403.84373470408</v>
          </cell>
          <cell r="D24">
            <v>8322.85784327119</v>
          </cell>
          <cell r="E24">
            <v>8017.68518600082</v>
          </cell>
          <cell r="F24">
            <v>7271.10204139129</v>
          </cell>
          <cell r="G24">
            <v>8593.54732127301</v>
          </cell>
          <cell r="H24">
            <v>7631.30227370091</v>
          </cell>
          <cell r="I24">
            <v>8884.9366092271</v>
          </cell>
          <cell r="J24">
            <v>8260.61254376613</v>
          </cell>
          <cell r="K24">
            <v>7035.43663348654</v>
          </cell>
          <cell r="L24">
            <v>8354.21950865252</v>
          </cell>
          <cell r="M24">
            <v>8420.28101201841</v>
          </cell>
          <cell r="N24">
            <v>9635.65773440994</v>
          </cell>
          <cell r="O24">
            <v>9187.26551610045</v>
          </cell>
        </row>
        <row r="24">
          <cell r="Z24">
            <v>7854.96079780181</v>
          </cell>
          <cell r="AA24">
            <v>6216.0654318688</v>
          </cell>
          <cell r="AB24">
            <v>6092.30570169936</v>
          </cell>
          <cell r="AC24">
            <v>6848.5230253203</v>
          </cell>
          <cell r="AD24">
            <v>6597.40952448068</v>
          </cell>
          <cell r="AE24">
            <v>5983.07825120198</v>
          </cell>
          <cell r="AF24">
            <v>7071.26179579036</v>
          </cell>
          <cell r="AG24">
            <v>6279.47158521675</v>
          </cell>
          <cell r="AH24">
            <v>7311.03355273544</v>
          </cell>
          <cell r="AI24">
            <v>6797.30403601327</v>
          </cell>
          <cell r="AJ24">
            <v>5789.15928698321</v>
          </cell>
          <cell r="AK24">
            <v>6874.32919569122</v>
          </cell>
          <cell r="AL24">
            <v>6928.68837560372</v>
          </cell>
          <cell r="AM24">
            <v>7928.7697928859</v>
          </cell>
          <cell r="AN24">
            <v>7559.80705324837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4">
          <cell r="BX24">
            <v>4.5662376099508</v>
          </cell>
          <cell r="BY24">
            <v>3.53282254220551</v>
          </cell>
          <cell r="BZ24">
            <v>3.44944954806791</v>
          </cell>
          <cell r="CA24">
            <v>3.84599562132401</v>
          </cell>
          <cell r="CB24">
            <v>3.68313393777471</v>
          </cell>
          <cell r="CC24">
            <v>3.30700181665273</v>
          </cell>
          <cell r="CD24">
            <v>3.93467709621678</v>
          </cell>
          <cell r="CE24">
            <v>3.54794588641059</v>
          </cell>
          <cell r="CF24">
            <v>4.02124362790381</v>
          </cell>
          <cell r="CG24">
            <v>3.7505975344102</v>
          </cell>
          <cell r="CH24">
            <v>3.21111276548899</v>
          </cell>
          <cell r="CI24">
            <v>3.83217398812697</v>
          </cell>
          <cell r="CJ24">
            <v>3.84526897686854</v>
          </cell>
          <cell r="CK24">
            <v>4.38580556540272</v>
          </cell>
          <cell r="CL24">
            <v>4.13915459934666</v>
          </cell>
          <cell r="CM24">
            <v>4.71294802859692</v>
          </cell>
          <cell r="CN24">
            <v>4.82059770855726</v>
          </cell>
          <cell r="CO24">
            <v>4.83881508200504</v>
          </cell>
          <cell r="CP24">
            <v>4.87860066133932</v>
          </cell>
          <cell r="CQ24">
            <v>4.90753116584704</v>
          </cell>
          <cell r="CR24">
            <v>4.95675421955593</v>
          </cell>
          <cell r="CS24">
            <v>4.92373821656022</v>
          </cell>
          <cell r="CT24">
            <v>4.84901187648185</v>
          </cell>
          <cell r="CU24">
            <v>4.98110305294914</v>
          </cell>
          <cell r="CV24">
            <v>4.96527569613692</v>
          </cell>
          <cell r="CW24">
            <v>4.9393190254037</v>
          </cell>
          <cell r="CX24">
            <v>4.91464601468613</v>
          </cell>
          <cell r="CY24">
            <v>4.93663980141781</v>
          </cell>
          <cell r="CZ24">
            <v>4.95294573434106</v>
          </cell>
          <cell r="DA24">
            <v>5.00387208275699</v>
          </cell>
        </row>
        <row r="25">
          <cell r="A25">
            <v>8146.97879725665</v>
          </cell>
          <cell r="B25">
            <v>7620.27373606963</v>
          </cell>
          <cell r="C25">
            <v>8323.04138647253</v>
          </cell>
          <cell r="D25">
            <v>7271.8483033273</v>
          </cell>
          <cell r="E25">
            <v>7135.71824407489</v>
          </cell>
          <cell r="F25">
            <v>7432.63676119764</v>
          </cell>
          <cell r="G25">
            <v>7440.80741313252</v>
          </cell>
          <cell r="H25">
            <v>8258.734176919</v>
          </cell>
          <cell r="I25">
            <v>8182.44005216089</v>
          </cell>
          <cell r="J25">
            <v>8223.7740482584</v>
          </cell>
          <cell r="K25">
            <v>8392.39422287755</v>
          </cell>
          <cell r="L25">
            <v>8571.04329729651</v>
          </cell>
          <cell r="M25">
            <v>9288.14599974235</v>
          </cell>
          <cell r="N25">
            <v>10415.4516709143</v>
          </cell>
          <cell r="O25">
            <v>9786.63277150296</v>
          </cell>
        </row>
        <row r="25">
          <cell r="Z25">
            <v>6703.79969602833</v>
          </cell>
          <cell r="AA25">
            <v>6270.39667425158</v>
          </cell>
          <cell r="AB25">
            <v>6848.67405515453</v>
          </cell>
          <cell r="AC25">
            <v>5983.69231816647</v>
          </cell>
          <cell r="AD25">
            <v>5871.67672655306</v>
          </cell>
          <cell r="AE25">
            <v>6115.99824921406</v>
          </cell>
          <cell r="AF25">
            <v>6122.72152852047</v>
          </cell>
          <cell r="AG25">
            <v>6795.75840843621</v>
          </cell>
          <cell r="AH25">
            <v>6732.97924292096</v>
          </cell>
          <cell r="AI25">
            <v>6766.99121685263</v>
          </cell>
          <cell r="AJ25">
            <v>6905.74153196782</v>
          </cell>
          <cell r="AK25">
            <v>7052.74419891827</v>
          </cell>
          <cell r="AL25">
            <v>7642.81727978799</v>
          </cell>
          <cell r="AM25">
            <v>8570.4288034952</v>
          </cell>
          <cell r="AN25">
            <v>8053.000680551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5">
          <cell r="BX25">
            <v>3.72299090618395</v>
          </cell>
          <cell r="BY25">
            <v>3.49374508258185</v>
          </cell>
          <cell r="BZ25">
            <v>3.85647729726681</v>
          </cell>
          <cell r="CA25">
            <v>3.27951792860703</v>
          </cell>
          <cell r="CB25">
            <v>3.24924276784475</v>
          </cell>
          <cell r="CC25">
            <v>3.39462099312103</v>
          </cell>
          <cell r="CD25">
            <v>3.41440508772864</v>
          </cell>
          <cell r="CE25">
            <v>3.86047558587706</v>
          </cell>
          <cell r="CF25">
            <v>3.84319071910165</v>
          </cell>
          <cell r="CG25">
            <v>3.89040218279579</v>
          </cell>
          <cell r="CH25">
            <v>3.85471805513367</v>
          </cell>
          <cell r="CI25">
            <v>3.85332499223852</v>
          </cell>
          <cell r="CJ25">
            <v>4.24847312293552</v>
          </cell>
          <cell r="CK25">
            <v>4.75907075691386</v>
          </cell>
          <cell r="CL25">
            <v>4.49631710452682</v>
          </cell>
          <cell r="CM25">
            <v>4.93328481655957</v>
          </cell>
          <cell r="CN25">
            <v>4.91712147408791</v>
          </cell>
          <cell r="CO25">
            <v>4.86544820978602</v>
          </cell>
          <cell r="CP25">
            <v>4.99880712375947</v>
          </cell>
          <cell r="CQ25">
            <v>4.95093371027818</v>
          </cell>
          <cell r="CR25">
            <v>4.93609142842251</v>
          </cell>
          <cell r="CS25">
            <v>4.91288499729597</v>
          </cell>
          <cell r="CT25">
            <v>4.82285557137296</v>
          </cell>
          <cell r="CU25">
            <v>4.79979262597406</v>
          </cell>
          <cell r="CV25">
            <v>4.76549752258685</v>
          </cell>
          <cell r="CW25">
            <v>4.90822922532901</v>
          </cell>
          <cell r="CX25">
            <v>5.0145230120147</v>
          </cell>
          <cell r="CY25">
            <v>4.92864726177402</v>
          </cell>
          <cell r="CZ25">
            <v>4.93386798773245</v>
          </cell>
          <cell r="DA25">
            <v>4.90690826519792</v>
          </cell>
        </row>
        <row r="26">
          <cell r="A26">
            <v>8397.59849610833</v>
          </cell>
          <cell r="B26">
            <v>7703.89385892778</v>
          </cell>
          <cell r="C26">
            <v>6688.32326535661</v>
          </cell>
          <cell r="D26">
            <v>6933.05923764311</v>
          </cell>
          <cell r="E26">
            <v>8465.9630648768</v>
          </cell>
          <cell r="F26">
            <v>7210.98519839094</v>
          </cell>
          <cell r="G26">
            <v>8628.70963086749</v>
          </cell>
          <cell r="H26">
            <v>7697.16040369943</v>
          </cell>
          <cell r="I26">
            <v>6965.8441490195</v>
          </cell>
          <cell r="J26">
            <v>8451.42568792574</v>
          </cell>
          <cell r="K26">
            <v>7498.27945830938</v>
          </cell>
          <cell r="L26">
            <v>8200.3453927062</v>
          </cell>
          <cell r="M26">
            <v>8835.63914077594</v>
          </cell>
          <cell r="N26">
            <v>10108.4704843621</v>
          </cell>
          <cell r="O26">
            <v>9072.95252811403</v>
          </cell>
        </row>
        <row r="26">
          <cell r="Z26">
            <v>6910.02390536914</v>
          </cell>
          <cell r="AA26">
            <v>6339.204089632</v>
          </cell>
          <cell r="AB26">
            <v>5503.53457263629</v>
          </cell>
          <cell r="AC26">
            <v>5704.91731554633</v>
          </cell>
          <cell r="AD26">
            <v>6966.27817909863</v>
          </cell>
          <cell r="AE26">
            <v>5933.61067753311</v>
          </cell>
          <cell r="AF26">
            <v>7100.19535339953</v>
          </cell>
          <cell r="AG26">
            <v>6333.66341790124</v>
          </cell>
          <cell r="AH26">
            <v>5731.89461405033</v>
          </cell>
          <cell r="AI26">
            <v>6954.31599463604</v>
          </cell>
          <cell r="AJ26">
            <v>6170.01281140886</v>
          </cell>
          <cell r="AK26">
            <v>6747.71278028396</v>
          </cell>
          <cell r="AL26">
            <v>7270.46877869563</v>
          </cell>
          <cell r="AM26">
            <v>8317.82714141798</v>
          </cell>
          <cell r="AN26">
            <v>7465.7437945624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6">
          <cell r="BX26">
            <v>3.92807840563133</v>
          </cell>
          <cell r="BY26">
            <v>3.50725676924606</v>
          </cell>
          <cell r="BZ26">
            <v>3.07376099484832</v>
          </cell>
          <cell r="CA26">
            <v>3.17612238018529</v>
          </cell>
          <cell r="CB26">
            <v>3.82582613539643</v>
          </cell>
          <cell r="CC26">
            <v>3.33552560881921</v>
          </cell>
          <cell r="CD26">
            <v>3.99263226647617</v>
          </cell>
          <cell r="CE26">
            <v>3.60949670374699</v>
          </cell>
          <cell r="CF26">
            <v>3.24659818585956</v>
          </cell>
          <cell r="CG26">
            <v>3.9283044342983</v>
          </cell>
          <cell r="CH26">
            <v>3.39115144607403</v>
          </cell>
          <cell r="CI26">
            <v>3.83187018240019</v>
          </cell>
          <cell r="CJ26">
            <v>4.08781954300333</v>
          </cell>
          <cell r="CK26">
            <v>4.54702192253335</v>
          </cell>
          <cell r="CL26">
            <v>4.21340862550505</v>
          </cell>
          <cell r="CM26">
            <v>4.81955052535016</v>
          </cell>
          <cell r="CN26">
            <v>4.95192783991159</v>
          </cell>
          <cell r="CO26">
            <v>4.90544871140067</v>
          </cell>
          <cell r="CP26">
            <v>4.92106681753232</v>
          </cell>
          <cell r="CQ26">
            <v>4.98864636445076</v>
          </cell>
          <cell r="CR26">
            <v>4.87373491203224</v>
          </cell>
          <cell r="CS26">
            <v>4.87212162578707</v>
          </cell>
          <cell r="CT26">
            <v>4.80745764271911</v>
          </cell>
          <cell r="CU26">
            <v>4.83700783448018</v>
          </cell>
          <cell r="CV26">
            <v>4.85016394526276</v>
          </cell>
          <cell r="CW26">
            <v>4.98478023102197</v>
          </cell>
          <cell r="CX26">
            <v>4.82450695079794</v>
          </cell>
          <cell r="CY26">
            <v>4.87279155423211</v>
          </cell>
          <cell r="CZ26">
            <v>5.01175668360043</v>
          </cell>
          <cell r="DA26">
            <v>4.85452383232599</v>
          </cell>
        </row>
        <row r="27">
          <cell r="A27">
            <v>9024.8164139644</v>
          </cell>
          <cell r="B27">
            <v>7430.94368833949</v>
          </cell>
          <cell r="C27">
            <v>7819.88036811418</v>
          </cell>
          <cell r="D27">
            <v>7777.68768004405</v>
          </cell>
          <cell r="E27">
            <v>6842.21087399612</v>
          </cell>
          <cell r="F27">
            <v>6261.02328889628</v>
          </cell>
          <cell r="G27">
            <v>9262.79800152216</v>
          </cell>
          <cell r="H27">
            <v>8232.27452452376</v>
          </cell>
          <cell r="I27">
            <v>7886.63636415571</v>
          </cell>
          <cell r="J27">
            <v>8830.53884730084</v>
          </cell>
          <cell r="K27">
            <v>8908.58486887189</v>
          </cell>
          <cell r="L27">
            <v>7624.46186265597</v>
          </cell>
          <cell r="M27">
            <v>8076.64827903345</v>
          </cell>
          <cell r="N27">
            <v>8696.58798243095</v>
          </cell>
          <cell r="O27">
            <v>8321.397736746</v>
          </cell>
        </row>
        <row r="27">
          <cell r="Z27">
            <v>7426.13464920499</v>
          </cell>
          <cell r="AA27">
            <v>6114.60509211935</v>
          </cell>
          <cell r="AB27">
            <v>6434.64441719109</v>
          </cell>
          <cell r="AC27">
            <v>6399.92586243625</v>
          </cell>
          <cell r="AD27">
            <v>5630.16209060252</v>
          </cell>
          <cell r="AE27">
            <v>5151.92773486322</v>
          </cell>
          <cell r="AF27">
            <v>7621.95949839538</v>
          </cell>
          <cell r="AG27">
            <v>6773.98589446526</v>
          </cell>
          <cell r="AH27">
            <v>6489.57506536241</v>
          </cell>
          <cell r="AI27">
            <v>7266.27196577898</v>
          </cell>
          <cell r="AJ27">
            <v>7330.4926921003</v>
          </cell>
          <cell r="AK27">
            <v>6273.84290412834</v>
          </cell>
          <cell r="AL27">
            <v>6645.92772674752</v>
          </cell>
          <cell r="AM27">
            <v>7156.04953982889</v>
          </cell>
          <cell r="AN27">
            <v>6847.32156623671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7">
          <cell r="BX27">
            <v>4.22454019802917</v>
          </cell>
          <cell r="BY27">
            <v>3.43001092985084</v>
          </cell>
          <cell r="BZ27">
            <v>3.73465225009745</v>
          </cell>
          <cell r="CA27">
            <v>3.66426502497545</v>
          </cell>
          <cell r="CB27">
            <v>3.14062878840136</v>
          </cell>
          <cell r="CC27">
            <v>2.9642413354832</v>
          </cell>
          <cell r="CD27">
            <v>4.26339976621776</v>
          </cell>
          <cell r="CE27">
            <v>3.76320830146784</v>
          </cell>
          <cell r="CF27">
            <v>3.64552967804367</v>
          </cell>
          <cell r="CG27">
            <v>4.11546134036838</v>
          </cell>
          <cell r="CH27">
            <v>4.02036346741863</v>
          </cell>
          <cell r="CI27">
            <v>3.36613767045191</v>
          </cell>
          <cell r="CJ27">
            <v>3.723067451508</v>
          </cell>
          <cell r="CK27">
            <v>3.97112399857346</v>
          </cell>
          <cell r="CL27">
            <v>3.78168362278038</v>
          </cell>
          <cell r="CM27">
            <v>4.81604468833676</v>
          </cell>
          <cell r="CN27">
            <v>4.88404936915572</v>
          </cell>
          <cell r="CO27">
            <v>4.72042953567228</v>
          </cell>
          <cell r="CP27">
            <v>4.78514609047606</v>
          </cell>
          <cell r="CQ27">
            <v>4.91146921758327</v>
          </cell>
          <cell r="CR27">
            <v>4.7617143508235</v>
          </cell>
          <cell r="CS27">
            <v>4.89798798202941</v>
          </cell>
          <cell r="CT27">
            <v>4.93166042843004</v>
          </cell>
          <cell r="CU27">
            <v>4.87711232208729</v>
          </cell>
          <cell r="CV27">
            <v>4.83726921002003</v>
          </cell>
          <cell r="CW27">
            <v>4.99545421326985</v>
          </cell>
          <cell r="CX27">
            <v>5.10633027493923</v>
          </cell>
          <cell r="CY27">
            <v>4.89059664008942</v>
          </cell>
          <cell r="CZ27">
            <v>4.93704431910368</v>
          </cell>
          <cell r="DA27">
            <v>4.96069660612822</v>
          </cell>
        </row>
        <row r="28">
          <cell r="A28">
            <v>9753.81606237604</v>
          </cell>
          <cell r="B28">
            <v>8424.64624803168</v>
          </cell>
          <cell r="C28">
            <v>6783.44215851309</v>
          </cell>
          <cell r="D28">
            <v>6653.49023861853</v>
          </cell>
          <cell r="E28">
            <v>7443.44191333014</v>
          </cell>
          <cell r="F28">
            <v>7924.99434040167</v>
          </cell>
          <cell r="G28">
            <v>7310.27783064108</v>
          </cell>
          <cell r="H28">
            <v>6437.02861806173</v>
          </cell>
          <cell r="I28">
            <v>6358.02236117827</v>
          </cell>
          <cell r="J28">
            <v>6797.39560111005</v>
          </cell>
          <cell r="K28">
            <v>7739.37726502345</v>
          </cell>
          <cell r="L28">
            <v>9335.54810173283</v>
          </cell>
          <cell r="M28">
            <v>8777.14460959953</v>
          </cell>
          <cell r="N28">
            <v>8954.65890125926</v>
          </cell>
          <cell r="O28">
            <v>9974.99328479473</v>
          </cell>
        </row>
        <row r="28">
          <cell r="Z28">
            <v>8025.99721704086</v>
          </cell>
          <cell r="AA28">
            <v>6932.2803412375</v>
          </cell>
          <cell r="AB28">
            <v>5581.80383329077</v>
          </cell>
          <cell r="AC28">
            <v>5474.87196777753</v>
          </cell>
          <cell r="AD28">
            <v>6124.88934582594</v>
          </cell>
          <cell r="AE28">
            <v>6521.13820010195</v>
          </cell>
          <cell r="AF28">
            <v>6015.31432921323</v>
          </cell>
          <cell r="AG28">
            <v>5296.75497714794</v>
          </cell>
          <cell r="AH28">
            <v>5231.74411434098</v>
          </cell>
          <cell r="AI28">
            <v>5593.28552319912</v>
          </cell>
          <cell r="AJ28">
            <v>6368.40186379073</v>
          </cell>
          <cell r="AK28">
            <v>7681.8224379973</v>
          </cell>
          <cell r="AL28">
            <v>7222.33613589905</v>
          </cell>
          <cell r="AM28">
            <v>7368.40503875047</v>
          </cell>
          <cell r="AN28">
            <v>8207.99447434538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8">
          <cell r="BX28">
            <v>4.49746406480604</v>
          </cell>
          <cell r="BY28">
            <v>3.78842306662466</v>
          </cell>
          <cell r="BZ28">
            <v>3.17894739580246</v>
          </cell>
          <cell r="CA28">
            <v>3.0839769208718</v>
          </cell>
          <cell r="CB28">
            <v>3.48340014594576</v>
          </cell>
          <cell r="CC28">
            <v>3.58620208741898</v>
          </cell>
          <cell r="CD28">
            <v>3.5037107673835</v>
          </cell>
          <cell r="CE28">
            <v>2.98323696083264</v>
          </cell>
          <cell r="CF28">
            <v>2.99751948881893</v>
          </cell>
          <cell r="CG28">
            <v>3.0722386490824</v>
          </cell>
          <cell r="CH28">
            <v>3.57766702856455</v>
          </cell>
          <cell r="CI28">
            <v>4.34351483717877</v>
          </cell>
          <cell r="CJ28">
            <v>3.85351290297017</v>
          </cell>
          <cell r="CK28">
            <v>4.12678411561592</v>
          </cell>
          <cell r="CL28">
            <v>4.67511786397526</v>
          </cell>
          <cell r="CM28">
            <v>4.88920715196268</v>
          </cell>
          <cell r="CN28">
            <v>5.01331254352867</v>
          </cell>
          <cell r="CO28">
            <v>4.8105902167759</v>
          </cell>
          <cell r="CP28">
            <v>4.8637358876692</v>
          </cell>
          <cell r="CQ28">
            <v>4.81728140685127</v>
          </cell>
          <cell r="CR28">
            <v>4.98190888844533</v>
          </cell>
          <cell r="CS28">
            <v>4.70367399733408</v>
          </cell>
          <cell r="CT28">
            <v>4.86439986570422</v>
          </cell>
          <cell r="CU28">
            <v>4.78180227758587</v>
          </cell>
          <cell r="CV28">
            <v>4.98791652502317</v>
          </cell>
          <cell r="CW28">
            <v>4.87683068319332</v>
          </cell>
          <cell r="CX28">
            <v>4.84540508324716</v>
          </cell>
          <cell r="CY28">
            <v>5.13485299994273</v>
          </cell>
          <cell r="CZ28">
            <v>4.89180206657281</v>
          </cell>
          <cell r="DA28">
            <v>4.81007254755619</v>
          </cell>
        </row>
        <row r="29">
          <cell r="A29">
            <v>9429.89751352983</v>
          </cell>
          <cell r="B29">
            <v>7104.13156581756</v>
          </cell>
          <cell r="C29">
            <v>7505.60814649111</v>
          </cell>
          <cell r="D29">
            <v>7201.86857942304</v>
          </cell>
          <cell r="E29">
            <v>8282.72925802133</v>
          </cell>
          <cell r="F29">
            <v>7397.92590282108</v>
          </cell>
          <cell r="G29">
            <v>8017.56140233616</v>
          </cell>
          <cell r="H29">
            <v>6799.39986057012</v>
          </cell>
          <cell r="I29">
            <v>8867.40850439339</v>
          </cell>
          <cell r="J29">
            <v>7847.1105748819</v>
          </cell>
          <cell r="K29">
            <v>8845.85091412489</v>
          </cell>
          <cell r="L29">
            <v>8321.54822977301</v>
          </cell>
          <cell r="M29">
            <v>9492.87691576085</v>
          </cell>
          <cell r="N29">
            <v>8516.27101674904</v>
          </cell>
          <cell r="O29">
            <v>8641.27216525245</v>
          </cell>
        </row>
        <row r="29">
          <cell r="Z29">
            <v>7759.45852541883</v>
          </cell>
          <cell r="AA29">
            <v>5845.68540272987</v>
          </cell>
          <cell r="AB29">
            <v>6176.04327482697</v>
          </cell>
          <cell r="AC29">
            <v>5926.10900249668</v>
          </cell>
          <cell r="AD29">
            <v>6815.5029323147</v>
          </cell>
          <cell r="AE29">
            <v>6087.4361714642</v>
          </cell>
          <cell r="AF29">
            <v>6597.30766820804</v>
          </cell>
          <cell r="AG29">
            <v>5594.93474241198</v>
          </cell>
          <cell r="AH29">
            <v>7296.61042647227</v>
          </cell>
          <cell r="AI29">
            <v>6457.05098733139</v>
          </cell>
          <cell r="AJ29">
            <v>7278.87160933705</v>
          </cell>
          <cell r="AK29">
            <v>6847.44540049894</v>
          </cell>
          <cell r="AL29">
            <v>7811.2815763975</v>
          </cell>
          <cell r="AM29">
            <v>7007.67443663921</v>
          </cell>
          <cell r="AN29">
            <v>7110.53252455059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29">
          <cell r="BX29">
            <v>4.04815664716995</v>
          </cell>
          <cell r="BY29">
            <v>3.29776349033611</v>
          </cell>
          <cell r="BZ29">
            <v>3.56481746073544</v>
          </cell>
          <cell r="CA29">
            <v>3.35204149066293</v>
          </cell>
          <cell r="CB29">
            <v>3.85800053482968</v>
          </cell>
          <cell r="CC29">
            <v>3.29575007656084</v>
          </cell>
          <cell r="CD29">
            <v>3.62908517318418</v>
          </cell>
          <cell r="CE29">
            <v>3.06010929743136</v>
          </cell>
          <cell r="CF29">
            <v>4.01726028542011</v>
          </cell>
          <cell r="CG29">
            <v>3.75526042598973</v>
          </cell>
          <cell r="CH29">
            <v>4.11557402011822</v>
          </cell>
          <cell r="CI29">
            <v>3.79836352387394</v>
          </cell>
          <cell r="CJ29">
            <v>4.4635450998246</v>
          </cell>
          <cell r="CK29">
            <v>3.83560572441805</v>
          </cell>
          <cell r="CL29">
            <v>3.93497501439022</v>
          </cell>
          <cell r="CM29">
            <v>5.25147427174328</v>
          </cell>
          <cell r="CN29">
            <v>4.85649637785364</v>
          </cell>
          <cell r="CO29">
            <v>4.74657305535202</v>
          </cell>
          <cell r="CP29">
            <v>4.84359012874939</v>
          </cell>
          <cell r="CQ29">
            <v>4.83997101734182</v>
          </cell>
          <cell r="CR29">
            <v>5.06042840981548</v>
          </cell>
          <cell r="CS29">
            <v>4.98054321317517</v>
          </cell>
          <cell r="CT29">
            <v>5.00916367537657</v>
          </cell>
          <cell r="CU29">
            <v>4.97620569165928</v>
          </cell>
          <cell r="CV29">
            <v>4.71087185532825</v>
          </cell>
          <cell r="CW29">
            <v>4.84552431828473</v>
          </cell>
          <cell r="CX29">
            <v>4.93900182723828</v>
          </cell>
          <cell r="CY29">
            <v>4.79456821059698</v>
          </cell>
          <cell r="CZ29">
            <v>5.00549572219126</v>
          </cell>
          <cell r="DA29">
            <v>4.95070768046157</v>
          </cell>
        </row>
        <row r="30">
          <cell r="A30">
            <v>8471.9144025696</v>
          </cell>
          <cell r="B30">
            <v>6955.9393216928</v>
          </cell>
          <cell r="C30">
            <v>7281.83502439021</v>
          </cell>
          <cell r="D30">
            <v>7105.31660893472</v>
          </cell>
          <cell r="E30">
            <v>7879.12379741602</v>
          </cell>
          <cell r="F30">
            <v>7628.81008275504</v>
          </cell>
          <cell r="G30">
            <v>7242.98991493587</v>
          </cell>
          <cell r="H30">
            <v>8408.01518778074</v>
          </cell>
          <cell r="I30">
            <v>9006.38401285215</v>
          </cell>
          <cell r="J30">
            <v>8804.97895844856</v>
          </cell>
          <cell r="K30">
            <v>7510.95167423325</v>
          </cell>
          <cell r="L30">
            <v>9425.84685404944</v>
          </cell>
          <cell r="M30">
            <v>8690.96179845843</v>
          </cell>
          <cell r="N30">
            <v>9812.18778837626</v>
          </cell>
          <cell r="O30">
            <v>9317.09294815825</v>
          </cell>
        </row>
        <row r="30">
          <cell r="Z30">
            <v>6971.1752798287</v>
          </cell>
          <cell r="AA30">
            <v>5723.74435613579</v>
          </cell>
          <cell r="AB30">
            <v>5991.9099629268</v>
          </cell>
          <cell r="AC30">
            <v>5846.66052392342</v>
          </cell>
          <cell r="AD30">
            <v>6483.39329615947</v>
          </cell>
          <cell r="AE30">
            <v>6277.42086809557</v>
          </cell>
          <cell r="AF30">
            <v>5959.94598714723</v>
          </cell>
          <cell r="AG30">
            <v>6918.59535451672</v>
          </cell>
          <cell r="AH30">
            <v>7410.96741628976</v>
          </cell>
          <cell r="AI30">
            <v>7245.23982866624</v>
          </cell>
          <cell r="AJ30">
            <v>6180.44023479765</v>
          </cell>
          <cell r="AK30">
            <v>7756.12541133211</v>
          </cell>
          <cell r="AL30">
            <v>7151.41999416008</v>
          </cell>
          <cell r="AM30">
            <v>8074.02880872104</v>
          </cell>
          <cell r="AN30">
            <v>7666.63648305593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0">
          <cell r="BX30">
            <v>3.91983636461444</v>
          </cell>
          <cell r="BY30">
            <v>3.23598940377046</v>
          </cell>
          <cell r="BZ30">
            <v>3.47996296927284</v>
          </cell>
          <cell r="CA30">
            <v>3.24681064207415</v>
          </cell>
          <cell r="CB30">
            <v>3.61870147166864</v>
          </cell>
          <cell r="CC30">
            <v>3.53312235240772</v>
          </cell>
          <cell r="CD30">
            <v>3.3924714625448</v>
          </cell>
          <cell r="CE30">
            <v>3.8687503612178</v>
          </cell>
          <cell r="CF30">
            <v>4.20963781264452</v>
          </cell>
          <cell r="CG30">
            <v>4.09315163265816</v>
          </cell>
          <cell r="CH30">
            <v>3.52446004256252</v>
          </cell>
          <cell r="CI30">
            <v>4.38370156417275</v>
          </cell>
          <cell r="CJ30">
            <v>4.02026177555994</v>
          </cell>
          <cell r="CK30">
            <v>4.57794962036415</v>
          </cell>
          <cell r="CL30">
            <v>4.16434259131509</v>
          </cell>
          <cell r="CM30">
            <v>4.87242542268054</v>
          </cell>
          <cell r="CN30">
            <v>4.84596499864983</v>
          </cell>
          <cell r="CO30">
            <v>4.71734665690474</v>
          </cell>
          <cell r="CP30">
            <v>4.93353317350107</v>
          </cell>
          <cell r="CQ30">
            <v>4.90858986252611</v>
          </cell>
          <cell r="CR30">
            <v>4.8677661348263</v>
          </cell>
          <cell r="CS30">
            <v>4.81319277793438</v>
          </cell>
          <cell r="CT30">
            <v>4.89952930429778</v>
          </cell>
          <cell r="CU30">
            <v>4.82322261967877</v>
          </cell>
          <cell r="CV30">
            <v>4.8495569953858</v>
          </cell>
          <cell r="CW30">
            <v>4.80434244325752</v>
          </cell>
          <cell r="CX30">
            <v>4.84742365558224</v>
          </cell>
          <cell r="CY30">
            <v>4.87354619790166</v>
          </cell>
          <cell r="CZ30">
            <v>4.83199438779511</v>
          </cell>
          <cell r="DA30">
            <v>5.04388941462872</v>
          </cell>
        </row>
        <row r="31">
          <cell r="A31">
            <v>9715.61654941289</v>
          </cell>
          <cell r="B31">
            <v>7961.91976804425</v>
          </cell>
          <cell r="C31">
            <v>7858.54467738623</v>
          </cell>
          <cell r="D31">
            <v>7709.73949580126</v>
          </cell>
          <cell r="E31">
            <v>7918.55943616331</v>
          </cell>
          <cell r="F31">
            <v>6401.24855663833</v>
          </cell>
          <cell r="G31">
            <v>7422.78997574919</v>
          </cell>
          <cell r="H31">
            <v>7499.60135299231</v>
          </cell>
          <cell r="I31">
            <v>9202.44130524881</v>
          </cell>
          <cell r="J31">
            <v>8228.13075201268</v>
          </cell>
          <cell r="K31">
            <v>9622.45104559431</v>
          </cell>
          <cell r="L31">
            <v>8563.45763094868</v>
          </cell>
          <cell r="M31">
            <v>9453.73771882177</v>
          </cell>
          <cell r="N31">
            <v>8885.63912087514</v>
          </cell>
          <cell r="O31">
            <v>9070.74184428197</v>
          </cell>
        </row>
        <row r="31">
          <cell r="Z31">
            <v>7994.56447494546</v>
          </cell>
          <cell r="AA31">
            <v>6551.5225519907</v>
          </cell>
          <cell r="AB31">
            <v>6466.45962024924</v>
          </cell>
          <cell r="AC31">
            <v>6344.01421368789</v>
          </cell>
          <cell r="AD31">
            <v>6515.84319318581</v>
          </cell>
          <cell r="AE31">
            <v>5267.31309803383</v>
          </cell>
          <cell r="AF31">
            <v>6107.89575147362</v>
          </cell>
          <cell r="AG31">
            <v>6171.10054189082</v>
          </cell>
          <cell r="AH31">
            <v>7572.29455974759</v>
          </cell>
          <cell r="AI31">
            <v>6770.57616165614</v>
          </cell>
          <cell r="AJ31">
            <v>7917.90257466046</v>
          </cell>
          <cell r="AK31">
            <v>7046.50227918062</v>
          </cell>
          <cell r="AL31">
            <v>7779.07560863048</v>
          </cell>
          <cell r="AM31">
            <v>7311.61161946297</v>
          </cell>
          <cell r="AN31">
            <v>7463.92471758059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1">
          <cell r="BX31">
            <v>4.54835952091943</v>
          </cell>
          <cell r="BY31">
            <v>3.57352621941508</v>
          </cell>
          <cell r="BZ31">
            <v>3.54049109933535</v>
          </cell>
          <cell r="CA31">
            <v>3.45165289088718</v>
          </cell>
          <cell r="CB31">
            <v>3.6592530014619</v>
          </cell>
          <cell r="CC31">
            <v>3.02158827323921</v>
          </cell>
          <cell r="CD31">
            <v>3.36485406519454</v>
          </cell>
          <cell r="CE31">
            <v>3.4568980384779</v>
          </cell>
          <cell r="CF31">
            <v>4.24385504118237</v>
          </cell>
          <cell r="CG31">
            <v>3.7514019488445</v>
          </cell>
          <cell r="CH31">
            <v>4.45401939649977</v>
          </cell>
          <cell r="CI31">
            <v>4.04536109718352</v>
          </cell>
          <cell r="CJ31">
            <v>4.3894451081255</v>
          </cell>
          <cell r="CK31">
            <v>4.14537753043956</v>
          </cell>
          <cell r="CL31">
            <v>4.00233677355267</v>
          </cell>
          <cell r="CM31">
            <v>4.81556400037744</v>
          </cell>
          <cell r="CN31">
            <v>5.02287537649773</v>
          </cell>
          <cell r="CO31">
            <v>5.0039181654873</v>
          </cell>
          <cell r="CP31">
            <v>5.03551817313573</v>
          </cell>
          <cell r="CQ31">
            <v>4.87848891008044</v>
          </cell>
          <cell r="CR31">
            <v>4.77596332926704</v>
          </cell>
          <cell r="CS31">
            <v>4.97316098669317</v>
          </cell>
          <cell r="CT31">
            <v>4.89083698278471</v>
          </cell>
          <cell r="CU31">
            <v>4.88848282779215</v>
          </cell>
          <cell r="CV31">
            <v>4.94469107376733</v>
          </cell>
          <cell r="CW31">
            <v>4.87040621853613</v>
          </cell>
          <cell r="CX31">
            <v>4.7722527686901</v>
          </cell>
          <cell r="CY31">
            <v>4.8554054986594</v>
          </cell>
          <cell r="CZ31">
            <v>4.83232528496357</v>
          </cell>
          <cell r="DA31">
            <v>5.10929238899046</v>
          </cell>
        </row>
        <row r="32">
          <cell r="A32">
            <v>8378.89500708003</v>
          </cell>
          <cell r="B32">
            <v>6866.06778293186</v>
          </cell>
          <cell r="C32">
            <v>7237.15934710149</v>
          </cell>
          <cell r="D32">
            <v>7732.66656600152</v>
          </cell>
          <cell r="E32">
            <v>6001.9602680738</v>
          </cell>
          <cell r="F32">
            <v>8012.79502796028</v>
          </cell>
          <cell r="G32">
            <v>6141.71843610727</v>
          </cell>
          <cell r="H32">
            <v>6754.51280590157</v>
          </cell>
          <cell r="I32">
            <v>7485.24756406489</v>
          </cell>
          <cell r="J32">
            <v>7356.66624394043</v>
          </cell>
          <cell r="K32">
            <v>7632.71505597111</v>
          </cell>
          <cell r="L32">
            <v>8737.1084580949</v>
          </cell>
          <cell r="M32">
            <v>8869.56951389475</v>
          </cell>
          <cell r="N32">
            <v>8747.21603548956</v>
          </cell>
          <cell r="O32">
            <v>7680.2203300862</v>
          </cell>
        </row>
        <row r="32">
          <cell r="Z32">
            <v>6894.63360582586</v>
          </cell>
          <cell r="AA32">
            <v>5649.79291852678</v>
          </cell>
          <cell r="AB32">
            <v>5955.1482627578</v>
          </cell>
          <cell r="AC32">
            <v>6362.87991716696</v>
          </cell>
          <cell r="AD32">
            <v>4938.7558777293</v>
          </cell>
          <cell r="AE32">
            <v>6593.38562300732</v>
          </cell>
          <cell r="AF32">
            <v>5053.75688456827</v>
          </cell>
          <cell r="AG32">
            <v>5557.99910885615</v>
          </cell>
          <cell r="AH32">
            <v>6159.28942414483</v>
          </cell>
          <cell r="AI32">
            <v>6053.48536644241</v>
          </cell>
          <cell r="AJ32">
            <v>6280.63410319909</v>
          </cell>
          <cell r="AK32">
            <v>7189.39210266095</v>
          </cell>
          <cell r="AL32">
            <v>7298.38862857625</v>
          </cell>
          <cell r="AM32">
            <v>7197.70919491713</v>
          </cell>
          <cell r="AN32">
            <v>6319.72415732807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2">
          <cell r="BX32">
            <v>3.83748312864012</v>
          </cell>
          <cell r="BY32">
            <v>3.15976046051251</v>
          </cell>
          <cell r="BZ32">
            <v>3.33728920770331</v>
          </cell>
          <cell r="CA32">
            <v>3.49800337343487</v>
          </cell>
          <cell r="CB32">
            <v>2.78670526598493</v>
          </cell>
          <cell r="CC32">
            <v>3.75106392353771</v>
          </cell>
          <cell r="CD32">
            <v>2.87334540696482</v>
          </cell>
          <cell r="CE32">
            <v>3.05585193380584</v>
          </cell>
          <cell r="CF32">
            <v>3.46483794665296</v>
          </cell>
          <cell r="CG32">
            <v>3.4306860636003</v>
          </cell>
          <cell r="CH32">
            <v>3.49121033396683</v>
          </cell>
          <cell r="CI32">
            <v>4.00799966765074</v>
          </cell>
          <cell r="CJ32">
            <v>4.06370003700157</v>
          </cell>
          <cell r="CK32">
            <v>4.04689821240898</v>
          </cell>
          <cell r="CL32">
            <v>3.64438854953549</v>
          </cell>
          <cell r="CM32">
            <v>4.92234271944349</v>
          </cell>
          <cell r="CN32">
            <v>4.89875258005536</v>
          </cell>
          <cell r="CO32">
            <v>4.88884051607719</v>
          </cell>
          <cell r="CP32">
            <v>4.98357087093022</v>
          </cell>
          <cell r="CQ32">
            <v>4.85549662762554</v>
          </cell>
          <cell r="CR32">
            <v>4.81571910483024</v>
          </cell>
          <cell r="CS32">
            <v>4.81874167972569</v>
          </cell>
          <cell r="CT32">
            <v>4.98302769526511</v>
          </cell>
          <cell r="CU32">
            <v>4.87028998337521</v>
          </cell>
          <cell r="CV32">
            <v>4.83427836515763</v>
          </cell>
          <cell r="CW32">
            <v>4.92872530585745</v>
          </cell>
          <cell r="CX32">
            <v>4.91441274903343</v>
          </cell>
          <cell r="CY32">
            <v>4.92053672803183</v>
          </cell>
          <cell r="CZ32">
            <v>4.87280632818598</v>
          </cell>
          <cell r="DA32">
            <v>4.75095136659064</v>
          </cell>
        </row>
        <row r="33">
          <cell r="A33">
            <v>8610.99647770119</v>
          </cell>
          <cell r="B33">
            <v>7383.25858582535</v>
          </cell>
          <cell r="C33">
            <v>8200.37113130444</v>
          </cell>
          <cell r="D33">
            <v>6463.95374605945</v>
          </cell>
          <cell r="E33">
            <v>7419.94816005044</v>
          </cell>
          <cell r="F33">
            <v>6712.06291911109</v>
          </cell>
          <cell r="G33">
            <v>8166.19601124105</v>
          </cell>
          <cell r="H33">
            <v>8438.63942545346</v>
          </cell>
          <cell r="I33">
            <v>8201.21293089771</v>
          </cell>
          <cell r="J33">
            <v>9184.57054510053</v>
          </cell>
          <cell r="K33">
            <v>8027.18118944291</v>
          </cell>
          <cell r="L33">
            <v>7423.20242059101</v>
          </cell>
          <cell r="M33">
            <v>8931.14523711543</v>
          </cell>
          <cell r="N33">
            <v>9142.35106704058</v>
          </cell>
          <cell r="O33">
            <v>9920.39811264143</v>
          </cell>
        </row>
        <row r="33">
          <cell r="Z33">
            <v>7085.61995879413</v>
          </cell>
          <cell r="AA33">
            <v>6075.36706490772</v>
          </cell>
          <cell r="AB33">
            <v>6747.73395947337</v>
          </cell>
          <cell r="AC33">
            <v>5318.9105110432</v>
          </cell>
          <cell r="AD33">
            <v>6105.55734312722</v>
          </cell>
          <cell r="AE33">
            <v>5523.06891629712</v>
          </cell>
          <cell r="AF33">
            <v>6719.61271782121</v>
          </cell>
          <cell r="AG33">
            <v>6943.79472723027</v>
          </cell>
          <cell r="AH33">
            <v>6748.42664028154</v>
          </cell>
          <cell r="AI33">
            <v>7557.58947711129</v>
          </cell>
          <cell r="AJ33">
            <v>6605.22337874159</v>
          </cell>
          <cell r="AK33">
            <v>6108.23513465774</v>
          </cell>
          <cell r="AL33">
            <v>7349.05665225498</v>
          </cell>
          <cell r="AM33">
            <v>7522.84887802196</v>
          </cell>
          <cell r="AN33">
            <v>8163.07044697352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3">
          <cell r="BX33">
            <v>3.85021323520432</v>
          </cell>
          <cell r="BY33">
            <v>3.42654766779877</v>
          </cell>
          <cell r="BZ33">
            <v>3.7396148271817</v>
          </cell>
          <cell r="CA33">
            <v>3.07013729020992</v>
          </cell>
          <cell r="CB33">
            <v>3.33222793877588</v>
          </cell>
          <cell r="CC33">
            <v>3.0209893036194</v>
          </cell>
          <cell r="CD33">
            <v>3.75035953635532</v>
          </cell>
          <cell r="CE33">
            <v>3.85804612209862</v>
          </cell>
          <cell r="CF33">
            <v>3.74574769978918</v>
          </cell>
          <cell r="CG33">
            <v>4.19450889362835</v>
          </cell>
          <cell r="CH33">
            <v>3.71079571556593</v>
          </cell>
          <cell r="CI33">
            <v>3.28075864809036</v>
          </cell>
          <cell r="CJ33">
            <v>3.98645529820646</v>
          </cell>
          <cell r="CK33">
            <v>4.1505519791729</v>
          </cell>
          <cell r="CL33">
            <v>4.57057703272712</v>
          </cell>
          <cell r="CM33">
            <v>5.04196942752539</v>
          </cell>
          <cell r="CN33">
            <v>4.85761264322714</v>
          </cell>
          <cell r="CO33">
            <v>4.94354183761057</v>
          </cell>
          <cell r="CP33">
            <v>4.74648401261089</v>
          </cell>
          <cell r="CQ33">
            <v>5.01993101074505</v>
          </cell>
          <cell r="CR33">
            <v>5.0088544315463</v>
          </cell>
          <cell r="CS33">
            <v>4.90883545392971</v>
          </cell>
          <cell r="CT33">
            <v>4.93101807003496</v>
          </cell>
          <cell r="CU33">
            <v>4.93595447216079</v>
          </cell>
          <cell r="CV33">
            <v>4.93638829238826</v>
          </cell>
          <cell r="CW33">
            <v>4.87671750066989</v>
          </cell>
          <cell r="CX33">
            <v>5.10092102923363</v>
          </cell>
          <cell r="CY33">
            <v>5.05070301329068</v>
          </cell>
          <cell r="CZ33">
            <v>4.96573587674963</v>
          </cell>
          <cell r="DA33">
            <v>4.89316259345628</v>
          </cell>
        </row>
        <row r="34">
          <cell r="A34">
            <v>9980.88480190565</v>
          </cell>
          <cell r="B34">
            <v>7407.78067855216</v>
          </cell>
          <cell r="C34">
            <v>7359.04840140179</v>
          </cell>
          <cell r="D34">
            <v>7304.40152487499</v>
          </cell>
          <cell r="E34">
            <v>6995.95035561766</v>
          </cell>
          <cell r="F34">
            <v>7634.49199945066</v>
          </cell>
          <cell r="G34">
            <v>7585.13749819573</v>
          </cell>
          <cell r="H34">
            <v>7785.31969861034</v>
          </cell>
          <cell r="I34">
            <v>7041.28712654352</v>
          </cell>
          <cell r="J34">
            <v>8487.69845678441</v>
          </cell>
          <cell r="K34">
            <v>7340.80943479433</v>
          </cell>
          <cell r="L34">
            <v>8463.76573365912</v>
          </cell>
          <cell r="M34">
            <v>7288.38746100308</v>
          </cell>
          <cell r="N34">
            <v>7675.77715909169</v>
          </cell>
          <cell r="O34">
            <v>8743.35520198052</v>
          </cell>
        </row>
        <row r="34">
          <cell r="Z34">
            <v>8212.84235128236</v>
          </cell>
          <cell r="AA34">
            <v>6095.54524406577</v>
          </cell>
          <cell r="AB34">
            <v>6055.4455417249</v>
          </cell>
          <cell r="AC34">
            <v>6010.47896903999</v>
          </cell>
          <cell r="AD34">
            <v>5756.66772119396</v>
          </cell>
          <cell r="AE34">
            <v>6282.09627383369</v>
          </cell>
          <cell r="AF34">
            <v>6241.48456994392</v>
          </cell>
          <cell r="AG34">
            <v>6406.20592342794</v>
          </cell>
          <cell r="AH34">
            <v>5793.97340698438</v>
          </cell>
          <cell r="AI34">
            <v>6984.1633015826</v>
          </cell>
          <cell r="AJ34">
            <v>6040.43747777362</v>
          </cell>
          <cell r="AK34">
            <v>6964.47008941094</v>
          </cell>
          <cell r="AL34">
            <v>5997.30168219682</v>
          </cell>
          <cell r="AM34">
            <v>6316.0680623383</v>
          </cell>
          <cell r="AN34">
            <v>7194.53228048683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4">
          <cell r="BX34">
            <v>4.66631392876445</v>
          </cell>
          <cell r="BY34">
            <v>3.42940287365792</v>
          </cell>
          <cell r="BZ34">
            <v>3.40410257131685</v>
          </cell>
          <cell r="CA34">
            <v>3.37189465702784</v>
          </cell>
          <cell r="CB34">
            <v>3.2075985269495</v>
          </cell>
          <cell r="CC34">
            <v>3.55070296204477</v>
          </cell>
          <cell r="CD34">
            <v>3.49261492999996</v>
          </cell>
          <cell r="CE34">
            <v>3.55780286963382</v>
          </cell>
          <cell r="CF34">
            <v>3.27211411885429</v>
          </cell>
          <cell r="CG34">
            <v>3.9661165497378</v>
          </cell>
          <cell r="CH34">
            <v>3.47400879476556</v>
          </cell>
          <cell r="CI34">
            <v>3.98862479683953</v>
          </cell>
          <cell r="CJ34">
            <v>3.3315526192016</v>
          </cell>
          <cell r="CK34">
            <v>3.4790616662431</v>
          </cell>
          <cell r="CL34">
            <v>4.05486580607483</v>
          </cell>
          <cell r="CM34">
            <v>4.82199403902442</v>
          </cell>
          <cell r="CN34">
            <v>4.86968856433355</v>
          </cell>
          <cell r="CO34">
            <v>4.8736080686701</v>
          </cell>
          <cell r="CP34">
            <v>4.88362399883442</v>
          </cell>
          <cell r="CQ34">
            <v>4.91697831082121</v>
          </cell>
          <cell r="CR34">
            <v>4.84727189292284</v>
          </cell>
          <cell r="CS34">
            <v>4.89603293480566</v>
          </cell>
          <cell r="CT34">
            <v>4.93317076532923</v>
          </cell>
          <cell r="CU34">
            <v>4.85126715284638</v>
          </cell>
          <cell r="CV34">
            <v>4.82454152241281</v>
          </cell>
          <cell r="CW34">
            <v>4.76370232558351</v>
          </cell>
          <cell r="CX34">
            <v>4.78378913607213</v>
          </cell>
          <cell r="CY34">
            <v>4.93192375776002</v>
          </cell>
          <cell r="CZ34">
            <v>4.97383999516371</v>
          </cell>
          <cell r="DA34">
            <v>4.86108499922964</v>
          </cell>
        </row>
        <row r="35">
          <cell r="A35">
            <v>9624.74402111366</v>
          </cell>
          <cell r="B35">
            <v>7985.14838574345</v>
          </cell>
          <cell r="C35">
            <v>7016.77794630718</v>
          </cell>
          <cell r="D35">
            <v>7955.67599178515</v>
          </cell>
          <cell r="E35">
            <v>7000.45100719126</v>
          </cell>
          <cell r="F35">
            <v>6817.2529657109</v>
          </cell>
          <cell r="G35">
            <v>6253.97988023272</v>
          </cell>
          <cell r="H35">
            <v>6760.01579308492</v>
          </cell>
          <cell r="I35">
            <v>8245.47411149513</v>
          </cell>
          <cell r="J35">
            <v>8602.17144786029</v>
          </cell>
          <cell r="K35">
            <v>9261.25016707345</v>
          </cell>
          <cell r="L35">
            <v>7337.61036727436</v>
          </cell>
          <cell r="M35">
            <v>9397.30009696518</v>
          </cell>
          <cell r="N35">
            <v>9331.18825093676</v>
          </cell>
          <cell r="O35">
            <v>8065.64892023738</v>
          </cell>
        </row>
        <row r="35">
          <cell r="Z35">
            <v>7919.78936594496</v>
          </cell>
          <cell r="AA35">
            <v>6570.63638598318</v>
          </cell>
          <cell r="AB35">
            <v>5773.80585296133</v>
          </cell>
          <cell r="AC35">
            <v>6546.38481609749</v>
          </cell>
          <cell r="AD35">
            <v>5760.37111448881</v>
          </cell>
          <cell r="AE35">
            <v>5609.62529749925</v>
          </cell>
          <cell r="AF35">
            <v>5146.13201573435</v>
          </cell>
          <cell r="AG35">
            <v>5562.52728116702</v>
          </cell>
          <cell r="AH35">
            <v>6784.84726888742</v>
          </cell>
          <cell r="AI35">
            <v>7078.35821995361</v>
          </cell>
          <cell r="AJ35">
            <v>7620.6858517633</v>
          </cell>
          <cell r="AK35">
            <v>6037.80510221433</v>
          </cell>
          <cell r="AL35">
            <v>7732.63550835992</v>
          </cell>
          <cell r="AM35">
            <v>7678.23490362796</v>
          </cell>
          <cell r="AN35">
            <v>6636.87682579533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5">
          <cell r="BX35">
            <v>4.34277275494814</v>
          </cell>
          <cell r="BY35">
            <v>3.62994607895775</v>
          </cell>
          <cell r="BZ35">
            <v>3.27515677356609</v>
          </cell>
          <cell r="CA35">
            <v>3.55309161846839</v>
          </cell>
          <cell r="CB35">
            <v>3.37542630705443</v>
          </cell>
          <cell r="CC35">
            <v>3.12860184618946</v>
          </cell>
          <cell r="CD35">
            <v>2.81360595231049</v>
          </cell>
          <cell r="CE35">
            <v>3.10772012423219</v>
          </cell>
          <cell r="CF35">
            <v>3.77014509817059</v>
          </cell>
          <cell r="CG35">
            <v>3.93232534535969</v>
          </cell>
          <cell r="CH35">
            <v>4.30131917113697</v>
          </cell>
          <cell r="CI35">
            <v>3.29954135874216</v>
          </cell>
          <cell r="CJ35">
            <v>4.30500843025566</v>
          </cell>
          <cell r="CK35">
            <v>4.35890731303502</v>
          </cell>
          <cell r="CL35">
            <v>3.67578179700207</v>
          </cell>
          <cell r="CM35">
            <v>4.99635930354881</v>
          </cell>
          <cell r="CN35">
            <v>4.95923166120702</v>
          </cell>
          <cell r="CO35">
            <v>4.82988976288698</v>
          </cell>
          <cell r="CP35">
            <v>5.04780140562539</v>
          </cell>
          <cell r="CQ35">
            <v>4.67550976801042</v>
          </cell>
          <cell r="CR35">
            <v>4.91236571065237</v>
          </cell>
          <cell r="CS35">
            <v>5.01100440605475</v>
          </cell>
          <cell r="CT35">
            <v>4.90385239374985</v>
          </cell>
          <cell r="CU35">
            <v>4.93047937690938</v>
          </cell>
          <cell r="CV35">
            <v>4.9316271018451</v>
          </cell>
          <cell r="CW35">
            <v>4.85399723759051</v>
          </cell>
          <cell r="CX35">
            <v>5.01340337591484</v>
          </cell>
          <cell r="CY35">
            <v>4.92108275880235</v>
          </cell>
          <cell r="CZ35">
            <v>4.82603976162377</v>
          </cell>
          <cell r="DA35">
            <v>4.94676375923382</v>
          </cell>
        </row>
        <row r="36">
          <cell r="A36">
            <v>10396.897829698</v>
          </cell>
          <cell r="B36">
            <v>7659.53143977904</v>
          </cell>
          <cell r="C36">
            <v>6954.66493277193</v>
          </cell>
          <cell r="D36">
            <v>6981.50878104511</v>
          </cell>
          <cell r="E36">
            <v>6989.43089162385</v>
          </cell>
          <cell r="F36">
            <v>7110.74602893654</v>
          </cell>
          <cell r="G36">
            <v>8050.16140493372</v>
          </cell>
          <cell r="H36">
            <v>6989.30590924162</v>
          </cell>
          <cell r="I36">
            <v>8008.24608023021</v>
          </cell>
          <cell r="J36">
            <v>9181.5653761007</v>
          </cell>
          <cell r="K36">
            <v>9577.13110143288</v>
          </cell>
          <cell r="L36">
            <v>8574.14993340171</v>
          </cell>
          <cell r="M36">
            <v>8129.42212780223</v>
          </cell>
          <cell r="N36">
            <v>8298.49360056546</v>
          </cell>
          <cell r="O36">
            <v>9455.25807458282</v>
          </cell>
        </row>
        <row r="36">
          <cell r="Z36">
            <v>8555.1616427229</v>
          </cell>
          <cell r="AA36">
            <v>6302.70015616104</v>
          </cell>
          <cell r="AB36">
            <v>5722.69571610948</v>
          </cell>
          <cell r="AC36">
            <v>5744.78436840284</v>
          </cell>
          <cell r="AD36">
            <v>5751.30313367905</v>
          </cell>
          <cell r="AE36">
            <v>5851.1281609535</v>
          </cell>
          <cell r="AF36">
            <v>6624.1328132026</v>
          </cell>
          <cell r="AG36">
            <v>5751.2002910331</v>
          </cell>
          <cell r="AH36">
            <v>6589.64248887514</v>
          </cell>
          <cell r="AI36">
            <v>7555.11665233429</v>
          </cell>
          <cell r="AJ36">
            <v>7880.61073489334</v>
          </cell>
          <cell r="AK36">
            <v>7055.30051662769</v>
          </cell>
          <cell r="AL36">
            <v>6689.35306516298</v>
          </cell>
          <cell r="AM36">
            <v>6828.47473417957</v>
          </cell>
          <cell r="AN36">
            <v>7780.32664422815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6">
          <cell r="BX36">
            <v>4.79055349416566</v>
          </cell>
          <cell r="BY36">
            <v>3.59927156725162</v>
          </cell>
          <cell r="BZ36">
            <v>3.21893182772373</v>
          </cell>
          <cell r="CA36">
            <v>3.16212475037995</v>
          </cell>
          <cell r="CB36">
            <v>3.24062969338194</v>
          </cell>
          <cell r="CC36">
            <v>3.2457625562254</v>
          </cell>
          <cell r="CD36">
            <v>3.57092433390147</v>
          </cell>
          <cell r="CE36">
            <v>3.21994187319092</v>
          </cell>
          <cell r="CF36">
            <v>3.57013487270743</v>
          </cell>
          <cell r="CG36">
            <v>4.19414113274013</v>
          </cell>
          <cell r="CH36">
            <v>4.37898697737633</v>
          </cell>
          <cell r="CI36">
            <v>3.98707537814599</v>
          </cell>
          <cell r="CJ36">
            <v>3.63370794749963</v>
          </cell>
          <cell r="CK36">
            <v>3.80775923123531</v>
          </cell>
          <cell r="CL36">
            <v>4.35301627715783</v>
          </cell>
          <cell r="CM36">
            <v>4.89271209468893</v>
          </cell>
          <cell r="CN36">
            <v>4.79754620846814</v>
          </cell>
          <cell r="CO36">
            <v>4.87075192623359</v>
          </cell>
          <cell r="CP36">
            <v>4.97739225943159</v>
          </cell>
          <cell r="CQ36">
            <v>4.86232503484464</v>
          </cell>
          <cell r="CR36">
            <v>4.9388973575577</v>
          </cell>
          <cell r="CS36">
            <v>5.08224408592808</v>
          </cell>
          <cell r="CT36">
            <v>4.893477505699</v>
          </cell>
          <cell r="CU36">
            <v>5.0569000000616</v>
          </cell>
          <cell r="CV36">
            <v>4.9352058210067</v>
          </cell>
          <cell r="CW36">
            <v>4.93052718670326</v>
          </cell>
          <cell r="CX36">
            <v>4.84806245762591</v>
          </cell>
          <cell r="CY36">
            <v>5.04360696122745</v>
          </cell>
          <cell r="CZ36">
            <v>4.91316515056733</v>
          </cell>
          <cell r="DA36">
            <v>4.89682602858583</v>
          </cell>
        </row>
        <row r="37">
          <cell r="A37">
            <v>9097.01832550342</v>
          </cell>
          <cell r="B37">
            <v>6583.39974847757</v>
          </cell>
          <cell r="C37">
            <v>7096.8259174683</v>
          </cell>
          <cell r="D37">
            <v>7758.4380500218</v>
          </cell>
          <cell r="E37">
            <v>7180.29178422283</v>
          </cell>
          <cell r="F37">
            <v>6597.65276995187</v>
          </cell>
          <cell r="G37">
            <v>7935.09528563346</v>
          </cell>
          <cell r="H37">
            <v>8821.16873177641</v>
          </cell>
          <cell r="I37">
            <v>8433.9977177124</v>
          </cell>
          <cell r="J37">
            <v>7948.05249299871</v>
          </cell>
          <cell r="K37">
            <v>8428.8056690212</v>
          </cell>
          <cell r="L37">
            <v>8661.69957592938</v>
          </cell>
          <cell r="M37">
            <v>8157.10993827499</v>
          </cell>
          <cell r="N37">
            <v>9009.74569428751</v>
          </cell>
          <cell r="O37">
            <v>8295.8535495339</v>
          </cell>
        </row>
        <row r="37">
          <cell r="Z37">
            <v>7485.54650784281</v>
          </cell>
          <cell r="AA37">
            <v>5417.19750731869</v>
          </cell>
          <cell r="AB37">
            <v>5839.67389780249</v>
          </cell>
          <cell r="AC37">
            <v>6384.08616687508</v>
          </cell>
          <cell r="AD37">
            <v>5908.35438244621</v>
          </cell>
          <cell r="AE37">
            <v>5428.92570784611</v>
          </cell>
          <cell r="AF37">
            <v>6529.44983503553</v>
          </cell>
          <cell r="AG37">
            <v>7258.5616992903</v>
          </cell>
          <cell r="AH37">
            <v>6939.97526486049</v>
          </cell>
          <cell r="AI37">
            <v>6540.11176566751</v>
          </cell>
          <cell r="AJ37">
            <v>6935.70295050888</v>
          </cell>
          <cell r="AK37">
            <v>7127.34136533618</v>
          </cell>
          <cell r="AL37">
            <v>6712.13617778057</v>
          </cell>
          <cell r="AM37">
            <v>7413.73359987086</v>
          </cell>
          <cell r="AN37">
            <v>6826.30234933075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7">
          <cell r="BX37">
            <v>4.1695242120302</v>
          </cell>
          <cell r="BY37">
            <v>3.04020141688589</v>
          </cell>
          <cell r="BZ37">
            <v>3.36130051696123</v>
          </cell>
          <cell r="CA37">
            <v>3.55619045598621</v>
          </cell>
          <cell r="CB37">
            <v>3.29416602270283</v>
          </cell>
          <cell r="CC37">
            <v>3.16436514080258</v>
          </cell>
          <cell r="CD37">
            <v>3.5969166780707</v>
          </cell>
          <cell r="CE37">
            <v>4.14516031911697</v>
          </cell>
          <cell r="CF37">
            <v>3.89822015956279</v>
          </cell>
          <cell r="CG37">
            <v>3.6322572475792</v>
          </cell>
          <cell r="CH37">
            <v>3.91718470286314</v>
          </cell>
          <cell r="CI37">
            <v>4.00338073657809</v>
          </cell>
          <cell r="CJ37">
            <v>3.82638127464592</v>
          </cell>
          <cell r="CK37">
            <v>4.16488216738618</v>
          </cell>
          <cell r="CL37">
            <v>3.77170093300155</v>
          </cell>
          <cell r="CM37">
            <v>4.91862993328052</v>
          </cell>
          <cell r="CN37">
            <v>4.88179399033207</v>
          </cell>
          <cell r="CO37">
            <v>4.7597965396399</v>
          </cell>
          <cell r="CP37">
            <v>4.91836622616544</v>
          </cell>
          <cell r="CQ37">
            <v>4.91392120770922</v>
          </cell>
          <cell r="CR37">
            <v>4.70039594065925</v>
          </cell>
          <cell r="CS37">
            <v>4.97339951372651</v>
          </cell>
          <cell r="CT37">
            <v>4.79751538614817</v>
          </cell>
          <cell r="CU37">
            <v>4.87751591350961</v>
          </cell>
          <cell r="CV37">
            <v>4.93305215054035</v>
          </cell>
          <cell r="CW37">
            <v>4.85091394284173</v>
          </cell>
          <cell r="CX37">
            <v>4.87761817564408</v>
          </cell>
          <cell r="CY37">
            <v>4.80595446866488</v>
          </cell>
          <cell r="CZ37">
            <v>4.87687240297198</v>
          </cell>
          <cell r="DA37">
            <v>4.9585581013872</v>
          </cell>
        </row>
        <row r="38">
          <cell r="A38">
            <v>8203.40786777767</v>
          </cell>
          <cell r="B38">
            <v>6714.3613540014</v>
          </cell>
          <cell r="C38">
            <v>7529.34398214586</v>
          </cell>
          <cell r="D38">
            <v>6959.86467299896</v>
          </cell>
          <cell r="E38">
            <v>7753.49872275706</v>
          </cell>
          <cell r="F38">
            <v>6838.45656189215</v>
          </cell>
          <cell r="G38">
            <v>7136.18114050521</v>
          </cell>
          <cell r="H38">
            <v>7622.13111337708</v>
          </cell>
          <cell r="I38">
            <v>8105.87709772751</v>
          </cell>
          <cell r="J38">
            <v>8375.06384217349</v>
          </cell>
          <cell r="K38">
            <v>9291.56280591413</v>
          </cell>
          <cell r="L38">
            <v>8469.24767960283</v>
          </cell>
          <cell r="M38">
            <v>9337.99495704052</v>
          </cell>
          <cell r="N38">
            <v>10271.0092754989</v>
          </cell>
          <cell r="O38">
            <v>8574.02760620697</v>
          </cell>
        </row>
        <row r="38">
          <cell r="Z38">
            <v>6750.23275977134</v>
          </cell>
          <cell r="AA38">
            <v>5524.96019986401</v>
          </cell>
          <cell r="AB38">
            <v>6195.57447673717</v>
          </cell>
          <cell r="AC38">
            <v>5726.97435949629</v>
          </cell>
          <cell r="AD38">
            <v>6380.02180615438</v>
          </cell>
          <cell r="AE38">
            <v>5627.07282807125</v>
          </cell>
          <cell r="AF38">
            <v>5872.05762418714</v>
          </cell>
          <cell r="AG38">
            <v>6271.925030436</v>
          </cell>
          <cell r="AH38">
            <v>6669.97886898721</v>
          </cell>
          <cell r="AI38">
            <v>6891.48110441704</v>
          </cell>
          <cell r="AJ38">
            <v>7645.6288231522</v>
          </cell>
          <cell r="AK38">
            <v>6968.98094778748</v>
          </cell>
          <cell r="AL38">
            <v>7683.83585036477</v>
          </cell>
          <cell r="AM38">
            <v>8451.57334669623</v>
          </cell>
          <cell r="AN38">
            <v>7055.19985882174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8">
          <cell r="BX38">
            <v>3.73733344475394</v>
          </cell>
          <cell r="BY38">
            <v>3.27796507179363</v>
          </cell>
          <cell r="BZ38">
            <v>3.50357544494972</v>
          </cell>
          <cell r="CA38">
            <v>3.20450472312551</v>
          </cell>
          <cell r="CB38">
            <v>3.56778503923399</v>
          </cell>
          <cell r="CC38">
            <v>3.18401528502555</v>
          </cell>
          <cell r="CD38">
            <v>3.32328864967659</v>
          </cell>
          <cell r="CE38">
            <v>3.49023101242926</v>
          </cell>
          <cell r="CF38">
            <v>3.84187610566568</v>
          </cell>
          <cell r="CG38">
            <v>3.83041616775341</v>
          </cell>
          <cell r="CH38">
            <v>4.29174763658494</v>
          </cell>
          <cell r="CI38">
            <v>3.83878492257578</v>
          </cell>
          <cell r="CJ38">
            <v>4.3283661767885</v>
          </cell>
          <cell r="CK38">
            <v>4.71928021347843</v>
          </cell>
          <cell r="CL38">
            <v>3.9944833407781</v>
          </cell>
          <cell r="CM38">
            <v>4.94839132132959</v>
          </cell>
          <cell r="CN38">
            <v>4.61776648877434</v>
          </cell>
          <cell r="CO38">
            <v>4.84481550784432</v>
          </cell>
          <cell r="CP38">
            <v>4.89633876889567</v>
          </cell>
          <cell r="CQ38">
            <v>4.89926147608829</v>
          </cell>
          <cell r="CR38">
            <v>4.84188563969253</v>
          </cell>
          <cell r="CS38">
            <v>4.8409364347354</v>
          </cell>
          <cell r="CT38">
            <v>4.92327189420334</v>
          </cell>
          <cell r="CU38">
            <v>4.75650807234651</v>
          </cell>
          <cell r="CV38">
            <v>4.92916939627519</v>
          </cell>
          <cell r="CW38">
            <v>4.8807455741449</v>
          </cell>
          <cell r="CX38">
            <v>4.97373488543289</v>
          </cell>
          <cell r="CY38">
            <v>4.86363773526946</v>
          </cell>
          <cell r="CZ38">
            <v>4.90646760162051</v>
          </cell>
          <cell r="DA38">
            <v>4.83900245230167</v>
          </cell>
        </row>
        <row r="39">
          <cell r="A39">
            <v>7868.16104711054</v>
          </cell>
          <cell r="B39">
            <v>7527.0087746247</v>
          </cell>
          <cell r="C39">
            <v>6648.59990800474</v>
          </cell>
          <cell r="D39">
            <v>6738.75949234723</v>
          </cell>
          <cell r="E39">
            <v>7029.08921705261</v>
          </cell>
          <cell r="F39">
            <v>7576.60606525423</v>
          </cell>
          <cell r="G39">
            <v>7953.9809685282</v>
          </cell>
          <cell r="H39">
            <v>7576.32410126959</v>
          </cell>
          <cell r="I39">
            <v>7326.58317898216</v>
          </cell>
          <cell r="J39">
            <v>7637.15586628305</v>
          </cell>
          <cell r="K39">
            <v>8669.25104887981</v>
          </cell>
          <cell r="L39">
            <v>8461.44614365887</v>
          </cell>
          <cell r="M39">
            <v>8715.10529824562</v>
          </cell>
          <cell r="N39">
            <v>8233.57966388718</v>
          </cell>
          <cell r="O39">
            <v>8607.97073867307</v>
          </cell>
        </row>
        <row r="39">
          <cell r="Z39">
            <v>6474.37251876524</v>
          </cell>
          <cell r="AA39">
            <v>6193.65293454833</v>
          </cell>
          <cell r="AB39">
            <v>5470.84792430104</v>
          </cell>
          <cell r="AC39">
            <v>5545.03638227429</v>
          </cell>
          <cell r="AD39">
            <v>5783.93627003186</v>
          </cell>
          <cell r="AE39">
            <v>6234.46441940919</v>
          </cell>
          <cell r="AF39">
            <v>6544.9900541032</v>
          </cell>
          <cell r="AG39">
            <v>6234.2324033304</v>
          </cell>
          <cell r="AH39">
            <v>6028.73130156246</v>
          </cell>
          <cell r="AI39">
            <v>6284.28825568433</v>
          </cell>
          <cell r="AJ39">
            <v>7133.55514879253</v>
          </cell>
          <cell r="AK39">
            <v>6962.56139821073</v>
          </cell>
          <cell r="AL39">
            <v>7171.28664541354</v>
          </cell>
          <cell r="AM39">
            <v>6775.05983771288</v>
          </cell>
          <cell r="AN39">
            <v>7083.13020782241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39">
          <cell r="BX39">
            <v>3.645736234435</v>
          </cell>
          <cell r="BY39">
            <v>3.37585345111748</v>
          </cell>
          <cell r="BZ39">
            <v>3.00249762004315</v>
          </cell>
          <cell r="CA39">
            <v>3.09957166818488</v>
          </cell>
          <cell r="CB39">
            <v>3.20471802157918</v>
          </cell>
          <cell r="CC39">
            <v>3.44299598369086</v>
          </cell>
          <cell r="CD39">
            <v>3.77485201828568</v>
          </cell>
          <cell r="CE39">
            <v>3.49739458215684</v>
          </cell>
          <cell r="CF39">
            <v>3.33282335728279</v>
          </cell>
          <cell r="CG39">
            <v>3.49208837683395</v>
          </cell>
          <cell r="CH39">
            <v>3.88918189750492</v>
          </cell>
          <cell r="CI39">
            <v>3.90474862128963</v>
          </cell>
          <cell r="CJ39">
            <v>3.97352338483555</v>
          </cell>
          <cell r="CK39">
            <v>3.74584160279224</v>
          </cell>
          <cell r="CL39">
            <v>3.94886598936672</v>
          </cell>
          <cell r="CM39">
            <v>4.86541147249937</v>
          </cell>
          <cell r="CN39">
            <v>5.0265547350198</v>
          </cell>
          <cell r="CO39">
            <v>4.99205206694699</v>
          </cell>
          <cell r="CP39">
            <v>4.90128383070362</v>
          </cell>
          <cell r="CQ39">
            <v>4.94470984127482</v>
          </cell>
          <cell r="CR39">
            <v>4.9610062043776</v>
          </cell>
          <cell r="CS39">
            <v>4.75024703310786</v>
          </cell>
          <cell r="CT39">
            <v>4.88366078662889</v>
          </cell>
          <cell r="CU39">
            <v>4.95587983172964</v>
          </cell>
          <cell r="CV39">
            <v>4.93035291202311</v>
          </cell>
          <cell r="CW39">
            <v>5.02521795690733</v>
          </cell>
          <cell r="CX39">
            <v>4.88520837833839</v>
          </cell>
          <cell r="CY39">
            <v>4.94456903093802</v>
          </cell>
          <cell r="CZ39">
            <v>4.95531037957383</v>
          </cell>
          <cell r="DA39">
            <v>4.91428076771148</v>
          </cell>
        </row>
        <row r="40">
          <cell r="A40">
            <v>9666.75571244746</v>
          </cell>
          <cell r="B40">
            <v>8788.29009370424</v>
          </cell>
          <cell r="C40">
            <v>6918.95173404271</v>
          </cell>
          <cell r="D40">
            <v>6716.14271454864</v>
          </cell>
          <cell r="E40">
            <v>7670.06969862257</v>
          </cell>
          <cell r="F40">
            <v>8922.52571032852</v>
          </cell>
          <cell r="G40">
            <v>7903.81658697185</v>
          </cell>
          <cell r="H40">
            <v>6844.33130734679</v>
          </cell>
          <cell r="I40">
            <v>7902.39245573529</v>
          </cell>
          <cell r="J40">
            <v>8040.1565495959</v>
          </cell>
          <cell r="K40">
            <v>7943.37122423485</v>
          </cell>
          <cell r="L40">
            <v>9260.31849699202</v>
          </cell>
          <cell r="M40">
            <v>8369.27667280937</v>
          </cell>
          <cell r="N40">
            <v>8694.19883465045</v>
          </cell>
          <cell r="O40">
            <v>8875.09806601446</v>
          </cell>
        </row>
        <row r="40">
          <cell r="Z40">
            <v>7954.35898624248</v>
          </cell>
          <cell r="AA40">
            <v>7231.5072771052</v>
          </cell>
          <cell r="AB40">
            <v>5693.30885544085</v>
          </cell>
          <cell r="AC40">
            <v>5526.42600511431</v>
          </cell>
          <cell r="AD40">
            <v>6311.37163772372</v>
          </cell>
          <cell r="AE40">
            <v>7341.96401307033</v>
          </cell>
          <cell r="AF40">
            <v>6503.71193442255</v>
          </cell>
          <cell r="AG40">
            <v>5631.90690433107</v>
          </cell>
          <cell r="AH40">
            <v>6502.54007786218</v>
          </cell>
          <cell r="AI40">
            <v>6615.90024652462</v>
          </cell>
          <cell r="AJ40">
            <v>6536.25975022753</v>
          </cell>
          <cell r="AK40">
            <v>7619.919220382</v>
          </cell>
          <cell r="AL40">
            <v>6886.71909076886</v>
          </cell>
          <cell r="AM40">
            <v>7154.08361251237</v>
          </cell>
          <cell r="AN40">
            <v>7302.93783717761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0">
          <cell r="BX40">
            <v>4.28846270329824</v>
          </cell>
          <cell r="BY40">
            <v>4.08721905918989</v>
          </cell>
          <cell r="BZ40">
            <v>3.1840082464244</v>
          </cell>
          <cell r="CA40">
            <v>3.07622193223953</v>
          </cell>
          <cell r="CB40">
            <v>3.62950531300626</v>
          </cell>
          <cell r="CC40">
            <v>4.11556761734187</v>
          </cell>
          <cell r="CD40">
            <v>3.61730030530726</v>
          </cell>
          <cell r="CE40">
            <v>3.11617226020971</v>
          </cell>
          <cell r="CF40">
            <v>3.60601726081169</v>
          </cell>
          <cell r="CG40">
            <v>3.59693356586009</v>
          </cell>
          <cell r="CH40">
            <v>3.69631627435161</v>
          </cell>
          <cell r="CI40">
            <v>4.24980953015632</v>
          </cell>
          <cell r="CJ40">
            <v>3.96772903068977</v>
          </cell>
          <cell r="CK40">
            <v>4.01299222702184</v>
          </cell>
          <cell r="CL40">
            <v>4.08344885612472</v>
          </cell>
          <cell r="CM40">
            <v>5.08171945371219</v>
          </cell>
          <cell r="CN40">
            <v>4.84739095641346</v>
          </cell>
          <cell r="CO40">
            <v>4.8988900926306</v>
          </cell>
          <cell r="CP40">
            <v>4.9219118445313</v>
          </cell>
          <cell r="CQ40">
            <v>4.76412834621981</v>
          </cell>
          <cell r="CR40">
            <v>4.88753235739922</v>
          </cell>
          <cell r="CS40">
            <v>4.92588045158671</v>
          </cell>
          <cell r="CT40">
            <v>4.95154973513428</v>
          </cell>
          <cell r="CU40">
            <v>4.94040294513253</v>
          </cell>
          <cell r="CV40">
            <v>5.03922404130733</v>
          </cell>
          <cell r="CW40">
            <v>4.84470473584373</v>
          </cell>
          <cell r="CX40">
            <v>4.91233568624835</v>
          </cell>
          <cell r="CY40">
            <v>4.75529538192102</v>
          </cell>
          <cell r="CZ40">
            <v>4.8841931323456</v>
          </cell>
          <cell r="DA40">
            <v>4.89979171380337</v>
          </cell>
        </row>
        <row r="41">
          <cell r="A41">
            <v>8797.38382867561</v>
          </cell>
          <cell r="B41">
            <v>7493.67210409629</v>
          </cell>
          <cell r="C41">
            <v>7208.18914041047</v>
          </cell>
          <cell r="D41">
            <v>7267.40941997528</v>
          </cell>
          <cell r="E41">
            <v>6283.29472863145</v>
          </cell>
          <cell r="F41">
            <v>7866.09408870049</v>
          </cell>
          <cell r="G41">
            <v>7180.46591528977</v>
          </cell>
          <cell r="H41">
            <v>8396.48022045509</v>
          </cell>
          <cell r="I41">
            <v>8969.22701407873</v>
          </cell>
          <cell r="J41">
            <v>7868.87527383227</v>
          </cell>
          <cell r="K41">
            <v>9333.51526837568</v>
          </cell>
          <cell r="L41">
            <v>9399.15387964513</v>
          </cell>
          <cell r="M41">
            <v>9366.61736429831</v>
          </cell>
          <cell r="N41">
            <v>9041.58331530734</v>
          </cell>
          <cell r="O41">
            <v>9797.01654384387</v>
          </cell>
        </row>
        <row r="41">
          <cell r="Z41">
            <v>7238.99012188165</v>
          </cell>
          <cell r="AA41">
            <v>6166.22161708495</v>
          </cell>
          <cell r="AB41">
            <v>5931.30992125204</v>
          </cell>
          <cell r="AC41">
            <v>5980.03975129394</v>
          </cell>
          <cell r="AD41">
            <v>5170.25394813103</v>
          </cell>
          <cell r="AE41">
            <v>6472.67170727355</v>
          </cell>
          <cell r="AF41">
            <v>5908.49766743844</v>
          </cell>
          <cell r="AG41">
            <v>6909.10372426019</v>
          </cell>
          <cell r="AH41">
            <v>7380.39251444192</v>
          </cell>
          <cell r="AI41">
            <v>6474.96022532484</v>
          </cell>
          <cell r="AJ41">
            <v>7680.14970654913</v>
          </cell>
          <cell r="AK41">
            <v>7734.16090667942</v>
          </cell>
          <cell r="AL41">
            <v>7707.38800262261</v>
          </cell>
          <cell r="AM41">
            <v>7439.93141373861</v>
          </cell>
          <cell r="AN41">
            <v>8061.54504179153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1">
          <cell r="BX41">
            <v>4.12590071929337</v>
          </cell>
          <cell r="BY41">
            <v>3.50244534881085</v>
          </cell>
          <cell r="BZ41">
            <v>3.30691081175509</v>
          </cell>
          <cell r="CA41">
            <v>3.16521502225234</v>
          </cell>
          <cell r="CB41">
            <v>2.85896063607981</v>
          </cell>
          <cell r="CC41">
            <v>3.58386446015975</v>
          </cell>
          <cell r="CD41">
            <v>3.41799178644609</v>
          </cell>
          <cell r="CE41">
            <v>3.99035875000186</v>
          </cell>
          <cell r="CF41">
            <v>4.11067379519051</v>
          </cell>
          <cell r="CG41">
            <v>3.61209365798663</v>
          </cell>
          <cell r="CH41">
            <v>4.25092448011047</v>
          </cell>
          <cell r="CI41">
            <v>4.50957011786378</v>
          </cell>
          <cell r="CJ41">
            <v>4.29394395496409</v>
          </cell>
          <cell r="CK41">
            <v>4.11613105384362</v>
          </cell>
          <cell r="CL41">
            <v>4.57764059484677</v>
          </cell>
          <cell r="CM41">
            <v>4.80691393184748</v>
          </cell>
          <cell r="CN41">
            <v>4.82341797589019</v>
          </cell>
          <cell r="CO41">
            <v>4.91400134229483</v>
          </cell>
          <cell r="CP41">
            <v>5.17616352642979</v>
          </cell>
          <cell r="CQ41">
            <v>4.9546255136171</v>
          </cell>
          <cell r="CR41">
            <v>4.94810764758239</v>
          </cell>
          <cell r="CS41">
            <v>4.73601630831549</v>
          </cell>
          <cell r="CT41">
            <v>4.74369661608349</v>
          </cell>
          <cell r="CU41">
            <v>4.91896328234125</v>
          </cell>
          <cell r="CV41">
            <v>4.91117305789145</v>
          </cell>
          <cell r="CW41">
            <v>4.94986588065504</v>
          </cell>
          <cell r="CX41">
            <v>4.69878089979575</v>
          </cell>
          <cell r="CY41">
            <v>4.91765419751762</v>
          </cell>
          <cell r="CZ41">
            <v>4.95207112446925</v>
          </cell>
          <cell r="DA41">
            <v>4.82484902744334</v>
          </cell>
        </row>
        <row r="42">
          <cell r="A42">
            <v>9564.29087950357</v>
          </cell>
          <cell r="B42">
            <v>7155.03819474583</v>
          </cell>
          <cell r="C42">
            <v>7910.41813992652</v>
          </cell>
          <cell r="D42">
            <v>5776.65450298074</v>
          </cell>
          <cell r="E42">
            <v>6698.86002433451</v>
          </cell>
          <cell r="F42">
            <v>7184.91695060374</v>
          </cell>
          <cell r="G42">
            <v>6765.9281014703</v>
          </cell>
          <cell r="H42">
            <v>7054.04829321472</v>
          </cell>
          <cell r="I42">
            <v>7141.73644464885</v>
          </cell>
          <cell r="J42">
            <v>8456.66914680033</v>
          </cell>
          <cell r="K42">
            <v>10308.4642427908</v>
          </cell>
          <cell r="L42">
            <v>9097.45420506277</v>
          </cell>
          <cell r="M42">
            <v>8415.54061963154</v>
          </cell>
          <cell r="N42">
            <v>9641.93884781414</v>
          </cell>
          <cell r="O42">
            <v>9982.28413241307</v>
          </cell>
        </row>
        <row r="42">
          <cell r="Z42">
            <v>7870.04506656294</v>
          </cell>
          <cell r="AA42">
            <v>5887.57428596228</v>
          </cell>
          <cell r="AB42">
            <v>6509.14406942525</v>
          </cell>
          <cell r="AC42">
            <v>4753.36141959558</v>
          </cell>
          <cell r="AD42">
            <v>5512.20482002383</v>
          </cell>
          <cell r="AE42">
            <v>5912.16023363965</v>
          </cell>
          <cell r="AF42">
            <v>5567.39226635271</v>
          </cell>
          <cell r="AG42">
            <v>5804.47402413097</v>
          </cell>
          <cell r="AH42">
            <v>5876.62884588248</v>
          </cell>
          <cell r="AI42">
            <v>6958.63061222427</v>
          </cell>
          <cell r="AJ42">
            <v>8482.39343406785</v>
          </cell>
          <cell r="AK42">
            <v>7485.90517445165</v>
          </cell>
          <cell r="AL42">
            <v>6924.78770986824</v>
          </cell>
          <cell r="AM42">
            <v>7933.93825191563</v>
          </cell>
          <cell r="AN42">
            <v>8213.99380038561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2">
          <cell r="BX42">
            <v>4.36473435262266</v>
          </cell>
          <cell r="BY42">
            <v>3.23802534691432</v>
          </cell>
          <cell r="BZ42">
            <v>3.5760846993099</v>
          </cell>
          <cell r="CA42">
            <v>2.67828602233094</v>
          </cell>
          <cell r="CB42">
            <v>3.03098447360757</v>
          </cell>
          <cell r="CC42">
            <v>3.22665578156145</v>
          </cell>
          <cell r="CD42">
            <v>3.04204122772041</v>
          </cell>
          <cell r="CE42">
            <v>3.2333087566245</v>
          </cell>
          <cell r="CF42">
            <v>3.37419621934108</v>
          </cell>
          <cell r="CG42">
            <v>3.99130729155727</v>
          </cell>
          <cell r="CH42">
            <v>4.62996048730522</v>
          </cell>
          <cell r="CI42">
            <v>4.14772633300644</v>
          </cell>
          <cell r="CJ42">
            <v>3.88368671940909</v>
          </cell>
          <cell r="CK42">
            <v>4.51263466268086</v>
          </cell>
          <cell r="CL42">
            <v>4.61193465791039</v>
          </cell>
          <cell r="CM42">
            <v>4.93999532702281</v>
          </cell>
          <cell r="CN42">
            <v>4.98153620843553</v>
          </cell>
          <cell r="CO42">
            <v>4.98681460943146</v>
          </cell>
          <cell r="CP42">
            <v>4.86240375012599</v>
          </cell>
          <cell r="CQ42">
            <v>4.98251678465021</v>
          </cell>
          <cell r="CR42">
            <v>5.01996505571077</v>
          </cell>
          <cell r="CS42">
            <v>5.01411005145608</v>
          </cell>
          <cell r="CT42">
            <v>4.9183884856901</v>
          </cell>
          <cell r="CU42">
            <v>4.7716113574337</v>
          </cell>
          <cell r="CV42">
            <v>4.77656567402901</v>
          </cell>
          <cell r="CW42">
            <v>5.01935904845387</v>
          </cell>
          <cell r="CX42">
            <v>4.94471611636128</v>
          </cell>
          <cell r="CY42">
            <v>4.88505445820648</v>
          </cell>
          <cell r="CZ42">
            <v>4.81687944036281</v>
          </cell>
          <cell r="DA42">
            <v>4.87953413763076</v>
          </cell>
        </row>
        <row r="43">
          <cell r="A43">
            <v>9013.86889404518</v>
          </cell>
          <cell r="B43">
            <v>7848.11409146044</v>
          </cell>
          <cell r="C43">
            <v>8232.79105324111</v>
          </cell>
          <cell r="D43">
            <v>6159.01074517757</v>
          </cell>
          <cell r="E43">
            <v>7614.82105454513</v>
          </cell>
          <cell r="F43">
            <v>7770.34119582634</v>
          </cell>
          <cell r="G43">
            <v>7967.553610394</v>
          </cell>
          <cell r="H43">
            <v>8214.95715715258</v>
          </cell>
          <cell r="I43">
            <v>8208.92071965253</v>
          </cell>
          <cell r="J43">
            <v>7416.00695336199</v>
          </cell>
          <cell r="K43">
            <v>8097.87827601926</v>
          </cell>
          <cell r="L43">
            <v>8363.98707516052</v>
          </cell>
          <cell r="M43">
            <v>9497.89453839578</v>
          </cell>
          <cell r="N43">
            <v>9422.72658866679</v>
          </cell>
          <cell r="O43">
            <v>8437.31192866268</v>
          </cell>
        </row>
        <row r="43">
          <cell r="Z43">
            <v>7417.12640424289</v>
          </cell>
          <cell r="AA43">
            <v>6457.87673811602</v>
          </cell>
          <cell r="AB43">
            <v>6774.41092380983</v>
          </cell>
          <cell r="AC43">
            <v>5067.98598460326</v>
          </cell>
          <cell r="AD43">
            <v>6265.90989631142</v>
          </cell>
          <cell r="AE43">
            <v>6393.88075542282</v>
          </cell>
          <cell r="AF43">
            <v>6556.15839940992</v>
          </cell>
          <cell r="AG43">
            <v>6759.73617502841</v>
          </cell>
          <cell r="AH43">
            <v>6754.76904931408</v>
          </cell>
          <cell r="AI43">
            <v>6102.31429305215</v>
          </cell>
          <cell r="AJ43">
            <v>6663.39698141014</v>
          </cell>
          <cell r="AK43">
            <v>6882.36650756066</v>
          </cell>
          <cell r="AL43">
            <v>7815.41036302282</v>
          </cell>
          <cell r="AM43">
            <v>7753.55787867439</v>
          </cell>
          <cell r="AN43">
            <v>6942.70238701386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3">
          <cell r="BX43">
            <v>4.24670037055469</v>
          </cell>
          <cell r="BY43">
            <v>3.6548437057946</v>
          </cell>
          <cell r="BZ43">
            <v>3.66962057163137</v>
          </cell>
          <cell r="CA43">
            <v>2.87244513185278</v>
          </cell>
          <cell r="CB43">
            <v>3.4704510404708</v>
          </cell>
          <cell r="CC43">
            <v>3.60134178946367</v>
          </cell>
          <cell r="CD43">
            <v>3.6771075140643</v>
          </cell>
          <cell r="CE43">
            <v>3.81280739313774</v>
          </cell>
          <cell r="CF43">
            <v>3.85552567734854</v>
          </cell>
          <cell r="CG43">
            <v>3.43069616250942</v>
          </cell>
          <cell r="CH43">
            <v>3.74372477316659</v>
          </cell>
          <cell r="CI43">
            <v>3.93671860136126</v>
          </cell>
          <cell r="CJ43">
            <v>4.3287563744713</v>
          </cell>
          <cell r="CK43">
            <v>4.39612861818893</v>
          </cell>
          <cell r="CL43">
            <v>4.01416713019185</v>
          </cell>
          <cell r="CM43">
            <v>4.7851019580045</v>
          </cell>
          <cell r="CN43">
            <v>4.84092191222529</v>
          </cell>
          <cell r="CO43">
            <v>5.05775176641629</v>
          </cell>
          <cell r="CP43">
            <v>4.83382361408103</v>
          </cell>
          <cell r="CQ43">
            <v>4.94658366536749</v>
          </cell>
          <cell r="CR43">
            <v>4.86415412526428</v>
          </cell>
          <cell r="CS43">
            <v>4.88483889521877</v>
          </cell>
          <cell r="CT43">
            <v>4.85726742200404</v>
          </cell>
          <cell r="CU43">
            <v>4.79992045758856</v>
          </cell>
          <cell r="CV43">
            <v>4.87325851782929</v>
          </cell>
          <cell r="CW43">
            <v>4.87639536744262</v>
          </cell>
          <cell r="CX43">
            <v>4.78972478356239</v>
          </cell>
          <cell r="CY43">
            <v>4.94647453773119</v>
          </cell>
          <cell r="CZ43">
            <v>4.83212075216458</v>
          </cell>
          <cell r="DA43">
            <v>4.73849289610069</v>
          </cell>
        </row>
        <row r="44">
          <cell r="A44">
            <v>11081.3040664492</v>
          </cell>
          <cell r="B44">
            <v>7290.23715915306</v>
          </cell>
          <cell r="C44">
            <v>6817.82433132268</v>
          </cell>
          <cell r="D44">
            <v>7115.68709179674</v>
          </cell>
          <cell r="E44">
            <v>7677.78784391742</v>
          </cell>
          <cell r="F44">
            <v>7165.68676758669</v>
          </cell>
          <cell r="G44">
            <v>7183.73621968182</v>
          </cell>
          <cell r="H44">
            <v>7447.64897761313</v>
          </cell>
          <cell r="I44">
            <v>6577.02656150407</v>
          </cell>
          <cell r="J44">
            <v>8705.31934977049</v>
          </cell>
          <cell r="K44">
            <v>8698.03262757161</v>
          </cell>
          <cell r="L44">
            <v>8478.71239465396</v>
          </cell>
          <cell r="M44">
            <v>9353.70216405125</v>
          </cell>
          <cell r="N44">
            <v>9271.59309677022</v>
          </cell>
          <cell r="O44">
            <v>8927.32698163581</v>
          </cell>
        </row>
        <row r="44">
          <cell r="Z44">
            <v>9118.33020324965</v>
          </cell>
          <cell r="AA44">
            <v>5998.82371953166</v>
          </cell>
          <cell r="AB44">
            <v>5610.09544977409</v>
          </cell>
          <cell r="AC44">
            <v>5855.19394982132</v>
          </cell>
          <cell r="AD44">
            <v>6317.72256870919</v>
          </cell>
          <cell r="AE44">
            <v>5896.33654018562</v>
          </cell>
          <cell r="AF44">
            <v>5911.18866076675</v>
          </cell>
          <cell r="AG44">
            <v>6128.35115872166</v>
          </cell>
          <cell r="AH44">
            <v>5411.95328489478</v>
          </cell>
          <cell r="AI44">
            <v>7163.23420781114</v>
          </cell>
          <cell r="AJ44">
            <v>7157.23827640178</v>
          </cell>
          <cell r="AK44">
            <v>6976.7690561724</v>
          </cell>
          <cell r="AL44">
            <v>7696.76063784788</v>
          </cell>
          <cell r="AM44">
            <v>7629.19660534236</v>
          </cell>
          <cell r="AN44">
            <v>7345.91477346032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4">
          <cell r="BX44">
            <v>5.0391787521729</v>
          </cell>
          <cell r="BY44">
            <v>3.41394924939578</v>
          </cell>
          <cell r="BZ44">
            <v>3.11309410189518</v>
          </cell>
          <cell r="CA44">
            <v>3.35416348457155</v>
          </cell>
          <cell r="CB44">
            <v>3.55540124187192</v>
          </cell>
          <cell r="CC44">
            <v>3.41515700999077</v>
          </cell>
          <cell r="CD44">
            <v>3.30463859037484</v>
          </cell>
          <cell r="CE44">
            <v>3.42943103483832</v>
          </cell>
          <cell r="CF44">
            <v>3.08087215562174</v>
          </cell>
          <cell r="CG44">
            <v>4.07022485320413</v>
          </cell>
          <cell r="CH44">
            <v>3.95740390024746</v>
          </cell>
          <cell r="CI44">
            <v>3.94308891341905</v>
          </cell>
          <cell r="CJ44">
            <v>4.14556248353203</v>
          </cell>
          <cell r="CK44">
            <v>4.26090600020541</v>
          </cell>
          <cell r="CL44">
            <v>4.17275400390901</v>
          </cell>
          <cell r="CM44">
            <v>4.95749958730348</v>
          </cell>
          <cell r="CN44">
            <v>4.81411183282169</v>
          </cell>
          <cell r="CO44">
            <v>4.93725021372533</v>
          </cell>
          <cell r="CP44">
            <v>4.78260148426651</v>
          </cell>
          <cell r="CQ44">
            <v>4.86831943228285</v>
          </cell>
          <cell r="CR44">
            <v>4.73019150750076</v>
          </cell>
          <cell r="CS44">
            <v>4.90069851327411</v>
          </cell>
          <cell r="CT44">
            <v>4.8958567774119</v>
          </cell>
          <cell r="CU44">
            <v>4.81268566974733</v>
          </cell>
          <cell r="CV44">
            <v>4.82167445467621</v>
          </cell>
          <cell r="CW44">
            <v>4.95498374298254</v>
          </cell>
          <cell r="CX44">
            <v>4.84757919236501</v>
          </cell>
          <cell r="CY44">
            <v>5.08664759726222</v>
          </cell>
          <cell r="CZ44">
            <v>4.90550800857368</v>
          </cell>
          <cell r="DA44">
            <v>4.82314411082887</v>
          </cell>
        </row>
        <row r="45">
          <cell r="A45">
            <v>9039.48196801545</v>
          </cell>
          <cell r="B45">
            <v>7785.41582199901</v>
          </cell>
          <cell r="C45">
            <v>7869.78186009648</v>
          </cell>
          <cell r="D45">
            <v>8442.11272633267</v>
          </cell>
          <cell r="E45">
            <v>7900.07955015402</v>
          </cell>
          <cell r="F45">
            <v>7547.27313124544</v>
          </cell>
          <cell r="G45">
            <v>7600.01370806602</v>
          </cell>
          <cell r="H45">
            <v>7613.93846490981</v>
          </cell>
          <cell r="I45">
            <v>8675.59261044164</v>
          </cell>
          <cell r="J45">
            <v>9038.63160473374</v>
          </cell>
          <cell r="K45">
            <v>8333.07995193412</v>
          </cell>
          <cell r="L45">
            <v>8426.29607985756</v>
          </cell>
          <cell r="M45">
            <v>8023.11114730118</v>
          </cell>
          <cell r="N45">
            <v>9863.33157939902</v>
          </cell>
          <cell r="O45">
            <v>10018.2246408596</v>
          </cell>
        </row>
        <row r="45">
          <cell r="Z45">
            <v>7438.20230510986</v>
          </cell>
          <cell r="AA45">
            <v>6406.2850192449</v>
          </cell>
          <cell r="AB45">
            <v>6475.70621630796</v>
          </cell>
          <cell r="AC45">
            <v>6946.65275766803</v>
          </cell>
          <cell r="AD45">
            <v>6500.63688698388</v>
          </cell>
          <cell r="AE45">
            <v>6210.32760513911</v>
          </cell>
          <cell r="AF45">
            <v>6253.72556549432</v>
          </cell>
          <cell r="AG45">
            <v>6265.18365112579</v>
          </cell>
          <cell r="AH45">
            <v>7138.77334802055</v>
          </cell>
          <cell r="AI45">
            <v>7437.50257760948</v>
          </cell>
          <cell r="AJ45">
            <v>6856.93436044865</v>
          </cell>
          <cell r="AK45">
            <v>6933.63791713993</v>
          </cell>
          <cell r="AL45">
            <v>6601.87431549354</v>
          </cell>
          <cell r="AM45">
            <v>8116.11284247691</v>
          </cell>
          <cell r="AN45">
            <v>8243.56770447876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5">
          <cell r="BX45">
            <v>4.18803569931374</v>
          </cell>
          <cell r="BY45">
            <v>3.60235797036369</v>
          </cell>
          <cell r="BZ45">
            <v>3.6597647341359</v>
          </cell>
          <cell r="CA45">
            <v>3.8465349250675</v>
          </cell>
          <cell r="CB45">
            <v>3.67182142765951</v>
          </cell>
          <cell r="CC45">
            <v>3.67476626143177</v>
          </cell>
          <cell r="CD45">
            <v>3.43554219115492</v>
          </cell>
          <cell r="CE45">
            <v>3.48215717032718</v>
          </cell>
          <cell r="CF45">
            <v>4.02224039900046</v>
          </cell>
          <cell r="CG45">
            <v>4.1471660412649</v>
          </cell>
          <cell r="CH45">
            <v>3.87299873603203</v>
          </cell>
          <cell r="CI45">
            <v>3.86266944356461</v>
          </cell>
          <cell r="CJ45">
            <v>3.64191909975394</v>
          </cell>
          <cell r="CK45">
            <v>4.55009411147161</v>
          </cell>
          <cell r="CL45">
            <v>4.71847186598573</v>
          </cell>
          <cell r="CM45">
            <v>4.86591756027655</v>
          </cell>
          <cell r="CN45">
            <v>4.87221590706557</v>
          </cell>
          <cell r="CO45">
            <v>4.84775993962523</v>
          </cell>
          <cell r="CP45">
            <v>4.94781036289176</v>
          </cell>
          <cell r="CQ45">
            <v>4.85044396216209</v>
          </cell>
          <cell r="CR45">
            <v>4.63011657558705</v>
          </cell>
          <cell r="CS45">
            <v>4.98712975905114</v>
          </cell>
          <cell r="CT45">
            <v>4.92938310242909</v>
          </cell>
          <cell r="CU45">
            <v>4.86253460885185</v>
          </cell>
          <cell r="CV45">
            <v>4.91340814135716</v>
          </cell>
          <cell r="CW45">
            <v>4.85053644885062</v>
          </cell>
          <cell r="CX45">
            <v>4.91791196313355</v>
          </cell>
          <cell r="CY45">
            <v>4.96642742365836</v>
          </cell>
          <cell r="CZ45">
            <v>4.88691553428892</v>
          </cell>
          <cell r="DA45">
            <v>4.7865320892093</v>
          </cell>
        </row>
        <row r="46">
          <cell r="A46">
            <v>9036.05477970812</v>
          </cell>
          <cell r="B46">
            <v>7348.64186809621</v>
          </cell>
          <cell r="C46">
            <v>7771.89528867594</v>
          </cell>
          <cell r="D46">
            <v>6575.9529251076</v>
          </cell>
          <cell r="E46">
            <v>7891.71117749037</v>
          </cell>
          <cell r="F46">
            <v>8312.57161689143</v>
          </cell>
          <cell r="G46">
            <v>7902.69849063123</v>
          </cell>
          <cell r="H46">
            <v>7334.66124943184</v>
          </cell>
          <cell r="I46">
            <v>8204.51584315229</v>
          </cell>
          <cell r="J46">
            <v>8858.01593676658</v>
          </cell>
          <cell r="K46">
            <v>8418.08807112943</v>
          </cell>
          <cell r="L46">
            <v>8014.03944530928</v>
          </cell>
          <cell r="M46">
            <v>8345.59102190887</v>
          </cell>
          <cell r="N46">
            <v>7551.12245027249</v>
          </cell>
          <cell r="O46">
            <v>8365.62380934739</v>
          </cell>
        </row>
        <row r="46">
          <cell r="Z46">
            <v>7435.38221873125</v>
          </cell>
          <cell r="AA46">
            <v>6046.88245146202</v>
          </cell>
          <cell r="AB46">
            <v>6395.15955182477</v>
          </cell>
          <cell r="AC46">
            <v>5411.06983551711</v>
          </cell>
          <cell r="AD46">
            <v>6493.75091176351</v>
          </cell>
          <cell r="AE46">
            <v>6840.05893047066</v>
          </cell>
          <cell r="AF46">
            <v>6502.79190086227</v>
          </cell>
          <cell r="AG46">
            <v>6035.37839953249</v>
          </cell>
          <cell r="AH46">
            <v>6751.14446522245</v>
          </cell>
          <cell r="AI46">
            <v>7288.88168511079</v>
          </cell>
          <cell r="AJ46">
            <v>6926.88389852936</v>
          </cell>
          <cell r="AK46">
            <v>6594.40960071163</v>
          </cell>
          <cell r="AL46">
            <v>6867.22918374215</v>
          </cell>
          <cell r="AM46">
            <v>6213.49504479565</v>
          </cell>
          <cell r="AN46">
            <v>6883.71330597728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6">
          <cell r="BX46">
            <v>4.16972445800526</v>
          </cell>
          <cell r="BY46">
            <v>3.43570331916897</v>
          </cell>
          <cell r="BZ46">
            <v>3.58297745363514</v>
          </cell>
          <cell r="CA46">
            <v>3.01544335313097</v>
          </cell>
          <cell r="CB46">
            <v>3.76273848120917</v>
          </cell>
          <cell r="CC46">
            <v>3.83808968280888</v>
          </cell>
          <cell r="CD46">
            <v>3.66540318744371</v>
          </cell>
          <cell r="CE46">
            <v>3.26712894852687</v>
          </cell>
          <cell r="CF46">
            <v>3.74705984589593</v>
          </cell>
          <cell r="CG46">
            <v>3.9572133799351</v>
          </cell>
          <cell r="CH46">
            <v>3.93290596820608</v>
          </cell>
          <cell r="CI46">
            <v>3.71199463385729</v>
          </cell>
          <cell r="CJ46">
            <v>3.9204178747664</v>
          </cell>
          <cell r="CK46">
            <v>3.52796991215355</v>
          </cell>
          <cell r="CL46">
            <v>3.83810107709762</v>
          </cell>
          <cell r="CM46">
            <v>4.88543317273535</v>
          </cell>
          <cell r="CN46">
            <v>4.82195338126269</v>
          </cell>
          <cell r="CO46">
            <v>4.89006288770154</v>
          </cell>
          <cell r="CP46">
            <v>4.91630819363183</v>
          </cell>
          <cell r="CQ46">
            <v>4.72823144027696</v>
          </cell>
          <cell r="CR46">
            <v>4.88260802364234</v>
          </cell>
          <cell r="CS46">
            <v>4.86054802444952</v>
          </cell>
          <cell r="CT46">
            <v>5.06110519263283</v>
          </cell>
          <cell r="CU46">
            <v>4.93621318227609</v>
          </cell>
          <cell r="CV46">
            <v>5.04636392987348</v>
          </cell>
          <cell r="CW46">
            <v>4.82537956894409</v>
          </cell>
          <cell r="CX46">
            <v>4.86716102808962</v>
          </cell>
          <cell r="CY46">
            <v>4.79906151124808</v>
          </cell>
          <cell r="CZ46">
            <v>4.82523222113852</v>
          </cell>
          <cell r="DA46">
            <v>4.91375503945518</v>
          </cell>
        </row>
        <row r="47">
          <cell r="A47">
            <v>8476.19874438867</v>
          </cell>
          <cell r="B47">
            <v>7296.40509468318</v>
          </cell>
          <cell r="C47">
            <v>6612.72610780599</v>
          </cell>
          <cell r="D47">
            <v>6067.85641812964</v>
          </cell>
          <cell r="E47">
            <v>9036.9743157496</v>
          </cell>
          <cell r="F47">
            <v>7739.2834879796</v>
          </cell>
          <cell r="G47">
            <v>7284.15674345221</v>
          </cell>
          <cell r="H47">
            <v>7335.85222874792</v>
          </cell>
          <cell r="I47">
            <v>7801.36121824507</v>
          </cell>
          <cell r="J47">
            <v>8502.95516786746</v>
          </cell>
          <cell r="K47">
            <v>8143.76409052719</v>
          </cell>
          <cell r="L47">
            <v>8109.88837998373</v>
          </cell>
          <cell r="M47">
            <v>7423.79882873467</v>
          </cell>
          <cell r="N47">
            <v>7781.53290820193</v>
          </cell>
          <cell r="O47">
            <v>8953.83098428074</v>
          </cell>
        </row>
        <row r="47">
          <cell r="Z47">
            <v>6974.70068109696</v>
          </cell>
          <cell r="AA47">
            <v>6003.89904933931</v>
          </cell>
          <cell r="AB47">
            <v>5441.32891156607</v>
          </cell>
          <cell r="AC47">
            <v>4992.97899548953</v>
          </cell>
          <cell r="AD47">
            <v>7436.1388655311</v>
          </cell>
          <cell r="AE47">
            <v>6368.32469868036</v>
          </cell>
          <cell r="AF47">
            <v>5993.82040604067</v>
          </cell>
          <cell r="AG47">
            <v>6036.35840536972</v>
          </cell>
          <cell r="AH47">
            <v>6419.40580244166</v>
          </cell>
          <cell r="AI47">
            <v>6996.71739527379</v>
          </cell>
          <cell r="AJ47">
            <v>6701.1544516338</v>
          </cell>
          <cell r="AK47">
            <v>6673.27958124375</v>
          </cell>
          <cell r="AL47">
            <v>6108.72589335882</v>
          </cell>
          <cell r="AM47">
            <v>6403.08993589188</v>
          </cell>
          <cell r="AN47">
            <v>7367.72378135101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7">
          <cell r="BX47">
            <v>3.80580397748063</v>
          </cell>
          <cell r="BY47">
            <v>3.30730952898879</v>
          </cell>
          <cell r="BZ47">
            <v>3.05503778640961</v>
          </cell>
          <cell r="CA47">
            <v>2.79362753015425</v>
          </cell>
          <cell r="CB47">
            <v>4.17139644444603</v>
          </cell>
          <cell r="CC47">
            <v>3.61098345000529</v>
          </cell>
          <cell r="CD47">
            <v>3.32796802076057</v>
          </cell>
          <cell r="CE47">
            <v>3.36373817018141</v>
          </cell>
          <cell r="CF47">
            <v>3.48623504724684</v>
          </cell>
          <cell r="CG47">
            <v>3.87378013699385</v>
          </cell>
          <cell r="CH47">
            <v>3.889581931223</v>
          </cell>
          <cell r="CI47">
            <v>3.84388479708807</v>
          </cell>
          <cell r="CJ47">
            <v>3.42325146005106</v>
          </cell>
          <cell r="CK47">
            <v>3.59389059142345</v>
          </cell>
          <cell r="CL47">
            <v>4.09320113568076</v>
          </cell>
          <cell r="CM47">
            <v>5.02095460049322</v>
          </cell>
          <cell r="CN47">
            <v>4.9735406822868</v>
          </cell>
          <cell r="CO47">
            <v>4.87972702300579</v>
          </cell>
          <cell r="CP47">
            <v>4.8966422189558</v>
          </cell>
          <cell r="CQ47">
            <v>4.88397194190481</v>
          </cell>
          <cell r="CR47">
            <v>4.83177648678115</v>
          </cell>
          <cell r="CS47">
            <v>4.93437006231252</v>
          </cell>
          <cell r="CT47">
            <v>4.91654445060381</v>
          </cell>
          <cell r="CU47">
            <v>5.04481565901978</v>
          </cell>
          <cell r="CV47">
            <v>4.94841939301451</v>
          </cell>
          <cell r="CW47">
            <v>4.72012868976317</v>
          </cell>
          <cell r="CX47">
            <v>4.7563750533529</v>
          </cell>
          <cell r="CY47">
            <v>4.8889880044106</v>
          </cell>
          <cell r="CZ47">
            <v>4.88125937806587</v>
          </cell>
          <cell r="DA47">
            <v>4.93148123860372</v>
          </cell>
        </row>
        <row r="48">
          <cell r="A48">
            <v>10120.860373704</v>
          </cell>
          <cell r="B48">
            <v>7216.10716803397</v>
          </cell>
          <cell r="C48">
            <v>7682.12142093002</v>
          </cell>
          <cell r="D48">
            <v>7354.02006180696</v>
          </cell>
          <cell r="E48">
            <v>7242.27705245631</v>
          </cell>
          <cell r="F48">
            <v>6956.8216781409</v>
          </cell>
          <cell r="G48">
            <v>8898.69910519885</v>
          </cell>
          <cell r="H48">
            <v>7548.3340133953</v>
          </cell>
          <cell r="I48">
            <v>7245.22502831325</v>
          </cell>
          <cell r="J48">
            <v>6691.65810622996</v>
          </cell>
          <cell r="K48">
            <v>8366.2066736645</v>
          </cell>
          <cell r="L48">
            <v>7759.38211866533</v>
          </cell>
          <cell r="M48">
            <v>8401.56801324217</v>
          </cell>
          <cell r="N48">
            <v>8252.32070265435</v>
          </cell>
          <cell r="O48">
            <v>8168.54227387204</v>
          </cell>
        </row>
        <row r="48">
          <cell r="Z48">
            <v>8328.02225036217</v>
          </cell>
          <cell r="AA48">
            <v>5937.82532683938</v>
          </cell>
          <cell r="AB48">
            <v>6321.28848350813</v>
          </cell>
          <cell r="AC48">
            <v>6051.30793657258</v>
          </cell>
          <cell r="AD48">
            <v>5959.35940316405</v>
          </cell>
          <cell r="AE48">
            <v>5724.47040944166</v>
          </cell>
          <cell r="AF48">
            <v>7322.35812084934</v>
          </cell>
          <cell r="AG48">
            <v>6211.20055959385</v>
          </cell>
          <cell r="AH48">
            <v>5961.7851661549</v>
          </cell>
          <cell r="AI48">
            <v>5506.27867026923</v>
          </cell>
          <cell r="AJ48">
            <v>6884.19292004393</v>
          </cell>
          <cell r="AK48">
            <v>6384.86300050175</v>
          </cell>
          <cell r="AL48">
            <v>6913.29025089642</v>
          </cell>
          <cell r="AM48">
            <v>6790.48103532701</v>
          </cell>
          <cell r="AN48">
            <v>6721.54335678613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8">
          <cell r="BX48">
            <v>4.61053154850024</v>
          </cell>
          <cell r="BY48">
            <v>3.31478471951076</v>
          </cell>
          <cell r="BZ48">
            <v>3.50230490561079</v>
          </cell>
          <cell r="CA48">
            <v>3.35907711468294</v>
          </cell>
          <cell r="CB48">
            <v>3.32880670099587</v>
          </cell>
          <cell r="CC48">
            <v>3.16433507646038</v>
          </cell>
          <cell r="CD48">
            <v>3.92561811748678</v>
          </cell>
          <cell r="CE48">
            <v>3.46816657580881</v>
          </cell>
          <cell r="CF48">
            <v>3.36626611288248</v>
          </cell>
          <cell r="CG48">
            <v>3.12874631501356</v>
          </cell>
          <cell r="CH48">
            <v>3.8887491761572</v>
          </cell>
          <cell r="CI48">
            <v>3.63398681291869</v>
          </cell>
          <cell r="CJ48">
            <v>3.84441771025121</v>
          </cell>
          <cell r="CK48">
            <v>3.78114295755048</v>
          </cell>
          <cell r="CL48">
            <v>3.82668549344717</v>
          </cell>
          <cell r="CM48">
            <v>4.94877848162274</v>
          </cell>
          <cell r="CN48">
            <v>4.90771376443462</v>
          </cell>
          <cell r="CO48">
            <v>4.94491457817076</v>
          </cell>
          <cell r="CP48">
            <v>4.93555976466125</v>
          </cell>
          <cell r="CQ48">
            <v>4.90476423836165</v>
          </cell>
          <cell r="CR48">
            <v>4.95632737837494</v>
          </cell>
          <cell r="CS48">
            <v>5.11034301483662</v>
          </cell>
          <cell r="CT48">
            <v>4.90662356104829</v>
          </cell>
          <cell r="CU48">
            <v>4.85215887328624</v>
          </cell>
          <cell r="CV48">
            <v>4.82164211097876</v>
          </cell>
          <cell r="CW48">
            <v>4.85009489331638</v>
          </cell>
          <cell r="CX48">
            <v>4.81365955474968</v>
          </cell>
          <cell r="CY48">
            <v>4.92675943741165</v>
          </cell>
          <cell r="CZ48">
            <v>4.92022064224863</v>
          </cell>
          <cell r="DA48">
            <v>4.81230749441007</v>
          </cell>
        </row>
        <row r="49">
          <cell r="A49">
            <v>9402.25856868462</v>
          </cell>
          <cell r="B49">
            <v>9545.48779816546</v>
          </cell>
          <cell r="C49">
            <v>8824.07693898781</v>
          </cell>
          <cell r="D49">
            <v>7316.36588713798</v>
          </cell>
          <cell r="E49">
            <v>7266.53878721261</v>
          </cell>
          <cell r="F49">
            <v>7871.93635256146</v>
          </cell>
          <cell r="G49">
            <v>7224.65208788903</v>
          </cell>
          <cell r="H49">
            <v>8776.65160038489</v>
          </cell>
          <cell r="I49">
            <v>7678.22164824746</v>
          </cell>
          <cell r="J49">
            <v>7940.84899798567</v>
          </cell>
          <cell r="K49">
            <v>8541.06540027512</v>
          </cell>
          <cell r="L49">
            <v>7827.24818492359</v>
          </cell>
          <cell r="M49">
            <v>9336.68153211842</v>
          </cell>
          <cell r="N49">
            <v>9122.204922107</v>
          </cell>
          <cell r="O49">
            <v>9039.3467644189</v>
          </cell>
        </row>
        <row r="49">
          <cell r="Z49">
            <v>7736.71562223191</v>
          </cell>
          <cell r="AA49">
            <v>7854.57281677615</v>
          </cell>
          <cell r="AB49">
            <v>7260.95473836711</v>
          </cell>
          <cell r="AC49">
            <v>6020.32392998782</v>
          </cell>
          <cell r="AD49">
            <v>5979.32334490637</v>
          </cell>
          <cell r="AE49">
            <v>6477.479055822</v>
          </cell>
          <cell r="AF49">
            <v>5944.85657517726</v>
          </cell>
          <cell r="AG49">
            <v>7221.93045974528</v>
          </cell>
          <cell r="AH49">
            <v>6318.07952770077</v>
          </cell>
          <cell r="AI49">
            <v>6534.18431834249</v>
          </cell>
          <cell r="AJ49">
            <v>7028.07667222638</v>
          </cell>
          <cell r="AK49">
            <v>6440.70707787998</v>
          </cell>
          <cell r="AL49">
            <v>7682.75508928601</v>
          </cell>
          <cell r="AM49">
            <v>7506.27147876233</v>
          </cell>
          <cell r="AN49">
            <v>7438.0910518647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49">
          <cell r="BX49">
            <v>4.47901230943991</v>
          </cell>
          <cell r="BY49">
            <v>4.31079913895473</v>
          </cell>
          <cell r="BZ49">
            <v>4.03316713385414</v>
          </cell>
          <cell r="CA49">
            <v>3.38788076991084</v>
          </cell>
          <cell r="CB49">
            <v>3.28441963075854</v>
          </cell>
          <cell r="CC49">
            <v>3.60467775638184</v>
          </cell>
          <cell r="CD49">
            <v>3.42874804385721</v>
          </cell>
          <cell r="CE49">
            <v>4.00701673667831</v>
          </cell>
          <cell r="CF49">
            <v>3.57628889795748</v>
          </cell>
          <cell r="CG49">
            <v>3.59589847521284</v>
          </cell>
          <cell r="CH49">
            <v>3.97265242993206</v>
          </cell>
          <cell r="CI49">
            <v>3.61136410833596</v>
          </cell>
          <cell r="CJ49">
            <v>4.28602328275839</v>
          </cell>
          <cell r="CK49">
            <v>4.15525367584587</v>
          </cell>
          <cell r="CL49">
            <v>4.25566991197418</v>
          </cell>
          <cell r="CM49">
            <v>4.73240073757474</v>
          </cell>
          <cell r="CN49">
            <v>4.99196944384344</v>
          </cell>
          <cell r="CO49">
            <v>4.93235862046904</v>
          </cell>
          <cell r="CP49">
            <v>4.86854151150787</v>
          </cell>
          <cell r="CQ49">
            <v>4.98770243632988</v>
          </cell>
          <cell r="CR49">
            <v>4.92319124219555</v>
          </cell>
          <cell r="CS49">
            <v>4.75021147072513</v>
          </cell>
          <cell r="CT49">
            <v>4.93786578616071</v>
          </cell>
          <cell r="CU49">
            <v>4.84015900815331</v>
          </cell>
          <cell r="CV49">
            <v>4.97841498256269</v>
          </cell>
          <cell r="CW49">
            <v>4.84688880314945</v>
          </cell>
          <cell r="CX49">
            <v>4.88617937343358</v>
          </cell>
          <cell r="CY49">
            <v>4.91099620594902</v>
          </cell>
          <cell r="CZ49">
            <v>4.94918696748123</v>
          </cell>
          <cell r="DA49">
            <v>4.78851322364215</v>
          </cell>
        </row>
        <row r="50">
          <cell r="A50">
            <v>9908.06748045521</v>
          </cell>
          <cell r="B50">
            <v>8018.44715982384</v>
          </cell>
          <cell r="C50">
            <v>6682.62084791133</v>
          </cell>
          <cell r="D50">
            <v>8413.39297693419</v>
          </cell>
          <cell r="E50">
            <v>8119.05959305225</v>
          </cell>
          <cell r="F50">
            <v>7162.57786290293</v>
          </cell>
          <cell r="G50">
            <v>8427.13552543715</v>
          </cell>
          <cell r="H50">
            <v>6887.01960802981</v>
          </cell>
          <cell r="I50">
            <v>9611.10949191128</v>
          </cell>
          <cell r="J50">
            <v>7618.62070706268</v>
          </cell>
          <cell r="K50">
            <v>9070.49563022495</v>
          </cell>
          <cell r="L50">
            <v>9258.42770737962</v>
          </cell>
          <cell r="M50">
            <v>9681.8122970188</v>
          </cell>
          <cell r="N50">
            <v>8268.95812324907</v>
          </cell>
          <cell r="O50">
            <v>9139.10341164234</v>
          </cell>
        </row>
        <row r="50">
          <cell r="Z50">
            <v>8152.92409820314</v>
          </cell>
          <cell r="AA50">
            <v>6598.03652008361</v>
          </cell>
          <cell r="AB50">
            <v>5498.8422977099</v>
          </cell>
          <cell r="AC50">
            <v>6923.02050673442</v>
          </cell>
          <cell r="AD50">
            <v>6680.82617942585</v>
          </cell>
          <cell r="AE50">
            <v>5893.77835576012</v>
          </cell>
          <cell r="AF50">
            <v>6934.32866093114</v>
          </cell>
          <cell r="AG50">
            <v>5667.03327746453</v>
          </cell>
          <cell r="AH50">
            <v>7908.57009620129</v>
          </cell>
          <cell r="AI50">
            <v>6269.03646752586</v>
          </cell>
          <cell r="AJ50">
            <v>7463.7221185851</v>
          </cell>
          <cell r="AK50">
            <v>7618.3633706438</v>
          </cell>
          <cell r="AL50">
            <v>7966.74840440404</v>
          </cell>
          <cell r="AM50">
            <v>6804.17125570209</v>
          </cell>
          <cell r="AN50">
            <v>7520.17652157998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0">
          <cell r="BX50">
            <v>4.63581313548052</v>
          </cell>
          <cell r="BY50">
            <v>3.68282349945782</v>
          </cell>
          <cell r="BZ50">
            <v>3.04684031114082</v>
          </cell>
          <cell r="CA50">
            <v>3.86390364386148</v>
          </cell>
          <cell r="CB50">
            <v>3.74490236811957</v>
          </cell>
          <cell r="CC50">
            <v>3.43060439125932</v>
          </cell>
          <cell r="CD50">
            <v>3.75033893730526</v>
          </cell>
          <cell r="CE50">
            <v>3.20554760145472</v>
          </cell>
          <cell r="CF50">
            <v>4.44209323560728</v>
          </cell>
          <cell r="CG50">
            <v>3.44770500136632</v>
          </cell>
          <cell r="CH50">
            <v>4.23298570329621</v>
          </cell>
          <cell r="CI50">
            <v>4.22643908472525</v>
          </cell>
          <cell r="CJ50">
            <v>4.41773550157629</v>
          </cell>
          <cell r="CK50">
            <v>3.80034491151576</v>
          </cell>
          <cell r="CL50">
            <v>4.27707534173938</v>
          </cell>
          <cell r="CM50">
            <v>4.81830861133841</v>
          </cell>
          <cell r="CN50">
            <v>4.90841127370127</v>
          </cell>
          <cell r="CO50">
            <v>4.94457202384457</v>
          </cell>
          <cell r="CP50">
            <v>4.90881274967561</v>
          </cell>
          <cell r="CQ50">
            <v>4.887612965323</v>
          </cell>
          <cell r="CR50">
            <v>4.70684932431373</v>
          </cell>
          <cell r="CS50">
            <v>5.06571833438891</v>
          </cell>
          <cell r="CT50">
            <v>4.84351521136358</v>
          </cell>
          <cell r="CU50">
            <v>4.8777263742183</v>
          </cell>
          <cell r="CV50">
            <v>4.98170300822622</v>
          </cell>
          <cell r="CW50">
            <v>4.83076371687837</v>
          </cell>
          <cell r="CX50">
            <v>4.93849029746032</v>
          </cell>
          <cell r="CY50">
            <v>4.94070048998709</v>
          </cell>
          <cell r="CZ50">
            <v>4.90522979312427</v>
          </cell>
          <cell r="DA50">
            <v>4.81712892586448</v>
          </cell>
        </row>
        <row r="51">
          <cell r="A51">
            <v>8166.00067332164</v>
          </cell>
          <cell r="B51">
            <v>7694.20147360876</v>
          </cell>
          <cell r="C51">
            <v>7791.94480571009</v>
          </cell>
          <cell r="D51">
            <v>9025.8455005379</v>
          </cell>
          <cell r="E51">
            <v>7756.61868091247</v>
          </cell>
          <cell r="F51">
            <v>7935.04963505907</v>
          </cell>
          <cell r="G51">
            <v>8113.44737060842</v>
          </cell>
          <cell r="H51">
            <v>8462.10649643979</v>
          </cell>
          <cell r="I51">
            <v>7116.13007510481</v>
          </cell>
          <cell r="J51">
            <v>7964.98562093694</v>
          </cell>
          <cell r="K51">
            <v>8273.70736665414</v>
          </cell>
          <cell r="L51">
            <v>8495.26611128814</v>
          </cell>
          <cell r="M51">
            <v>8545.6045005895</v>
          </cell>
          <cell r="N51">
            <v>9474.72187833132</v>
          </cell>
          <cell r="O51">
            <v>9450.3635314138</v>
          </cell>
        </row>
        <row r="51">
          <cell r="Z51">
            <v>6719.45198261895</v>
          </cell>
          <cell r="AA51">
            <v>6331.22864114092</v>
          </cell>
          <cell r="AB51">
            <v>6411.65744012716</v>
          </cell>
          <cell r="AC51">
            <v>7426.98144044261</v>
          </cell>
          <cell r="AD51">
            <v>6382.58908600797</v>
          </cell>
          <cell r="AE51">
            <v>6529.41227113432</v>
          </cell>
          <cell r="AF51">
            <v>6676.20812210064</v>
          </cell>
          <cell r="AG51">
            <v>6963.10477421332</v>
          </cell>
          <cell r="AH51">
            <v>5855.55846180053</v>
          </cell>
          <cell r="AI51">
            <v>6554.0453109424</v>
          </cell>
          <cell r="AJ51">
            <v>6808.07920456112</v>
          </cell>
          <cell r="AK51">
            <v>6990.39040014567</v>
          </cell>
          <cell r="AL51">
            <v>7031.81170334222</v>
          </cell>
          <cell r="AM51">
            <v>7796.34257416977</v>
          </cell>
          <cell r="AN51">
            <v>7776.2991344205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1">
          <cell r="BX51">
            <v>3.69665302441044</v>
          </cell>
          <cell r="BY51">
            <v>3.46877966171064</v>
          </cell>
          <cell r="BZ51">
            <v>3.73100190425243</v>
          </cell>
          <cell r="CA51">
            <v>4.09339742209551</v>
          </cell>
          <cell r="CB51">
            <v>3.57015470797906</v>
          </cell>
          <cell r="CC51">
            <v>3.60418933743363</v>
          </cell>
          <cell r="CD51">
            <v>3.78976111513565</v>
          </cell>
          <cell r="CE51">
            <v>3.96614423429241</v>
          </cell>
          <cell r="CF51">
            <v>3.2823837157515</v>
          </cell>
          <cell r="CG51">
            <v>3.69881430290266</v>
          </cell>
          <cell r="CH51">
            <v>3.70999682744925</v>
          </cell>
          <cell r="CI51">
            <v>3.90659567538663</v>
          </cell>
          <cell r="CJ51">
            <v>3.98647693839038</v>
          </cell>
          <cell r="CK51">
            <v>4.34712951547018</v>
          </cell>
          <cell r="CL51">
            <v>4.40076532902845</v>
          </cell>
          <cell r="CM51">
            <v>4.98003392935783</v>
          </cell>
          <cell r="CN51">
            <v>5.00055742513856</v>
          </cell>
          <cell r="CO51">
            <v>4.70816826639797</v>
          </cell>
          <cell r="CP51">
            <v>4.97090613472865</v>
          </cell>
          <cell r="CQ51">
            <v>4.89797974357706</v>
          </cell>
          <cell r="CR51">
            <v>4.96333545994327</v>
          </cell>
          <cell r="CS51">
            <v>4.82642061088998</v>
          </cell>
          <cell r="CT51">
            <v>4.80996107414883</v>
          </cell>
          <cell r="CU51">
            <v>4.88749253956989</v>
          </cell>
          <cell r="CV51">
            <v>4.85460665301272</v>
          </cell>
          <cell r="CW51">
            <v>5.02757082036165</v>
          </cell>
          <cell r="CX51">
            <v>4.90241532841804</v>
          </cell>
          <cell r="CY51">
            <v>4.83264743309466</v>
          </cell>
          <cell r="CZ51">
            <v>4.91355102095412</v>
          </cell>
          <cell r="DA51">
            <v>4.84118728050924</v>
          </cell>
        </row>
        <row r="52">
          <cell r="A52">
            <v>8163.37899789844</v>
          </cell>
          <cell r="B52">
            <v>6534.24605932839</v>
          </cell>
          <cell r="C52">
            <v>8742.17355276174</v>
          </cell>
          <cell r="D52">
            <v>9067.51771791492</v>
          </cell>
          <cell r="E52">
            <v>8628.65860067489</v>
          </cell>
          <cell r="F52">
            <v>8175.87514853569</v>
          </cell>
          <cell r="G52">
            <v>8246.92394599291</v>
          </cell>
          <cell r="H52">
            <v>7503.96921158568</v>
          </cell>
          <cell r="I52">
            <v>7982.98240131422</v>
          </cell>
          <cell r="J52">
            <v>7992.08101143156</v>
          </cell>
          <cell r="K52">
            <v>9608.92812619668</v>
          </cell>
          <cell r="L52">
            <v>7183.89762018162</v>
          </cell>
          <cell r="M52">
            <v>8489.49155398109</v>
          </cell>
          <cell r="N52">
            <v>7568.79270052868</v>
          </cell>
          <cell r="O52">
            <v>8327.2016804387</v>
          </cell>
        </row>
        <row r="52">
          <cell r="Z52">
            <v>6717.29471827072</v>
          </cell>
          <cell r="AA52">
            <v>5376.75104310451</v>
          </cell>
          <cell r="AB52">
            <v>7193.55995198681</v>
          </cell>
          <cell r="AC52">
            <v>7461.27172216999</v>
          </cell>
          <cell r="AD52">
            <v>7100.15336284105</v>
          </cell>
          <cell r="AE52">
            <v>6727.57726508079</v>
          </cell>
          <cell r="AF52">
            <v>6786.04027555988</v>
          </cell>
          <cell r="AG52">
            <v>6174.69466553336</v>
          </cell>
          <cell r="AH52">
            <v>6568.85409022427</v>
          </cell>
          <cell r="AI52">
            <v>6576.3409465494</v>
          </cell>
          <cell r="AJ52">
            <v>7906.77514384184</v>
          </cell>
          <cell r="AK52">
            <v>5911.32147032088</v>
          </cell>
          <cell r="AL52">
            <v>6985.63876441873</v>
          </cell>
          <cell r="AM52">
            <v>6228.03513643503</v>
          </cell>
          <cell r="AN52">
            <v>6852.09738276098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2">
          <cell r="BX52">
            <v>3.70273927806581</v>
          </cell>
          <cell r="BY52">
            <v>3.05886824001745</v>
          </cell>
          <cell r="BZ52">
            <v>3.98848959787062</v>
          </cell>
          <cell r="CA52">
            <v>4.22981880320394</v>
          </cell>
          <cell r="CB52">
            <v>3.85061517382874</v>
          </cell>
          <cell r="CC52">
            <v>3.86569767607124</v>
          </cell>
          <cell r="CD52">
            <v>3.91269646918081</v>
          </cell>
          <cell r="CE52">
            <v>3.36760364572758</v>
          </cell>
          <cell r="CF52">
            <v>3.68801963207473</v>
          </cell>
          <cell r="CG52">
            <v>3.57665566759429</v>
          </cell>
          <cell r="CH52">
            <v>4.42703694526062</v>
          </cell>
          <cell r="CI52">
            <v>3.33197861379133</v>
          </cell>
          <cell r="CJ52">
            <v>3.89058655782431</v>
          </cell>
          <cell r="CK52">
            <v>3.43068136982649</v>
          </cell>
          <cell r="CL52">
            <v>3.81471273566531</v>
          </cell>
          <cell r="CM52">
            <v>4.97025196517694</v>
          </cell>
          <cell r="CN52">
            <v>4.81577616940597</v>
          </cell>
          <cell r="CO52">
            <v>4.94131498816564</v>
          </cell>
          <cell r="CP52">
            <v>4.83279338567135</v>
          </cell>
          <cell r="CQ52">
            <v>5.05178369910849</v>
          </cell>
          <cell r="CR52">
            <v>4.76801862922719</v>
          </cell>
          <cell r="CS52">
            <v>4.7516824554014</v>
          </cell>
          <cell r="CT52">
            <v>5.0234449971139</v>
          </cell>
          <cell r="CU52">
            <v>4.87981689811073</v>
          </cell>
          <cell r="CV52">
            <v>5.03749148109034</v>
          </cell>
          <cell r="CW52">
            <v>4.89320462472127</v>
          </cell>
          <cell r="CX52">
            <v>4.86059580980391</v>
          </cell>
          <cell r="CY52">
            <v>4.91924188201996</v>
          </cell>
          <cell r="CZ52">
            <v>4.97367960572179</v>
          </cell>
          <cell r="DA52">
            <v>4.92117515594181</v>
          </cell>
        </row>
        <row r="53">
          <cell r="A53">
            <v>8344.09599390451</v>
          </cell>
          <cell r="B53">
            <v>8326.1689658041</v>
          </cell>
          <cell r="C53">
            <v>7085.13773635478</v>
          </cell>
          <cell r="D53">
            <v>7911.09294010049</v>
          </cell>
          <cell r="E53">
            <v>7565.97395696834</v>
          </cell>
          <cell r="F53">
            <v>8075.33426996755</v>
          </cell>
          <cell r="G53">
            <v>7576.96443892499</v>
          </cell>
          <cell r="H53">
            <v>7765.08642560069</v>
          </cell>
          <cell r="I53">
            <v>9508.20313789461</v>
          </cell>
          <cell r="J53">
            <v>8366.26053238187</v>
          </cell>
          <cell r="K53">
            <v>8313.03021554939</v>
          </cell>
          <cell r="L53">
            <v>7523.23516023438</v>
          </cell>
          <cell r="M53">
            <v>8342.35688039642</v>
          </cell>
          <cell r="N53">
            <v>10118.6015949365</v>
          </cell>
          <cell r="O53">
            <v>10426.9644163252</v>
          </cell>
        </row>
        <row r="53">
          <cell r="Z53">
            <v>6865.99898926999</v>
          </cell>
          <cell r="AA53">
            <v>6851.24760614738</v>
          </cell>
          <cell r="AB53">
            <v>5830.05619448622</v>
          </cell>
          <cell r="AC53">
            <v>6509.6993335684</v>
          </cell>
          <cell r="AD53">
            <v>6225.71571316252</v>
          </cell>
          <cell r="AE53">
            <v>6644.84648500187</v>
          </cell>
          <cell r="AF53">
            <v>6234.75930974399</v>
          </cell>
          <cell r="AG53">
            <v>6389.55683020857</v>
          </cell>
          <cell r="AH53">
            <v>7823.89286775327</v>
          </cell>
          <cell r="AI53">
            <v>6884.23723807422</v>
          </cell>
          <cell r="AJ53">
            <v>6840.43629165207</v>
          </cell>
          <cell r="AK53">
            <v>6190.54778899286</v>
          </cell>
          <cell r="AL53">
            <v>6864.56794729763</v>
          </cell>
          <cell r="AM53">
            <v>8326.1635981192</v>
          </cell>
          <cell r="AN53">
            <v>8579.90214829047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3">
          <cell r="BX53">
            <v>3.92242084992784</v>
          </cell>
          <cell r="BY53">
            <v>3.86326545690521</v>
          </cell>
          <cell r="BZ53">
            <v>3.19263285169589</v>
          </cell>
          <cell r="CA53">
            <v>3.58462325454894</v>
          </cell>
          <cell r="CB53">
            <v>3.46453498071786</v>
          </cell>
          <cell r="CC53">
            <v>3.76390081577097</v>
          </cell>
          <cell r="CD53">
            <v>3.49898144007558</v>
          </cell>
          <cell r="CE53">
            <v>3.70404205621738</v>
          </cell>
          <cell r="CF53">
            <v>4.40387044549729</v>
          </cell>
          <cell r="CG53">
            <v>3.7496345857803</v>
          </cell>
          <cell r="CH53">
            <v>3.76534400652621</v>
          </cell>
          <cell r="CI53">
            <v>3.52589897618287</v>
          </cell>
          <cell r="CJ53">
            <v>3.78259035930773</v>
          </cell>
          <cell r="CK53">
            <v>4.62643324171738</v>
          </cell>
          <cell r="CL53">
            <v>4.78680920614004</v>
          </cell>
          <cell r="CM53">
            <v>4.79575161735446</v>
          </cell>
          <cell r="CN53">
            <v>4.85872420523281</v>
          </cell>
          <cell r="CO53">
            <v>5.00300455429379</v>
          </cell>
          <cell r="CP53">
            <v>4.97536042932136</v>
          </cell>
          <cell r="CQ53">
            <v>4.92324524747423</v>
          </cell>
          <cell r="CR53">
            <v>4.83675307987356</v>
          </cell>
          <cell r="CS53">
            <v>4.88185852025955</v>
          </cell>
          <cell r="CT53">
            <v>4.72608973806667</v>
          </cell>
          <cell r="CU53">
            <v>4.86738272404627</v>
          </cell>
          <cell r="CV53">
            <v>5.03006986639591</v>
          </cell>
          <cell r="CW53">
            <v>4.97721358646371</v>
          </cell>
          <cell r="CX53">
            <v>4.81023563520007</v>
          </cell>
          <cell r="CY53">
            <v>4.97199899687004</v>
          </cell>
          <cell r="CZ53">
            <v>4.93066816839379</v>
          </cell>
          <cell r="DA53">
            <v>4.91069942751033</v>
          </cell>
        </row>
        <row r="54">
          <cell r="A54">
            <v>8227.6486397523</v>
          </cell>
          <cell r="B54">
            <v>8260.87625321484</v>
          </cell>
          <cell r="C54">
            <v>6513.69138615938</v>
          </cell>
          <cell r="D54">
            <v>6287.50608533534</v>
          </cell>
          <cell r="E54">
            <v>6911.14184344451</v>
          </cell>
          <cell r="F54">
            <v>7304.92976598127</v>
          </cell>
          <cell r="G54">
            <v>8472.58381241858</v>
          </cell>
          <cell r="H54">
            <v>9050.14524526926</v>
          </cell>
          <cell r="I54">
            <v>8309.30947249228</v>
          </cell>
          <cell r="J54">
            <v>7810.49173984003</v>
          </cell>
          <cell r="K54">
            <v>7760.18460402339</v>
          </cell>
          <cell r="L54">
            <v>8666.09003035182</v>
          </cell>
          <cell r="M54">
            <v>8198.3538808592</v>
          </cell>
          <cell r="N54">
            <v>7855.42137322962</v>
          </cell>
          <cell r="O54">
            <v>8820.91223432227</v>
          </cell>
        </row>
        <row r="54">
          <cell r="Z54">
            <v>6770.17945213903</v>
          </cell>
          <cell r="AA54">
            <v>6797.52103121678</v>
          </cell>
          <cell r="AB54">
            <v>5359.83748346829</v>
          </cell>
          <cell r="AC54">
            <v>5173.71929307594</v>
          </cell>
          <cell r="AD54">
            <v>5686.88243117719</v>
          </cell>
          <cell r="AE54">
            <v>6010.91363600744</v>
          </cell>
          <cell r="AF54">
            <v>6971.72610850443</v>
          </cell>
          <cell r="AG54">
            <v>7446.97665896442</v>
          </cell>
          <cell r="AH54">
            <v>6837.37465165079</v>
          </cell>
          <cell r="AI54">
            <v>6426.91891735408</v>
          </cell>
          <cell r="AJ54">
            <v>6385.52333131067</v>
          </cell>
          <cell r="AK54">
            <v>7130.95408211807</v>
          </cell>
          <cell r="AL54">
            <v>6746.07405053557</v>
          </cell>
          <cell r="AM54">
            <v>6463.88958711466</v>
          </cell>
          <cell r="AN54">
            <v>7258.35063852804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4">
          <cell r="BX54">
            <v>3.64940888160148</v>
          </cell>
          <cell r="BY54">
            <v>3.74050426689634</v>
          </cell>
          <cell r="BZ54">
            <v>3.00969038199741</v>
          </cell>
          <cell r="CA54">
            <v>2.90020812997139</v>
          </cell>
          <cell r="CB54">
            <v>3.29125957141169</v>
          </cell>
          <cell r="CC54">
            <v>3.21957739553217</v>
          </cell>
          <cell r="CD54">
            <v>3.9825367981722</v>
          </cell>
          <cell r="CE54">
            <v>4.1254354999442</v>
          </cell>
          <cell r="CF54">
            <v>3.88324775814461</v>
          </cell>
          <cell r="CG54">
            <v>3.66876853017481</v>
          </cell>
          <cell r="CH54">
            <v>3.7612333470751</v>
          </cell>
          <cell r="CI54">
            <v>3.90555258029586</v>
          </cell>
          <cell r="CJ54">
            <v>3.77058633184474</v>
          </cell>
          <cell r="CK54">
            <v>3.63853670699031</v>
          </cell>
          <cell r="CL54">
            <v>4.00117000041585</v>
          </cell>
          <cell r="CM54">
            <v>5.08258664812471</v>
          </cell>
          <cell r="CN54">
            <v>4.97883278888959</v>
          </cell>
          <cell r="CO54">
            <v>4.87906873873585</v>
          </cell>
          <cell r="CP54">
            <v>4.88743316702148</v>
          </cell>
          <cell r="CQ54">
            <v>4.73390186139636</v>
          </cell>
          <cell r="CR54">
            <v>5.11503670011469</v>
          </cell>
          <cell r="CS54">
            <v>4.79609365671672</v>
          </cell>
          <cell r="CT54">
            <v>4.94558108550253</v>
          </cell>
          <cell r="CU54">
            <v>4.8239346183629</v>
          </cell>
          <cell r="CV54">
            <v>4.79942980567591</v>
          </cell>
          <cell r="CW54">
            <v>4.6512893125732</v>
          </cell>
          <cell r="CX54">
            <v>5.00232940084335</v>
          </cell>
          <cell r="CY54">
            <v>4.901729607119</v>
          </cell>
          <cell r="CZ54">
            <v>4.86714521967507</v>
          </cell>
          <cell r="DA54">
            <v>4.97001930892314</v>
          </cell>
        </row>
        <row r="55">
          <cell r="A55">
            <v>8912.43025688237</v>
          </cell>
          <cell r="B55">
            <v>8196.37748355945</v>
          </cell>
          <cell r="C55">
            <v>6863.31088415532</v>
          </cell>
          <cell r="D55">
            <v>6707.57347119115</v>
          </cell>
          <cell r="E55">
            <v>9074.42014353864</v>
          </cell>
          <cell r="F55">
            <v>7180.87807907395</v>
          </cell>
          <cell r="G55">
            <v>7984.28812261862</v>
          </cell>
          <cell r="H55">
            <v>8161.08413321156</v>
          </cell>
          <cell r="I55">
            <v>8917.97071222398</v>
          </cell>
          <cell r="J55">
            <v>8550.44357038565</v>
          </cell>
          <cell r="K55">
            <v>9325.8052995336</v>
          </cell>
          <cell r="L55">
            <v>7535.64787678056</v>
          </cell>
          <cell r="M55">
            <v>8050.88304440099</v>
          </cell>
          <cell r="N55">
            <v>9080.86823621284</v>
          </cell>
          <cell r="O55">
            <v>9539.42797755165</v>
          </cell>
        </row>
        <row r="55">
          <cell r="Z55">
            <v>7333.65689709178</v>
          </cell>
          <cell r="AA55">
            <v>6744.44775790035</v>
          </cell>
          <cell r="AB55">
            <v>5647.52438467638</v>
          </cell>
          <cell r="AC55">
            <v>5519.37474200872</v>
          </cell>
          <cell r="AD55">
            <v>7466.95143239751</v>
          </cell>
          <cell r="AE55">
            <v>5908.83681935228</v>
          </cell>
          <cell r="AF55">
            <v>6569.92851232618</v>
          </cell>
          <cell r="AG55">
            <v>6715.40637247123</v>
          </cell>
          <cell r="AH55">
            <v>7338.2159003443</v>
          </cell>
          <cell r="AI55">
            <v>7035.79356648877</v>
          </cell>
          <cell r="AJ55">
            <v>7673.80550361622</v>
          </cell>
          <cell r="AK55">
            <v>6200.76168146515</v>
          </cell>
          <cell r="AL55">
            <v>6624.72661939281</v>
          </cell>
          <cell r="AM55">
            <v>7472.25729151228</v>
          </cell>
          <cell r="AN55">
            <v>7849.58645009965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5">
          <cell r="BX55">
            <v>4.1257629931962</v>
          </cell>
          <cell r="BY55">
            <v>3.93721033837783</v>
          </cell>
          <cell r="BZ55">
            <v>3.1651518826076</v>
          </cell>
          <cell r="CA55">
            <v>3.07022988331417</v>
          </cell>
          <cell r="CB55">
            <v>4.09986883245464</v>
          </cell>
          <cell r="CC55">
            <v>3.26382703797048</v>
          </cell>
          <cell r="CD55">
            <v>3.74985325438053</v>
          </cell>
          <cell r="CE55">
            <v>3.65802930396795</v>
          </cell>
          <cell r="CF55">
            <v>4.13924287429732</v>
          </cell>
          <cell r="CG55">
            <v>3.8269083163017</v>
          </cell>
          <cell r="CH55">
            <v>4.28238263729284</v>
          </cell>
          <cell r="CI55">
            <v>3.50298658287485</v>
          </cell>
          <cell r="CJ55">
            <v>3.60188959923658</v>
          </cell>
          <cell r="CK55">
            <v>4.07746953149949</v>
          </cell>
          <cell r="CL55">
            <v>4.4076582077924</v>
          </cell>
          <cell r="CM55">
            <v>4.86993816903633</v>
          </cell>
          <cell r="CN55">
            <v>4.69315517198244</v>
          </cell>
          <cell r="CO55">
            <v>4.88844457420206</v>
          </cell>
          <cell r="CP55">
            <v>4.92522554021827</v>
          </cell>
          <cell r="CQ55">
            <v>4.98976967816861</v>
          </cell>
          <cell r="CR55">
            <v>4.96000365132372</v>
          </cell>
          <cell r="CS55">
            <v>4.80013561126219</v>
          </cell>
          <cell r="CT55">
            <v>5.02958617724896</v>
          </cell>
          <cell r="CU55">
            <v>4.85709626310504</v>
          </cell>
          <cell r="CV55">
            <v>5.0370025002668</v>
          </cell>
          <cell r="CW55">
            <v>4.90944561664214</v>
          </cell>
          <cell r="CX55">
            <v>4.84968690758031</v>
          </cell>
          <cell r="CY55">
            <v>5.03900395708654</v>
          </cell>
          <cell r="CZ55">
            <v>5.02074574115495</v>
          </cell>
          <cell r="DA55">
            <v>4.87917059077367</v>
          </cell>
        </row>
        <row r="56">
          <cell r="A56">
            <v>8387.95943419456</v>
          </cell>
          <cell r="B56">
            <v>6731.60445905076</v>
          </cell>
          <cell r="C56">
            <v>8111.6023680027</v>
          </cell>
          <cell r="D56">
            <v>7287.69372614627</v>
          </cell>
          <cell r="E56">
            <v>7509.28982040858</v>
          </cell>
          <cell r="F56">
            <v>7490.65517621731</v>
          </cell>
          <cell r="G56">
            <v>7673.88137133388</v>
          </cell>
          <cell r="H56">
            <v>6672.88238637575</v>
          </cell>
          <cell r="I56">
            <v>8143.48957027263</v>
          </cell>
          <cell r="J56">
            <v>7442.48605857052</v>
          </cell>
          <cell r="K56">
            <v>7493.14471285244</v>
          </cell>
          <cell r="L56">
            <v>8403.99430280631</v>
          </cell>
          <cell r="M56">
            <v>8505.86877257815</v>
          </cell>
          <cell r="N56">
            <v>10481.5110323915</v>
          </cell>
          <cell r="O56">
            <v>10907.1632732601</v>
          </cell>
        </row>
        <row r="56">
          <cell r="Z56">
            <v>6902.09233442295</v>
          </cell>
          <cell r="AA56">
            <v>5539.14881201891</v>
          </cell>
          <cell r="AB56">
            <v>6674.68994852793</v>
          </cell>
          <cell r="AC56">
            <v>5996.73083751465</v>
          </cell>
          <cell r="AD56">
            <v>6179.07276650763</v>
          </cell>
          <cell r="AE56">
            <v>6163.73911643025</v>
          </cell>
          <cell r="AF56">
            <v>6314.50809984045</v>
          </cell>
          <cell r="AG56">
            <v>5490.8289350749</v>
          </cell>
          <cell r="AH56">
            <v>6700.92856068148</v>
          </cell>
          <cell r="AI56">
            <v>6124.10281390945</v>
          </cell>
          <cell r="AJ56">
            <v>6165.78764943286</v>
          </cell>
          <cell r="AK56">
            <v>6915.28674059491</v>
          </cell>
          <cell r="AL56">
            <v>6999.11487572145</v>
          </cell>
          <cell r="AM56">
            <v>8624.78622093925</v>
          </cell>
          <cell r="AN56">
            <v>8975.03720771115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6">
          <cell r="BX56">
            <v>3.85993579593471</v>
          </cell>
          <cell r="BY56">
            <v>3.13302069172122</v>
          </cell>
          <cell r="BZ56">
            <v>3.88266003004296</v>
          </cell>
          <cell r="CA56">
            <v>3.38405006324695</v>
          </cell>
          <cell r="CB56">
            <v>3.46254875311004</v>
          </cell>
          <cell r="CC56">
            <v>3.42500860838058</v>
          </cell>
          <cell r="CD56">
            <v>3.49070023398751</v>
          </cell>
          <cell r="CE56">
            <v>3.04744986236772</v>
          </cell>
          <cell r="CF56">
            <v>3.68565340270917</v>
          </cell>
          <cell r="CG56">
            <v>3.34052061574831</v>
          </cell>
          <cell r="CH56">
            <v>3.48677210202795</v>
          </cell>
          <cell r="CI56">
            <v>3.78723533242971</v>
          </cell>
          <cell r="CJ56">
            <v>3.96637130920568</v>
          </cell>
          <cell r="CK56">
            <v>4.8360806781057</v>
          </cell>
          <cell r="CL56">
            <v>5.04500883436957</v>
          </cell>
          <cell r="CM56">
            <v>4.89900428707482</v>
          </cell>
          <cell r="CN56">
            <v>4.84380783376747</v>
          </cell>
          <cell r="CO56">
            <v>4.70986942850788</v>
          </cell>
          <cell r="CP56">
            <v>4.85495168445318</v>
          </cell>
          <cell r="CQ56">
            <v>4.8891633564371</v>
          </cell>
          <cell r="CR56">
            <v>4.93048585105749</v>
          </cell>
          <cell r="CS56">
            <v>4.95603203703959</v>
          </cell>
          <cell r="CT56">
            <v>4.93637881665516</v>
          </cell>
          <cell r="CU56">
            <v>4.98112719224601</v>
          </cell>
          <cell r="CV56">
            <v>5.02267933765349</v>
          </cell>
          <cell r="CW56">
            <v>4.84475853547494</v>
          </cell>
          <cell r="CX56">
            <v>5.00259144391964</v>
          </cell>
          <cell r="CY56">
            <v>4.83455927317042</v>
          </cell>
          <cell r="CZ56">
            <v>4.88609534518772</v>
          </cell>
          <cell r="DA56">
            <v>4.87395440565126</v>
          </cell>
        </row>
        <row r="57">
          <cell r="A57">
            <v>8788.72289697818</v>
          </cell>
          <cell r="B57">
            <v>7053.07202566544</v>
          </cell>
          <cell r="C57">
            <v>6714.70229547351</v>
          </cell>
          <cell r="D57">
            <v>7560.81504595501</v>
          </cell>
          <cell r="E57">
            <v>8862.05524620688</v>
          </cell>
          <cell r="F57">
            <v>7812.15939865537</v>
          </cell>
          <cell r="G57">
            <v>8495.61660032531</v>
          </cell>
          <cell r="H57">
            <v>8299.87739976455</v>
          </cell>
          <cell r="I57">
            <v>8555.70913632912</v>
          </cell>
          <cell r="J57">
            <v>8639.03762805831</v>
          </cell>
          <cell r="K57">
            <v>8732.74812011717</v>
          </cell>
          <cell r="L57">
            <v>9743.60657621165</v>
          </cell>
          <cell r="M57">
            <v>9154.63957943673</v>
          </cell>
          <cell r="N57">
            <v>8764.13514977586</v>
          </cell>
          <cell r="O57">
            <v>8431.91746060581</v>
          </cell>
        </row>
        <row r="57">
          <cell r="Z57">
            <v>7231.86341237062</v>
          </cell>
          <cell r="AA57">
            <v>5803.67069540471</v>
          </cell>
          <cell r="AB57">
            <v>5525.24074598963</v>
          </cell>
          <cell r="AC57">
            <v>6221.47066638583</v>
          </cell>
          <cell r="AD57">
            <v>7292.20545973595</v>
          </cell>
          <cell r="AE57">
            <v>6428.29116232213</v>
          </cell>
          <cell r="AF57">
            <v>6990.6788025534</v>
          </cell>
          <cell r="AG57">
            <v>6829.61340323483</v>
          </cell>
          <cell r="AH57">
            <v>7040.12637503653</v>
          </cell>
          <cell r="AI57">
            <v>7108.69381965941</v>
          </cell>
          <cell r="AJ57">
            <v>7185.8041674107</v>
          </cell>
          <cell r="AK57">
            <v>8017.59626842559</v>
          </cell>
          <cell r="AL57">
            <v>7532.96056822222</v>
          </cell>
          <cell r="AM57">
            <v>7211.63120895842</v>
          </cell>
          <cell r="AN57">
            <v>6938.26351044135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7">
          <cell r="BX57">
            <v>3.97911088721026</v>
          </cell>
          <cell r="BY57">
            <v>3.2455455066745</v>
          </cell>
          <cell r="BZ57">
            <v>3.08070023762191</v>
          </cell>
          <cell r="CA57">
            <v>3.36835125231212</v>
          </cell>
          <cell r="CB57">
            <v>4.11517897457909</v>
          </cell>
          <cell r="CC57">
            <v>3.56073763628046</v>
          </cell>
          <cell r="CD57">
            <v>3.92605405864953</v>
          </cell>
          <cell r="CE57">
            <v>3.8768546114012</v>
          </cell>
          <cell r="CF57">
            <v>3.93501190389915</v>
          </cell>
          <cell r="CG57">
            <v>4.11536818492297</v>
          </cell>
          <cell r="CH57">
            <v>4.13513485222248</v>
          </cell>
          <cell r="CI57">
            <v>4.47429869271588</v>
          </cell>
          <cell r="CJ57">
            <v>4.19313992334526</v>
          </cell>
          <cell r="CK57">
            <v>3.99381923437887</v>
          </cell>
          <cell r="CL57">
            <v>3.81694393208273</v>
          </cell>
          <cell r="CM57">
            <v>4.97933457475089</v>
          </cell>
          <cell r="CN57">
            <v>4.89916645012172</v>
          </cell>
          <cell r="CO57">
            <v>4.91370296095698</v>
          </cell>
          <cell r="CP57">
            <v>5.06037637900313</v>
          </cell>
          <cell r="CQ57">
            <v>4.85486663364633</v>
          </cell>
          <cell r="CR57">
            <v>4.94609780559371</v>
          </cell>
          <cell r="CS57">
            <v>4.8783191414124</v>
          </cell>
          <cell r="CT57">
            <v>4.82640477228031</v>
          </cell>
          <cell r="CU57">
            <v>4.90164145291182</v>
          </cell>
          <cell r="CV57">
            <v>4.73247413193079</v>
          </cell>
          <cell r="CW57">
            <v>4.76094139823607</v>
          </cell>
          <cell r="CX57">
            <v>4.90937657102089</v>
          </cell>
          <cell r="CY57">
            <v>4.92190780880277</v>
          </cell>
          <cell r="CZ57">
            <v>4.947117674505</v>
          </cell>
          <cell r="DA57">
            <v>4.98014680402302</v>
          </cell>
        </row>
        <row r="58">
          <cell r="A58">
            <v>10669.0361828817</v>
          </cell>
          <cell r="B58">
            <v>8386.9879610489</v>
          </cell>
          <cell r="C58">
            <v>7119.13190034292</v>
          </cell>
          <cell r="D58">
            <v>7957.48916466829</v>
          </cell>
          <cell r="E58">
            <v>6965.66863590015</v>
          </cell>
          <cell r="F58">
            <v>5826.89619045095</v>
          </cell>
          <cell r="G58">
            <v>7000.99214182278</v>
          </cell>
          <cell r="H58">
            <v>7166.8917139938</v>
          </cell>
          <cell r="I58">
            <v>7948.67775938536</v>
          </cell>
          <cell r="J58">
            <v>7856.54586140474</v>
          </cell>
          <cell r="K58">
            <v>7632.84168559466</v>
          </cell>
          <cell r="L58">
            <v>9068.16679645736</v>
          </cell>
          <cell r="M58">
            <v>8712.30189824298</v>
          </cell>
          <cell r="N58">
            <v>8486.05793791484</v>
          </cell>
          <cell r="O58">
            <v>9397.97757681413</v>
          </cell>
        </row>
        <row r="58">
          <cell r="Z58">
            <v>8779.09263048554</v>
          </cell>
          <cell r="AA58">
            <v>6901.29295080596</v>
          </cell>
          <cell r="AB58">
            <v>5858.02853513932</v>
          </cell>
          <cell r="AC58">
            <v>6547.87679835562</v>
          </cell>
          <cell r="AD58">
            <v>5731.7501918264</v>
          </cell>
          <cell r="AE58">
            <v>4794.70315099964</v>
          </cell>
          <cell r="AF58">
            <v>5760.81639098561</v>
          </cell>
          <cell r="AG58">
            <v>5897.32803894347</v>
          </cell>
          <cell r="AH58">
            <v>6540.62627057995</v>
          </cell>
          <cell r="AI58">
            <v>6464.81488024162</v>
          </cell>
          <cell r="AJ58">
            <v>6280.73830128932</v>
          </cell>
          <cell r="AK58">
            <v>7461.80582108491</v>
          </cell>
          <cell r="AL58">
            <v>7168.97984769708</v>
          </cell>
          <cell r="AM58">
            <v>6982.81338891278</v>
          </cell>
          <cell r="AN58">
            <v>7733.19297749277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8">
          <cell r="BX58">
            <v>4.81201287855247</v>
          </cell>
          <cell r="BY58">
            <v>3.89667201289903</v>
          </cell>
          <cell r="BZ58">
            <v>3.26089473919419</v>
          </cell>
          <cell r="CA58">
            <v>3.63793175165733</v>
          </cell>
          <cell r="CB58">
            <v>3.1247105256472</v>
          </cell>
          <cell r="CC58">
            <v>2.67467199204504</v>
          </cell>
          <cell r="CD58">
            <v>3.21801693727882</v>
          </cell>
          <cell r="CE58">
            <v>3.37151592409231</v>
          </cell>
          <cell r="CF58">
            <v>3.66586844384107</v>
          </cell>
          <cell r="CG58">
            <v>3.62696785384308</v>
          </cell>
          <cell r="CH58">
            <v>3.64424203601936</v>
          </cell>
          <cell r="CI58">
            <v>4.1113391150572</v>
          </cell>
          <cell r="CJ58">
            <v>4.12326747793713</v>
          </cell>
          <cell r="CK58">
            <v>3.99186075066802</v>
          </cell>
          <cell r="CL58">
            <v>4.3656885663397</v>
          </cell>
          <cell r="CM58">
            <v>4.99838823870896</v>
          </cell>
          <cell r="CN58">
            <v>4.85225645305197</v>
          </cell>
          <cell r="CO58">
            <v>4.9217759328604</v>
          </cell>
          <cell r="CP58">
            <v>4.93120534228629</v>
          </cell>
          <cell r="CQ58">
            <v>5.02556158536749</v>
          </cell>
          <cell r="CR58">
            <v>4.91132110984327</v>
          </cell>
          <cell r="CS58">
            <v>4.90459152734799</v>
          </cell>
          <cell r="CT58">
            <v>4.79222506556689</v>
          </cell>
          <cell r="CU58">
            <v>4.88820706566607</v>
          </cell>
          <cell r="CV58">
            <v>4.8833687817045</v>
          </cell>
          <cell r="CW58">
            <v>4.7218329697193</v>
          </cell>
          <cell r="CX58">
            <v>4.97241970251006</v>
          </cell>
          <cell r="CY58">
            <v>4.7634650877533</v>
          </cell>
          <cell r="CZ58">
            <v>4.79250073611935</v>
          </cell>
          <cell r="DA58">
            <v>4.85303286145448</v>
          </cell>
        </row>
        <row r="59">
          <cell r="A59">
            <v>9777.86295618148</v>
          </cell>
          <cell r="B59">
            <v>9411.31644682965</v>
          </cell>
          <cell r="C59">
            <v>5837.32494824595</v>
          </cell>
          <cell r="D59">
            <v>6913.94588891225</v>
          </cell>
          <cell r="E59">
            <v>7477.2115629997</v>
          </cell>
          <cell r="F59">
            <v>6752.08919041405</v>
          </cell>
          <cell r="G59">
            <v>7809.96452963484</v>
          </cell>
          <cell r="H59">
            <v>7465.07657466707</v>
          </cell>
          <cell r="I59">
            <v>7782.25583929689</v>
          </cell>
          <cell r="J59">
            <v>7415.13353909529</v>
          </cell>
          <cell r="K59">
            <v>8546.44590100275</v>
          </cell>
          <cell r="L59">
            <v>7932.77422181772</v>
          </cell>
          <cell r="M59">
            <v>7862.28238454431</v>
          </cell>
          <cell r="N59">
            <v>9352.03340733479</v>
          </cell>
          <cell r="O59">
            <v>9042.76645089595</v>
          </cell>
        </row>
        <row r="59">
          <cell r="Z59">
            <v>8045.78437537219</v>
          </cell>
          <cell r="AA59">
            <v>7744.16896196268</v>
          </cell>
          <cell r="AB59">
            <v>4803.28452884238</v>
          </cell>
          <cell r="AC59">
            <v>5689.18976001922</v>
          </cell>
          <cell r="AD59">
            <v>6152.67694326833</v>
          </cell>
          <cell r="AE59">
            <v>5556.0048195407</v>
          </cell>
          <cell r="AF59">
            <v>6426.48509867095</v>
          </cell>
          <cell r="AG59">
            <v>6142.69158144033</v>
          </cell>
          <cell r="AH59">
            <v>6403.68480490716</v>
          </cell>
          <cell r="AI59">
            <v>6101.59559788412</v>
          </cell>
          <cell r="AJ59">
            <v>7032.50405568227</v>
          </cell>
          <cell r="AK59">
            <v>6527.53993109572</v>
          </cell>
          <cell r="AL59">
            <v>6469.53521928218</v>
          </cell>
          <cell r="AM59">
            <v>7695.38748946406</v>
          </cell>
          <cell r="AN59">
            <v>7440.90496530867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59">
          <cell r="BX59">
            <v>4.60831091745176</v>
          </cell>
          <cell r="BY59">
            <v>4.1912363231653</v>
          </cell>
          <cell r="BZ59">
            <v>2.74610428342455</v>
          </cell>
          <cell r="CA59">
            <v>3.10739017149123</v>
          </cell>
          <cell r="CB59">
            <v>3.49610546395254</v>
          </cell>
          <cell r="CC59">
            <v>3.0771340232673</v>
          </cell>
          <cell r="CD59">
            <v>3.55642207783517</v>
          </cell>
          <cell r="CE59">
            <v>3.42060616940388</v>
          </cell>
          <cell r="CF59">
            <v>3.49548839780617</v>
          </cell>
          <cell r="CG59">
            <v>3.48427950709845</v>
          </cell>
          <cell r="CH59">
            <v>3.89747854459475</v>
          </cell>
          <cell r="CI59">
            <v>3.70300739211904</v>
          </cell>
          <cell r="CJ59">
            <v>3.72371507874112</v>
          </cell>
          <cell r="CK59">
            <v>4.3270980117386</v>
          </cell>
          <cell r="CL59">
            <v>4.10392160118475</v>
          </cell>
          <cell r="CM59">
            <v>4.78336754157694</v>
          </cell>
          <cell r="CN59">
            <v>5.06220590530381</v>
          </cell>
          <cell r="CO59">
            <v>4.79212815044779</v>
          </cell>
          <cell r="CP59">
            <v>5.01604896717768</v>
          </cell>
          <cell r="CQ59">
            <v>4.82155053199737</v>
          </cell>
          <cell r="CR59">
            <v>4.9467884392886</v>
          </cell>
          <cell r="CS59">
            <v>4.95070835355597</v>
          </cell>
          <cell r="CT59">
            <v>4.91997358669297</v>
          </cell>
          <cell r="CU59">
            <v>5.01913893985848</v>
          </cell>
          <cell r="CV59">
            <v>4.79774950147343</v>
          </cell>
          <cell r="CW59">
            <v>4.94348696950501</v>
          </cell>
          <cell r="CX59">
            <v>4.82949914768168</v>
          </cell>
          <cell r="CY59">
            <v>4.75996515593316</v>
          </cell>
          <cell r="CZ59">
            <v>4.87237713095407</v>
          </cell>
          <cell r="DA59">
            <v>4.96745381172985</v>
          </cell>
        </row>
        <row r="60">
          <cell r="A60">
            <v>8537.73365209571</v>
          </cell>
          <cell r="B60">
            <v>7168.0285243828</v>
          </cell>
          <cell r="C60">
            <v>7259.38593216702</v>
          </cell>
          <cell r="D60">
            <v>8065.09500463648</v>
          </cell>
          <cell r="E60">
            <v>7199.59904862992</v>
          </cell>
          <cell r="F60">
            <v>7987.26325557816</v>
          </cell>
          <cell r="G60">
            <v>8351.32526142292</v>
          </cell>
          <cell r="H60">
            <v>7125.41674919513</v>
          </cell>
          <cell r="I60">
            <v>7298.09556110417</v>
          </cell>
          <cell r="J60">
            <v>8528.42658242319</v>
          </cell>
          <cell r="K60">
            <v>9464.4081945897</v>
          </cell>
          <cell r="L60">
            <v>8300.28528926635</v>
          </cell>
          <cell r="M60">
            <v>9993.90778234641</v>
          </cell>
          <cell r="N60">
            <v>10063.9779452693</v>
          </cell>
          <cell r="O60">
            <v>8179.46916543286</v>
          </cell>
        </row>
        <row r="60">
          <cell r="Z60">
            <v>7025.33511943876</v>
          </cell>
          <cell r="AA60">
            <v>5898.26347149213</v>
          </cell>
          <cell r="AB60">
            <v>5973.43756704029</v>
          </cell>
          <cell r="AC60">
            <v>6636.42103238659</v>
          </cell>
          <cell r="AD60">
            <v>5924.24150287262</v>
          </cell>
          <cell r="AE60">
            <v>6572.37662173289</v>
          </cell>
          <cell r="AF60">
            <v>6871.94764368515</v>
          </cell>
          <cell r="AG60">
            <v>5863.20006790914</v>
          </cell>
          <cell r="AH60">
            <v>6005.29006170857</v>
          </cell>
          <cell r="AI60">
            <v>7017.67673067965</v>
          </cell>
          <cell r="AJ60">
            <v>7787.85588583381</v>
          </cell>
          <cell r="AK60">
            <v>6829.94903802488</v>
          </cell>
          <cell r="AL60">
            <v>8223.55840375934</v>
          </cell>
          <cell r="AM60">
            <v>8281.21613782163</v>
          </cell>
          <cell r="AN60">
            <v>6730.53462755619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0">
          <cell r="BX60">
            <v>3.88058412815031</v>
          </cell>
          <cell r="BY60">
            <v>3.42086862798147</v>
          </cell>
          <cell r="BZ60">
            <v>3.2575090720881</v>
          </cell>
          <cell r="CA60">
            <v>3.57062482841508</v>
          </cell>
          <cell r="CB60">
            <v>3.41052239378781</v>
          </cell>
          <cell r="CC60">
            <v>3.61652466570073</v>
          </cell>
          <cell r="CD60">
            <v>3.89752825511575</v>
          </cell>
          <cell r="CE60">
            <v>3.37917818802821</v>
          </cell>
          <cell r="CF60">
            <v>3.39215839890358</v>
          </cell>
          <cell r="CG60">
            <v>3.95849004093374</v>
          </cell>
          <cell r="CH60">
            <v>4.26506066356204</v>
          </cell>
          <cell r="CI60">
            <v>3.90452012481</v>
          </cell>
          <cell r="CJ60">
            <v>4.44909199208209</v>
          </cell>
          <cell r="CK60">
            <v>4.55590212266866</v>
          </cell>
          <cell r="CL60">
            <v>3.75484818233214</v>
          </cell>
          <cell r="CM60">
            <v>4.95994748272312</v>
          </cell>
          <cell r="CN60">
            <v>4.72383704451951</v>
          </cell>
          <cell r="CO60">
            <v>5.02395603919603</v>
          </cell>
          <cell r="CP60">
            <v>5.09209908767332</v>
          </cell>
          <cell r="CQ60">
            <v>4.75903593759456</v>
          </cell>
          <cell r="CR60">
            <v>4.97895437108265</v>
          </cell>
          <cell r="CS60">
            <v>4.83056249652674</v>
          </cell>
          <cell r="CT60">
            <v>4.75368889595648</v>
          </cell>
          <cell r="CU60">
            <v>4.85025979018286</v>
          </cell>
          <cell r="CV60">
            <v>4.85703169443062</v>
          </cell>
          <cell r="CW60">
            <v>5.00264665642955</v>
          </cell>
          <cell r="CX60">
            <v>4.79244274510794</v>
          </cell>
          <cell r="CY60">
            <v>5.06402138609348</v>
          </cell>
          <cell r="CZ60">
            <v>4.97997164566</v>
          </cell>
          <cell r="DA60">
            <v>4.91093647518958</v>
          </cell>
        </row>
        <row r="61">
          <cell r="A61">
            <v>8176.1763608399</v>
          </cell>
          <cell r="B61">
            <v>6916.06371907321</v>
          </cell>
          <cell r="C61">
            <v>7105.42858536816</v>
          </cell>
          <cell r="D61">
            <v>6971.69381379776</v>
          </cell>
          <cell r="E61">
            <v>8003.42577544869</v>
          </cell>
          <cell r="F61">
            <v>7570.0037481694</v>
          </cell>
          <cell r="G61">
            <v>6781.02048015706</v>
          </cell>
          <cell r="H61">
            <v>7110.89916443638</v>
          </cell>
          <cell r="I61">
            <v>7549.17655656364</v>
          </cell>
          <cell r="J61">
            <v>7348.41203083782</v>
          </cell>
          <cell r="K61">
            <v>8246.80797857354</v>
          </cell>
          <cell r="L61">
            <v>7449.69797114589</v>
          </cell>
          <cell r="M61">
            <v>7712.10568854268</v>
          </cell>
          <cell r="N61">
            <v>8126.79364789406</v>
          </cell>
          <cell r="O61">
            <v>9320.52130395298</v>
          </cell>
        </row>
        <row r="61">
          <cell r="Z61">
            <v>6727.82511977683</v>
          </cell>
          <cell r="AA61">
            <v>5690.93243169452</v>
          </cell>
          <cell r="AB61">
            <v>5846.75266453151</v>
          </cell>
          <cell r="AC61">
            <v>5736.70805249644</v>
          </cell>
          <cell r="AD61">
            <v>6585.67606665492</v>
          </cell>
          <cell r="AE61">
            <v>6229.03165563654</v>
          </cell>
          <cell r="AF61">
            <v>5579.81113795781</v>
          </cell>
          <cell r="AG61">
            <v>5851.25416959337</v>
          </cell>
          <cell r="AH61">
            <v>6211.89385225808</v>
          </cell>
          <cell r="AI61">
            <v>6046.69332823227</v>
          </cell>
          <cell r="AJ61">
            <v>6785.94485094051</v>
          </cell>
          <cell r="AK61">
            <v>6130.03718768576</v>
          </cell>
          <cell r="AL61">
            <v>6345.96125228655</v>
          </cell>
          <cell r="AM61">
            <v>6687.19020169569</v>
          </cell>
          <cell r="AN61">
            <v>7669.45753010988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1">
          <cell r="BX61">
            <v>3.66732800833495</v>
          </cell>
          <cell r="BY61">
            <v>3.26718060935773</v>
          </cell>
          <cell r="BZ61">
            <v>3.2333527496885</v>
          </cell>
          <cell r="CA61">
            <v>3.18085623988225</v>
          </cell>
          <cell r="CB61">
            <v>3.61811490222581</v>
          </cell>
          <cell r="CC61">
            <v>3.50549833566828</v>
          </cell>
          <cell r="CD61">
            <v>3.08111731049537</v>
          </cell>
          <cell r="CE61">
            <v>3.33643339763101</v>
          </cell>
          <cell r="CF61">
            <v>3.50427971368937</v>
          </cell>
          <cell r="CG61">
            <v>3.37100099705878</v>
          </cell>
          <cell r="CH61">
            <v>3.75664593278461</v>
          </cell>
          <cell r="CI61">
            <v>3.50245443290052</v>
          </cell>
          <cell r="CJ61">
            <v>3.62645177396241</v>
          </cell>
          <cell r="CK61">
            <v>3.69386998158682</v>
          </cell>
          <cell r="CL61">
            <v>4.31150461104451</v>
          </cell>
          <cell r="CM61">
            <v>5.02611098503796</v>
          </cell>
          <cell r="CN61">
            <v>4.77218665494519</v>
          </cell>
          <cell r="CO61">
            <v>4.95414564721231</v>
          </cell>
          <cell r="CP61">
            <v>4.94112502348919</v>
          </cell>
          <cell r="CQ61">
            <v>4.98683668578959</v>
          </cell>
          <cell r="CR61">
            <v>4.86830644841127</v>
          </cell>
          <cell r="CS61">
            <v>4.96156175246906</v>
          </cell>
          <cell r="CT61">
            <v>4.80478146296407</v>
          </cell>
          <cell r="CU61">
            <v>4.85660068743276</v>
          </cell>
          <cell r="CV61">
            <v>4.914351287793</v>
          </cell>
          <cell r="CW61">
            <v>4.9489970737868</v>
          </cell>
          <cell r="CX61">
            <v>4.79510090816727</v>
          </cell>
          <cell r="CY61">
            <v>4.7942717276913</v>
          </cell>
          <cell r="CZ61">
            <v>4.95985758488208</v>
          </cell>
          <cell r="DA61">
            <v>4.87352196201629</v>
          </cell>
        </row>
        <row r="62">
          <cell r="A62">
            <v>9545.95805197703</v>
          </cell>
          <cell r="B62">
            <v>7325.2469481803</v>
          </cell>
          <cell r="C62">
            <v>7847.69022777879</v>
          </cell>
          <cell r="D62">
            <v>7176.88025955203</v>
          </cell>
          <cell r="E62">
            <v>7401.86449583127</v>
          </cell>
          <cell r="F62">
            <v>7209.07607443934</v>
          </cell>
          <cell r="G62">
            <v>7909.87621662699</v>
          </cell>
          <cell r="H62">
            <v>7123.7444537359</v>
          </cell>
          <cell r="I62">
            <v>10052.88064686</v>
          </cell>
          <cell r="J62">
            <v>9288.95315996942</v>
          </cell>
          <cell r="K62">
            <v>8030.74849080282</v>
          </cell>
          <cell r="L62">
            <v>8603.29063686329</v>
          </cell>
          <cell r="M62">
            <v>9710.10205828085</v>
          </cell>
          <cell r="N62">
            <v>9250.60949282495</v>
          </cell>
          <cell r="O62">
            <v>8059.73484432762</v>
          </cell>
        </row>
        <row r="62">
          <cell r="Z62">
            <v>7854.95976848395</v>
          </cell>
          <cell r="AA62">
            <v>6027.63177450264</v>
          </cell>
          <cell r="AB62">
            <v>6457.52795885798</v>
          </cell>
          <cell r="AC62">
            <v>5905.54718500281</v>
          </cell>
          <cell r="AD62">
            <v>6090.67707085544</v>
          </cell>
          <cell r="AE62">
            <v>5932.03974125295</v>
          </cell>
          <cell r="AF62">
            <v>6508.69814396735</v>
          </cell>
          <cell r="AG62">
            <v>5861.82400764554</v>
          </cell>
          <cell r="AH62">
            <v>8272.08464655906</v>
          </cell>
          <cell r="AI62">
            <v>7643.48145734626</v>
          </cell>
          <cell r="AJ62">
            <v>6608.15875814632</v>
          </cell>
          <cell r="AK62">
            <v>7079.27915261894</v>
          </cell>
          <cell r="AL62">
            <v>7990.02683652824</v>
          </cell>
          <cell r="AM62">
            <v>7611.9300969531</v>
          </cell>
          <cell r="AN62">
            <v>6632.01038618959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2">
          <cell r="BX62">
            <v>4.38324128172514</v>
          </cell>
          <cell r="BY62">
            <v>3.37791529730235</v>
          </cell>
          <cell r="BZ62">
            <v>3.59624588819766</v>
          </cell>
          <cell r="CA62">
            <v>3.33326343288881</v>
          </cell>
          <cell r="CB62">
            <v>3.39003482353448</v>
          </cell>
          <cell r="CC62">
            <v>3.33292729374735</v>
          </cell>
          <cell r="CD62">
            <v>3.58687240991316</v>
          </cell>
          <cell r="CE62">
            <v>3.28047114245313</v>
          </cell>
          <cell r="CF62">
            <v>4.69827998581197</v>
          </cell>
          <cell r="CG62">
            <v>4.28357445282013</v>
          </cell>
          <cell r="CH62">
            <v>3.71752647801712</v>
          </cell>
          <cell r="CI62">
            <v>3.98322292441354</v>
          </cell>
          <cell r="CJ62">
            <v>4.34220244586529</v>
          </cell>
          <cell r="CK62">
            <v>4.37730166847569</v>
          </cell>
          <cell r="CL62">
            <v>3.78388993049028</v>
          </cell>
          <cell r="CM62">
            <v>4.90970866960897</v>
          </cell>
          <cell r="CN62">
            <v>4.88883178016926</v>
          </cell>
          <cell r="CO62">
            <v>4.91953497384335</v>
          </cell>
          <cell r="CP62">
            <v>4.8539761871604</v>
          </cell>
          <cell r="CQ62">
            <v>4.92230533434361</v>
          </cell>
          <cell r="CR62">
            <v>4.87624308671691</v>
          </cell>
          <cell r="CS62">
            <v>4.97147589086709</v>
          </cell>
          <cell r="CT62">
            <v>4.89557478312677</v>
          </cell>
          <cell r="CU62">
            <v>4.82373244579939</v>
          </cell>
          <cell r="CV62">
            <v>4.88868474664498</v>
          </cell>
          <cell r="CW62">
            <v>4.87005126928466</v>
          </cell>
          <cell r="CX62">
            <v>4.86924425714801</v>
          </cell>
          <cell r="CY62">
            <v>5.04133207895073</v>
          </cell>
          <cell r="CZ62">
            <v>4.7642599447831</v>
          </cell>
          <cell r="DA62">
            <v>4.80190803717652</v>
          </cell>
        </row>
        <row r="63">
          <cell r="A63">
            <v>8375.68599671654</v>
          </cell>
          <cell r="B63">
            <v>9132.66109810083</v>
          </cell>
          <cell r="C63">
            <v>8276.6254236557</v>
          </cell>
          <cell r="D63">
            <v>6834.67304733654</v>
          </cell>
          <cell r="E63">
            <v>6541.94822481841</v>
          </cell>
          <cell r="F63">
            <v>7662.4439409692</v>
          </cell>
          <cell r="G63">
            <v>7308.30550157626</v>
          </cell>
          <cell r="H63">
            <v>7811.11852566888</v>
          </cell>
          <cell r="I63">
            <v>8317.9314435651</v>
          </cell>
          <cell r="J63">
            <v>8209.39205316136</v>
          </cell>
          <cell r="K63">
            <v>8154.86925760827</v>
          </cell>
          <cell r="L63">
            <v>10069.7304643426</v>
          </cell>
          <cell r="M63">
            <v>9173.46610474756</v>
          </cell>
          <cell r="N63">
            <v>8723.12432464103</v>
          </cell>
          <cell r="O63">
            <v>8657.51447390227</v>
          </cell>
        </row>
        <row r="63">
          <cell r="Z63">
            <v>6891.99304872675</v>
          </cell>
          <cell r="AA63">
            <v>7514.87541786582</v>
          </cell>
          <cell r="AB63">
            <v>6810.48034860812</v>
          </cell>
          <cell r="AC63">
            <v>5623.95953609407</v>
          </cell>
          <cell r="AD63">
            <v>5383.08882499344</v>
          </cell>
          <cell r="AE63">
            <v>6305.09672856894</v>
          </cell>
          <cell r="AF63">
            <v>6013.69138415418</v>
          </cell>
          <cell r="AG63">
            <v>6427.43467255039</v>
          </cell>
          <cell r="AH63">
            <v>6844.46930213357</v>
          </cell>
          <cell r="AI63">
            <v>6755.15688945849</v>
          </cell>
          <cell r="AJ63">
            <v>6710.29241768909</v>
          </cell>
          <cell r="AK63">
            <v>8285.94963923047</v>
          </cell>
          <cell r="AL63">
            <v>7548.45210904942</v>
          </cell>
          <cell r="AM63">
            <v>7177.88515856177</v>
          </cell>
          <cell r="AN63">
            <v>7123.89762423958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3">
          <cell r="BX63">
            <v>3.95209469908442</v>
          </cell>
          <cell r="BY63">
            <v>4.0973173914298</v>
          </cell>
          <cell r="BZ63">
            <v>3.7970446249524</v>
          </cell>
          <cell r="CA63">
            <v>3.31709681545852</v>
          </cell>
          <cell r="CB63">
            <v>3.03412727627279</v>
          </cell>
          <cell r="CC63">
            <v>3.50450750834823</v>
          </cell>
          <cell r="CD63">
            <v>3.34101487812225</v>
          </cell>
          <cell r="CE63">
            <v>3.59388510723225</v>
          </cell>
          <cell r="CF63">
            <v>3.78107689642041</v>
          </cell>
          <cell r="CG63">
            <v>3.70338432762551</v>
          </cell>
          <cell r="CH63">
            <v>3.63425390277557</v>
          </cell>
          <cell r="CI63">
            <v>4.52030989201155</v>
          </cell>
          <cell r="CJ63">
            <v>4.13444727462511</v>
          </cell>
          <cell r="CK63">
            <v>4.04500946484709</v>
          </cell>
          <cell r="CL63">
            <v>3.96162700863519</v>
          </cell>
          <cell r="CM63">
            <v>4.77776323037302</v>
          </cell>
          <cell r="CN63">
            <v>5.02492187157369</v>
          </cell>
          <cell r="CO63">
            <v>4.91404555731107</v>
          </cell>
          <cell r="CP63">
            <v>4.64505836738326</v>
          </cell>
          <cell r="CQ63">
            <v>4.86076793052101</v>
          </cell>
          <cell r="CR63">
            <v>4.92914840997429</v>
          </cell>
          <cell r="CS63">
            <v>4.93139582041065</v>
          </cell>
          <cell r="CT63">
            <v>4.89982554710643</v>
          </cell>
          <cell r="CU63">
            <v>4.95942590020574</v>
          </cell>
          <cell r="CV63">
            <v>4.99739630346916</v>
          </cell>
          <cell r="CW63">
            <v>5.05863466890651</v>
          </cell>
          <cell r="CX63">
            <v>5.02205212266996</v>
          </cell>
          <cell r="CY63">
            <v>5.00204485292406</v>
          </cell>
          <cell r="CZ63">
            <v>4.86165457991668</v>
          </cell>
          <cell r="DA63">
            <v>4.92664445569968</v>
          </cell>
        </row>
        <row r="64">
          <cell r="A64">
            <v>8815.7804178229</v>
          </cell>
          <cell r="B64">
            <v>7317.93739098104</v>
          </cell>
          <cell r="C64">
            <v>8348.14804134116</v>
          </cell>
          <cell r="D64">
            <v>8077.11411359003</v>
          </cell>
          <cell r="E64">
            <v>6939.07400960382</v>
          </cell>
          <cell r="F64">
            <v>6905.33984365457</v>
          </cell>
          <cell r="G64">
            <v>8488.52929278508</v>
          </cell>
          <cell r="H64">
            <v>8386.23366681266</v>
          </cell>
          <cell r="I64">
            <v>8212.02019501354</v>
          </cell>
          <cell r="J64">
            <v>8174.03015591694</v>
          </cell>
          <cell r="K64">
            <v>7951.36117963345</v>
          </cell>
          <cell r="L64">
            <v>8106.13914671584</v>
          </cell>
          <cell r="M64">
            <v>9014.62575409029</v>
          </cell>
          <cell r="N64">
            <v>8373.03436427143</v>
          </cell>
          <cell r="O64">
            <v>10351.14398596</v>
          </cell>
        </row>
        <row r="64">
          <cell r="Z64">
            <v>7254.1278866657</v>
          </cell>
          <cell r="AA64">
            <v>6021.61705315011</v>
          </cell>
          <cell r="AB64">
            <v>6869.33324544644</v>
          </cell>
          <cell r="AC64">
            <v>6646.31104203979</v>
          </cell>
          <cell r="AD64">
            <v>5709.86661361686</v>
          </cell>
          <cell r="AE64">
            <v>5682.10821420719</v>
          </cell>
          <cell r="AF64">
            <v>6984.84696092029</v>
          </cell>
          <cell r="AG64">
            <v>6900.67227440584</v>
          </cell>
          <cell r="AH64">
            <v>6757.319474754</v>
          </cell>
          <cell r="AI64">
            <v>6726.05909972594</v>
          </cell>
          <cell r="AJ64">
            <v>6542.83434209838</v>
          </cell>
          <cell r="AK64">
            <v>6670.19449786904</v>
          </cell>
          <cell r="AL64">
            <v>7417.74919193715</v>
          </cell>
          <cell r="AM64">
            <v>6889.81113402906</v>
          </cell>
          <cell r="AN64">
            <v>8517.51276558996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4">
          <cell r="BX64">
            <v>3.9788457920846</v>
          </cell>
          <cell r="BY64">
            <v>3.33889862558355</v>
          </cell>
          <cell r="BZ64">
            <v>3.76877476526109</v>
          </cell>
          <cell r="CA64">
            <v>3.72425485622353</v>
          </cell>
          <cell r="CB64">
            <v>3.23687303486742</v>
          </cell>
          <cell r="CC64">
            <v>3.23184397343517</v>
          </cell>
          <cell r="CD64">
            <v>3.84172656067759</v>
          </cell>
          <cell r="CE64">
            <v>3.93648181647911</v>
          </cell>
          <cell r="CF64">
            <v>3.70696572648909</v>
          </cell>
          <cell r="CG64">
            <v>3.77943399926086</v>
          </cell>
          <cell r="CH64">
            <v>3.6208976021504</v>
          </cell>
          <cell r="CI64">
            <v>3.68696911738906</v>
          </cell>
          <cell r="CJ64">
            <v>4.2068370903549</v>
          </cell>
          <cell r="CK64">
            <v>3.9073963785542</v>
          </cell>
          <cell r="CL64">
            <v>4.64024688953867</v>
          </cell>
          <cell r="CM64">
            <v>4.9949970458025</v>
          </cell>
          <cell r="CN64">
            <v>4.94102481612517</v>
          </cell>
          <cell r="CO64">
            <v>4.99368952925768</v>
          </cell>
          <cell r="CP64">
            <v>4.88931935407841</v>
          </cell>
          <cell r="CQ64">
            <v>4.83289582439043</v>
          </cell>
          <cell r="CR64">
            <v>4.81688469273608</v>
          </cell>
          <cell r="CS64">
            <v>4.98124130230777</v>
          </cell>
          <cell r="CT64">
            <v>4.80275340218345</v>
          </cell>
          <cell r="CU64">
            <v>4.9941664979881</v>
          </cell>
          <cell r="CV64">
            <v>4.87574572831149</v>
          </cell>
          <cell r="CW64">
            <v>4.95058836498161</v>
          </cell>
          <cell r="CX64">
            <v>4.95651167443327</v>
          </cell>
          <cell r="CY64">
            <v>4.8308503727062</v>
          </cell>
          <cell r="CZ64">
            <v>4.83088815645965</v>
          </cell>
          <cell r="DA64">
            <v>5.02896763212856</v>
          </cell>
        </row>
        <row r="65">
          <cell r="A65">
            <v>9752.49102069984</v>
          </cell>
          <cell r="B65">
            <v>7717.20772479223</v>
          </cell>
          <cell r="C65">
            <v>7666.78769753731</v>
          </cell>
          <cell r="D65">
            <v>7561.61016007272</v>
          </cell>
          <cell r="E65">
            <v>6986.9191674343</v>
          </cell>
          <cell r="F65">
            <v>8087.15050743816</v>
          </cell>
          <cell r="G65">
            <v>8395.63481033953</v>
          </cell>
          <cell r="H65">
            <v>7630.26927409236</v>
          </cell>
          <cell r="I65">
            <v>7900.58750312022</v>
          </cell>
          <cell r="J65">
            <v>8738.20232921488</v>
          </cell>
          <cell r="K65">
            <v>8773.14964200389</v>
          </cell>
          <cell r="L65">
            <v>8517.00928230536</v>
          </cell>
          <cell r="M65">
            <v>7944.6745793349</v>
          </cell>
          <cell r="N65">
            <v>9018.60485042112</v>
          </cell>
          <cell r="O65">
            <v>9782.42970650279</v>
          </cell>
        </row>
        <row r="65">
          <cell r="Z65">
            <v>8024.90689703301</v>
          </cell>
          <cell r="AA65">
            <v>6350.15949925761</v>
          </cell>
          <cell r="AB65">
            <v>6308.67101968785</v>
          </cell>
          <cell r="AC65">
            <v>6222.12493171698</v>
          </cell>
          <cell r="AD65">
            <v>5749.2363434888</v>
          </cell>
          <cell r="AE65">
            <v>6654.56956040626</v>
          </cell>
          <cell r="AF65">
            <v>6908.40807250795</v>
          </cell>
          <cell r="AG65">
            <v>6278.62157411028</v>
          </cell>
          <cell r="AH65">
            <v>6501.05485971035</v>
          </cell>
          <cell r="AI65">
            <v>7190.29220232539</v>
          </cell>
          <cell r="AJ65">
            <v>7219.04884827749</v>
          </cell>
          <cell r="AK65">
            <v>7008.28192372555</v>
          </cell>
          <cell r="AL65">
            <v>6537.33222528129</v>
          </cell>
          <cell r="AM65">
            <v>7421.02341977509</v>
          </cell>
          <cell r="AN65">
            <v>8049.54215849373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5">
          <cell r="BX65">
            <v>4.43154894641584</v>
          </cell>
          <cell r="BY65">
            <v>3.47069750082734</v>
          </cell>
          <cell r="BZ65">
            <v>3.50726028260919</v>
          </cell>
          <cell r="CA65">
            <v>3.57063690041695</v>
          </cell>
          <cell r="CB65">
            <v>3.14273530630165</v>
          </cell>
          <cell r="CC65">
            <v>3.68549886429105</v>
          </cell>
          <cell r="CD65">
            <v>3.83424534126788</v>
          </cell>
          <cell r="CE65">
            <v>3.46048038884344</v>
          </cell>
          <cell r="CF65">
            <v>3.60232597190291</v>
          </cell>
          <cell r="CG65">
            <v>4.03758200021584</v>
          </cell>
          <cell r="CH65">
            <v>3.99640671330511</v>
          </cell>
          <cell r="CI65">
            <v>3.92081635764498</v>
          </cell>
          <cell r="CJ65">
            <v>3.77435550065183</v>
          </cell>
          <cell r="CK65">
            <v>4.1925748243603</v>
          </cell>
          <cell r="CL65">
            <v>4.50488555408243</v>
          </cell>
          <cell r="CM65">
            <v>4.96125543440586</v>
          </cell>
          <cell r="CN65">
            <v>5.01273800269047</v>
          </cell>
          <cell r="CO65">
            <v>4.92807171359045</v>
          </cell>
          <cell r="CP65">
            <v>4.77419521966846</v>
          </cell>
          <cell r="CQ65">
            <v>5.01198189243961</v>
          </cell>
          <cell r="CR65">
            <v>4.94687370614009</v>
          </cell>
          <cell r="CS65">
            <v>4.93634176207219</v>
          </cell>
          <cell r="CT65">
            <v>4.97090028258101</v>
          </cell>
          <cell r="CU65">
            <v>4.94433578293785</v>
          </cell>
          <cell r="CV65">
            <v>4.87901686956435</v>
          </cell>
          <cell r="CW65">
            <v>4.94899979945261</v>
          </cell>
          <cell r="CX65">
            <v>4.89713637220731</v>
          </cell>
          <cell r="CY65">
            <v>4.74531327116718</v>
          </cell>
          <cell r="CZ65">
            <v>4.84942353203789</v>
          </cell>
          <cell r="DA65">
            <v>4.89547179290079</v>
          </cell>
        </row>
        <row r="66">
          <cell r="A66">
            <v>10197.0854531891</v>
          </cell>
          <cell r="B66">
            <v>7506.99106327306</v>
          </cell>
          <cell r="C66">
            <v>7191.77150126247</v>
          </cell>
          <cell r="D66">
            <v>7664.19898358776</v>
          </cell>
          <cell r="E66">
            <v>8619.71116054351</v>
          </cell>
          <cell r="F66">
            <v>7782.5278084518</v>
          </cell>
          <cell r="G66">
            <v>7297.18644125393</v>
          </cell>
          <cell r="H66">
            <v>7757.51319936454</v>
          </cell>
          <cell r="I66">
            <v>8810.22759969675</v>
          </cell>
          <cell r="J66">
            <v>7597.186721788</v>
          </cell>
          <cell r="K66">
            <v>7897.95749122114</v>
          </cell>
          <cell r="L66">
            <v>7990.73565429483</v>
          </cell>
          <cell r="M66">
            <v>7608.34080832101</v>
          </cell>
          <cell r="N66">
            <v>8656.31083643297</v>
          </cell>
          <cell r="O66">
            <v>10132.6900443943</v>
          </cell>
        </row>
        <row r="66">
          <cell r="Z66">
            <v>8390.74460148131</v>
          </cell>
          <cell r="AA66">
            <v>6177.18121777897</v>
          </cell>
          <cell r="AB66">
            <v>5917.80054961026</v>
          </cell>
          <cell r="AC66">
            <v>6306.54087792364</v>
          </cell>
          <cell r="AD66">
            <v>7092.79089781866</v>
          </cell>
          <cell r="AE66">
            <v>6403.90859666891</v>
          </cell>
          <cell r="AF66">
            <v>6004.54198594609</v>
          </cell>
          <cell r="AG66">
            <v>6383.32514690568</v>
          </cell>
          <cell r="AH66">
            <v>7249.55871060761</v>
          </cell>
          <cell r="AI66">
            <v>6251.3993596427</v>
          </cell>
          <cell r="AJ66">
            <v>6498.8907356334</v>
          </cell>
          <cell r="AK66">
            <v>6575.23390981975</v>
          </cell>
          <cell r="AL66">
            <v>6260.57757941843</v>
          </cell>
          <cell r="AM66">
            <v>7122.90720255056</v>
          </cell>
          <cell r="AN66">
            <v>8337.75637938733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6">
          <cell r="BX66">
            <v>4.62482022577497</v>
          </cell>
          <cell r="BY66">
            <v>3.49152870034762</v>
          </cell>
          <cell r="BZ66">
            <v>3.34251183594229</v>
          </cell>
          <cell r="CA66">
            <v>3.53862429184921</v>
          </cell>
          <cell r="CB66">
            <v>3.96845515286983</v>
          </cell>
          <cell r="CC66">
            <v>3.63598857166319</v>
          </cell>
          <cell r="CD66">
            <v>3.27210832194274</v>
          </cell>
          <cell r="CE66">
            <v>3.67330168869551</v>
          </cell>
          <cell r="CF66">
            <v>3.98236690562768</v>
          </cell>
          <cell r="CG66">
            <v>3.51498319987651</v>
          </cell>
          <cell r="CH66">
            <v>3.60332576950462</v>
          </cell>
          <cell r="CI66">
            <v>3.78461687002729</v>
          </cell>
          <cell r="CJ66">
            <v>3.56439401068787</v>
          </cell>
          <cell r="CK66">
            <v>4.1130965222026</v>
          </cell>
          <cell r="CL66">
            <v>4.63078298617372</v>
          </cell>
          <cell r="CM66">
            <v>4.97064539845314</v>
          </cell>
          <cell r="CN66">
            <v>4.84709868104868</v>
          </cell>
          <cell r="CO66">
            <v>4.85058931321402</v>
          </cell>
          <cell r="CP66">
            <v>4.88274333782492</v>
          </cell>
          <cell r="CQ66">
            <v>4.89669231000065</v>
          </cell>
          <cell r="CR66">
            <v>4.82536034246702</v>
          </cell>
          <cell r="CS66">
            <v>5.02758415764452</v>
          </cell>
          <cell r="CT66">
            <v>4.7609925697466</v>
          </cell>
          <cell r="CU66">
            <v>4.98743715917499</v>
          </cell>
          <cell r="CV66">
            <v>4.87260409491272</v>
          </cell>
          <cell r="CW66">
            <v>4.94131844761668</v>
          </cell>
          <cell r="CX66">
            <v>4.75988457949994</v>
          </cell>
          <cell r="CY66">
            <v>4.8121131641006</v>
          </cell>
          <cell r="CZ66">
            <v>4.74455538502967</v>
          </cell>
          <cell r="DA66">
            <v>4.93289541550718</v>
          </cell>
        </row>
        <row r="67">
          <cell r="A67">
            <v>9809.16344666576</v>
          </cell>
          <cell r="B67">
            <v>7437.95736438986</v>
          </cell>
          <cell r="C67">
            <v>7721.40891376025</v>
          </cell>
          <cell r="D67">
            <v>7415.34497330719</v>
          </cell>
          <cell r="E67">
            <v>7131.08891048683</v>
          </cell>
          <cell r="F67">
            <v>7976.53739581961</v>
          </cell>
          <cell r="G67">
            <v>8669.77479710663</v>
          </cell>
          <cell r="H67">
            <v>8445.06960688012</v>
          </cell>
          <cell r="I67">
            <v>7557.19512218118</v>
          </cell>
          <cell r="J67">
            <v>7921.63095673481</v>
          </cell>
          <cell r="K67">
            <v>8393.50348656021</v>
          </cell>
          <cell r="L67">
            <v>8445.96558360316</v>
          </cell>
          <cell r="M67">
            <v>8236.13929848095</v>
          </cell>
          <cell r="N67">
            <v>9903.53586560137</v>
          </cell>
          <cell r="O67">
            <v>8399.21132034463</v>
          </cell>
        </row>
        <row r="67">
          <cell r="Z67">
            <v>8071.54020754211</v>
          </cell>
          <cell r="AA67">
            <v>6120.37634555508</v>
          </cell>
          <cell r="AB67">
            <v>6353.61647760843</v>
          </cell>
          <cell r="AC67">
            <v>6101.76957803563</v>
          </cell>
          <cell r="AD67">
            <v>5867.86744634345</v>
          </cell>
          <cell r="AE67">
            <v>6563.55077141728</v>
          </cell>
          <cell r="AF67">
            <v>7133.98611876202</v>
          </cell>
          <cell r="AG67">
            <v>6949.08584794707</v>
          </cell>
          <cell r="AH67">
            <v>6218.49198625195</v>
          </cell>
          <cell r="AI67">
            <v>6518.3706158275</v>
          </cell>
          <cell r="AJ67">
            <v>6906.6542975124</v>
          </cell>
          <cell r="AK67">
            <v>6949.82310879346</v>
          </cell>
          <cell r="AL67">
            <v>6777.16605132147</v>
          </cell>
          <cell r="AM67">
            <v>8149.19522655198</v>
          </cell>
          <cell r="AN67">
            <v>6911.35102931215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7">
          <cell r="BX67">
            <v>4.43583326360848</v>
          </cell>
          <cell r="BY67">
            <v>3.38713472249461</v>
          </cell>
          <cell r="BZ67">
            <v>3.62518433535813</v>
          </cell>
          <cell r="CA67">
            <v>3.43994415589359</v>
          </cell>
          <cell r="CB67">
            <v>3.27532693485457</v>
          </cell>
          <cell r="CC67">
            <v>3.53894837203959</v>
          </cell>
          <cell r="CD67">
            <v>4.0178838845341</v>
          </cell>
          <cell r="CE67">
            <v>3.90687624169626</v>
          </cell>
          <cell r="CF67">
            <v>3.41290076600266</v>
          </cell>
          <cell r="CG67">
            <v>3.56476006138646</v>
          </cell>
          <cell r="CH67">
            <v>3.77311072104888</v>
          </cell>
          <cell r="CI67">
            <v>3.86921896243571</v>
          </cell>
          <cell r="CJ67">
            <v>3.88160031941308</v>
          </cell>
          <cell r="CK67">
            <v>4.57390117845757</v>
          </cell>
          <cell r="CL67">
            <v>3.77805800441057</v>
          </cell>
          <cell r="CM67">
            <v>4.98526600835248</v>
          </cell>
          <cell r="CN67">
            <v>4.95054249245631</v>
          </cell>
          <cell r="CO67">
            <v>4.80173332484741</v>
          </cell>
          <cell r="CP67">
            <v>4.85972334681184</v>
          </cell>
          <cell r="CQ67">
            <v>4.90831892138366</v>
          </cell>
          <cell r="CR67">
            <v>5.08126397736387</v>
          </cell>
          <cell r="CS67">
            <v>4.86454263247816</v>
          </cell>
          <cell r="CT67">
            <v>4.87309814450957</v>
          </cell>
          <cell r="CU67">
            <v>4.99193076915922</v>
          </cell>
          <cell r="CV67">
            <v>5.00974801245341</v>
          </cell>
          <cell r="CW67">
            <v>5.01505042923036</v>
          </cell>
          <cell r="CX67">
            <v>4.92104774679956</v>
          </cell>
          <cell r="CY67">
            <v>4.78348533978018</v>
          </cell>
          <cell r="CZ67">
            <v>4.88129528676328</v>
          </cell>
          <cell r="DA67">
            <v>5.01188925034503</v>
          </cell>
        </row>
        <row r="68">
          <cell r="A68">
            <v>9888.60906452811</v>
          </cell>
          <cell r="B68">
            <v>7006.83557794985</v>
          </cell>
          <cell r="C68">
            <v>8575.23778077032</v>
          </cell>
          <cell r="D68">
            <v>7192.80359935418</v>
          </cell>
          <cell r="E68">
            <v>8188.45648381357</v>
          </cell>
          <cell r="F68">
            <v>8535.43403476418</v>
          </cell>
          <cell r="G68">
            <v>7762.59529386903</v>
          </cell>
          <cell r="H68">
            <v>7844.35211723655</v>
          </cell>
          <cell r="I68">
            <v>8453.03135034695</v>
          </cell>
          <cell r="J68">
            <v>8492.99117374439</v>
          </cell>
          <cell r="K68">
            <v>8359.0799567855</v>
          </cell>
          <cell r="L68">
            <v>7740.47115325088</v>
          </cell>
          <cell r="M68">
            <v>8826.21286328067</v>
          </cell>
          <cell r="N68">
            <v>7391.5740249737</v>
          </cell>
          <cell r="O68">
            <v>8956.01527715832</v>
          </cell>
        </row>
        <row r="68">
          <cell r="Z68">
            <v>8136.91260166885</v>
          </cell>
          <cell r="AA68">
            <v>5765.62470414159</v>
          </cell>
          <cell r="AB68">
            <v>7056.19565960529</v>
          </cell>
          <cell r="AC68">
            <v>5918.64981889715</v>
          </cell>
          <cell r="AD68">
            <v>6737.92990668088</v>
          </cell>
          <cell r="AE68">
            <v>7023.44286289167</v>
          </cell>
          <cell r="AF68">
            <v>6387.50698466938</v>
          </cell>
          <cell r="AG68">
            <v>6454.78117075465</v>
          </cell>
          <cell r="AH68">
            <v>6955.63722542835</v>
          </cell>
          <cell r="AI68">
            <v>6988.51845153824</v>
          </cell>
          <cell r="AJ68">
            <v>6878.32865015493</v>
          </cell>
          <cell r="AK68">
            <v>6369.30197753215</v>
          </cell>
          <cell r="AL68">
            <v>7262.7122989281</v>
          </cell>
          <cell r="AM68">
            <v>6082.20948340693</v>
          </cell>
          <cell r="AN68">
            <v>7369.52114234742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8">
          <cell r="BX68">
            <v>4.56219415492024</v>
          </cell>
          <cell r="BY68">
            <v>3.2020283956111</v>
          </cell>
          <cell r="BZ68">
            <v>3.97878807526</v>
          </cell>
          <cell r="CA68">
            <v>3.42006264227772</v>
          </cell>
          <cell r="CB68">
            <v>3.60879954803898</v>
          </cell>
          <cell r="CC68">
            <v>3.96670090939116</v>
          </cell>
          <cell r="CD68">
            <v>3.52046394155024</v>
          </cell>
          <cell r="CE68">
            <v>3.68409195453434</v>
          </cell>
          <cell r="CF68">
            <v>3.83765420354529</v>
          </cell>
          <cell r="CG68">
            <v>3.88130226858604</v>
          </cell>
          <cell r="CH68">
            <v>3.92861860239637</v>
          </cell>
          <cell r="CI68">
            <v>3.62492034811048</v>
          </cell>
          <cell r="CJ68">
            <v>4.04113117420198</v>
          </cell>
          <cell r="CK68">
            <v>3.41054170437436</v>
          </cell>
          <cell r="CL68">
            <v>4.26713498993089</v>
          </cell>
          <cell r="CM68">
            <v>4.88644509208501</v>
          </cell>
          <cell r="CN68">
            <v>4.93319549813882</v>
          </cell>
          <cell r="CO68">
            <v>4.85877672732416</v>
          </cell>
          <cell r="CP68">
            <v>4.74128127228783</v>
          </cell>
          <cell r="CQ68">
            <v>5.11529712037987</v>
          </cell>
          <cell r="CR68">
            <v>4.85096044621001</v>
          </cell>
          <cell r="CS68">
            <v>4.97094116759347</v>
          </cell>
          <cell r="CT68">
            <v>4.8001874526787</v>
          </cell>
          <cell r="CU68">
            <v>4.96567416783789</v>
          </cell>
          <cell r="CV68">
            <v>4.93304168799006</v>
          </cell>
          <cell r="CW68">
            <v>4.79678429876773</v>
          </cell>
          <cell r="CX68">
            <v>4.81393816371544</v>
          </cell>
          <cell r="CY68">
            <v>4.92382975388093</v>
          </cell>
          <cell r="CZ68">
            <v>4.88590642489423</v>
          </cell>
          <cell r="DA68">
            <v>4.73162178623054</v>
          </cell>
        </row>
        <row r="69">
          <cell r="A69">
            <v>8725.091633997</v>
          </cell>
          <cell r="B69">
            <v>7419.4402257776</v>
          </cell>
          <cell r="C69">
            <v>7815.95159649026</v>
          </cell>
          <cell r="D69">
            <v>7849.87515861951</v>
          </cell>
          <cell r="E69">
            <v>7970.07474839116</v>
          </cell>
          <cell r="F69">
            <v>8125.87497710639</v>
          </cell>
          <cell r="G69">
            <v>7474.15246612348</v>
          </cell>
          <cell r="H69">
            <v>7711.48855200539</v>
          </cell>
          <cell r="I69">
            <v>7678.53703374797</v>
          </cell>
          <cell r="J69">
            <v>7063.71874130539</v>
          </cell>
          <cell r="K69">
            <v>8229.63054873593</v>
          </cell>
          <cell r="L69">
            <v>8305.95421719077</v>
          </cell>
          <cell r="M69">
            <v>9191.37336043651</v>
          </cell>
          <cell r="N69">
            <v>8941.66437187493</v>
          </cell>
          <cell r="O69">
            <v>8562.46820075073</v>
          </cell>
        </row>
        <row r="69">
          <cell r="Z69">
            <v>7179.50397311753</v>
          </cell>
          <cell r="AA69">
            <v>6105.13938578271</v>
          </cell>
          <cell r="AB69">
            <v>6431.4115993977</v>
          </cell>
          <cell r="AC69">
            <v>6459.32584480691</v>
          </cell>
          <cell r="AD69">
            <v>6558.23293581901</v>
          </cell>
          <cell r="AE69">
            <v>6686.43426687611</v>
          </cell>
          <cell r="AF69">
            <v>6150.15974355303</v>
          </cell>
          <cell r="AG69">
            <v>6345.45343707872</v>
          </cell>
          <cell r="AH69">
            <v>6318.33904491262</v>
          </cell>
          <cell r="AI69">
            <v>5812.43142141701</v>
          </cell>
          <cell r="AJ69">
            <v>6771.81028010271</v>
          </cell>
          <cell r="AK69">
            <v>6834.61375585983</v>
          </cell>
          <cell r="AL69">
            <v>7563.18722230204</v>
          </cell>
          <cell r="AM69">
            <v>7357.71239742851</v>
          </cell>
          <cell r="AN69">
            <v>7045.68811947488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69">
          <cell r="BX69">
            <v>3.96952317159518</v>
          </cell>
          <cell r="BY69">
            <v>3.36956268074591</v>
          </cell>
          <cell r="BZ69">
            <v>3.52269276098475</v>
          </cell>
          <cell r="CA69">
            <v>3.75228550949993</v>
          </cell>
          <cell r="CB69">
            <v>3.70154585314645</v>
          </cell>
          <cell r="CC69">
            <v>3.75120979931535</v>
          </cell>
          <cell r="CD69">
            <v>3.49799989500475</v>
          </cell>
          <cell r="CE69">
            <v>3.47133184911244</v>
          </cell>
          <cell r="CF69">
            <v>3.55414276303631</v>
          </cell>
          <cell r="CG69">
            <v>3.23581654081628</v>
          </cell>
          <cell r="CH69">
            <v>3.75553421650654</v>
          </cell>
          <cell r="CI69">
            <v>3.83826149134852</v>
          </cell>
          <cell r="CJ69">
            <v>4.30738579641707</v>
          </cell>
          <cell r="CK69">
            <v>4.2141661683386</v>
          </cell>
          <cell r="CL69">
            <v>4.04211311609341</v>
          </cell>
          <cell r="CM69">
            <v>4.95522334765656</v>
          </cell>
          <cell r="CN69">
            <v>4.96397036081084</v>
          </cell>
          <cell r="CO69">
            <v>5.00194224910175</v>
          </cell>
          <cell r="CP69">
            <v>4.71626774978958</v>
          </cell>
          <cell r="CQ69">
            <v>4.85412370421509</v>
          </cell>
          <cell r="CR69">
            <v>4.88349065274486</v>
          </cell>
          <cell r="CS69">
            <v>4.81696776095535</v>
          </cell>
          <cell r="CT69">
            <v>5.00810775024202</v>
          </cell>
          <cell r="CU69">
            <v>4.87051845843104</v>
          </cell>
          <cell r="CV69">
            <v>4.9213141248424</v>
          </cell>
          <cell r="CW69">
            <v>4.94015067029584</v>
          </cell>
          <cell r="CX69">
            <v>4.87850273785223</v>
          </cell>
          <cell r="CY69">
            <v>4.81058857097391</v>
          </cell>
          <cell r="CZ69">
            <v>4.78341749046065</v>
          </cell>
          <cell r="DA69">
            <v>4.77553560908386</v>
          </cell>
        </row>
        <row r="70">
          <cell r="A70">
            <v>8120.36357035497</v>
          </cell>
          <cell r="B70">
            <v>8132.30211813647</v>
          </cell>
          <cell r="C70">
            <v>7744.16248496207</v>
          </cell>
          <cell r="D70">
            <v>8743.64799718192</v>
          </cell>
          <cell r="E70">
            <v>8589.57139801422</v>
          </cell>
          <cell r="F70">
            <v>8862.03353174885</v>
          </cell>
          <cell r="G70">
            <v>9047.46335539266</v>
          </cell>
          <cell r="H70">
            <v>7737.08103411791</v>
          </cell>
          <cell r="I70">
            <v>7810.60280186403</v>
          </cell>
          <cell r="J70">
            <v>9595.22922374799</v>
          </cell>
          <cell r="K70">
            <v>7589.88006496947</v>
          </cell>
          <cell r="L70">
            <v>8546.42242776444</v>
          </cell>
          <cell r="M70">
            <v>8483.76871731771</v>
          </cell>
          <cell r="N70">
            <v>9366.45580841233</v>
          </cell>
          <cell r="O70">
            <v>8309.06734578185</v>
          </cell>
        </row>
        <row r="70">
          <cell r="Z70">
            <v>6681.89916646352</v>
          </cell>
          <cell r="AA70">
            <v>6691.72288578087</v>
          </cell>
          <cell r="AB70">
            <v>6372.33941619736</v>
          </cell>
          <cell r="AC70">
            <v>7194.77320910969</v>
          </cell>
          <cell r="AD70">
            <v>7067.99017893741</v>
          </cell>
          <cell r="AE70">
            <v>7292.18759183906</v>
          </cell>
          <cell r="AF70">
            <v>7444.7698467231</v>
          </cell>
          <cell r="AG70">
            <v>6366.51239378845</v>
          </cell>
          <cell r="AH70">
            <v>6427.01030553383</v>
          </cell>
          <cell r="AI70">
            <v>7895.50290411263</v>
          </cell>
          <cell r="AJ70">
            <v>6245.38702488916</v>
          </cell>
          <cell r="AK70">
            <v>7032.48474056046</v>
          </cell>
          <cell r="AL70">
            <v>6980.92968739286</v>
          </cell>
          <cell r="AM70">
            <v>7707.25506520786</v>
          </cell>
          <cell r="AN70">
            <v>6837.17541595764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0">
          <cell r="BX70">
            <v>3.77304149354155</v>
          </cell>
          <cell r="BY70">
            <v>3.73195248103571</v>
          </cell>
          <cell r="BZ70">
            <v>3.620359492105</v>
          </cell>
          <cell r="CA70">
            <v>4.06165959697961</v>
          </cell>
          <cell r="CB70">
            <v>3.91850704817957</v>
          </cell>
          <cell r="CC70">
            <v>4.06138450706086</v>
          </cell>
          <cell r="CD70">
            <v>4.24957030841567</v>
          </cell>
          <cell r="CE70">
            <v>3.54020674517131</v>
          </cell>
          <cell r="CF70">
            <v>3.50340917535502</v>
          </cell>
          <cell r="CG70">
            <v>4.36000522507443</v>
          </cell>
          <cell r="CH70">
            <v>3.52695403014272</v>
          </cell>
          <cell r="CI70">
            <v>4.00810549480841</v>
          </cell>
          <cell r="CJ70">
            <v>4.01720291043881</v>
          </cell>
          <cell r="CK70">
            <v>4.3408458364334</v>
          </cell>
          <cell r="CL70">
            <v>3.88172286057994</v>
          </cell>
          <cell r="CM70">
            <v>4.8519405604577</v>
          </cell>
          <cell r="CN70">
            <v>4.91257256127113</v>
          </cell>
          <cell r="CO70">
            <v>4.82230126373844</v>
          </cell>
          <cell r="CP70">
            <v>4.85311655286835</v>
          </cell>
          <cell r="CQ70">
            <v>4.94176899939971</v>
          </cell>
          <cell r="CR70">
            <v>4.91915899794548</v>
          </cell>
          <cell r="CS70">
            <v>4.79969225986377</v>
          </cell>
          <cell r="CT70">
            <v>4.92697205687218</v>
          </cell>
          <cell r="CU70">
            <v>5.02603222492192</v>
          </cell>
          <cell r="CV70">
            <v>4.9613506610921</v>
          </cell>
          <cell r="CW70">
            <v>4.85139563402973</v>
          </cell>
          <cell r="CX70">
            <v>4.80702953201797</v>
          </cell>
          <cell r="CY70">
            <v>4.76098299896214</v>
          </cell>
          <cell r="CZ70">
            <v>4.86443612549228</v>
          </cell>
          <cell r="DA70">
            <v>4.82568903391037</v>
          </cell>
        </row>
        <row r="71">
          <cell r="A71">
            <v>9863.08554197488</v>
          </cell>
          <cell r="B71">
            <v>8788.94644119575</v>
          </cell>
          <cell r="C71">
            <v>6363.42621220351</v>
          </cell>
          <cell r="D71">
            <v>6508.12409307969</v>
          </cell>
          <cell r="E71">
            <v>7144.11959157322</v>
          </cell>
          <cell r="F71">
            <v>7114.97955957978</v>
          </cell>
          <cell r="G71">
            <v>7748.03431784825</v>
          </cell>
          <cell r="H71">
            <v>8733.04105659695</v>
          </cell>
          <cell r="I71">
            <v>8785.2239238279</v>
          </cell>
          <cell r="J71">
            <v>9154.55416902776</v>
          </cell>
          <cell r="K71">
            <v>8235.09413837188</v>
          </cell>
          <cell r="L71">
            <v>7395.46175313752</v>
          </cell>
          <cell r="M71">
            <v>8025.32632006709</v>
          </cell>
          <cell r="N71">
            <v>9923.98026806736</v>
          </cell>
          <cell r="O71">
            <v>9030.82679464434</v>
          </cell>
        </row>
        <row r="71">
          <cell r="Z71">
            <v>8115.91038882504</v>
          </cell>
          <cell r="AA71">
            <v>7232.04735732679</v>
          </cell>
          <cell r="AB71">
            <v>5236.19071175603</v>
          </cell>
          <cell r="AC71">
            <v>5355.25639659129</v>
          </cell>
          <cell r="AD71">
            <v>5878.58983535168</v>
          </cell>
          <cell r="AE71">
            <v>5854.61175188279</v>
          </cell>
          <cell r="AF71">
            <v>6375.5253815437</v>
          </cell>
          <cell r="AG71">
            <v>7186.04521228549</v>
          </cell>
          <cell r="AH71">
            <v>7228.98425732125</v>
          </cell>
          <cell r="AI71">
            <v>7532.89028765713</v>
          </cell>
          <cell r="AJ71">
            <v>6776.30603386029</v>
          </cell>
          <cell r="AK71">
            <v>6085.40852829602</v>
          </cell>
          <cell r="AL71">
            <v>6603.69708622664</v>
          </cell>
          <cell r="AM71">
            <v>8166.01804915257</v>
          </cell>
          <cell r="AN71">
            <v>7431.08033387877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1">
          <cell r="BX71">
            <v>4.4799476116233</v>
          </cell>
          <cell r="BY71">
            <v>3.92311860944119</v>
          </cell>
          <cell r="BZ71">
            <v>2.87628600580093</v>
          </cell>
          <cell r="CA71">
            <v>2.96073722804566</v>
          </cell>
          <cell r="CB71">
            <v>3.25170038934202</v>
          </cell>
          <cell r="CC71">
            <v>3.35160700178722</v>
          </cell>
          <cell r="CD71">
            <v>3.60593030449674</v>
          </cell>
          <cell r="CE71">
            <v>4.06437572833552</v>
          </cell>
          <cell r="CF71">
            <v>4.01364751859351</v>
          </cell>
          <cell r="CG71">
            <v>4.29167939593304</v>
          </cell>
          <cell r="CH71">
            <v>3.81624686928772</v>
          </cell>
          <cell r="CI71">
            <v>3.46927214911032</v>
          </cell>
          <cell r="CJ71">
            <v>3.88022621111579</v>
          </cell>
          <cell r="CK71">
            <v>4.65539392563104</v>
          </cell>
          <cell r="CL71">
            <v>4.19157661591799</v>
          </cell>
          <cell r="CM71">
            <v>4.96331047947921</v>
          </cell>
          <cell r="CN71">
            <v>5.050530037138</v>
          </cell>
          <cell r="CO71">
            <v>4.98758744731266</v>
          </cell>
          <cell r="CP71">
            <v>4.95550067535428</v>
          </cell>
          <cell r="CQ71">
            <v>4.95301646765954</v>
          </cell>
          <cell r="CR71">
            <v>4.78577356724279</v>
          </cell>
          <cell r="CS71">
            <v>4.84401842275344</v>
          </cell>
          <cell r="CT71">
            <v>4.84398993058025</v>
          </cell>
          <cell r="CU71">
            <v>4.93452308148087</v>
          </cell>
          <cell r="CV71">
            <v>4.8088530569594</v>
          </cell>
          <cell r="CW71">
            <v>4.86478538901265</v>
          </cell>
          <cell r="CX71">
            <v>4.8057204553968</v>
          </cell>
          <cell r="CY71">
            <v>4.66269743046243</v>
          </cell>
          <cell r="CZ71">
            <v>4.80574846014271</v>
          </cell>
          <cell r="DA71">
            <v>4.85715187099085</v>
          </cell>
        </row>
        <row r="72">
          <cell r="A72">
            <v>9817.91085616768</v>
          </cell>
          <cell r="B72">
            <v>6755.52049538127</v>
          </cell>
          <cell r="C72">
            <v>6595.03084563738</v>
          </cell>
          <cell r="D72">
            <v>6494.37127545434</v>
          </cell>
          <cell r="E72">
            <v>7158.74432460392</v>
          </cell>
          <cell r="F72">
            <v>7884.14321635148</v>
          </cell>
          <cell r="G72">
            <v>8660.76673254782</v>
          </cell>
          <cell r="H72">
            <v>6539.0092310291</v>
          </cell>
          <cell r="I72">
            <v>9346.21638537532</v>
          </cell>
          <cell r="J72">
            <v>9350.09037004155</v>
          </cell>
          <cell r="K72">
            <v>9107.84245942062</v>
          </cell>
          <cell r="L72">
            <v>8326.09654709378</v>
          </cell>
          <cell r="M72">
            <v>7784.46645802179</v>
          </cell>
          <cell r="N72">
            <v>8862.67012327728</v>
          </cell>
          <cell r="O72">
            <v>9922.43200141748</v>
          </cell>
        </row>
        <row r="72">
          <cell r="Z72">
            <v>8078.73807593226</v>
          </cell>
          <cell r="AA72">
            <v>5558.8282933423</v>
          </cell>
          <cell r="AB72">
            <v>5426.7682386959</v>
          </cell>
          <cell r="AC72">
            <v>5343.93979237385</v>
          </cell>
          <cell r="AD72">
            <v>5890.62390138837</v>
          </cell>
          <cell r="AE72">
            <v>6487.52356088351</v>
          </cell>
          <cell r="AF72">
            <v>7126.57376849649</v>
          </cell>
          <cell r="AG72">
            <v>5380.67045296109</v>
          </cell>
          <cell r="AH72">
            <v>7690.60091139455</v>
          </cell>
          <cell r="AI72">
            <v>7693.78864734848</v>
          </cell>
          <cell r="AJ72">
            <v>7494.45322375182</v>
          </cell>
          <cell r="AK72">
            <v>6851.18801589431</v>
          </cell>
          <cell r="AL72">
            <v>6405.50382831508</v>
          </cell>
          <cell r="AM72">
            <v>7292.71141572531</v>
          </cell>
          <cell r="AN72">
            <v>8164.74404688067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2">
          <cell r="BX72">
            <v>4.41718580078294</v>
          </cell>
          <cell r="BY72">
            <v>3.09076137088254</v>
          </cell>
          <cell r="BZ72">
            <v>3.06731098542152</v>
          </cell>
          <cell r="CA72">
            <v>2.98477902586154</v>
          </cell>
          <cell r="CB72">
            <v>3.31795763384381</v>
          </cell>
          <cell r="CC72">
            <v>3.66553279195507</v>
          </cell>
          <cell r="CD72">
            <v>3.82335782696195</v>
          </cell>
          <cell r="CE72">
            <v>2.99405553610888</v>
          </cell>
          <cell r="CF72">
            <v>4.24585621423318</v>
          </cell>
          <cell r="CG72">
            <v>4.3613863483659</v>
          </cell>
          <cell r="CH72">
            <v>4.10960642767652</v>
          </cell>
          <cell r="CI72">
            <v>3.88162333957861</v>
          </cell>
          <cell r="CJ72">
            <v>3.59032959922043</v>
          </cell>
          <cell r="CK72">
            <v>4.11651417318771</v>
          </cell>
          <cell r="CL72">
            <v>4.51305461490473</v>
          </cell>
          <cell r="CM72">
            <v>5.01077608536045</v>
          </cell>
          <cell r="CN72">
            <v>4.92748055562552</v>
          </cell>
          <cell r="CO72">
            <v>4.84719621155882</v>
          </cell>
          <cell r="CP72">
            <v>4.9051976079819</v>
          </cell>
          <cell r="CQ72">
            <v>4.86404511486955</v>
          </cell>
          <cell r="CR72">
            <v>4.84896416480439</v>
          </cell>
          <cell r="CS72">
            <v>5.10673092171205</v>
          </cell>
          <cell r="CT72">
            <v>4.92361036962703</v>
          </cell>
          <cell r="CU72">
            <v>4.9625183755965</v>
          </cell>
          <cell r="CV72">
            <v>4.83306713112722</v>
          </cell>
          <cell r="CW72">
            <v>4.99628101122884</v>
          </cell>
          <cell r="CX72">
            <v>4.83570312821119</v>
          </cell>
          <cell r="CY72">
            <v>4.88794275624113</v>
          </cell>
          <cell r="CZ72">
            <v>4.85362868567213</v>
          </cell>
          <cell r="DA72">
            <v>4.95654577243534</v>
          </cell>
        </row>
        <row r="73">
          <cell r="A73">
            <v>9257.56178562371</v>
          </cell>
          <cell r="B73">
            <v>9328.6170682146</v>
          </cell>
          <cell r="C73">
            <v>7442.12705487205</v>
          </cell>
          <cell r="D73">
            <v>6995.21270229313</v>
          </cell>
          <cell r="E73">
            <v>7876.54121413938</v>
          </cell>
          <cell r="F73">
            <v>7216.05915784168</v>
          </cell>
          <cell r="G73">
            <v>7588.00345967046</v>
          </cell>
          <cell r="H73">
            <v>8586.61535518456</v>
          </cell>
          <cell r="I73">
            <v>8212.59346914695</v>
          </cell>
          <cell r="J73">
            <v>7626.35766109299</v>
          </cell>
          <cell r="K73">
            <v>8943.92392610573</v>
          </cell>
          <cell r="L73">
            <v>8056.19952025504</v>
          </cell>
          <cell r="M73">
            <v>8371.90288916238</v>
          </cell>
          <cell r="N73">
            <v>9052.19656397052</v>
          </cell>
          <cell r="O73">
            <v>8801.70715099091</v>
          </cell>
        </row>
        <row r="73">
          <cell r="Z73">
            <v>7617.6508407418</v>
          </cell>
          <cell r="AA73">
            <v>7676.11918755945</v>
          </cell>
          <cell r="AB73">
            <v>6123.80740515186</v>
          </cell>
          <cell r="AC73">
            <v>5756.06073788692</v>
          </cell>
          <cell r="AD73">
            <v>6481.26819906326</v>
          </cell>
          <cell r="AE73">
            <v>5937.78582130973</v>
          </cell>
          <cell r="AF73">
            <v>6243.84284681455</v>
          </cell>
          <cell r="AG73">
            <v>7065.55777798044</v>
          </cell>
          <cell r="AH73">
            <v>6757.79119746949</v>
          </cell>
          <cell r="AI73">
            <v>6275.40287541366</v>
          </cell>
          <cell r="AJ73">
            <v>7359.571687767</v>
          </cell>
          <cell r="AK73">
            <v>6629.10131952415</v>
          </cell>
          <cell r="AL73">
            <v>6888.88009165361</v>
          </cell>
          <cell r="AM73">
            <v>7448.66460121003</v>
          </cell>
          <cell r="AN73">
            <v>7242.54759852966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3">
          <cell r="BX73">
            <v>4.24354953473564</v>
          </cell>
          <cell r="BY73">
            <v>4.27618897521523</v>
          </cell>
          <cell r="BZ73">
            <v>3.44643830555992</v>
          </cell>
          <cell r="CA73">
            <v>3.1931804555004</v>
          </cell>
          <cell r="CB73">
            <v>3.59289816823701</v>
          </cell>
          <cell r="CC73">
            <v>3.33159810814479</v>
          </cell>
          <cell r="CD73">
            <v>3.521528217452</v>
          </cell>
          <cell r="CE73">
            <v>3.99396616540129</v>
          </cell>
          <cell r="CF73">
            <v>3.74428408304866</v>
          </cell>
          <cell r="CG73">
            <v>3.53346055752712</v>
          </cell>
          <cell r="CH73">
            <v>4.11501138388293</v>
          </cell>
          <cell r="CI73">
            <v>3.69495735476083</v>
          </cell>
          <cell r="CJ73">
            <v>3.92840024886739</v>
          </cell>
          <cell r="CK73">
            <v>4.30869972911253</v>
          </cell>
          <cell r="CL73">
            <v>4.00160388602034</v>
          </cell>
          <cell r="CM73">
            <v>4.91811774675209</v>
          </cell>
          <cell r="CN73">
            <v>4.91803885409475</v>
          </cell>
          <cell r="CO73">
            <v>4.86808497560988</v>
          </cell>
          <cell r="CP73">
            <v>4.93865900741804</v>
          </cell>
          <cell r="CQ73">
            <v>4.94222166731457</v>
          </cell>
          <cell r="CR73">
            <v>4.88291379442868</v>
          </cell>
          <cell r="CS73">
            <v>4.85766908628475</v>
          </cell>
          <cell r="CT73">
            <v>4.84673423378068</v>
          </cell>
          <cell r="CU73">
            <v>4.94473603518578</v>
          </cell>
          <cell r="CV73">
            <v>4.86573553327189</v>
          </cell>
          <cell r="CW73">
            <v>4.89991599596626</v>
          </cell>
          <cell r="CX73">
            <v>4.91532639746242</v>
          </cell>
          <cell r="CY73">
            <v>4.80440965560059</v>
          </cell>
          <cell r="CZ73">
            <v>4.73630133457712</v>
          </cell>
          <cell r="DA73">
            <v>4.95866075842129</v>
          </cell>
        </row>
        <row r="74">
          <cell r="A74">
            <v>8802.12693578904</v>
          </cell>
          <cell r="B74">
            <v>8080.4459728483</v>
          </cell>
          <cell r="C74">
            <v>7088.51756793408</v>
          </cell>
          <cell r="D74">
            <v>7312.34023176381</v>
          </cell>
          <cell r="E74">
            <v>8929.85945934398</v>
          </cell>
          <cell r="F74">
            <v>8417.90714288444</v>
          </cell>
          <cell r="G74">
            <v>7468.93444548434</v>
          </cell>
          <cell r="H74">
            <v>6298.65336545746</v>
          </cell>
          <cell r="I74">
            <v>8072.60176575328</v>
          </cell>
          <cell r="J74">
            <v>8244.20056916344</v>
          </cell>
          <cell r="K74">
            <v>9374.01499677349</v>
          </cell>
          <cell r="L74">
            <v>8978.10269125723</v>
          </cell>
          <cell r="M74">
            <v>9509.57746832639</v>
          </cell>
          <cell r="N74">
            <v>10659.3651444345</v>
          </cell>
          <cell r="O74">
            <v>8960.21431065639</v>
          </cell>
        </row>
        <row r="74">
          <cell r="Z74">
            <v>7242.89302144927</v>
          </cell>
          <cell r="AA74">
            <v>6649.05268622946</v>
          </cell>
          <cell r="AB74">
            <v>5832.8373130429</v>
          </cell>
          <cell r="AC74">
            <v>6017.01139070851</v>
          </cell>
          <cell r="AD74">
            <v>7347.99864083162</v>
          </cell>
          <cell r="AE74">
            <v>6926.73502043063</v>
          </cell>
          <cell r="AF74">
            <v>6145.86605799854</v>
          </cell>
          <cell r="AG74">
            <v>5182.89191214786</v>
          </cell>
          <cell r="AH74">
            <v>6642.59802439127</v>
          </cell>
          <cell r="AI74">
            <v>6783.79932548306</v>
          </cell>
          <cell r="AJ74">
            <v>7713.47519734504</v>
          </cell>
          <cell r="AK74">
            <v>7387.69592880595</v>
          </cell>
          <cell r="AL74">
            <v>7825.02374536572</v>
          </cell>
          <cell r="AM74">
            <v>8771.13474742041</v>
          </cell>
          <cell r="AN74">
            <v>7372.9763470544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4">
          <cell r="BX74">
            <v>3.9972363128534</v>
          </cell>
          <cell r="BY74">
            <v>3.66638324059288</v>
          </cell>
          <cell r="BZ74">
            <v>3.30234124004116</v>
          </cell>
          <cell r="CA74">
            <v>3.38497661926802</v>
          </cell>
          <cell r="CB74">
            <v>4.12705948433157</v>
          </cell>
          <cell r="CC74">
            <v>3.80534935534172</v>
          </cell>
          <cell r="CD74">
            <v>3.38190292611415</v>
          </cell>
          <cell r="CE74">
            <v>2.83359591099474</v>
          </cell>
          <cell r="CF74">
            <v>3.86120426280835</v>
          </cell>
          <cell r="CG74">
            <v>3.86555107972104</v>
          </cell>
          <cell r="CH74">
            <v>4.3121854201528</v>
          </cell>
          <cell r="CI74">
            <v>4.04279959490783</v>
          </cell>
          <cell r="CJ74">
            <v>4.40043224268479</v>
          </cell>
          <cell r="CK74">
            <v>4.83675264400853</v>
          </cell>
          <cell r="CL74">
            <v>4.08753306741054</v>
          </cell>
          <cell r="CM74">
            <v>4.96431558492306</v>
          </cell>
          <cell r="CN74">
            <v>4.96854297726191</v>
          </cell>
          <cell r="CO74">
            <v>4.83910505866388</v>
          </cell>
          <cell r="CP74">
            <v>4.87003739418285</v>
          </cell>
          <cell r="CQ74">
            <v>4.87792899569186</v>
          </cell>
          <cell r="CR74">
            <v>4.98702075637776</v>
          </cell>
          <cell r="CS74">
            <v>4.97885053706821</v>
          </cell>
          <cell r="CT74">
            <v>5.01119577911637</v>
          </cell>
          <cell r="CU74">
            <v>4.71327012462321</v>
          </cell>
          <cell r="CV74">
            <v>4.80804707876403</v>
          </cell>
          <cell r="CW74">
            <v>4.90071893965557</v>
          </cell>
          <cell r="CX74">
            <v>5.00649669702658</v>
          </cell>
          <cell r="CY74">
            <v>4.87188985941527</v>
          </cell>
          <cell r="CZ74">
            <v>4.96831405821088</v>
          </cell>
          <cell r="DA74">
            <v>4.9418401916944</v>
          </cell>
        </row>
        <row r="75">
          <cell r="A75">
            <v>8313.68928945409</v>
          </cell>
          <cell r="B75">
            <v>7500.05146638745</v>
          </cell>
          <cell r="C75">
            <v>6680.0423567671</v>
          </cell>
          <cell r="D75">
            <v>8312.26150692242</v>
          </cell>
          <cell r="E75">
            <v>7550.22075882459</v>
          </cell>
          <cell r="F75">
            <v>7372.61114909796</v>
          </cell>
          <cell r="G75">
            <v>7788.39033901019</v>
          </cell>
          <cell r="H75">
            <v>7398.53877301857</v>
          </cell>
          <cell r="I75">
            <v>8192.27224561891</v>
          </cell>
          <cell r="J75">
            <v>8243.31250132891</v>
          </cell>
          <cell r="K75">
            <v>7615.35350809872</v>
          </cell>
          <cell r="L75">
            <v>8710.6869351703</v>
          </cell>
          <cell r="M75">
            <v>9097.53292189072</v>
          </cell>
          <cell r="N75">
            <v>8027.53906145823</v>
          </cell>
          <cell r="O75">
            <v>8854.91681962905</v>
          </cell>
        </row>
        <row r="75">
          <cell r="Z75">
            <v>6840.97861532222</v>
          </cell>
          <cell r="AA75">
            <v>6171.4709209131</v>
          </cell>
          <cell r="AB75">
            <v>5496.72056785407</v>
          </cell>
          <cell r="AC75">
            <v>6839.80375426759</v>
          </cell>
          <cell r="AD75">
            <v>6212.75308154709</v>
          </cell>
          <cell r="AE75">
            <v>6066.60574554347</v>
          </cell>
          <cell r="AF75">
            <v>6408.7326218141</v>
          </cell>
          <cell r="AG75">
            <v>6087.94047608385</v>
          </cell>
          <cell r="AH75">
            <v>6741.06973353785</v>
          </cell>
          <cell r="AI75">
            <v>6783.06857252207</v>
          </cell>
          <cell r="AJ75">
            <v>6266.34802952123</v>
          </cell>
          <cell r="AK75">
            <v>7167.65096379728</v>
          </cell>
          <cell r="AL75">
            <v>7485.96994715579</v>
          </cell>
          <cell r="AM75">
            <v>6605.51785628563</v>
          </cell>
          <cell r="AN75">
            <v>7286.33155443762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5">
          <cell r="BX75">
            <v>3.84755288499861</v>
          </cell>
          <cell r="BY75">
            <v>3.33603904648002</v>
          </cell>
          <cell r="BZ75">
            <v>3.07940595963819</v>
          </cell>
          <cell r="CA75">
            <v>3.71609885600749</v>
          </cell>
          <cell r="CB75">
            <v>3.52549345111397</v>
          </cell>
          <cell r="CC75">
            <v>3.52704211483966</v>
          </cell>
          <cell r="CD75">
            <v>3.58704560789201</v>
          </cell>
          <cell r="CE75">
            <v>3.4680929640793</v>
          </cell>
          <cell r="CF75">
            <v>3.85746066703552</v>
          </cell>
          <cell r="CG75">
            <v>3.93118572420976</v>
          </cell>
          <cell r="CH75">
            <v>3.5395512923546</v>
          </cell>
          <cell r="CI75">
            <v>4.01886124631729</v>
          </cell>
          <cell r="CJ75">
            <v>4.17541556013269</v>
          </cell>
          <cell r="CK75">
            <v>3.74347695845167</v>
          </cell>
          <cell r="CL75">
            <v>4.11749290783359</v>
          </cell>
          <cell r="CM75">
            <v>4.87125394386181</v>
          </cell>
          <cell r="CN75">
            <v>5.06832782044064</v>
          </cell>
          <cell r="CO75">
            <v>4.89039399236891</v>
          </cell>
          <cell r="CP75">
            <v>5.04270448499033</v>
          </cell>
          <cell r="CQ75">
            <v>4.82804508229303</v>
          </cell>
          <cell r="CR75">
            <v>4.71240124666863</v>
          </cell>
          <cell r="CS75">
            <v>4.89488383643172</v>
          </cell>
          <cell r="CT75">
            <v>4.80935463620139</v>
          </cell>
          <cell r="CU75">
            <v>4.78778289544216</v>
          </cell>
          <cell r="CV75">
            <v>4.72726317642873</v>
          </cell>
          <cell r="CW75">
            <v>4.85035400681769</v>
          </cell>
          <cell r="CX75">
            <v>4.88630950342198</v>
          </cell>
          <cell r="CY75">
            <v>4.91196778121042</v>
          </cell>
          <cell r="CZ75">
            <v>4.83435837756252</v>
          </cell>
          <cell r="DA75">
            <v>4.84822989396282</v>
          </cell>
        </row>
        <row r="76">
          <cell r="A76">
            <v>9725.3239310929</v>
          </cell>
          <cell r="B76">
            <v>8470.32634828578</v>
          </cell>
          <cell r="C76">
            <v>8266.29319195301</v>
          </cell>
          <cell r="D76">
            <v>6635.73037877812</v>
          </cell>
          <cell r="E76">
            <v>7742.18533389738</v>
          </cell>
          <cell r="F76">
            <v>6531.25620867675</v>
          </cell>
          <cell r="G76">
            <v>7043.28510646557</v>
          </cell>
          <cell r="H76">
            <v>7993.79394969417</v>
          </cell>
          <cell r="I76">
            <v>8294.87772696015</v>
          </cell>
          <cell r="J76">
            <v>6634.42192618538</v>
          </cell>
          <cell r="K76">
            <v>6908.03204107634</v>
          </cell>
          <cell r="L76">
            <v>8590.91241025708</v>
          </cell>
          <cell r="M76">
            <v>9015.70091933167</v>
          </cell>
          <cell r="N76">
            <v>9164.65001875256</v>
          </cell>
          <cell r="O76">
            <v>9636.77834638751</v>
          </cell>
        </row>
        <row r="76">
          <cell r="Z76">
            <v>8002.5522632993</v>
          </cell>
          <cell r="AA76">
            <v>6969.86853801801</v>
          </cell>
          <cell r="AB76">
            <v>6801.9783979499</v>
          </cell>
          <cell r="AC76">
            <v>5460.25814025171</v>
          </cell>
          <cell r="AD76">
            <v>6370.71250332128</v>
          </cell>
          <cell r="AE76">
            <v>5374.29082313973</v>
          </cell>
          <cell r="AF76">
            <v>5795.61745903453</v>
          </cell>
          <cell r="AG76">
            <v>6577.75045003406</v>
          </cell>
          <cell r="AH76">
            <v>6825.49938675578</v>
          </cell>
          <cell r="AI76">
            <v>5459.18147068969</v>
          </cell>
          <cell r="AJ76">
            <v>5684.32350808567</v>
          </cell>
          <cell r="AK76">
            <v>7069.09364044011</v>
          </cell>
          <cell r="AL76">
            <v>7418.63389933577</v>
          </cell>
          <cell r="AM76">
            <v>7541.1977297164</v>
          </cell>
          <cell r="AN76">
            <v>7929.69189645601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6">
          <cell r="BX76">
            <v>4.38478815395899</v>
          </cell>
          <cell r="BY76">
            <v>3.88654876470104</v>
          </cell>
          <cell r="BZ76">
            <v>3.71970544599155</v>
          </cell>
          <cell r="CA76">
            <v>3.0477814553175</v>
          </cell>
          <cell r="CB76">
            <v>3.44324247499362</v>
          </cell>
          <cell r="CC76">
            <v>3.01387110614593</v>
          </cell>
          <cell r="CD76">
            <v>3.22648655775467</v>
          </cell>
          <cell r="CE76">
            <v>3.73779255547635</v>
          </cell>
          <cell r="CF76">
            <v>3.8113719679962</v>
          </cell>
          <cell r="CG76">
            <v>3.11497342995545</v>
          </cell>
          <cell r="CH76">
            <v>3.19908366382643</v>
          </cell>
          <cell r="CI76">
            <v>3.82417757103992</v>
          </cell>
          <cell r="CJ76">
            <v>4.19621219043617</v>
          </cell>
          <cell r="CK76">
            <v>4.29060469974536</v>
          </cell>
          <cell r="CL76">
            <v>4.39797483434881</v>
          </cell>
          <cell r="CM76">
            <v>5.00019612157824</v>
          </cell>
          <cell r="CN76">
            <v>4.91323572589063</v>
          </cell>
          <cell r="CO76">
            <v>5.00995509597122</v>
          </cell>
          <cell r="CP76">
            <v>4.90836090529233</v>
          </cell>
          <cell r="CQ76">
            <v>5.06906120761849</v>
          </cell>
          <cell r="CR76">
            <v>4.88543933313292</v>
          </cell>
          <cell r="CS76">
            <v>4.9212676740252</v>
          </cell>
          <cell r="CT76">
            <v>4.82135748365139</v>
          </cell>
          <cell r="CU76">
            <v>4.90636927513277</v>
          </cell>
          <cell r="CV76">
            <v>4.80153744481451</v>
          </cell>
          <cell r="CW76">
            <v>4.86810933997924</v>
          </cell>
          <cell r="CX76">
            <v>5.06445620713047</v>
          </cell>
          <cell r="CY76">
            <v>4.84365981969782</v>
          </cell>
          <cell r="CZ76">
            <v>4.81536220269356</v>
          </cell>
          <cell r="DA76">
            <v>4.93981527776942</v>
          </cell>
        </row>
        <row r="77">
          <cell r="A77">
            <v>8139.23154643126</v>
          </cell>
          <cell r="B77">
            <v>8677.57836205856</v>
          </cell>
          <cell r="C77">
            <v>8637.94959226249</v>
          </cell>
          <cell r="D77">
            <v>7310.83556347942</v>
          </cell>
          <cell r="E77">
            <v>8649.2296941415</v>
          </cell>
          <cell r="F77">
            <v>7566.49049616946</v>
          </cell>
          <cell r="G77">
            <v>6187.85607295754</v>
          </cell>
          <cell r="H77">
            <v>7261.80077421762</v>
          </cell>
          <cell r="I77">
            <v>8240.72745621611</v>
          </cell>
          <cell r="J77">
            <v>8036.9089324879</v>
          </cell>
          <cell r="K77">
            <v>9879.9993371923</v>
          </cell>
          <cell r="L77">
            <v>9529.04720927921</v>
          </cell>
          <cell r="M77">
            <v>9589.44266475536</v>
          </cell>
          <cell r="N77">
            <v>8090.92367356753</v>
          </cell>
          <cell r="O77">
            <v>9009.52094207773</v>
          </cell>
        </row>
        <row r="77">
          <cell r="Z77">
            <v>6697.42481534915</v>
          </cell>
          <cell r="AA77">
            <v>7140.40733792248</v>
          </cell>
          <cell r="AB77">
            <v>7107.79852163313</v>
          </cell>
          <cell r="AC77">
            <v>6015.77326366307</v>
          </cell>
          <cell r="AD77">
            <v>7117.08043403643</v>
          </cell>
          <cell r="AE77">
            <v>6226.14075113373</v>
          </cell>
          <cell r="AF77">
            <v>5091.72156860506</v>
          </cell>
          <cell r="AG77">
            <v>5975.4246370705</v>
          </cell>
          <cell r="AH77">
            <v>6780.9414496864</v>
          </cell>
          <cell r="AI77">
            <v>6613.22792159004</v>
          </cell>
          <cell r="AJ77">
            <v>8129.82802603252</v>
          </cell>
          <cell r="AK77">
            <v>7841.04456077832</v>
          </cell>
          <cell r="AL77">
            <v>7890.74139271298</v>
          </cell>
          <cell r="AM77">
            <v>6657.67433710699</v>
          </cell>
          <cell r="AN77">
            <v>7413.54866090968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7">
          <cell r="BX77">
            <v>3.56419249823883</v>
          </cell>
          <cell r="BY77">
            <v>3.86375816092684</v>
          </cell>
          <cell r="BZ77">
            <v>3.9240442910254</v>
          </cell>
          <cell r="CA77">
            <v>3.38349105784998</v>
          </cell>
          <cell r="CB77">
            <v>3.86807446195204</v>
          </cell>
          <cell r="CC77">
            <v>3.50750069314183</v>
          </cell>
          <cell r="CD77">
            <v>2.84560824714715</v>
          </cell>
          <cell r="CE77">
            <v>3.43123162734842</v>
          </cell>
          <cell r="CF77">
            <v>3.81930801897094</v>
          </cell>
          <cell r="CG77">
            <v>3.72217839765736</v>
          </cell>
          <cell r="CH77">
            <v>4.52714823910056</v>
          </cell>
          <cell r="CI77">
            <v>4.38978440498567</v>
          </cell>
          <cell r="CJ77">
            <v>4.3817567229104</v>
          </cell>
          <cell r="CK77">
            <v>3.6863379397731</v>
          </cell>
          <cell r="CL77">
            <v>4.20579520497029</v>
          </cell>
          <cell r="CM77">
            <v>5.14818127590336</v>
          </cell>
          <cell r="CN77">
            <v>5.06314293367468</v>
          </cell>
          <cell r="CO77">
            <v>4.96258940087687</v>
          </cell>
          <cell r="CP77">
            <v>4.87117308826328</v>
          </cell>
          <cell r="CQ77">
            <v>5.04097082308215</v>
          </cell>
          <cell r="CR77">
            <v>4.86326913618946</v>
          </cell>
          <cell r="CS77">
            <v>4.90226373210462</v>
          </cell>
          <cell r="CT77">
            <v>4.77118078314755</v>
          </cell>
          <cell r="CU77">
            <v>4.86421144555089</v>
          </cell>
          <cell r="CV77">
            <v>4.86769593668423</v>
          </cell>
          <cell r="CW77">
            <v>4.91998500265814</v>
          </cell>
          <cell r="CX77">
            <v>4.89370590518015</v>
          </cell>
          <cell r="CY77">
            <v>4.93374482796879</v>
          </cell>
          <cell r="CZ77">
            <v>4.94805521395837</v>
          </cell>
          <cell r="DA77">
            <v>4.82931080373749</v>
          </cell>
        </row>
        <row r="78">
          <cell r="A78">
            <v>9655.86278296803</v>
          </cell>
          <cell r="B78">
            <v>8590.56192705119</v>
          </cell>
          <cell r="C78">
            <v>6996.08949995973</v>
          </cell>
          <cell r="D78">
            <v>7533.01664698864</v>
          </cell>
          <cell r="E78">
            <v>7325.87475920542</v>
          </cell>
          <cell r="F78">
            <v>8211.89033966977</v>
          </cell>
          <cell r="G78">
            <v>7799.87053189624</v>
          </cell>
          <cell r="H78">
            <v>8194.45565991916</v>
          </cell>
          <cell r="I78">
            <v>7229.33648272189</v>
          </cell>
          <cell r="J78">
            <v>8569.62361761596</v>
          </cell>
          <cell r="K78">
            <v>8893.33343952057</v>
          </cell>
          <cell r="L78">
            <v>9600.17902532325</v>
          </cell>
          <cell r="M78">
            <v>7719.00292031628</v>
          </cell>
          <cell r="N78">
            <v>8603.25931283866</v>
          </cell>
          <cell r="O78">
            <v>7819.63706255671</v>
          </cell>
        </row>
        <row r="78">
          <cell r="Z78">
            <v>7945.39566141369</v>
          </cell>
          <cell r="AA78">
            <v>7068.80524283069</v>
          </cell>
          <cell r="AB78">
            <v>5756.78221710972</v>
          </cell>
          <cell r="AC78">
            <v>6198.59655523637</v>
          </cell>
          <cell r="AD78">
            <v>6028.14837328903</v>
          </cell>
          <cell r="AE78">
            <v>6757.21262235684</v>
          </cell>
          <cell r="AF78">
            <v>6418.17918053176</v>
          </cell>
          <cell r="AG78">
            <v>6742.86637159062</v>
          </cell>
          <cell r="AH78">
            <v>5948.71116292544</v>
          </cell>
          <cell r="AI78">
            <v>7051.57600535256</v>
          </cell>
          <cell r="AJ78">
            <v>7317.94294451979</v>
          </cell>
          <cell r="AK78">
            <v>7899.57588369456</v>
          </cell>
          <cell r="AL78">
            <v>6351.6366887174</v>
          </cell>
          <cell r="AM78">
            <v>7079.25337742153</v>
          </cell>
          <cell r="AN78">
            <v>6434.44421147524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8">
          <cell r="BX78">
            <v>4.53687323869473</v>
          </cell>
          <cell r="BY78">
            <v>4.05221167475265</v>
          </cell>
          <cell r="BZ78">
            <v>3.29254598788551</v>
          </cell>
          <cell r="CA78">
            <v>3.53313065935825</v>
          </cell>
          <cell r="CB78">
            <v>3.30132567111668</v>
          </cell>
          <cell r="CC78">
            <v>3.79056065205761</v>
          </cell>
          <cell r="CD78">
            <v>3.64493987040784</v>
          </cell>
          <cell r="CE78">
            <v>3.78641642885397</v>
          </cell>
          <cell r="CF78">
            <v>3.23757125259292</v>
          </cell>
          <cell r="CG78">
            <v>3.82306109726359</v>
          </cell>
          <cell r="CH78">
            <v>4.15064961909841</v>
          </cell>
          <cell r="CI78">
            <v>4.41570153435162</v>
          </cell>
          <cell r="CJ78">
            <v>3.54605285214134</v>
          </cell>
          <cell r="CK78">
            <v>3.94744346804489</v>
          </cell>
          <cell r="CL78">
            <v>3.5964381734087</v>
          </cell>
          <cell r="CM78">
            <v>4.79806380876693</v>
          </cell>
          <cell r="CN78">
            <v>4.77926408115578</v>
          </cell>
          <cell r="CO78">
            <v>4.79021587923273</v>
          </cell>
          <cell r="CP78">
            <v>4.80663127210832</v>
          </cell>
          <cell r="CQ78">
            <v>5.00267972342336</v>
          </cell>
          <cell r="CR78">
            <v>4.88395068525789</v>
          </cell>
          <cell r="CS78">
            <v>4.82423666084636</v>
          </cell>
          <cell r="CT78">
            <v>4.87891568310672</v>
          </cell>
          <cell r="CU78">
            <v>5.0339706931493</v>
          </cell>
          <cell r="CV78">
            <v>5.05338152452299</v>
          </cell>
          <cell r="CW78">
            <v>4.83036647079452</v>
          </cell>
          <cell r="CX78">
            <v>4.90129903155594</v>
          </cell>
          <cell r="CY78">
            <v>4.90735617269271</v>
          </cell>
          <cell r="CZ78">
            <v>4.91336098659011</v>
          </cell>
          <cell r="DA78">
            <v>4.90168701031943</v>
          </cell>
        </row>
        <row r="79">
          <cell r="A79">
            <v>9473.39489693737</v>
          </cell>
          <cell r="B79">
            <v>8309.25574205356</v>
          </cell>
          <cell r="C79">
            <v>7511.08295876662</v>
          </cell>
          <cell r="D79">
            <v>7201.25800036908</v>
          </cell>
          <cell r="E79">
            <v>7182.99990633776</v>
          </cell>
          <cell r="F79">
            <v>7377.5963190356</v>
          </cell>
          <cell r="G79">
            <v>9373.16709024059</v>
          </cell>
          <cell r="H79">
            <v>9554.90080532737</v>
          </cell>
          <cell r="I79">
            <v>8262.30882840971</v>
          </cell>
          <cell r="J79">
            <v>8292.76742120351</v>
          </cell>
          <cell r="K79">
            <v>8893.66905224889</v>
          </cell>
          <cell r="L79">
            <v>8508.72716079978</v>
          </cell>
          <cell r="M79">
            <v>8812.44437730828</v>
          </cell>
          <cell r="N79">
            <v>8658.55742949983</v>
          </cell>
          <cell r="O79">
            <v>9735.24504863564</v>
          </cell>
        </row>
        <row r="79">
          <cell r="Z79">
            <v>7795.25065805132</v>
          </cell>
          <cell r="AA79">
            <v>6837.3304391755</v>
          </cell>
          <cell r="AB79">
            <v>6180.54826321368</v>
          </cell>
          <cell r="AC79">
            <v>5925.60658316084</v>
          </cell>
          <cell r="AD79">
            <v>5910.58278007221</v>
          </cell>
          <cell r="AE79">
            <v>6070.70782823501</v>
          </cell>
          <cell r="AF79">
            <v>7712.77749139797</v>
          </cell>
          <cell r="AG79">
            <v>7862.31837695509</v>
          </cell>
          <cell r="AH79">
            <v>6798.69983594856</v>
          </cell>
          <cell r="AI79">
            <v>6823.76290659031</v>
          </cell>
          <cell r="AJ79">
            <v>7318.21910585051</v>
          </cell>
          <cell r="AK79">
            <v>7001.46692088667</v>
          </cell>
          <cell r="AL79">
            <v>7251.38280189938</v>
          </cell>
          <cell r="AM79">
            <v>7124.75582770272</v>
          </cell>
          <cell r="AN79">
            <v>8010.71592573447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79">
          <cell r="BX79">
            <v>4.44591078328947</v>
          </cell>
          <cell r="BY79">
            <v>3.71552461842764</v>
          </cell>
          <cell r="BZ79">
            <v>3.40620904853211</v>
          </cell>
          <cell r="CA79">
            <v>3.26052148727744</v>
          </cell>
          <cell r="CB79">
            <v>3.30664187855887</v>
          </cell>
          <cell r="CC79">
            <v>3.39150716476845</v>
          </cell>
          <cell r="CD79">
            <v>4.36081388989306</v>
          </cell>
          <cell r="CE79">
            <v>4.3298922432222</v>
          </cell>
          <cell r="CF79">
            <v>3.79857877437168</v>
          </cell>
          <cell r="CG79">
            <v>3.81422641779561</v>
          </cell>
          <cell r="CH79">
            <v>4.16283531412493</v>
          </cell>
          <cell r="CI79">
            <v>3.99111198424379</v>
          </cell>
          <cell r="CJ79">
            <v>4.07053894581751</v>
          </cell>
          <cell r="CK79">
            <v>4.03572518107148</v>
          </cell>
          <cell r="CL79">
            <v>4.47769962283757</v>
          </cell>
          <cell r="CM79">
            <v>4.80370663267048</v>
          </cell>
          <cell r="CN79">
            <v>5.0416600846133</v>
          </cell>
          <cell r="CO79">
            <v>4.97121835420191</v>
          </cell>
          <cell r="CP79">
            <v>4.97912332347739</v>
          </cell>
          <cell r="CQ79">
            <v>4.89722748164897</v>
          </cell>
          <cell r="CR79">
            <v>4.90403688794072</v>
          </cell>
          <cell r="CS79">
            <v>4.84563151976774</v>
          </cell>
          <cell r="CT79">
            <v>4.9748578216343</v>
          </cell>
          <cell r="CU79">
            <v>4.90356420108486</v>
          </cell>
          <cell r="CV79">
            <v>4.90145020042575</v>
          </cell>
          <cell r="CW79">
            <v>4.81640849217915</v>
          </cell>
          <cell r="CX79">
            <v>4.8062046940406</v>
          </cell>
          <cell r="CY79">
            <v>4.88063189209817</v>
          </cell>
          <cell r="CZ79">
            <v>4.83677111403927</v>
          </cell>
          <cell r="DA79">
            <v>4.9014379633425</v>
          </cell>
        </row>
        <row r="80">
          <cell r="A80">
            <v>8752.73001939694</v>
          </cell>
          <cell r="B80">
            <v>6842.68351279808</v>
          </cell>
          <cell r="C80">
            <v>7659.94978080636</v>
          </cell>
          <cell r="D80">
            <v>7680.57726341458</v>
          </cell>
          <cell r="E80">
            <v>7958.48417041665</v>
          </cell>
          <cell r="F80">
            <v>6532.56666888399</v>
          </cell>
          <cell r="G80">
            <v>7507.90501250128</v>
          </cell>
          <cell r="H80">
            <v>7601.34638703035</v>
          </cell>
          <cell r="I80">
            <v>6226.39791899621</v>
          </cell>
          <cell r="J80">
            <v>8405.7123743474</v>
          </cell>
          <cell r="K80">
            <v>9737.10215661111</v>
          </cell>
          <cell r="L80">
            <v>7516.07739206877</v>
          </cell>
          <cell r="M80">
            <v>8625.47871114554</v>
          </cell>
          <cell r="N80">
            <v>9620.1458831046</v>
          </cell>
          <cell r="O80">
            <v>8463.58245854516</v>
          </cell>
        </row>
        <row r="80">
          <cell r="Z80">
            <v>7202.24641596091</v>
          </cell>
          <cell r="AA80">
            <v>5630.55100481671</v>
          </cell>
          <cell r="AB80">
            <v>6303.04439106352</v>
          </cell>
          <cell r="AC80">
            <v>6320.01786246685</v>
          </cell>
          <cell r="AD80">
            <v>6548.69554594284</v>
          </cell>
          <cell r="AE80">
            <v>5375.36914468169</v>
          </cell>
          <cell r="AF80">
            <v>6177.93326742963</v>
          </cell>
          <cell r="AG80">
            <v>6254.82216989926</v>
          </cell>
          <cell r="AH80">
            <v>5123.43600191688</v>
          </cell>
          <cell r="AI80">
            <v>6916.70046803443</v>
          </cell>
          <cell r="AJ80">
            <v>8012.24406029714</v>
          </cell>
          <cell r="AK80">
            <v>6184.65796833088</v>
          </cell>
          <cell r="AL80">
            <v>7097.53676802833</v>
          </cell>
          <cell r="AM80">
            <v>7916.00575524036</v>
          </cell>
          <cell r="AN80">
            <v>6964.3192801743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0">
          <cell r="BX80">
            <v>3.91874020451977</v>
          </cell>
          <cell r="BY80">
            <v>3.17231324610806</v>
          </cell>
          <cell r="BZ80">
            <v>3.62998746485647</v>
          </cell>
          <cell r="CA80">
            <v>3.47447300950141</v>
          </cell>
          <cell r="CB80">
            <v>3.60802740653436</v>
          </cell>
          <cell r="CC80">
            <v>3.05541835847405</v>
          </cell>
          <cell r="CD80">
            <v>3.42760968236421</v>
          </cell>
          <cell r="CE80">
            <v>3.52632878071284</v>
          </cell>
          <cell r="CF80">
            <v>2.85599138895661</v>
          </cell>
          <cell r="CG80">
            <v>3.74605476662073</v>
          </cell>
          <cell r="CH80">
            <v>4.39003576146792</v>
          </cell>
          <cell r="CI80">
            <v>3.48694593465706</v>
          </cell>
          <cell r="CJ80">
            <v>3.90595000740928</v>
          </cell>
          <cell r="CK80">
            <v>4.29942347289747</v>
          </cell>
          <cell r="CL80">
            <v>3.94211175794794</v>
          </cell>
          <cell r="CM80">
            <v>5.03533812697718</v>
          </cell>
          <cell r="CN80">
            <v>4.86275028338063</v>
          </cell>
          <cell r="CO80">
            <v>4.75721057916101</v>
          </cell>
          <cell r="CP80">
            <v>4.98352336715972</v>
          </cell>
          <cell r="CQ80">
            <v>4.97269826726557</v>
          </cell>
          <cell r="CR80">
            <v>4.8199745582165</v>
          </cell>
          <cell r="CS80">
            <v>4.93808984593183</v>
          </cell>
          <cell r="CT80">
            <v>4.85958631802628</v>
          </cell>
          <cell r="CU80">
            <v>4.91486459603225</v>
          </cell>
          <cell r="CV80">
            <v>5.0586191277388</v>
          </cell>
          <cell r="CW80">
            <v>5.00026760203775</v>
          </cell>
          <cell r="CX80">
            <v>4.85934359864184</v>
          </cell>
          <cell r="CY80">
            <v>4.97838072092321</v>
          </cell>
          <cell r="CZ80">
            <v>5.04432446288961</v>
          </cell>
          <cell r="DA80">
            <v>4.84012832881489</v>
          </cell>
        </row>
        <row r="81">
          <cell r="A81">
            <v>8404.23965285943</v>
          </cell>
          <cell r="B81">
            <v>8754.17500080667</v>
          </cell>
          <cell r="C81">
            <v>7121.9940338059</v>
          </cell>
          <cell r="D81">
            <v>7099.67814772697</v>
          </cell>
          <cell r="E81">
            <v>6167.29277864467</v>
          </cell>
          <cell r="F81">
            <v>7688.92740321204</v>
          </cell>
          <cell r="G81">
            <v>8894.07181134188</v>
          </cell>
          <cell r="H81">
            <v>8841.15558493891</v>
          </cell>
          <cell r="I81">
            <v>8326.59985282206</v>
          </cell>
          <cell r="J81">
            <v>8839.61828626302</v>
          </cell>
          <cell r="K81">
            <v>7739.76296914944</v>
          </cell>
          <cell r="L81">
            <v>7420.68952107221</v>
          </cell>
          <cell r="M81">
            <v>8832.2348503242</v>
          </cell>
          <cell r="N81">
            <v>7239.77903829037</v>
          </cell>
          <cell r="O81">
            <v>7857.94349568805</v>
          </cell>
        </row>
        <row r="81">
          <cell r="Z81">
            <v>6915.48862863862</v>
          </cell>
          <cell r="AA81">
            <v>7203.43542923521</v>
          </cell>
          <cell r="AB81">
            <v>5860.38366210314</v>
          </cell>
          <cell r="AC81">
            <v>5842.02087584391</v>
          </cell>
          <cell r="AD81">
            <v>5074.80091499905</v>
          </cell>
          <cell r="AE81">
            <v>6326.88883464305</v>
          </cell>
          <cell r="AF81">
            <v>7318.55051904703</v>
          </cell>
          <cell r="AG81">
            <v>7275.0080241783</v>
          </cell>
          <cell r="AH81">
            <v>6851.60216460786</v>
          </cell>
          <cell r="AI81">
            <v>7273.74304698214</v>
          </cell>
          <cell r="AJ81">
            <v>6368.71924318583</v>
          </cell>
          <cell r="AK81">
            <v>6106.16737733942</v>
          </cell>
          <cell r="AL81">
            <v>7267.66753398106</v>
          </cell>
          <cell r="AM81">
            <v>5957.30389436465</v>
          </cell>
          <cell r="AN81">
            <v>6465.96493359474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1">
          <cell r="BX81">
            <v>3.78080536399419</v>
          </cell>
          <cell r="BY81">
            <v>3.99087324972793</v>
          </cell>
          <cell r="BZ81">
            <v>3.27218268059</v>
          </cell>
          <cell r="CA81">
            <v>3.41794486594592</v>
          </cell>
          <cell r="CB81">
            <v>2.89010584241046</v>
          </cell>
          <cell r="CC81">
            <v>3.50998991359359</v>
          </cell>
          <cell r="CD81">
            <v>3.99812589764515</v>
          </cell>
          <cell r="CE81">
            <v>4.06340641317393</v>
          </cell>
          <cell r="CF81">
            <v>3.87570551972208</v>
          </cell>
          <cell r="CG81">
            <v>4.13218305300893</v>
          </cell>
          <cell r="CH81">
            <v>3.54462667617681</v>
          </cell>
          <cell r="CI81">
            <v>3.3716592388793</v>
          </cell>
          <cell r="CJ81">
            <v>4.00260476125433</v>
          </cell>
          <cell r="CK81">
            <v>3.41196426790856</v>
          </cell>
          <cell r="CL81">
            <v>3.69930171210477</v>
          </cell>
          <cell r="CM81">
            <v>5.01124558499756</v>
          </cell>
          <cell r="CN81">
            <v>4.94514315469595</v>
          </cell>
          <cell r="CO81">
            <v>4.90676933926643</v>
          </cell>
          <cell r="CP81">
            <v>4.6827954440155</v>
          </cell>
          <cell r="CQ81">
            <v>4.81074566427859</v>
          </cell>
          <cell r="CR81">
            <v>4.93845920912458</v>
          </cell>
          <cell r="CS81">
            <v>5.01505551680215</v>
          </cell>
          <cell r="CT81">
            <v>4.90512806416444</v>
          </cell>
          <cell r="CU81">
            <v>4.84337953031418</v>
          </cell>
          <cell r="CV81">
            <v>4.82264771109446</v>
          </cell>
          <cell r="CW81">
            <v>4.92253415261258</v>
          </cell>
          <cell r="CX81">
            <v>4.96171899533402</v>
          </cell>
          <cell r="CY81">
            <v>4.9746150541924</v>
          </cell>
          <cell r="CZ81">
            <v>4.78357311242021</v>
          </cell>
          <cell r="DA81">
            <v>4.78873414483631</v>
          </cell>
        </row>
        <row r="82">
          <cell r="A82">
            <v>9319.57608234859</v>
          </cell>
          <cell r="B82">
            <v>7644.7466090809</v>
          </cell>
          <cell r="C82">
            <v>7051.20242939733</v>
          </cell>
          <cell r="D82">
            <v>9202.77511318179</v>
          </cell>
          <cell r="E82">
            <v>7795.80439149894</v>
          </cell>
          <cell r="F82">
            <v>7766.50314867658</v>
          </cell>
          <cell r="G82">
            <v>8688.71188735142</v>
          </cell>
          <cell r="H82">
            <v>7399.11950136398</v>
          </cell>
          <cell r="I82">
            <v>8107.97437476669</v>
          </cell>
          <cell r="J82">
            <v>8412.05798657285</v>
          </cell>
          <cell r="K82">
            <v>9632.96147768305</v>
          </cell>
          <cell r="L82">
            <v>9325.30490582789</v>
          </cell>
          <cell r="M82">
            <v>8094.10069624598</v>
          </cell>
          <cell r="N82">
            <v>9758.67697805795</v>
          </cell>
          <cell r="O82">
            <v>9197.34241464751</v>
          </cell>
        </row>
        <row r="82">
          <cell r="Z82">
            <v>7668.67974776112</v>
          </cell>
          <cell r="AA82">
            <v>6290.53435261514</v>
          </cell>
          <cell r="AB82">
            <v>5802.13228476123</v>
          </cell>
          <cell r="AC82">
            <v>7572.56923598959</v>
          </cell>
          <cell r="AD82">
            <v>6414.83332786198</v>
          </cell>
          <cell r="AE82">
            <v>6390.72259091101</v>
          </cell>
          <cell r="AF82">
            <v>7149.56863873488</v>
          </cell>
          <cell r="AG82">
            <v>6088.41833255094</v>
          </cell>
          <cell r="AH82">
            <v>6671.70462837945</v>
          </cell>
          <cell r="AI82">
            <v>6921.92200037994</v>
          </cell>
          <cell r="AJ82">
            <v>7926.5511587792</v>
          </cell>
          <cell r="AK82">
            <v>7673.39375108123</v>
          </cell>
          <cell r="AL82">
            <v>6660.28857291098</v>
          </cell>
          <cell r="AM82">
            <v>8029.99705623054</v>
          </cell>
          <cell r="AN82">
            <v>7568.09890119566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2">
          <cell r="BX82">
            <v>4.20235564333882</v>
          </cell>
          <cell r="BY82">
            <v>3.57357232417872</v>
          </cell>
          <cell r="BZ82">
            <v>3.27290705766741</v>
          </cell>
          <cell r="CA82">
            <v>4.27169291023166</v>
          </cell>
          <cell r="CB82">
            <v>3.66652352657001</v>
          </cell>
          <cell r="CC82">
            <v>3.53197608218054</v>
          </cell>
          <cell r="CD82">
            <v>3.93693862414132</v>
          </cell>
          <cell r="CE82">
            <v>3.42980112056042</v>
          </cell>
          <cell r="CF82">
            <v>3.72145726961832</v>
          </cell>
          <cell r="CG82">
            <v>3.80033131476407</v>
          </cell>
          <cell r="CH82">
            <v>4.35996311752323</v>
          </cell>
          <cell r="CI82">
            <v>4.2198301138839</v>
          </cell>
          <cell r="CJ82">
            <v>3.64183021292495</v>
          </cell>
          <cell r="CK82">
            <v>4.53995841169431</v>
          </cell>
          <cell r="CL82">
            <v>4.25841514107112</v>
          </cell>
          <cell r="CM82">
            <v>4.99959624645729</v>
          </cell>
          <cell r="CN82">
            <v>4.82272055206189</v>
          </cell>
          <cell r="CO82">
            <v>4.85692155471456</v>
          </cell>
          <cell r="CP82">
            <v>4.85680161614973</v>
          </cell>
          <cell r="CQ82">
            <v>4.7933378041624</v>
          </cell>
          <cell r="CR82">
            <v>4.95723317735071</v>
          </cell>
          <cell r="CS82">
            <v>4.97540377289408</v>
          </cell>
          <cell r="CT82">
            <v>4.86343014799846</v>
          </cell>
          <cell r="CU82">
            <v>4.91168955954521</v>
          </cell>
          <cell r="CV82">
            <v>4.99013593640636</v>
          </cell>
          <cell r="CW82">
            <v>4.98090876730623</v>
          </cell>
          <cell r="CX82">
            <v>4.98195330402895</v>
          </cell>
          <cell r="CY82">
            <v>5.0104933196557</v>
          </cell>
          <cell r="CZ82">
            <v>4.84585759160464</v>
          </cell>
          <cell r="DA82">
            <v>4.86906909040977</v>
          </cell>
        </row>
        <row r="83">
          <cell r="A83">
            <v>8010.77045142178</v>
          </cell>
          <cell r="B83">
            <v>9013.91732168656</v>
          </cell>
          <cell r="C83">
            <v>6857.26416459484</v>
          </cell>
          <cell r="D83">
            <v>7512.73304224164</v>
          </cell>
          <cell r="E83">
            <v>6698.66551502035</v>
          </cell>
          <cell r="F83">
            <v>7397.76886636029</v>
          </cell>
          <cell r="G83">
            <v>6803.12677901807</v>
          </cell>
          <cell r="H83">
            <v>7273.3846287118</v>
          </cell>
          <cell r="I83">
            <v>6833.95450604744</v>
          </cell>
          <cell r="J83">
            <v>7867.50651882016</v>
          </cell>
          <cell r="K83">
            <v>7408.42735376595</v>
          </cell>
          <cell r="L83">
            <v>9637.21572802152</v>
          </cell>
          <cell r="M83">
            <v>9590.35170348491</v>
          </cell>
          <cell r="N83">
            <v>10149.1476005584</v>
          </cell>
          <cell r="O83">
            <v>8739.40539457421</v>
          </cell>
        </row>
        <row r="83">
          <cell r="Z83">
            <v>6591.71968574135</v>
          </cell>
          <cell r="AA83">
            <v>7417.16625327351</v>
          </cell>
          <cell r="AB83">
            <v>5642.54879829518</v>
          </cell>
          <cell r="AC83">
            <v>6181.9060461874</v>
          </cell>
          <cell r="AD83">
            <v>5512.04476664532</v>
          </cell>
          <cell r="AE83">
            <v>6087.30695289075</v>
          </cell>
          <cell r="AF83">
            <v>5598.00146387773</v>
          </cell>
          <cell r="AG83">
            <v>5984.95649448285</v>
          </cell>
          <cell r="AH83">
            <v>5623.36827926189</v>
          </cell>
          <cell r="AI83">
            <v>6473.83393548631</v>
          </cell>
          <cell r="AJ83">
            <v>6096.07736538455</v>
          </cell>
          <cell r="AK83">
            <v>7930.0517990577</v>
          </cell>
          <cell r="AL83">
            <v>7891.48940172473</v>
          </cell>
          <cell r="AM83">
            <v>8351.29859703095</v>
          </cell>
          <cell r="AN83">
            <v>7191.28215324964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3">
          <cell r="BX83">
            <v>3.73559968085661</v>
          </cell>
          <cell r="BY83">
            <v>4.07905827485419</v>
          </cell>
          <cell r="BZ83">
            <v>3.21839516672654</v>
          </cell>
          <cell r="CA83">
            <v>3.37965879379104</v>
          </cell>
          <cell r="CB83">
            <v>3.15752988956319</v>
          </cell>
          <cell r="CC83">
            <v>3.44122518586792</v>
          </cell>
          <cell r="CD83">
            <v>3.06365922017545</v>
          </cell>
          <cell r="CE83">
            <v>3.36236165818096</v>
          </cell>
          <cell r="CF83">
            <v>3.19471562824951</v>
          </cell>
          <cell r="CG83">
            <v>3.72264824129522</v>
          </cell>
          <cell r="CH83">
            <v>3.36024307693046</v>
          </cell>
          <cell r="CI83">
            <v>4.49276608379313</v>
          </cell>
          <cell r="CJ83">
            <v>4.2659694770159</v>
          </cell>
          <cell r="CK83">
            <v>4.49086426343334</v>
          </cell>
          <cell r="CL83">
            <v>4.11857490582866</v>
          </cell>
          <cell r="CM83">
            <v>4.83443289731496</v>
          </cell>
          <cell r="CN83">
            <v>4.9817879678006</v>
          </cell>
          <cell r="CO83">
            <v>4.80333737863271</v>
          </cell>
          <cell r="CP83">
            <v>5.01137242753011</v>
          </cell>
          <cell r="CQ83">
            <v>4.78269186343195</v>
          </cell>
          <cell r="CR83">
            <v>4.84639987062771</v>
          </cell>
          <cell r="CS83">
            <v>5.00610192249627</v>
          </cell>
          <cell r="CT83">
            <v>4.87667382266243</v>
          </cell>
          <cell r="CU83">
            <v>4.82249133541055</v>
          </cell>
          <cell r="CV83">
            <v>4.76449295782198</v>
          </cell>
          <cell r="CW83">
            <v>4.97034929932155</v>
          </cell>
          <cell r="CX83">
            <v>4.83581137038499</v>
          </cell>
          <cell r="CY83">
            <v>5.06813727227104</v>
          </cell>
          <cell r="CZ83">
            <v>5.09484784814216</v>
          </cell>
          <cell r="DA83">
            <v>4.78372819145105</v>
          </cell>
        </row>
        <row r="84">
          <cell r="A84">
            <v>8369.62578748583</v>
          </cell>
          <cell r="B84">
            <v>7024.91990403355</v>
          </cell>
          <cell r="C84">
            <v>7729.22140500044</v>
          </cell>
          <cell r="D84">
            <v>7809.39984879355</v>
          </cell>
          <cell r="E84">
            <v>7766.07590525669</v>
          </cell>
          <cell r="F84">
            <v>7199.22942676304</v>
          </cell>
          <cell r="G84">
            <v>8471.94412688598</v>
          </cell>
          <cell r="H84">
            <v>7636.5768472568</v>
          </cell>
          <cell r="I84">
            <v>7716.73357599654</v>
          </cell>
          <cell r="J84">
            <v>7828.3555266842</v>
          </cell>
          <cell r="K84">
            <v>8625.70870118091</v>
          </cell>
          <cell r="L84">
            <v>7777.59671089554</v>
          </cell>
          <cell r="M84">
            <v>8276.90650878339</v>
          </cell>
          <cell r="N84">
            <v>9034.11828834221</v>
          </cell>
          <cell r="O84">
            <v>8685.17222401678</v>
          </cell>
        </row>
        <row r="84">
          <cell r="Z84">
            <v>6887.00636227405</v>
          </cell>
          <cell r="AA84">
            <v>5780.50552103333</v>
          </cell>
          <cell r="AB84">
            <v>6360.04504182893</v>
          </cell>
          <cell r="AC84">
            <v>6426.02044700726</v>
          </cell>
          <cell r="AD84">
            <v>6390.37103061122</v>
          </cell>
          <cell r="AE84">
            <v>5923.9373568793</v>
          </cell>
          <cell r="AF84">
            <v>6971.19973869475</v>
          </cell>
          <cell r="AG84">
            <v>6283.81180574274</v>
          </cell>
          <cell r="AH84">
            <v>6349.7693425343</v>
          </cell>
          <cell r="AI84">
            <v>6441.61826195728</v>
          </cell>
          <cell r="AJ84">
            <v>7097.72601697172</v>
          </cell>
          <cell r="AK84">
            <v>6399.85100782262</v>
          </cell>
          <cell r="AL84">
            <v>6810.71164151319</v>
          </cell>
          <cell r="AM84">
            <v>7433.78876297873</v>
          </cell>
          <cell r="AN84">
            <v>7146.65600147666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4">
          <cell r="BX84">
            <v>3.92872133868751</v>
          </cell>
          <cell r="BY84">
            <v>3.18928653418559</v>
          </cell>
          <cell r="BZ84">
            <v>3.47853357493854</v>
          </cell>
          <cell r="CA84">
            <v>3.53906356642731</v>
          </cell>
          <cell r="CB84">
            <v>3.55418178858068</v>
          </cell>
          <cell r="CC84">
            <v>3.26825522207191</v>
          </cell>
          <cell r="CD84">
            <v>3.81694240809455</v>
          </cell>
          <cell r="CE84">
            <v>3.43531135455949</v>
          </cell>
          <cell r="CF84">
            <v>3.54295925239417</v>
          </cell>
          <cell r="CG84">
            <v>3.69662324317254</v>
          </cell>
          <cell r="CH84">
            <v>4.02107721604094</v>
          </cell>
          <cell r="CI84">
            <v>3.49505951142164</v>
          </cell>
          <cell r="CJ84">
            <v>3.76254848941462</v>
          </cell>
          <cell r="CK84">
            <v>4.10881218381673</v>
          </cell>
          <cell r="CL84">
            <v>4.02680848066687</v>
          </cell>
          <cell r="CM84">
            <v>4.80271033625313</v>
          </cell>
          <cell r="CN84">
            <v>4.96568786082203</v>
          </cell>
          <cell r="CO84">
            <v>5.0092317814772</v>
          </cell>
          <cell r="CP84">
            <v>4.9746310403307</v>
          </cell>
          <cell r="CQ84">
            <v>4.92599053136294</v>
          </cell>
          <cell r="CR84">
            <v>4.96594184312943</v>
          </cell>
          <cell r="CS84">
            <v>5.00378976789997</v>
          </cell>
          <cell r="CT84">
            <v>5.01145921827722</v>
          </cell>
          <cell r="CU84">
            <v>4.91019712517285</v>
          </cell>
          <cell r="CV84">
            <v>4.77415956398512</v>
          </cell>
          <cell r="CW84">
            <v>4.83597395903231</v>
          </cell>
          <cell r="CX84">
            <v>5.01674959190157</v>
          </cell>
          <cell r="CY84">
            <v>4.9592673694032</v>
          </cell>
          <cell r="CZ84">
            <v>4.95679618463051</v>
          </cell>
          <cell r="DA84">
            <v>4.86238159825716</v>
          </cell>
        </row>
        <row r="85">
          <cell r="A85">
            <v>10048.7963722761</v>
          </cell>
          <cell r="B85">
            <v>7087.36638914215</v>
          </cell>
          <cell r="C85">
            <v>8093.29572314507</v>
          </cell>
          <cell r="D85">
            <v>7250.25567713469</v>
          </cell>
          <cell r="E85">
            <v>7061.11041353614</v>
          </cell>
          <cell r="F85">
            <v>7129.68380428557</v>
          </cell>
          <cell r="G85">
            <v>8253.0939773236</v>
          </cell>
          <cell r="H85">
            <v>7539.98102240434</v>
          </cell>
          <cell r="I85">
            <v>7656.00503486731</v>
          </cell>
          <cell r="J85">
            <v>8311.39287037032</v>
          </cell>
          <cell r="K85">
            <v>9462.83154912186</v>
          </cell>
          <cell r="L85">
            <v>8502.35565430683</v>
          </cell>
          <cell r="M85">
            <v>9511.67576297775</v>
          </cell>
          <cell r="N85">
            <v>8180.38760881547</v>
          </cell>
          <cell r="O85">
            <v>9326.64141313346</v>
          </cell>
        </row>
        <row r="85">
          <cell r="Z85">
            <v>8268.72387204436</v>
          </cell>
          <cell r="AA85">
            <v>5831.89005735125</v>
          </cell>
          <cell r="AB85">
            <v>6659.62619504509</v>
          </cell>
          <cell r="AC85">
            <v>5965.92467147083</v>
          </cell>
          <cell r="AD85">
            <v>5810.28514028117</v>
          </cell>
          <cell r="AE85">
            <v>5866.71124466927</v>
          </cell>
          <cell r="AF85">
            <v>6791.11732991199</v>
          </cell>
          <cell r="AG85">
            <v>6204.32724129272</v>
          </cell>
          <cell r="AH85">
            <v>6299.79842869081</v>
          </cell>
          <cell r="AI85">
            <v>6839.08899047615</v>
          </cell>
          <cell r="AJ85">
            <v>7786.55853184884</v>
          </cell>
          <cell r="AK85">
            <v>6996.22408125819</v>
          </cell>
          <cell r="AL85">
            <v>7826.75034210741</v>
          </cell>
          <cell r="AM85">
            <v>6731.29037525387</v>
          </cell>
          <cell r="AN85">
            <v>7674.49350566411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5">
          <cell r="BX85">
            <v>4.5793508171518</v>
          </cell>
          <cell r="BY85">
            <v>3.21529881296183</v>
          </cell>
          <cell r="BZ85">
            <v>3.7458961748415</v>
          </cell>
          <cell r="CA85">
            <v>3.37546534192784</v>
          </cell>
          <cell r="CB85">
            <v>3.31416838978768</v>
          </cell>
          <cell r="CC85">
            <v>3.34665047954439</v>
          </cell>
          <cell r="CD85">
            <v>3.69601709483383</v>
          </cell>
          <cell r="CE85">
            <v>3.46916637116343</v>
          </cell>
          <cell r="CF85">
            <v>3.54158464842801</v>
          </cell>
          <cell r="CG85">
            <v>3.7050650315128</v>
          </cell>
          <cell r="CH85">
            <v>4.36680104676017</v>
          </cell>
          <cell r="CI85">
            <v>3.88228926394811</v>
          </cell>
          <cell r="CJ85">
            <v>4.39823271345525</v>
          </cell>
          <cell r="CK85">
            <v>3.85786590090778</v>
          </cell>
          <cell r="CL85">
            <v>4.26667370296288</v>
          </cell>
          <cell r="CM85">
            <v>4.94699770997039</v>
          </cell>
          <cell r="CN85">
            <v>4.96929893875907</v>
          </cell>
          <cell r="CO85">
            <v>4.8708107132931</v>
          </cell>
          <cell r="CP85">
            <v>4.8422950450396</v>
          </cell>
          <cell r="CQ85">
            <v>4.80319270272433</v>
          </cell>
          <cell r="CR85">
            <v>4.80276670374994</v>
          </cell>
          <cell r="CS85">
            <v>5.03401375764064</v>
          </cell>
          <cell r="CT85">
            <v>4.8997813903514</v>
          </cell>
          <cell r="CU85">
            <v>4.87344605192526</v>
          </cell>
          <cell r="CV85">
            <v>5.05719331550924</v>
          </cell>
          <cell r="CW85">
            <v>4.88527799758267</v>
          </cell>
          <cell r="CX85">
            <v>4.93722541154336</v>
          </cell>
          <cell r="CY85">
            <v>4.87540178504251</v>
          </cell>
          <cell r="CZ85">
            <v>4.78033501234768</v>
          </cell>
          <cell r="DA85">
            <v>4.92796287420766</v>
          </cell>
        </row>
        <row r="86">
          <cell r="A86">
            <v>9291.30772614134</v>
          </cell>
          <cell r="B86">
            <v>8449.85786175867</v>
          </cell>
          <cell r="C86">
            <v>6631.18821146386</v>
          </cell>
          <cell r="D86">
            <v>7291.35299965116</v>
          </cell>
          <cell r="E86">
            <v>6806.5928899146</v>
          </cell>
          <cell r="F86">
            <v>6970.4752789283</v>
          </cell>
          <cell r="G86">
            <v>7738.89092372257</v>
          </cell>
          <cell r="H86">
            <v>7806.95912035171</v>
          </cell>
          <cell r="I86">
            <v>7535.23912232732</v>
          </cell>
          <cell r="J86">
            <v>7443.58788049623</v>
          </cell>
          <cell r="K86">
            <v>8412.03939588484</v>
          </cell>
          <cell r="L86">
            <v>8479.75853615289</v>
          </cell>
          <cell r="M86">
            <v>9856.71116443654</v>
          </cell>
          <cell r="N86">
            <v>10494.9343088628</v>
          </cell>
          <cell r="O86">
            <v>9444.58517822694</v>
          </cell>
        </row>
        <row r="86">
          <cell r="Z86">
            <v>7645.41892893916</v>
          </cell>
          <cell r="AA86">
            <v>6953.02589767571</v>
          </cell>
          <cell r="AB86">
            <v>5456.52058543312</v>
          </cell>
          <cell r="AC86">
            <v>5999.74189685581</v>
          </cell>
          <cell r="AD86">
            <v>5600.85357798687</v>
          </cell>
          <cell r="AE86">
            <v>5735.70537237529</v>
          </cell>
          <cell r="AF86">
            <v>6368.00167437743</v>
          </cell>
          <cell r="AG86">
            <v>6424.01207617512</v>
          </cell>
          <cell r="AH86">
            <v>6200.42533494362</v>
          </cell>
          <cell r="AI86">
            <v>6125.00945595118</v>
          </cell>
          <cell r="AJ86">
            <v>6921.90670289952</v>
          </cell>
          <cell r="AK86">
            <v>6977.62988117723</v>
          </cell>
          <cell r="AL86">
            <v>8110.66518673635</v>
          </cell>
          <cell r="AM86">
            <v>8635.83165986421</v>
          </cell>
          <cell r="AN86">
            <v>7771.54437522674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6">
          <cell r="BX86">
            <v>4.32147259758528</v>
          </cell>
          <cell r="BY86">
            <v>3.86007408058451</v>
          </cell>
          <cell r="BZ86">
            <v>3.04313077440151</v>
          </cell>
          <cell r="CA86">
            <v>3.43046725802324</v>
          </cell>
          <cell r="CB86">
            <v>3.14463710962323</v>
          </cell>
          <cell r="CC86">
            <v>3.23734727734809</v>
          </cell>
          <cell r="CD86">
            <v>3.6203698280468</v>
          </cell>
          <cell r="CE86">
            <v>3.71236049301584</v>
          </cell>
          <cell r="CF86">
            <v>3.40169448679753</v>
          </cell>
          <cell r="CG86">
            <v>3.49880002706421</v>
          </cell>
          <cell r="CH86">
            <v>3.92269955977959</v>
          </cell>
          <cell r="CI86">
            <v>3.89085400672152</v>
          </cell>
          <cell r="CJ86">
            <v>4.46826662699323</v>
          </cell>
          <cell r="CK86">
            <v>4.79862414377588</v>
          </cell>
          <cell r="CL86">
            <v>4.30433679808839</v>
          </cell>
          <cell r="CM86">
            <v>4.84704062260503</v>
          </cell>
          <cell r="CN86">
            <v>4.93497938727248</v>
          </cell>
          <cell r="CO86">
            <v>4.91249721921008</v>
          </cell>
          <cell r="CP86">
            <v>4.7916647488872</v>
          </cell>
          <cell r="CQ86">
            <v>4.87967412083687</v>
          </cell>
          <cell r="CR86">
            <v>4.85405486279847</v>
          </cell>
          <cell r="CS86">
            <v>4.81900489685985</v>
          </cell>
          <cell r="CT86">
            <v>4.74092780550884</v>
          </cell>
          <cell r="CU86">
            <v>4.99382491196938</v>
          </cell>
          <cell r="CV86">
            <v>4.79617231471338</v>
          </cell>
          <cell r="CW86">
            <v>4.83445842949413</v>
          </cell>
          <cell r="CX86">
            <v>4.9132643275696</v>
          </cell>
          <cell r="CY86">
            <v>4.97306950694644</v>
          </cell>
          <cell r="CZ86">
            <v>4.93054093378819</v>
          </cell>
          <cell r="DA86">
            <v>4.94661626091562</v>
          </cell>
        </row>
        <row r="87">
          <cell r="A87">
            <v>9881.54663722908</v>
          </cell>
          <cell r="B87">
            <v>8948.05249164148</v>
          </cell>
          <cell r="C87">
            <v>8390.02341349558</v>
          </cell>
          <cell r="D87">
            <v>8407.6057307547</v>
          </cell>
          <cell r="E87">
            <v>7581.37469567175</v>
          </cell>
          <cell r="F87">
            <v>6597.14563509117</v>
          </cell>
          <cell r="G87">
            <v>7486.5782848346</v>
          </cell>
          <cell r="H87">
            <v>8145.73296338232</v>
          </cell>
          <cell r="I87">
            <v>8449.86272413998</v>
          </cell>
          <cell r="J87">
            <v>7178.37640465714</v>
          </cell>
          <cell r="K87">
            <v>7351.85571786276</v>
          </cell>
          <cell r="L87">
            <v>9254.18487792093</v>
          </cell>
          <cell r="M87">
            <v>9594.70853722067</v>
          </cell>
          <cell r="N87">
            <v>9339.3878396146</v>
          </cell>
          <cell r="O87">
            <v>8056.29084296363</v>
          </cell>
        </row>
        <row r="87">
          <cell r="Z87">
            <v>8131.10123291993</v>
          </cell>
          <cell r="AA87">
            <v>7362.96890740785</v>
          </cell>
          <cell r="AB87">
            <v>6903.79069453351</v>
          </cell>
          <cell r="AC87">
            <v>6918.25842987815</v>
          </cell>
          <cell r="AD87">
            <v>6238.3883210099</v>
          </cell>
          <cell r="AE87">
            <v>5428.50840830359</v>
          </cell>
          <cell r="AF87">
            <v>6160.38441723532</v>
          </cell>
          <cell r="AG87">
            <v>6702.77455272602</v>
          </cell>
          <cell r="AH87">
            <v>6953.0298987209</v>
          </cell>
          <cell r="AI87">
            <v>5906.7782986893</v>
          </cell>
          <cell r="AJ87">
            <v>6049.5269906985</v>
          </cell>
          <cell r="AK87">
            <v>7614.87212811779</v>
          </cell>
          <cell r="AL87">
            <v>7895.07445348443</v>
          </cell>
          <cell r="AM87">
            <v>7684.98199374002</v>
          </cell>
          <cell r="AN87">
            <v>6629.17646506721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7">
          <cell r="BX87">
            <v>4.48387063593574</v>
          </cell>
          <cell r="BY87">
            <v>4.04005172494908</v>
          </cell>
          <cell r="BZ87">
            <v>3.84909519996488</v>
          </cell>
          <cell r="CA87">
            <v>3.77245821616045</v>
          </cell>
          <cell r="CB87">
            <v>3.37552265409284</v>
          </cell>
          <cell r="CC87">
            <v>2.93313767864741</v>
          </cell>
          <cell r="CD87">
            <v>3.40184979921924</v>
          </cell>
          <cell r="CE87">
            <v>3.67265460338405</v>
          </cell>
          <cell r="CF87">
            <v>3.85950469801495</v>
          </cell>
          <cell r="CG87">
            <v>3.31532318810686</v>
          </cell>
          <cell r="CH87">
            <v>3.41978649210581</v>
          </cell>
          <cell r="CI87">
            <v>4.26256079628816</v>
          </cell>
          <cell r="CJ87">
            <v>4.44363141274535</v>
          </cell>
          <cell r="CK87">
            <v>4.21744853716853</v>
          </cell>
          <cell r="CL87">
            <v>3.61984225658621</v>
          </cell>
          <cell r="CM87">
            <v>4.96824986445749</v>
          </cell>
          <cell r="CN87">
            <v>4.9931334863779</v>
          </cell>
          <cell r="CO87">
            <v>4.91401071443726</v>
          </cell>
          <cell r="CP87">
            <v>5.02434529384633</v>
          </cell>
          <cell r="CQ87">
            <v>5.06335658312303</v>
          </cell>
          <cell r="CR87">
            <v>5.07055154091253</v>
          </cell>
          <cell r="CS87">
            <v>4.96134941952632</v>
          </cell>
          <cell r="CT87">
            <v>5.00013420291655</v>
          </cell>
          <cell r="CU87">
            <v>4.93571027199283</v>
          </cell>
          <cell r="CV87">
            <v>4.88125993297965</v>
          </cell>
          <cell r="CW87">
            <v>4.84651500557658</v>
          </cell>
          <cell r="CX87">
            <v>4.89439666945596</v>
          </cell>
          <cell r="CY87">
            <v>4.86771717978447</v>
          </cell>
          <cell r="CZ87">
            <v>4.99229451237462</v>
          </cell>
          <cell r="DA87">
            <v>5.01738087302243</v>
          </cell>
        </row>
        <row r="88">
          <cell r="A88">
            <v>8254.740949453</v>
          </cell>
          <cell r="B88">
            <v>6781.35801887417</v>
          </cell>
          <cell r="C88">
            <v>6713.48647896593</v>
          </cell>
          <cell r="D88">
            <v>7018.48425911418</v>
          </cell>
          <cell r="E88">
            <v>6843.76931791798</v>
          </cell>
          <cell r="F88">
            <v>7253.89216325861</v>
          </cell>
          <cell r="G88">
            <v>7575.70537782237</v>
          </cell>
          <cell r="H88">
            <v>7453.25114585778</v>
          </cell>
          <cell r="I88">
            <v>7387.60967791655</v>
          </cell>
          <cell r="J88">
            <v>8787.57636553792</v>
          </cell>
          <cell r="K88">
            <v>6801.69415724531</v>
          </cell>
          <cell r="L88">
            <v>8074.13150044701</v>
          </cell>
          <cell r="M88">
            <v>9941.46943873534</v>
          </cell>
          <cell r="N88">
            <v>8589.52000717211</v>
          </cell>
          <cell r="O88">
            <v>8795.24744747859</v>
          </cell>
        </row>
        <row r="88">
          <cell r="Z88">
            <v>6792.47255269275</v>
          </cell>
          <cell r="AA88">
            <v>5580.08888410217</v>
          </cell>
          <cell r="AB88">
            <v>5524.24030269197</v>
          </cell>
          <cell r="AC88">
            <v>5775.20990464252</v>
          </cell>
          <cell r="AD88">
            <v>5631.44446731536</v>
          </cell>
          <cell r="AE88">
            <v>5968.9169800528</v>
          </cell>
          <cell r="AF88">
            <v>6233.7232823224</v>
          </cell>
          <cell r="AG88">
            <v>6132.96094287726</v>
          </cell>
          <cell r="AH88">
            <v>6078.94739211419</v>
          </cell>
          <cell r="AI88">
            <v>7230.91998078549</v>
          </cell>
          <cell r="AJ88">
            <v>5596.822620819</v>
          </cell>
          <cell r="AK88">
            <v>6643.85677751069</v>
          </cell>
          <cell r="AL88">
            <v>8180.40913815937</v>
          </cell>
          <cell r="AM88">
            <v>7067.94789161591</v>
          </cell>
          <cell r="AN88">
            <v>7237.23218535381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8">
          <cell r="BX88">
            <v>3.89309306728432</v>
          </cell>
          <cell r="BY88">
            <v>3.11536585398013</v>
          </cell>
          <cell r="BZ88">
            <v>3.07218569371589</v>
          </cell>
          <cell r="CA88">
            <v>3.2871747420001</v>
          </cell>
          <cell r="CB88">
            <v>3.13921185165742</v>
          </cell>
          <cell r="CC88">
            <v>3.2796132227757</v>
          </cell>
          <cell r="CD88">
            <v>3.46474457689388</v>
          </cell>
          <cell r="CE88">
            <v>3.43120222048517</v>
          </cell>
          <cell r="CF88">
            <v>3.33148117937832</v>
          </cell>
          <cell r="CG88">
            <v>4.06526668326119</v>
          </cell>
          <cell r="CH88">
            <v>3.14657883001914</v>
          </cell>
          <cell r="CI88">
            <v>3.66240685431445</v>
          </cell>
          <cell r="CJ88">
            <v>4.62007655077025</v>
          </cell>
          <cell r="CK88">
            <v>4.05104290981023</v>
          </cell>
          <cell r="CL88">
            <v>4.17741844912537</v>
          </cell>
          <cell r="CM88">
            <v>4.78013587688905</v>
          </cell>
          <cell r="CN88">
            <v>4.90726144777935</v>
          </cell>
          <cell r="CO88">
            <v>4.92642907941415</v>
          </cell>
          <cell r="CP88">
            <v>4.81340182110436</v>
          </cell>
          <cell r="CQ88">
            <v>4.91480527852885</v>
          </cell>
          <cell r="CR88">
            <v>4.98631884151986</v>
          </cell>
          <cell r="CS88">
            <v>4.92927935815745</v>
          </cell>
          <cell r="CT88">
            <v>4.89701033063443</v>
          </cell>
          <cell r="CU88">
            <v>4.99917288815716</v>
          </cell>
          <cell r="CV88">
            <v>4.87317099145205</v>
          </cell>
          <cell r="CW88">
            <v>4.87315317153211</v>
          </cell>
          <cell r="CX88">
            <v>4.97005058687095</v>
          </cell>
          <cell r="CY88">
            <v>4.85101915180109</v>
          </cell>
          <cell r="CZ88">
            <v>4.78006311709367</v>
          </cell>
          <cell r="DA88">
            <v>4.74648006322718</v>
          </cell>
        </row>
        <row r="89">
          <cell r="A89">
            <v>8318.54224578249</v>
          </cell>
          <cell r="B89">
            <v>8430.56554818222</v>
          </cell>
          <cell r="C89">
            <v>7736.06848752454</v>
          </cell>
          <cell r="D89">
            <v>7529.22686173731</v>
          </cell>
          <cell r="E89">
            <v>7461.12895978817</v>
          </cell>
          <cell r="F89">
            <v>8438.88696037488</v>
          </cell>
          <cell r="G89">
            <v>8735.04452367023</v>
          </cell>
          <cell r="H89">
            <v>7657.87066490088</v>
          </cell>
          <cell r="I89">
            <v>8036.94442620722</v>
          </cell>
          <cell r="J89">
            <v>7906.81076815854</v>
          </cell>
          <cell r="K89">
            <v>9322.58561670084</v>
          </cell>
          <cell r="L89">
            <v>8440.86920440261</v>
          </cell>
          <cell r="M89">
            <v>8608.06865689383</v>
          </cell>
          <cell r="N89">
            <v>9072.04665390368</v>
          </cell>
          <cell r="O89">
            <v>10278.3245004897</v>
          </cell>
        </row>
        <row r="89">
          <cell r="Z89">
            <v>6844.97190510102</v>
          </cell>
          <cell r="AA89">
            <v>6937.15107964708</v>
          </cell>
          <cell r="AB89">
            <v>6365.67921259162</v>
          </cell>
          <cell r="AC89">
            <v>6195.47810337241</v>
          </cell>
          <cell r="AD89">
            <v>6139.44325833998</v>
          </cell>
          <cell r="AE89">
            <v>6943.99841310847</v>
          </cell>
          <cell r="AF89">
            <v>7187.69377947722</v>
          </cell>
          <cell r="AG89">
            <v>6301.33357568987</v>
          </cell>
          <cell r="AH89">
            <v>6613.25712785051</v>
          </cell>
          <cell r="AI89">
            <v>6506.17571779903</v>
          </cell>
          <cell r="AJ89">
            <v>7671.15616459955</v>
          </cell>
          <cell r="AK89">
            <v>6945.62951676557</v>
          </cell>
          <cell r="AL89">
            <v>7083.21078052978</v>
          </cell>
          <cell r="AM89">
            <v>7464.99838949788</v>
          </cell>
          <cell r="AN89">
            <v>8457.5927318315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89">
          <cell r="BX89">
            <v>3.82248522347745</v>
          </cell>
          <cell r="BY89">
            <v>3.83921030072469</v>
          </cell>
          <cell r="BZ89">
            <v>3.6009109083176</v>
          </cell>
          <cell r="CA89">
            <v>3.51668541728645</v>
          </cell>
          <cell r="CB89">
            <v>3.53122250607066</v>
          </cell>
          <cell r="CC89">
            <v>3.78912380441507</v>
          </cell>
          <cell r="CD89">
            <v>4.1099203210489</v>
          </cell>
          <cell r="CE89">
            <v>3.4989609527181</v>
          </cell>
          <cell r="CF89">
            <v>3.69419471012367</v>
          </cell>
          <cell r="CG89">
            <v>3.69491449730122</v>
          </cell>
          <cell r="CH89">
            <v>4.21285257530675</v>
          </cell>
          <cell r="CI89">
            <v>3.89553510720533</v>
          </cell>
          <cell r="CJ89">
            <v>3.98199145124792</v>
          </cell>
          <cell r="CK89">
            <v>4.22092406869509</v>
          </cell>
          <cell r="CL89">
            <v>4.61728544012476</v>
          </cell>
          <cell r="CM89">
            <v>4.90606152511106</v>
          </cell>
          <cell r="CN89">
            <v>4.95046946641828</v>
          </cell>
          <cell r="CO89">
            <v>4.8432792326282</v>
          </cell>
          <cell r="CP89">
            <v>4.82667927263071</v>
          </cell>
          <cell r="CQ89">
            <v>4.76333407472515</v>
          </cell>
          <cell r="CR89">
            <v>5.02085816368183</v>
          </cell>
          <cell r="CS89">
            <v>4.79140961048349</v>
          </cell>
          <cell r="CT89">
            <v>4.9340155085808</v>
          </cell>
          <cell r="CU89">
            <v>4.90459060790435</v>
          </cell>
          <cell r="CV89">
            <v>4.82423584250559</v>
          </cell>
          <cell r="CW89">
            <v>4.98874950611155</v>
          </cell>
          <cell r="CX89">
            <v>4.88485443977755</v>
          </cell>
          <cell r="CY89">
            <v>4.87345519711667</v>
          </cell>
          <cell r="CZ89">
            <v>4.84539642252053</v>
          </cell>
          <cell r="DA89">
            <v>5.01842202242073</v>
          </cell>
        </row>
        <row r="90">
          <cell r="A90">
            <v>9943.79549770084</v>
          </cell>
          <cell r="B90">
            <v>7752.01577979948</v>
          </cell>
          <cell r="C90">
            <v>7307.94310280556</v>
          </cell>
          <cell r="D90">
            <v>7563.01740401465</v>
          </cell>
          <cell r="E90">
            <v>9004.03472161388</v>
          </cell>
          <cell r="F90">
            <v>7846.72264402404</v>
          </cell>
          <cell r="G90">
            <v>7881.53289939706</v>
          </cell>
          <cell r="H90">
            <v>8800.47435050704</v>
          </cell>
          <cell r="I90">
            <v>8535.30301602849</v>
          </cell>
          <cell r="J90">
            <v>8393.46705805416</v>
          </cell>
          <cell r="K90">
            <v>8810.82966743684</v>
          </cell>
          <cell r="L90">
            <v>8555.59194994022</v>
          </cell>
          <cell r="M90">
            <v>9324.09335611584</v>
          </cell>
          <cell r="N90">
            <v>10842.1385489054</v>
          </cell>
          <cell r="O90">
            <v>9196.54243796148</v>
          </cell>
        </row>
        <row r="90">
          <cell r="Z90">
            <v>8182.32315239384</v>
          </cell>
          <cell r="AA90">
            <v>6378.80155594929</v>
          </cell>
          <cell r="AB90">
            <v>6013.39318173714</v>
          </cell>
          <cell r="AC90">
            <v>6223.28289244634</v>
          </cell>
          <cell r="AD90">
            <v>7409.03428521371</v>
          </cell>
          <cell r="AE90">
            <v>6456.73177565407</v>
          </cell>
          <cell r="AF90">
            <v>6485.37564293244</v>
          </cell>
          <cell r="AG90">
            <v>7241.5331798458</v>
          </cell>
          <cell r="AH90">
            <v>7023.33505318916</v>
          </cell>
          <cell r="AI90">
            <v>6906.62432205599</v>
          </cell>
          <cell r="AJ90">
            <v>7250.05412634802</v>
          </cell>
          <cell r="AK90">
            <v>7040.02994737939</v>
          </cell>
          <cell r="AL90">
            <v>7672.39681874675</v>
          </cell>
          <cell r="AM90">
            <v>8921.53114881363</v>
          </cell>
          <cell r="AN90">
            <v>7567.44063466545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0">
          <cell r="BX90">
            <v>4.57586643559399</v>
          </cell>
          <cell r="BY90">
            <v>3.59536780596032</v>
          </cell>
          <cell r="BZ90">
            <v>3.44563307830244</v>
          </cell>
          <cell r="CA90">
            <v>3.47020808304574</v>
          </cell>
          <cell r="CB90">
            <v>4.07414157620444</v>
          </cell>
          <cell r="CC90">
            <v>3.63584955600886</v>
          </cell>
          <cell r="CD90">
            <v>3.45612812732274</v>
          </cell>
          <cell r="CE90">
            <v>4.08433737251981</v>
          </cell>
          <cell r="CF90">
            <v>3.75204960654925</v>
          </cell>
          <cell r="CG90">
            <v>3.81680800200615</v>
          </cell>
          <cell r="CH90">
            <v>4.05780682947777</v>
          </cell>
          <cell r="CI90">
            <v>3.97985935859199</v>
          </cell>
          <cell r="CJ90">
            <v>4.26102580836875</v>
          </cell>
          <cell r="CK90">
            <v>4.97473392618752</v>
          </cell>
          <cell r="CL90">
            <v>4.16174999638144</v>
          </cell>
          <cell r="CM90">
            <v>4.89903366296106</v>
          </cell>
          <cell r="CN90">
            <v>4.86074571215351</v>
          </cell>
          <cell r="CO90">
            <v>4.78142896779226</v>
          </cell>
          <cell r="CP90">
            <v>4.91327600773922</v>
          </cell>
          <cell r="CQ90">
            <v>4.98233153890283</v>
          </cell>
          <cell r="CR90">
            <v>4.86534875142102</v>
          </cell>
          <cell r="CS90">
            <v>5.14105721542048</v>
          </cell>
          <cell r="CT90">
            <v>4.85753627126162</v>
          </cell>
          <cell r="CU90">
            <v>5.12840070418224</v>
          </cell>
          <cell r="CV90">
            <v>4.95761337920221</v>
          </cell>
          <cell r="CW90">
            <v>4.8950486863247</v>
          </cell>
          <cell r="CX90">
            <v>4.84634042126433</v>
          </cell>
          <cell r="CY90">
            <v>4.93314666518943</v>
          </cell>
          <cell r="CZ90">
            <v>4.9133383725252</v>
          </cell>
          <cell r="DA90">
            <v>4.98172982173442</v>
          </cell>
        </row>
        <row r="91">
          <cell r="A91">
            <v>10011.9607348798</v>
          </cell>
          <cell r="B91">
            <v>8112.84503203816</v>
          </cell>
          <cell r="C91">
            <v>7583.88927197787</v>
          </cell>
          <cell r="D91">
            <v>7222.57747049116</v>
          </cell>
          <cell r="E91">
            <v>7775.0937727052</v>
          </cell>
          <cell r="F91">
            <v>7572.45614616724</v>
          </cell>
          <cell r="G91">
            <v>7180.06911798742</v>
          </cell>
          <cell r="H91">
            <v>7912.79555039218</v>
          </cell>
          <cell r="I91">
            <v>8495.6268843803</v>
          </cell>
          <cell r="J91">
            <v>8142.95223085871</v>
          </cell>
          <cell r="K91">
            <v>8445.30880512761</v>
          </cell>
          <cell r="L91">
            <v>8784.60751873091</v>
          </cell>
          <cell r="M91">
            <v>9834.98663120062</v>
          </cell>
          <cell r="N91">
            <v>10123.9744863474</v>
          </cell>
          <cell r="O91">
            <v>9248.55288371152</v>
          </cell>
        </row>
        <row r="91">
          <cell r="Z91">
            <v>8238.41340470113</v>
          </cell>
          <cell r="AA91">
            <v>6675.71248350568</v>
          </cell>
          <cell r="AB91">
            <v>6240.45745808465</v>
          </cell>
          <cell r="AC91">
            <v>5943.14946143273</v>
          </cell>
          <cell r="AD91">
            <v>6397.79144725456</v>
          </cell>
          <cell r="AE91">
            <v>6231.04962884619</v>
          </cell>
          <cell r="AF91">
            <v>5908.17115994393</v>
          </cell>
          <cell r="AG91">
            <v>6511.10033860842</v>
          </cell>
          <cell r="AH91">
            <v>6990.6872648615</v>
          </cell>
          <cell r="AI91">
            <v>6700.48640710659</v>
          </cell>
          <cell r="AJ91">
            <v>6949.28267393357</v>
          </cell>
          <cell r="AK91">
            <v>7228.47704398429</v>
          </cell>
          <cell r="AL91">
            <v>8092.78899938794</v>
          </cell>
          <cell r="AM91">
            <v>8330.58472019445</v>
          </cell>
          <cell r="AN91">
            <v>7610.23780145405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1">
          <cell r="BX91">
            <v>4.4958179083495</v>
          </cell>
          <cell r="BY91">
            <v>3.65766254424364</v>
          </cell>
          <cell r="BZ91">
            <v>3.48374688221149</v>
          </cell>
          <cell r="CA91">
            <v>3.33220962477115</v>
          </cell>
          <cell r="CB91">
            <v>3.54531027576346</v>
          </cell>
          <cell r="CC91">
            <v>3.45614759408935</v>
          </cell>
          <cell r="CD91">
            <v>3.3183453657557</v>
          </cell>
          <cell r="CE91">
            <v>3.72964874668946</v>
          </cell>
          <cell r="CF91">
            <v>3.87627921066279</v>
          </cell>
          <cell r="CG91">
            <v>3.76472970484207</v>
          </cell>
          <cell r="CH91">
            <v>3.87593962357593</v>
          </cell>
          <cell r="CI91">
            <v>3.98952010623136</v>
          </cell>
          <cell r="CJ91">
            <v>4.49423323415484</v>
          </cell>
          <cell r="CK91">
            <v>4.74333043392885</v>
          </cell>
          <cell r="CL91">
            <v>4.30605210031953</v>
          </cell>
          <cell r="CM91">
            <v>5.02044257339693</v>
          </cell>
          <cell r="CN91">
            <v>5.00035829474351</v>
          </cell>
          <cell r="CO91">
            <v>4.90768827324405</v>
          </cell>
          <cell r="CP91">
            <v>4.88642765543825</v>
          </cell>
          <cell r="CQ91">
            <v>4.94405126279909</v>
          </cell>
          <cell r="CR91">
            <v>4.93942124327941</v>
          </cell>
          <cell r="CS91">
            <v>4.8779643216944</v>
          </cell>
          <cell r="CT91">
            <v>4.78292522332422</v>
          </cell>
          <cell r="CU91">
            <v>4.94096704805246</v>
          </cell>
          <cell r="CV91">
            <v>4.87617928643342</v>
          </cell>
          <cell r="CW91">
            <v>4.91213291809514</v>
          </cell>
          <cell r="CX91">
            <v>4.96401726736877</v>
          </cell>
          <cell r="CY91">
            <v>4.93343880939613</v>
          </cell>
          <cell r="CZ91">
            <v>4.81170774401441</v>
          </cell>
          <cell r="DA91">
            <v>4.84201447023342</v>
          </cell>
        </row>
        <row r="92">
          <cell r="A92">
            <v>9021.44852552428</v>
          </cell>
          <cell r="B92">
            <v>7664.4196457242</v>
          </cell>
          <cell r="C92">
            <v>7448.18686363268</v>
          </cell>
          <cell r="D92">
            <v>8864.66757062444</v>
          </cell>
          <cell r="E92">
            <v>7260.96932435252</v>
          </cell>
          <cell r="F92">
            <v>7931.93157870396</v>
          </cell>
          <cell r="G92">
            <v>7909.80862267811</v>
          </cell>
          <cell r="H92">
            <v>7513.67797404063</v>
          </cell>
          <cell r="I92">
            <v>7081.09601203636</v>
          </cell>
          <cell r="J92">
            <v>8137.15668297724</v>
          </cell>
          <cell r="K92">
            <v>7216.47121170823</v>
          </cell>
          <cell r="L92">
            <v>8371.6463352974</v>
          </cell>
          <cell r="M92">
            <v>7831.98738995818</v>
          </cell>
          <cell r="N92">
            <v>9170.52031754687</v>
          </cell>
          <cell r="O92">
            <v>9604.95555464993</v>
          </cell>
        </row>
        <row r="92">
          <cell r="Z92">
            <v>7423.36335814569</v>
          </cell>
          <cell r="AA92">
            <v>6306.72245133877</v>
          </cell>
          <cell r="AB92">
            <v>6128.79376207489</v>
          </cell>
          <cell r="AC92">
            <v>7294.3550295424</v>
          </cell>
          <cell r="AD92">
            <v>5974.74047261007</v>
          </cell>
          <cell r="AE92">
            <v>6526.84655619069</v>
          </cell>
          <cell r="AF92">
            <v>6508.6425238037</v>
          </cell>
          <cell r="AG92">
            <v>6182.68359006772</v>
          </cell>
          <cell r="AH92">
            <v>5826.73043276135</v>
          </cell>
          <cell r="AI92">
            <v>6695.71749913555</v>
          </cell>
          <cell r="AJ92">
            <v>5938.12488277706</v>
          </cell>
          <cell r="AK92">
            <v>6888.66898447329</v>
          </cell>
          <cell r="AL92">
            <v>6444.60676659416</v>
          </cell>
          <cell r="AM92">
            <v>7546.02814701</v>
          </cell>
          <cell r="AN92">
            <v>7903.50628496909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2">
          <cell r="BX92">
            <v>4.13832426707404</v>
          </cell>
          <cell r="BY92">
            <v>3.52475258118205</v>
          </cell>
          <cell r="BZ92">
            <v>3.46118856216633</v>
          </cell>
          <cell r="CA92">
            <v>3.98550382970534</v>
          </cell>
          <cell r="CB92">
            <v>3.40962646529838</v>
          </cell>
          <cell r="CC92">
            <v>3.63396290278685</v>
          </cell>
          <cell r="CD92">
            <v>3.56323529771293</v>
          </cell>
          <cell r="CE92">
            <v>3.46164425452016</v>
          </cell>
          <cell r="CF92">
            <v>3.26270446263466</v>
          </cell>
          <cell r="CG92">
            <v>3.82140391086572</v>
          </cell>
          <cell r="CH92">
            <v>3.40558131421976</v>
          </cell>
          <cell r="CI92">
            <v>3.78778227054929</v>
          </cell>
          <cell r="CJ92">
            <v>3.6516743413336</v>
          </cell>
          <cell r="CK92">
            <v>4.2669207957611</v>
          </cell>
          <cell r="CL92">
            <v>4.46719743898106</v>
          </cell>
          <cell r="CM92">
            <v>4.91454523391389</v>
          </cell>
          <cell r="CN92">
            <v>4.90210057288871</v>
          </cell>
          <cell r="CO92">
            <v>4.85128604955203</v>
          </cell>
          <cell r="CP92">
            <v>5.01430563899142</v>
          </cell>
          <cell r="CQ92">
            <v>4.80086371523432</v>
          </cell>
          <cell r="CR92">
            <v>4.92073580968877</v>
          </cell>
          <cell r="CS92">
            <v>5.00441195588038</v>
          </cell>
          <cell r="CT92">
            <v>4.89329864810688</v>
          </cell>
          <cell r="CU92">
            <v>4.89276463868664</v>
          </cell>
          <cell r="CV92">
            <v>4.80044296085025</v>
          </cell>
          <cell r="CW92">
            <v>4.77710963099025</v>
          </cell>
          <cell r="CX92">
            <v>4.98261630760229</v>
          </cell>
          <cell r="CY92">
            <v>4.83516744495084</v>
          </cell>
          <cell r="CZ92">
            <v>4.84519181569386</v>
          </cell>
          <cell r="DA92">
            <v>4.84720950269139</v>
          </cell>
        </row>
        <row r="93">
          <cell r="A93">
            <v>8661.55099664378</v>
          </cell>
          <cell r="B93">
            <v>7614.71019457706</v>
          </cell>
          <cell r="C93">
            <v>7344.83357210434</v>
          </cell>
          <cell r="D93">
            <v>7604.79398751555</v>
          </cell>
          <cell r="E93">
            <v>7582.23342252915</v>
          </cell>
          <cell r="F93">
            <v>7643.25940515327</v>
          </cell>
          <cell r="G93">
            <v>7303.9411483237</v>
          </cell>
          <cell r="H93">
            <v>8574.90158038364</v>
          </cell>
          <cell r="I93">
            <v>9257.24168115554</v>
          </cell>
          <cell r="J93">
            <v>7911.82832865096</v>
          </cell>
          <cell r="K93">
            <v>7871.99125363032</v>
          </cell>
          <cell r="L93">
            <v>8113.4626865324</v>
          </cell>
          <cell r="M93">
            <v>8978.80209864768</v>
          </cell>
          <cell r="N93">
            <v>8087.18561425324</v>
          </cell>
          <cell r="O93">
            <v>8815.17097335205</v>
          </cell>
        </row>
        <row r="93">
          <cell r="Z93">
            <v>7127.21910580973</v>
          </cell>
          <cell r="AA93">
            <v>6265.81867439483</v>
          </cell>
          <cell r="AB93">
            <v>6043.748767903</v>
          </cell>
          <cell r="AC93">
            <v>6257.65905258422</v>
          </cell>
          <cell r="AD93">
            <v>6239.09493053827</v>
          </cell>
          <cell r="AE93">
            <v>6289.31059624041</v>
          </cell>
          <cell r="AF93">
            <v>6010.10014490636</v>
          </cell>
          <cell r="AG93">
            <v>7055.91901471568</v>
          </cell>
          <cell r="AH93">
            <v>7617.3874404937</v>
          </cell>
          <cell r="AI93">
            <v>6510.30445328993</v>
          </cell>
          <cell r="AJ93">
            <v>6477.52423155866</v>
          </cell>
          <cell r="AK93">
            <v>6676.22072491809</v>
          </cell>
          <cell r="AL93">
            <v>7388.27144117295</v>
          </cell>
          <cell r="AM93">
            <v>6654.59844829981</v>
          </cell>
          <cell r="AN93">
            <v>7253.62640092968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3">
          <cell r="BX93">
            <v>4.09948546350332</v>
          </cell>
          <cell r="BY93">
            <v>3.48099717817953</v>
          </cell>
          <cell r="BZ93">
            <v>3.40985443676292</v>
          </cell>
          <cell r="CA93">
            <v>3.50453979989056</v>
          </cell>
          <cell r="CB93">
            <v>3.56183308846276</v>
          </cell>
          <cell r="CC93">
            <v>3.54912509504548</v>
          </cell>
          <cell r="CD93">
            <v>3.51958745585486</v>
          </cell>
          <cell r="CE93">
            <v>3.95037270032481</v>
          </cell>
          <cell r="CF93">
            <v>4.35265182033195</v>
          </cell>
          <cell r="CG93">
            <v>3.75648437622556</v>
          </cell>
          <cell r="CH93">
            <v>3.60082153243145</v>
          </cell>
          <cell r="CI93">
            <v>3.70140838720373</v>
          </cell>
          <cell r="CJ93">
            <v>4.15441296480489</v>
          </cell>
          <cell r="CK93">
            <v>3.61068955544275</v>
          </cell>
          <cell r="CL93">
            <v>3.9589769102259</v>
          </cell>
          <cell r="CM93">
            <v>4.76318988345991</v>
          </cell>
          <cell r="CN93">
            <v>4.93152554469148</v>
          </cell>
          <cell r="CO93">
            <v>4.85598904866836</v>
          </cell>
          <cell r="CP93">
            <v>4.89201788419651</v>
          </cell>
          <cell r="CQ93">
            <v>4.79904878866047</v>
          </cell>
          <cell r="CR93">
            <v>4.85499594222796</v>
          </cell>
          <cell r="CS93">
            <v>4.67839711352324</v>
          </cell>
          <cell r="CT93">
            <v>4.89353446833872</v>
          </cell>
          <cell r="CU93">
            <v>4.79467586495306</v>
          </cell>
          <cell r="CV93">
            <v>4.74817642523524</v>
          </cell>
          <cell r="CW93">
            <v>4.92849800259729</v>
          </cell>
          <cell r="CX93">
            <v>4.94163674236585</v>
          </cell>
          <cell r="CY93">
            <v>4.87237059395419</v>
          </cell>
          <cell r="CZ93">
            <v>5.04938912380374</v>
          </cell>
          <cell r="DA93">
            <v>5.01971835003933</v>
          </cell>
        </row>
        <row r="94">
          <cell r="A94">
            <v>8897.47106859798</v>
          </cell>
          <cell r="B94">
            <v>7663.39955017339</v>
          </cell>
          <cell r="C94">
            <v>8445.40458041209</v>
          </cell>
          <cell r="D94">
            <v>7285.00773237965</v>
          </cell>
          <cell r="E94">
            <v>8904.28452806231</v>
          </cell>
          <cell r="F94">
            <v>8078.34090965252</v>
          </cell>
          <cell r="G94">
            <v>7476.63645434496</v>
          </cell>
          <cell r="H94">
            <v>8721.38956255524</v>
          </cell>
          <cell r="I94">
            <v>7627.5925841723</v>
          </cell>
          <cell r="J94">
            <v>8170.83064466291</v>
          </cell>
          <cell r="K94">
            <v>8730.05422690982</v>
          </cell>
          <cell r="L94">
            <v>8309.34173622648</v>
          </cell>
          <cell r="M94">
            <v>9473.99755527449</v>
          </cell>
          <cell r="N94">
            <v>9442.34842562531</v>
          </cell>
          <cell r="O94">
            <v>9865.67026627165</v>
          </cell>
        </row>
        <row r="94">
          <cell r="Z94">
            <v>7321.34762216062</v>
          </cell>
          <cell r="AA94">
            <v>6305.88305842838</v>
          </cell>
          <cell r="AB94">
            <v>6949.36148331052</v>
          </cell>
          <cell r="AC94">
            <v>5994.52064835811</v>
          </cell>
          <cell r="AD94">
            <v>7326.95412594841</v>
          </cell>
          <cell r="AE94">
            <v>6647.32051994264</v>
          </cell>
          <cell r="AF94">
            <v>6152.20371100385</v>
          </cell>
          <cell r="AG94">
            <v>7176.45769718831</v>
          </cell>
          <cell r="AH94">
            <v>6276.41904069035</v>
          </cell>
          <cell r="AI94">
            <v>6723.42635903691</v>
          </cell>
          <cell r="AJ94">
            <v>7183.58747814294</v>
          </cell>
          <cell r="AK94">
            <v>6837.40120009493</v>
          </cell>
          <cell r="AL94">
            <v>7795.74655976872</v>
          </cell>
          <cell r="AM94">
            <v>7769.70384737169</v>
          </cell>
          <cell r="AN94">
            <v>8118.03724767496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4">
          <cell r="BX94">
            <v>3.95180578919434</v>
          </cell>
          <cell r="BY94">
            <v>3.4486430316234</v>
          </cell>
          <cell r="BZ94">
            <v>3.85064901974752</v>
          </cell>
          <cell r="CA94">
            <v>3.47471216349061</v>
          </cell>
          <cell r="CB94">
            <v>4.09333604225725</v>
          </cell>
          <cell r="CC94">
            <v>3.75730184111438</v>
          </cell>
          <cell r="CD94">
            <v>3.57663215448719</v>
          </cell>
          <cell r="CE94">
            <v>4.03103141092354</v>
          </cell>
          <cell r="CF94">
            <v>3.50009522880401</v>
          </cell>
          <cell r="CG94">
            <v>3.82653096260297</v>
          </cell>
          <cell r="CH94">
            <v>3.99284406419197</v>
          </cell>
          <cell r="CI94">
            <v>3.77729827743062</v>
          </cell>
          <cell r="CJ94">
            <v>4.44781328667263</v>
          </cell>
          <cell r="CK94">
            <v>4.38105584773684</v>
          </cell>
          <cell r="CL94">
            <v>4.55703621591263</v>
          </cell>
          <cell r="CM94">
            <v>5.07577743089087</v>
          </cell>
          <cell r="CN94">
            <v>5.00962024265152</v>
          </cell>
          <cell r="CO94">
            <v>4.94445129430836</v>
          </cell>
          <cell r="CP94">
            <v>4.72653372979779</v>
          </cell>
          <cell r="CQ94">
            <v>4.90403101850807</v>
          </cell>
          <cell r="CR94">
            <v>4.84705190348436</v>
          </cell>
          <cell r="CS94">
            <v>4.71263241643141</v>
          </cell>
          <cell r="CT94">
            <v>4.87754272621697</v>
          </cell>
          <cell r="CU94">
            <v>4.91291450104542</v>
          </cell>
          <cell r="CV94">
            <v>4.81385003000522</v>
          </cell>
          <cell r="CW94">
            <v>4.92908344717341</v>
          </cell>
          <cell r="CX94">
            <v>4.95926046920488</v>
          </cell>
          <cell r="CY94">
            <v>4.80195736111237</v>
          </cell>
          <cell r="CZ94">
            <v>4.85884238768816</v>
          </cell>
          <cell r="DA94">
            <v>4.88062786535948</v>
          </cell>
        </row>
        <row r="95">
          <cell r="A95">
            <v>10078.5636094503</v>
          </cell>
          <cell r="B95">
            <v>7187.23008098295</v>
          </cell>
          <cell r="C95">
            <v>8839.80924502112</v>
          </cell>
          <cell r="D95">
            <v>7608.94801135285</v>
          </cell>
          <cell r="E95">
            <v>6635.78011775276</v>
          </cell>
          <cell r="F95">
            <v>7890.2472591972</v>
          </cell>
          <cell r="G95">
            <v>7457.41141058227</v>
          </cell>
          <cell r="H95">
            <v>7188.51673514927</v>
          </cell>
          <cell r="I95">
            <v>8886.26064709325</v>
          </cell>
          <cell r="J95">
            <v>7633.44721567733</v>
          </cell>
          <cell r="K95">
            <v>7768.95455488211</v>
          </cell>
          <cell r="L95">
            <v>7914.91552886507</v>
          </cell>
          <cell r="M95">
            <v>8992.26417934733</v>
          </cell>
          <cell r="N95">
            <v>7398.98793095057</v>
          </cell>
          <cell r="O95">
            <v>8837.43619707056</v>
          </cell>
        </row>
        <row r="95">
          <cell r="Z95">
            <v>8293.21805577626</v>
          </cell>
          <cell r="AA95">
            <v>5914.06360949454</v>
          </cell>
          <cell r="AB95">
            <v>7273.90017876023</v>
          </cell>
          <cell r="AC95">
            <v>6261.07722077034</v>
          </cell>
          <cell r="AD95">
            <v>5460.29906832227</v>
          </cell>
          <cell r="AE95">
            <v>6492.54631613941</v>
          </cell>
          <cell r="AF95">
            <v>6136.38424642198</v>
          </cell>
          <cell r="AG95">
            <v>5915.12234206569</v>
          </cell>
          <cell r="AH95">
            <v>7312.12304675102</v>
          </cell>
          <cell r="AI95">
            <v>6281.23656604306</v>
          </cell>
          <cell r="AJ95">
            <v>6392.73974801728</v>
          </cell>
          <cell r="AK95">
            <v>6512.84477803754</v>
          </cell>
          <cell r="AL95">
            <v>7399.34881043438</v>
          </cell>
          <cell r="AM95">
            <v>6088.31006889647</v>
          </cell>
          <cell r="AN95">
            <v>7271.94749930377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5">
          <cell r="BX95">
            <v>4.62420584608228</v>
          </cell>
          <cell r="BY95">
            <v>3.35481669155979</v>
          </cell>
          <cell r="BZ95">
            <v>4.06628814980007</v>
          </cell>
          <cell r="CA95">
            <v>3.52180948411701</v>
          </cell>
          <cell r="CB95">
            <v>3.1562632770057</v>
          </cell>
          <cell r="CC95">
            <v>3.67061248948811</v>
          </cell>
          <cell r="CD95">
            <v>3.48125675344705</v>
          </cell>
          <cell r="CE95">
            <v>3.37341855306866</v>
          </cell>
          <cell r="CF95">
            <v>4.13203934789914</v>
          </cell>
          <cell r="CG95">
            <v>3.48826808357221</v>
          </cell>
          <cell r="CH95">
            <v>3.60356923737594</v>
          </cell>
          <cell r="CI95">
            <v>3.64325561700013</v>
          </cell>
          <cell r="CJ95">
            <v>4.14074025493706</v>
          </cell>
          <cell r="CK95">
            <v>3.42766425306385</v>
          </cell>
          <cell r="CL95">
            <v>4.1046532982862</v>
          </cell>
          <cell r="CM95">
            <v>4.91352377350177</v>
          </cell>
          <cell r="CN95">
            <v>4.82974644766114</v>
          </cell>
          <cell r="CO95">
            <v>4.90090542191871</v>
          </cell>
          <cell r="CP95">
            <v>4.87068829209806</v>
          </cell>
          <cell r="CQ95">
            <v>4.73969443038592</v>
          </cell>
          <cell r="CR95">
            <v>4.84600272498118</v>
          </cell>
          <cell r="CS95">
            <v>4.82929379379617</v>
          </cell>
          <cell r="CT95">
            <v>4.80397388609091</v>
          </cell>
          <cell r="CU95">
            <v>4.84826308270774</v>
          </cell>
          <cell r="CV95">
            <v>4.93335572035639</v>
          </cell>
          <cell r="CW95">
            <v>4.86027999472368</v>
          </cell>
          <cell r="CX95">
            <v>4.89765534636851</v>
          </cell>
          <cell r="CY95">
            <v>4.89578850003142</v>
          </cell>
          <cell r="CZ95">
            <v>4.866375562808</v>
          </cell>
          <cell r="DA95">
            <v>4.85379455605358</v>
          </cell>
        </row>
        <row r="96">
          <cell r="A96">
            <v>9315.28555062763</v>
          </cell>
          <cell r="B96">
            <v>7496.26119664108</v>
          </cell>
          <cell r="C96">
            <v>6981.15619246559</v>
          </cell>
          <cell r="D96">
            <v>8002.44466353852</v>
          </cell>
          <cell r="E96">
            <v>8329.65849025006</v>
          </cell>
          <cell r="F96">
            <v>8254.45683506892</v>
          </cell>
          <cell r="G96">
            <v>6911.55141618637</v>
          </cell>
          <cell r="H96">
            <v>7804.65561585103</v>
          </cell>
          <cell r="I96">
            <v>8296.64076884405</v>
          </cell>
          <cell r="J96">
            <v>8510.4723964777</v>
          </cell>
          <cell r="K96">
            <v>7689.92810898365</v>
          </cell>
          <cell r="L96">
            <v>8000.55469165904</v>
          </cell>
          <cell r="M96">
            <v>8382.70429019171</v>
          </cell>
          <cell r="N96">
            <v>9243.10187128431</v>
          </cell>
          <cell r="O96">
            <v>7532.09536753396</v>
          </cell>
        </row>
        <row r="96">
          <cell r="Z96">
            <v>7665.14925308788</v>
          </cell>
          <cell r="AA96">
            <v>6168.35207037895</v>
          </cell>
          <cell r="AB96">
            <v>5744.49423837169</v>
          </cell>
          <cell r="AC96">
            <v>6584.8687517117</v>
          </cell>
          <cell r="AD96">
            <v>6854.1189862629</v>
          </cell>
          <cell r="AE96">
            <v>6792.23876714243</v>
          </cell>
          <cell r="AF96">
            <v>5687.21945103336</v>
          </cell>
          <cell r="AG96">
            <v>6422.11662104314</v>
          </cell>
          <cell r="AH96">
            <v>6826.95011836311</v>
          </cell>
          <cell r="AI96">
            <v>7002.90300053022</v>
          </cell>
          <cell r="AJ96">
            <v>6327.71227253512</v>
          </cell>
          <cell r="AK96">
            <v>6583.31357485087</v>
          </cell>
          <cell r="AL96">
            <v>6897.76810164347</v>
          </cell>
          <cell r="AM96">
            <v>7605.75239694252</v>
          </cell>
          <cell r="AN96">
            <v>6197.83847385652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6">
          <cell r="BX96">
            <v>4.32070757313589</v>
          </cell>
          <cell r="BY96">
            <v>3.43083614223659</v>
          </cell>
          <cell r="BZ96">
            <v>3.29751636479107</v>
          </cell>
          <cell r="CA96">
            <v>3.62863975872938</v>
          </cell>
          <cell r="CB96">
            <v>3.83946341813126</v>
          </cell>
          <cell r="CC96">
            <v>3.79314302816405</v>
          </cell>
          <cell r="CD96">
            <v>3.14854765966342</v>
          </cell>
          <cell r="CE96">
            <v>3.55248376708909</v>
          </cell>
          <cell r="CF96">
            <v>3.79928520810152</v>
          </cell>
          <cell r="CG96">
            <v>3.94914239980356</v>
          </cell>
          <cell r="CH96">
            <v>3.47623743346838</v>
          </cell>
          <cell r="CI96">
            <v>3.5668128817356</v>
          </cell>
          <cell r="CJ96">
            <v>3.88138198254046</v>
          </cell>
          <cell r="CK96">
            <v>4.36754540808804</v>
          </cell>
          <cell r="CL96">
            <v>3.50766013547759</v>
          </cell>
          <cell r="CM96">
            <v>4.86040967991911</v>
          </cell>
          <cell r="CN96">
            <v>4.92579476627233</v>
          </cell>
          <cell r="CO96">
            <v>4.77278613296517</v>
          </cell>
          <cell r="CP96">
            <v>4.9717628383085</v>
          </cell>
          <cell r="CQ96">
            <v>4.89089389232468</v>
          </cell>
          <cell r="CR96">
            <v>4.90592450547371</v>
          </cell>
          <cell r="CS96">
            <v>4.94876522059116</v>
          </cell>
          <cell r="CT96">
            <v>4.95282771469768</v>
          </cell>
          <cell r="CU96">
            <v>4.92302417495223</v>
          </cell>
          <cell r="CV96">
            <v>4.85827900732203</v>
          </cell>
          <cell r="CW96">
            <v>4.98705808758538</v>
          </cell>
          <cell r="CX96">
            <v>5.05674846019961</v>
          </cell>
          <cell r="CY96">
            <v>4.86888301229605</v>
          </cell>
          <cell r="CZ96">
            <v>4.7710271680872</v>
          </cell>
          <cell r="DA96">
            <v>4.84094203103769</v>
          </cell>
        </row>
        <row r="97">
          <cell r="A97">
            <v>9211.25344537557</v>
          </cell>
          <cell r="B97">
            <v>8029.30919775444</v>
          </cell>
          <cell r="C97">
            <v>7866.3737901612</v>
          </cell>
          <cell r="D97">
            <v>7536.19315602164</v>
          </cell>
          <cell r="E97">
            <v>7189.13773344516</v>
          </cell>
          <cell r="F97">
            <v>7361.95314740018</v>
          </cell>
          <cell r="G97">
            <v>7403.4220950731</v>
          </cell>
          <cell r="H97">
            <v>8140.66244786961</v>
          </cell>
          <cell r="I97">
            <v>8672.86396387179</v>
          </cell>
          <cell r="J97">
            <v>8491.67057175267</v>
          </cell>
          <cell r="K97">
            <v>8935.40598262031</v>
          </cell>
          <cell r="L97">
            <v>8332.92914843778</v>
          </cell>
          <cell r="M97">
            <v>8835.1882739961</v>
          </cell>
          <cell r="N97">
            <v>8942.46769046107</v>
          </cell>
          <cell r="O97">
            <v>9030.69553909717</v>
          </cell>
        </row>
        <row r="97">
          <cell r="Z97">
            <v>7579.54569219475</v>
          </cell>
          <cell r="AA97">
            <v>6606.9744255808</v>
          </cell>
          <cell r="AB97">
            <v>6472.90186161836</v>
          </cell>
          <cell r="AC97">
            <v>6201.21036838352</v>
          </cell>
          <cell r="AD97">
            <v>5915.63333494916</v>
          </cell>
          <cell r="AE97">
            <v>6057.83573271786</v>
          </cell>
          <cell r="AF97">
            <v>6091.95875251729</v>
          </cell>
          <cell r="AG97">
            <v>6698.60224281842</v>
          </cell>
          <cell r="AH97">
            <v>7136.52806170022</v>
          </cell>
          <cell r="AI97">
            <v>6987.43178475648</v>
          </cell>
          <cell r="AJ97">
            <v>7352.56263712757</v>
          </cell>
          <cell r="AK97">
            <v>6856.81027071452</v>
          </cell>
          <cell r="AL97">
            <v>7270.09777974536</v>
          </cell>
          <cell r="AM97">
            <v>7358.37341386511</v>
          </cell>
          <cell r="AN97">
            <v>7430.97232931424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7">
          <cell r="BX97">
            <v>4.2730211615022</v>
          </cell>
          <cell r="BY97">
            <v>3.7354211068158</v>
          </cell>
          <cell r="BZ97">
            <v>3.6079448873536</v>
          </cell>
          <cell r="CA97">
            <v>3.49742964013696</v>
          </cell>
          <cell r="CB97">
            <v>3.21531116417327</v>
          </cell>
          <cell r="CC97">
            <v>3.46305570138272</v>
          </cell>
          <cell r="CD97">
            <v>3.40389636487645</v>
          </cell>
          <cell r="CE97">
            <v>3.764407128653</v>
          </cell>
          <cell r="CF97">
            <v>4.15977614805764</v>
          </cell>
          <cell r="CG97">
            <v>3.77663921672669</v>
          </cell>
          <cell r="CH97">
            <v>4.21767793675818</v>
          </cell>
          <cell r="CI97">
            <v>3.9286391169289</v>
          </cell>
          <cell r="CJ97">
            <v>4.07756306182089</v>
          </cell>
          <cell r="CK97">
            <v>3.96840995220605</v>
          </cell>
          <cell r="CL97">
            <v>4.14726008690678</v>
          </cell>
          <cell r="CM97">
            <v>4.85976498217304</v>
          </cell>
          <cell r="CN97">
            <v>4.84585252331616</v>
          </cell>
          <cell r="CO97">
            <v>4.9152573713707</v>
          </cell>
          <cell r="CP97">
            <v>4.85774388500944</v>
          </cell>
          <cell r="CQ97">
            <v>5.040636438827</v>
          </cell>
          <cell r="CR97">
            <v>4.79253343225105</v>
          </cell>
          <cell r="CS97">
            <v>4.90329204035798</v>
          </cell>
          <cell r="CT97">
            <v>4.87522584157847</v>
          </cell>
          <cell r="CU97">
            <v>4.70028457781813</v>
          </cell>
          <cell r="CV97">
            <v>5.06896413101184</v>
          </cell>
          <cell r="CW97">
            <v>4.7760894802912</v>
          </cell>
          <cell r="CX97">
            <v>4.78175291862559</v>
          </cell>
          <cell r="CY97">
            <v>4.88479903484233</v>
          </cell>
          <cell r="CZ97">
            <v>5.08010195621733</v>
          </cell>
          <cell r="DA97">
            <v>4.90898276762662</v>
          </cell>
        </row>
        <row r="98">
          <cell r="A98">
            <v>8721.45956800853</v>
          </cell>
          <cell r="B98">
            <v>7535.23011799118</v>
          </cell>
          <cell r="C98">
            <v>7459.4511510821</v>
          </cell>
          <cell r="D98">
            <v>7216.19536837401</v>
          </cell>
          <cell r="E98">
            <v>7254.31943801237</v>
          </cell>
          <cell r="F98">
            <v>8771.90991693743</v>
          </cell>
          <cell r="G98">
            <v>6284.7287057113</v>
          </cell>
          <cell r="H98">
            <v>7086.40344364539</v>
          </cell>
          <cell r="I98">
            <v>8505.17598840812</v>
          </cell>
          <cell r="J98">
            <v>9711.42258915979</v>
          </cell>
          <cell r="K98">
            <v>7468.7736225273</v>
          </cell>
          <cell r="L98">
            <v>9197.99644537826</v>
          </cell>
          <cell r="M98">
            <v>9885.37130849753</v>
          </cell>
          <cell r="N98">
            <v>8482.02008654806</v>
          </cell>
          <cell r="O98">
            <v>9202.0084812585</v>
          </cell>
        </row>
        <row r="98">
          <cell r="Z98">
            <v>7176.51530167559</v>
          </cell>
          <cell r="AA98">
            <v>6200.41792566132</v>
          </cell>
          <cell r="AB98">
            <v>6138.06266146184</v>
          </cell>
          <cell r="AC98">
            <v>5937.89790311919</v>
          </cell>
          <cell r="AD98">
            <v>5969.26856613589</v>
          </cell>
          <cell r="AE98">
            <v>7218.02873165137</v>
          </cell>
          <cell r="AF98">
            <v>5171.43390641387</v>
          </cell>
          <cell r="AG98">
            <v>5831.09769077107</v>
          </cell>
          <cell r="AH98">
            <v>6998.54481331868</v>
          </cell>
          <cell r="AI98">
            <v>7991.11344479435</v>
          </cell>
          <cell r="AJ98">
            <v>6145.73372367961</v>
          </cell>
          <cell r="AK98">
            <v>7568.63707505411</v>
          </cell>
          <cell r="AL98">
            <v>8134.24839099225</v>
          </cell>
          <cell r="AM98">
            <v>6979.49081407383</v>
          </cell>
          <cell r="AN98">
            <v>7571.93840743556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8">
          <cell r="BX98">
            <v>4.0623378930365</v>
          </cell>
          <cell r="BY98">
            <v>3.52502910342098</v>
          </cell>
          <cell r="BZ98">
            <v>3.40236508522783</v>
          </cell>
          <cell r="CA98">
            <v>3.41582871966498</v>
          </cell>
          <cell r="CB98">
            <v>3.38203311682832</v>
          </cell>
          <cell r="CC98">
            <v>3.92644583102512</v>
          </cell>
          <cell r="CD98">
            <v>2.92522312545144</v>
          </cell>
          <cell r="CE98">
            <v>3.27339997913197</v>
          </cell>
          <cell r="CF98">
            <v>3.8054471167224</v>
          </cell>
          <cell r="CG98">
            <v>4.42690367989396</v>
          </cell>
          <cell r="CH98">
            <v>3.34602185188949</v>
          </cell>
          <cell r="CI98">
            <v>4.30045755931762</v>
          </cell>
          <cell r="CJ98">
            <v>4.41845704222027</v>
          </cell>
          <cell r="CK98">
            <v>4.04372234806743</v>
          </cell>
          <cell r="CL98">
            <v>4.34309725888739</v>
          </cell>
          <cell r="CM98">
            <v>4.83999270265495</v>
          </cell>
          <cell r="CN98">
            <v>4.81909393462562</v>
          </cell>
          <cell r="CO98">
            <v>4.94262361920406</v>
          </cell>
          <cell r="CP98">
            <v>4.7625963619156</v>
          </cell>
          <cell r="CQ98">
            <v>4.83560032981103</v>
          </cell>
          <cell r="CR98">
            <v>5.03646861147287</v>
          </cell>
          <cell r="CS98">
            <v>4.84349790246521</v>
          </cell>
          <cell r="CT98">
            <v>4.88043325397036</v>
          </cell>
          <cell r="CU98">
            <v>5.03859199480081</v>
          </cell>
          <cell r="CV98">
            <v>4.94554728896014</v>
          </cell>
          <cell r="CW98">
            <v>5.03213289856727</v>
          </cell>
          <cell r="CX98">
            <v>4.82181063303876</v>
          </cell>
          <cell r="CY98">
            <v>5.04375437334054</v>
          </cell>
          <cell r="CZ98">
            <v>4.72878476694545</v>
          </cell>
          <cell r="DA98">
            <v>4.77655357366199</v>
          </cell>
        </row>
        <row r="99">
          <cell r="A99">
            <v>9164.04128573392</v>
          </cell>
          <cell r="B99">
            <v>8341.28449264316</v>
          </cell>
          <cell r="C99">
            <v>8125.12348197368</v>
          </cell>
          <cell r="D99">
            <v>9171.35421044032</v>
          </cell>
          <cell r="E99">
            <v>8259.43608825651</v>
          </cell>
          <cell r="F99">
            <v>8540.7294365159</v>
          </cell>
          <cell r="G99">
            <v>8016.81938386128</v>
          </cell>
          <cell r="H99">
            <v>6522.53424512127</v>
          </cell>
          <cell r="I99">
            <v>8362.31399709821</v>
          </cell>
          <cell r="J99">
            <v>8332.90339998416</v>
          </cell>
          <cell r="K99">
            <v>7624.31716666774</v>
          </cell>
          <cell r="L99">
            <v>7948.82251162564</v>
          </cell>
          <cell r="M99">
            <v>9272.14231610892</v>
          </cell>
          <cell r="N99">
            <v>9133.28560640181</v>
          </cell>
          <cell r="O99">
            <v>9572.32255707441</v>
          </cell>
        </row>
        <row r="99">
          <cell r="Z99">
            <v>7540.69682940391</v>
          </cell>
          <cell r="AA99">
            <v>6863.68552537494</v>
          </cell>
          <cell r="AB99">
            <v>6685.81589373834</v>
          </cell>
          <cell r="AC99">
            <v>7546.71432173375</v>
          </cell>
          <cell r="AD99">
            <v>6796.33598119393</v>
          </cell>
          <cell r="AE99">
            <v>7027.80022204737</v>
          </cell>
          <cell r="AF99">
            <v>6596.69709300585</v>
          </cell>
          <cell r="AG99">
            <v>5367.11389312836</v>
          </cell>
          <cell r="AH99">
            <v>6880.98980332653</v>
          </cell>
          <cell r="AI99">
            <v>6856.78908341554</v>
          </cell>
          <cell r="AJ99">
            <v>6273.72384000089</v>
          </cell>
          <cell r="AK99">
            <v>6540.74538099481</v>
          </cell>
          <cell r="AL99">
            <v>7629.6485343982</v>
          </cell>
          <cell r="AM99">
            <v>7515.38929898206</v>
          </cell>
          <cell r="AN99">
            <v>7876.65398982123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99">
          <cell r="BX99">
            <v>4.2129605163615</v>
          </cell>
          <cell r="BY99">
            <v>3.76515743841399</v>
          </cell>
          <cell r="BZ99">
            <v>3.73392396271755</v>
          </cell>
          <cell r="CA99">
            <v>4.17105620261574</v>
          </cell>
          <cell r="CB99">
            <v>3.72553203661196</v>
          </cell>
          <cell r="CC99">
            <v>3.93083414618067</v>
          </cell>
          <cell r="CD99">
            <v>3.64941588552962</v>
          </cell>
          <cell r="CE99">
            <v>3.05428962828383</v>
          </cell>
          <cell r="CF99">
            <v>3.83125524752465</v>
          </cell>
          <cell r="CG99">
            <v>3.8459333474182</v>
          </cell>
          <cell r="CH99">
            <v>3.46187062302635</v>
          </cell>
          <cell r="CI99">
            <v>3.60765714409687</v>
          </cell>
          <cell r="CJ99">
            <v>4.20082322476288</v>
          </cell>
          <cell r="CK99">
            <v>4.31424818114541</v>
          </cell>
          <cell r="CL99">
            <v>4.48250682641968</v>
          </cell>
          <cell r="CM99">
            <v>4.90378281210959</v>
          </cell>
          <cell r="CN99">
            <v>4.99437757526035</v>
          </cell>
          <cell r="CO99">
            <v>4.90564457159698</v>
          </cell>
          <cell r="CP99">
            <v>4.95700097150918</v>
          </cell>
          <cell r="CQ99">
            <v>4.99797032896994</v>
          </cell>
          <cell r="CR99">
            <v>4.89825987758845</v>
          </cell>
          <cell r="CS99">
            <v>4.95233848031029</v>
          </cell>
          <cell r="CT99">
            <v>4.81435077041841</v>
          </cell>
          <cell r="CU99">
            <v>4.92058754649903</v>
          </cell>
          <cell r="CV99">
            <v>4.88456814489984</v>
          </cell>
          <cell r="CW99">
            <v>4.96502797615447</v>
          </cell>
          <cell r="CX99">
            <v>4.96717111497465</v>
          </cell>
          <cell r="CY99">
            <v>4.97596436488088</v>
          </cell>
          <cell r="CZ99">
            <v>4.77258303275855</v>
          </cell>
          <cell r="DA99">
            <v>4.81424229351419</v>
          </cell>
        </row>
        <row r="100">
          <cell r="A100">
            <v>10107.8673090965</v>
          </cell>
          <cell r="B100">
            <v>8078.28806299365</v>
          </cell>
          <cell r="C100">
            <v>6513.82796804939</v>
          </cell>
          <cell r="D100">
            <v>6889.42248867851</v>
          </cell>
          <cell r="E100">
            <v>8065.47435929166</v>
          </cell>
          <cell r="F100">
            <v>7587.7877156004</v>
          </cell>
          <cell r="G100">
            <v>7524.95084129538</v>
          </cell>
          <cell r="H100">
            <v>8155.97434889903</v>
          </cell>
          <cell r="I100">
            <v>9395.77600557261</v>
          </cell>
          <cell r="J100">
            <v>7572.88272782974</v>
          </cell>
          <cell r="K100">
            <v>8307.30996935046</v>
          </cell>
          <cell r="L100">
            <v>8028.86235809637</v>
          </cell>
          <cell r="M100">
            <v>8958.32057344434</v>
          </cell>
          <cell r="N100">
            <v>10509.738731279</v>
          </cell>
          <cell r="O100">
            <v>11384.1920577908</v>
          </cell>
        </row>
        <row r="100">
          <cell r="Z100">
            <v>8317.33081434228</v>
          </cell>
          <cell r="AA100">
            <v>6647.27703469192</v>
          </cell>
          <cell r="AB100">
            <v>5359.94987085207</v>
          </cell>
          <cell r="AC100">
            <v>5669.01050496975</v>
          </cell>
          <cell r="AD100">
            <v>6636.73318707428</v>
          </cell>
          <cell r="AE100">
            <v>6243.66532026547</v>
          </cell>
          <cell r="AF100">
            <v>6191.95954940877</v>
          </cell>
          <cell r="AG100">
            <v>6711.2017499512</v>
          </cell>
          <cell r="AH100">
            <v>7731.38139887118</v>
          </cell>
          <cell r="AI100">
            <v>6231.40064461419</v>
          </cell>
          <cell r="AJ100">
            <v>6835.72934620837</v>
          </cell>
          <cell r="AK100">
            <v>6606.60674037645</v>
          </cell>
          <cell r="AL100">
            <v>7371.41807186277</v>
          </cell>
          <cell r="AM100">
            <v>8648.01358459527</v>
          </cell>
          <cell r="AN100">
            <v>9367.56375041068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0">
          <cell r="BX100">
            <v>4.662774145165</v>
          </cell>
          <cell r="BY100">
            <v>3.70179972601567</v>
          </cell>
          <cell r="BZ100">
            <v>2.9933425084788</v>
          </cell>
          <cell r="CA100">
            <v>3.21515945382468</v>
          </cell>
          <cell r="CB100">
            <v>3.70241899046433</v>
          </cell>
          <cell r="CC100">
            <v>3.48979933049883</v>
          </cell>
          <cell r="CD100">
            <v>3.50778425399299</v>
          </cell>
          <cell r="CE100">
            <v>3.75547304549492</v>
          </cell>
          <cell r="CF100">
            <v>4.29942990412839</v>
          </cell>
          <cell r="CG100">
            <v>3.45300782236368</v>
          </cell>
          <cell r="CH100">
            <v>3.77956372045521</v>
          </cell>
          <cell r="CI100">
            <v>3.80505443308144</v>
          </cell>
          <cell r="CJ100">
            <v>3.95895198047717</v>
          </cell>
          <cell r="CK100">
            <v>4.84101821713183</v>
          </cell>
          <cell r="CL100">
            <v>5.24565300213241</v>
          </cell>
          <cell r="CM100">
            <v>4.88704942617811</v>
          </cell>
          <cell r="CN100">
            <v>4.91969291998063</v>
          </cell>
          <cell r="CO100">
            <v>4.90581820327028</v>
          </cell>
          <cell r="CP100">
            <v>4.83072017208296</v>
          </cell>
          <cell r="CQ100">
            <v>4.91106779009855</v>
          </cell>
          <cell r="CR100">
            <v>4.90169513037411</v>
          </cell>
          <cell r="CS100">
            <v>4.83617905485361</v>
          </cell>
          <cell r="CT100">
            <v>4.89601546508562</v>
          </cell>
          <cell r="CU100">
            <v>4.92666872551712</v>
          </cell>
          <cell r="CV100">
            <v>4.94419109699643</v>
          </cell>
          <cell r="CW100">
            <v>4.95507603290116</v>
          </cell>
          <cell r="CX100">
            <v>4.7569076231925</v>
          </cell>
          <cell r="CY100">
            <v>5.10126570109971</v>
          </cell>
          <cell r="CZ100">
            <v>4.89425712531987</v>
          </cell>
          <cell r="DA100">
            <v>4.89253829978276</v>
          </cell>
        </row>
        <row r="101">
          <cell r="A101">
            <v>6896.04409748682</v>
          </cell>
          <cell r="B101">
            <v>7859.0389976484</v>
          </cell>
          <cell r="C101">
            <v>8129.90064077664</v>
          </cell>
          <cell r="D101">
            <v>7682.215935188</v>
          </cell>
          <cell r="E101">
            <v>7189.40758855491</v>
          </cell>
          <cell r="F101">
            <v>9266.26234562128</v>
          </cell>
          <cell r="G101">
            <v>8549.13202613848</v>
          </cell>
          <cell r="H101">
            <v>8222.95183699062</v>
          </cell>
          <cell r="I101">
            <v>7919.96184710409</v>
          </cell>
          <cell r="J101">
            <v>8004.68387946446</v>
          </cell>
          <cell r="K101">
            <v>8943.50369522245</v>
          </cell>
          <cell r="L101">
            <v>8385.92053460274</v>
          </cell>
          <cell r="M101">
            <v>9477.13608547047</v>
          </cell>
          <cell r="N101">
            <v>9882.54520567709</v>
          </cell>
          <cell r="O101">
            <v>8705.00326410398</v>
          </cell>
        </row>
        <row r="101">
          <cell r="Z101">
            <v>5674.45914307487</v>
          </cell>
          <cell r="AA101">
            <v>6466.86637520783</v>
          </cell>
          <cell r="AB101">
            <v>6689.74681298192</v>
          </cell>
          <cell r="AC101">
            <v>6321.36625524041</v>
          </cell>
          <cell r="AD101">
            <v>5915.85538715375</v>
          </cell>
          <cell r="AE101">
            <v>7624.81015868265</v>
          </cell>
          <cell r="AF101">
            <v>7034.7143529368</v>
          </cell>
          <cell r="AG101">
            <v>6766.314654438</v>
          </cell>
          <cell r="AH101">
            <v>6516.99717704565</v>
          </cell>
          <cell r="AI101">
            <v>6586.71130653076</v>
          </cell>
          <cell r="AJ101">
            <v>7359.22589778304</v>
          </cell>
          <cell r="AK101">
            <v>6900.41461133026</v>
          </cell>
          <cell r="AL101">
            <v>7798.32912175856</v>
          </cell>
          <cell r="AM101">
            <v>8131.92291210001</v>
          </cell>
          <cell r="AN101">
            <v>7162.9741144627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1">
          <cell r="BX101">
            <v>3.24165719016744</v>
          </cell>
          <cell r="BY101">
            <v>3.67494219832146</v>
          </cell>
          <cell r="BZ101">
            <v>3.71524118470708</v>
          </cell>
          <cell r="CA101">
            <v>3.49062163661129</v>
          </cell>
          <cell r="CB101">
            <v>3.35433818655626</v>
          </cell>
          <cell r="CC101">
            <v>4.23902688051663</v>
          </cell>
          <cell r="CD101">
            <v>4.00633476250369</v>
          </cell>
          <cell r="CE101">
            <v>3.74389869501243</v>
          </cell>
          <cell r="CF101">
            <v>3.69819696913713</v>
          </cell>
          <cell r="CG101">
            <v>3.63437841350555</v>
          </cell>
          <cell r="CH101">
            <v>4.14417944875219</v>
          </cell>
          <cell r="CI101">
            <v>3.78382432121248</v>
          </cell>
          <cell r="CJ101">
            <v>4.40035283420454</v>
          </cell>
          <cell r="CK101">
            <v>4.56323600405625</v>
          </cell>
          <cell r="CL101">
            <v>3.89090279633843</v>
          </cell>
          <cell r="CM101">
            <v>4.79583820671722</v>
          </cell>
          <cell r="CN101">
            <v>4.82114851546497</v>
          </cell>
          <cell r="CO101">
            <v>4.93321228663906</v>
          </cell>
          <cell r="CP101">
            <v>4.9615264732634</v>
          </cell>
          <cell r="CQ101">
            <v>4.83189889542511</v>
          </cell>
          <cell r="CR101">
            <v>4.92799206858532</v>
          </cell>
          <cell r="CS101">
            <v>4.8106788749729</v>
          </cell>
          <cell r="CT101">
            <v>4.95148236596764</v>
          </cell>
          <cell r="CU101">
            <v>4.82797074775396</v>
          </cell>
          <cell r="CV101">
            <v>4.9653014486315</v>
          </cell>
          <cell r="CW101">
            <v>4.8652002122454</v>
          </cell>
          <cell r="CX101">
            <v>4.99633278545974</v>
          </cell>
          <cell r="CY101">
            <v>4.85535730203648</v>
          </cell>
          <cell r="CZ101">
            <v>4.8823336849693</v>
          </cell>
          <cell r="DA101">
            <v>5.04371032692829</v>
          </cell>
        </row>
        <row r="102">
          <cell r="A102">
            <v>9728.86543234034</v>
          </cell>
          <cell r="B102">
            <v>7005.29492060396</v>
          </cell>
          <cell r="C102">
            <v>6521.75823708173</v>
          </cell>
          <cell r="D102">
            <v>6223.94683963835</v>
          </cell>
          <cell r="E102">
            <v>6180.37157608543</v>
          </cell>
          <cell r="F102">
            <v>7082.72401420965</v>
          </cell>
          <cell r="G102">
            <v>7488.54491989603</v>
          </cell>
          <cell r="H102">
            <v>7210.98827406869</v>
          </cell>
          <cell r="I102">
            <v>7249.19980952703</v>
          </cell>
          <cell r="J102">
            <v>7687.49223533821</v>
          </cell>
          <cell r="K102">
            <v>7961.74354524002</v>
          </cell>
          <cell r="L102">
            <v>8474.86701171057</v>
          </cell>
          <cell r="M102">
            <v>7675.38868350198</v>
          </cell>
          <cell r="N102">
            <v>7607.34727840516</v>
          </cell>
          <cell r="O102">
            <v>8080.3686909432</v>
          </cell>
        </row>
        <row r="102">
          <cell r="Z102">
            <v>8005.4664128972</v>
          </cell>
          <cell r="AA102">
            <v>5764.35696323983</v>
          </cell>
          <cell r="AB102">
            <v>5366.47534937011</v>
          </cell>
          <cell r="AC102">
            <v>5121.41911375956</v>
          </cell>
          <cell r="AD102">
            <v>5085.56289689316</v>
          </cell>
          <cell r="AE102">
            <v>5828.07004597823</v>
          </cell>
          <cell r="AF102">
            <v>6162.00267694302</v>
          </cell>
          <cell r="AG102">
            <v>5933.61320837652</v>
          </cell>
          <cell r="AH102">
            <v>5965.05584326796</v>
          </cell>
          <cell r="AI102">
            <v>6325.70789650687</v>
          </cell>
          <cell r="AJ102">
            <v>6551.3775457975</v>
          </cell>
          <cell r="AK102">
            <v>6973.60485535041</v>
          </cell>
          <cell r="AL102">
            <v>6315.74840242449</v>
          </cell>
          <cell r="AM102">
            <v>6259.76004623053</v>
          </cell>
          <cell r="AN102">
            <v>6648.98909426183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2">
          <cell r="BX102">
            <v>4.54574547053489</v>
          </cell>
          <cell r="BY102">
            <v>3.25913181395157</v>
          </cell>
          <cell r="BZ102">
            <v>3.03686927245039</v>
          </cell>
          <cell r="CA102">
            <v>2.88046508726493</v>
          </cell>
          <cell r="CB102">
            <v>2.89884834541123</v>
          </cell>
          <cell r="CC102">
            <v>3.25633308614433</v>
          </cell>
          <cell r="CD102">
            <v>3.41605097971372</v>
          </cell>
          <cell r="CE102">
            <v>3.29138955706196</v>
          </cell>
          <cell r="CF102">
            <v>3.27941294996035</v>
          </cell>
          <cell r="CG102">
            <v>3.4566291024795</v>
          </cell>
          <cell r="CH102">
            <v>3.64078560624641</v>
          </cell>
          <cell r="CI102">
            <v>3.78381123588489</v>
          </cell>
          <cell r="CJ102">
            <v>3.45302664535254</v>
          </cell>
          <cell r="CK102">
            <v>3.64883257569798</v>
          </cell>
          <cell r="CL102">
            <v>3.68559024329545</v>
          </cell>
          <cell r="CM102">
            <v>4.82490382161416</v>
          </cell>
          <cell r="CN102">
            <v>4.84569502092298</v>
          </cell>
          <cell r="CO102">
            <v>4.84139120621145</v>
          </cell>
          <cell r="CP102">
            <v>4.87118740137201</v>
          </cell>
          <cell r="CQ102">
            <v>4.80640839823149</v>
          </cell>
          <cell r="CR102">
            <v>4.9034649625991</v>
          </cell>
          <cell r="CS102">
            <v>4.94202200586807</v>
          </cell>
          <cell r="CT102">
            <v>4.93909160907971</v>
          </cell>
          <cell r="CU102">
            <v>4.9833976379452</v>
          </cell>
          <cell r="CV102">
            <v>5.01375937422404</v>
          </cell>
          <cell r="CW102">
            <v>4.92997432936802</v>
          </cell>
          <cell r="CX102">
            <v>5.0493445724227</v>
          </cell>
          <cell r="CY102">
            <v>5.01108796942065</v>
          </cell>
          <cell r="CZ102">
            <v>4.70014098156823</v>
          </cell>
          <cell r="DA102">
            <v>4.94260275150435</v>
          </cell>
        </row>
        <row r="103">
          <cell r="A103">
            <v>9175.11244564345</v>
          </cell>
          <cell r="B103">
            <v>6998.67604779806</v>
          </cell>
          <cell r="C103">
            <v>6796.3412369511</v>
          </cell>
          <cell r="D103">
            <v>6853.10401101093</v>
          </cell>
          <cell r="E103">
            <v>7040.01254819706</v>
          </cell>
          <cell r="F103">
            <v>7913.63901327966</v>
          </cell>
          <cell r="G103">
            <v>7367.18737754302</v>
          </cell>
          <cell r="H103">
            <v>7124.15466187941</v>
          </cell>
          <cell r="I103">
            <v>8424.56253197882</v>
          </cell>
          <cell r="J103">
            <v>8974.64429080798</v>
          </cell>
          <cell r="K103">
            <v>7929.3703545915</v>
          </cell>
          <cell r="L103">
            <v>8510.75795953057</v>
          </cell>
          <cell r="M103">
            <v>8581.81497142507</v>
          </cell>
          <cell r="N103">
            <v>8473.52197643061</v>
          </cell>
          <cell r="O103">
            <v>8869.33026110806</v>
          </cell>
        </row>
        <row r="103">
          <cell r="Z103">
            <v>7549.80681241518</v>
          </cell>
          <cell r="AA103">
            <v>5758.91057647383</v>
          </cell>
          <cell r="AB103">
            <v>5592.41793211976</v>
          </cell>
          <cell r="AC103">
            <v>5639.12558620328</v>
          </cell>
          <cell r="AD103">
            <v>5792.92461108787</v>
          </cell>
          <cell r="AE103">
            <v>6511.79438807012</v>
          </cell>
          <cell r="AF103">
            <v>6062.14275637825</v>
          </cell>
          <cell r="AG103">
            <v>5862.16155034648</v>
          </cell>
          <cell r="AH103">
            <v>6932.21145488543</v>
          </cell>
          <cell r="AI103">
            <v>7384.85015929342</v>
          </cell>
          <cell r="AJ103">
            <v>6524.73903463529</v>
          </cell>
          <cell r="AK103">
            <v>7003.13797812801</v>
          </cell>
          <cell r="AL103">
            <v>7061.60774791549</v>
          </cell>
          <cell r="AM103">
            <v>6972.4980834629</v>
          </cell>
          <cell r="AN103">
            <v>7298.19175771178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3">
          <cell r="BX103">
            <v>4.22474230410184</v>
          </cell>
          <cell r="BY103">
            <v>3.25333504172687</v>
          </cell>
          <cell r="BZ103">
            <v>3.1487586479801</v>
          </cell>
          <cell r="CA103">
            <v>3.17396120604161</v>
          </cell>
          <cell r="CB103">
            <v>3.16473915507297</v>
          </cell>
          <cell r="CC103">
            <v>3.59516905967424</v>
          </cell>
          <cell r="CD103">
            <v>3.32559033660577</v>
          </cell>
          <cell r="CE103">
            <v>3.17429755468237</v>
          </cell>
          <cell r="CF103">
            <v>3.86032635946788</v>
          </cell>
          <cell r="CG103">
            <v>4.13970053353134</v>
          </cell>
          <cell r="CH103">
            <v>3.66618205128049</v>
          </cell>
          <cell r="CI103">
            <v>3.85591668531235</v>
          </cell>
          <cell r="CJ103">
            <v>3.98963444786418</v>
          </cell>
          <cell r="CK103">
            <v>3.84538139607663</v>
          </cell>
          <cell r="CL103">
            <v>4.1260033568699</v>
          </cell>
          <cell r="CM103">
            <v>4.89601512634566</v>
          </cell>
          <cell r="CN103">
            <v>4.84974249299691</v>
          </cell>
          <cell r="CO103">
            <v>4.86594708506491</v>
          </cell>
          <cell r="CP103">
            <v>4.86762696118487</v>
          </cell>
          <cell r="CQ103">
            <v>5.01495559477844</v>
          </cell>
          <cell r="CR103">
            <v>4.96236262438009</v>
          </cell>
          <cell r="CS103">
            <v>4.99418407271374</v>
          </cell>
          <cell r="CT103">
            <v>5.05961281184896</v>
          </cell>
          <cell r="CU103">
            <v>4.91988458535122</v>
          </cell>
          <cell r="CV103">
            <v>4.88742265919073</v>
          </cell>
          <cell r="CW103">
            <v>4.87591644526261</v>
          </cell>
          <cell r="CX103">
            <v>4.97590610949036</v>
          </cell>
          <cell r="CY103">
            <v>4.84928401212081</v>
          </cell>
          <cell r="CZ103">
            <v>4.96770866336718</v>
          </cell>
          <cell r="DA103">
            <v>4.84610510028958</v>
          </cell>
        </row>
        <row r="104">
          <cell r="A104">
            <v>7441.67295316947</v>
          </cell>
          <cell r="B104">
            <v>6796.35302054037</v>
          </cell>
          <cell r="C104">
            <v>6550.24785112447</v>
          </cell>
          <cell r="D104">
            <v>6942.43809105544</v>
          </cell>
          <cell r="E104">
            <v>8136.69329206164</v>
          </cell>
          <cell r="F104">
            <v>7919.38048714552</v>
          </cell>
          <cell r="G104">
            <v>7940.85449608351</v>
          </cell>
          <cell r="H104">
            <v>7978.00283928037</v>
          </cell>
          <cell r="I104">
            <v>7414.4372364705</v>
          </cell>
          <cell r="J104">
            <v>7692.96297521192</v>
          </cell>
          <cell r="K104">
            <v>7247.12718121649</v>
          </cell>
          <cell r="L104">
            <v>7799.81453939377</v>
          </cell>
          <cell r="M104">
            <v>9185.58079121021</v>
          </cell>
          <cell r="N104">
            <v>8890.24774765494</v>
          </cell>
          <cell r="O104">
            <v>8094.91697557165</v>
          </cell>
        </row>
        <row r="104">
          <cell r="Z104">
            <v>6123.4337443223</v>
          </cell>
          <cell r="AA104">
            <v>5592.42762833036</v>
          </cell>
          <cell r="AB104">
            <v>5389.91823178242</v>
          </cell>
          <cell r="AC104">
            <v>5712.63477206847</v>
          </cell>
          <cell r="AD104">
            <v>6695.33619461072</v>
          </cell>
          <cell r="AE104">
            <v>6516.51880085117</v>
          </cell>
          <cell r="AF104">
            <v>6534.18884249157</v>
          </cell>
          <cell r="AG104">
            <v>6564.75662203642</v>
          </cell>
          <cell r="AH104">
            <v>6101.02264029572</v>
          </cell>
          <cell r="AI104">
            <v>6330.20953388867</v>
          </cell>
          <cell r="AJ104">
            <v>5963.35036625814</v>
          </cell>
          <cell r="AK104">
            <v>6418.13310670116</v>
          </cell>
          <cell r="AL104">
            <v>7558.42076533869</v>
          </cell>
          <cell r="AM104">
            <v>7315.40386092749</v>
          </cell>
          <cell r="AN104">
            <v>6660.96025418467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4">
          <cell r="BX104">
            <v>3.58238138103232</v>
          </cell>
          <cell r="BY104">
            <v>3.15898733855585</v>
          </cell>
          <cell r="BZ104">
            <v>2.97628798276431</v>
          </cell>
          <cell r="CA104">
            <v>3.22913040458325</v>
          </cell>
          <cell r="CB104">
            <v>3.7137395523381</v>
          </cell>
          <cell r="CC104">
            <v>3.70032546151441</v>
          </cell>
          <cell r="CD104">
            <v>3.65178661140982</v>
          </cell>
          <cell r="CE104">
            <v>3.63604695813964</v>
          </cell>
          <cell r="CF104">
            <v>3.31192506382303</v>
          </cell>
          <cell r="CG104">
            <v>3.61958940136313</v>
          </cell>
          <cell r="CH104">
            <v>3.37858952700961</v>
          </cell>
          <cell r="CI104">
            <v>3.575180957251</v>
          </cell>
          <cell r="CJ104">
            <v>4.22686999718486</v>
          </cell>
          <cell r="CK104">
            <v>3.98825818960302</v>
          </cell>
          <cell r="CL104">
            <v>3.78716707164511</v>
          </cell>
          <cell r="CM104">
            <v>4.68306665928686</v>
          </cell>
          <cell r="CN104">
            <v>4.85019972782691</v>
          </cell>
          <cell r="CO104">
            <v>4.96151560288267</v>
          </cell>
          <cell r="CP104">
            <v>4.84683249330419</v>
          </cell>
          <cell r="CQ104">
            <v>4.93933044469994</v>
          </cell>
          <cell r="CR104">
            <v>4.82483942355944</v>
          </cell>
          <cell r="CS104">
            <v>4.90222708626222</v>
          </cell>
          <cell r="CT104">
            <v>4.94648028146588</v>
          </cell>
          <cell r="CU104">
            <v>5.04695311616245</v>
          </cell>
          <cell r="CV104">
            <v>4.79143844667622</v>
          </cell>
          <cell r="CW104">
            <v>4.83572984475185</v>
          </cell>
          <cell r="CX104">
            <v>4.91833183550231</v>
          </cell>
          <cell r="CY104">
            <v>4.89913390064281</v>
          </cell>
          <cell r="CZ104">
            <v>5.02530212586372</v>
          </cell>
          <cell r="DA104">
            <v>4.8186958300525</v>
          </cell>
        </row>
        <row r="105">
          <cell r="A105">
            <v>8792.3234320185</v>
          </cell>
          <cell r="B105">
            <v>8398.27456626624</v>
          </cell>
          <cell r="C105">
            <v>8847.53594846777</v>
          </cell>
          <cell r="D105">
            <v>8017.21697557115</v>
          </cell>
          <cell r="E105">
            <v>7728.96232473457</v>
          </cell>
          <cell r="F105">
            <v>7095.27492733621</v>
          </cell>
          <cell r="G105">
            <v>7975.04237114111</v>
          </cell>
          <cell r="H105">
            <v>8076.05854456729</v>
          </cell>
          <cell r="I105">
            <v>8740.10666994909</v>
          </cell>
          <cell r="J105">
            <v>8452.29628938836</v>
          </cell>
          <cell r="K105">
            <v>8318.79637038417</v>
          </cell>
          <cell r="L105">
            <v>8297.55279218497</v>
          </cell>
          <cell r="M105">
            <v>8479.46439538394</v>
          </cell>
          <cell r="N105">
            <v>10520.6911657227</v>
          </cell>
          <cell r="O105">
            <v>9781.24783330807</v>
          </cell>
        </row>
        <row r="105">
          <cell r="Z105">
            <v>7234.82613834665</v>
          </cell>
          <cell r="AA105">
            <v>6910.58021452765</v>
          </cell>
          <cell r="AB105">
            <v>7280.25815188205</v>
          </cell>
          <cell r="AC105">
            <v>6597.02425418426</v>
          </cell>
          <cell r="AD105">
            <v>6359.83185578159</v>
          </cell>
          <cell r="AE105">
            <v>5838.3976544938</v>
          </cell>
          <cell r="AF105">
            <v>6562.32057968182</v>
          </cell>
          <cell r="AG105">
            <v>6645.44245952965</v>
          </cell>
          <cell r="AH105">
            <v>7191.85920270096</v>
          </cell>
          <cell r="AI105">
            <v>6955.03237526813</v>
          </cell>
          <cell r="AJ105">
            <v>6845.18101334469</v>
          </cell>
          <cell r="AK105">
            <v>6827.70058328363</v>
          </cell>
          <cell r="AL105">
            <v>6977.3878453445</v>
          </cell>
          <cell r="AM105">
            <v>8657.02587350898</v>
          </cell>
          <cell r="AN105">
            <v>8048.56964569349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5">
          <cell r="BX105">
            <v>4.09268103948383</v>
          </cell>
          <cell r="BY105">
            <v>3.81623930097065</v>
          </cell>
          <cell r="BZ105">
            <v>4.04427204315101</v>
          </cell>
          <cell r="CA105">
            <v>3.70217519616072</v>
          </cell>
          <cell r="CB105">
            <v>3.56133918292233</v>
          </cell>
          <cell r="CC105">
            <v>3.23367092564719</v>
          </cell>
          <cell r="CD105">
            <v>3.66748950869587</v>
          </cell>
          <cell r="CE105">
            <v>3.70019156454604</v>
          </cell>
          <cell r="CF105">
            <v>4.0586925278171</v>
          </cell>
          <cell r="CG105">
            <v>3.8884015845886</v>
          </cell>
          <cell r="CH105">
            <v>3.81657608490748</v>
          </cell>
          <cell r="CI105">
            <v>3.90605638402528</v>
          </cell>
          <cell r="CJ105">
            <v>3.97658175333956</v>
          </cell>
          <cell r="CK105">
            <v>4.77256015592252</v>
          </cell>
          <cell r="CL105">
            <v>4.53893921702377</v>
          </cell>
          <cell r="CM105">
            <v>4.84314347580388</v>
          </cell>
          <cell r="CN105">
            <v>4.96119215410375</v>
          </cell>
          <cell r="CO105">
            <v>4.93189195288206</v>
          </cell>
          <cell r="CP105">
            <v>4.88200533332485</v>
          </cell>
          <cell r="CQ105">
            <v>4.89259684915978</v>
          </cell>
          <cell r="CR105">
            <v>4.94657940777025</v>
          </cell>
          <cell r="CS105">
            <v>4.90225273982369</v>
          </cell>
          <cell r="CT105">
            <v>4.92047272481633</v>
          </cell>
          <cell r="CU105">
            <v>4.85469734599818</v>
          </cell>
          <cell r="CV105">
            <v>4.90044117239211</v>
          </cell>
          <cell r="CW105">
            <v>4.91380760327764</v>
          </cell>
          <cell r="CX105">
            <v>4.78898079193127</v>
          </cell>
          <cell r="CY105">
            <v>4.80717668311025</v>
          </cell>
          <cell r="CZ105">
            <v>4.9696343955081</v>
          </cell>
          <cell r="DA105">
            <v>4.85815620947774</v>
          </cell>
        </row>
        <row r="106">
          <cell r="A106">
            <v>9358.11307601278</v>
          </cell>
          <cell r="B106">
            <v>8344.78580254114</v>
          </cell>
          <cell r="C106">
            <v>7065.00135037666</v>
          </cell>
          <cell r="D106">
            <v>7471.38545594194</v>
          </cell>
          <cell r="E106">
            <v>8739.68590671905</v>
          </cell>
          <cell r="F106">
            <v>9956.74805904228</v>
          </cell>
          <cell r="G106">
            <v>7327.2017762774</v>
          </cell>
          <cell r="H106">
            <v>7597.44583028988</v>
          </cell>
          <cell r="I106">
            <v>8124.76019425074</v>
          </cell>
          <cell r="J106">
            <v>8927.41956355665</v>
          </cell>
          <cell r="K106">
            <v>7764.18888719939</v>
          </cell>
          <cell r="L106">
            <v>8321.27597440544</v>
          </cell>
          <cell r="M106">
            <v>8651.09910651157</v>
          </cell>
          <cell r="N106">
            <v>9543.57993908618</v>
          </cell>
          <cell r="O106">
            <v>9695.72526321464</v>
          </cell>
        </row>
        <row r="106">
          <cell r="Z106">
            <v>7700.39018826194</v>
          </cell>
          <cell r="AA106">
            <v>6866.56660323385</v>
          </cell>
          <cell r="AB106">
            <v>5813.4868254528</v>
          </cell>
          <cell r="AC106">
            <v>6147.8828894608</v>
          </cell>
          <cell r="AD106">
            <v>7191.51297467167</v>
          </cell>
          <cell r="AE106">
            <v>8192.98126001193</v>
          </cell>
          <cell r="AF106">
            <v>6029.2403187654</v>
          </cell>
          <cell r="AG106">
            <v>6251.61256892425</v>
          </cell>
          <cell r="AH106">
            <v>6685.51695984061</v>
          </cell>
          <cell r="AI106">
            <v>7345.99095515519</v>
          </cell>
          <cell r="AJ106">
            <v>6388.81828432407</v>
          </cell>
          <cell r="AK106">
            <v>6847.22137322505</v>
          </cell>
          <cell r="AL106">
            <v>7118.61869335809</v>
          </cell>
          <cell r="AM106">
            <v>7853.0029213052</v>
          </cell>
          <cell r="AN106">
            <v>7978.19678801661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6">
          <cell r="BX106">
            <v>4.22425106795369</v>
          </cell>
          <cell r="BY106">
            <v>3.7705396650796</v>
          </cell>
          <cell r="BZ106">
            <v>3.243406754982</v>
          </cell>
          <cell r="CA106">
            <v>3.52390926421866</v>
          </cell>
          <cell r="CB106">
            <v>3.92964288382393</v>
          </cell>
          <cell r="CC106">
            <v>4.55730207561884</v>
          </cell>
          <cell r="CD106">
            <v>3.39614529927804</v>
          </cell>
          <cell r="CE106">
            <v>3.57014615654039</v>
          </cell>
          <cell r="CF106">
            <v>3.8086026651549</v>
          </cell>
          <cell r="CG106">
            <v>4.12522531940293</v>
          </cell>
          <cell r="CH106">
            <v>3.51012040629232</v>
          </cell>
          <cell r="CI106">
            <v>3.83092519268146</v>
          </cell>
          <cell r="CJ106">
            <v>3.95256252528043</v>
          </cell>
          <cell r="CK106">
            <v>4.37927803524812</v>
          </cell>
          <cell r="CL106">
            <v>4.47052819351556</v>
          </cell>
          <cell r="CM106">
            <v>4.99424846689227</v>
          </cell>
          <cell r="CN106">
            <v>4.98934182179979</v>
          </cell>
          <cell r="CO106">
            <v>4.91068878152857</v>
          </cell>
          <cell r="CP106">
            <v>4.77978106209288</v>
          </cell>
          <cell r="CQ106">
            <v>5.01388443061278</v>
          </cell>
          <cell r="CR106">
            <v>4.92539744515063</v>
          </cell>
          <cell r="CS106">
            <v>4.86388689855703</v>
          </cell>
          <cell r="CT106">
            <v>4.79748024794678</v>
          </cell>
          <cell r="CU106">
            <v>4.80924014181357</v>
          </cell>
          <cell r="CV106">
            <v>4.87876444522951</v>
          </cell>
          <cell r="CW106">
            <v>4.98661291119723</v>
          </cell>
          <cell r="CX106">
            <v>4.89686163734373</v>
          </cell>
          <cell r="CY106">
            <v>4.93428371811175</v>
          </cell>
          <cell r="CZ106">
            <v>4.91292772999456</v>
          </cell>
          <cell r="DA106">
            <v>4.88937155648211</v>
          </cell>
        </row>
        <row r="107">
          <cell r="A107">
            <v>10356.2460341204</v>
          </cell>
          <cell r="B107">
            <v>9070.05305394412</v>
          </cell>
          <cell r="C107">
            <v>8033.06090322611</v>
          </cell>
          <cell r="D107">
            <v>7225.29695172016</v>
          </cell>
          <cell r="E107">
            <v>7779.62581840756</v>
          </cell>
          <cell r="F107">
            <v>6024.18087437367</v>
          </cell>
          <cell r="G107">
            <v>7779.216694298</v>
          </cell>
          <cell r="H107">
            <v>6944.87948209681</v>
          </cell>
          <cell r="I107">
            <v>8671.50089708702</v>
          </cell>
          <cell r="J107">
            <v>8072.26402783324</v>
          </cell>
          <cell r="K107">
            <v>8574.03006559312</v>
          </cell>
          <cell r="L107">
            <v>8251.12569901502</v>
          </cell>
          <cell r="M107">
            <v>8510.87753387539</v>
          </cell>
          <cell r="N107">
            <v>8932.19102564888</v>
          </cell>
          <cell r="O107">
            <v>11244.4145876923</v>
          </cell>
        </row>
        <row r="107">
          <cell r="Z107">
            <v>8521.71102236195</v>
          </cell>
          <cell r="AA107">
            <v>7463.35794153116</v>
          </cell>
          <cell r="AB107">
            <v>6610.06154322606</v>
          </cell>
          <cell r="AC107">
            <v>5945.38720598688</v>
          </cell>
          <cell r="AD107">
            <v>6401.5206734325</v>
          </cell>
          <cell r="AE107">
            <v>4957.04026234176</v>
          </cell>
          <cell r="AF107">
            <v>6401.18402273664</v>
          </cell>
          <cell r="AG107">
            <v>5714.64368812538</v>
          </cell>
          <cell r="AH107">
            <v>7135.40645246018</v>
          </cell>
          <cell r="AI107">
            <v>6642.32011433135</v>
          </cell>
          <cell r="AJ107">
            <v>7055.2018825452</v>
          </cell>
          <cell r="AK107">
            <v>6789.49771804664</v>
          </cell>
          <cell r="AL107">
            <v>7003.23637073175</v>
          </cell>
          <cell r="AM107">
            <v>7349.91718681965</v>
          </cell>
          <cell r="AN107">
            <v>9252.54686072967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7">
          <cell r="BX107">
            <v>4.71831882210387</v>
          </cell>
          <cell r="BY107">
            <v>4.18823730032457</v>
          </cell>
          <cell r="BZ107">
            <v>3.73857174501654</v>
          </cell>
          <cell r="CA107">
            <v>3.33100806491673</v>
          </cell>
          <cell r="CB107">
            <v>3.58852991393317</v>
          </cell>
          <cell r="CC107">
            <v>2.79753048721426</v>
          </cell>
          <cell r="CD107">
            <v>3.49760093848863</v>
          </cell>
          <cell r="CE107">
            <v>3.27822144097355</v>
          </cell>
          <cell r="CF107">
            <v>4.05892895877513</v>
          </cell>
          <cell r="CG107">
            <v>3.74197602996959</v>
          </cell>
          <cell r="CH107">
            <v>3.91981516190956</v>
          </cell>
          <cell r="CI107">
            <v>3.94321439321457</v>
          </cell>
          <cell r="CJ107">
            <v>3.97549857992917</v>
          </cell>
          <cell r="CK107">
            <v>4.10328265405947</v>
          </cell>
          <cell r="CL107">
            <v>5.22611487074896</v>
          </cell>
          <cell r="CM107">
            <v>4.9481932794683</v>
          </cell>
          <cell r="CN107">
            <v>4.88213884218317</v>
          </cell>
          <cell r="CO107">
            <v>4.84403105993998</v>
          </cell>
          <cell r="CP107">
            <v>4.89003081161981</v>
          </cell>
          <cell r="CQ107">
            <v>4.88735310128762</v>
          </cell>
          <cell r="CR107">
            <v>4.85461455653967</v>
          </cell>
          <cell r="CS107">
            <v>5.01414849254624</v>
          </cell>
          <cell r="CT107">
            <v>4.77593058661984</v>
          </cell>
          <cell r="CU107">
            <v>4.816309665041</v>
          </cell>
          <cell r="CV107">
            <v>4.86324261667862</v>
          </cell>
          <cell r="CW107">
            <v>4.93118155518712</v>
          </cell>
          <cell r="CX107">
            <v>4.71730972657628</v>
          </cell>
          <cell r="CY107">
            <v>4.82630004140279</v>
          </cell>
          <cell r="CZ107">
            <v>4.90747557836955</v>
          </cell>
          <cell r="DA107">
            <v>4.85053315531525</v>
          </cell>
        </row>
        <row r="108">
          <cell r="A108">
            <v>9695.82994325157</v>
          </cell>
          <cell r="B108">
            <v>6828.07032972945</v>
          </cell>
          <cell r="C108">
            <v>7558.73197686789</v>
          </cell>
          <cell r="D108">
            <v>7897.8051888389</v>
          </cell>
          <cell r="E108">
            <v>7076.43610913943</v>
          </cell>
          <cell r="F108">
            <v>6860.56825342328</v>
          </cell>
          <cell r="G108">
            <v>7937.11084267077</v>
          </cell>
          <cell r="H108">
            <v>8000.41468904498</v>
          </cell>
          <cell r="I108">
            <v>8205.4771533231</v>
          </cell>
          <cell r="J108">
            <v>8949.42692878931</v>
          </cell>
          <cell r="K108">
            <v>8394.51192712036</v>
          </cell>
          <cell r="L108">
            <v>9715.22927837173</v>
          </cell>
          <cell r="M108">
            <v>8276.40453005639</v>
          </cell>
          <cell r="N108">
            <v>7921.85172614332</v>
          </cell>
          <cell r="O108">
            <v>9029.78215776704</v>
          </cell>
        </row>
        <row r="108">
          <cell r="Z108">
            <v>7978.28292473272</v>
          </cell>
          <cell r="AA108">
            <v>5618.52644274881</v>
          </cell>
          <cell r="AB108">
            <v>6219.75659810844</v>
          </cell>
          <cell r="AC108">
            <v>6498.76541253029</v>
          </cell>
          <cell r="AD108">
            <v>5822.89599837759</v>
          </cell>
          <cell r="AE108">
            <v>5645.2675913883</v>
          </cell>
          <cell r="AF108">
            <v>6531.10835054052</v>
          </cell>
          <cell r="AG108">
            <v>6583.19837269986</v>
          </cell>
          <cell r="AH108">
            <v>6751.935486163</v>
          </cell>
          <cell r="AI108">
            <v>7364.09987283235</v>
          </cell>
          <cell r="AJ108">
            <v>6907.48410003046</v>
          </cell>
          <cell r="AK108">
            <v>7994.24580620303</v>
          </cell>
          <cell r="AL108">
            <v>6810.29858473212</v>
          </cell>
          <cell r="AM108">
            <v>6518.55227751222</v>
          </cell>
          <cell r="AN108">
            <v>7430.22074696259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8">
          <cell r="BX108">
            <v>4.51762885463808</v>
          </cell>
          <cell r="BY108">
            <v>3.03371996365133</v>
          </cell>
          <cell r="BZ108">
            <v>3.49924987283385</v>
          </cell>
          <cell r="CA108">
            <v>3.67380436217085</v>
          </cell>
          <cell r="CB108">
            <v>3.26203120258203</v>
          </cell>
          <cell r="CC108">
            <v>3.16747732612752</v>
          </cell>
          <cell r="CD108">
            <v>3.66142660596489</v>
          </cell>
          <cell r="CE108">
            <v>3.61088625172409</v>
          </cell>
          <cell r="CF108">
            <v>3.85609040887465</v>
          </cell>
          <cell r="CG108">
            <v>4.04793221484978</v>
          </cell>
          <cell r="CH108">
            <v>3.868853965361</v>
          </cell>
          <cell r="CI108">
            <v>4.41405938378997</v>
          </cell>
          <cell r="CJ108">
            <v>3.89092119284856</v>
          </cell>
          <cell r="CK108">
            <v>3.62576083966274</v>
          </cell>
          <cell r="CL108">
            <v>4.11908276656359</v>
          </cell>
          <cell r="CM108">
            <v>4.83844735505181</v>
          </cell>
          <cell r="CN108">
            <v>5.07404220404433</v>
          </cell>
          <cell r="CO108">
            <v>4.86973770241604</v>
          </cell>
          <cell r="CP108">
            <v>4.84643029171469</v>
          </cell>
          <cell r="CQ108">
            <v>4.89055399254147</v>
          </cell>
          <cell r="CR108">
            <v>4.88290363570106</v>
          </cell>
          <cell r="CS108">
            <v>4.88701521603</v>
          </cell>
          <cell r="CT108">
            <v>4.99493993104695</v>
          </cell>
          <cell r="CU108">
            <v>4.7972042730571</v>
          </cell>
          <cell r="CV108">
            <v>4.98417834565947</v>
          </cell>
          <cell r="CW108">
            <v>4.89152967316004</v>
          </cell>
          <cell r="CX108">
            <v>4.96188234011941</v>
          </cell>
          <cell r="CY108">
            <v>4.79535599981593</v>
          </cell>
          <cell r="CZ108">
            <v>4.92559992934093</v>
          </cell>
          <cell r="DA108">
            <v>4.9420636397514</v>
          </cell>
        </row>
        <row r="109">
          <cell r="A109">
            <v>8539.85191252832</v>
          </cell>
          <cell r="B109">
            <v>7946.48039447837</v>
          </cell>
          <cell r="C109">
            <v>7335.30039457444</v>
          </cell>
          <cell r="D109">
            <v>8077.5753913416</v>
          </cell>
          <cell r="E109">
            <v>7308.86281359833</v>
          </cell>
          <cell r="F109">
            <v>7556.64129501606</v>
          </cell>
          <cell r="G109">
            <v>7790.01621056999</v>
          </cell>
          <cell r="H109">
            <v>9308.77925806826</v>
          </cell>
          <cell r="I109">
            <v>7601.950776793</v>
          </cell>
          <cell r="J109">
            <v>8039.4932027272</v>
          </cell>
          <cell r="K109">
            <v>7941.61793555085</v>
          </cell>
          <cell r="L109">
            <v>7790.98849246283</v>
          </cell>
          <cell r="M109">
            <v>8957.93195194874</v>
          </cell>
          <cell r="N109">
            <v>8360.4124379264</v>
          </cell>
          <cell r="O109">
            <v>9363.90605212495</v>
          </cell>
        </row>
        <row r="109">
          <cell r="Z109">
            <v>7027.07814516616</v>
          </cell>
          <cell r="AA109">
            <v>6538.81815317077</v>
          </cell>
          <cell r="AB109">
            <v>6035.9043246784</v>
          </cell>
          <cell r="AC109">
            <v>6646.69060773251</v>
          </cell>
          <cell r="AD109">
            <v>6014.14997233234</v>
          </cell>
          <cell r="AE109">
            <v>6218.03626561322</v>
          </cell>
          <cell r="AF109">
            <v>6410.07048184045</v>
          </cell>
          <cell r="AG109">
            <v>7659.79550378189</v>
          </cell>
          <cell r="AH109">
            <v>6255.31949633253</v>
          </cell>
          <cell r="AI109">
            <v>6615.35440681552</v>
          </cell>
          <cell r="AJ109">
            <v>6534.81704411042</v>
          </cell>
          <cell r="AK109">
            <v>6410.87053094085</v>
          </cell>
          <cell r="AL109">
            <v>7371.09829188925</v>
          </cell>
          <cell r="AM109">
            <v>6879.42509177944</v>
          </cell>
          <cell r="AN109">
            <v>7705.15698003425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09">
          <cell r="BX109">
            <v>3.9435601035568</v>
          </cell>
          <cell r="BY109">
            <v>3.69973179011709</v>
          </cell>
          <cell r="BZ109">
            <v>3.41592411770143</v>
          </cell>
          <cell r="CA109">
            <v>3.72363626398712</v>
          </cell>
          <cell r="CB109">
            <v>3.42999550600688</v>
          </cell>
          <cell r="CC109">
            <v>3.52352445936908</v>
          </cell>
          <cell r="CD109">
            <v>3.6322320186607</v>
          </cell>
          <cell r="CE109">
            <v>4.20664160019209</v>
          </cell>
          <cell r="CF109">
            <v>3.57368929588221</v>
          </cell>
          <cell r="CG109">
            <v>3.72548822306916</v>
          </cell>
          <cell r="CH109">
            <v>3.67452734811135</v>
          </cell>
          <cell r="CI109">
            <v>3.56471099934363</v>
          </cell>
          <cell r="CJ109">
            <v>4.20297326070273</v>
          </cell>
          <cell r="CK109">
            <v>3.84977380695308</v>
          </cell>
          <cell r="CL109">
            <v>4.14776826074249</v>
          </cell>
          <cell r="CM109">
            <v>4.8819514310184</v>
          </cell>
          <cell r="CN109">
            <v>4.84212675375927</v>
          </cell>
          <cell r="CO109">
            <v>4.84106894866524</v>
          </cell>
          <cell r="CP109">
            <v>4.89041086804838</v>
          </cell>
          <cell r="CQ109">
            <v>4.80383230328244</v>
          </cell>
          <cell r="CR109">
            <v>4.83485101143615</v>
          </cell>
          <cell r="CS109">
            <v>4.83499865821476</v>
          </cell>
          <cell r="CT109">
            <v>4.98871620184934</v>
          </cell>
          <cell r="CU109">
            <v>4.79556565075057</v>
          </cell>
          <cell r="CV109">
            <v>4.86493516113666</v>
          </cell>
          <cell r="CW109">
            <v>4.87235680780298</v>
          </cell>
          <cell r="CX109">
            <v>4.92719574044762</v>
          </cell>
          <cell r="CY109">
            <v>4.80488182725576</v>
          </cell>
          <cell r="CZ109">
            <v>4.8958045128358</v>
          </cell>
          <cell r="DA109">
            <v>5.08948856260418</v>
          </cell>
        </row>
        <row r="110">
          <cell r="A110">
            <v>9718.49129436943</v>
          </cell>
          <cell r="B110">
            <v>8110.54418515388</v>
          </cell>
          <cell r="C110">
            <v>7776.35234882731</v>
          </cell>
          <cell r="D110">
            <v>8627.9235154355</v>
          </cell>
          <cell r="E110">
            <v>6919.6855791684</v>
          </cell>
          <cell r="F110">
            <v>7288.28594498206</v>
          </cell>
          <cell r="G110">
            <v>8013.40594715334</v>
          </cell>
          <cell r="H110">
            <v>7858.08733905225</v>
          </cell>
          <cell r="I110">
            <v>7671.1465999043</v>
          </cell>
          <cell r="J110">
            <v>8230.75842890212</v>
          </cell>
          <cell r="K110">
            <v>9138.54143947924</v>
          </cell>
          <cell r="L110">
            <v>7588.14166291495</v>
          </cell>
          <cell r="M110">
            <v>8865.60833502681</v>
          </cell>
          <cell r="N110">
            <v>9568.58828640157</v>
          </cell>
          <cell r="O110">
            <v>9106.60620111566</v>
          </cell>
        </row>
        <row r="110">
          <cell r="Z110">
            <v>7996.92997936684</v>
          </cell>
          <cell r="AA110">
            <v>6673.81921521233</v>
          </cell>
          <cell r="AB110">
            <v>6398.82707560647</v>
          </cell>
          <cell r="AC110">
            <v>7099.54849270121</v>
          </cell>
          <cell r="AD110">
            <v>5693.91270514428</v>
          </cell>
          <cell r="AE110">
            <v>5997.21814901381</v>
          </cell>
          <cell r="AF110">
            <v>6593.88832222903</v>
          </cell>
          <cell r="AG110">
            <v>6466.08329613443</v>
          </cell>
          <cell r="AH110">
            <v>6312.25777363554</v>
          </cell>
          <cell r="AI110">
            <v>6772.73836435374</v>
          </cell>
          <cell r="AJ110">
            <v>7519.71409877149</v>
          </cell>
          <cell r="AK110">
            <v>6243.95656834145</v>
          </cell>
          <cell r="AL110">
            <v>7295.12914425063</v>
          </cell>
          <cell r="AM110">
            <v>7873.58121852472</v>
          </cell>
          <cell r="AN110">
            <v>7493.43595977517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0">
          <cell r="BX110">
            <v>4.45326373499091</v>
          </cell>
          <cell r="BY110">
            <v>3.76433280307156</v>
          </cell>
          <cell r="BZ110">
            <v>3.59994629652102</v>
          </cell>
          <cell r="CA110">
            <v>3.87587822405063</v>
          </cell>
          <cell r="CB110">
            <v>3.18033624668692</v>
          </cell>
          <cell r="CC110">
            <v>3.35093903071427</v>
          </cell>
          <cell r="CD110">
            <v>3.63113825826331</v>
          </cell>
          <cell r="CE110">
            <v>3.65655333235066</v>
          </cell>
          <cell r="CF110">
            <v>3.48302489898262</v>
          </cell>
          <cell r="CG110">
            <v>3.62455165096541</v>
          </cell>
          <cell r="CH110">
            <v>4.19957666005634</v>
          </cell>
          <cell r="CI110">
            <v>3.51477031941826</v>
          </cell>
          <cell r="CJ110">
            <v>4.12684615213202</v>
          </cell>
          <cell r="CK110">
            <v>4.37101131998663</v>
          </cell>
          <cell r="CL110">
            <v>4.0830307952647</v>
          </cell>
          <cell r="CM110">
            <v>4.91985171046455</v>
          </cell>
          <cell r="CN110">
            <v>4.8572847201878</v>
          </cell>
          <cell r="CO110">
            <v>4.86980405813145</v>
          </cell>
          <cell r="CP110">
            <v>5.01842851189858</v>
          </cell>
          <cell r="CQ110">
            <v>4.90506651686991</v>
          </cell>
          <cell r="CR110">
            <v>4.90332247296366</v>
          </cell>
          <cell r="CS110">
            <v>4.97514723297869</v>
          </cell>
          <cell r="CT110">
            <v>4.84480741604544</v>
          </cell>
          <cell r="CU110">
            <v>4.96518325755335</v>
          </cell>
          <cell r="CV110">
            <v>5.11937733557462</v>
          </cell>
          <cell r="CW110">
            <v>4.90572219598773</v>
          </cell>
          <cell r="CX110">
            <v>4.86709763927179</v>
          </cell>
          <cell r="CY110">
            <v>4.8430822116793</v>
          </cell>
          <cell r="CZ110">
            <v>4.93511771396748</v>
          </cell>
          <cell r="DA110">
            <v>5.02811821978915</v>
          </cell>
        </row>
        <row r="111">
          <cell r="A111">
            <v>8354.08878321214</v>
          </cell>
          <cell r="B111">
            <v>8681.47571680044</v>
          </cell>
          <cell r="C111">
            <v>7661.07977317549</v>
          </cell>
          <cell r="D111">
            <v>8404.0810045441</v>
          </cell>
          <cell r="E111">
            <v>8999.71540383503</v>
          </cell>
          <cell r="F111">
            <v>6730.28189901979</v>
          </cell>
          <cell r="G111">
            <v>6670.30240300343</v>
          </cell>
          <cell r="H111">
            <v>8348.50305515559</v>
          </cell>
          <cell r="I111">
            <v>7647.96999703683</v>
          </cell>
          <cell r="J111">
            <v>9248.49683647533</v>
          </cell>
          <cell r="K111">
            <v>8083.16353705219</v>
          </cell>
          <cell r="L111">
            <v>8696.63205484003</v>
          </cell>
          <cell r="M111">
            <v>8206.93002988426</v>
          </cell>
          <cell r="N111">
            <v>9334.31578842568</v>
          </cell>
          <cell r="O111">
            <v>7940.68874826701</v>
          </cell>
        </row>
        <row r="111">
          <cell r="Z111">
            <v>6874.22162732885</v>
          </cell>
          <cell r="AA111">
            <v>7143.61430411008</v>
          </cell>
          <cell r="AB111">
            <v>6303.97421335583</v>
          </cell>
          <cell r="AC111">
            <v>6915.35808373915</v>
          </cell>
          <cell r="AD111">
            <v>7405.48010372711</v>
          </cell>
          <cell r="AE111">
            <v>5538.06053405057</v>
          </cell>
          <cell r="AF111">
            <v>5488.70597732854</v>
          </cell>
          <cell r="AG111">
            <v>6869.62537109946</v>
          </cell>
          <cell r="AH111">
            <v>6293.18674041887</v>
          </cell>
          <cell r="AI111">
            <v>7610.19168258541</v>
          </cell>
          <cell r="AJ111">
            <v>6651.2888533458</v>
          </cell>
          <cell r="AK111">
            <v>7156.08580512551</v>
          </cell>
          <cell r="AL111">
            <v>6753.13099601905</v>
          </cell>
          <cell r="AM111">
            <v>7680.80842019027</v>
          </cell>
          <cell r="AN111">
            <v>6534.05245571685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1">
          <cell r="BX111">
            <v>3.86275234555148</v>
          </cell>
          <cell r="BY111">
            <v>4.01990965620946</v>
          </cell>
          <cell r="BZ111">
            <v>3.40617018838065</v>
          </cell>
          <cell r="CA111">
            <v>3.82438975177703</v>
          </cell>
          <cell r="CB111">
            <v>4.07589221294346</v>
          </cell>
          <cell r="CC111">
            <v>3.09371337132261</v>
          </cell>
          <cell r="CD111">
            <v>3.13224630399591</v>
          </cell>
          <cell r="CE111">
            <v>3.93014515411761</v>
          </cell>
          <cell r="CF111">
            <v>3.52182385530804</v>
          </cell>
          <cell r="CG111">
            <v>4.15470433708621</v>
          </cell>
          <cell r="CH111">
            <v>3.65567157595101</v>
          </cell>
          <cell r="CI111">
            <v>3.98251371107816</v>
          </cell>
          <cell r="CJ111">
            <v>3.73855514499773</v>
          </cell>
          <cell r="CK111">
            <v>4.29319548601826</v>
          </cell>
          <cell r="CL111">
            <v>3.65698964422833</v>
          </cell>
          <cell r="CM111">
            <v>4.87566435165834</v>
          </cell>
          <cell r="CN111">
            <v>4.86865320677693</v>
          </cell>
          <cell r="CO111">
            <v>5.07055175554312</v>
          </cell>
          <cell r="CP111">
            <v>4.95404175842399</v>
          </cell>
          <cell r="CQ111">
            <v>4.97780253391484</v>
          </cell>
          <cell r="CR111">
            <v>4.90438730591041</v>
          </cell>
          <cell r="CS111">
            <v>4.80088382693086</v>
          </cell>
          <cell r="CT111">
            <v>4.78885402182948</v>
          </cell>
          <cell r="CU111">
            <v>4.89564731694647</v>
          </cell>
          <cell r="CV111">
            <v>5.0183691869838</v>
          </cell>
          <cell r="CW111">
            <v>4.984777436553</v>
          </cell>
          <cell r="CX111">
            <v>4.92294966368934</v>
          </cell>
          <cell r="CY111">
            <v>4.94889818088474</v>
          </cell>
          <cell r="CZ111">
            <v>4.90154962865761</v>
          </cell>
          <cell r="DA111">
            <v>4.89515019698227</v>
          </cell>
        </row>
        <row r="112">
          <cell r="A112">
            <v>9756.17821035536</v>
          </cell>
          <cell r="B112">
            <v>8557.44696490516</v>
          </cell>
          <cell r="C112">
            <v>8501.26046926094</v>
          </cell>
          <cell r="D112">
            <v>7026.76456528443</v>
          </cell>
          <cell r="E112">
            <v>7565.64022563043</v>
          </cell>
          <cell r="F112">
            <v>8543.60181400325</v>
          </cell>
          <cell r="G112">
            <v>7310.31896696485</v>
          </cell>
          <cell r="H112">
            <v>7650.48342055961</v>
          </cell>
          <cell r="I112">
            <v>8387.53284332039</v>
          </cell>
          <cell r="J112">
            <v>8053.90502120336</v>
          </cell>
          <cell r="K112">
            <v>8059.12910412845</v>
          </cell>
          <cell r="L112">
            <v>7205.16993006622</v>
          </cell>
          <cell r="M112">
            <v>8082.78283271508</v>
          </cell>
          <cell r="N112">
            <v>9141.19341110296</v>
          </cell>
          <cell r="O112">
            <v>9099.94620020826</v>
          </cell>
        </row>
        <row r="112">
          <cell r="Z112">
            <v>8027.94092737812</v>
          </cell>
          <cell r="AA112">
            <v>7041.55635969339</v>
          </cell>
          <cell r="AB112">
            <v>6995.32290042043</v>
          </cell>
          <cell r="AC112">
            <v>5782.02341371976</v>
          </cell>
          <cell r="AD112">
            <v>6225.44109994733</v>
          </cell>
          <cell r="AE112">
            <v>7030.16377837982</v>
          </cell>
          <cell r="AF112">
            <v>6015.34817853107</v>
          </cell>
          <cell r="AG112">
            <v>6295.25492891763</v>
          </cell>
          <cell r="AH112">
            <v>6901.74131107506</v>
          </cell>
          <cell r="AI112">
            <v>6627.2132745902</v>
          </cell>
          <cell r="AJ112">
            <v>6631.51194853998</v>
          </cell>
          <cell r="AK112">
            <v>5928.82554245449</v>
          </cell>
          <cell r="AL112">
            <v>6650.97558806269</v>
          </cell>
          <cell r="AM112">
            <v>7521.89629256472</v>
          </cell>
          <cell r="AN112">
            <v>7487.95573045708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2">
          <cell r="BX112">
            <v>4.44733645484129</v>
          </cell>
          <cell r="BY112">
            <v>3.81022872535344</v>
          </cell>
          <cell r="BZ112">
            <v>3.92888406190083</v>
          </cell>
          <cell r="CA112">
            <v>3.40343560272612</v>
          </cell>
          <cell r="CB112">
            <v>3.47987194605293</v>
          </cell>
          <cell r="CC112">
            <v>3.83421086090331</v>
          </cell>
          <cell r="CD112">
            <v>3.44603655847348</v>
          </cell>
          <cell r="CE112">
            <v>3.59263032083176</v>
          </cell>
          <cell r="CF112">
            <v>3.68601836040495</v>
          </cell>
          <cell r="CG112">
            <v>3.58412818546482</v>
          </cell>
          <cell r="CH112">
            <v>3.58087786207509</v>
          </cell>
          <cell r="CI112">
            <v>3.33558874627544</v>
          </cell>
          <cell r="CJ112">
            <v>3.66765095715897</v>
          </cell>
          <cell r="CK112">
            <v>4.25563972951651</v>
          </cell>
          <cell r="CL112">
            <v>4.24650723431032</v>
          </cell>
          <cell r="CM112">
            <v>4.9455126520061</v>
          </cell>
          <cell r="CN112">
            <v>5.06319610255081</v>
          </cell>
          <cell r="CO112">
            <v>4.87804371887157</v>
          </cell>
          <cell r="CP112">
            <v>4.65446151673907</v>
          </cell>
          <cell r="CQ112">
            <v>4.90133064606019</v>
          </cell>
          <cell r="CR112">
            <v>5.02338639663521</v>
          </cell>
          <cell r="CS112">
            <v>4.78242342730072</v>
          </cell>
          <cell r="CT112">
            <v>4.80073713063342</v>
          </cell>
          <cell r="CU112">
            <v>5.12989314091151</v>
          </cell>
          <cell r="CV112">
            <v>5.06587592797066</v>
          </cell>
          <cell r="CW112">
            <v>5.07376307883408</v>
          </cell>
          <cell r="CX112">
            <v>4.86971233150303</v>
          </cell>
          <cell r="CY112">
            <v>4.96826201267367</v>
          </cell>
          <cell r="CZ112">
            <v>4.84249991962167</v>
          </cell>
          <cell r="DA112">
            <v>4.83101666258284</v>
          </cell>
        </row>
        <row r="113">
          <cell r="A113">
            <v>8989.91482050153</v>
          </cell>
          <cell r="B113">
            <v>6736.19424281474</v>
          </cell>
          <cell r="C113">
            <v>7579.39553725838</v>
          </cell>
          <cell r="D113">
            <v>9642.78229064383</v>
          </cell>
          <cell r="E113">
            <v>7608.16874278846</v>
          </cell>
          <cell r="F113">
            <v>6510.45831987651</v>
          </cell>
          <cell r="G113">
            <v>8263.59407602401</v>
          </cell>
          <cell r="H113">
            <v>8306.41567892437</v>
          </cell>
          <cell r="I113">
            <v>8562.58674343196</v>
          </cell>
          <cell r="J113">
            <v>8371.95680818008</v>
          </cell>
          <cell r="K113">
            <v>6870.54162427767</v>
          </cell>
          <cell r="L113">
            <v>8018.25123493248</v>
          </cell>
          <cell r="M113">
            <v>8653.30249384962</v>
          </cell>
          <cell r="N113">
            <v>9474.84836229478</v>
          </cell>
          <cell r="O113">
            <v>8573.03746763927</v>
          </cell>
        </row>
        <row r="113">
          <cell r="Z113">
            <v>7397.41562372698</v>
          </cell>
          <cell r="AA113">
            <v>5542.92554837327</v>
          </cell>
          <cell r="AB113">
            <v>6236.75975637261</v>
          </cell>
          <cell r="AC113">
            <v>7934.63228487263</v>
          </cell>
          <cell r="AD113">
            <v>6260.43599406594</v>
          </cell>
          <cell r="AE113">
            <v>5357.1771317841</v>
          </cell>
          <cell r="AF113">
            <v>6799.75741112833</v>
          </cell>
          <cell r="AG113">
            <v>6834.99347294348</v>
          </cell>
          <cell r="AH113">
            <v>7045.78566316687</v>
          </cell>
          <cell r="AI113">
            <v>6888.92445930247</v>
          </cell>
          <cell r="AJ113">
            <v>5653.47425083419</v>
          </cell>
          <cell r="AK113">
            <v>6597.8753018873</v>
          </cell>
          <cell r="AL113">
            <v>7120.43176636768</v>
          </cell>
          <cell r="AM113">
            <v>7796.44665240257</v>
          </cell>
          <cell r="AN113">
            <v>7054.38511622889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3">
          <cell r="BX113">
            <v>4.14652756384615</v>
          </cell>
          <cell r="BY113">
            <v>3.18468561434894</v>
          </cell>
          <cell r="BZ113">
            <v>3.50611288071816</v>
          </cell>
          <cell r="CA113">
            <v>4.40475193482607</v>
          </cell>
          <cell r="CB113">
            <v>3.53025686813457</v>
          </cell>
          <cell r="CC113">
            <v>2.95054952252088</v>
          </cell>
          <cell r="CD113">
            <v>3.80442186562882</v>
          </cell>
          <cell r="CE113">
            <v>3.88100644757469</v>
          </cell>
          <cell r="CF113">
            <v>3.92898251812133</v>
          </cell>
          <cell r="CG113">
            <v>3.84571185779963</v>
          </cell>
          <cell r="CH113">
            <v>3.17279953908623</v>
          </cell>
          <cell r="CI113">
            <v>3.75273634403503</v>
          </cell>
          <cell r="CJ113">
            <v>3.91997421956871</v>
          </cell>
          <cell r="CK113">
            <v>4.32344261557686</v>
          </cell>
          <cell r="CL113">
            <v>3.89201164259236</v>
          </cell>
          <cell r="CM113">
            <v>4.88767813736688</v>
          </cell>
          <cell r="CN113">
            <v>4.76847614859718</v>
          </cell>
          <cell r="CO113">
            <v>4.87349198741653</v>
          </cell>
          <cell r="CP113">
            <v>4.93528782331996</v>
          </cell>
          <cell r="CQ113">
            <v>4.85853581664735</v>
          </cell>
          <cell r="CR113">
            <v>4.97439460320816</v>
          </cell>
          <cell r="CS113">
            <v>4.89679457674352</v>
          </cell>
          <cell r="CT113">
            <v>4.82503952721229</v>
          </cell>
          <cell r="CU113">
            <v>4.91310976208437</v>
          </cell>
          <cell r="CV113">
            <v>4.90774304987151</v>
          </cell>
          <cell r="CW113">
            <v>4.88179929409959</v>
          </cell>
          <cell r="CX113">
            <v>4.81685070117823</v>
          </cell>
          <cell r="CY113">
            <v>4.9765715649962</v>
          </cell>
          <cell r="CZ113">
            <v>4.94053690867632</v>
          </cell>
          <cell r="DA113">
            <v>4.96583368320627</v>
          </cell>
        </row>
        <row r="114">
          <cell r="A114">
            <v>8475.64670438969</v>
          </cell>
          <cell r="B114">
            <v>7600.95242968632</v>
          </cell>
          <cell r="C114">
            <v>8017.25082616145</v>
          </cell>
          <cell r="D114">
            <v>6820.28795845671</v>
          </cell>
          <cell r="E114">
            <v>7277.84329727244</v>
          </cell>
          <cell r="F114">
            <v>7638.50599325845</v>
          </cell>
          <cell r="G114">
            <v>7844.47096568495</v>
          </cell>
          <cell r="H114">
            <v>7811.06630425418</v>
          </cell>
          <cell r="I114">
            <v>6976.99340390659</v>
          </cell>
          <cell r="J114">
            <v>8490.12767004123</v>
          </cell>
          <cell r="K114">
            <v>8175.4789441501</v>
          </cell>
          <cell r="L114">
            <v>8741.84871006507</v>
          </cell>
          <cell r="M114">
            <v>7722.8355510741</v>
          </cell>
          <cell r="N114">
            <v>7959.9310814437</v>
          </cell>
          <cell r="O114">
            <v>9127.20861320439</v>
          </cell>
        </row>
        <row r="114">
          <cell r="Z114">
            <v>6974.24643104066</v>
          </cell>
          <cell r="AA114">
            <v>6254.49799928474</v>
          </cell>
          <cell r="AB114">
            <v>6597.05210838428</v>
          </cell>
          <cell r="AC114">
            <v>5612.12266295867</v>
          </cell>
          <cell r="AD114">
            <v>5988.62534175561</v>
          </cell>
          <cell r="AE114">
            <v>6285.39921730981</v>
          </cell>
          <cell r="AF114">
            <v>6454.87896604933</v>
          </cell>
          <cell r="AG114">
            <v>6427.3917017863</v>
          </cell>
          <cell r="AH114">
            <v>5741.06885807171</v>
          </cell>
          <cell r="AI114">
            <v>6986.1621970625</v>
          </cell>
          <cell r="AJ114">
            <v>6727.25124547208</v>
          </cell>
          <cell r="AK114">
            <v>7193.29265285354</v>
          </cell>
          <cell r="AL114">
            <v>6354.7903963124</v>
          </cell>
          <cell r="AM114">
            <v>6549.88614701653</v>
          </cell>
          <cell r="AN114">
            <v>7510.38880172247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4">
          <cell r="BX114">
            <v>3.92809993173523</v>
          </cell>
          <cell r="BY114">
            <v>3.56826554223078</v>
          </cell>
          <cell r="BZ114">
            <v>3.71438830916173</v>
          </cell>
          <cell r="CA114">
            <v>3.1795205194207</v>
          </cell>
          <cell r="CB114">
            <v>3.4286100537589</v>
          </cell>
          <cell r="CC114">
            <v>3.50688517015359</v>
          </cell>
          <cell r="CD114">
            <v>3.65303281712777</v>
          </cell>
          <cell r="CE114">
            <v>3.5832390262707</v>
          </cell>
          <cell r="CF114">
            <v>3.1828325961277</v>
          </cell>
          <cell r="CG114">
            <v>4.02632488728928</v>
          </cell>
          <cell r="CH114">
            <v>3.72249643482887</v>
          </cell>
          <cell r="CI114">
            <v>3.99112309083092</v>
          </cell>
          <cell r="CJ114">
            <v>3.53870730344176</v>
          </cell>
          <cell r="CK114">
            <v>3.76132653251472</v>
          </cell>
          <cell r="CL114">
            <v>4.20008870029542</v>
          </cell>
          <cell r="CM114">
            <v>4.86431730370053</v>
          </cell>
          <cell r="CN114">
            <v>4.8022241489998</v>
          </cell>
          <cell r="CO114">
            <v>4.86597357655247</v>
          </cell>
          <cell r="CP114">
            <v>4.83584818362967</v>
          </cell>
          <cell r="CQ114">
            <v>4.78537729863764</v>
          </cell>
          <cell r="CR114">
            <v>4.91041793292931</v>
          </cell>
          <cell r="CS114">
            <v>4.84107337444867</v>
          </cell>
          <cell r="CT114">
            <v>4.91435045347454</v>
          </cell>
          <cell r="CU114">
            <v>4.94181057297048</v>
          </cell>
          <cell r="CV114">
            <v>4.75375707095436</v>
          </cell>
          <cell r="CW114">
            <v>4.95120026378421</v>
          </cell>
          <cell r="CX114">
            <v>4.93787103409165</v>
          </cell>
          <cell r="CY114">
            <v>4.91998437692143</v>
          </cell>
          <cell r="CZ114">
            <v>4.77089489528378</v>
          </cell>
          <cell r="DA114">
            <v>4.89904122132104</v>
          </cell>
        </row>
        <row r="115">
          <cell r="A115">
            <v>8201.60679595504</v>
          </cell>
          <cell r="B115">
            <v>7823.79355281516</v>
          </cell>
          <cell r="C115">
            <v>10009.5220297792</v>
          </cell>
          <cell r="D115">
            <v>8158.47626614669</v>
          </cell>
          <cell r="E115">
            <v>8164.05073857405</v>
          </cell>
          <cell r="F115">
            <v>7535.28896818559</v>
          </cell>
          <cell r="G115">
            <v>8102.22858944926</v>
          </cell>
          <cell r="H115">
            <v>8474.31391957868</v>
          </cell>
          <cell r="I115">
            <v>7644.90788061589</v>
          </cell>
          <cell r="J115">
            <v>8581.47644317117</v>
          </cell>
          <cell r="K115">
            <v>10287.5605336916</v>
          </cell>
          <cell r="L115">
            <v>7993.22996578139</v>
          </cell>
          <cell r="M115">
            <v>8435.11732619931</v>
          </cell>
          <cell r="N115">
            <v>8920.42996280695</v>
          </cell>
          <cell r="O115">
            <v>10607.7311520077</v>
          </cell>
        </row>
        <row r="115">
          <cell r="Z115">
            <v>6748.75073495729</v>
          </cell>
          <cell r="AA115">
            <v>6437.86440917361</v>
          </cell>
          <cell r="AB115">
            <v>8236.40669878973</v>
          </cell>
          <cell r="AC115">
            <v>6713.26047042927</v>
          </cell>
          <cell r="AD115">
            <v>6717.84746488379</v>
          </cell>
          <cell r="AE115">
            <v>6200.46635096414</v>
          </cell>
          <cell r="AF115">
            <v>6666.97666788968</v>
          </cell>
          <cell r="AG115">
            <v>6973.14973953903</v>
          </cell>
          <cell r="AH115">
            <v>6290.66705604965</v>
          </cell>
          <cell r="AI115">
            <v>7061.32918752371</v>
          </cell>
          <cell r="AJ115">
            <v>8465.19266772337</v>
          </cell>
          <cell r="AK115">
            <v>6577.28637184297</v>
          </cell>
          <cell r="AL115">
            <v>6940.89654270115</v>
          </cell>
          <cell r="AM115">
            <v>7340.23951225258</v>
          </cell>
          <cell r="AN115">
            <v>8728.64734793772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5">
          <cell r="BX115">
            <v>3.81762690359513</v>
          </cell>
          <cell r="BY115">
            <v>3.52816626315405</v>
          </cell>
          <cell r="BZ115">
            <v>4.5954864464</v>
          </cell>
          <cell r="CA115">
            <v>3.68517439734005</v>
          </cell>
          <cell r="CB115">
            <v>3.74370187619278</v>
          </cell>
          <cell r="CC115">
            <v>3.38502424145055</v>
          </cell>
          <cell r="CD115">
            <v>3.71018695879479</v>
          </cell>
          <cell r="CE115">
            <v>4.01968498220706</v>
          </cell>
          <cell r="CF115">
            <v>3.59053171214362</v>
          </cell>
          <cell r="CG115">
            <v>4.07211354426108</v>
          </cell>
          <cell r="CH115">
            <v>4.67885875780252</v>
          </cell>
          <cell r="CI115">
            <v>3.66621455467655</v>
          </cell>
          <cell r="CJ115">
            <v>3.82645943197267</v>
          </cell>
          <cell r="CK115">
            <v>4.21310456408441</v>
          </cell>
          <cell r="CL115">
            <v>4.91921512299546</v>
          </cell>
          <cell r="CM115">
            <v>4.84325171314325</v>
          </cell>
          <cell r="CN115">
            <v>4.99919316922999</v>
          </cell>
          <cell r="CO115">
            <v>4.9103610832278</v>
          </cell>
          <cell r="CP115">
            <v>4.99094274963159</v>
          </cell>
          <cell r="CQ115">
            <v>4.91627329213087</v>
          </cell>
          <cell r="CR115">
            <v>5.01845122280656</v>
          </cell>
          <cell r="CS115">
            <v>4.92311835061837</v>
          </cell>
          <cell r="CT115">
            <v>4.75274055527205</v>
          </cell>
          <cell r="CU115">
            <v>4.80004234605695</v>
          </cell>
          <cell r="CV115">
            <v>4.75087621030203</v>
          </cell>
          <cell r="CW115">
            <v>4.9568302612295</v>
          </cell>
          <cell r="CX115">
            <v>4.91514132461167</v>
          </cell>
          <cell r="CY115">
            <v>4.96964759448829</v>
          </cell>
          <cell r="CZ115">
            <v>4.77326041477409</v>
          </cell>
          <cell r="DA115">
            <v>4.86136542622983</v>
          </cell>
        </row>
        <row r="116">
          <cell r="A116">
            <v>9028.30374324735</v>
          </cell>
          <cell r="B116">
            <v>8590.04634138016</v>
          </cell>
          <cell r="C116">
            <v>7461.57814307469</v>
          </cell>
          <cell r="D116">
            <v>7106.96258257889</v>
          </cell>
          <cell r="E116">
            <v>7723.56832179417</v>
          </cell>
          <cell r="F116">
            <v>9051.43264891608</v>
          </cell>
          <cell r="G116">
            <v>7483.01534394519</v>
          </cell>
          <cell r="H116">
            <v>7873.4858685555</v>
          </cell>
          <cell r="I116">
            <v>7594.09716046872</v>
          </cell>
          <cell r="J116">
            <v>9004.21403410574</v>
          </cell>
          <cell r="K116">
            <v>9267.76804200981</v>
          </cell>
          <cell r="L116">
            <v>8699.37105755253</v>
          </cell>
          <cell r="M116">
            <v>8154.02836572618</v>
          </cell>
          <cell r="N116">
            <v>8604.7232371987</v>
          </cell>
          <cell r="O116">
            <v>10344.7118047957</v>
          </cell>
        </row>
        <row r="116">
          <cell r="Z116">
            <v>7429.00422301497</v>
          </cell>
          <cell r="AA116">
            <v>7068.38098947854</v>
          </cell>
          <cell r="AB116">
            <v>6139.81287201574</v>
          </cell>
          <cell r="AC116">
            <v>5848.01492509348</v>
          </cell>
          <cell r="AD116">
            <v>6355.39336193349</v>
          </cell>
          <cell r="AE116">
            <v>7448.03600825095</v>
          </cell>
          <cell r="AF116">
            <v>6157.4526258749</v>
          </cell>
          <cell r="AG116">
            <v>6478.75408612567</v>
          </cell>
          <cell r="AH116">
            <v>6248.85709204283</v>
          </cell>
          <cell r="AI116">
            <v>7409.18183377844</v>
          </cell>
          <cell r="AJ116">
            <v>7626.04913171093</v>
          </cell>
          <cell r="AK116">
            <v>7158.33961307179</v>
          </cell>
          <cell r="AL116">
            <v>6709.60048379754</v>
          </cell>
          <cell r="AM116">
            <v>7080.45797803778</v>
          </cell>
          <cell r="AN116">
            <v>8512.21999937478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6">
          <cell r="BX116">
            <v>4.07062697642618</v>
          </cell>
          <cell r="BY116">
            <v>3.86065500114658</v>
          </cell>
          <cell r="BZ116">
            <v>3.40264981122237</v>
          </cell>
          <cell r="CA116">
            <v>3.26074198713366</v>
          </cell>
          <cell r="CB116">
            <v>3.54313903229126</v>
          </cell>
          <cell r="CC116">
            <v>4.10023418079094</v>
          </cell>
          <cell r="CD116">
            <v>3.4584142456918</v>
          </cell>
          <cell r="CE116">
            <v>3.69461367766483</v>
          </cell>
          <cell r="CF116">
            <v>3.49185030179259</v>
          </cell>
          <cell r="CG116">
            <v>4.07987255944947</v>
          </cell>
          <cell r="CH116">
            <v>4.23768889186195</v>
          </cell>
          <cell r="CI116">
            <v>3.96048613162812</v>
          </cell>
          <cell r="CJ116">
            <v>3.71976127148408</v>
          </cell>
          <cell r="CK116">
            <v>4.00716756987207</v>
          </cell>
          <cell r="CL116">
            <v>4.82439560345575</v>
          </cell>
          <cell r="CM116">
            <v>5.00007402921199</v>
          </cell>
          <cell r="CN116">
            <v>5.0160989165525</v>
          </cell>
          <cell r="CO116">
            <v>4.94361925618414</v>
          </cell>
          <cell r="CP116">
            <v>4.91359290680042</v>
          </cell>
          <cell r="CQ116">
            <v>4.91429674346621</v>
          </cell>
          <cell r="CR116">
            <v>4.9766860147634</v>
          </cell>
          <cell r="CS116">
            <v>4.87788102382182</v>
          </cell>
          <cell r="CT116">
            <v>4.80429423573284</v>
          </cell>
          <cell r="CU116">
            <v>4.90288956767901</v>
          </cell>
          <cell r="CV116">
            <v>4.97543195674251</v>
          </cell>
          <cell r="CW116">
            <v>4.93034902408295</v>
          </cell>
          <cell r="CX116">
            <v>4.95188941434807</v>
          </cell>
          <cell r="CY116">
            <v>4.94184054762291</v>
          </cell>
          <cell r="CZ116">
            <v>4.84095428256373</v>
          </cell>
          <cell r="DA116">
            <v>4.83400462982627</v>
          </cell>
        </row>
        <row r="117">
          <cell r="A117">
            <v>8137.9597371082</v>
          </cell>
          <cell r="B117">
            <v>7809.47579623422</v>
          </cell>
          <cell r="C117">
            <v>6919.14194569154</v>
          </cell>
          <cell r="D117">
            <v>7122.0900759075</v>
          </cell>
          <cell r="E117">
            <v>8054.26851592346</v>
          </cell>
          <cell r="F117">
            <v>6071.3432736279</v>
          </cell>
          <cell r="G117">
            <v>6727.39711720365</v>
          </cell>
          <cell r="H117">
            <v>8109.69967295481</v>
          </cell>
          <cell r="I117">
            <v>6944.5243392201</v>
          </cell>
          <cell r="J117">
            <v>7561.60809453109</v>
          </cell>
          <cell r="K117">
            <v>8911.81611922072</v>
          </cell>
          <cell r="L117">
            <v>8513.55367341233</v>
          </cell>
          <cell r="M117">
            <v>8406.50845544258</v>
          </cell>
          <cell r="N117">
            <v>9013.70698465582</v>
          </cell>
          <cell r="O117">
            <v>10038.5865754928</v>
          </cell>
        </row>
        <row r="117">
          <cell r="Z117">
            <v>6696.37829796332</v>
          </cell>
          <cell r="AA117">
            <v>6426.0829409013</v>
          </cell>
          <cell r="AB117">
            <v>5693.46537245476</v>
          </cell>
          <cell r="AC117">
            <v>5860.46269103246</v>
          </cell>
          <cell r="AD117">
            <v>6627.51237881702</v>
          </cell>
          <cell r="AE117">
            <v>4995.84817944239</v>
          </cell>
          <cell r="AF117">
            <v>5535.68677072757</v>
          </cell>
          <cell r="AG117">
            <v>6673.1243023171</v>
          </cell>
          <cell r="AH117">
            <v>5714.35145627254</v>
          </cell>
          <cell r="AI117">
            <v>6222.1232320713</v>
          </cell>
          <cell r="AJ117">
            <v>7333.15154953019</v>
          </cell>
          <cell r="AK117">
            <v>7005.43845126501</v>
          </cell>
          <cell r="AL117">
            <v>6917.35552904989</v>
          </cell>
          <cell r="AM117">
            <v>7416.99317594536</v>
          </cell>
          <cell r="AN117">
            <v>8260.32266783404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7">
          <cell r="BX117">
            <v>3.75282252636373</v>
          </cell>
          <cell r="BY117">
            <v>3.58196830926612</v>
          </cell>
          <cell r="BZ117">
            <v>3.17352983715286</v>
          </cell>
          <cell r="CA117">
            <v>3.37268401652874</v>
          </cell>
          <cell r="CB117">
            <v>3.69626228679961</v>
          </cell>
          <cell r="CC117">
            <v>2.82540710861199</v>
          </cell>
          <cell r="CD117">
            <v>3.10287780212875</v>
          </cell>
          <cell r="CE117">
            <v>3.64860087380683</v>
          </cell>
          <cell r="CF117">
            <v>3.07737895437198</v>
          </cell>
          <cell r="CG117">
            <v>3.54667908133473</v>
          </cell>
          <cell r="CH117">
            <v>4.21763198826076</v>
          </cell>
          <cell r="CI117">
            <v>3.96407718225767</v>
          </cell>
          <cell r="CJ117">
            <v>3.82376922511221</v>
          </cell>
          <cell r="CK117">
            <v>4.05388591372681</v>
          </cell>
          <cell r="CL117">
            <v>4.60914312927366</v>
          </cell>
          <cell r="CM117">
            <v>4.88865161710824</v>
          </cell>
          <cell r="CN117">
            <v>4.91509281136212</v>
          </cell>
          <cell r="CO117">
            <v>4.91520044474944</v>
          </cell>
          <cell r="CP117">
            <v>4.76061857218915</v>
          </cell>
          <cell r="CQ117">
            <v>4.91241333873634</v>
          </cell>
          <cell r="CR117">
            <v>4.84434800366433</v>
          </cell>
          <cell r="CS117">
            <v>4.88780612464857</v>
          </cell>
          <cell r="CT117">
            <v>5.01083373255896</v>
          </cell>
          <cell r="CU117">
            <v>5.08736741446921</v>
          </cell>
          <cell r="CV117">
            <v>4.80644359798226</v>
          </cell>
          <cell r="CW117">
            <v>4.76353228992399</v>
          </cell>
          <cell r="CX117">
            <v>4.84172763945258</v>
          </cell>
          <cell r="CY117">
            <v>4.95627687446075</v>
          </cell>
          <cell r="CZ117">
            <v>5.01260511065649</v>
          </cell>
          <cell r="DA117">
            <v>4.9100278236165</v>
          </cell>
        </row>
        <row r="118">
          <cell r="A118">
            <v>11685.4617997697</v>
          </cell>
          <cell r="B118">
            <v>7932.32312493335</v>
          </cell>
          <cell r="C118">
            <v>7984.83425228342</v>
          </cell>
          <cell r="D118">
            <v>7575.30208567408</v>
          </cell>
          <cell r="E118">
            <v>6993.38282814901</v>
          </cell>
          <cell r="F118">
            <v>7980.43203830803</v>
          </cell>
          <cell r="G118">
            <v>8434.74158800733</v>
          </cell>
          <cell r="H118">
            <v>8518.68860999531</v>
          </cell>
          <cell r="I118">
            <v>9022.78862149555</v>
          </cell>
          <cell r="J118">
            <v>10293.6012014245</v>
          </cell>
          <cell r="K118">
            <v>8963.27607689693</v>
          </cell>
          <cell r="L118">
            <v>7732.01928033127</v>
          </cell>
          <cell r="M118">
            <v>8753.7186469107</v>
          </cell>
          <cell r="N118">
            <v>8743.12444015672</v>
          </cell>
          <cell r="O118">
            <v>8709.5846782262</v>
          </cell>
        </row>
        <row r="118">
          <cell r="Z118">
            <v>9615.46570952475</v>
          </cell>
          <cell r="AA118">
            <v>6527.1687428023</v>
          </cell>
          <cell r="AB118">
            <v>6570.37789902178</v>
          </cell>
          <cell r="AC118">
            <v>6233.39143049753</v>
          </cell>
          <cell r="AD118">
            <v>5754.5550128769</v>
          </cell>
          <cell r="AE118">
            <v>6566.75550580775</v>
          </cell>
          <cell r="AF118">
            <v>6940.58736384603</v>
          </cell>
          <cell r="AG118">
            <v>7009.66377051043</v>
          </cell>
          <cell r="AH118">
            <v>7424.46606568777</v>
          </cell>
          <cell r="AI118">
            <v>8470.16327431499</v>
          </cell>
          <cell r="AJ118">
            <v>7375.49574327519</v>
          </cell>
          <cell r="AK118">
            <v>6362.34729352973</v>
          </cell>
          <cell r="AL118">
            <v>7203.05991517223</v>
          </cell>
          <cell r="AM118">
            <v>7194.34239647181</v>
          </cell>
          <cell r="AN118">
            <v>7166.74396379756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8">
          <cell r="BX118">
            <v>5.23080826413179</v>
          </cell>
          <cell r="BY118">
            <v>3.68623573147968</v>
          </cell>
          <cell r="BZ118">
            <v>3.63882101883629</v>
          </cell>
          <cell r="CA118">
            <v>3.44874476043131</v>
          </cell>
          <cell r="CB118">
            <v>3.1809315364946</v>
          </cell>
          <cell r="CC118">
            <v>3.61107193197197</v>
          </cell>
          <cell r="CD118">
            <v>3.84698433622526</v>
          </cell>
          <cell r="CE118">
            <v>4.09397897498584</v>
          </cell>
          <cell r="CF118">
            <v>4.08405432433461</v>
          </cell>
          <cell r="CG118">
            <v>4.6191834199571</v>
          </cell>
          <cell r="CH118">
            <v>4.16862612379138</v>
          </cell>
          <cell r="CI118">
            <v>3.48875788941518</v>
          </cell>
          <cell r="CJ118">
            <v>4.0264444226971</v>
          </cell>
          <cell r="CK118">
            <v>3.85347497662694</v>
          </cell>
          <cell r="CL118">
            <v>4.1726409021128</v>
          </cell>
          <cell r="CM118">
            <v>5.03626597261702</v>
          </cell>
          <cell r="CN118">
            <v>4.85119655727799</v>
          </cell>
          <cell r="CO118">
            <v>4.94694167330674</v>
          </cell>
          <cell r="CP118">
            <v>4.95188421510014</v>
          </cell>
          <cell r="CQ118">
            <v>4.95637959006258</v>
          </cell>
          <cell r="CR118">
            <v>4.98220786341162</v>
          </cell>
          <cell r="CS118">
            <v>4.942912729614</v>
          </cell>
          <cell r="CT118">
            <v>4.69092743092006</v>
          </cell>
          <cell r="CU118">
            <v>4.98059068374575</v>
          </cell>
          <cell r="CV118">
            <v>5.02381582828783</v>
          </cell>
          <cell r="CW118">
            <v>4.84736146940195</v>
          </cell>
          <cell r="CX118">
            <v>4.99635945741877</v>
          </cell>
          <cell r="CY118">
            <v>4.90120032832348</v>
          </cell>
          <cell r="CZ118">
            <v>5.11500067683704</v>
          </cell>
          <cell r="DA118">
            <v>4.70563257896607</v>
          </cell>
        </row>
        <row r="119">
          <cell r="A119">
            <v>9700.06630986336</v>
          </cell>
          <cell r="B119">
            <v>7455.98398640031</v>
          </cell>
          <cell r="C119">
            <v>8148.5756607474</v>
          </cell>
          <cell r="D119">
            <v>6787.63141993582</v>
          </cell>
          <cell r="E119">
            <v>7530.30767732788</v>
          </cell>
          <cell r="F119">
            <v>7467.00539193974</v>
          </cell>
          <cell r="G119">
            <v>7756.46790472168</v>
          </cell>
          <cell r="H119">
            <v>8596.88681729626</v>
          </cell>
          <cell r="I119">
            <v>8561.91163406058</v>
          </cell>
          <cell r="J119">
            <v>8832.2348290497</v>
          </cell>
          <cell r="K119">
            <v>8823.3606873925</v>
          </cell>
          <cell r="L119">
            <v>7488.55536871753</v>
          </cell>
          <cell r="M119">
            <v>8122.36490513498</v>
          </cell>
          <cell r="N119">
            <v>9337.85673627342</v>
          </cell>
          <cell r="O119">
            <v>10504.0960044033</v>
          </cell>
        </row>
        <row r="119">
          <cell r="Z119">
            <v>7981.76884925899</v>
          </cell>
          <cell r="AA119">
            <v>6135.20968023797</v>
          </cell>
          <cell r="AB119">
            <v>6705.11368655786</v>
          </cell>
          <cell r="AC119">
            <v>5585.25099697576</v>
          </cell>
          <cell r="AD119">
            <v>6196.36746020123</v>
          </cell>
          <cell r="AE119">
            <v>6144.27872251041</v>
          </cell>
          <cell r="AF119">
            <v>6382.46501874241</v>
          </cell>
          <cell r="AG119">
            <v>7074.00972394664</v>
          </cell>
          <cell r="AH119">
            <v>7045.23014459842</v>
          </cell>
          <cell r="AI119">
            <v>7267.66751647518</v>
          </cell>
          <cell r="AJ119">
            <v>7260.36536562583</v>
          </cell>
          <cell r="AK119">
            <v>6162.01127483043</v>
          </cell>
          <cell r="AL119">
            <v>6683.5459790825</v>
          </cell>
          <cell r="AM119">
            <v>7683.72211441927</v>
          </cell>
          <cell r="AN119">
            <v>8643.3704264804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19">
          <cell r="BX119">
            <v>4.45764411569105</v>
          </cell>
          <cell r="BY119">
            <v>3.47873100295222</v>
          </cell>
          <cell r="BZ119">
            <v>3.7305118238238</v>
          </cell>
          <cell r="CA119">
            <v>3.32892882748937</v>
          </cell>
          <cell r="CB119">
            <v>3.40742370534834</v>
          </cell>
          <cell r="CC119">
            <v>3.34467456857816</v>
          </cell>
          <cell r="CD119">
            <v>3.54467200260197</v>
          </cell>
          <cell r="CE119">
            <v>4.02806076807814</v>
          </cell>
          <cell r="CF119">
            <v>3.90955063900468</v>
          </cell>
          <cell r="CG119">
            <v>4.03510243194017</v>
          </cell>
          <cell r="CH119">
            <v>4.02911664607321</v>
          </cell>
          <cell r="CI119">
            <v>3.55830436222952</v>
          </cell>
          <cell r="CJ119">
            <v>3.90180567498492</v>
          </cell>
          <cell r="CK119">
            <v>4.23918685287811</v>
          </cell>
          <cell r="CL119">
            <v>4.95560372519103</v>
          </cell>
          <cell r="CM119">
            <v>4.90569890584311</v>
          </cell>
          <cell r="CN119">
            <v>4.83187508037352</v>
          </cell>
          <cell r="CO119">
            <v>4.92430405029265</v>
          </cell>
          <cell r="CP119">
            <v>4.59669110363696</v>
          </cell>
          <cell r="CQ119">
            <v>4.98216561074705</v>
          </cell>
          <cell r="CR119">
            <v>5.0329680782071</v>
          </cell>
          <cell r="CS119">
            <v>4.93309550727552</v>
          </cell>
          <cell r="CT119">
            <v>4.81145883208829</v>
          </cell>
          <cell r="CU119">
            <v>4.93714039756602</v>
          </cell>
          <cell r="CV119">
            <v>4.93455078011063</v>
          </cell>
          <cell r="CW119">
            <v>4.93691637843371</v>
          </cell>
          <cell r="CX119">
            <v>4.74445717740414</v>
          </cell>
          <cell r="CY119">
            <v>4.69297714942439</v>
          </cell>
          <cell r="CZ119">
            <v>4.96588006019834</v>
          </cell>
          <cell r="DA119">
            <v>4.77852310940203</v>
          </cell>
        </row>
        <row r="120">
          <cell r="A120">
            <v>10137.742123094</v>
          </cell>
          <cell r="B120">
            <v>7408.70542937165</v>
          </cell>
          <cell r="C120">
            <v>7028.03023181843</v>
          </cell>
          <cell r="D120">
            <v>7727.62211128338</v>
          </cell>
          <cell r="E120">
            <v>7225.00212110725</v>
          </cell>
          <cell r="F120">
            <v>8724.3250216029</v>
          </cell>
          <cell r="G120">
            <v>8018.58427775371</v>
          </cell>
          <cell r="H120">
            <v>7013.77849035695</v>
          </cell>
          <cell r="I120">
            <v>8475.93997749438</v>
          </cell>
          <cell r="J120">
            <v>7939.55483276142</v>
          </cell>
          <cell r="K120">
            <v>8963.54613594453</v>
          </cell>
          <cell r="L120">
            <v>8571.62380988413</v>
          </cell>
          <cell r="M120">
            <v>8151.37841528164</v>
          </cell>
          <cell r="N120">
            <v>9409.13968650356</v>
          </cell>
          <cell r="O120">
            <v>7703.95583089496</v>
          </cell>
        </row>
        <row r="120">
          <cell r="Z120">
            <v>8341.91351843165</v>
          </cell>
          <cell r="AA120">
            <v>6096.30618188296</v>
          </cell>
          <cell r="AB120">
            <v>5783.06487646774</v>
          </cell>
          <cell r="AC120">
            <v>6358.72905157032</v>
          </cell>
          <cell r="AD120">
            <v>5945.14460251111</v>
          </cell>
          <cell r="AE120">
            <v>7178.87316063324</v>
          </cell>
          <cell r="AF120">
            <v>6598.14934855162</v>
          </cell>
          <cell r="AG120">
            <v>5771.337729208</v>
          </cell>
          <cell r="AH120">
            <v>6974.48775290966</v>
          </cell>
          <cell r="AI120">
            <v>6533.11940524368</v>
          </cell>
          <cell r="AJ120">
            <v>7375.7179632915</v>
          </cell>
          <cell r="AK120">
            <v>7053.22187784752</v>
          </cell>
          <cell r="AL120">
            <v>6707.41995314603</v>
          </cell>
          <cell r="AM120">
            <v>7742.37779918008</v>
          </cell>
          <cell r="AN120">
            <v>6339.25508370785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0">
          <cell r="BX120">
            <v>4.76234504883743</v>
          </cell>
          <cell r="BY120">
            <v>3.49252531209513</v>
          </cell>
          <cell r="BZ120">
            <v>3.18584361405023</v>
          </cell>
          <cell r="CA120">
            <v>3.50252046805474</v>
          </cell>
          <cell r="CB120">
            <v>3.21367504626876</v>
          </cell>
          <cell r="CC120">
            <v>3.89184747746386</v>
          </cell>
          <cell r="CD120">
            <v>3.65227507154821</v>
          </cell>
          <cell r="CE120">
            <v>3.2486644827125</v>
          </cell>
          <cell r="CF120">
            <v>3.95372525020675</v>
          </cell>
          <cell r="CG120">
            <v>3.66796652000328</v>
          </cell>
          <cell r="CH120">
            <v>4.28227860625964</v>
          </cell>
          <cell r="CI120">
            <v>3.96469049898065</v>
          </cell>
          <cell r="CJ120">
            <v>3.77138722144435</v>
          </cell>
          <cell r="CK120">
            <v>4.4372849266292</v>
          </cell>
          <cell r="CL120">
            <v>3.6235955639272</v>
          </cell>
          <cell r="CM120">
            <v>4.79901337479178</v>
          </cell>
          <cell r="CN120">
            <v>4.78227277541707</v>
          </cell>
          <cell r="CO120">
            <v>4.97325521262569</v>
          </cell>
          <cell r="CP120">
            <v>4.97389683876132</v>
          </cell>
          <cell r="CQ120">
            <v>5.06836166371311</v>
          </cell>
          <cell r="CR120">
            <v>5.05367842893663</v>
          </cell>
          <cell r="CS120">
            <v>4.94955093708706</v>
          </cell>
          <cell r="CT120">
            <v>4.86719520398385</v>
          </cell>
          <cell r="CU120">
            <v>4.83295737947669</v>
          </cell>
          <cell r="CV120">
            <v>4.87980388507586</v>
          </cell>
          <cell r="CW120">
            <v>4.71885375352106</v>
          </cell>
          <cell r="CX120">
            <v>4.87399850271161</v>
          </cell>
          <cell r="CY120">
            <v>4.87260839137068</v>
          </cell>
          <cell r="CZ120">
            <v>4.78039934804686</v>
          </cell>
          <cell r="DA120">
            <v>4.7929802983647</v>
          </cell>
        </row>
        <row r="121">
          <cell r="A121">
            <v>8911.30338818154</v>
          </cell>
          <cell r="B121">
            <v>6958.4188455128</v>
          </cell>
          <cell r="C121">
            <v>7734.64561367871</v>
          </cell>
          <cell r="D121">
            <v>7081.21000589197</v>
          </cell>
          <cell r="E121">
            <v>7045.96739161511</v>
          </cell>
          <cell r="F121">
            <v>7500.03149538577</v>
          </cell>
          <cell r="G121">
            <v>6728.53893774107</v>
          </cell>
          <cell r="H121">
            <v>6830.93010135711</v>
          </cell>
          <cell r="I121">
            <v>6593.2864431953</v>
          </cell>
          <cell r="J121">
            <v>7917.74533634822</v>
          </cell>
          <cell r="K121">
            <v>8691.92877620836</v>
          </cell>
          <cell r="L121">
            <v>9006.27390863622</v>
          </cell>
          <cell r="M121">
            <v>7656.95447249585</v>
          </cell>
          <cell r="N121">
            <v>8983.92352263573</v>
          </cell>
          <cell r="O121">
            <v>9137.01419213769</v>
          </cell>
        </row>
        <row r="121">
          <cell r="Z121">
            <v>7332.72964513224</v>
          </cell>
          <cell r="AA121">
            <v>5725.78465002196</v>
          </cell>
          <cell r="AB121">
            <v>6364.5083906842</v>
          </cell>
          <cell r="AC121">
            <v>5826.82423341968</v>
          </cell>
          <cell r="AD121">
            <v>5797.824596529</v>
          </cell>
          <cell r="AE121">
            <v>6171.45448763172</v>
          </cell>
          <cell r="AF121">
            <v>5536.62632591265</v>
          </cell>
          <cell r="AG121">
            <v>5620.87962625957</v>
          </cell>
          <cell r="AH121">
            <v>5425.33284468642</v>
          </cell>
          <cell r="AI121">
            <v>6515.17330533796</v>
          </cell>
          <cell r="AJ121">
            <v>7152.21567870859</v>
          </cell>
          <cell r="AK121">
            <v>7410.87681624923</v>
          </cell>
          <cell r="AL121">
            <v>6300.57968022515</v>
          </cell>
          <cell r="AM121">
            <v>7392.48564148312</v>
          </cell>
          <cell r="AN121">
            <v>7518.45739238759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1">
          <cell r="BX121">
            <v>4.05903632188364</v>
          </cell>
          <cell r="BY121">
            <v>3.28095376934914</v>
          </cell>
          <cell r="BZ121">
            <v>3.53947567480457</v>
          </cell>
          <cell r="CA121">
            <v>3.27666634677753</v>
          </cell>
          <cell r="CB121">
            <v>3.29700691154893</v>
          </cell>
          <cell r="CC121">
            <v>3.42539214570223</v>
          </cell>
          <cell r="CD121">
            <v>3.12045434578474</v>
          </cell>
          <cell r="CE121">
            <v>3.07207937246004</v>
          </cell>
          <cell r="CF121">
            <v>3.0831014848379</v>
          </cell>
          <cell r="CG121">
            <v>3.57658652191949</v>
          </cell>
          <cell r="CH121">
            <v>3.89555501324125</v>
          </cell>
          <cell r="CI121">
            <v>4.31853601200143</v>
          </cell>
          <cell r="CJ121">
            <v>3.47753417427023</v>
          </cell>
          <cell r="CK121">
            <v>4.08308211519997</v>
          </cell>
          <cell r="CL121">
            <v>4.19645055434871</v>
          </cell>
          <cell r="CM121">
            <v>4.94936942355654</v>
          </cell>
          <cell r="CN121">
            <v>4.78125640766003</v>
          </cell>
          <cell r="CO121">
            <v>4.92643851564498</v>
          </cell>
          <cell r="CP121">
            <v>4.87199498510699</v>
          </cell>
          <cell r="CQ121">
            <v>4.81783974845598</v>
          </cell>
          <cell r="CR121">
            <v>4.93610476332658</v>
          </cell>
          <cell r="CS121">
            <v>4.8610995605709</v>
          </cell>
          <cell r="CT121">
            <v>5.01278396221862</v>
          </cell>
          <cell r="CU121">
            <v>4.82109514557938</v>
          </cell>
          <cell r="CV121">
            <v>4.99073341809122</v>
          </cell>
          <cell r="CW121">
            <v>5.0301205815119</v>
          </cell>
          <cell r="CX121">
            <v>4.7015405319969</v>
          </cell>
          <cell r="CY121">
            <v>4.96382243065249</v>
          </cell>
          <cell r="CZ121">
            <v>4.96031790390283</v>
          </cell>
          <cell r="DA121">
            <v>4.90855620411295</v>
          </cell>
        </row>
        <row r="122">
          <cell r="A122">
            <v>8990.96229224516</v>
          </cell>
          <cell r="B122">
            <v>7172.16074837915</v>
          </cell>
          <cell r="C122">
            <v>7444.72763545436</v>
          </cell>
          <cell r="D122">
            <v>6783.81819907636</v>
          </cell>
          <cell r="E122">
            <v>6496.88103256498</v>
          </cell>
          <cell r="F122">
            <v>7535.81513972805</v>
          </cell>
          <cell r="G122">
            <v>9451.37199353547</v>
          </cell>
          <cell r="H122">
            <v>7782.12974846769</v>
          </cell>
          <cell r="I122">
            <v>6602.19532002842</v>
          </cell>
          <cell r="J122">
            <v>9511.36413219001</v>
          </cell>
          <cell r="K122">
            <v>8797.86079886554</v>
          </cell>
          <cell r="L122">
            <v>8452.64646067251</v>
          </cell>
          <cell r="M122">
            <v>8005.78949415755</v>
          </cell>
          <cell r="N122">
            <v>8760.30946461185</v>
          </cell>
          <cell r="O122">
            <v>8458.51815523407</v>
          </cell>
        </row>
        <row r="122">
          <cell r="Z122">
            <v>7398.27754333316</v>
          </cell>
          <cell r="AA122">
            <v>5901.66370152341</v>
          </cell>
          <cell r="AB122">
            <v>6125.94731145958</v>
          </cell>
          <cell r="AC122">
            <v>5582.11326095426</v>
          </cell>
          <cell r="AD122">
            <v>5346.00496393918</v>
          </cell>
          <cell r="AE122">
            <v>6200.89931497622</v>
          </cell>
          <cell r="AF122">
            <v>7777.12895468061</v>
          </cell>
          <cell r="AG122">
            <v>6403.5810501677</v>
          </cell>
          <cell r="AH122">
            <v>5432.66357762339</v>
          </cell>
          <cell r="AI122">
            <v>7826.49391448778</v>
          </cell>
          <cell r="AJ122">
            <v>7239.38260020936</v>
          </cell>
          <cell r="AK122">
            <v>6955.32051621052</v>
          </cell>
          <cell r="AL122">
            <v>6587.62106947821</v>
          </cell>
          <cell r="AM122">
            <v>7208.4832165949</v>
          </cell>
          <cell r="AN122">
            <v>6960.15208202118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2">
          <cell r="BX122">
            <v>4.2008454107497</v>
          </cell>
          <cell r="BY122">
            <v>3.40550071150114</v>
          </cell>
          <cell r="BZ122">
            <v>3.50995690802427</v>
          </cell>
          <cell r="CA122">
            <v>3.09925185455642</v>
          </cell>
          <cell r="CB122">
            <v>2.97244185330969</v>
          </cell>
          <cell r="CC122">
            <v>3.41959252278296</v>
          </cell>
          <cell r="CD122">
            <v>4.33109148485961</v>
          </cell>
          <cell r="CE122">
            <v>3.61612266822714</v>
          </cell>
          <cell r="CF122">
            <v>3.09443438997798</v>
          </cell>
          <cell r="CG122">
            <v>4.3336980835953</v>
          </cell>
          <cell r="CH122">
            <v>4.05468702770402</v>
          </cell>
          <cell r="CI122">
            <v>3.96659204956685</v>
          </cell>
          <cell r="CJ122">
            <v>3.6602883884385</v>
          </cell>
          <cell r="CK122">
            <v>4.07832729022266</v>
          </cell>
          <cell r="CL122">
            <v>4.0537942979239</v>
          </cell>
          <cell r="CM122">
            <v>4.82504152414435</v>
          </cell>
          <cell r="CN122">
            <v>4.74788966961692</v>
          </cell>
          <cell r="CO122">
            <v>4.78165907202472</v>
          </cell>
          <cell r="CP122">
            <v>4.93456540694872</v>
          </cell>
          <cell r="CQ122">
            <v>4.92746020447491</v>
          </cell>
          <cell r="CR122">
            <v>4.96806714055049</v>
          </cell>
          <cell r="CS122">
            <v>4.91959190657779</v>
          </cell>
          <cell r="CT122">
            <v>4.85162127541806</v>
          </cell>
          <cell r="CU122">
            <v>4.80992902932862</v>
          </cell>
          <cell r="CV122">
            <v>4.94784100488132</v>
          </cell>
          <cell r="CW122">
            <v>4.89160440659497</v>
          </cell>
          <cell r="CX122">
            <v>4.80404145650244</v>
          </cell>
          <cell r="CY122">
            <v>4.93083467403495</v>
          </cell>
          <cell r="CZ122">
            <v>4.84249244387719</v>
          </cell>
          <cell r="DA122">
            <v>4.70396581876948</v>
          </cell>
        </row>
        <row r="123">
          <cell r="A123">
            <v>7889.46397546567</v>
          </cell>
          <cell r="B123">
            <v>7368.48846142431</v>
          </cell>
          <cell r="C123">
            <v>7322.18966192146</v>
          </cell>
          <cell r="D123">
            <v>6265.9528173135</v>
          </cell>
          <cell r="E123">
            <v>6246.11988675051</v>
          </cell>
          <cell r="F123">
            <v>7204.43045055289</v>
          </cell>
          <cell r="G123">
            <v>7266.20626192203</v>
          </cell>
          <cell r="H123">
            <v>8352.37918842465</v>
          </cell>
          <cell r="I123">
            <v>8016.64306684831</v>
          </cell>
          <cell r="J123">
            <v>7665.88349959508</v>
          </cell>
          <cell r="K123">
            <v>8244.74797369584</v>
          </cell>
          <cell r="L123">
            <v>9038.16466619315</v>
          </cell>
          <cell r="M123">
            <v>7885.31446903972</v>
          </cell>
          <cell r="N123">
            <v>7888.86943167544</v>
          </cell>
          <cell r="O123">
            <v>8572.26707019601</v>
          </cell>
        </row>
        <row r="123">
          <cell r="Z123">
            <v>6491.90178552604</v>
          </cell>
          <cell r="AA123">
            <v>6063.21336254343</v>
          </cell>
          <cell r="AB123">
            <v>6025.1160646668</v>
          </cell>
          <cell r="AC123">
            <v>5155.98403253225</v>
          </cell>
          <cell r="AD123">
            <v>5139.66436395471</v>
          </cell>
          <cell r="AE123">
            <v>5928.21705645495</v>
          </cell>
          <cell r="AF123">
            <v>5979.04972409584</v>
          </cell>
          <cell r="AG123">
            <v>6872.81487504657</v>
          </cell>
          <cell r="AH123">
            <v>6596.55200929233</v>
          </cell>
          <cell r="AI123">
            <v>6307.92699395253</v>
          </cell>
          <cell r="AJ123">
            <v>6784.24976121258</v>
          </cell>
          <cell r="AK123">
            <v>7437.11835389608</v>
          </cell>
          <cell r="AL123">
            <v>6488.48733452411</v>
          </cell>
          <cell r="AM123">
            <v>6491.41256092151</v>
          </cell>
          <cell r="AN123">
            <v>7053.75118918986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3">
          <cell r="BX123">
            <v>3.5923282844158</v>
          </cell>
          <cell r="BY123">
            <v>3.31150156508797</v>
          </cell>
          <cell r="BZ123">
            <v>3.32645408296298</v>
          </cell>
          <cell r="CA123">
            <v>2.87880178532696</v>
          </cell>
          <cell r="CB123">
            <v>2.9045927874503</v>
          </cell>
          <cell r="CC123">
            <v>3.3960711335914</v>
          </cell>
          <cell r="CD123">
            <v>3.38615493542875</v>
          </cell>
          <cell r="CE123">
            <v>3.94796965523384</v>
          </cell>
          <cell r="CF123">
            <v>3.69654646243911</v>
          </cell>
          <cell r="CG123">
            <v>3.52819100599362</v>
          </cell>
          <cell r="CH123">
            <v>3.71866696053847</v>
          </cell>
          <cell r="CI123">
            <v>4.04288802898183</v>
          </cell>
          <cell r="CJ123">
            <v>3.64916813589157</v>
          </cell>
          <cell r="CK123">
            <v>3.64134956720115</v>
          </cell>
          <cell r="CL123">
            <v>3.93649864424782</v>
          </cell>
          <cell r="CM123">
            <v>4.95111551087121</v>
          </cell>
          <cell r="CN123">
            <v>5.01631756244748</v>
          </cell>
          <cell r="CO123">
            <v>4.96239145010339</v>
          </cell>
          <cell r="CP123">
            <v>4.90689693287408</v>
          </cell>
          <cell r="CQ123">
            <v>4.84793334571821</v>
          </cell>
          <cell r="CR123">
            <v>4.78249421956429</v>
          </cell>
          <cell r="CS123">
            <v>4.83762806504118</v>
          </cell>
          <cell r="CT123">
            <v>4.76944643424136</v>
          </cell>
          <cell r="CU123">
            <v>4.88908915783324</v>
          </cell>
          <cell r="CV123">
            <v>4.89825855088208</v>
          </cell>
          <cell r="CW123">
            <v>4.99829262593237</v>
          </cell>
          <cell r="CX123">
            <v>5.03987906094307</v>
          </cell>
          <cell r="CY123">
            <v>4.87143287643828</v>
          </cell>
          <cell r="CZ123">
            <v>4.88409355364363</v>
          </cell>
          <cell r="DA123">
            <v>4.90927280060082</v>
          </cell>
        </row>
        <row r="124">
          <cell r="A124">
            <v>9203.92467284728</v>
          </cell>
          <cell r="B124">
            <v>7934.95018438767</v>
          </cell>
          <cell r="C124">
            <v>7151.23292218499</v>
          </cell>
          <cell r="D124">
            <v>8537.67624854831</v>
          </cell>
          <cell r="E124">
            <v>7797.01314113315</v>
          </cell>
          <cell r="F124">
            <v>8239.21354973129</v>
          </cell>
          <cell r="G124">
            <v>7968.90114985255</v>
          </cell>
          <cell r="H124">
            <v>7883.40914532124</v>
          </cell>
          <cell r="I124">
            <v>8494.76098714034</v>
          </cell>
          <cell r="J124">
            <v>7633.34484268938</v>
          </cell>
          <cell r="K124">
            <v>8184.13539485305</v>
          </cell>
          <cell r="L124">
            <v>8493.51088173407</v>
          </cell>
          <cell r="M124">
            <v>9460.74532107724</v>
          </cell>
          <cell r="N124">
            <v>8915.83923237713</v>
          </cell>
          <cell r="O124">
            <v>9751.35578127021</v>
          </cell>
        </row>
        <row r="124">
          <cell r="Z124">
            <v>7573.51515937148</v>
          </cell>
          <cell r="AA124">
            <v>6529.330437439</v>
          </cell>
          <cell r="AB124">
            <v>5884.44309025508</v>
          </cell>
          <cell r="AC124">
            <v>7025.28788451975</v>
          </cell>
          <cell r="AD124">
            <v>6415.82795613242</v>
          </cell>
          <cell r="AE124">
            <v>6779.69572092175</v>
          </cell>
          <cell r="AF124">
            <v>6557.26723187867</v>
          </cell>
          <cell r="AG124">
            <v>6486.91952529291</v>
          </cell>
          <cell r="AH124">
            <v>6989.97475513262</v>
          </cell>
          <cell r="AI124">
            <v>6281.15232769869</v>
          </cell>
          <cell r="AJ124">
            <v>6734.37426776479</v>
          </cell>
          <cell r="AK124">
            <v>6988.94609696975</v>
          </cell>
          <cell r="AL124">
            <v>7784.8418642007</v>
          </cell>
          <cell r="AM124">
            <v>7336.46199692747</v>
          </cell>
          <cell r="AN124">
            <v>8023.97275715949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4">
          <cell r="BX124">
            <v>4.2436877906167</v>
          </cell>
          <cell r="BY124">
            <v>3.68457917329338</v>
          </cell>
          <cell r="BZ124">
            <v>3.33853122268986</v>
          </cell>
          <cell r="CA124">
            <v>3.83137678044784</v>
          </cell>
          <cell r="CB124">
            <v>3.49210851060618</v>
          </cell>
          <cell r="CC124">
            <v>3.80107422054908</v>
          </cell>
          <cell r="CD124">
            <v>3.62851640248103</v>
          </cell>
          <cell r="CE124">
            <v>3.57646919606384</v>
          </cell>
          <cell r="CF124">
            <v>3.78713549842011</v>
          </cell>
          <cell r="CG124">
            <v>3.51555604056837</v>
          </cell>
          <cell r="CH124">
            <v>3.7449986753791</v>
          </cell>
          <cell r="CI124">
            <v>3.89923665484424</v>
          </cell>
          <cell r="CJ124">
            <v>4.28403316933375</v>
          </cell>
          <cell r="CK124">
            <v>4.21589975977661</v>
          </cell>
          <cell r="CL124">
            <v>4.56067169717045</v>
          </cell>
          <cell r="CM124">
            <v>4.88946351022737</v>
          </cell>
          <cell r="CN124">
            <v>4.85498497917727</v>
          </cell>
          <cell r="CO124">
            <v>4.82899838753657</v>
          </cell>
          <cell r="CP124">
            <v>5.02361557479805</v>
          </cell>
          <cell r="CQ124">
            <v>5.03352366781631</v>
          </cell>
          <cell r="CR124">
            <v>4.88664723357072</v>
          </cell>
          <cell r="CS124">
            <v>4.95109122050361</v>
          </cell>
          <cell r="CT124">
            <v>4.969253553375</v>
          </cell>
          <cell r="CU124">
            <v>5.05675484161466</v>
          </cell>
          <cell r="CV124">
            <v>4.89499706893047</v>
          </cell>
          <cell r="CW124">
            <v>4.92666141137202</v>
          </cell>
          <cell r="CX124">
            <v>4.91065283307597</v>
          </cell>
          <cell r="CY124">
            <v>4.97856413138823</v>
          </cell>
          <cell r="CZ124">
            <v>4.76764084235677</v>
          </cell>
          <cell r="DA124">
            <v>4.8202301032884</v>
          </cell>
        </row>
        <row r="125">
          <cell r="A125">
            <v>9143.85256872313</v>
          </cell>
          <cell r="B125">
            <v>7479.5042348029</v>
          </cell>
          <cell r="C125">
            <v>6939.34623854843</v>
          </cell>
          <cell r="D125">
            <v>7985.31140878073</v>
          </cell>
          <cell r="E125">
            <v>7987.74541253365</v>
          </cell>
          <cell r="F125">
            <v>8461.52987142621</v>
          </cell>
          <cell r="G125">
            <v>8755.24396654212</v>
          </cell>
          <cell r="H125">
            <v>8561.51249235651</v>
          </cell>
          <cell r="I125">
            <v>8366.22973202791</v>
          </cell>
          <cell r="J125">
            <v>7533.11318209762</v>
          </cell>
          <cell r="K125">
            <v>8128.76665900861</v>
          </cell>
          <cell r="L125">
            <v>8199.32462192137</v>
          </cell>
          <cell r="M125">
            <v>10076.8312807179</v>
          </cell>
          <cell r="N125">
            <v>9685.93569184086</v>
          </cell>
          <cell r="O125">
            <v>9065.47567580952</v>
          </cell>
        </row>
        <row r="125">
          <cell r="Z125">
            <v>7524.08439940646</v>
          </cell>
          <cell r="AA125">
            <v>6154.56348463782</v>
          </cell>
          <cell r="AB125">
            <v>5710.09061914842</v>
          </cell>
          <cell r="AC125">
            <v>6570.77053065386</v>
          </cell>
          <cell r="AD125">
            <v>6572.77336802769</v>
          </cell>
          <cell r="AE125">
            <v>6962.63029420214</v>
          </cell>
          <cell r="AF125">
            <v>7204.31503532608</v>
          </cell>
          <cell r="AG125">
            <v>7044.90170799622</v>
          </cell>
          <cell r="AH125">
            <v>6884.21189378297</v>
          </cell>
          <cell r="AI125">
            <v>6198.67598984033</v>
          </cell>
          <cell r="AJ125">
            <v>6688.81370798422</v>
          </cell>
          <cell r="AK125">
            <v>6746.87283175244</v>
          </cell>
          <cell r="AL125">
            <v>8291.79259670504</v>
          </cell>
          <cell r="AM125">
            <v>7970.14136928619</v>
          </cell>
          <cell r="AN125">
            <v>7459.59141323755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5">
          <cell r="BX125">
            <v>4.17835453107275</v>
          </cell>
          <cell r="BY125">
            <v>3.46582340771539</v>
          </cell>
          <cell r="BZ125">
            <v>3.22840322566315</v>
          </cell>
          <cell r="CA125">
            <v>3.64347236593091</v>
          </cell>
          <cell r="CB125">
            <v>3.61983768152662</v>
          </cell>
          <cell r="CC125">
            <v>3.86995768131791</v>
          </cell>
          <cell r="CD125">
            <v>4.06399993824158</v>
          </cell>
          <cell r="CE125">
            <v>4.04449220410869</v>
          </cell>
          <cell r="CF125">
            <v>3.8137077178571</v>
          </cell>
          <cell r="CG125">
            <v>3.41748747490895</v>
          </cell>
          <cell r="CH125">
            <v>3.67459171283391</v>
          </cell>
          <cell r="CI125">
            <v>3.7329845217547</v>
          </cell>
          <cell r="CJ125">
            <v>4.62298388430504</v>
          </cell>
          <cell r="CK125">
            <v>4.43234255959492</v>
          </cell>
          <cell r="CL125">
            <v>4.15544468145425</v>
          </cell>
          <cell r="CM125">
            <v>4.93350425582368</v>
          </cell>
          <cell r="CN125">
            <v>4.86516933568928</v>
          </cell>
          <cell r="CO125">
            <v>4.84576516456193</v>
          </cell>
          <cell r="CP125">
            <v>4.94092152618474</v>
          </cell>
          <cell r="CQ125">
            <v>4.97469772207425</v>
          </cell>
          <cell r="CR125">
            <v>4.92917520216243</v>
          </cell>
          <cell r="CS125">
            <v>4.85675435821796</v>
          </cell>
          <cell r="CT125">
            <v>4.77219378745376</v>
          </cell>
          <cell r="CU125">
            <v>4.94554273658726</v>
          </cell>
          <cell r="CV125">
            <v>4.96934489722467</v>
          </cell>
          <cell r="CW125">
            <v>4.98708929870279</v>
          </cell>
          <cell r="CX125">
            <v>4.95169026096119</v>
          </cell>
          <cell r="CY125">
            <v>4.91397775971</v>
          </cell>
          <cell r="CZ125">
            <v>4.92651537147089</v>
          </cell>
          <cell r="DA125">
            <v>4.918182845703</v>
          </cell>
        </row>
        <row r="126">
          <cell r="A126">
            <v>8811.33318747747</v>
          </cell>
          <cell r="B126">
            <v>9120.35750218633</v>
          </cell>
          <cell r="C126">
            <v>7526.61314386907</v>
          </cell>
          <cell r="D126">
            <v>7060.3632478111</v>
          </cell>
          <cell r="E126">
            <v>8020.94997492087</v>
          </cell>
          <cell r="F126">
            <v>8476.64872968503</v>
          </cell>
          <cell r="G126">
            <v>8823.47236711077</v>
          </cell>
          <cell r="H126">
            <v>7796.09650657465</v>
          </cell>
          <cell r="I126">
            <v>8178.81414726644</v>
          </cell>
          <cell r="J126">
            <v>8171.72948115069</v>
          </cell>
          <cell r="K126">
            <v>8940.21425704618</v>
          </cell>
          <cell r="L126">
            <v>9150.27900614805</v>
          </cell>
          <cell r="M126">
            <v>8943.1288090751</v>
          </cell>
          <cell r="N126">
            <v>9650.3720942923</v>
          </cell>
          <cell r="O126">
            <v>9248.72606676528</v>
          </cell>
        </row>
        <row r="126">
          <cell r="Z126">
            <v>7250.46845141004</v>
          </cell>
          <cell r="AA126">
            <v>7504.75131608475</v>
          </cell>
          <cell r="AB126">
            <v>6193.32738695512</v>
          </cell>
          <cell r="AC126">
            <v>5809.67032962742</v>
          </cell>
          <cell r="AD126">
            <v>6600.09597936346</v>
          </cell>
          <cell r="AE126">
            <v>6975.07095471225</v>
          </cell>
          <cell r="AF126">
            <v>7260.45726207972</v>
          </cell>
          <cell r="AG126">
            <v>6415.07369683857</v>
          </cell>
          <cell r="AH126">
            <v>6729.99564117924</v>
          </cell>
          <cell r="AI126">
            <v>6724.16597306114</v>
          </cell>
          <cell r="AJ126">
            <v>7356.51916008371</v>
          </cell>
          <cell r="AK126">
            <v>7529.37243934468</v>
          </cell>
          <cell r="AL126">
            <v>7358.91742003894</v>
          </cell>
          <cell r="AM126">
            <v>7940.87760901766</v>
          </cell>
          <cell r="AN126">
            <v>7610.38030636686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6">
          <cell r="BX126">
            <v>4.14609418919232</v>
          </cell>
          <cell r="BY126">
            <v>4.2775322447998</v>
          </cell>
          <cell r="BZ126">
            <v>3.4819053470153</v>
          </cell>
          <cell r="CA126">
            <v>3.33843455931729</v>
          </cell>
          <cell r="CB126">
            <v>3.66167839552283</v>
          </cell>
          <cell r="CC126">
            <v>3.88549572572697</v>
          </cell>
          <cell r="CD126">
            <v>4.07826189185042</v>
          </cell>
          <cell r="CE126">
            <v>3.55745952112422</v>
          </cell>
          <cell r="CF126">
            <v>3.76217806358211</v>
          </cell>
          <cell r="CG126">
            <v>3.7976520031062</v>
          </cell>
          <cell r="CH126">
            <v>4.02040750487817</v>
          </cell>
          <cell r="CI126">
            <v>4.12037915148074</v>
          </cell>
          <cell r="CJ126">
            <v>4.13077640501778</v>
          </cell>
          <cell r="CK126">
            <v>4.33018533754462</v>
          </cell>
          <cell r="CL126">
            <v>4.24860767825038</v>
          </cell>
          <cell r="CM126">
            <v>4.79108679656418</v>
          </cell>
          <cell r="CN126">
            <v>4.80673466221493</v>
          </cell>
          <cell r="CO126">
            <v>4.87319974185349</v>
          </cell>
          <cell r="CP126">
            <v>4.7677750544054</v>
          </cell>
          <cell r="CQ126">
            <v>4.93829680948815</v>
          </cell>
          <cell r="CR126">
            <v>4.91823560917504</v>
          </cell>
          <cell r="CS126">
            <v>4.87748561990948</v>
          </cell>
          <cell r="CT126">
            <v>4.94047627823633</v>
          </cell>
          <cell r="CU126">
            <v>4.90097595350207</v>
          </cell>
          <cell r="CV126">
            <v>4.85099016810031</v>
          </cell>
          <cell r="CW126">
            <v>5.01313535741665</v>
          </cell>
          <cell r="CX126">
            <v>5.006436758284</v>
          </cell>
          <cell r="CY126">
            <v>4.88078162852317</v>
          </cell>
          <cell r="CZ126">
            <v>5.0242258402127</v>
          </cell>
          <cell r="DA126">
            <v>4.90757410021234</v>
          </cell>
        </row>
        <row r="127">
          <cell r="A127">
            <v>9216.15106222564</v>
          </cell>
          <cell r="B127">
            <v>6939.14515161323</v>
          </cell>
          <cell r="C127">
            <v>7681.70802833338</v>
          </cell>
          <cell r="D127">
            <v>7898.00793319329</v>
          </cell>
          <cell r="E127">
            <v>7191.53340516157</v>
          </cell>
          <cell r="F127">
            <v>7735.51365293276</v>
          </cell>
          <cell r="G127">
            <v>7362.46553133288</v>
          </cell>
          <cell r="H127">
            <v>7446.19193426418</v>
          </cell>
          <cell r="I127">
            <v>9105.33867852981</v>
          </cell>
          <cell r="J127">
            <v>9730.57142718261</v>
          </cell>
          <cell r="K127">
            <v>8487.01156766188</v>
          </cell>
          <cell r="L127">
            <v>8839.93028724368</v>
          </cell>
          <cell r="M127">
            <v>8240.7053708555</v>
          </cell>
          <cell r="N127">
            <v>8735.63197070988</v>
          </cell>
          <cell r="O127">
            <v>10358.373874693</v>
          </cell>
        </row>
        <row r="127">
          <cell r="Z127">
            <v>7583.57573120281</v>
          </cell>
          <cell r="AA127">
            <v>5709.92515332746</v>
          </cell>
          <cell r="AB127">
            <v>6320.94832045718</v>
          </cell>
          <cell r="AC127">
            <v>6498.93224217048</v>
          </cell>
          <cell r="AD127">
            <v>5917.60463053295</v>
          </cell>
          <cell r="AE127">
            <v>6365.22266298467</v>
          </cell>
          <cell r="AF127">
            <v>6058.25735149677</v>
          </cell>
          <cell r="AG127">
            <v>6127.15222019453</v>
          </cell>
          <cell r="AH127">
            <v>7492.39296976167</v>
          </cell>
          <cell r="AI127">
            <v>8006.87020293883</v>
          </cell>
          <cell r="AJ127">
            <v>6983.59808996178</v>
          </cell>
          <cell r="AK127">
            <v>7273.99977921766</v>
          </cell>
          <cell r="AL127">
            <v>6780.92327658967</v>
          </cell>
          <cell r="AM127">
            <v>7188.17716446984</v>
          </cell>
          <cell r="AN127">
            <v>8523.46193117599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7">
          <cell r="BX127">
            <v>4.34492918643252</v>
          </cell>
          <cell r="BY127">
            <v>3.13674436769646</v>
          </cell>
          <cell r="BZ127">
            <v>3.68120034928988</v>
          </cell>
          <cell r="CA127">
            <v>3.5537753333261</v>
          </cell>
          <cell r="CB127">
            <v>3.42812250922682</v>
          </cell>
          <cell r="CC127">
            <v>3.53079189638398</v>
          </cell>
          <cell r="CD127">
            <v>3.30480756413719</v>
          </cell>
          <cell r="CE127">
            <v>3.41391649831262</v>
          </cell>
          <cell r="CF127">
            <v>4.24308647469288</v>
          </cell>
          <cell r="CG127">
            <v>4.43503090525379</v>
          </cell>
          <cell r="CH127">
            <v>3.90719156037781</v>
          </cell>
          <cell r="CI127">
            <v>3.97785457319761</v>
          </cell>
          <cell r="CJ127">
            <v>3.80083397439018</v>
          </cell>
          <cell r="CK127">
            <v>3.97427838488562</v>
          </cell>
          <cell r="CL127">
            <v>4.76882534893042</v>
          </cell>
          <cell r="CM127">
            <v>4.78187766014521</v>
          </cell>
          <cell r="CN127">
            <v>4.98721882413063</v>
          </cell>
          <cell r="CO127">
            <v>4.70435319683978</v>
          </cell>
          <cell r="CP127">
            <v>5.01024745351619</v>
          </cell>
          <cell r="CQ127">
            <v>4.72929872910938</v>
          </cell>
          <cell r="CR127">
            <v>4.9391090474117</v>
          </cell>
          <cell r="CS127">
            <v>5.02236969156172</v>
          </cell>
          <cell r="CT127">
            <v>4.91714381994666</v>
          </cell>
          <cell r="CU127">
            <v>4.83777649811629</v>
          </cell>
          <cell r="CV127">
            <v>4.94621822522065</v>
          </cell>
          <cell r="CW127">
            <v>4.89690488840532</v>
          </cell>
          <cell r="CX127">
            <v>5.00992838015814</v>
          </cell>
          <cell r="CY127">
            <v>4.88784096222917</v>
          </cell>
          <cell r="CZ127">
            <v>4.95527342572089</v>
          </cell>
          <cell r="DA127">
            <v>4.89679298102416</v>
          </cell>
        </row>
        <row r="128">
          <cell r="A128">
            <v>8178.25864864655</v>
          </cell>
          <cell r="B128">
            <v>7578.47759447938</v>
          </cell>
          <cell r="C128">
            <v>8373.33372487915</v>
          </cell>
          <cell r="D128">
            <v>6146.27107980214</v>
          </cell>
          <cell r="E128">
            <v>6552.51517259851</v>
          </cell>
          <cell r="F128">
            <v>8157.01251247911</v>
          </cell>
          <cell r="G128">
            <v>8826.39963971993</v>
          </cell>
          <cell r="H128">
            <v>8575.58627901177</v>
          </cell>
          <cell r="I128">
            <v>8182.10699257201</v>
          </cell>
          <cell r="J128">
            <v>8254.48827038409</v>
          </cell>
          <cell r="K128">
            <v>8045.46074448251</v>
          </cell>
          <cell r="L128">
            <v>8990.92266396548</v>
          </cell>
          <cell r="M128">
            <v>10566.821179615</v>
          </cell>
          <cell r="N128">
            <v>11286.246341635</v>
          </cell>
          <cell r="O128">
            <v>8949.10292061636</v>
          </cell>
        </row>
        <row r="128">
          <cell r="Z128">
            <v>6729.53854517202</v>
          </cell>
          <cell r="AA128">
            <v>6236.00442060018</v>
          </cell>
          <cell r="AB128">
            <v>6890.05746504342</v>
          </cell>
          <cell r="AC128">
            <v>5057.50305995147</v>
          </cell>
          <cell r="AD128">
            <v>5391.78391345249</v>
          </cell>
          <cell r="AE128">
            <v>6712.05601026853</v>
          </cell>
          <cell r="AF128">
            <v>7262.86598925526</v>
          </cell>
          <cell r="AG128">
            <v>7056.48242387254</v>
          </cell>
          <cell r="AH128">
            <v>6732.70518245925</v>
          </cell>
          <cell r="AI128">
            <v>6792.26463391605</v>
          </cell>
          <cell r="AJ128">
            <v>6620.26484117418</v>
          </cell>
          <cell r="AK128">
            <v>7398.24493492017</v>
          </cell>
          <cell r="AL128">
            <v>8694.98428494032</v>
          </cell>
          <cell r="AM128">
            <v>9286.96841825961</v>
          </cell>
          <cell r="AN128">
            <v>7363.83326039289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8">
          <cell r="BX128">
            <v>3.73255063254439</v>
          </cell>
          <cell r="BY128">
            <v>3.51559597545044</v>
          </cell>
          <cell r="BZ128">
            <v>3.70906300028887</v>
          </cell>
          <cell r="CA128">
            <v>2.81283935707037</v>
          </cell>
          <cell r="CB128">
            <v>3.10126792013613</v>
          </cell>
          <cell r="CC128">
            <v>3.69311481391386</v>
          </cell>
          <cell r="CD128">
            <v>4.19467132460925</v>
          </cell>
          <cell r="CE128">
            <v>4.03952196023757</v>
          </cell>
          <cell r="CF128">
            <v>3.778950496708</v>
          </cell>
          <cell r="CG128">
            <v>3.88274501769746</v>
          </cell>
          <cell r="CH128">
            <v>3.71213317516145</v>
          </cell>
          <cell r="CI128">
            <v>4.12262607814343</v>
          </cell>
          <cell r="CJ128">
            <v>4.69548838583188</v>
          </cell>
          <cell r="CK128">
            <v>5.05116816453417</v>
          </cell>
          <cell r="CL128">
            <v>4.1825096283881</v>
          </cell>
          <cell r="CM128">
            <v>4.93954234507269</v>
          </cell>
          <cell r="CN128">
            <v>4.85975741734477</v>
          </cell>
          <cell r="CO128">
            <v>5.08939043790091</v>
          </cell>
          <cell r="CP128">
            <v>4.92604482803519</v>
          </cell>
          <cell r="CQ128">
            <v>4.76321656245013</v>
          </cell>
          <cell r="CR128">
            <v>4.9793184006626</v>
          </cell>
          <cell r="CS128">
            <v>4.74370014821473</v>
          </cell>
          <cell r="CT128">
            <v>4.78591990558653</v>
          </cell>
          <cell r="CU128">
            <v>4.88118794867646</v>
          </cell>
          <cell r="CV128">
            <v>4.79272888579873</v>
          </cell>
          <cell r="CW128">
            <v>4.88606174341767</v>
          </cell>
          <cell r="CX128">
            <v>4.91656624226</v>
          </cell>
          <cell r="CY128">
            <v>5.07335399340802</v>
          </cell>
          <cell r="CZ128">
            <v>5.03720095279558</v>
          </cell>
          <cell r="DA128">
            <v>4.82363160815657</v>
          </cell>
        </row>
        <row r="129">
          <cell r="A129">
            <v>9733.29340341927</v>
          </cell>
          <cell r="B129">
            <v>8778.20545034971</v>
          </cell>
          <cell r="C129">
            <v>8811.6860316294</v>
          </cell>
          <cell r="D129">
            <v>7693.21975792475</v>
          </cell>
          <cell r="E129">
            <v>7933.47202189211</v>
          </cell>
          <cell r="F129">
            <v>7271.16927122594</v>
          </cell>
          <cell r="G129">
            <v>6080.18110975558</v>
          </cell>
          <cell r="H129">
            <v>7446.87328792304</v>
          </cell>
          <cell r="I129">
            <v>8398.8221085109</v>
          </cell>
          <cell r="J129">
            <v>9707.82884501613</v>
          </cell>
          <cell r="K129">
            <v>8905.90257644027</v>
          </cell>
          <cell r="L129">
            <v>7895.82796218182</v>
          </cell>
          <cell r="M129">
            <v>9131.17882311235</v>
          </cell>
          <cell r="N129">
            <v>10164.1138360808</v>
          </cell>
          <cell r="O129">
            <v>8218.17313634496</v>
          </cell>
        </row>
        <row r="129">
          <cell r="Z129">
            <v>8009.11000052786</v>
          </cell>
          <cell r="AA129">
            <v>7223.20905628776</v>
          </cell>
          <cell r="AB129">
            <v>7250.75879174076</v>
          </cell>
          <cell r="AC129">
            <v>6330.42082937808</v>
          </cell>
          <cell r="AD129">
            <v>6528.11412087122</v>
          </cell>
          <cell r="AE129">
            <v>5983.13357175163</v>
          </cell>
          <cell r="AF129">
            <v>5003.12045602745</v>
          </cell>
          <cell r="AG129">
            <v>6127.71287691953</v>
          </cell>
          <cell r="AH129">
            <v>6911.03076357468</v>
          </cell>
          <cell r="AI129">
            <v>7988.15630675613</v>
          </cell>
          <cell r="AJ129">
            <v>7328.28554861371</v>
          </cell>
          <cell r="AK129">
            <v>6497.13843745247</v>
          </cell>
          <cell r="AL129">
            <v>7513.65571730388</v>
          </cell>
          <cell r="AM129">
            <v>8363.61367083221</v>
          </cell>
          <cell r="AN129">
            <v>6762.38246647814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29">
          <cell r="BX129">
            <v>4.40923997543759</v>
          </cell>
          <cell r="BY129">
            <v>3.97059605713614</v>
          </cell>
          <cell r="BZ129">
            <v>3.98779625461741</v>
          </cell>
          <cell r="CA129">
            <v>3.54270056648645</v>
          </cell>
          <cell r="CB129">
            <v>3.65781173688203</v>
          </cell>
          <cell r="CC129">
            <v>3.43959061448662</v>
          </cell>
          <cell r="CD129">
            <v>2.73333583791235</v>
          </cell>
          <cell r="CE129">
            <v>3.54482548932729</v>
          </cell>
          <cell r="CF129">
            <v>3.87370657357108</v>
          </cell>
          <cell r="CG129">
            <v>4.49504139809455</v>
          </cell>
          <cell r="CH129">
            <v>4.208982843779</v>
          </cell>
          <cell r="CI129">
            <v>3.71480432927343</v>
          </cell>
          <cell r="CJ129">
            <v>4.37691685926117</v>
          </cell>
          <cell r="CK129">
            <v>4.65546917319303</v>
          </cell>
          <cell r="CL129">
            <v>3.7463127996943</v>
          </cell>
          <cell r="CM129">
            <v>4.97654181831103</v>
          </cell>
          <cell r="CN129">
            <v>4.98404107798283</v>
          </cell>
          <cell r="CO129">
            <v>4.98147129686232</v>
          </cell>
          <cell r="CP129">
            <v>4.89559260940468</v>
          </cell>
          <cell r="CQ129">
            <v>4.8896021592451</v>
          </cell>
          <cell r="CR129">
            <v>4.76572610207825</v>
          </cell>
          <cell r="CS129">
            <v>5.01481711155232</v>
          </cell>
          <cell r="CT129">
            <v>4.73598898108231</v>
          </cell>
          <cell r="CU129">
            <v>4.88791045462527</v>
          </cell>
          <cell r="CV129">
            <v>4.86877823946506</v>
          </cell>
          <cell r="CW129">
            <v>4.77015359742113</v>
          </cell>
          <cell r="CX129">
            <v>4.79174074941742</v>
          </cell>
          <cell r="CY129">
            <v>4.70316407451123</v>
          </cell>
          <cell r="CZ129">
            <v>4.92195506073098</v>
          </cell>
          <cell r="DA129">
            <v>4.94541599733393</v>
          </cell>
        </row>
        <row r="130">
          <cell r="A130">
            <v>9319.39515556309</v>
          </cell>
          <cell r="B130">
            <v>6961.15040156556</v>
          </cell>
          <cell r="C130">
            <v>7326.14185915487</v>
          </cell>
          <cell r="D130">
            <v>8122.29666117667</v>
          </cell>
          <cell r="E130">
            <v>7237.80422152694</v>
          </cell>
          <cell r="F130">
            <v>6590.02703393082</v>
          </cell>
          <cell r="G130">
            <v>7194.89326458157</v>
          </cell>
          <cell r="H130">
            <v>8828.35249573715</v>
          </cell>
          <cell r="I130">
            <v>9147.57696668475</v>
          </cell>
          <cell r="J130">
            <v>7055.29726972453</v>
          </cell>
          <cell r="K130">
            <v>9184.37609351806</v>
          </cell>
          <cell r="L130">
            <v>8396.61510906826</v>
          </cell>
          <cell r="M130">
            <v>7518.99756006174</v>
          </cell>
          <cell r="N130">
            <v>9133.48853909879</v>
          </cell>
          <cell r="O130">
            <v>8482.69080222459</v>
          </cell>
        </row>
        <row r="130">
          <cell r="Z130">
            <v>7668.53087086334</v>
          </cell>
          <cell r="AA130">
            <v>5728.03233043109</v>
          </cell>
          <cell r="AB130">
            <v>6028.36815839029</v>
          </cell>
          <cell r="AC130">
            <v>6683.48982405394</v>
          </cell>
          <cell r="AD130">
            <v>5955.67890228502</v>
          </cell>
          <cell r="AE130">
            <v>5422.65081649164</v>
          </cell>
          <cell r="AF130">
            <v>5920.36931485569</v>
          </cell>
          <cell r="AG130">
            <v>7264.472910778</v>
          </cell>
          <cell r="AH130">
            <v>7527.14904687203</v>
          </cell>
          <cell r="AI130">
            <v>5805.50175337332</v>
          </cell>
          <cell r="AJ130">
            <v>7557.42947123771</v>
          </cell>
          <cell r="AK130">
            <v>6909.21471831903</v>
          </cell>
          <cell r="AL130">
            <v>6187.06084942223</v>
          </cell>
          <cell r="AM130">
            <v>7515.55628360129</v>
          </cell>
          <cell r="AN130">
            <v>6980.04271725909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0">
          <cell r="BX130">
            <v>4.21428459949559</v>
          </cell>
          <cell r="BY130">
            <v>3.19866401942515</v>
          </cell>
          <cell r="BZ130">
            <v>3.38513471802002</v>
          </cell>
          <cell r="CA130">
            <v>3.72972785113107</v>
          </cell>
          <cell r="CB130">
            <v>3.33217337080962</v>
          </cell>
          <cell r="CC130">
            <v>2.98939625534256</v>
          </cell>
          <cell r="CD130">
            <v>3.28524116832679</v>
          </cell>
          <cell r="CE130">
            <v>4.22222048468668</v>
          </cell>
          <cell r="CF130">
            <v>4.13562101166688</v>
          </cell>
          <cell r="CG130">
            <v>3.22942179214994</v>
          </cell>
          <cell r="CH130">
            <v>4.25725992129621</v>
          </cell>
          <cell r="CI130">
            <v>3.90528460848729</v>
          </cell>
          <cell r="CJ130">
            <v>3.43915948592658</v>
          </cell>
          <cell r="CK130">
            <v>4.11690033178859</v>
          </cell>
          <cell r="CL130">
            <v>4.03321510268267</v>
          </cell>
          <cell r="CM130">
            <v>4.9853476011844</v>
          </cell>
          <cell r="CN130">
            <v>4.90618557189866</v>
          </cell>
          <cell r="CO130">
            <v>4.87900143481885</v>
          </cell>
          <cell r="CP130">
            <v>4.9094549939488</v>
          </cell>
          <cell r="CQ130">
            <v>4.89678257510548</v>
          </cell>
          <cell r="CR130">
            <v>4.96975854334398</v>
          </cell>
          <cell r="CS130">
            <v>4.93729046746828</v>
          </cell>
          <cell r="CT130">
            <v>4.71379113932222</v>
          </cell>
          <cell r="CU130">
            <v>4.98651256912486</v>
          </cell>
          <cell r="CV130">
            <v>4.92518019618257</v>
          </cell>
          <cell r="CW130">
            <v>4.863524098915</v>
          </cell>
          <cell r="CX130">
            <v>4.84711289710256</v>
          </cell>
          <cell r="CY130">
            <v>4.92877742704793</v>
          </cell>
          <cell r="CZ130">
            <v>5.00147283177144</v>
          </cell>
          <cell r="DA130">
            <v>4.74147899825616</v>
          </cell>
        </row>
        <row r="131">
          <cell r="A131">
            <v>7713.00428220468</v>
          </cell>
          <cell r="B131">
            <v>7790.41873339762</v>
          </cell>
          <cell r="C131">
            <v>7218.3792889287</v>
          </cell>
          <cell r="D131">
            <v>7763.05511117626</v>
          </cell>
          <cell r="E131">
            <v>7085.32339478729</v>
          </cell>
          <cell r="F131">
            <v>7156.07519494183</v>
          </cell>
          <cell r="G131">
            <v>8380.67019867117</v>
          </cell>
          <cell r="H131">
            <v>8826.01318995439</v>
          </cell>
          <cell r="I131">
            <v>9175.19925092511</v>
          </cell>
          <cell r="J131">
            <v>8555.92726406696</v>
          </cell>
          <cell r="K131">
            <v>7745.62506522651</v>
          </cell>
          <cell r="L131">
            <v>7000.434709135</v>
          </cell>
          <cell r="M131">
            <v>9287.50436873826</v>
          </cell>
          <cell r="N131">
            <v>7740.25852430088</v>
          </cell>
          <cell r="O131">
            <v>10351.629321364</v>
          </cell>
        </row>
        <row r="131">
          <cell r="Z131">
            <v>6346.70066649985</v>
          </cell>
          <cell r="AA131">
            <v>6410.40170062433</v>
          </cell>
          <cell r="AB131">
            <v>5939.69495774705</v>
          </cell>
          <cell r="AC131">
            <v>6387.88534862503</v>
          </cell>
          <cell r="AD131">
            <v>5830.20896485354</v>
          </cell>
          <cell r="AE131">
            <v>5888.4275889807</v>
          </cell>
          <cell r="AF131">
            <v>6896.09433490656</v>
          </cell>
          <cell r="AG131">
            <v>7262.54799630533</v>
          </cell>
          <cell r="AH131">
            <v>7549.87824076123</v>
          </cell>
          <cell r="AI131">
            <v>7040.30586300367</v>
          </cell>
          <cell r="AJ131">
            <v>6373.54291081496</v>
          </cell>
          <cell r="AK131">
            <v>5760.3577035168</v>
          </cell>
          <cell r="AL131">
            <v>7642.2893091332</v>
          </cell>
          <cell r="AM131">
            <v>6369.12701428187</v>
          </cell>
          <cell r="AN131">
            <v>8517.91212729378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1">
          <cell r="BX131">
            <v>3.57457131789506</v>
          </cell>
          <cell r="BY131">
            <v>3.60410724344966</v>
          </cell>
          <cell r="BZ131">
            <v>3.42829832328452</v>
          </cell>
          <cell r="CA131">
            <v>3.54502203243613</v>
          </cell>
          <cell r="CB131">
            <v>3.30885052220437</v>
          </cell>
          <cell r="CC131">
            <v>3.22310750642303</v>
          </cell>
          <cell r="CD131">
            <v>3.89780254837999</v>
          </cell>
          <cell r="CE131">
            <v>4.09394694604007</v>
          </cell>
          <cell r="CF131">
            <v>4.25682701420999</v>
          </cell>
          <cell r="CG131">
            <v>3.93614900417885</v>
          </cell>
          <cell r="CH131">
            <v>3.59743513128227</v>
          </cell>
          <cell r="CI131">
            <v>3.31640611651254</v>
          </cell>
          <cell r="CJ131">
            <v>4.24326533194195</v>
          </cell>
          <cell r="CK131">
            <v>3.57181977599927</v>
          </cell>
          <cell r="CL131">
            <v>4.81171250873315</v>
          </cell>
          <cell r="CM131">
            <v>4.8644213411158</v>
          </cell>
          <cell r="CN131">
            <v>4.87298051887657</v>
          </cell>
          <cell r="CO131">
            <v>4.74670968976504</v>
          </cell>
          <cell r="CP131">
            <v>4.93679745556643</v>
          </cell>
          <cell r="CQ131">
            <v>4.82740913770038</v>
          </cell>
          <cell r="CR131">
            <v>5.00531809560346</v>
          </cell>
          <cell r="CS131">
            <v>4.84719502905112</v>
          </cell>
          <cell r="CT131">
            <v>4.86019775853363</v>
          </cell>
          <cell r="CU131">
            <v>4.85915867636745</v>
          </cell>
          <cell r="CV131">
            <v>4.90035036611441</v>
          </cell>
          <cell r="CW131">
            <v>4.8539475382476</v>
          </cell>
          <cell r="CX131">
            <v>4.75870607307862</v>
          </cell>
          <cell r="CY131">
            <v>4.93435533515172</v>
          </cell>
          <cell r="CZ131">
            <v>4.88537052459352</v>
          </cell>
          <cell r="DA131">
            <v>4.84998750691648</v>
          </cell>
        </row>
        <row r="132">
          <cell r="A132">
            <v>9779.48643441711</v>
          </cell>
          <cell r="B132">
            <v>8247.21984377616</v>
          </cell>
          <cell r="C132">
            <v>7055.95823638291</v>
          </cell>
          <cell r="D132">
            <v>6819.63515328296</v>
          </cell>
          <cell r="E132">
            <v>5626.0632895988</v>
          </cell>
          <cell r="F132">
            <v>9101.70043210502</v>
          </cell>
          <cell r="G132">
            <v>5928.55228446547</v>
          </cell>
          <cell r="H132">
            <v>8858.44802601105</v>
          </cell>
          <cell r="I132">
            <v>7032.96219282421</v>
          </cell>
          <cell r="J132">
            <v>6958.66895745541</v>
          </cell>
          <cell r="K132">
            <v>7651.11956488674</v>
          </cell>
          <cell r="L132">
            <v>9437.19959885165</v>
          </cell>
          <cell r="M132">
            <v>7968.80501994838</v>
          </cell>
          <cell r="N132">
            <v>8221.73728245668</v>
          </cell>
          <cell r="O132">
            <v>8914.13762764382</v>
          </cell>
        </row>
        <row r="132">
          <cell r="Z132">
            <v>8047.12026603465</v>
          </cell>
          <cell r="AA132">
            <v>6786.28375716438</v>
          </cell>
          <cell r="AB132">
            <v>5806.04563450936</v>
          </cell>
          <cell r="AC132">
            <v>5611.58549755855</v>
          </cell>
          <cell r="AD132">
            <v>4629.44636401273</v>
          </cell>
          <cell r="AE132">
            <v>7489.39921270356</v>
          </cell>
          <cell r="AF132">
            <v>4878.35159407444</v>
          </cell>
          <cell r="AG132">
            <v>7289.23723283195</v>
          </cell>
          <cell r="AH132">
            <v>5787.12317580964</v>
          </cell>
          <cell r="AI132">
            <v>5725.99045642045</v>
          </cell>
          <cell r="AJ132">
            <v>6295.77838482109</v>
          </cell>
          <cell r="AK132">
            <v>7765.46709848364</v>
          </cell>
          <cell r="AL132">
            <v>6557.18813070038</v>
          </cell>
          <cell r="AM132">
            <v>6765.31524956435</v>
          </cell>
          <cell r="AN132">
            <v>7335.06181931834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2">
          <cell r="BX132">
            <v>4.52885684256937</v>
          </cell>
          <cell r="BY132">
            <v>3.74627145884866</v>
          </cell>
          <cell r="BZ132">
            <v>3.19358951917332</v>
          </cell>
          <cell r="CA132">
            <v>3.20939115569935</v>
          </cell>
          <cell r="CB132">
            <v>2.62547233776758</v>
          </cell>
          <cell r="CC132">
            <v>4.15958238608576</v>
          </cell>
          <cell r="CD132">
            <v>2.83273543473618</v>
          </cell>
          <cell r="CE132">
            <v>4.11511577871168</v>
          </cell>
          <cell r="CF132">
            <v>3.24734204979993</v>
          </cell>
          <cell r="CG132">
            <v>3.19210401220844</v>
          </cell>
          <cell r="CH132">
            <v>3.51459917755376</v>
          </cell>
          <cell r="CI132">
            <v>4.38924046262469</v>
          </cell>
          <cell r="CJ132">
            <v>3.79959901633056</v>
          </cell>
          <cell r="CK132">
            <v>3.78233730128523</v>
          </cell>
          <cell r="CL132">
            <v>4.01143391946859</v>
          </cell>
          <cell r="CM132">
            <v>4.86809488681986</v>
          </cell>
          <cell r="CN132">
            <v>4.9629500806438</v>
          </cell>
          <cell r="CO132">
            <v>4.98090761058082</v>
          </cell>
          <cell r="CP132">
            <v>4.79038113360663</v>
          </cell>
          <cell r="CQ132">
            <v>4.83090776218571</v>
          </cell>
          <cell r="CR132">
            <v>4.93292356012719</v>
          </cell>
          <cell r="CS132">
            <v>4.71817687920631</v>
          </cell>
          <cell r="CT132">
            <v>4.85296502955624</v>
          </cell>
          <cell r="CU132">
            <v>4.8824952054239</v>
          </cell>
          <cell r="CV132">
            <v>4.91451563798825</v>
          </cell>
          <cell r="CW132">
            <v>4.90773116143074</v>
          </cell>
          <cell r="CX132">
            <v>4.84713756418131</v>
          </cell>
          <cell r="CY132">
            <v>4.72810391596788</v>
          </cell>
          <cell r="CZ132">
            <v>4.90043822016637</v>
          </cell>
          <cell r="DA132">
            <v>5.00969483291815</v>
          </cell>
        </row>
        <row r="133">
          <cell r="A133">
            <v>9561.78985681267</v>
          </cell>
          <cell r="B133">
            <v>6886.83485492356</v>
          </cell>
          <cell r="C133">
            <v>7447.47068899836</v>
          </cell>
          <cell r="D133">
            <v>7159.57711569701</v>
          </cell>
          <cell r="E133">
            <v>7655.14816395651</v>
          </cell>
          <cell r="F133">
            <v>7408.49997038025</v>
          </cell>
          <cell r="G133">
            <v>7414.80942691218</v>
          </cell>
          <cell r="H133">
            <v>9045.49396005705</v>
          </cell>
          <cell r="I133">
            <v>7594.0295265665</v>
          </cell>
          <cell r="J133">
            <v>7649.83422092838</v>
          </cell>
          <cell r="K133">
            <v>7791.47719711143</v>
          </cell>
          <cell r="L133">
            <v>8586.18481523266</v>
          </cell>
          <cell r="M133">
            <v>10044.2558034286</v>
          </cell>
          <cell r="N133">
            <v>10121.2687136843</v>
          </cell>
          <cell r="O133">
            <v>9074.92470114516</v>
          </cell>
        </row>
        <row r="133">
          <cell r="Z133">
            <v>7867.98708217728</v>
          </cell>
          <cell r="AA133">
            <v>5666.88125205139</v>
          </cell>
          <cell r="AB133">
            <v>6128.20445266151</v>
          </cell>
          <cell r="AC133">
            <v>5891.30916948783</v>
          </cell>
          <cell r="AD133">
            <v>6299.09334634136</v>
          </cell>
          <cell r="AE133">
            <v>6096.13711848432</v>
          </cell>
          <cell r="AF133">
            <v>6101.32889985917</v>
          </cell>
          <cell r="AG133">
            <v>7443.14931570409</v>
          </cell>
          <cell r="AH133">
            <v>6248.80143900329</v>
          </cell>
          <cell r="AI133">
            <v>6294.72073036393</v>
          </cell>
          <cell r="AJ133">
            <v>6411.27266505169</v>
          </cell>
          <cell r="AK133">
            <v>7065.20350510573</v>
          </cell>
          <cell r="AL133">
            <v>8264.98763253553</v>
          </cell>
          <cell r="AM133">
            <v>8328.35825583164</v>
          </cell>
          <cell r="AN133">
            <v>7467.36661122802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3">
          <cell r="BX133">
            <v>4.46878167573499</v>
          </cell>
          <cell r="BY133">
            <v>3.16194916219018</v>
          </cell>
          <cell r="BZ133">
            <v>3.42502348344009</v>
          </cell>
          <cell r="CA133">
            <v>3.24805251592111</v>
          </cell>
          <cell r="CB133">
            <v>3.47951428102866</v>
          </cell>
          <cell r="CC133">
            <v>3.37429017678416</v>
          </cell>
          <cell r="CD133">
            <v>3.40332596193303</v>
          </cell>
          <cell r="CE133">
            <v>4.18421979729162</v>
          </cell>
          <cell r="CF133">
            <v>3.61053253059063</v>
          </cell>
          <cell r="CG133">
            <v>3.54789233269734</v>
          </cell>
          <cell r="CH133">
            <v>3.6158224859765</v>
          </cell>
          <cell r="CI133">
            <v>3.89933182511726</v>
          </cell>
          <cell r="CJ133">
            <v>4.5496515321057</v>
          </cell>
          <cell r="CK133">
            <v>4.67302689547295</v>
          </cell>
          <cell r="CL133">
            <v>4.16482035463859</v>
          </cell>
          <cell r="CM133">
            <v>4.8237149532979</v>
          </cell>
          <cell r="CN133">
            <v>4.91016814756775</v>
          </cell>
          <cell r="CO133">
            <v>4.90203974406186</v>
          </cell>
          <cell r="CP133">
            <v>4.96930791234841</v>
          </cell>
          <cell r="CQ133">
            <v>4.95982731959771</v>
          </cell>
          <cell r="CR133">
            <v>4.94970635454106</v>
          </cell>
          <cell r="CS133">
            <v>4.91165694254007</v>
          </cell>
          <cell r="CT133">
            <v>4.8735943363296</v>
          </cell>
          <cell r="CU133">
            <v>4.74168389217483</v>
          </cell>
          <cell r="CV133">
            <v>4.86086064710531</v>
          </cell>
          <cell r="CW133">
            <v>4.85785202600703</v>
          </cell>
          <cell r="CX133">
            <v>4.96411251976855</v>
          </cell>
          <cell r="CY133">
            <v>4.97704089493067</v>
          </cell>
          <cell r="CZ133">
            <v>4.88279232912087</v>
          </cell>
          <cell r="DA133">
            <v>4.91222595906517</v>
          </cell>
        </row>
        <row r="134">
          <cell r="A134">
            <v>8790.22651008371</v>
          </cell>
          <cell r="B134">
            <v>7415.61999444808</v>
          </cell>
          <cell r="C134">
            <v>7487.48953303286</v>
          </cell>
          <cell r="D134">
            <v>8391.67218952366</v>
          </cell>
          <cell r="E134">
            <v>6763.72725882017</v>
          </cell>
          <cell r="F134">
            <v>8048.91211763296</v>
          </cell>
          <cell r="G134">
            <v>8479.20007363842</v>
          </cell>
          <cell r="H134">
            <v>8996.17082716681</v>
          </cell>
          <cell r="I134">
            <v>7151.52719745585</v>
          </cell>
          <cell r="J134">
            <v>7789.0472374902</v>
          </cell>
          <cell r="K134">
            <v>7961.17742144792</v>
          </cell>
          <cell r="L134">
            <v>6806.98837176131</v>
          </cell>
          <cell r="M134">
            <v>8185.8575717501</v>
          </cell>
          <cell r="N134">
            <v>9764.29367204921</v>
          </cell>
          <cell r="O134">
            <v>8961.33440263377</v>
          </cell>
        </row>
        <row r="134">
          <cell r="Z134">
            <v>7233.1006711546</v>
          </cell>
          <cell r="AA134">
            <v>6101.99588114585</v>
          </cell>
          <cell r="AB134">
            <v>6161.13424432418</v>
          </cell>
          <cell r="AC134">
            <v>6905.14740166519</v>
          </cell>
          <cell r="AD134">
            <v>5565.58128725774</v>
          </cell>
          <cell r="AE134">
            <v>6623.10482822369</v>
          </cell>
          <cell r="AF134">
            <v>6977.17034630819</v>
          </cell>
          <cell r="AG134">
            <v>7402.56342349726</v>
          </cell>
          <cell r="AH134">
            <v>5884.68523676367</v>
          </cell>
          <cell r="AI134">
            <v>6409.27315542051</v>
          </cell>
          <cell r="AJ134">
            <v>6550.91170679143</v>
          </cell>
          <cell r="AK134">
            <v>5601.1790030493</v>
          </cell>
          <cell r="AL134">
            <v>6735.79137332579</v>
          </cell>
          <cell r="AM134">
            <v>8034.61879300049</v>
          </cell>
          <cell r="AN134">
            <v>7373.89802273864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4">
          <cell r="BX134">
            <v>4.0913120570473</v>
          </cell>
          <cell r="BY134">
            <v>3.38482359477645</v>
          </cell>
          <cell r="BZ134">
            <v>3.55026863047118</v>
          </cell>
          <cell r="CA134">
            <v>3.93069903077593</v>
          </cell>
          <cell r="CB134">
            <v>3.23911848968217</v>
          </cell>
          <cell r="CC134">
            <v>3.73072828007438</v>
          </cell>
          <cell r="CD134">
            <v>3.87776815734195</v>
          </cell>
          <cell r="CE134">
            <v>4.1047402066067</v>
          </cell>
          <cell r="CF134">
            <v>3.27258498461703</v>
          </cell>
          <cell r="CG134">
            <v>3.55402596132942</v>
          </cell>
          <cell r="CH134">
            <v>3.69661891691036</v>
          </cell>
          <cell r="CI134">
            <v>3.22549970371265</v>
          </cell>
          <cell r="CJ134">
            <v>3.90001869501541</v>
          </cell>
          <cell r="CK134">
            <v>4.49875825949867</v>
          </cell>
          <cell r="CL134">
            <v>4.21591410759262</v>
          </cell>
          <cell r="CM134">
            <v>4.84360857622984</v>
          </cell>
          <cell r="CN134">
            <v>4.93904526086545</v>
          </cell>
          <cell r="CO134">
            <v>4.75451905317465</v>
          </cell>
          <cell r="CP134">
            <v>4.81293833774452</v>
          </cell>
          <cell r="CQ134">
            <v>4.70750543978753</v>
          </cell>
          <cell r="CR134">
            <v>4.86379369330621</v>
          </cell>
          <cell r="CS134">
            <v>4.92951987322207</v>
          </cell>
          <cell r="CT134">
            <v>4.94087193342262</v>
          </cell>
          <cell r="CU134">
            <v>4.92651081086854</v>
          </cell>
          <cell r="CV134">
            <v>4.94077777474528</v>
          </cell>
          <cell r="CW134">
            <v>4.85516730550051</v>
          </cell>
          <cell r="CX134">
            <v>4.75761813932329</v>
          </cell>
          <cell r="CY134">
            <v>4.73182935358871</v>
          </cell>
          <cell r="CZ134">
            <v>4.89305113937188</v>
          </cell>
          <cell r="DA134">
            <v>4.79195254473681</v>
          </cell>
        </row>
        <row r="135">
          <cell r="A135">
            <v>9851.2719507636</v>
          </cell>
          <cell r="B135">
            <v>7599.73936141773</v>
          </cell>
          <cell r="C135">
            <v>7521.44136629651</v>
          </cell>
          <cell r="D135">
            <v>6849.09474916164</v>
          </cell>
          <cell r="E135">
            <v>6672.39201807545</v>
          </cell>
          <cell r="F135">
            <v>7120.91904257521</v>
          </cell>
          <cell r="G135">
            <v>7771.37537177653</v>
          </cell>
          <cell r="H135">
            <v>9189.755219556</v>
          </cell>
          <cell r="I135">
            <v>9044.05483293914</v>
          </cell>
          <cell r="J135">
            <v>7744.52747882615</v>
          </cell>
          <cell r="K135">
            <v>8458.72065621471</v>
          </cell>
          <cell r="L135">
            <v>8009.53553699565</v>
          </cell>
          <cell r="M135">
            <v>9459.93928974373</v>
          </cell>
          <cell r="N135">
            <v>8916.98283376986</v>
          </cell>
          <cell r="O135">
            <v>8110.73988338635</v>
          </cell>
        </row>
        <row r="135">
          <cell r="Z135">
            <v>8106.18949091405</v>
          </cell>
          <cell r="AA135">
            <v>6253.49981739516</v>
          </cell>
          <cell r="AB135">
            <v>6189.07175283827</v>
          </cell>
          <cell r="AC135">
            <v>5635.82653645301</v>
          </cell>
          <cell r="AD135">
            <v>5490.42543201637</v>
          </cell>
          <cell r="AE135">
            <v>5859.49909789046</v>
          </cell>
          <cell r="AF135">
            <v>6394.7317344904</v>
          </cell>
          <cell r="AG135">
            <v>7561.85572352036</v>
          </cell>
          <cell r="AH135">
            <v>7441.96511967564</v>
          </cell>
          <cell r="AI135">
            <v>6372.63975400552</v>
          </cell>
          <cell r="AJ135">
            <v>6960.31871139953</v>
          </cell>
          <cell r="AK135">
            <v>6590.70352758499</v>
          </cell>
          <cell r="AL135">
            <v>7784.17861556056</v>
          </cell>
          <cell r="AM135">
            <v>7337.40301750206</v>
          </cell>
          <cell r="AN135">
            <v>6673.98024690077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5">
          <cell r="BX135">
            <v>4.47331483023171</v>
          </cell>
          <cell r="BY135">
            <v>3.49557000177793</v>
          </cell>
          <cell r="BZ135">
            <v>3.49996375474534</v>
          </cell>
          <cell r="CA135">
            <v>3.20702341338677</v>
          </cell>
          <cell r="CB135">
            <v>3.10191733540812</v>
          </cell>
          <cell r="CC135">
            <v>3.35573596347787</v>
          </cell>
          <cell r="CD135">
            <v>3.63982762163458</v>
          </cell>
          <cell r="CE135">
            <v>4.12770509678965</v>
          </cell>
          <cell r="CF135">
            <v>4.12373855651541</v>
          </cell>
          <cell r="CG135">
            <v>3.55243173630322</v>
          </cell>
          <cell r="CH135">
            <v>3.90499370560422</v>
          </cell>
          <cell r="CI135">
            <v>3.61332233715279</v>
          </cell>
          <cell r="CJ135">
            <v>4.21094976918996</v>
          </cell>
          <cell r="CK135">
            <v>4.21305532968825</v>
          </cell>
          <cell r="CL135">
            <v>3.75008846901732</v>
          </cell>
          <cell r="CM135">
            <v>4.96471613872994</v>
          </cell>
          <cell r="CN135">
            <v>4.90131114620143</v>
          </cell>
          <cell r="CO135">
            <v>4.84472473284625</v>
          </cell>
          <cell r="CP135">
            <v>4.81462672937284</v>
          </cell>
          <cell r="CQ135">
            <v>4.84934310978341</v>
          </cell>
          <cell r="CR135">
            <v>4.7838752395059</v>
          </cell>
          <cell r="CS135">
            <v>4.81336337662571</v>
          </cell>
          <cell r="CT135">
            <v>5.0191116989595</v>
          </cell>
          <cell r="CU135">
            <v>4.9442866597699</v>
          </cell>
          <cell r="CV135">
            <v>4.91474243371222</v>
          </cell>
          <cell r="CW135">
            <v>4.88332831503267</v>
          </cell>
          <cell r="CX135">
            <v>4.9972629919344</v>
          </cell>
          <cell r="CY135">
            <v>5.06453838775258</v>
          </cell>
          <cell r="CZ135">
            <v>4.77147163933427</v>
          </cell>
          <cell r="DA135">
            <v>4.87585227384266</v>
          </cell>
        </row>
        <row r="136">
          <cell r="A136">
            <v>9156.84728712563</v>
          </cell>
          <cell r="B136">
            <v>7873.94583711972</v>
          </cell>
          <cell r="C136">
            <v>7845.06107021517</v>
          </cell>
          <cell r="D136">
            <v>7906.2920776567</v>
          </cell>
          <cell r="E136">
            <v>6606.44724602305</v>
          </cell>
          <cell r="F136">
            <v>6977.63714574853</v>
          </cell>
          <cell r="G136">
            <v>7799.62166285917</v>
          </cell>
          <cell r="H136">
            <v>7699.99384000815</v>
          </cell>
          <cell r="I136">
            <v>7191.70502076049</v>
          </cell>
          <cell r="J136">
            <v>9164.38251190354</v>
          </cell>
          <cell r="K136">
            <v>8519.35346038773</v>
          </cell>
          <cell r="L136">
            <v>8944.42244623294</v>
          </cell>
          <cell r="M136">
            <v>8874.38087801585</v>
          </cell>
          <cell r="N136">
            <v>10245.8438390041</v>
          </cell>
          <cell r="O136">
            <v>9238.75853222687</v>
          </cell>
        </row>
        <row r="136">
          <cell r="Z136">
            <v>7534.77719626338</v>
          </cell>
          <cell r="AA136">
            <v>6479.13257454422</v>
          </cell>
          <cell r="AB136">
            <v>6455.36453777705</v>
          </cell>
          <cell r="AC136">
            <v>6505.74890961466</v>
          </cell>
          <cell r="AD136">
            <v>5436.16230529897</v>
          </cell>
          <cell r="AE136">
            <v>5741.59856564451</v>
          </cell>
          <cell r="AF136">
            <v>6417.97439686697</v>
          </cell>
          <cell r="AG136">
            <v>6335.99493120671</v>
          </cell>
          <cell r="AH136">
            <v>5917.74584565435</v>
          </cell>
          <cell r="AI136">
            <v>7540.97760979492</v>
          </cell>
          <cell r="AJ136">
            <v>7010.21084740476</v>
          </cell>
          <cell r="AK136">
            <v>7359.98189861453</v>
          </cell>
          <cell r="AL136">
            <v>7302.34769391018</v>
          </cell>
          <cell r="AM136">
            <v>8430.86578752336</v>
          </cell>
          <cell r="AN136">
            <v>7602.17844937525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6">
          <cell r="BX136">
            <v>4.20682927291966</v>
          </cell>
          <cell r="BY136">
            <v>3.58804682913914</v>
          </cell>
          <cell r="BZ136">
            <v>3.63684082486083</v>
          </cell>
          <cell r="CA136">
            <v>3.59902485324049</v>
          </cell>
          <cell r="CB136">
            <v>3.05610561925568</v>
          </cell>
          <cell r="CC136">
            <v>3.28384805832421</v>
          </cell>
          <cell r="CD136">
            <v>3.62427953704066</v>
          </cell>
          <cell r="CE136">
            <v>3.52455335381788</v>
          </cell>
          <cell r="CF136">
            <v>3.31317889811592</v>
          </cell>
          <cell r="CG136">
            <v>4.17494724937663</v>
          </cell>
          <cell r="CH136">
            <v>3.92529533152442</v>
          </cell>
          <cell r="CI136">
            <v>4.12143342091623</v>
          </cell>
          <cell r="CJ136">
            <v>4.18060141439643</v>
          </cell>
          <cell r="CK136">
            <v>4.66483340315081</v>
          </cell>
          <cell r="CL136">
            <v>4.18043349129175</v>
          </cell>
          <cell r="CM136">
            <v>4.90707462937168</v>
          </cell>
          <cell r="CN136">
            <v>4.94727326446159</v>
          </cell>
          <cell r="CO136">
            <v>4.86299266098947</v>
          </cell>
          <cell r="CP136">
            <v>4.95244415979353</v>
          </cell>
          <cell r="CQ136">
            <v>4.8733902595326</v>
          </cell>
          <cell r="CR136">
            <v>4.79023595177861</v>
          </cell>
          <cell r="CS136">
            <v>4.85158258863861</v>
          </cell>
          <cell r="CT136">
            <v>4.92513191882329</v>
          </cell>
          <cell r="CU136">
            <v>4.89348834319841</v>
          </cell>
          <cell r="CV136">
            <v>4.94861644842576</v>
          </cell>
          <cell r="CW136">
            <v>4.89289480002479</v>
          </cell>
          <cell r="CX136">
            <v>4.89255361168111</v>
          </cell>
          <cell r="CY136">
            <v>4.78553922151377</v>
          </cell>
          <cell r="CZ136">
            <v>4.95157285059084</v>
          </cell>
          <cell r="DA136">
            <v>4.98223119828564</v>
          </cell>
        </row>
        <row r="137">
          <cell r="A137">
            <v>9818.0862994594</v>
          </cell>
          <cell r="B137">
            <v>8388.94204377999</v>
          </cell>
          <cell r="C137">
            <v>7702.8704130366</v>
          </cell>
          <cell r="D137">
            <v>8070.17465109348</v>
          </cell>
          <cell r="E137">
            <v>6866.73912325092</v>
          </cell>
          <cell r="F137">
            <v>7770.69387763389</v>
          </cell>
          <cell r="G137">
            <v>8137.89635723055</v>
          </cell>
          <cell r="H137">
            <v>8087.40189826358</v>
          </cell>
          <cell r="I137">
            <v>8094.13485552746</v>
          </cell>
          <cell r="J137">
            <v>8018.48691527634</v>
          </cell>
          <cell r="K137">
            <v>7918.53741199667</v>
          </cell>
          <cell r="L137">
            <v>9941.6755576998</v>
          </cell>
          <cell r="M137">
            <v>7713.2238403059</v>
          </cell>
          <cell r="N137">
            <v>9827.64674343422</v>
          </cell>
          <cell r="O137">
            <v>8000.45917745696</v>
          </cell>
        </row>
        <row r="137">
          <cell r="Z137">
            <v>8078.88244069802</v>
          </cell>
          <cell r="AA137">
            <v>6902.90088173896</v>
          </cell>
          <cell r="AB137">
            <v>6338.36193987012</v>
          </cell>
          <cell r="AC137">
            <v>6640.60085575692</v>
          </cell>
          <cell r="AD137">
            <v>5650.34533570362</v>
          </cell>
          <cell r="AE137">
            <v>6394.17096216731</v>
          </cell>
          <cell r="AF137">
            <v>6696.32614537828</v>
          </cell>
          <cell r="AG137">
            <v>6654.7764191426</v>
          </cell>
          <cell r="AH137">
            <v>6660.31668111974</v>
          </cell>
          <cell r="AI137">
            <v>6598.06923314167</v>
          </cell>
          <cell r="AJ137">
            <v>6515.82507044297</v>
          </cell>
          <cell r="AK137">
            <v>8180.57874462155</v>
          </cell>
          <cell r="AL137">
            <v>6346.88133145171</v>
          </cell>
          <cell r="AM137">
            <v>8086.74932031159</v>
          </cell>
          <cell r="AN137">
            <v>6583.23498030744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7">
          <cell r="BX137">
            <v>4.50946805809264</v>
          </cell>
          <cell r="BY137">
            <v>3.83258181627736</v>
          </cell>
          <cell r="BZ137">
            <v>3.52187600282232</v>
          </cell>
          <cell r="CA137">
            <v>3.77128469090797</v>
          </cell>
          <cell r="CB137">
            <v>3.14640923515072</v>
          </cell>
          <cell r="CC137">
            <v>3.62846048047063</v>
          </cell>
          <cell r="CD137">
            <v>3.782555179748</v>
          </cell>
          <cell r="CE137">
            <v>3.65291227781405</v>
          </cell>
          <cell r="CF137">
            <v>3.71429161266332</v>
          </cell>
          <cell r="CG137">
            <v>3.77401512362589</v>
          </cell>
          <cell r="CH137">
            <v>3.68663103519975</v>
          </cell>
          <cell r="CI137">
            <v>4.58295054521385</v>
          </cell>
          <cell r="CJ137">
            <v>3.60079366378951</v>
          </cell>
          <cell r="CK137">
            <v>4.55618768886239</v>
          </cell>
          <cell r="CL137">
            <v>3.64425810629302</v>
          </cell>
          <cell r="CM137">
            <v>4.90832271343884</v>
          </cell>
          <cell r="CN137">
            <v>4.93454754962368</v>
          </cell>
          <cell r="CO137">
            <v>4.93071736875753</v>
          </cell>
          <cell r="CP137">
            <v>4.82419877924769</v>
          </cell>
          <cell r="CQ137">
            <v>4.92002057681107</v>
          </cell>
          <cell r="CR137">
            <v>4.82801912903991</v>
          </cell>
          <cell r="CS137">
            <v>4.85018675382705</v>
          </cell>
          <cell r="CT137">
            <v>4.99115849914276</v>
          </cell>
          <cell r="CU137">
            <v>4.91276530355343</v>
          </cell>
          <cell r="CV137">
            <v>4.78983295415094</v>
          </cell>
          <cell r="CW137">
            <v>4.84224631242301</v>
          </cell>
          <cell r="CX137">
            <v>4.89041814540607</v>
          </cell>
          <cell r="CY137">
            <v>4.82913424099953</v>
          </cell>
          <cell r="CZ137">
            <v>4.86272276360649</v>
          </cell>
          <cell r="DA137">
            <v>4.94922689171626</v>
          </cell>
        </row>
        <row r="138">
          <cell r="A138">
            <v>7767.23785827822</v>
          </cell>
          <cell r="B138">
            <v>7279.65181847124</v>
          </cell>
          <cell r="C138">
            <v>7577.97582816512</v>
          </cell>
          <cell r="D138">
            <v>7662.65641100073</v>
          </cell>
          <cell r="E138">
            <v>7247.05920354311</v>
          </cell>
          <cell r="F138">
            <v>8023.91140744352</v>
          </cell>
          <cell r="G138">
            <v>7867.46689732364</v>
          </cell>
          <cell r="H138">
            <v>7318.07215691067</v>
          </cell>
          <cell r="I138">
            <v>10567.9280431157</v>
          </cell>
          <cell r="J138">
            <v>7365.15874877844</v>
          </cell>
          <cell r="K138">
            <v>9226.33954938783</v>
          </cell>
          <cell r="L138">
            <v>8695.63055940527</v>
          </cell>
          <cell r="M138">
            <v>8764.93733796815</v>
          </cell>
          <cell r="N138">
            <v>8644.26682605563</v>
          </cell>
          <cell r="O138">
            <v>8080.63050531903</v>
          </cell>
        </row>
        <row r="138">
          <cell r="Z138">
            <v>6391.32715195465</v>
          </cell>
          <cell r="AA138">
            <v>5990.11349634204</v>
          </cell>
          <cell r="AB138">
            <v>6235.59153860444</v>
          </cell>
          <cell r="AC138">
            <v>6305.27156105203</v>
          </cell>
          <cell r="AD138">
            <v>5963.29443034404</v>
          </cell>
          <cell r="AE138">
            <v>6602.53281526781</v>
          </cell>
          <cell r="AF138">
            <v>6473.80133265488</v>
          </cell>
          <cell r="AG138">
            <v>6021.72794625792</v>
          </cell>
          <cell r="AH138">
            <v>8695.89507547807</v>
          </cell>
          <cell r="AI138">
            <v>6060.47348470912</v>
          </cell>
          <cell r="AJ138">
            <v>7591.95940063913</v>
          </cell>
          <cell r="AK138">
            <v>7155.26171745348</v>
          </cell>
          <cell r="AL138">
            <v>7212.29129524236</v>
          </cell>
          <cell r="AM138">
            <v>7112.99670258292</v>
          </cell>
          <cell r="AN138">
            <v>6649.20453009109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8">
          <cell r="BX138">
            <v>3.54129140639073</v>
          </cell>
          <cell r="BY138">
            <v>3.30572777370392</v>
          </cell>
          <cell r="BZ138">
            <v>3.44320360778724</v>
          </cell>
          <cell r="CA138">
            <v>3.52314019030039</v>
          </cell>
          <cell r="CB138">
            <v>3.35474170869107</v>
          </cell>
          <cell r="CC138">
            <v>3.72895234667998</v>
          </cell>
          <cell r="CD138">
            <v>3.6511217153823</v>
          </cell>
          <cell r="CE138">
            <v>3.32042704262843</v>
          </cell>
          <cell r="CF138">
            <v>4.85325717991985</v>
          </cell>
          <cell r="CG138">
            <v>3.39512150010255</v>
          </cell>
          <cell r="CH138">
            <v>4.08929310786143</v>
          </cell>
          <cell r="CI138">
            <v>4.10305614114634</v>
          </cell>
          <cell r="CJ138">
            <v>4.04573996822992</v>
          </cell>
          <cell r="CK138">
            <v>3.97813369155503</v>
          </cell>
          <cell r="CL138">
            <v>3.91054403928163</v>
          </cell>
          <cell r="CM138">
            <v>4.94466095510269</v>
          </cell>
          <cell r="CN138">
            <v>4.96449525685045</v>
          </cell>
          <cell r="CO138">
            <v>4.96160389582989</v>
          </cell>
          <cell r="CP138">
            <v>4.90321578834168</v>
          </cell>
          <cell r="CQ138">
            <v>4.87005986705941</v>
          </cell>
          <cell r="CR138">
            <v>4.85099548586057</v>
          </cell>
          <cell r="CS138">
            <v>4.85780628253214</v>
          </cell>
          <cell r="CT138">
            <v>4.96860330688328</v>
          </cell>
          <cell r="CU138">
            <v>4.90894448544274</v>
          </cell>
          <cell r="CV138">
            <v>4.89055750844469</v>
          </cell>
          <cell r="CW138">
            <v>5.08642648502934</v>
          </cell>
          <cell r="CX138">
            <v>4.77776956633832</v>
          </cell>
          <cell r="CY138">
            <v>4.88407617244649</v>
          </cell>
          <cell r="CZ138">
            <v>4.89869464171771</v>
          </cell>
          <cell r="DA138">
            <v>4.65843077832332</v>
          </cell>
        </row>
        <row r="139">
          <cell r="A139">
            <v>10344.7357233027</v>
          </cell>
          <cell r="B139">
            <v>6740.72717140631</v>
          </cell>
          <cell r="C139">
            <v>7255.00861762413</v>
          </cell>
          <cell r="D139">
            <v>7554.22879797535</v>
          </cell>
          <cell r="E139">
            <v>8924.64440627919</v>
          </cell>
          <cell r="F139">
            <v>7628.91500454506</v>
          </cell>
          <cell r="G139">
            <v>8876.86705456877</v>
          </cell>
          <cell r="H139">
            <v>7669.01014190409</v>
          </cell>
          <cell r="I139">
            <v>7886.73471367695</v>
          </cell>
          <cell r="J139">
            <v>8846.34017310761</v>
          </cell>
          <cell r="K139">
            <v>9275.46426295172</v>
          </cell>
          <cell r="L139">
            <v>7810.7217139755</v>
          </cell>
          <cell r="M139">
            <v>8934.61981578835</v>
          </cell>
          <cell r="N139">
            <v>7509.6407109743</v>
          </cell>
          <cell r="O139">
            <v>8943.62388768231</v>
          </cell>
        </row>
        <row r="139">
          <cell r="Z139">
            <v>8512.23968088909</v>
          </cell>
          <cell r="AA139">
            <v>5546.6555010429</v>
          </cell>
          <cell r="AB139">
            <v>5969.83566250214</v>
          </cell>
          <cell r="AC139">
            <v>6216.05112519115</v>
          </cell>
          <cell r="AD139">
            <v>7343.70739716687</v>
          </cell>
          <cell r="AE139">
            <v>6277.50720373993</v>
          </cell>
          <cell r="AF139">
            <v>7304.39346204516</v>
          </cell>
          <cell r="AG139">
            <v>6310.49977390965</v>
          </cell>
          <cell r="AH139">
            <v>6489.65599296846</v>
          </cell>
          <cell r="AI139">
            <v>7279.27419958569</v>
          </cell>
          <cell r="AJ139">
            <v>7632.38202208598</v>
          </cell>
          <cell r="AK139">
            <v>6427.10815321413</v>
          </cell>
          <cell r="AL139">
            <v>7351.91573413442</v>
          </cell>
          <cell r="AM139">
            <v>6179.36149931599</v>
          </cell>
          <cell r="AN139">
            <v>7359.32479900716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39">
          <cell r="BX139">
            <v>4.75156997719397</v>
          </cell>
          <cell r="BY139">
            <v>3.09867850843719</v>
          </cell>
          <cell r="BZ139">
            <v>3.23235718303745</v>
          </cell>
          <cell r="CA139">
            <v>3.43460545511847</v>
          </cell>
          <cell r="CB139">
            <v>4.07801316341592</v>
          </cell>
          <cell r="CC139">
            <v>3.50892541706064</v>
          </cell>
          <cell r="CD139">
            <v>4.0175062092414</v>
          </cell>
          <cell r="CE139">
            <v>3.45339614888804</v>
          </cell>
          <cell r="CF139">
            <v>3.63988605253604</v>
          </cell>
          <cell r="CG139">
            <v>4.15348042556295</v>
          </cell>
          <cell r="CH139">
            <v>4.30068884958287</v>
          </cell>
          <cell r="CI139">
            <v>3.55211523277064</v>
          </cell>
          <cell r="CJ139">
            <v>4.11212468063886</v>
          </cell>
          <cell r="CK139">
            <v>3.47273414612348</v>
          </cell>
          <cell r="CL139">
            <v>4.17755188574379</v>
          </cell>
          <cell r="CM139">
            <v>4.90810505098525</v>
          </cell>
          <cell r="CN139">
            <v>4.90412813069713</v>
          </cell>
          <cell r="CO139">
            <v>5.05999591557267</v>
          </cell>
          <cell r="CP139">
            <v>4.95843766565344</v>
          </cell>
          <cell r="CQ139">
            <v>4.93371293503984</v>
          </cell>
          <cell r="CR139">
            <v>4.90140080767721</v>
          </cell>
          <cell r="CS139">
            <v>4.98120870013397</v>
          </cell>
          <cell r="CT139">
            <v>5.0063878370953</v>
          </cell>
          <cell r="CU139">
            <v>4.88473517471856</v>
          </cell>
          <cell r="CV139">
            <v>4.80156758713104</v>
          </cell>
          <cell r="CW139">
            <v>4.86215962333012</v>
          </cell>
          <cell r="CX139">
            <v>4.95719151389222</v>
          </cell>
          <cell r="CY139">
            <v>4.89825490527447</v>
          </cell>
          <cell r="CZ139">
            <v>4.87505142058478</v>
          </cell>
          <cell r="DA139">
            <v>4.82639934759785</v>
          </cell>
        </row>
        <row r="140">
          <cell r="A140">
            <v>8432.21750134237</v>
          </cell>
          <cell r="B140">
            <v>7895.17850770454</v>
          </cell>
          <cell r="C140">
            <v>7510.5094653792</v>
          </cell>
          <cell r="D140">
            <v>6850.47619101908</v>
          </cell>
          <cell r="E140">
            <v>6988.03606220281</v>
          </cell>
          <cell r="F140">
            <v>7476.6333573523</v>
          </cell>
          <cell r="G140">
            <v>8462.00111293578</v>
          </cell>
          <cell r="H140">
            <v>9025.52196812799</v>
          </cell>
          <cell r="I140">
            <v>6864.26119282563</v>
          </cell>
          <cell r="J140">
            <v>8577.31643864736</v>
          </cell>
          <cell r="K140">
            <v>9597.67152080036</v>
          </cell>
          <cell r="L140">
            <v>7606.79825400612</v>
          </cell>
          <cell r="M140">
            <v>8189.26062964826</v>
          </cell>
          <cell r="N140">
            <v>8818.56649397173</v>
          </cell>
          <cell r="O140">
            <v>10332.4990921062</v>
          </cell>
        </row>
        <row r="140">
          <cell r="Z140">
            <v>6938.51040110458</v>
          </cell>
          <cell r="AA140">
            <v>6496.60402919688</v>
          </cell>
          <cell r="AB140">
            <v>6180.07636008346</v>
          </cell>
          <cell r="AC140">
            <v>5636.96326575284</v>
          </cell>
          <cell r="AD140">
            <v>5750.15538832688</v>
          </cell>
          <cell r="AE140">
            <v>6152.20116262132</v>
          </cell>
          <cell r="AF140">
            <v>6963.0180586443</v>
          </cell>
          <cell r="AG140">
            <v>7426.71521948817</v>
          </cell>
          <cell r="AH140">
            <v>5648.30635295366</v>
          </cell>
          <cell r="AI140">
            <v>7057.90609808697</v>
          </cell>
          <cell r="AJ140">
            <v>7897.51256568715</v>
          </cell>
          <cell r="AK140">
            <v>6259.30827758218</v>
          </cell>
          <cell r="AL140">
            <v>6738.59160382485</v>
          </cell>
          <cell r="AM140">
            <v>7256.4204293253</v>
          </cell>
          <cell r="AN140">
            <v>8502.1706815045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0">
          <cell r="BX140">
            <v>3.96548818670324</v>
          </cell>
          <cell r="BY140">
            <v>3.66945709025845</v>
          </cell>
          <cell r="BZ140">
            <v>3.42665480178403</v>
          </cell>
          <cell r="CA140">
            <v>3.26448785649527</v>
          </cell>
          <cell r="CB140">
            <v>3.21138221184305</v>
          </cell>
          <cell r="CC140">
            <v>3.3869857631446</v>
          </cell>
          <cell r="CD140">
            <v>3.93130855599462</v>
          </cell>
          <cell r="CE140">
            <v>4.11628444667416</v>
          </cell>
          <cell r="CF140">
            <v>3.27572146679924</v>
          </cell>
          <cell r="CG140">
            <v>4.00463676765154</v>
          </cell>
          <cell r="CH140">
            <v>4.3728923428056</v>
          </cell>
          <cell r="CI140">
            <v>3.60948619151832</v>
          </cell>
          <cell r="CJ140">
            <v>3.81129066232252</v>
          </cell>
          <cell r="CK140">
            <v>4.01156178768686</v>
          </cell>
          <cell r="CL140">
            <v>4.74875701247693</v>
          </cell>
          <cell r="CM140">
            <v>4.79376476294</v>
          </cell>
          <cell r="CN140">
            <v>4.85055819176536</v>
          </cell>
          <cell r="CO140">
            <v>4.94117938177138</v>
          </cell>
          <cell r="CP140">
            <v>4.73082935319772</v>
          </cell>
          <cell r="CQ140">
            <v>4.90562920878123</v>
          </cell>
          <cell r="CR140">
            <v>4.97650324794049</v>
          </cell>
          <cell r="CS140">
            <v>4.85252213933091</v>
          </cell>
          <cell r="CT140">
            <v>4.94309012132022</v>
          </cell>
          <cell r="CU140">
            <v>4.7240927175109</v>
          </cell>
          <cell r="CV140">
            <v>4.82858500227837</v>
          </cell>
          <cell r="CW140">
            <v>4.94798843230335</v>
          </cell>
          <cell r="CX140">
            <v>4.75103349664885</v>
          </cell>
          <cell r="CY140">
            <v>4.84400074429099</v>
          </cell>
          <cell r="CZ140">
            <v>4.95582642575306</v>
          </cell>
          <cell r="DA140">
            <v>4.90520324461536</v>
          </cell>
        </row>
        <row r="141">
          <cell r="A141">
            <v>9244.79715472047</v>
          </cell>
          <cell r="B141">
            <v>8720.43370901364</v>
          </cell>
          <cell r="C141">
            <v>6296.71662039742</v>
          </cell>
          <cell r="D141">
            <v>7650.51450924596</v>
          </cell>
          <cell r="E141">
            <v>7031.49673524391</v>
          </cell>
          <cell r="F141">
            <v>7941.99221041054</v>
          </cell>
          <cell r="G141">
            <v>7682.73145904423</v>
          </cell>
          <cell r="H141">
            <v>6987.22912516173</v>
          </cell>
          <cell r="I141">
            <v>7952.48601940099</v>
          </cell>
          <cell r="J141">
            <v>8773.30333977999</v>
          </cell>
          <cell r="K141">
            <v>8086.39830668947</v>
          </cell>
          <cell r="L141">
            <v>9202.80338435906</v>
          </cell>
          <cell r="M141">
            <v>8611.61768715111</v>
          </cell>
          <cell r="N141">
            <v>9172.34402209188</v>
          </cell>
          <cell r="O141">
            <v>9311.04206796604</v>
          </cell>
        </row>
        <row r="141">
          <cell r="Z141">
            <v>7607.14737302713</v>
          </cell>
          <cell r="AA141">
            <v>7175.67116627408</v>
          </cell>
          <cell r="AB141">
            <v>5181.29824764131</v>
          </cell>
          <cell r="AC141">
            <v>6295.28051046524</v>
          </cell>
          <cell r="AD141">
            <v>5785.91731357213</v>
          </cell>
          <cell r="AE141">
            <v>6535.1250188521</v>
          </cell>
          <cell r="AF141">
            <v>6321.79045772783</v>
          </cell>
          <cell r="AG141">
            <v>5749.49139441879</v>
          </cell>
          <cell r="AH141">
            <v>6543.75992453567</v>
          </cell>
          <cell r="AI141">
            <v>7219.17531959039</v>
          </cell>
          <cell r="AJ141">
            <v>6653.95060664734</v>
          </cell>
          <cell r="AK141">
            <v>7572.59249912974</v>
          </cell>
          <cell r="AL141">
            <v>7086.1311254272</v>
          </cell>
          <cell r="AM141">
            <v>7547.52879532132</v>
          </cell>
          <cell r="AN141">
            <v>7661.65747306919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1">
          <cell r="BX141">
            <v>4.31787317668087</v>
          </cell>
          <cell r="BY141">
            <v>4.00288126023156</v>
          </cell>
          <cell r="BZ141">
            <v>2.88066131881385</v>
          </cell>
          <cell r="CA141">
            <v>3.45680692845754</v>
          </cell>
          <cell r="CB141">
            <v>3.21799171038653</v>
          </cell>
          <cell r="CC141">
            <v>3.61368133822469</v>
          </cell>
          <cell r="CD141">
            <v>3.44227186914453</v>
          </cell>
          <cell r="CE141">
            <v>3.28798391602058</v>
          </cell>
          <cell r="CF141">
            <v>3.70188675918264</v>
          </cell>
          <cell r="CG141">
            <v>4.07309478876713</v>
          </cell>
          <cell r="CH141">
            <v>3.72820739495698</v>
          </cell>
          <cell r="CI141">
            <v>4.1020654962013</v>
          </cell>
          <cell r="CJ141">
            <v>4.02071116256565</v>
          </cell>
          <cell r="CK141">
            <v>4.18412570035346</v>
          </cell>
          <cell r="CL141">
            <v>4.36717755710316</v>
          </cell>
          <cell r="CM141">
            <v>4.82679754576532</v>
          </cell>
          <cell r="CN141">
            <v>4.91130557721013</v>
          </cell>
          <cell r="CO141">
            <v>4.92780514392987</v>
          </cell>
          <cell r="CP141">
            <v>4.98938593367847</v>
          </cell>
          <cell r="CQ141">
            <v>4.92600033903069</v>
          </cell>
          <cell r="CR141">
            <v>4.95462948463522</v>
          </cell>
          <cell r="CS141">
            <v>5.03155314722219</v>
          </cell>
          <cell r="CT141">
            <v>4.79078718750251</v>
          </cell>
          <cell r="CU141">
            <v>4.84296537105525</v>
          </cell>
          <cell r="CV141">
            <v>4.85590528704893</v>
          </cell>
          <cell r="CW141">
            <v>4.88974987998431</v>
          </cell>
          <cell r="CX141">
            <v>5.05765419492974</v>
          </cell>
          <cell r="CY141">
            <v>4.82851343778061</v>
          </cell>
          <cell r="CZ141">
            <v>4.94205063708418</v>
          </cell>
          <cell r="DA141">
            <v>4.80650079313333</v>
          </cell>
        </row>
        <row r="142">
          <cell r="A142">
            <v>8864.1021435941</v>
          </cell>
          <cell r="B142">
            <v>7264.58118298797</v>
          </cell>
          <cell r="C142">
            <v>6284.33761609547</v>
          </cell>
          <cell r="D142">
            <v>7019.34708964407</v>
          </cell>
          <cell r="E142">
            <v>7981.68065186492</v>
          </cell>
          <cell r="F142">
            <v>7449.82047749736</v>
          </cell>
          <cell r="G142">
            <v>6528.00181411024</v>
          </cell>
          <cell r="H142">
            <v>8795.57925050549</v>
          </cell>
          <cell r="I142">
            <v>9045.6497235332</v>
          </cell>
          <cell r="J142">
            <v>7973.00523324982</v>
          </cell>
          <cell r="K142">
            <v>7769.6210486887</v>
          </cell>
          <cell r="L142">
            <v>6798.16305018052</v>
          </cell>
          <cell r="M142">
            <v>8587.68251171486</v>
          </cell>
          <cell r="N142">
            <v>9253.37820478142</v>
          </cell>
          <cell r="O142">
            <v>9269.28214601459</v>
          </cell>
        </row>
        <row r="142">
          <cell r="Z142">
            <v>7293.88976387172</v>
          </cell>
          <cell r="AA142">
            <v>5977.71251628724</v>
          </cell>
          <cell r="AB142">
            <v>5171.11209552998</v>
          </cell>
          <cell r="AC142">
            <v>5775.91989090712</v>
          </cell>
          <cell r="AD142">
            <v>6567.78293639171</v>
          </cell>
          <cell r="AE142">
            <v>6130.13799291212</v>
          </cell>
          <cell r="AF142">
            <v>5371.612921325</v>
          </cell>
          <cell r="AG142">
            <v>7237.50521184452</v>
          </cell>
          <cell r="AH142">
            <v>7443.27748679303</v>
          </cell>
          <cell r="AI142">
            <v>6560.644306217</v>
          </cell>
          <cell r="AJ142">
            <v>6393.2881772067</v>
          </cell>
          <cell r="AK142">
            <v>5593.91702414854</v>
          </cell>
          <cell r="AL142">
            <v>7066.43589535394</v>
          </cell>
          <cell r="AM142">
            <v>7614.208351363</v>
          </cell>
          <cell r="AN142">
            <v>7627.29502300629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2">
          <cell r="BX142">
            <v>4.10641923590475</v>
          </cell>
          <cell r="BY142">
            <v>3.35285719441912</v>
          </cell>
          <cell r="BZ142">
            <v>2.88143683986102</v>
          </cell>
          <cell r="CA142">
            <v>3.19097360675927</v>
          </cell>
          <cell r="CB142">
            <v>3.77655265546191</v>
          </cell>
          <cell r="CC142">
            <v>3.40210677481844</v>
          </cell>
          <cell r="CD142">
            <v>3.09893030425109</v>
          </cell>
          <cell r="CE142">
            <v>4.04511381293911</v>
          </cell>
          <cell r="CF142">
            <v>4.23768821105503</v>
          </cell>
          <cell r="CG142">
            <v>3.55516596829157</v>
          </cell>
          <cell r="CH142">
            <v>3.531654442436</v>
          </cell>
          <cell r="CI142">
            <v>3.04457493493728</v>
          </cell>
          <cell r="CJ142">
            <v>3.86665567173845</v>
          </cell>
          <cell r="CK142">
            <v>4.18806175265362</v>
          </cell>
          <cell r="CL142">
            <v>4.19138785716059</v>
          </cell>
          <cell r="CM142">
            <v>4.86634668285226</v>
          </cell>
          <cell r="CN142">
            <v>4.88457861922385</v>
          </cell>
          <cell r="CO142">
            <v>4.91679366443986</v>
          </cell>
          <cell r="CP142">
            <v>4.95912533521421</v>
          </cell>
          <cell r="CQ142">
            <v>4.76464317983331</v>
          </cell>
          <cell r="CR142">
            <v>4.93661713824794</v>
          </cell>
          <cell r="CS142">
            <v>4.74897667413469</v>
          </cell>
          <cell r="CT142">
            <v>4.90190939470909</v>
          </cell>
          <cell r="CU142">
            <v>4.81218533409515</v>
          </cell>
          <cell r="CV142">
            <v>5.05584496548158</v>
          </cell>
          <cell r="CW142">
            <v>4.95967493571161</v>
          </cell>
          <cell r="CX142">
            <v>5.03380616134387</v>
          </cell>
          <cell r="CY142">
            <v>5.00693622267409</v>
          </cell>
          <cell r="CZ142">
            <v>4.98102607609285</v>
          </cell>
          <cell r="DA142">
            <v>4.985627530859</v>
          </cell>
        </row>
        <row r="143">
          <cell r="A143">
            <v>7982.55217938644</v>
          </cell>
          <cell r="B143">
            <v>7476.43493397201</v>
          </cell>
          <cell r="C143">
            <v>7851.23189249087</v>
          </cell>
          <cell r="D143">
            <v>8466.78630537942</v>
          </cell>
          <cell r="E143">
            <v>8264.32869297502</v>
          </cell>
          <cell r="F143">
            <v>7737.75844902762</v>
          </cell>
          <cell r="G143">
            <v>6985.99327138828</v>
          </cell>
          <cell r="H143">
            <v>7719.55450616376</v>
          </cell>
          <cell r="I143">
            <v>7131.98300169957</v>
          </cell>
          <cell r="J143">
            <v>7864.77606579962</v>
          </cell>
          <cell r="K143">
            <v>8094.30014006681</v>
          </cell>
          <cell r="L143">
            <v>6741.66199366321</v>
          </cell>
          <cell r="M143">
            <v>9229.81541172231</v>
          </cell>
          <cell r="N143">
            <v>8509.50430327447</v>
          </cell>
          <cell r="O143">
            <v>9439.80706157304</v>
          </cell>
        </row>
        <row r="143">
          <cell r="Z143">
            <v>6568.50007903799</v>
          </cell>
          <cell r="AA143">
            <v>6152.03788852554</v>
          </cell>
          <cell r="AB143">
            <v>6460.44224296392</v>
          </cell>
          <cell r="AC143">
            <v>6966.95558842649</v>
          </cell>
          <cell r="AD143">
            <v>6800.36189593373</v>
          </cell>
          <cell r="AE143">
            <v>6367.06980948559</v>
          </cell>
          <cell r="AF143">
            <v>5748.47446331379</v>
          </cell>
          <cell r="AG143">
            <v>6352.09056507189</v>
          </cell>
          <cell r="AH143">
            <v>5868.60315568421</v>
          </cell>
          <cell r="AI143">
            <v>6471.58716271511</v>
          </cell>
          <cell r="AJ143">
            <v>6660.45268668355</v>
          </cell>
          <cell r="AK143">
            <v>5547.4247262143</v>
          </cell>
          <cell r="AL143">
            <v>7594.81953878864</v>
          </cell>
          <cell r="AM143">
            <v>7002.10639812299</v>
          </cell>
          <cell r="AN143">
            <v>7767.61266780867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3">
          <cell r="BX143">
            <v>3.69949543178155</v>
          </cell>
          <cell r="BY143">
            <v>3.46419858272606</v>
          </cell>
          <cell r="BZ143">
            <v>3.69525302644488</v>
          </cell>
          <cell r="CA143">
            <v>3.93475578422609</v>
          </cell>
          <cell r="CB143">
            <v>3.75411531120444</v>
          </cell>
          <cell r="CC143">
            <v>3.62147953532583</v>
          </cell>
          <cell r="CD143">
            <v>3.25515289268952</v>
          </cell>
          <cell r="CE143">
            <v>3.5667256101335</v>
          </cell>
          <cell r="CF143">
            <v>3.28265628090072</v>
          </cell>
          <cell r="CG143">
            <v>3.58623342351315</v>
          </cell>
          <cell r="CH143">
            <v>3.7365507589414</v>
          </cell>
          <cell r="CI143">
            <v>3.14456859541878</v>
          </cell>
          <cell r="CJ143">
            <v>4.14942326164331</v>
          </cell>
          <cell r="CK143">
            <v>3.83314675958894</v>
          </cell>
          <cell r="CL143">
            <v>4.35027847288744</v>
          </cell>
          <cell r="CM143">
            <v>4.86441758324733</v>
          </cell>
          <cell r="CN143">
            <v>4.86545384804816</v>
          </cell>
          <cell r="CO143">
            <v>4.78988627703625</v>
          </cell>
          <cell r="CP143">
            <v>4.85101251616486</v>
          </cell>
          <cell r="CQ143">
            <v>4.96285461088641</v>
          </cell>
          <cell r="CR143">
            <v>4.81682326384692</v>
          </cell>
          <cell r="CS143">
            <v>4.83825049826054</v>
          </cell>
          <cell r="CT143">
            <v>4.87926175203049</v>
          </cell>
          <cell r="CU143">
            <v>4.89797390718045</v>
          </cell>
          <cell r="CV143">
            <v>4.94401052424846</v>
          </cell>
          <cell r="CW143">
            <v>4.88359900806612</v>
          </cell>
          <cell r="CX143">
            <v>4.83323020193565</v>
          </cell>
          <cell r="CY143">
            <v>5.01460647703699</v>
          </cell>
          <cell r="CZ143">
            <v>5.0047270164004</v>
          </cell>
          <cell r="DA143">
            <v>4.89190076666771</v>
          </cell>
        </row>
        <row r="144">
          <cell r="A144">
            <v>9838.33123670151</v>
          </cell>
          <cell r="B144">
            <v>8453.5918266492</v>
          </cell>
          <cell r="C144">
            <v>7369.17658059856</v>
          </cell>
          <cell r="D144">
            <v>7142.0526254023</v>
          </cell>
          <cell r="E144">
            <v>6592.65994948115</v>
          </cell>
          <cell r="F144">
            <v>8185.783172679</v>
          </cell>
          <cell r="G144">
            <v>6738.67501046957</v>
          </cell>
          <cell r="H144">
            <v>8282.89529508955</v>
          </cell>
          <cell r="I144">
            <v>7930.81411288135</v>
          </cell>
          <cell r="J144">
            <v>8725.82282479455</v>
          </cell>
          <cell r="K144">
            <v>8236.43875185965</v>
          </cell>
          <cell r="L144">
            <v>8287.99922246238</v>
          </cell>
          <cell r="M144">
            <v>7923.31764003314</v>
          </cell>
          <cell r="N144">
            <v>8665.19591414147</v>
          </cell>
          <cell r="O144">
            <v>9649.25811608142</v>
          </cell>
        </row>
        <row r="144">
          <cell r="Z144">
            <v>8095.54113191439</v>
          </cell>
          <cell r="AA144">
            <v>6956.09841735706</v>
          </cell>
          <cell r="AB144">
            <v>6063.7795863211</v>
          </cell>
          <cell r="AC144">
            <v>5876.88901747389</v>
          </cell>
          <cell r="AD144">
            <v>5424.81732985877</v>
          </cell>
          <cell r="AE144">
            <v>6735.73015351872</v>
          </cell>
          <cell r="AF144">
            <v>5544.96686575782</v>
          </cell>
          <cell r="AG144">
            <v>6815.63955710226</v>
          </cell>
          <cell r="AH144">
            <v>6525.92704145665</v>
          </cell>
          <cell r="AI144">
            <v>7180.10563868809</v>
          </cell>
          <cell r="AJ144">
            <v>6777.41245867308</v>
          </cell>
          <cell r="AK144">
            <v>6819.83936019761</v>
          </cell>
          <cell r="AL144">
            <v>6519.75851522727</v>
          </cell>
          <cell r="AM144">
            <v>7130.21835220783</v>
          </cell>
          <cell r="AN144">
            <v>7939.96096408985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4">
          <cell r="BX144">
            <v>4.635908595194</v>
          </cell>
          <cell r="BY144">
            <v>3.94130458775268</v>
          </cell>
          <cell r="BZ144">
            <v>3.3177551580899</v>
          </cell>
          <cell r="CA144">
            <v>3.23922859835369</v>
          </cell>
          <cell r="CB144">
            <v>2.95562390495156</v>
          </cell>
          <cell r="CC144">
            <v>3.75290224424269</v>
          </cell>
          <cell r="CD144">
            <v>3.14066093424048</v>
          </cell>
          <cell r="CE144">
            <v>3.82867167920542</v>
          </cell>
          <cell r="CF144">
            <v>3.65789742990907</v>
          </cell>
          <cell r="CG144">
            <v>4.02472711639613</v>
          </cell>
          <cell r="CH144">
            <v>3.75256711626512</v>
          </cell>
          <cell r="CI144">
            <v>3.86790619057483</v>
          </cell>
          <cell r="CJ144">
            <v>3.57436538779142</v>
          </cell>
          <cell r="CK144">
            <v>3.96103430257228</v>
          </cell>
          <cell r="CL144">
            <v>4.48938661813209</v>
          </cell>
          <cell r="CM144">
            <v>4.7842972503738</v>
          </cell>
          <cell r="CN144">
            <v>4.83540499315653</v>
          </cell>
          <cell r="CO144">
            <v>5.00732994613401</v>
          </cell>
          <cell r="CP144">
            <v>4.97064819984659</v>
          </cell>
          <cell r="CQ144">
            <v>5.02855360169155</v>
          </cell>
          <cell r="CR144">
            <v>4.91727575463232</v>
          </cell>
          <cell r="CS144">
            <v>4.83709969374519</v>
          </cell>
          <cell r="CT144">
            <v>4.87714451708397</v>
          </cell>
          <cell r="CU144">
            <v>4.88784951217696</v>
          </cell>
          <cell r="CV144">
            <v>4.88766610228972</v>
          </cell>
          <cell r="CW144">
            <v>4.94814689148421</v>
          </cell>
          <cell r="CX144">
            <v>4.83064750725634</v>
          </cell>
          <cell r="CY144">
            <v>4.99734922387163</v>
          </cell>
          <cell r="CZ144">
            <v>4.9317535038471</v>
          </cell>
          <cell r="DA144">
            <v>4.84549885322333</v>
          </cell>
        </row>
        <row r="145">
          <cell r="A145">
            <v>8216.18093806892</v>
          </cell>
          <cell r="B145">
            <v>8369.70473632886</v>
          </cell>
          <cell r="C145">
            <v>7099.12721390004</v>
          </cell>
          <cell r="D145">
            <v>6674.75063608099</v>
          </cell>
          <cell r="E145">
            <v>6379.1045420639</v>
          </cell>
          <cell r="F145">
            <v>6490.27262743967</v>
          </cell>
          <cell r="G145">
            <v>7918.87611707327</v>
          </cell>
          <cell r="H145">
            <v>7950.18141394204</v>
          </cell>
          <cell r="I145">
            <v>8333.33162795709</v>
          </cell>
          <cell r="J145">
            <v>7822.38251615609</v>
          </cell>
          <cell r="K145">
            <v>7318.55323804584</v>
          </cell>
          <cell r="L145">
            <v>8660.20434980719</v>
          </cell>
          <cell r="M145">
            <v>9096.18137608989</v>
          </cell>
          <cell r="N145">
            <v>10259.1038196133</v>
          </cell>
          <cell r="O145">
            <v>8911.00154282237</v>
          </cell>
        </row>
        <row r="145">
          <cell r="Z145">
            <v>6760.74317189671</v>
          </cell>
          <cell r="AA145">
            <v>6887.07132589346</v>
          </cell>
          <cell r="AB145">
            <v>5841.56753600917</v>
          </cell>
          <cell r="AC145">
            <v>5492.3662376895</v>
          </cell>
          <cell r="AD145">
            <v>5249.09173746972</v>
          </cell>
          <cell r="AE145">
            <v>5340.56719057893</v>
          </cell>
          <cell r="AF145">
            <v>6516.10377633458</v>
          </cell>
          <cell r="AG145">
            <v>6541.86356347231</v>
          </cell>
          <cell r="AH145">
            <v>6857.14145386184</v>
          </cell>
          <cell r="AI145">
            <v>6436.70332757987</v>
          </cell>
          <cell r="AJ145">
            <v>6022.12380730629</v>
          </cell>
          <cell r="AK145">
            <v>7126.11100784135</v>
          </cell>
          <cell r="AL145">
            <v>7484.85781803968</v>
          </cell>
          <cell r="AM145">
            <v>8441.77685728184</v>
          </cell>
          <cell r="AN145">
            <v>7332.4812695224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5">
          <cell r="BX145">
            <v>3.83296758664032</v>
          </cell>
          <cell r="BY145">
            <v>3.86190787694264</v>
          </cell>
          <cell r="BZ145">
            <v>3.24827998799422</v>
          </cell>
          <cell r="CA145">
            <v>3.07399080174966</v>
          </cell>
          <cell r="CB145">
            <v>2.92167013840611</v>
          </cell>
          <cell r="CC145">
            <v>3.00489806399333</v>
          </cell>
          <cell r="CD145">
            <v>3.60619024614952</v>
          </cell>
          <cell r="CE145">
            <v>3.74062142724314</v>
          </cell>
          <cell r="CF145">
            <v>3.73562303294344</v>
          </cell>
          <cell r="CG145">
            <v>3.57833955736239</v>
          </cell>
          <cell r="CH145">
            <v>3.37027045204629</v>
          </cell>
          <cell r="CI145">
            <v>3.9799862325721</v>
          </cell>
          <cell r="CJ145">
            <v>4.21834622729251</v>
          </cell>
          <cell r="CK145">
            <v>4.6677554473619</v>
          </cell>
          <cell r="CL145">
            <v>4.0559501649136</v>
          </cell>
          <cell r="CM145">
            <v>4.83243951687815</v>
          </cell>
          <cell r="CN145">
            <v>4.88584636540565</v>
          </cell>
          <cell r="CO145">
            <v>4.92700588568589</v>
          </cell>
          <cell r="CP145">
            <v>4.89512809369211</v>
          </cell>
          <cell r="CQ145">
            <v>4.92220975403718</v>
          </cell>
          <cell r="CR145">
            <v>4.86928029553466</v>
          </cell>
          <cell r="CS145">
            <v>4.95047068920091</v>
          </cell>
          <cell r="CT145">
            <v>4.79142683137977</v>
          </cell>
          <cell r="CU145">
            <v>5.02906442888249</v>
          </cell>
          <cell r="CV145">
            <v>4.92820856000704</v>
          </cell>
          <cell r="CW145">
            <v>4.89544372472192</v>
          </cell>
          <cell r="CX145">
            <v>4.90544204462932</v>
          </cell>
          <cell r="CY145">
            <v>4.86125573163609</v>
          </cell>
          <cell r="CZ145">
            <v>4.95487735683461</v>
          </cell>
          <cell r="DA145">
            <v>4.95296760628255</v>
          </cell>
        </row>
        <row r="146">
          <cell r="A146">
            <v>9455.24972205172</v>
          </cell>
          <cell r="B146">
            <v>7387.46861215956</v>
          </cell>
          <cell r="C146">
            <v>7002.29300063015</v>
          </cell>
          <cell r="D146">
            <v>8518.82031971499</v>
          </cell>
          <cell r="E146">
            <v>7994.28010579628</v>
          </cell>
          <cell r="F146">
            <v>7365.60862469831</v>
          </cell>
          <cell r="G146">
            <v>7777.41647386389</v>
          </cell>
          <cell r="H146">
            <v>6832.17479099823</v>
          </cell>
          <cell r="I146">
            <v>8803.22859611784</v>
          </cell>
          <cell r="J146">
            <v>7520.81388606943</v>
          </cell>
          <cell r="K146">
            <v>8445.21484570392</v>
          </cell>
          <cell r="L146">
            <v>7637.19752251936</v>
          </cell>
          <cell r="M146">
            <v>8982.65453397909</v>
          </cell>
          <cell r="N146">
            <v>9865.66733097919</v>
          </cell>
          <cell r="O146">
            <v>10312.4128291355</v>
          </cell>
        </row>
        <row r="146">
          <cell r="Z146">
            <v>7780.31977128827</v>
          </cell>
          <cell r="AA146">
            <v>6078.83131514844</v>
          </cell>
          <cell r="AB146">
            <v>5761.8868119471</v>
          </cell>
          <cell r="AC146">
            <v>7009.77214879404</v>
          </cell>
          <cell r="AD146">
            <v>6578.15048705522</v>
          </cell>
          <cell r="AE146">
            <v>6060.84366832318</v>
          </cell>
          <cell r="AF146">
            <v>6399.70269849372</v>
          </cell>
          <cell r="AG146">
            <v>5621.9038280214</v>
          </cell>
          <cell r="AH146">
            <v>7243.79953051983</v>
          </cell>
          <cell r="AI146">
            <v>6188.55542625142</v>
          </cell>
          <cell r="AJ146">
            <v>6949.20535875065</v>
          </cell>
          <cell r="AK146">
            <v>6284.32253281593</v>
          </cell>
          <cell r="AL146">
            <v>7391.44144510279</v>
          </cell>
          <cell r="AM146">
            <v>8118.03483234859</v>
          </cell>
          <cell r="AN146">
            <v>8485.64255654581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6">
          <cell r="BX146">
            <v>4.40277446754901</v>
          </cell>
          <cell r="BY146">
            <v>3.44110019307148</v>
          </cell>
          <cell r="BZ146">
            <v>3.17722504932486</v>
          </cell>
          <cell r="CA146">
            <v>3.81680065743347</v>
          </cell>
          <cell r="CB146">
            <v>3.63590098824353</v>
          </cell>
          <cell r="CC146">
            <v>3.35129428743609</v>
          </cell>
          <cell r="CD146">
            <v>3.67982936963734</v>
          </cell>
          <cell r="CE146">
            <v>3.11496628192144</v>
          </cell>
          <cell r="CF146">
            <v>3.95706656189442</v>
          </cell>
          <cell r="CG146">
            <v>3.47583871230367</v>
          </cell>
          <cell r="CH146">
            <v>3.87928783454512</v>
          </cell>
          <cell r="CI146">
            <v>3.50417343005304</v>
          </cell>
          <cell r="CJ146">
            <v>4.0221732785445</v>
          </cell>
          <cell r="CK146">
            <v>4.5677501999477</v>
          </cell>
          <cell r="CL146">
            <v>4.75406978765593</v>
          </cell>
          <cell r="CM146">
            <v>4.84148001129352</v>
          </cell>
          <cell r="CN146">
            <v>4.83982779804044</v>
          </cell>
          <cell r="CO146">
            <v>4.96848382489082</v>
          </cell>
          <cell r="CP146">
            <v>5.0316631456172</v>
          </cell>
          <cell r="CQ146">
            <v>4.95677141918752</v>
          </cell>
          <cell r="CR146">
            <v>4.95481736961829</v>
          </cell>
          <cell r="CS146">
            <v>4.76474050545329</v>
          </cell>
          <cell r="CT146">
            <v>4.94466868888662</v>
          </cell>
          <cell r="CU146">
            <v>5.01533795315084</v>
          </cell>
          <cell r="CV146">
            <v>4.87794393717837</v>
          </cell>
          <cell r="CW146">
            <v>4.90783865573361</v>
          </cell>
          <cell r="CX146">
            <v>4.91337610748742</v>
          </cell>
          <cell r="CY146">
            <v>5.03472205316301</v>
          </cell>
          <cell r="CZ146">
            <v>4.86917855572699</v>
          </cell>
          <cell r="DA146">
            <v>4.89019657046754</v>
          </cell>
        </row>
        <row r="147">
          <cell r="A147">
            <v>8791.66997716907</v>
          </cell>
          <cell r="B147">
            <v>7207.36284152876</v>
          </cell>
          <cell r="C147">
            <v>7099.42225568264</v>
          </cell>
          <cell r="D147">
            <v>7416.79591130166</v>
          </cell>
          <cell r="E147">
            <v>7210.25058967657</v>
          </cell>
          <cell r="F147">
            <v>7738.74375665289</v>
          </cell>
          <cell r="G147">
            <v>7345.07712346906</v>
          </cell>
          <cell r="H147">
            <v>8219.23601749905</v>
          </cell>
          <cell r="I147">
            <v>8613.62757799804</v>
          </cell>
          <cell r="J147">
            <v>6931.71001320891</v>
          </cell>
          <cell r="K147">
            <v>7562.95599859033</v>
          </cell>
          <cell r="L147">
            <v>9175.57129413445</v>
          </cell>
          <cell r="M147">
            <v>9320.05320417513</v>
          </cell>
          <cell r="N147">
            <v>9591.59446440144</v>
          </cell>
          <cell r="O147">
            <v>9160.76705693535</v>
          </cell>
        </row>
        <row r="147">
          <cell r="Z147">
            <v>7234.28843835626</v>
          </cell>
          <cell r="AA147">
            <v>5930.6299953151</v>
          </cell>
          <cell r="AB147">
            <v>5841.81031324743</v>
          </cell>
          <cell r="AC147">
            <v>6102.96349272822</v>
          </cell>
          <cell r="AD147">
            <v>5933.00619950529</v>
          </cell>
          <cell r="AE147">
            <v>6367.88057690295</v>
          </cell>
          <cell r="AF147">
            <v>6043.94917588311</v>
          </cell>
          <cell r="AG147">
            <v>6763.25706582779</v>
          </cell>
          <cell r="AH147">
            <v>7087.78497846696</v>
          </cell>
          <cell r="AI147">
            <v>5703.80709658334</v>
          </cell>
          <cell r="AJ147">
            <v>6223.23236455433</v>
          </cell>
          <cell r="AK147">
            <v>7550.18437917349</v>
          </cell>
          <cell r="AL147">
            <v>7669.07235086411</v>
          </cell>
          <cell r="AM147">
            <v>7892.51201642175</v>
          </cell>
          <cell r="AN147">
            <v>7538.00260684966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7">
          <cell r="BX147">
            <v>3.94882231166417</v>
          </cell>
          <cell r="BY147">
            <v>3.37397923252389</v>
          </cell>
          <cell r="BZ147">
            <v>3.21602128820301</v>
          </cell>
          <cell r="CA147">
            <v>3.41914203206387</v>
          </cell>
          <cell r="CB147">
            <v>3.49558172370549</v>
          </cell>
          <cell r="CC147">
            <v>3.53589227344312</v>
          </cell>
          <cell r="CD147">
            <v>3.5175589576428</v>
          </cell>
          <cell r="CE147">
            <v>3.63652625828652</v>
          </cell>
          <cell r="CF147">
            <v>3.83910507100061</v>
          </cell>
          <cell r="CG147">
            <v>3.18709746251262</v>
          </cell>
          <cell r="CH147">
            <v>3.44964797356451</v>
          </cell>
          <cell r="CI147">
            <v>4.25815856523792</v>
          </cell>
          <cell r="CJ147">
            <v>4.34327327350035</v>
          </cell>
          <cell r="CK147">
            <v>4.38905490764471</v>
          </cell>
          <cell r="CL147">
            <v>4.23249469716536</v>
          </cell>
          <cell r="CM147">
            <v>5.0192099719754</v>
          </cell>
          <cell r="CN147">
            <v>4.81576804041951</v>
          </cell>
          <cell r="CO147">
            <v>4.97663365010395</v>
          </cell>
          <cell r="CP147">
            <v>4.89024666670252</v>
          </cell>
          <cell r="CQ147">
            <v>4.65010198310083</v>
          </cell>
          <cell r="CR147">
            <v>4.93404402813154</v>
          </cell>
          <cell r="CS147">
            <v>4.70745908308232</v>
          </cell>
          <cell r="CT147">
            <v>5.09537676814621</v>
          </cell>
          <cell r="CU147">
            <v>5.05810302739125</v>
          </cell>
          <cell r="CV147">
            <v>4.90316626384019</v>
          </cell>
          <cell r="CW147">
            <v>4.94251929888743</v>
          </cell>
          <cell r="CX147">
            <v>4.85783616047987</v>
          </cell>
          <cell r="CY147">
            <v>4.83763185103978</v>
          </cell>
          <cell r="CZ147">
            <v>4.92664617963051</v>
          </cell>
          <cell r="DA147">
            <v>4.87940645274896</v>
          </cell>
        </row>
        <row r="148">
          <cell r="A148">
            <v>9405.90756306733</v>
          </cell>
          <cell r="B148">
            <v>7437.11750750845</v>
          </cell>
          <cell r="C148">
            <v>7128.70756613263</v>
          </cell>
          <cell r="D148">
            <v>8993.89809774386</v>
          </cell>
          <cell r="E148">
            <v>8360.19673708649</v>
          </cell>
          <cell r="F148">
            <v>7350.87830819391</v>
          </cell>
          <cell r="G148">
            <v>7953.91147160905</v>
          </cell>
          <cell r="H148">
            <v>7774.73421907638</v>
          </cell>
          <cell r="I148">
            <v>7566.86722289649</v>
          </cell>
          <cell r="J148">
            <v>8023.88257967653</v>
          </cell>
          <cell r="K148">
            <v>9054.56725158307</v>
          </cell>
          <cell r="L148">
            <v>8688.32686597318</v>
          </cell>
          <cell r="M148">
            <v>8555.96869313825</v>
          </cell>
          <cell r="N148">
            <v>8794.22180406752</v>
          </cell>
          <cell r="O148">
            <v>7972.99049822592</v>
          </cell>
        </row>
        <row r="148">
          <cell r="Z148">
            <v>7739.71822332398</v>
          </cell>
          <cell r="AA148">
            <v>6119.68526332124</v>
          </cell>
          <cell r="AB148">
            <v>5865.90794013199</v>
          </cell>
          <cell r="AC148">
            <v>7400.6932918578</v>
          </cell>
          <cell r="AD148">
            <v>6879.2476008026</v>
          </cell>
          <cell r="AE148">
            <v>6048.72272217099</v>
          </cell>
          <cell r="AF148">
            <v>6544.93286806688</v>
          </cell>
          <cell r="AG148">
            <v>6397.49558598285</v>
          </cell>
          <cell r="AH148">
            <v>6226.45074341197</v>
          </cell>
          <cell r="AI148">
            <v>6602.50909413383</v>
          </cell>
          <cell r="AJ148">
            <v>7450.6153384455</v>
          </cell>
          <cell r="AK148">
            <v>7149.25182114364</v>
          </cell>
          <cell r="AL148">
            <v>7040.3399532109</v>
          </cell>
          <cell r="AM148">
            <v>7236.38822734698</v>
          </cell>
          <cell r="AN148">
            <v>6560.63218139733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8">
          <cell r="BX148">
            <v>4.36870805792933</v>
          </cell>
          <cell r="BY148">
            <v>3.27333836141128</v>
          </cell>
          <cell r="BZ148">
            <v>3.21095904127032</v>
          </cell>
          <cell r="CA148">
            <v>4.04841825737142</v>
          </cell>
          <cell r="CB148">
            <v>3.84013561241157</v>
          </cell>
          <cell r="CC148">
            <v>3.34822542854086</v>
          </cell>
          <cell r="CD148">
            <v>3.70823086912339</v>
          </cell>
          <cell r="CE148">
            <v>3.56349617503917</v>
          </cell>
          <cell r="CF148">
            <v>3.39030156910113</v>
          </cell>
          <cell r="CG148">
            <v>3.81976234762041</v>
          </cell>
          <cell r="CH148">
            <v>4.07344884447219</v>
          </cell>
          <cell r="CI148">
            <v>4.03523414923659</v>
          </cell>
          <cell r="CJ148">
            <v>3.9792424822721</v>
          </cell>
          <cell r="CK148">
            <v>4.08597112434092</v>
          </cell>
          <cell r="CL148">
            <v>3.6748980450124</v>
          </cell>
          <cell r="CM148">
            <v>4.85377076700614</v>
          </cell>
          <cell r="CN148">
            <v>5.12206779264091</v>
          </cell>
          <cell r="CO148">
            <v>5.00504069075197</v>
          </cell>
          <cell r="CP148">
            <v>5.00834418369904</v>
          </cell>
          <cell r="CQ148">
            <v>4.90796565619024</v>
          </cell>
          <cell r="CR148">
            <v>4.94944065987307</v>
          </cell>
          <cell r="CS148">
            <v>4.83554653393237</v>
          </cell>
          <cell r="CT148">
            <v>4.91859238964489</v>
          </cell>
          <cell r="CU148">
            <v>5.03163769132065</v>
          </cell>
          <cell r="CV148">
            <v>4.73565221213159</v>
          </cell>
          <cell r="CW148">
            <v>5.01114547947866</v>
          </cell>
          <cell r="CX148">
            <v>4.85399125959272</v>
          </cell>
          <cell r="CY148">
            <v>4.84730515857459</v>
          </cell>
          <cell r="CZ148">
            <v>4.85214421920606</v>
          </cell>
          <cell r="DA148">
            <v>4.8911111338039</v>
          </cell>
        </row>
        <row r="149">
          <cell r="A149">
            <v>8337.42476266565</v>
          </cell>
          <cell r="B149">
            <v>7848.69974080999</v>
          </cell>
          <cell r="C149">
            <v>7577.64038213844</v>
          </cell>
          <cell r="D149">
            <v>8110.66598754306</v>
          </cell>
          <cell r="E149">
            <v>7863.45064654436</v>
          </cell>
          <cell r="F149">
            <v>7330.57236657462</v>
          </cell>
          <cell r="G149">
            <v>7345.7743604925</v>
          </cell>
          <cell r="H149">
            <v>7539.23912550679</v>
          </cell>
          <cell r="I149">
            <v>8186.14654391002</v>
          </cell>
          <cell r="J149">
            <v>8532.72231400197</v>
          </cell>
          <cell r="K149">
            <v>7696.91740083739</v>
          </cell>
          <cell r="L149">
            <v>7376.17438741412</v>
          </cell>
          <cell r="M149">
            <v>7587.88998040095</v>
          </cell>
          <cell r="N149">
            <v>8929.81726943052</v>
          </cell>
          <cell r="O149">
            <v>9638.29713996058</v>
          </cell>
        </row>
        <row r="149">
          <cell r="Z149">
            <v>6860.50951899345</v>
          </cell>
          <cell r="AA149">
            <v>6458.35864386651</v>
          </cell>
          <cell r="AB149">
            <v>6235.31551444534</v>
          </cell>
          <cell r="AC149">
            <v>6673.91944117829</v>
          </cell>
          <cell r="AD149">
            <v>6470.49653201364</v>
          </cell>
          <cell r="AE149">
            <v>6032.01383306712</v>
          </cell>
          <cell r="AF149">
            <v>6044.52290234811</v>
          </cell>
          <cell r="AG149">
            <v>6203.7167661313</v>
          </cell>
          <cell r="AH149">
            <v>6736.02915613167</v>
          </cell>
          <cell r="AI149">
            <v>7021.21150409305</v>
          </cell>
          <cell r="AJ149">
            <v>6333.46346126048</v>
          </cell>
          <cell r="AK149">
            <v>6069.53778164362</v>
          </cell>
          <cell r="AL149">
            <v>6243.74946958707</v>
          </cell>
          <cell r="AM149">
            <v>7347.96392455997</v>
          </cell>
          <cell r="AN149">
            <v>7930.94164659613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49">
          <cell r="BX149">
            <v>3.90403515296387</v>
          </cell>
          <cell r="BY149">
            <v>3.54122735377033</v>
          </cell>
          <cell r="BZ149">
            <v>3.48817852949633</v>
          </cell>
          <cell r="CA149">
            <v>3.67523305040844</v>
          </cell>
          <cell r="CB149">
            <v>3.76244386068099</v>
          </cell>
          <cell r="CC149">
            <v>3.42024193653181</v>
          </cell>
          <cell r="CD149">
            <v>3.40991729511169</v>
          </cell>
          <cell r="CE149">
            <v>3.44894564018949</v>
          </cell>
          <cell r="CF149">
            <v>3.79286105283642</v>
          </cell>
          <cell r="CG149">
            <v>3.93392760548776</v>
          </cell>
          <cell r="CH149">
            <v>3.48681078541978</v>
          </cell>
          <cell r="CI149">
            <v>3.39605492135487</v>
          </cell>
          <cell r="CJ149">
            <v>3.47726435586569</v>
          </cell>
          <cell r="CK149">
            <v>4.22674018337606</v>
          </cell>
          <cell r="CL149">
            <v>4.42142679473793</v>
          </cell>
          <cell r="CM149">
            <v>4.81448443826729</v>
          </cell>
          <cell r="CN149">
            <v>4.99661035658393</v>
          </cell>
          <cell r="CO149">
            <v>4.89741452723938</v>
          </cell>
          <cell r="CP149">
            <v>4.97511601222586</v>
          </cell>
          <cell r="CQ149">
            <v>4.71166837708852</v>
          </cell>
          <cell r="CR149">
            <v>4.8318410225775</v>
          </cell>
          <cell r="CS149">
            <v>4.85652151813245</v>
          </cell>
          <cell r="CT149">
            <v>4.9280232465006</v>
          </cell>
          <cell r="CU149">
            <v>4.86568691636083</v>
          </cell>
          <cell r="CV149">
            <v>4.88981949611646</v>
          </cell>
          <cell r="CW149">
            <v>4.97645434645971</v>
          </cell>
          <cell r="CX149">
            <v>4.89652582768181</v>
          </cell>
          <cell r="CY149">
            <v>4.91943124816486</v>
          </cell>
          <cell r="CZ149">
            <v>4.76286857935359</v>
          </cell>
          <cell r="DA149">
            <v>4.91438810585039</v>
          </cell>
        </row>
        <row r="150">
          <cell r="A150">
            <v>8777.29184721633</v>
          </cell>
          <cell r="B150">
            <v>6440.52387951171</v>
          </cell>
          <cell r="C150">
            <v>7573.97710174153</v>
          </cell>
          <cell r="D150">
            <v>7964.27534852513</v>
          </cell>
          <cell r="E150">
            <v>8506.74467165934</v>
          </cell>
          <cell r="F150">
            <v>8568.31107009194</v>
          </cell>
          <cell r="G150">
            <v>7251.18338279297</v>
          </cell>
          <cell r="H150">
            <v>8662.10269924056</v>
          </cell>
          <cell r="I150">
            <v>6970.1960551228</v>
          </cell>
          <cell r="J150">
            <v>8578.08005757297</v>
          </cell>
          <cell r="K150">
            <v>8442.47366526595</v>
          </cell>
          <cell r="L150">
            <v>9208.73928167834</v>
          </cell>
          <cell r="M150">
            <v>8520.72673707295</v>
          </cell>
          <cell r="N150">
            <v>8089.701539781</v>
          </cell>
          <cell r="O150">
            <v>6703.38594682917</v>
          </cell>
        </row>
        <row r="150">
          <cell r="Z150">
            <v>7222.45729142372</v>
          </cell>
          <cell r="AA150">
            <v>5299.6310779982</v>
          </cell>
          <cell r="AB150">
            <v>6232.30115800446</v>
          </cell>
          <cell r="AC150">
            <v>6553.46085821496</v>
          </cell>
          <cell r="AD150">
            <v>6999.83561553682</v>
          </cell>
          <cell r="AE150">
            <v>7050.49596624709</v>
          </cell>
          <cell r="AF150">
            <v>5966.68804069822</v>
          </cell>
          <cell r="AG150">
            <v>7127.67307823224</v>
          </cell>
          <cell r="AH150">
            <v>5735.47561107248</v>
          </cell>
          <cell r="AI150">
            <v>7058.53444737433</v>
          </cell>
          <cell r="AJ150">
            <v>6946.94975884741</v>
          </cell>
          <cell r="AK150">
            <v>7577.47689463818</v>
          </cell>
          <cell r="AL150">
            <v>7011.34085793431</v>
          </cell>
          <cell r="AM150">
            <v>6656.66869559122</v>
          </cell>
          <cell r="AN150">
            <v>5515.92900767657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0">
          <cell r="BX150">
            <v>3.93390197390828</v>
          </cell>
          <cell r="BY150">
            <v>2.88238929292736</v>
          </cell>
          <cell r="BZ150">
            <v>3.39997874283288</v>
          </cell>
          <cell r="CA150">
            <v>3.67994459476528</v>
          </cell>
          <cell r="CB150">
            <v>3.92828841011286</v>
          </cell>
          <cell r="CC150">
            <v>3.9364766108186</v>
          </cell>
          <cell r="CD150">
            <v>3.42450818490429</v>
          </cell>
          <cell r="CE150">
            <v>3.90811398434746</v>
          </cell>
          <cell r="CF150">
            <v>3.17964256695398</v>
          </cell>
          <cell r="CG150">
            <v>3.93206341026078</v>
          </cell>
          <cell r="CH150">
            <v>3.93468295764435</v>
          </cell>
          <cell r="CI150">
            <v>4.25405885887825</v>
          </cell>
          <cell r="CJ150">
            <v>3.91765210326585</v>
          </cell>
          <cell r="CK150">
            <v>3.73193693305636</v>
          </cell>
          <cell r="CL150">
            <v>3.18153879312578</v>
          </cell>
          <cell r="CM150">
            <v>5.03000693823086</v>
          </cell>
          <cell r="CN150">
            <v>5.03732692722051</v>
          </cell>
          <cell r="CO150">
            <v>5.02203071979682</v>
          </cell>
          <cell r="CP150">
            <v>4.87906456752671</v>
          </cell>
          <cell r="CQ150">
            <v>4.88193070906359</v>
          </cell>
          <cell r="CR150">
            <v>4.90703469485867</v>
          </cell>
          <cell r="CS150">
            <v>4.77355860748738</v>
          </cell>
          <cell r="CT150">
            <v>4.99675074100281</v>
          </cell>
          <cell r="CU150">
            <v>4.94194912801496</v>
          </cell>
          <cell r="CV150">
            <v>4.91814310275048</v>
          </cell>
          <cell r="CW150">
            <v>4.83717221189533</v>
          </cell>
          <cell r="CX150">
            <v>4.88009483623267</v>
          </cell>
          <cell r="CY150">
            <v>4.90323094779735</v>
          </cell>
          <cell r="CZ150">
            <v>4.88685870319245</v>
          </cell>
          <cell r="DA150">
            <v>4.74994499525174</v>
          </cell>
        </row>
        <row r="151">
          <cell r="A151">
            <v>8451.97563900141</v>
          </cell>
          <cell r="B151">
            <v>7659.96905158196</v>
          </cell>
          <cell r="C151">
            <v>8914.51303859266</v>
          </cell>
          <cell r="D151">
            <v>7641.45153671925</v>
          </cell>
          <cell r="E151">
            <v>7405.66067518607</v>
          </cell>
          <cell r="F151">
            <v>8467.42702881935</v>
          </cell>
          <cell r="G151">
            <v>8167.35823257301</v>
          </cell>
          <cell r="H151">
            <v>8470.25306388582</v>
          </cell>
          <cell r="I151">
            <v>7987.85455713569</v>
          </cell>
          <cell r="J151">
            <v>8433.41348825911</v>
          </cell>
          <cell r="K151">
            <v>9033.43913409096</v>
          </cell>
          <cell r="L151">
            <v>9379.33786345877</v>
          </cell>
          <cell r="M151">
            <v>7760.1521253363</v>
          </cell>
          <cell r="N151">
            <v>8456.33385936363</v>
          </cell>
          <cell r="O151">
            <v>8736.18573671051</v>
          </cell>
        </row>
        <row r="151">
          <cell r="Z151">
            <v>6954.76852580688</v>
          </cell>
          <cell r="AA151">
            <v>6303.06024815887</v>
          </cell>
          <cell r="AB151">
            <v>7335.3707288991</v>
          </cell>
          <cell r="AC151">
            <v>6287.82297878612</v>
          </cell>
          <cell r="AD151">
            <v>6093.80078415311</v>
          </cell>
          <cell r="AE151">
            <v>6967.48281228563</v>
          </cell>
          <cell r="AF151">
            <v>6720.56905994579</v>
          </cell>
          <cell r="AG151">
            <v>6969.80823542605</v>
          </cell>
          <cell r="AH151">
            <v>6572.86317844308</v>
          </cell>
          <cell r="AI151">
            <v>6939.49452748178</v>
          </cell>
          <cell r="AJ151">
            <v>7433.22991605199</v>
          </cell>
          <cell r="AK151">
            <v>7717.8551562175</v>
          </cell>
          <cell r="AL151">
            <v>6385.49660599101</v>
          </cell>
          <cell r="AM151">
            <v>6958.35471856207</v>
          </cell>
          <cell r="AN151">
            <v>7188.63283477894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1">
          <cell r="BX151">
            <v>4.00925144130446</v>
          </cell>
          <cell r="BY151">
            <v>3.51774101607778</v>
          </cell>
          <cell r="BZ151">
            <v>4.07541528026753</v>
          </cell>
          <cell r="CA151">
            <v>3.61670028176798</v>
          </cell>
          <cell r="CB151">
            <v>3.39028442768643</v>
          </cell>
          <cell r="CC151">
            <v>3.95867354182089</v>
          </cell>
          <cell r="CD151">
            <v>3.73672138737523</v>
          </cell>
          <cell r="CE151">
            <v>3.85697976423054</v>
          </cell>
          <cell r="CF151">
            <v>3.61812439074257</v>
          </cell>
          <cell r="CG151">
            <v>3.7593003727283</v>
          </cell>
          <cell r="CH151">
            <v>4.14888080221026</v>
          </cell>
          <cell r="CI151">
            <v>4.27194572639831</v>
          </cell>
          <cell r="CJ151">
            <v>3.54389522877424</v>
          </cell>
          <cell r="CK151">
            <v>4.07121035691778</v>
          </cell>
          <cell r="CL151">
            <v>4.06100588202997</v>
          </cell>
          <cell r="CM151">
            <v>4.7525481062063</v>
          </cell>
          <cell r="CN151">
            <v>4.90901920727188</v>
          </cell>
          <cell r="CO151">
            <v>4.93125355933141</v>
          </cell>
          <cell r="CP151">
            <v>4.76315727833154</v>
          </cell>
          <cell r="CQ151">
            <v>4.92446724462915</v>
          </cell>
          <cell r="CR151">
            <v>4.82206825205434</v>
          </cell>
          <cell r="CS151">
            <v>4.92745272223456</v>
          </cell>
          <cell r="CT151">
            <v>4.95085953150548</v>
          </cell>
          <cell r="CU151">
            <v>4.97712139764375</v>
          </cell>
          <cell r="CV151">
            <v>5.05740746651872</v>
          </cell>
          <cell r="CW151">
            <v>4.90855593098419</v>
          </cell>
          <cell r="CX151">
            <v>4.9496903756309</v>
          </cell>
          <cell r="CY151">
            <v>4.93652044429694</v>
          </cell>
          <cell r="CZ151">
            <v>4.68263338393056</v>
          </cell>
          <cell r="DA151">
            <v>4.84975522099011</v>
          </cell>
        </row>
        <row r="152">
          <cell r="A152">
            <v>8683.05735988836</v>
          </cell>
          <cell r="B152">
            <v>7672.39156275626</v>
          </cell>
          <cell r="C152">
            <v>8091.14804767722</v>
          </cell>
          <cell r="D152">
            <v>7704.92805547207</v>
          </cell>
          <cell r="E152">
            <v>7687.65573968178</v>
          </cell>
          <cell r="F152">
            <v>8804.90271030562</v>
          </cell>
          <cell r="G152">
            <v>8639.9930686111</v>
          </cell>
          <cell r="H152">
            <v>8457.64807261515</v>
          </cell>
          <cell r="I152">
            <v>7534.3994593515</v>
          </cell>
          <cell r="J152">
            <v>9089.68247481755</v>
          </cell>
          <cell r="K152">
            <v>7815.93263327043</v>
          </cell>
          <cell r="L152">
            <v>7486.15172787387</v>
          </cell>
          <cell r="M152">
            <v>8393.52323612702</v>
          </cell>
          <cell r="N152">
            <v>8133.65105845415</v>
          </cell>
          <cell r="O152">
            <v>9215.27484065353</v>
          </cell>
        </row>
        <row r="152">
          <cell r="Z152">
            <v>7144.91577042242</v>
          </cell>
          <cell r="AA152">
            <v>6313.28220021086</v>
          </cell>
          <cell r="AB152">
            <v>6657.85896494583</v>
          </cell>
          <cell r="AC152">
            <v>6340.05508564559</v>
          </cell>
          <cell r="AD152">
            <v>6325.84243722387</v>
          </cell>
          <cell r="AE152">
            <v>7245.1770873372</v>
          </cell>
          <cell r="AF152">
            <v>7109.48001074284</v>
          </cell>
          <cell r="AG152">
            <v>6959.43612832332</v>
          </cell>
          <cell r="AH152">
            <v>6199.73441226638</v>
          </cell>
          <cell r="AI152">
            <v>7479.51015070701</v>
          </cell>
          <cell r="AJ152">
            <v>6431.39599537681</v>
          </cell>
          <cell r="AK152">
            <v>6160.03342179336</v>
          </cell>
          <cell r="AL152">
            <v>6906.67054858452</v>
          </cell>
          <cell r="AM152">
            <v>6692.83287095655</v>
          </cell>
          <cell r="AN152">
            <v>7582.85472602348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2">
          <cell r="BX152">
            <v>3.92475268516842</v>
          </cell>
          <cell r="BY152">
            <v>3.5386352516973</v>
          </cell>
          <cell r="BZ152">
            <v>3.64786149433547</v>
          </cell>
          <cell r="CA152">
            <v>3.56583258108852</v>
          </cell>
          <cell r="CB152">
            <v>3.54944405919129</v>
          </cell>
          <cell r="CC152">
            <v>4.02670308615921</v>
          </cell>
          <cell r="CD152">
            <v>3.9922831219287</v>
          </cell>
          <cell r="CE152">
            <v>3.8356020462994</v>
          </cell>
          <cell r="CF152">
            <v>3.3788825010185</v>
          </cell>
          <cell r="CG152">
            <v>4.08422119994537</v>
          </cell>
          <cell r="CH152">
            <v>3.64752296595155</v>
          </cell>
          <cell r="CI152">
            <v>3.38049168667365</v>
          </cell>
          <cell r="CJ152">
            <v>3.9927280387593</v>
          </cell>
          <cell r="CK152">
            <v>3.79370654383037</v>
          </cell>
          <cell r="CL152">
            <v>4.16320932998388</v>
          </cell>
          <cell r="CM152">
            <v>4.98760387470056</v>
          </cell>
          <cell r="CN152">
            <v>4.88794756507476</v>
          </cell>
          <cell r="CO152">
            <v>5.00038434061356</v>
          </cell>
          <cell r="CP152">
            <v>4.87123653123757</v>
          </cell>
          <cell r="CQ152">
            <v>4.88275766048418</v>
          </cell>
          <cell r="CR152">
            <v>4.92954156652592</v>
          </cell>
          <cell r="CS152">
            <v>4.87891936313444</v>
          </cell>
          <cell r="CT152">
            <v>4.97104445837181</v>
          </cell>
          <cell r="CU152">
            <v>5.0269796973161</v>
          </cell>
          <cell r="CV152">
            <v>5.01731116628749</v>
          </cell>
          <cell r="CW152">
            <v>4.83074765135459</v>
          </cell>
          <cell r="CX152">
            <v>4.99241100395392</v>
          </cell>
          <cell r="CY152">
            <v>4.7392121078437</v>
          </cell>
          <cell r="CZ152">
            <v>4.83340717098953</v>
          </cell>
          <cell r="DA152">
            <v>4.99012728119037</v>
          </cell>
        </row>
        <row r="153">
          <cell r="A153">
            <v>8872.03203589401</v>
          </cell>
          <cell r="B153">
            <v>6872.07472391887</v>
          </cell>
          <cell r="C153">
            <v>9494.41260956717</v>
          </cell>
          <cell r="D153">
            <v>7932.34748468664</v>
          </cell>
          <cell r="E153">
            <v>7305.99492889434</v>
          </cell>
          <cell r="F153">
            <v>7813.54706483417</v>
          </cell>
          <cell r="G153">
            <v>8555.45903988073</v>
          </cell>
          <cell r="H153">
            <v>8394.29676760834</v>
          </cell>
          <cell r="I153">
            <v>8972.91282907342</v>
          </cell>
          <cell r="J153">
            <v>8395.08294733272</v>
          </cell>
          <cell r="K153">
            <v>9013.20605893807</v>
          </cell>
          <cell r="L153">
            <v>8375.03853034196</v>
          </cell>
          <cell r="M153">
            <v>8860.03630575881</v>
          </cell>
          <cell r="N153">
            <v>9418.84389098696</v>
          </cell>
          <cell r="O153">
            <v>8681.56782191874</v>
          </cell>
        </row>
        <row r="153">
          <cell r="Z153">
            <v>7300.41493239279</v>
          </cell>
          <cell r="AA153">
            <v>5654.73577282467</v>
          </cell>
          <cell r="AB153">
            <v>7812.54523301527</v>
          </cell>
          <cell r="AC153">
            <v>6527.18878739929</v>
          </cell>
          <cell r="AD153">
            <v>6011.79011291877</v>
          </cell>
          <cell r="AE153">
            <v>6429.43301334926</v>
          </cell>
          <cell r="AF153">
            <v>7039.92058138757</v>
          </cell>
          <cell r="AG153">
            <v>6907.30705448915</v>
          </cell>
          <cell r="AH153">
            <v>7383.42541363756</v>
          </cell>
          <cell r="AI153">
            <v>6907.95396809092</v>
          </cell>
          <cell r="AJ153">
            <v>7416.58098564047</v>
          </cell>
          <cell r="AK153">
            <v>6891.46027639567</v>
          </cell>
          <cell r="AL153">
            <v>7290.54416016725</v>
          </cell>
          <cell r="AM153">
            <v>7750.36297315498</v>
          </cell>
          <cell r="AN153">
            <v>7143.69009346456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3">
          <cell r="BX153">
            <v>4.22104504161949</v>
          </cell>
          <cell r="BY153">
            <v>3.19925241288287</v>
          </cell>
          <cell r="BZ153">
            <v>4.31650311082202</v>
          </cell>
          <cell r="CA153">
            <v>3.71795438926042</v>
          </cell>
          <cell r="CB153">
            <v>3.31457407905222</v>
          </cell>
          <cell r="CC153">
            <v>3.63543467611818</v>
          </cell>
          <cell r="CD153">
            <v>3.94056979216863</v>
          </cell>
          <cell r="CE153">
            <v>4.00388664492175</v>
          </cell>
          <cell r="CF153">
            <v>4.17715952863413</v>
          </cell>
          <cell r="CG153">
            <v>3.84444615530872</v>
          </cell>
          <cell r="CH153">
            <v>4.28705342184486</v>
          </cell>
          <cell r="CI153">
            <v>3.96610755844778</v>
          </cell>
          <cell r="CJ153">
            <v>4.09905631887178</v>
          </cell>
          <cell r="CK153">
            <v>4.24342302559104</v>
          </cell>
          <cell r="CL153">
            <v>4.1086533522783</v>
          </cell>
          <cell r="CM153">
            <v>4.7384324507</v>
          </cell>
          <cell r="CN153">
            <v>4.84251468014109</v>
          </cell>
          <cell r="CO153">
            <v>4.95869757662104</v>
          </cell>
          <cell r="CP153">
            <v>4.80982474078458</v>
          </cell>
          <cell r="CQ153">
            <v>4.96916268901818</v>
          </cell>
          <cell r="CR153">
            <v>4.8453311742322</v>
          </cell>
          <cell r="CS153">
            <v>4.89458496229872</v>
          </cell>
          <cell r="CT153">
            <v>4.72643973085768</v>
          </cell>
          <cell r="CU153">
            <v>4.84265985975012</v>
          </cell>
          <cell r="CV153">
            <v>4.9229201080906</v>
          </cell>
          <cell r="CW153">
            <v>4.7397123294803</v>
          </cell>
          <cell r="CX153">
            <v>4.76051463753164</v>
          </cell>
          <cell r="CY153">
            <v>4.87285170919461</v>
          </cell>
          <cell r="CZ153">
            <v>5.00394870633271</v>
          </cell>
          <cell r="DA153">
            <v>4.76354464653779</v>
          </cell>
        </row>
        <row r="154">
          <cell r="A154">
            <v>9148.15462544952</v>
          </cell>
          <cell r="B154">
            <v>8255.97823009027</v>
          </cell>
          <cell r="C154">
            <v>7815.17571351043</v>
          </cell>
          <cell r="D154">
            <v>8491.31286715638</v>
          </cell>
          <cell r="E154">
            <v>8011.61401995935</v>
          </cell>
          <cell r="F154">
            <v>7445.35154399672</v>
          </cell>
          <cell r="G154">
            <v>6482.19093787299</v>
          </cell>
          <cell r="H154">
            <v>8858.08281103863</v>
          </cell>
          <cell r="I154">
            <v>8363.36641366238</v>
          </cell>
          <cell r="J154">
            <v>7889.12779201807</v>
          </cell>
          <cell r="K154">
            <v>9409.3003670595</v>
          </cell>
          <cell r="L154">
            <v>7796.97828062595</v>
          </cell>
          <cell r="M154">
            <v>9097.37684801099</v>
          </cell>
          <cell r="N154">
            <v>9156.34245579087</v>
          </cell>
          <cell r="O154">
            <v>8712.82161462923</v>
          </cell>
        </row>
        <row r="154">
          <cell r="Z154">
            <v>7527.62437751275</v>
          </cell>
          <cell r="AA154">
            <v>6793.49065790285</v>
          </cell>
          <cell r="AB154">
            <v>6430.77315854572</v>
          </cell>
          <cell r="AC154">
            <v>6987.13744497439</v>
          </cell>
          <cell r="AD154">
            <v>6592.41382213798</v>
          </cell>
          <cell r="AE154">
            <v>6126.46069906016</v>
          </cell>
          <cell r="AF154">
            <v>5333.91711459263</v>
          </cell>
          <cell r="AG154">
            <v>7288.93671308321</v>
          </cell>
          <cell r="AH154">
            <v>6881.85579181362</v>
          </cell>
          <cell r="AI154">
            <v>6491.62515457487</v>
          </cell>
          <cell r="AJ154">
            <v>7742.51001632325</v>
          </cell>
          <cell r="AK154">
            <v>6415.79927091507</v>
          </cell>
          <cell r="AL154">
            <v>7485.84152064905</v>
          </cell>
          <cell r="AM154">
            <v>7534.36179219363</v>
          </cell>
          <cell r="AN154">
            <v>7169.40750003776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4">
          <cell r="BX154">
            <v>4.47081236365828</v>
          </cell>
          <cell r="BY154">
            <v>3.74346915724909</v>
          </cell>
          <cell r="BZ154">
            <v>3.48335166560726</v>
          </cell>
          <cell r="CA154">
            <v>3.92319586536879</v>
          </cell>
          <cell r="CB154">
            <v>3.77272147246884</v>
          </cell>
          <cell r="CC154">
            <v>3.39158203544974</v>
          </cell>
          <cell r="CD154">
            <v>3.04923180894765</v>
          </cell>
          <cell r="CE154">
            <v>4.13837084847073</v>
          </cell>
          <cell r="CF154">
            <v>3.76596815955955</v>
          </cell>
          <cell r="CG154">
            <v>3.73220367583454</v>
          </cell>
          <cell r="CH154">
            <v>4.37745414009212</v>
          </cell>
          <cell r="CI154">
            <v>3.57406422327673</v>
          </cell>
          <cell r="CJ154">
            <v>4.2599415705003</v>
          </cell>
          <cell r="CK154">
            <v>4.22204320915516</v>
          </cell>
          <cell r="CL154">
            <v>4.03564318797881</v>
          </cell>
          <cell r="CM154">
            <v>4.61294877843326</v>
          </cell>
          <cell r="CN154">
            <v>4.97193976776717</v>
          </cell>
          <cell r="CO154">
            <v>5.05793221302103</v>
          </cell>
          <cell r="CP154">
            <v>4.87940010438374</v>
          </cell>
          <cell r="CQ154">
            <v>4.78736844574577</v>
          </cell>
          <cell r="CR154">
            <v>4.94896589780285</v>
          </cell>
          <cell r="CS154">
            <v>4.79250921623848</v>
          </cell>
          <cell r="CT154">
            <v>4.82549543191979</v>
          </cell>
          <cell r="CU154">
            <v>5.00652120007076</v>
          </cell>
          <cell r="CV154">
            <v>4.76535471824663</v>
          </cell>
          <cell r="CW154">
            <v>4.84582031707097</v>
          </cell>
          <cell r="CX154">
            <v>4.9180795729986</v>
          </cell>
          <cell r="CY154">
            <v>4.81442163270907</v>
          </cell>
          <cell r="CZ154">
            <v>4.88912265443889</v>
          </cell>
          <cell r="DA154">
            <v>4.86718260607873</v>
          </cell>
        </row>
        <row r="155">
          <cell r="A155">
            <v>9341.35885087379</v>
          </cell>
          <cell r="B155">
            <v>8588.48878470488</v>
          </cell>
          <cell r="C155">
            <v>7545.64878702434</v>
          </cell>
          <cell r="D155">
            <v>7417.91169907927</v>
          </cell>
          <cell r="E155">
            <v>7425.91812310196</v>
          </cell>
          <cell r="F155">
            <v>7764.07730900985</v>
          </cell>
          <cell r="G155">
            <v>8677.43216618763</v>
          </cell>
          <cell r="H155">
            <v>8931.05343082607</v>
          </cell>
          <cell r="I155">
            <v>8386.58356482103</v>
          </cell>
          <cell r="J155">
            <v>9063.28312015387</v>
          </cell>
          <cell r="K155">
            <v>7790.4306958187</v>
          </cell>
          <cell r="L155">
            <v>7898.36232788335</v>
          </cell>
          <cell r="M155">
            <v>9122.3790885519</v>
          </cell>
          <cell r="N155">
            <v>10047.8312422333</v>
          </cell>
          <cell r="O155">
            <v>11226.5500023973</v>
          </cell>
        </row>
        <row r="155">
          <cell r="Z155">
            <v>7686.60385443329</v>
          </cell>
          <cell r="AA155">
            <v>7067.09934284287</v>
          </cell>
          <cell r="AB155">
            <v>6208.99100189432</v>
          </cell>
          <cell r="AC155">
            <v>6103.88162667094</v>
          </cell>
          <cell r="AD155">
            <v>6110.46976986676</v>
          </cell>
          <cell r="AE155">
            <v>6388.72647141382</v>
          </cell>
          <cell r="AF155">
            <v>7140.28703960582</v>
          </cell>
          <cell r="AG155">
            <v>7348.98110879403</v>
          </cell>
          <cell r="AH155">
            <v>6900.96019048131</v>
          </cell>
          <cell r="AI155">
            <v>7457.78725315518</v>
          </cell>
          <cell r="AJ155">
            <v>6410.41154398796</v>
          </cell>
          <cell r="AK155">
            <v>6499.22385837258</v>
          </cell>
          <cell r="AL155">
            <v>7506.41479286556</v>
          </cell>
          <cell r="AM155">
            <v>8267.92970789486</v>
          </cell>
          <cell r="AN155">
            <v>9237.84685911548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5">
          <cell r="BX155">
            <v>4.2545495892044</v>
          </cell>
          <cell r="BY155">
            <v>3.95079153695134</v>
          </cell>
          <cell r="BZ155">
            <v>3.51927918028996</v>
          </cell>
          <cell r="CA155">
            <v>3.40841659192355</v>
          </cell>
          <cell r="CB155">
            <v>3.51239750010573</v>
          </cell>
          <cell r="CC155">
            <v>3.47218829529162</v>
          </cell>
          <cell r="CD155">
            <v>3.96694546739822</v>
          </cell>
          <cell r="CE155">
            <v>4.19093076893063</v>
          </cell>
          <cell r="CF155">
            <v>3.75089431782588</v>
          </cell>
          <cell r="CG155">
            <v>4.20590545438602</v>
          </cell>
          <cell r="CH155">
            <v>3.6154181219458</v>
          </cell>
          <cell r="CI155">
            <v>3.72803076873721</v>
          </cell>
          <cell r="CJ155">
            <v>4.13833433735874</v>
          </cell>
          <cell r="CK155">
            <v>4.53086976570934</v>
          </cell>
          <cell r="CL155">
            <v>5.30255701743326</v>
          </cell>
          <cell r="CM155">
            <v>4.94980448593644</v>
          </cell>
          <cell r="CN155">
            <v>4.90076882738528</v>
          </cell>
          <cell r="CO155">
            <v>4.83364160110869</v>
          </cell>
          <cell r="CP155">
            <v>4.90637306494998</v>
          </cell>
          <cell r="CQ155">
            <v>4.76626380346307</v>
          </cell>
          <cell r="CR155">
            <v>5.04101699190372</v>
          </cell>
          <cell r="CS155">
            <v>4.93135849894244</v>
          </cell>
          <cell r="CT155">
            <v>4.80422987845043</v>
          </cell>
          <cell r="CU155">
            <v>5.0405952943118</v>
          </cell>
          <cell r="CV155">
            <v>4.85800122372069</v>
          </cell>
          <cell r="CW155">
            <v>4.857742800697</v>
          </cell>
          <cell r="CX155">
            <v>4.77627301576592</v>
          </cell>
          <cell r="CY155">
            <v>4.96951630872323</v>
          </cell>
          <cell r="CZ155">
            <v>4.99945118370982</v>
          </cell>
          <cell r="DA155">
            <v>4.77301222670865</v>
          </cell>
        </row>
        <row r="156">
          <cell r="A156">
            <v>8707.20535007894</v>
          </cell>
          <cell r="B156">
            <v>7545.15966662846</v>
          </cell>
          <cell r="C156">
            <v>7368.07532504002</v>
          </cell>
          <cell r="D156">
            <v>7090.09498436216</v>
          </cell>
          <cell r="E156">
            <v>6725.30569646838</v>
          </cell>
          <cell r="F156">
            <v>7668.70823847744</v>
          </cell>
          <cell r="G156">
            <v>7766.68204525064</v>
          </cell>
          <cell r="H156">
            <v>7699.8085035665</v>
          </cell>
          <cell r="I156">
            <v>7985.55956843398</v>
          </cell>
          <cell r="J156">
            <v>7902.81412249874</v>
          </cell>
          <cell r="K156">
            <v>8129.97883279714</v>
          </cell>
          <cell r="L156">
            <v>8559.10055036311</v>
          </cell>
          <cell r="M156">
            <v>9079.74502225009</v>
          </cell>
          <cell r="N156">
            <v>8394.43831102254</v>
          </cell>
          <cell r="O156">
            <v>9757.41741336275</v>
          </cell>
        </row>
        <row r="156">
          <cell r="Z156">
            <v>7164.78611663639</v>
          </cell>
          <cell r="AA156">
            <v>6208.58852568285</v>
          </cell>
          <cell r="AB156">
            <v>6062.87341031864</v>
          </cell>
          <cell r="AC156">
            <v>5834.13530141801</v>
          </cell>
          <cell r="AD156">
            <v>5533.96583023684</v>
          </cell>
          <cell r="AE156">
            <v>6310.25135051858</v>
          </cell>
          <cell r="AF156">
            <v>6390.86979723481</v>
          </cell>
          <cell r="AG156">
            <v>6335.84242579186</v>
          </cell>
          <cell r="AH156">
            <v>6570.97473059711</v>
          </cell>
          <cell r="AI156">
            <v>6502.88704937039</v>
          </cell>
          <cell r="AJ156">
            <v>6689.8111538445</v>
          </cell>
          <cell r="AK156">
            <v>7042.91702429878</v>
          </cell>
          <cell r="AL156">
            <v>7471.33304688008</v>
          </cell>
          <cell r="AM156">
            <v>6907.42352449854</v>
          </cell>
          <cell r="AN156">
            <v>8028.9606144242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6">
          <cell r="BX156">
            <v>4.03403508145127</v>
          </cell>
          <cell r="BY156">
            <v>3.38935762145391</v>
          </cell>
          <cell r="BZ156">
            <v>3.37140085555043</v>
          </cell>
          <cell r="CA156">
            <v>3.27554976372226</v>
          </cell>
          <cell r="CB156">
            <v>3.08502722301572</v>
          </cell>
          <cell r="CC156">
            <v>3.60490644764591</v>
          </cell>
          <cell r="CD156">
            <v>3.57854832137992</v>
          </cell>
          <cell r="CE156">
            <v>3.62202302535552</v>
          </cell>
          <cell r="CF156">
            <v>3.63287407702834</v>
          </cell>
          <cell r="CG156">
            <v>3.66495571281309</v>
          </cell>
          <cell r="CH156">
            <v>3.80369844910548</v>
          </cell>
          <cell r="CI156">
            <v>3.84807103105785</v>
          </cell>
          <cell r="CJ156">
            <v>4.15354555596466</v>
          </cell>
          <cell r="CK156">
            <v>3.87990092130398</v>
          </cell>
          <cell r="CL156">
            <v>4.47314299736626</v>
          </cell>
          <cell r="CM156">
            <v>4.8659842088982</v>
          </cell>
          <cell r="CN156">
            <v>5.01860041842285</v>
          </cell>
          <cell r="CO156">
            <v>4.92691696857058</v>
          </cell>
          <cell r="CP156">
            <v>4.87977087378709</v>
          </cell>
          <cell r="CQ156">
            <v>4.91455962097023</v>
          </cell>
          <cell r="CR156">
            <v>4.79578599764335</v>
          </cell>
          <cell r="CS156">
            <v>4.892831044528</v>
          </cell>
          <cell r="CT156">
            <v>4.792479859436</v>
          </cell>
          <cell r="CU156">
            <v>4.95548981689798</v>
          </cell>
          <cell r="CV156">
            <v>4.86121260349682</v>
          </cell>
          <cell r="CW156">
            <v>4.81853385114442</v>
          </cell>
          <cell r="CX156">
            <v>5.01437289606533</v>
          </cell>
          <cell r="CY156">
            <v>4.92817650175902</v>
          </cell>
          <cell r="CZ156">
            <v>4.87755960684804</v>
          </cell>
          <cell r="DA156">
            <v>4.91760544682725</v>
          </cell>
        </row>
        <row r="157">
          <cell r="A157">
            <v>8445.63607038286</v>
          </cell>
          <cell r="B157">
            <v>7794.24951231408</v>
          </cell>
          <cell r="C157">
            <v>7406.51108537228</v>
          </cell>
          <cell r="D157">
            <v>7741.3837509297</v>
          </cell>
          <cell r="E157">
            <v>7948.36654915898</v>
          </cell>
          <cell r="F157">
            <v>8520.5901388669</v>
          </cell>
          <cell r="G157">
            <v>8642.22230907862</v>
          </cell>
          <cell r="H157">
            <v>8058.02118269943</v>
          </cell>
          <cell r="I157">
            <v>7677.34286339641</v>
          </cell>
          <cell r="J157">
            <v>8902.71131934005</v>
          </cell>
          <cell r="K157">
            <v>8554.68064802134</v>
          </cell>
          <cell r="L157">
            <v>8005.20828724616</v>
          </cell>
          <cell r="M157">
            <v>7518.45499716765</v>
          </cell>
          <cell r="N157">
            <v>9925.41794267115</v>
          </cell>
          <cell r="O157">
            <v>8763.87204540617</v>
          </cell>
        </row>
        <row r="157">
          <cell r="Z157">
            <v>6949.55196648647</v>
          </cell>
          <cell r="AA157">
            <v>6413.55388441844</v>
          </cell>
          <cell r="AB157">
            <v>6094.50055024919</v>
          </cell>
          <cell r="AC157">
            <v>6370.05291505072</v>
          </cell>
          <cell r="AD157">
            <v>6540.37018902224</v>
          </cell>
          <cell r="AE157">
            <v>7011.22845712476</v>
          </cell>
          <cell r="AF157">
            <v>7111.31435718469</v>
          </cell>
          <cell r="AG157">
            <v>6630.60028747839</v>
          </cell>
          <cell r="AH157">
            <v>6317.35641330904</v>
          </cell>
          <cell r="AI157">
            <v>7325.65959991409</v>
          </cell>
          <cell r="AJ157">
            <v>7039.28007608613</v>
          </cell>
          <cell r="AK157">
            <v>6587.14281921969</v>
          </cell>
          <cell r="AL157">
            <v>6186.61439766938</v>
          </cell>
          <cell r="AM157">
            <v>8167.2010499694</v>
          </cell>
          <cell r="AN157">
            <v>7211.41471164851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7">
          <cell r="BX157">
            <v>3.79060384418738</v>
          </cell>
          <cell r="BY157">
            <v>3.49289499414338</v>
          </cell>
          <cell r="BZ157">
            <v>3.34428420014208</v>
          </cell>
          <cell r="CA157">
            <v>3.54944085574082</v>
          </cell>
          <cell r="CB157">
            <v>3.67478622349563</v>
          </cell>
          <cell r="CC157">
            <v>3.9334627162156</v>
          </cell>
          <cell r="CD157">
            <v>4.05219188132923</v>
          </cell>
          <cell r="CE157">
            <v>3.70265606373426</v>
          </cell>
          <cell r="CF157">
            <v>3.47594289028265</v>
          </cell>
          <cell r="CG157">
            <v>4.12595289458887</v>
          </cell>
          <cell r="CH157">
            <v>3.90797852489574</v>
          </cell>
          <cell r="CI157">
            <v>3.76636544949324</v>
          </cell>
          <cell r="CJ157">
            <v>3.56713574766275</v>
          </cell>
          <cell r="CK157">
            <v>4.54919925399775</v>
          </cell>
          <cell r="CL157">
            <v>4.0993417088531</v>
          </cell>
          <cell r="CM157">
            <v>5.02291170060651</v>
          </cell>
          <cell r="CN157">
            <v>5.0306065698277</v>
          </cell>
          <cell r="CO157">
            <v>4.99277596706502</v>
          </cell>
          <cell r="CP157">
            <v>4.91688704688101</v>
          </cell>
          <cell r="CQ157">
            <v>4.8761536987129</v>
          </cell>
          <cell r="CR157">
            <v>4.88344404761359</v>
          </cell>
          <cell r="CS157">
            <v>4.80802824840361</v>
          </cell>
          <cell r="CT157">
            <v>4.90621539569927</v>
          </cell>
          <cell r="CU157">
            <v>4.9793182270841</v>
          </cell>
          <cell r="CV157">
            <v>4.8644036387471</v>
          </cell>
          <cell r="CW157">
            <v>4.93495517330322</v>
          </cell>
          <cell r="CX157">
            <v>4.79161325952248</v>
          </cell>
          <cell r="CY157">
            <v>4.7516073639393</v>
          </cell>
          <cell r="CZ157">
            <v>4.91864436756071</v>
          </cell>
          <cell r="DA157">
            <v>4.81962763367354</v>
          </cell>
        </row>
        <row r="158">
          <cell r="A158">
            <v>10435.2009233325</v>
          </cell>
          <cell r="B158">
            <v>7638.88705974127</v>
          </cell>
          <cell r="C158">
            <v>8834.97468856231</v>
          </cell>
          <cell r="D158">
            <v>8722.31742412812</v>
          </cell>
          <cell r="E158">
            <v>8584.47648647459</v>
          </cell>
          <cell r="F158">
            <v>8284.94361465637</v>
          </cell>
          <cell r="G158">
            <v>7401.22023687024</v>
          </cell>
          <cell r="H158">
            <v>7246.59182432668</v>
          </cell>
          <cell r="I158">
            <v>8358.05313452084</v>
          </cell>
          <cell r="J158">
            <v>8149.19361740687</v>
          </cell>
          <cell r="K158">
            <v>7868.84101918167</v>
          </cell>
          <cell r="L158">
            <v>8837.34777457863</v>
          </cell>
          <cell r="M158">
            <v>8203.15154075716</v>
          </cell>
          <cell r="N158">
            <v>8231.4467252258</v>
          </cell>
          <cell r="O158">
            <v>9527.62461456972</v>
          </cell>
        </row>
        <row r="158">
          <cell r="Z158">
            <v>8586.67961691357</v>
          </cell>
          <cell r="AA158">
            <v>6285.7127805871</v>
          </cell>
          <cell r="AB158">
            <v>7269.92202944556</v>
          </cell>
          <cell r="AC158">
            <v>7177.22119471114</v>
          </cell>
          <cell r="AD158">
            <v>7063.79779458481</v>
          </cell>
          <cell r="AE158">
            <v>6817.32503148867</v>
          </cell>
          <cell r="AF158">
            <v>6090.14693776751</v>
          </cell>
          <cell r="AG158">
            <v>5962.90984401738</v>
          </cell>
          <cell r="AH158">
            <v>6877.48372212</v>
          </cell>
          <cell r="AI158">
            <v>6705.62217660908</v>
          </cell>
          <cell r="AJ158">
            <v>6474.93203864091</v>
          </cell>
          <cell r="AK158">
            <v>7271.8747402247</v>
          </cell>
          <cell r="AL158">
            <v>6750.0218392516</v>
          </cell>
          <cell r="AM158">
            <v>6773.30473390009</v>
          </cell>
          <cell r="AN158">
            <v>7839.87396856023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8">
          <cell r="BX158">
            <v>4.96191992846749</v>
          </cell>
          <cell r="BY158">
            <v>3.54053028857568</v>
          </cell>
          <cell r="BZ158">
            <v>3.99713001257814</v>
          </cell>
          <cell r="CA158">
            <v>3.93230846125269</v>
          </cell>
          <cell r="CB158">
            <v>3.89210241449302</v>
          </cell>
          <cell r="CC158">
            <v>3.81961971965613</v>
          </cell>
          <cell r="CD158">
            <v>3.38387757239866</v>
          </cell>
          <cell r="CE158">
            <v>3.39174998377694</v>
          </cell>
          <cell r="CF158">
            <v>3.92705920606691</v>
          </cell>
          <cell r="CG158">
            <v>3.89247806386732</v>
          </cell>
          <cell r="CH158">
            <v>3.6481582968055</v>
          </cell>
          <cell r="CI158">
            <v>3.97042538553558</v>
          </cell>
          <cell r="CJ158">
            <v>3.83631599842962</v>
          </cell>
          <cell r="CK158">
            <v>3.84304498555422</v>
          </cell>
          <cell r="CL158">
            <v>4.31123471635954</v>
          </cell>
          <cell r="CM158">
            <v>4.74113850576494</v>
          </cell>
          <cell r="CN158">
            <v>4.86399762241434</v>
          </cell>
          <cell r="CO158">
            <v>4.98297391842251</v>
          </cell>
          <cell r="CP158">
            <v>5.00052829153521</v>
          </cell>
          <cell r="CQ158">
            <v>4.97234363567389</v>
          </cell>
          <cell r="CR158">
            <v>4.88991161342048</v>
          </cell>
          <cell r="CS158">
            <v>4.93083266728471</v>
          </cell>
          <cell r="CT158">
            <v>4.81661071034656</v>
          </cell>
          <cell r="CU158">
            <v>4.79809958744282</v>
          </cell>
          <cell r="CV158">
            <v>4.71976137198712</v>
          </cell>
          <cell r="CW158">
            <v>4.86260145219753</v>
          </cell>
          <cell r="CX158">
            <v>5.01783626669988</v>
          </cell>
          <cell r="CY158">
            <v>4.8205649706822</v>
          </cell>
          <cell r="CZ158">
            <v>4.82872288529378</v>
          </cell>
          <cell r="DA158">
            <v>4.98212418861665</v>
          </cell>
        </row>
        <row r="159">
          <cell r="A159">
            <v>9070.42888962899</v>
          </cell>
          <cell r="B159">
            <v>9302.33937824663</v>
          </cell>
          <cell r="C159">
            <v>9167.32424410975</v>
          </cell>
          <cell r="D159">
            <v>9499.74858681762</v>
          </cell>
          <cell r="E159">
            <v>8235.48361389348</v>
          </cell>
          <cell r="F159">
            <v>8393.42810045221</v>
          </cell>
          <cell r="G159">
            <v>7824.73944029917</v>
          </cell>
          <cell r="H159">
            <v>7847.19728687507</v>
          </cell>
          <cell r="I159">
            <v>8630.35072918367</v>
          </cell>
          <cell r="J159">
            <v>7623.45388549128</v>
          </cell>
          <cell r="K159">
            <v>8065.20595668401</v>
          </cell>
          <cell r="L159">
            <v>8108.2565530561</v>
          </cell>
          <cell r="M159">
            <v>8767.16612427121</v>
          </cell>
          <cell r="N159">
            <v>9020.37971001011</v>
          </cell>
          <cell r="O159">
            <v>9260.21177627366</v>
          </cell>
        </row>
        <row r="159">
          <cell r="Z159">
            <v>7463.667200609</v>
          </cell>
          <cell r="AA159">
            <v>7654.49640267151</v>
          </cell>
          <cell r="AB159">
            <v>7543.39823515317</v>
          </cell>
          <cell r="AC159">
            <v>7816.93598000993</v>
          </cell>
          <cell r="AD159">
            <v>6776.6265165752</v>
          </cell>
          <cell r="AE159">
            <v>6906.59226551496</v>
          </cell>
          <cell r="AF159">
            <v>6438.64273944618</v>
          </cell>
          <cell r="AG159">
            <v>6457.12233891435</v>
          </cell>
          <cell r="AH159">
            <v>7101.54574287114</v>
          </cell>
          <cell r="AI159">
            <v>6273.01348291854</v>
          </cell>
          <cell r="AJ159">
            <v>6636.51233007142</v>
          </cell>
          <cell r="AK159">
            <v>6671.93682080045</v>
          </cell>
          <cell r="AL159">
            <v>7214.12526797174</v>
          </cell>
          <cell r="AM159">
            <v>7422.48387566546</v>
          </cell>
          <cell r="AN159">
            <v>7619.83140447661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59">
          <cell r="BX159">
            <v>4.28168991712535</v>
          </cell>
          <cell r="BY159">
            <v>4.29688689500383</v>
          </cell>
          <cell r="BZ159">
            <v>4.21494331650713</v>
          </cell>
          <cell r="CA159">
            <v>4.32403580841345</v>
          </cell>
          <cell r="CB159">
            <v>3.77805992396899</v>
          </cell>
          <cell r="CC159">
            <v>3.8419011204845</v>
          </cell>
          <cell r="CD159">
            <v>3.68639956500423</v>
          </cell>
          <cell r="CE159">
            <v>3.61852953346982</v>
          </cell>
          <cell r="CF159">
            <v>3.85928280184408</v>
          </cell>
          <cell r="CG159">
            <v>3.49472474888265</v>
          </cell>
          <cell r="CH159">
            <v>3.66848558687528</v>
          </cell>
          <cell r="CI159">
            <v>3.75408033587653</v>
          </cell>
          <cell r="CJ159">
            <v>4.11874862022657</v>
          </cell>
          <cell r="CK159">
            <v>4.13204054840669</v>
          </cell>
          <cell r="CL159">
            <v>4.16515528374734</v>
          </cell>
          <cell r="CM159">
            <v>4.77577864934891</v>
          </cell>
          <cell r="CN159">
            <v>4.88056202861703</v>
          </cell>
          <cell r="CO159">
            <v>4.90323188901103</v>
          </cell>
          <cell r="CP159">
            <v>4.95284125937645</v>
          </cell>
          <cell r="CQ159">
            <v>4.91418887445998</v>
          </cell>
          <cell r="CR159">
            <v>4.92521020115835</v>
          </cell>
          <cell r="CS159">
            <v>4.78518857853458</v>
          </cell>
          <cell r="CT159">
            <v>4.88893236061229</v>
          </cell>
          <cell r="CU159">
            <v>5.04142627153404</v>
          </cell>
          <cell r="CV159">
            <v>4.91779454586825</v>
          </cell>
          <cell r="CW159">
            <v>4.95633010714011</v>
          </cell>
          <cell r="CX159">
            <v>4.86917628970482</v>
          </cell>
          <cell r="CY159">
            <v>4.79872130688062</v>
          </cell>
          <cell r="CZ159">
            <v>4.92143579518805</v>
          </cell>
          <cell r="DA159">
            <v>5.01211815671888</v>
          </cell>
        </row>
        <row r="160">
          <cell r="A160">
            <v>9429.09596367324</v>
          </cell>
          <cell r="B160">
            <v>7967.41827718739</v>
          </cell>
          <cell r="C160">
            <v>8026.12427864034</v>
          </cell>
          <cell r="D160">
            <v>7301.13358892257</v>
          </cell>
          <cell r="E160">
            <v>6634.1665479843</v>
          </cell>
          <cell r="F160">
            <v>7978.36558689685</v>
          </cell>
          <cell r="G160">
            <v>7853.62672158138</v>
          </cell>
          <cell r="H160">
            <v>6985.00444557679</v>
          </cell>
          <cell r="I160">
            <v>7425.61957804801</v>
          </cell>
          <cell r="J160">
            <v>8814.02358131777</v>
          </cell>
          <cell r="K160">
            <v>8044.66445635853</v>
          </cell>
          <cell r="L160">
            <v>8074.48097921026</v>
          </cell>
          <cell r="M160">
            <v>8485.97320689845</v>
          </cell>
          <cell r="N160">
            <v>8047.39057975077</v>
          </cell>
          <cell r="O160">
            <v>9648.60526028834</v>
          </cell>
        </row>
        <row r="160">
          <cell r="Z160">
            <v>7758.79896439398</v>
          </cell>
          <cell r="AA160">
            <v>6556.04703951419</v>
          </cell>
          <cell r="AB160">
            <v>6604.35369213834</v>
          </cell>
          <cell r="AC160">
            <v>6007.78992459914</v>
          </cell>
          <cell r="AD160">
            <v>5458.97133091279</v>
          </cell>
          <cell r="AE160">
            <v>6565.05511150369</v>
          </cell>
          <cell r="AF160">
            <v>6462.41284518696</v>
          </cell>
          <cell r="AG160">
            <v>5747.66080093176</v>
          </cell>
          <cell r="AH160">
            <v>6110.22410993664</v>
          </cell>
          <cell r="AI160">
            <v>7252.68226119862</v>
          </cell>
          <cell r="AJ160">
            <v>6619.60960980359</v>
          </cell>
          <cell r="AK160">
            <v>6644.1443486073</v>
          </cell>
          <cell r="AL160">
            <v>6982.74366739073</v>
          </cell>
          <cell r="AM160">
            <v>6621.8528199092</v>
          </cell>
          <cell r="AN160">
            <v>7939.42375703726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0">
          <cell r="BX160">
            <v>4.37179200503184</v>
          </cell>
          <cell r="BY160">
            <v>3.69826545213739</v>
          </cell>
          <cell r="BZ160">
            <v>3.68392159024766</v>
          </cell>
          <cell r="CA160">
            <v>3.336815593483</v>
          </cell>
          <cell r="CB160">
            <v>3.08490662361908</v>
          </cell>
          <cell r="CC160">
            <v>3.65461092108819</v>
          </cell>
          <cell r="CD160">
            <v>3.71205818152617</v>
          </cell>
          <cell r="CE160">
            <v>3.22038511908825</v>
          </cell>
          <cell r="CF160">
            <v>3.3844208461133</v>
          </cell>
          <cell r="CG160">
            <v>4.05301115544709</v>
          </cell>
          <cell r="CH160">
            <v>3.76971828498034</v>
          </cell>
          <cell r="CI160">
            <v>3.7759295183229</v>
          </cell>
          <cell r="CJ160">
            <v>3.87287445795501</v>
          </cell>
          <cell r="CK160">
            <v>3.68580940050992</v>
          </cell>
          <cell r="CL160">
            <v>4.39694771548215</v>
          </cell>
          <cell r="CM160">
            <v>4.86230439134038</v>
          </cell>
          <cell r="CN160">
            <v>4.85681002174057</v>
          </cell>
          <cell r="CO160">
            <v>4.91164626098141</v>
          </cell>
          <cell r="CP160">
            <v>4.93275638477177</v>
          </cell>
          <cell r="CQ160">
            <v>4.84814863555623</v>
          </cell>
          <cell r="CR160">
            <v>4.92157790491374</v>
          </cell>
          <cell r="CS160">
            <v>4.76965602529047</v>
          </cell>
          <cell r="CT160">
            <v>4.8897927765304</v>
          </cell>
          <cell r="CU160">
            <v>4.94629385303794</v>
          </cell>
          <cell r="CV160">
            <v>4.90261723872713</v>
          </cell>
          <cell r="CW160">
            <v>4.81094749478939</v>
          </cell>
          <cell r="CX160">
            <v>4.82083553555016</v>
          </cell>
          <cell r="CY160">
            <v>4.93969137804053</v>
          </cell>
          <cell r="CZ160">
            <v>4.92213800252105</v>
          </cell>
          <cell r="DA160">
            <v>4.94703310505614</v>
          </cell>
        </row>
        <row r="161">
          <cell r="A161">
            <v>8010.06399254804</v>
          </cell>
          <cell r="B161">
            <v>8271.97272513107</v>
          </cell>
          <cell r="C161">
            <v>6806.78954847544</v>
          </cell>
          <cell r="D161">
            <v>9091.11869277834</v>
          </cell>
          <cell r="E161">
            <v>9503.14623386535</v>
          </cell>
          <cell r="F161">
            <v>9537.55532084521</v>
          </cell>
          <cell r="G161">
            <v>7751.8328773018</v>
          </cell>
          <cell r="H161">
            <v>7899.73902437983</v>
          </cell>
          <cell r="I161">
            <v>7817.76076597244</v>
          </cell>
          <cell r="J161">
            <v>8419.59841868561</v>
          </cell>
          <cell r="K161">
            <v>10138.1448228167</v>
          </cell>
          <cell r="L161">
            <v>7767.41980279324</v>
          </cell>
          <cell r="M161">
            <v>8489.85292778789</v>
          </cell>
          <cell r="N161">
            <v>9426.67893566079</v>
          </cell>
          <cell r="O161">
            <v>9078.26093039298</v>
          </cell>
        </row>
        <row r="161">
          <cell r="Z161">
            <v>6591.13837101096</v>
          </cell>
          <cell r="AA161">
            <v>6806.65184239356</v>
          </cell>
          <cell r="AB161">
            <v>5601.01539988836</v>
          </cell>
          <cell r="AC161">
            <v>7480.69195291475</v>
          </cell>
          <cell r="AD161">
            <v>7819.73175815206</v>
          </cell>
          <cell r="AE161">
            <v>7848.04552115263</v>
          </cell>
          <cell r="AF161">
            <v>6378.65105332262</v>
          </cell>
          <cell r="AG161">
            <v>6500.35668291826</v>
          </cell>
          <cell r="AH161">
            <v>6432.90028742875</v>
          </cell>
          <cell r="AI161">
            <v>6928.12669880416</v>
          </cell>
          <cell r="AJ161">
            <v>8342.24488277489</v>
          </cell>
          <cell r="AK161">
            <v>6391.47686629844</v>
          </cell>
          <cell r="AL161">
            <v>6985.93612343689</v>
          </cell>
          <cell r="AM161">
            <v>7756.81009562945</v>
          </cell>
          <cell r="AN161">
            <v>7470.1118512948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1">
          <cell r="BX161">
            <v>3.71875479317281</v>
          </cell>
          <cell r="BY161">
            <v>3.86392071372534</v>
          </cell>
          <cell r="BZ161">
            <v>3.15489123160245</v>
          </cell>
          <cell r="CA161">
            <v>4.1150948614024</v>
          </cell>
          <cell r="CB161">
            <v>4.42010146848931</v>
          </cell>
          <cell r="CC161">
            <v>4.403519124117</v>
          </cell>
          <cell r="CD161">
            <v>3.5928286737479</v>
          </cell>
          <cell r="CE161">
            <v>3.59636261899542</v>
          </cell>
          <cell r="CF161">
            <v>3.61997872850229</v>
          </cell>
          <cell r="CG161">
            <v>3.89103466442968</v>
          </cell>
          <cell r="CH161">
            <v>4.63712512397513</v>
          </cell>
          <cell r="CI161">
            <v>3.63049489535142</v>
          </cell>
          <cell r="CJ161">
            <v>3.99717883644453</v>
          </cell>
          <cell r="CK161">
            <v>4.24581268075654</v>
          </cell>
          <cell r="CL161">
            <v>4.11030928235933</v>
          </cell>
          <cell r="CM161">
            <v>4.8559032121149</v>
          </cell>
          <cell r="CN161">
            <v>4.82627946939875</v>
          </cell>
          <cell r="CO161">
            <v>4.86395458493597</v>
          </cell>
          <cell r="CP161">
            <v>4.98045540543316</v>
          </cell>
          <cell r="CQ161">
            <v>4.84693004850777</v>
          </cell>
          <cell r="CR161">
            <v>4.88279804684892</v>
          </cell>
          <cell r="CS161">
            <v>4.86406614324944</v>
          </cell>
          <cell r="CT161">
            <v>4.95200241974808</v>
          </cell>
          <cell r="CU161">
            <v>4.86864306973751</v>
          </cell>
          <cell r="CV161">
            <v>4.8781804005341</v>
          </cell>
          <cell r="CW161">
            <v>4.9288006730919</v>
          </cell>
          <cell r="CX161">
            <v>4.82328057988092</v>
          </cell>
          <cell r="CY161">
            <v>4.78826487536877</v>
          </cell>
          <cell r="CZ161">
            <v>5.00529253325117</v>
          </cell>
          <cell r="DA161">
            <v>4.97920191903747</v>
          </cell>
        </row>
        <row r="162">
          <cell r="A162">
            <v>8767.19676366014</v>
          </cell>
          <cell r="B162">
            <v>9177.87527505661</v>
          </cell>
          <cell r="C162">
            <v>8135.327509005</v>
          </cell>
          <cell r="D162">
            <v>8058.18056040619</v>
          </cell>
          <cell r="E162">
            <v>8677.39703417901</v>
          </cell>
          <cell r="F162">
            <v>7788.4628460378</v>
          </cell>
          <cell r="G162">
            <v>8885.8093622527</v>
          </cell>
          <cell r="H162">
            <v>8156.39024632472</v>
          </cell>
          <cell r="I162">
            <v>8538.6361138876</v>
          </cell>
          <cell r="J162">
            <v>8032.12791320337</v>
          </cell>
          <cell r="K162">
            <v>7114.66256661533</v>
          </cell>
          <cell r="L162">
            <v>8186.34295962598</v>
          </cell>
          <cell r="M162">
            <v>9076.80481909121</v>
          </cell>
          <cell r="N162">
            <v>8462.36260806864</v>
          </cell>
          <cell r="O162">
            <v>8412.47748505082</v>
          </cell>
        </row>
        <row r="162">
          <cell r="Z162">
            <v>7214.15047981177</v>
          </cell>
          <cell r="AA162">
            <v>7552.0802263323</v>
          </cell>
          <cell r="AB162">
            <v>6694.21235026697</v>
          </cell>
          <cell r="AC162">
            <v>6630.73143256281</v>
          </cell>
          <cell r="AD162">
            <v>7140.25813098159</v>
          </cell>
          <cell r="AE162">
            <v>6408.79228473967</v>
          </cell>
          <cell r="AF162">
            <v>7311.75170379651</v>
          </cell>
          <cell r="AG162">
            <v>6711.54397411863</v>
          </cell>
          <cell r="AH162">
            <v>7026.07771657037</v>
          </cell>
          <cell r="AI162">
            <v>6609.29382572163</v>
          </cell>
          <cell r="AJ162">
            <v>5854.35091195775</v>
          </cell>
          <cell r="AK162">
            <v>6736.19077820653</v>
          </cell>
          <cell r="AL162">
            <v>7468.91367970934</v>
          </cell>
          <cell r="AM162">
            <v>6963.31551749648</v>
          </cell>
          <cell r="AN162">
            <v>6922.26718769896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2">
          <cell r="BX162">
            <v>4.01137114658859</v>
          </cell>
          <cell r="BY162">
            <v>4.16969882791774</v>
          </cell>
          <cell r="BZ162">
            <v>3.70139971926594</v>
          </cell>
          <cell r="CA162">
            <v>3.68568129417252</v>
          </cell>
          <cell r="CB162">
            <v>4.01879483844025</v>
          </cell>
          <cell r="CC162">
            <v>3.47243681392164</v>
          </cell>
          <cell r="CD162">
            <v>3.8958379560765</v>
          </cell>
          <cell r="CE162">
            <v>3.69215968148006</v>
          </cell>
          <cell r="CF162">
            <v>4.00614034577803</v>
          </cell>
          <cell r="CG162">
            <v>3.6818438436765</v>
          </cell>
          <cell r="CH162">
            <v>3.29459618267275</v>
          </cell>
          <cell r="CI162">
            <v>3.77733392860151</v>
          </cell>
          <cell r="CJ162">
            <v>4.16895289402981</v>
          </cell>
          <cell r="CK162">
            <v>3.95308336976226</v>
          </cell>
          <cell r="CL162">
            <v>3.95031533662578</v>
          </cell>
          <cell r="CM162">
            <v>4.92719200314072</v>
          </cell>
          <cell r="CN162">
            <v>4.96214033937968</v>
          </cell>
          <cell r="CO162">
            <v>4.95496547251802</v>
          </cell>
          <cell r="CP162">
            <v>4.9289089415291</v>
          </cell>
          <cell r="CQ162">
            <v>4.86771577804096</v>
          </cell>
          <cell r="CR162">
            <v>5.0564879845443</v>
          </cell>
          <cell r="CS162">
            <v>5.14194806729898</v>
          </cell>
          <cell r="CT162">
            <v>4.98022656012077</v>
          </cell>
          <cell r="CU162">
            <v>4.80500589823078</v>
          </cell>
          <cell r="CV162">
            <v>4.91809405446272</v>
          </cell>
          <cell r="CW162">
            <v>4.86837132009168</v>
          </cell>
          <cell r="CX162">
            <v>4.88580505441269</v>
          </cell>
          <cell r="CY162">
            <v>4.90837333134347</v>
          </cell>
          <cell r="CZ162">
            <v>4.82599909381917</v>
          </cell>
          <cell r="DA162">
            <v>4.80091181757055</v>
          </cell>
        </row>
        <row r="163">
          <cell r="A163">
            <v>8802.12365808828</v>
          </cell>
          <cell r="B163">
            <v>6945.31055982719</v>
          </cell>
          <cell r="C163">
            <v>6713.93547598908</v>
          </cell>
          <cell r="D163">
            <v>7304.20512524723</v>
          </cell>
          <cell r="E163">
            <v>8646.03912799477</v>
          </cell>
          <cell r="F163">
            <v>7795.34028713178</v>
          </cell>
          <cell r="G163">
            <v>8170.73707860005</v>
          </cell>
          <cell r="H163">
            <v>8207.78762713875</v>
          </cell>
          <cell r="I163">
            <v>7985.67412854132</v>
          </cell>
          <cell r="J163">
            <v>7405.62801007212</v>
          </cell>
          <cell r="K163">
            <v>8730.07040472201</v>
          </cell>
          <cell r="L163">
            <v>8945.55061175052</v>
          </cell>
          <cell r="M163">
            <v>8515.76785934726</v>
          </cell>
          <cell r="N163">
            <v>8610.99231081745</v>
          </cell>
          <cell r="O163">
            <v>10610.8624249956</v>
          </cell>
        </row>
        <row r="163">
          <cell r="Z163">
            <v>7242.89032436978</v>
          </cell>
          <cell r="AA163">
            <v>5714.99840351495</v>
          </cell>
          <cell r="AB163">
            <v>5524.60976309958</v>
          </cell>
          <cell r="AC163">
            <v>6010.31736020343</v>
          </cell>
          <cell r="AD163">
            <v>7114.45505389284</v>
          </cell>
          <cell r="AE163">
            <v>6414.45143626844</v>
          </cell>
          <cell r="AF163">
            <v>6723.34936753375</v>
          </cell>
          <cell r="AG163">
            <v>6753.8366760456</v>
          </cell>
          <cell r="AH163">
            <v>6571.06899719971</v>
          </cell>
          <cell r="AI163">
            <v>6093.77390543078</v>
          </cell>
          <cell r="AJ163">
            <v>7183.60079017125</v>
          </cell>
          <cell r="AK163">
            <v>7360.910217669</v>
          </cell>
          <cell r="AL163">
            <v>7007.26040997717</v>
          </cell>
          <cell r="AM163">
            <v>7085.61653004407</v>
          </cell>
          <cell r="AN163">
            <v>8731.22393828206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3">
          <cell r="BX163">
            <v>4.1429165674709</v>
          </cell>
          <cell r="BY163">
            <v>3.13908842556386</v>
          </cell>
          <cell r="BZ163">
            <v>3.09153019356814</v>
          </cell>
          <cell r="CA163">
            <v>3.29492366291069</v>
          </cell>
          <cell r="CB163">
            <v>3.94218689924103</v>
          </cell>
          <cell r="CC163">
            <v>3.48320121644127</v>
          </cell>
          <cell r="CD163">
            <v>3.79095974023741</v>
          </cell>
          <cell r="CE163">
            <v>3.7816115166279</v>
          </cell>
          <cell r="CF163">
            <v>3.68603063424375</v>
          </cell>
          <cell r="CG163">
            <v>3.39707909224799</v>
          </cell>
          <cell r="CH163">
            <v>4.03810342626969</v>
          </cell>
          <cell r="CI163">
            <v>4.11936185551735</v>
          </cell>
          <cell r="CJ163">
            <v>3.90407631815089</v>
          </cell>
          <cell r="CK163">
            <v>3.99620627035871</v>
          </cell>
          <cell r="CL163">
            <v>4.92091880803105</v>
          </cell>
          <cell r="CM163">
            <v>4.7897501221883</v>
          </cell>
          <cell r="CN163">
            <v>4.98792252716845</v>
          </cell>
          <cell r="CO163">
            <v>4.89593056236904</v>
          </cell>
          <cell r="CP163">
            <v>4.99757341574358</v>
          </cell>
          <cell r="CQ163">
            <v>4.94437685987208</v>
          </cell>
          <cell r="CR163">
            <v>5.0453127624293</v>
          </cell>
          <cell r="CS163">
            <v>4.85896356482107</v>
          </cell>
          <cell r="CT163">
            <v>4.89306266516033</v>
          </cell>
          <cell r="CU163">
            <v>4.88409634803398</v>
          </cell>
          <cell r="CV163">
            <v>4.91459589854148</v>
          </cell>
          <cell r="CW163">
            <v>4.87384694686849</v>
          </cell>
          <cell r="CX163">
            <v>4.89563141477151</v>
          </cell>
          <cell r="CY163">
            <v>4.91741763261885</v>
          </cell>
          <cell r="CZ163">
            <v>4.8577692726996</v>
          </cell>
          <cell r="DA163">
            <v>4.86111687835725</v>
          </cell>
        </row>
        <row r="164">
          <cell r="A164">
            <v>9357.73011537191</v>
          </cell>
          <cell r="B164">
            <v>8026.40559598044</v>
          </cell>
          <cell r="C164">
            <v>7795.76343559547</v>
          </cell>
          <cell r="D164">
            <v>7880.61252472783</v>
          </cell>
          <cell r="E164">
            <v>7100.45008643802</v>
          </cell>
          <cell r="F164">
            <v>8558.53810200284</v>
          </cell>
          <cell r="G164">
            <v>7054.92601463234</v>
          </cell>
          <cell r="H164">
            <v>7447.3657970691</v>
          </cell>
          <cell r="I164">
            <v>7509.18930570659</v>
          </cell>
          <cell r="J164">
            <v>8222.87387682945</v>
          </cell>
          <cell r="K164">
            <v>7696.79446868442</v>
          </cell>
          <cell r="L164">
            <v>8020.22026247401</v>
          </cell>
          <cell r="M164">
            <v>7700.05468210627</v>
          </cell>
          <cell r="N164">
            <v>9968.70397727406</v>
          </cell>
          <cell r="O164">
            <v>9315.68950355722</v>
          </cell>
        </row>
        <row r="164">
          <cell r="Z164">
            <v>7700.07506636318</v>
          </cell>
          <cell r="AA164">
            <v>6604.58517612104</v>
          </cell>
          <cell r="AB164">
            <v>6414.79962700427</v>
          </cell>
          <cell r="AC164">
            <v>6484.61830606176</v>
          </cell>
          <cell r="AD164">
            <v>5842.65607112614</v>
          </cell>
          <cell r="AE164">
            <v>7042.45420964805</v>
          </cell>
          <cell r="AF164">
            <v>5805.1962634689</v>
          </cell>
          <cell r="AG164">
            <v>6128.11814158829</v>
          </cell>
          <cell r="AH164">
            <v>6178.99005726714</v>
          </cell>
          <cell r="AI164">
            <v>6766.25050436252</v>
          </cell>
          <cell r="AJ164">
            <v>6333.36230566032</v>
          </cell>
          <cell r="AK164">
            <v>6599.49553026433</v>
          </cell>
          <cell r="AL164">
            <v>6336.04499556173</v>
          </cell>
          <cell r="AM164">
            <v>8202.81927272837</v>
          </cell>
          <cell r="AN164">
            <v>7665.48164864137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4">
          <cell r="BX164">
            <v>4.23502858792586</v>
          </cell>
          <cell r="BY164">
            <v>3.67775768514095</v>
          </cell>
          <cell r="BZ164">
            <v>3.63574192999938</v>
          </cell>
          <cell r="CA164">
            <v>3.59468749248581</v>
          </cell>
          <cell r="CB164">
            <v>3.28176933378748</v>
          </cell>
          <cell r="CC164">
            <v>4.01544554681206</v>
          </cell>
          <cell r="CD164">
            <v>3.28996461610353</v>
          </cell>
          <cell r="CE164">
            <v>3.54465881042733</v>
          </cell>
          <cell r="CF164">
            <v>3.47743607437148</v>
          </cell>
          <cell r="CG164">
            <v>3.70987801370368</v>
          </cell>
          <cell r="CH164">
            <v>3.52826636008508</v>
          </cell>
          <cell r="CI164">
            <v>3.72385304599177</v>
          </cell>
          <cell r="CJ164">
            <v>3.52542673443704</v>
          </cell>
          <cell r="CK164">
            <v>4.469890358031</v>
          </cell>
          <cell r="CL164">
            <v>4.21136846368039</v>
          </cell>
          <cell r="CM164">
            <v>4.98133498611396</v>
          </cell>
          <cell r="CN164">
            <v>4.92005060047545</v>
          </cell>
          <cell r="CO164">
            <v>4.83389465947183</v>
          </cell>
          <cell r="CP164">
            <v>4.94231489885884</v>
          </cell>
          <cell r="CQ164">
            <v>4.87763620142095</v>
          </cell>
          <cell r="CR164">
            <v>4.80504463825798</v>
          </cell>
          <cell r="CS164">
            <v>4.83429129277741</v>
          </cell>
          <cell r="CT164">
            <v>4.73652491520071</v>
          </cell>
          <cell r="CU164">
            <v>4.86816709807769</v>
          </cell>
          <cell r="CV164">
            <v>4.9968415527995</v>
          </cell>
          <cell r="CW164">
            <v>4.91790465313279</v>
          </cell>
          <cell r="CX164">
            <v>4.85540365010339</v>
          </cell>
          <cell r="CY164">
            <v>4.92395068532679</v>
          </cell>
          <cell r="CZ164">
            <v>5.02774691534703</v>
          </cell>
          <cell r="DA164">
            <v>4.98681598782866</v>
          </cell>
        </row>
        <row r="165">
          <cell r="A165">
            <v>8627.80874222549</v>
          </cell>
          <cell r="B165">
            <v>7848.88869379039</v>
          </cell>
          <cell r="C165">
            <v>6791.17816836516</v>
          </cell>
          <cell r="D165">
            <v>8340.13764917001</v>
          </cell>
          <cell r="E165">
            <v>7136.12371738869</v>
          </cell>
          <cell r="F165">
            <v>8583.01604323789</v>
          </cell>
          <cell r="G165">
            <v>6542.74864618266</v>
          </cell>
          <cell r="H165">
            <v>8029.48586482782</v>
          </cell>
          <cell r="I165">
            <v>8941.22945602148</v>
          </cell>
          <cell r="J165">
            <v>7849.57148556457</v>
          </cell>
          <cell r="K165">
            <v>7803.19445718524</v>
          </cell>
          <cell r="L165">
            <v>9422.16707737306</v>
          </cell>
          <cell r="M165">
            <v>8976.6506637545</v>
          </cell>
          <cell r="N165">
            <v>7642.08960594421</v>
          </cell>
          <cell r="O165">
            <v>9575.11444384597</v>
          </cell>
        </row>
        <row r="165">
          <cell r="Z165">
            <v>7099.45405074555</v>
          </cell>
          <cell r="AA165">
            <v>6458.51412517609</v>
          </cell>
          <cell r="AB165">
            <v>5588.16946425476</v>
          </cell>
          <cell r="AC165">
            <v>6862.74183703132</v>
          </cell>
          <cell r="AD165">
            <v>5872.01037316555</v>
          </cell>
          <cell r="AE165">
            <v>7062.59605843575</v>
          </cell>
          <cell r="AF165">
            <v>5383.74745743031</v>
          </cell>
          <cell r="AG165">
            <v>6607.11979734403</v>
          </cell>
          <cell r="AH165">
            <v>7357.35452381196</v>
          </cell>
          <cell r="AI165">
            <v>6459.07596526456</v>
          </cell>
          <cell r="AJ165">
            <v>6420.91429619814</v>
          </cell>
          <cell r="AK165">
            <v>7753.09748080983</v>
          </cell>
          <cell r="AL165">
            <v>7386.50111760371</v>
          </cell>
          <cell r="AM165">
            <v>6288.34801860552</v>
          </cell>
          <cell r="AN165">
            <v>7878.95131379325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5">
          <cell r="BX165">
            <v>4.04614096278595</v>
          </cell>
          <cell r="BY165">
            <v>3.53124942561768</v>
          </cell>
          <cell r="BZ165">
            <v>3.0121231120269</v>
          </cell>
          <cell r="CA165">
            <v>3.76009604608615</v>
          </cell>
          <cell r="CB165">
            <v>3.30939360431216</v>
          </cell>
          <cell r="CC165">
            <v>3.90442624128241</v>
          </cell>
          <cell r="CD165">
            <v>3.09064698757857</v>
          </cell>
          <cell r="CE165">
            <v>3.63324956305028</v>
          </cell>
          <cell r="CF165">
            <v>4.16533806412996</v>
          </cell>
          <cell r="CG165">
            <v>3.62897292988257</v>
          </cell>
          <cell r="CH165">
            <v>3.58452605928001</v>
          </cell>
          <cell r="CI165">
            <v>4.39264336049205</v>
          </cell>
          <cell r="CJ165">
            <v>4.03922952077572</v>
          </cell>
          <cell r="CK165">
            <v>3.55461649389845</v>
          </cell>
          <cell r="CL165">
            <v>4.34252310033375</v>
          </cell>
          <cell r="CM165">
            <v>4.80718769366501</v>
          </cell>
          <cell r="CN165">
            <v>5.01084945138439</v>
          </cell>
          <cell r="CO165">
            <v>5.08281127872726</v>
          </cell>
          <cell r="CP165">
            <v>5.00041280854878</v>
          </cell>
          <cell r="CQ165">
            <v>4.86122280273522</v>
          </cell>
          <cell r="CR165">
            <v>4.95580580770156</v>
          </cell>
          <cell r="CS165">
            <v>4.77246126566263</v>
          </cell>
          <cell r="CT165">
            <v>4.98223360679852</v>
          </cell>
          <cell r="CU165">
            <v>4.83925563095609</v>
          </cell>
          <cell r="CV165">
            <v>4.87633798236793</v>
          </cell>
          <cell r="CW165">
            <v>4.90763513113213</v>
          </cell>
          <cell r="CX165">
            <v>4.8356675509262</v>
          </cell>
          <cell r="CY165">
            <v>5.01011127473919</v>
          </cell>
          <cell r="CZ165">
            <v>4.84675372588809</v>
          </cell>
          <cell r="DA165">
            <v>4.97088155531888</v>
          </cell>
        </row>
        <row r="166">
          <cell r="A166">
            <v>9734.26619128931</v>
          </cell>
          <cell r="B166">
            <v>8846.70690997045</v>
          </cell>
          <cell r="C166">
            <v>8921.01596212769</v>
          </cell>
          <cell r="D166">
            <v>7354.69569576109</v>
          </cell>
          <cell r="E166">
            <v>7703.13719021676</v>
          </cell>
          <cell r="F166">
            <v>8225.51477493935</v>
          </cell>
          <cell r="G166">
            <v>8060.00310875394</v>
          </cell>
          <cell r="H166">
            <v>7400.13716688581</v>
          </cell>
          <cell r="I166">
            <v>8647.02578493127</v>
          </cell>
          <cell r="J166">
            <v>8340.26368653105</v>
          </cell>
          <cell r="K166">
            <v>8996.57072512428</v>
          </cell>
          <cell r="L166">
            <v>8430.13801441744</v>
          </cell>
          <cell r="M166">
            <v>8000.59101443831</v>
          </cell>
          <cell r="N166">
            <v>8780.8489613107</v>
          </cell>
          <cell r="O166">
            <v>8602.28501167624</v>
          </cell>
        </row>
        <row r="166">
          <cell r="Z166">
            <v>8009.9104659752</v>
          </cell>
          <cell r="AA166">
            <v>7279.57597163283</v>
          </cell>
          <cell r="AB166">
            <v>7340.72170597936</v>
          </cell>
          <cell r="AC166">
            <v>6051.86388679769</v>
          </cell>
          <cell r="AD166">
            <v>6338.58145937836</v>
          </cell>
          <cell r="AE166">
            <v>6768.42358623581</v>
          </cell>
          <cell r="AF166">
            <v>6632.23112948895</v>
          </cell>
          <cell r="AG166">
            <v>6089.25572589461</v>
          </cell>
          <cell r="AH166">
            <v>7115.26693160059</v>
          </cell>
          <cell r="AI166">
            <v>6862.84554777412</v>
          </cell>
          <cell r="AJ166">
            <v>7402.89248238798</v>
          </cell>
          <cell r="AK166">
            <v>6936.79928043492</v>
          </cell>
          <cell r="AL166">
            <v>6583.34346330924</v>
          </cell>
          <cell r="AM166">
            <v>7225.38428816423</v>
          </cell>
          <cell r="AN166">
            <v>7078.45166675073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6">
          <cell r="BX166">
            <v>4.38196097047418</v>
          </cell>
          <cell r="BY166">
            <v>4.05110724766421</v>
          </cell>
          <cell r="BZ166">
            <v>4.22492164287713</v>
          </cell>
          <cell r="CA166">
            <v>3.4433228090035</v>
          </cell>
          <cell r="CB166">
            <v>3.5675572646596</v>
          </cell>
          <cell r="CC166">
            <v>3.76390550774001</v>
          </cell>
          <cell r="CD166">
            <v>3.66537833006188</v>
          </cell>
          <cell r="CE166">
            <v>3.408704435283</v>
          </cell>
          <cell r="CF166">
            <v>4.07409689422844</v>
          </cell>
          <cell r="CG166">
            <v>3.84210449490316</v>
          </cell>
          <cell r="CH166">
            <v>4.24286269693706</v>
          </cell>
          <cell r="CI166">
            <v>3.8905859380779</v>
          </cell>
          <cell r="CJ166">
            <v>3.68588655724028</v>
          </cell>
          <cell r="CK166">
            <v>4.12227062916892</v>
          </cell>
          <cell r="CL166">
            <v>3.91811749456783</v>
          </cell>
          <cell r="CM166">
            <v>5.00802273881944</v>
          </cell>
          <cell r="CN166">
            <v>4.92310929793269</v>
          </cell>
          <cell r="CO166">
            <v>4.76022232309518</v>
          </cell>
          <cell r="CP166">
            <v>4.81524676152092</v>
          </cell>
          <cell r="CQ166">
            <v>4.8677499231939</v>
          </cell>
          <cell r="CR166">
            <v>4.92669813987813</v>
          </cell>
          <cell r="CS166">
            <v>4.95733171556903</v>
          </cell>
          <cell r="CT166">
            <v>4.89420327178534</v>
          </cell>
          <cell r="CU166">
            <v>4.784835145183</v>
          </cell>
          <cell r="CV166">
            <v>4.89375460615057</v>
          </cell>
          <cell r="CW166">
            <v>4.78023887661117</v>
          </cell>
          <cell r="CX166">
            <v>4.88485020969035</v>
          </cell>
          <cell r="CY166">
            <v>4.8934108941292</v>
          </cell>
          <cell r="CZ166">
            <v>4.80210427043741</v>
          </cell>
          <cell r="DA166">
            <v>4.94957547647753</v>
          </cell>
        </row>
        <row r="167">
          <cell r="A167">
            <v>9073.39708218886</v>
          </cell>
          <cell r="B167">
            <v>7707.20049662378</v>
          </cell>
          <cell r="C167">
            <v>7486.60897268551</v>
          </cell>
          <cell r="D167">
            <v>9330.14535295463</v>
          </cell>
          <cell r="E167">
            <v>8503.71640361069</v>
          </cell>
          <cell r="F167">
            <v>7359.09661885078</v>
          </cell>
          <cell r="G167">
            <v>7490.65256574088</v>
          </cell>
          <cell r="H167">
            <v>7530.43784279986</v>
          </cell>
          <cell r="I167">
            <v>6331.92332285573</v>
          </cell>
          <cell r="J167">
            <v>8553.72312059352</v>
          </cell>
          <cell r="K167">
            <v>8210.31736239785</v>
          </cell>
          <cell r="L167">
            <v>8530.36915766477</v>
          </cell>
          <cell r="M167">
            <v>8759.94036483064</v>
          </cell>
          <cell r="N167">
            <v>8444.02099311299</v>
          </cell>
          <cell r="O167">
            <v>9309.94239400661</v>
          </cell>
        </row>
        <row r="167">
          <cell r="Z167">
            <v>7466.10959905826</v>
          </cell>
          <cell r="AA167">
            <v>6341.92498007899</v>
          </cell>
          <cell r="AB167">
            <v>6160.40966895265</v>
          </cell>
          <cell r="AC167">
            <v>7677.37674757409</v>
          </cell>
          <cell r="AD167">
            <v>6997.34378354251</v>
          </cell>
          <cell r="AE167">
            <v>6055.48521779721</v>
          </cell>
          <cell r="AF167">
            <v>6163.73696838107</v>
          </cell>
          <cell r="AG167">
            <v>6196.4745677896</v>
          </cell>
          <cell r="AH167">
            <v>5210.26833423557</v>
          </cell>
          <cell r="AI167">
            <v>7038.49216780267</v>
          </cell>
          <cell r="AJ167">
            <v>6755.91828677309</v>
          </cell>
          <cell r="AK167">
            <v>7019.27519259273</v>
          </cell>
          <cell r="AL167">
            <v>7208.1795002035</v>
          </cell>
          <cell r="AM167">
            <v>6948.22298861869</v>
          </cell>
          <cell r="AN167">
            <v>7660.75259849687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7">
          <cell r="BX167">
            <v>4.17324462869397</v>
          </cell>
          <cell r="BY167">
            <v>3.6215613099052</v>
          </cell>
          <cell r="BZ167">
            <v>3.40229651850316</v>
          </cell>
          <cell r="CA167">
            <v>4.31930618142033</v>
          </cell>
          <cell r="CB167">
            <v>3.86406279602671</v>
          </cell>
          <cell r="CC167">
            <v>3.36904591441004</v>
          </cell>
          <cell r="CD167">
            <v>3.46593319406331</v>
          </cell>
          <cell r="CE167">
            <v>3.44508417015797</v>
          </cell>
          <cell r="CF167">
            <v>2.8724112869249</v>
          </cell>
          <cell r="CG167">
            <v>3.93870201523178</v>
          </cell>
          <cell r="CH167">
            <v>3.75990730024464</v>
          </cell>
          <cell r="CI167">
            <v>3.8468254462368</v>
          </cell>
          <cell r="CJ167">
            <v>4.07173712874212</v>
          </cell>
          <cell r="CK167">
            <v>3.87791534858676</v>
          </cell>
          <cell r="CL167">
            <v>4.39590636439582</v>
          </cell>
          <cell r="CM167">
            <v>4.90148472277359</v>
          </cell>
          <cell r="CN167">
            <v>4.79769233346986</v>
          </cell>
          <cell r="CO167">
            <v>4.96071833177102</v>
          </cell>
          <cell r="CP167">
            <v>4.86974250353945</v>
          </cell>
          <cell r="CQ167">
            <v>4.96130779917204</v>
          </cell>
          <cell r="CR167">
            <v>4.92435273403614</v>
          </cell>
          <cell r="CS167">
            <v>4.87226661703389</v>
          </cell>
          <cell r="CT167">
            <v>4.92778748296879</v>
          </cell>
          <cell r="CU167">
            <v>4.96959047264814</v>
          </cell>
          <cell r="CV167">
            <v>4.89591243795222</v>
          </cell>
          <cell r="CW167">
            <v>4.92282487071876</v>
          </cell>
          <cell r="CX167">
            <v>4.99915871083338</v>
          </cell>
          <cell r="CY167">
            <v>4.85012572335674</v>
          </cell>
          <cell r="CZ167">
            <v>4.9088816167728</v>
          </cell>
          <cell r="DA167">
            <v>4.77452464719133</v>
          </cell>
        </row>
        <row r="168">
          <cell r="A168">
            <v>8244.35235898957</v>
          </cell>
          <cell r="B168">
            <v>6668.80299087987</v>
          </cell>
          <cell r="C168">
            <v>6635.7925410654</v>
          </cell>
          <cell r="D168">
            <v>8540.37950371193</v>
          </cell>
          <cell r="E168">
            <v>8026.50291597191</v>
          </cell>
          <cell r="F168">
            <v>6623.66422139532</v>
          </cell>
          <cell r="G168">
            <v>7612.59770132974</v>
          </cell>
          <cell r="H168">
            <v>8185.57557433007</v>
          </cell>
          <cell r="I168">
            <v>7681.67273362628</v>
          </cell>
          <cell r="J168">
            <v>8405.75236715425</v>
          </cell>
          <cell r="K168">
            <v>8373.08597012985</v>
          </cell>
          <cell r="L168">
            <v>7991.71641681963</v>
          </cell>
          <cell r="M168">
            <v>9384.99964418368</v>
          </cell>
          <cell r="N168">
            <v>10043.7876648903</v>
          </cell>
          <cell r="O168">
            <v>8816.9979702085</v>
          </cell>
        </row>
        <row r="168">
          <cell r="Z168">
            <v>6783.92422682571</v>
          </cell>
          <cell r="AA168">
            <v>5487.47217535258</v>
          </cell>
          <cell r="AB168">
            <v>5460.30929093382</v>
          </cell>
          <cell r="AC168">
            <v>7027.5122773401</v>
          </cell>
          <cell r="AD168">
            <v>6604.66525657117</v>
          </cell>
          <cell r="AE168">
            <v>5450.32941646243</v>
          </cell>
          <cell r="AF168">
            <v>6264.08039423705</v>
          </cell>
          <cell r="AG168">
            <v>6735.55932973446</v>
          </cell>
          <cell r="AH168">
            <v>6320.91927795534</v>
          </cell>
          <cell r="AI168">
            <v>6916.73337640121</v>
          </cell>
          <cell r="AJ168">
            <v>6889.85359827827</v>
          </cell>
          <cell r="AK168">
            <v>6576.04093726872</v>
          </cell>
          <cell r="AL168">
            <v>7722.51399292828</v>
          </cell>
          <cell r="AM168">
            <v>8264.60242139541</v>
          </cell>
          <cell r="AN168">
            <v>7255.12975834299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8">
          <cell r="BX168">
            <v>3.85832878523236</v>
          </cell>
          <cell r="BY168">
            <v>3.05024489855669</v>
          </cell>
          <cell r="BZ168">
            <v>3.12234665975396</v>
          </cell>
          <cell r="CA168">
            <v>3.94942189340739</v>
          </cell>
          <cell r="CB168">
            <v>3.65952837163563</v>
          </cell>
          <cell r="CC168">
            <v>3.06261745274788</v>
          </cell>
          <cell r="CD168">
            <v>3.51345530591787</v>
          </cell>
          <cell r="CE168">
            <v>3.79295080641732</v>
          </cell>
          <cell r="CF168">
            <v>3.48779699743854</v>
          </cell>
          <cell r="CG168">
            <v>3.87909960636122</v>
          </cell>
          <cell r="CH168">
            <v>3.84099790323712</v>
          </cell>
          <cell r="CI168">
            <v>3.57546019626027</v>
          </cell>
          <cell r="CJ168">
            <v>4.32692569413685</v>
          </cell>
          <cell r="CK168">
            <v>4.61295863763417</v>
          </cell>
          <cell r="CL168">
            <v>4.03442995544855</v>
          </cell>
          <cell r="CM168">
            <v>4.81713581363593</v>
          </cell>
          <cell r="CN168">
            <v>4.9288404188613</v>
          </cell>
          <cell r="CO168">
            <v>4.79118852331064</v>
          </cell>
          <cell r="CP168">
            <v>4.87500672597716</v>
          </cell>
          <cell r="CQ168">
            <v>4.94461894213622</v>
          </cell>
          <cell r="CR168">
            <v>4.8757017781549</v>
          </cell>
          <cell r="CS168">
            <v>4.88461147204395</v>
          </cell>
          <cell r="CT168">
            <v>4.8652324131202</v>
          </cell>
          <cell r="CU168">
            <v>4.96519352347901</v>
          </cell>
          <cell r="CV168">
            <v>4.88514252761601</v>
          </cell>
          <cell r="CW168">
            <v>4.91442893323401</v>
          </cell>
          <cell r="CX168">
            <v>5.0389459046165</v>
          </cell>
          <cell r="CY168">
            <v>4.88974715050792</v>
          </cell>
          <cell r="CZ168">
            <v>4.90850842998239</v>
          </cell>
          <cell r="DA168">
            <v>4.92685907317153</v>
          </cell>
        </row>
        <row r="169">
          <cell r="A169">
            <v>8829.79273150393</v>
          </cell>
          <cell r="B169">
            <v>7574.4609594233</v>
          </cell>
          <cell r="C169">
            <v>7472.73826166331</v>
          </cell>
          <cell r="D169">
            <v>6077.53471588012</v>
          </cell>
          <cell r="E169">
            <v>7193.78049216499</v>
          </cell>
          <cell r="F169">
            <v>9019.30991277093</v>
          </cell>
          <cell r="G169">
            <v>7069.46735528446</v>
          </cell>
          <cell r="H169">
            <v>7218.48952226513</v>
          </cell>
          <cell r="I169">
            <v>7589.3830746336</v>
          </cell>
          <cell r="J169">
            <v>9263.43415038794</v>
          </cell>
          <cell r="K169">
            <v>7812.51172565529</v>
          </cell>
          <cell r="L169">
            <v>8805.90082533186</v>
          </cell>
          <cell r="M169">
            <v>7887.13954165288</v>
          </cell>
          <cell r="N169">
            <v>8408.15837856174</v>
          </cell>
          <cell r="O169">
            <v>9566.79141664309</v>
          </cell>
        </row>
        <row r="169">
          <cell r="Z169">
            <v>7265.65801906609</v>
          </cell>
          <cell r="AA169">
            <v>6232.69930375403</v>
          </cell>
          <cell r="AB169">
            <v>6148.99605531153</v>
          </cell>
          <cell r="AC169">
            <v>5000.94285192421</v>
          </cell>
          <cell r="AD169">
            <v>5919.45366212434</v>
          </cell>
          <cell r="AE169">
            <v>7421.6035853658</v>
          </cell>
          <cell r="AF169">
            <v>5817.16170949121</v>
          </cell>
          <cell r="AG169">
            <v>5939.78566403531</v>
          </cell>
          <cell r="AH169">
            <v>6244.97807284136</v>
          </cell>
          <cell r="AI169">
            <v>7622.4829580335</v>
          </cell>
          <cell r="AJ169">
            <v>6428.58107711064</v>
          </cell>
          <cell r="AK169">
            <v>7245.99839341593</v>
          </cell>
          <cell r="AL169">
            <v>6489.98910856009</v>
          </cell>
          <cell r="AM169">
            <v>6918.71318007366</v>
          </cell>
          <cell r="AN169">
            <v>7872.10265140917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69">
          <cell r="BX169">
            <v>4.06969651132364</v>
          </cell>
          <cell r="BY169">
            <v>3.58817525890658</v>
          </cell>
          <cell r="BZ169">
            <v>3.42863027212629</v>
          </cell>
          <cell r="CA169">
            <v>2.83540610504806</v>
          </cell>
          <cell r="CB169">
            <v>3.27519488099329</v>
          </cell>
          <cell r="CC169">
            <v>4.13809409916533</v>
          </cell>
          <cell r="CD169">
            <v>3.33183501978239</v>
          </cell>
          <cell r="CE169">
            <v>3.29787100991812</v>
          </cell>
          <cell r="CF169">
            <v>3.40465926823655</v>
          </cell>
          <cell r="CG169">
            <v>4.42488806409704</v>
          </cell>
          <cell r="CH169">
            <v>3.7091078650147</v>
          </cell>
          <cell r="CI169">
            <v>4.12142416913874</v>
          </cell>
          <cell r="CJ169">
            <v>3.69503403014094</v>
          </cell>
          <cell r="CK169">
            <v>3.87918183340162</v>
          </cell>
          <cell r="CL169">
            <v>4.3913155336541</v>
          </cell>
          <cell r="CM169">
            <v>4.89125229009491</v>
          </cell>
          <cell r="CN169">
            <v>4.75893379540196</v>
          </cell>
          <cell r="CO169">
            <v>4.91349699384547</v>
          </cell>
          <cell r="CP169">
            <v>4.83218727241572</v>
          </cell>
          <cell r="CQ169">
            <v>4.95166909310009</v>
          </cell>
          <cell r="CR169">
            <v>4.91365348892206</v>
          </cell>
          <cell r="CS169">
            <v>4.78337890275033</v>
          </cell>
          <cell r="CT169">
            <v>4.93451239662727</v>
          </cell>
          <cell r="CU169">
            <v>5.02532782834113</v>
          </cell>
          <cell r="CV169">
            <v>4.7195577946847</v>
          </cell>
          <cell r="CW169">
            <v>4.7484601519195</v>
          </cell>
          <cell r="CX169">
            <v>4.81679380190292</v>
          </cell>
          <cell r="CY169">
            <v>4.81207803046096</v>
          </cell>
          <cell r="CZ169">
            <v>4.88643724105155</v>
          </cell>
          <cell r="DA169">
            <v>4.91137663853138</v>
          </cell>
        </row>
        <row r="170">
          <cell r="A170">
            <v>9613.96753321479</v>
          </cell>
          <cell r="B170">
            <v>7314.22114112408</v>
          </cell>
          <cell r="C170">
            <v>6965.6662426353</v>
          </cell>
          <cell r="D170">
            <v>7603.53537544768</v>
          </cell>
          <cell r="E170">
            <v>7883.2575954496</v>
          </cell>
          <cell r="F170">
            <v>7972.41264397126</v>
          </cell>
          <cell r="G170">
            <v>8874.56258275427</v>
          </cell>
          <cell r="H170">
            <v>7792.95142004527</v>
          </cell>
          <cell r="I170">
            <v>8102.0912103058</v>
          </cell>
          <cell r="J170">
            <v>8085.90755579666</v>
          </cell>
          <cell r="K170">
            <v>8052.25023648801</v>
          </cell>
          <cell r="L170">
            <v>6638.57503324756</v>
          </cell>
          <cell r="M170">
            <v>7391.86606936137</v>
          </cell>
          <cell r="N170">
            <v>8378.33055769974</v>
          </cell>
          <cell r="O170">
            <v>9004.16057512325</v>
          </cell>
        </row>
        <row r="170">
          <cell r="Z170">
            <v>7910.92185590246</v>
          </cell>
          <cell r="AA170">
            <v>6018.55911041067</v>
          </cell>
          <cell r="AB170">
            <v>5731.74822251133</v>
          </cell>
          <cell r="AC170">
            <v>6256.62339465409</v>
          </cell>
          <cell r="AD170">
            <v>6486.79482139853</v>
          </cell>
          <cell r="AE170">
            <v>6560.15668989635</v>
          </cell>
          <cell r="AF170">
            <v>7302.49721095208</v>
          </cell>
          <cell r="AG170">
            <v>6412.48573992297</v>
          </cell>
          <cell r="AH170">
            <v>6666.8636244802</v>
          </cell>
          <cell r="AI170">
            <v>6653.54678876982</v>
          </cell>
          <cell r="AJ170">
            <v>6625.85162316727</v>
          </cell>
          <cell r="AK170">
            <v>5462.59888450085</v>
          </cell>
          <cell r="AL170">
            <v>6082.44979421735</v>
          </cell>
          <cell r="AM170">
            <v>6894.1691446215</v>
          </cell>
          <cell r="AN170">
            <v>7409.13784467284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0">
          <cell r="BX170">
            <v>4.3144494945919</v>
          </cell>
          <cell r="BY170">
            <v>3.39137434066798</v>
          </cell>
          <cell r="BZ170">
            <v>3.2290089875052</v>
          </cell>
          <cell r="CA170">
            <v>3.53126749679515</v>
          </cell>
          <cell r="CB170">
            <v>3.56605774741073</v>
          </cell>
          <cell r="CC170">
            <v>3.65084115284882</v>
          </cell>
          <cell r="CD170">
            <v>4.03217263629775</v>
          </cell>
          <cell r="CE170">
            <v>3.5182548476829</v>
          </cell>
          <cell r="CF170">
            <v>3.74850486751285</v>
          </cell>
          <cell r="CG170">
            <v>3.73044367810592</v>
          </cell>
          <cell r="CH170">
            <v>3.75224070232724</v>
          </cell>
          <cell r="CI170">
            <v>3.09144488424453</v>
          </cell>
          <cell r="CJ170">
            <v>3.40733464217665</v>
          </cell>
          <cell r="CK170">
            <v>3.9290006375638</v>
          </cell>
          <cell r="CL170">
            <v>4.10433699341502</v>
          </cell>
          <cell r="CM170">
            <v>5.02352815498004</v>
          </cell>
          <cell r="CN170">
            <v>4.86210054858563</v>
          </cell>
          <cell r="CO170">
            <v>4.86323198494256</v>
          </cell>
          <cell r="CP170">
            <v>4.85418733457982</v>
          </cell>
          <cell r="CQ170">
            <v>4.98366595983348</v>
          </cell>
          <cell r="CR170">
            <v>4.92298384800681</v>
          </cell>
          <cell r="CS170">
            <v>4.96180185683</v>
          </cell>
          <cell r="CT170">
            <v>4.99351378526522</v>
          </cell>
          <cell r="CU170">
            <v>4.87271070431225</v>
          </cell>
          <cell r="CV170">
            <v>4.88652205599137</v>
          </cell>
          <cell r="CW170">
            <v>4.83791408541695</v>
          </cell>
          <cell r="CX170">
            <v>4.84110986981271</v>
          </cell>
          <cell r="CY170">
            <v>4.89069837910287</v>
          </cell>
          <cell r="CZ170">
            <v>4.80736359831958</v>
          </cell>
          <cell r="DA170">
            <v>4.94574588446121</v>
          </cell>
        </row>
        <row r="171">
          <cell r="A171">
            <v>9641.62677477833</v>
          </cell>
          <cell r="B171">
            <v>7442.53531815523</v>
          </cell>
          <cell r="C171">
            <v>6729.72016295038</v>
          </cell>
          <cell r="D171">
            <v>7096.17203152993</v>
          </cell>
          <cell r="E171">
            <v>8152.31724394159</v>
          </cell>
          <cell r="F171">
            <v>8387.17515889374</v>
          </cell>
          <cell r="G171">
            <v>7514.84268447732</v>
          </cell>
          <cell r="H171">
            <v>8062.39036341406</v>
          </cell>
          <cell r="I171">
            <v>7055.66712120576</v>
          </cell>
          <cell r="J171">
            <v>7864.34810766688</v>
          </cell>
          <cell r="K171">
            <v>9648.21969377497</v>
          </cell>
          <cell r="L171">
            <v>8249.73559735988</v>
          </cell>
          <cell r="M171">
            <v>8761.73148507289</v>
          </cell>
          <cell r="N171">
            <v>9093.53359885431</v>
          </cell>
          <cell r="O171">
            <v>9451.1447567706</v>
          </cell>
        </row>
        <row r="171">
          <cell r="Z171">
            <v>7933.68146038903</v>
          </cell>
          <cell r="AA171">
            <v>6124.14334751059</v>
          </cell>
          <cell r="AB171">
            <v>5537.59830551345</v>
          </cell>
          <cell r="AC171">
            <v>5839.13584308748</v>
          </cell>
          <cell r="AD171">
            <v>6708.1924750148</v>
          </cell>
          <cell r="AE171">
            <v>6901.44698788971</v>
          </cell>
          <cell r="AF171">
            <v>6183.64198036991</v>
          </cell>
          <cell r="AG171">
            <v>6634.19549903786</v>
          </cell>
          <cell r="AH171">
            <v>5805.80608830645</v>
          </cell>
          <cell r="AI171">
            <v>6471.23501430874</v>
          </cell>
          <cell r="AJ171">
            <v>7939.10649087769</v>
          </cell>
          <cell r="AK171">
            <v>6788.35386297042</v>
          </cell>
          <cell r="AL171">
            <v>7209.65333628855</v>
          </cell>
          <cell r="AM171">
            <v>7482.67907562869</v>
          </cell>
          <cell r="AN171">
            <v>7776.94197128552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1">
          <cell r="BX171">
            <v>4.39060021021508</v>
          </cell>
          <cell r="BY171">
            <v>3.50300438454269</v>
          </cell>
          <cell r="BZ171">
            <v>3.10882283629807</v>
          </cell>
          <cell r="CA171">
            <v>3.24500702219914</v>
          </cell>
          <cell r="CB171">
            <v>3.71656568345956</v>
          </cell>
          <cell r="CC171">
            <v>3.7825396259705</v>
          </cell>
          <cell r="CD171">
            <v>3.45540631026558</v>
          </cell>
          <cell r="CE171">
            <v>3.75667070234608</v>
          </cell>
          <cell r="CF171">
            <v>3.24743282600069</v>
          </cell>
          <cell r="CG171">
            <v>3.73082814630408</v>
          </cell>
          <cell r="CH171">
            <v>4.55454566299321</v>
          </cell>
          <cell r="CI171">
            <v>3.76205750175751</v>
          </cell>
          <cell r="CJ171">
            <v>4.08135783072382</v>
          </cell>
          <cell r="CK171">
            <v>4.22588904476758</v>
          </cell>
          <cell r="CL171">
            <v>4.38945255594426</v>
          </cell>
          <cell r="CM171">
            <v>4.95060186521563</v>
          </cell>
          <cell r="CN171">
            <v>4.78973848811695</v>
          </cell>
          <cell r="CO171">
            <v>4.88014370897769</v>
          </cell>
          <cell r="CP171">
            <v>4.92992228903512</v>
          </cell>
          <cell r="CQ171">
            <v>4.94505171868261</v>
          </cell>
          <cell r="CR171">
            <v>4.99877749055241</v>
          </cell>
          <cell r="CS171">
            <v>4.90289226693681</v>
          </cell>
          <cell r="CT171">
            <v>4.83829420241831</v>
          </cell>
          <cell r="CU171">
            <v>4.89812073179779</v>
          </cell>
          <cell r="CV171">
            <v>4.7521382124421</v>
          </cell>
          <cell r="CW171">
            <v>4.77566332555804</v>
          </cell>
          <cell r="CX171">
            <v>4.94363250771003</v>
          </cell>
          <cell r="CY171">
            <v>4.83968221194615</v>
          </cell>
          <cell r="CZ171">
            <v>4.85116632286977</v>
          </cell>
          <cell r="DA171">
            <v>4.85406552656214</v>
          </cell>
        </row>
        <row r="172">
          <cell r="A172">
            <v>8587.50643621508</v>
          </cell>
          <cell r="B172">
            <v>8319.96785845816</v>
          </cell>
          <cell r="C172">
            <v>7388.57367214272</v>
          </cell>
          <cell r="D172">
            <v>6910.9247785061</v>
          </cell>
          <cell r="E172">
            <v>7276.669263524</v>
          </cell>
          <cell r="F172">
            <v>7589.99714392491</v>
          </cell>
          <cell r="G172">
            <v>7304.84110310819</v>
          </cell>
          <cell r="H172">
            <v>8567.37235346951</v>
          </cell>
          <cell r="I172">
            <v>7804.44041374802</v>
          </cell>
          <cell r="J172">
            <v>8111.96698832862</v>
          </cell>
          <cell r="K172">
            <v>8572.46864010511</v>
          </cell>
          <cell r="L172">
            <v>7795.34926811387</v>
          </cell>
          <cell r="M172">
            <v>8167.65919988398</v>
          </cell>
          <cell r="N172">
            <v>8496.74639399094</v>
          </cell>
          <cell r="O172">
            <v>9034.01638084511</v>
          </cell>
        </row>
        <row r="172">
          <cell r="Z172">
            <v>7066.29101037127</v>
          </cell>
          <cell r="AA172">
            <v>6846.14498067415</v>
          </cell>
          <cell r="AB172">
            <v>6079.74062164887</v>
          </cell>
          <cell r="AC172">
            <v>5686.70381774216</v>
          </cell>
          <cell r="AD172">
            <v>5987.65927969975</v>
          </cell>
          <cell r="AE172">
            <v>6245.48336414393</v>
          </cell>
          <cell r="AF172">
            <v>6010.84067912903</v>
          </cell>
          <cell r="AG172">
            <v>7049.7235365692</v>
          </cell>
          <cell r="AH172">
            <v>6421.93954045551</v>
          </cell>
          <cell r="AI172">
            <v>6674.98997896755</v>
          </cell>
          <cell r="AJ172">
            <v>7053.91705242935</v>
          </cell>
          <cell r="AK172">
            <v>6414.4588263337</v>
          </cell>
          <cell r="AL172">
            <v>6720.81671304739</v>
          </cell>
          <cell r="AM172">
            <v>6991.60846134112</v>
          </cell>
          <cell r="AN172">
            <v>7433.70490766683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2">
          <cell r="BX172">
            <v>3.95222411380151</v>
          </cell>
          <cell r="BY172">
            <v>3.83871253514679</v>
          </cell>
          <cell r="BZ172">
            <v>3.60522541271641</v>
          </cell>
          <cell r="CA172">
            <v>3.17971185627598</v>
          </cell>
          <cell r="CB172">
            <v>3.3858623711185</v>
          </cell>
          <cell r="CC172">
            <v>3.51168456392265</v>
          </cell>
          <cell r="CD172">
            <v>3.31590728556875</v>
          </cell>
          <cell r="CE172">
            <v>3.87379882835033</v>
          </cell>
          <cell r="CF172">
            <v>3.54030840831562</v>
          </cell>
          <cell r="CG172">
            <v>3.82944558735667</v>
          </cell>
          <cell r="CH172">
            <v>3.89612177047153</v>
          </cell>
          <cell r="CI172">
            <v>3.69231136386013</v>
          </cell>
          <cell r="CJ172">
            <v>3.77801423074085</v>
          </cell>
          <cell r="CK172">
            <v>3.91520736169947</v>
          </cell>
          <cell r="CL172">
            <v>4.31302884852632</v>
          </cell>
          <cell r="CM172">
            <v>4.89843208300655</v>
          </cell>
          <cell r="CN172">
            <v>4.88615946600722</v>
          </cell>
          <cell r="CO172">
            <v>4.62018922927914</v>
          </cell>
          <cell r="CP172">
            <v>4.89981833694032</v>
          </cell>
          <cell r="CQ172">
            <v>4.84501263598644</v>
          </cell>
          <cell r="CR172">
            <v>4.87256557784574</v>
          </cell>
          <cell r="CS172">
            <v>4.9663803106978</v>
          </cell>
          <cell r="CT172">
            <v>4.98588386101577</v>
          </cell>
          <cell r="CU172">
            <v>4.96972378565416</v>
          </cell>
          <cell r="CV172">
            <v>4.77553300100984</v>
          </cell>
          <cell r="CW172">
            <v>4.96026594705307</v>
          </cell>
          <cell r="CX172">
            <v>4.75958229584461</v>
          </cell>
          <cell r="CY172">
            <v>4.87377636756326</v>
          </cell>
          <cell r="CZ172">
            <v>4.89248458773651</v>
          </cell>
          <cell r="DA172">
            <v>4.7220446537204</v>
          </cell>
        </row>
        <row r="173">
          <cell r="A173">
            <v>9137.87846752603</v>
          </cell>
          <cell r="B173">
            <v>7124.10501595905</v>
          </cell>
          <cell r="C173">
            <v>7338.63081878707</v>
          </cell>
          <cell r="D173">
            <v>7538.76645052743</v>
          </cell>
          <cell r="E173">
            <v>7856.58266531361</v>
          </cell>
          <cell r="F173">
            <v>7328.80128042186</v>
          </cell>
          <cell r="G173">
            <v>7167.56455472029</v>
          </cell>
          <cell r="H173">
            <v>7980.32004216371</v>
          </cell>
          <cell r="I173">
            <v>7983.48546923458</v>
          </cell>
          <cell r="J173">
            <v>7582.89988568592</v>
          </cell>
          <cell r="K173">
            <v>7256.03842014141</v>
          </cell>
          <cell r="L173">
            <v>8631.88933330633</v>
          </cell>
          <cell r="M173">
            <v>7157.19678009266</v>
          </cell>
          <cell r="N173">
            <v>9185.1183438989</v>
          </cell>
          <cell r="O173">
            <v>9945.74761922576</v>
          </cell>
        </row>
        <row r="173">
          <cell r="Z173">
            <v>7519.16856756428</v>
          </cell>
          <cell r="AA173">
            <v>5862.1206988463</v>
          </cell>
          <cell r="AB173">
            <v>6038.6447880305</v>
          </cell>
          <cell r="AC173">
            <v>6203.32782214829</v>
          </cell>
          <cell r="AD173">
            <v>6464.84516460092</v>
          </cell>
          <cell r="AE173">
            <v>6030.5564821757</v>
          </cell>
          <cell r="AF173">
            <v>5897.88169074127</v>
          </cell>
          <cell r="AG173">
            <v>6566.66334898042</v>
          </cell>
          <cell r="AH173">
            <v>6569.26804325588</v>
          </cell>
          <cell r="AI173">
            <v>6239.64333450727</v>
          </cell>
          <cell r="AJ173">
            <v>5970.68304285921</v>
          </cell>
          <cell r="AK173">
            <v>7102.81179426349</v>
          </cell>
          <cell r="AL173">
            <v>5889.35049333339</v>
          </cell>
          <cell r="AM173">
            <v>7558.04023726538</v>
          </cell>
          <cell r="AN173">
            <v>8183.92946953433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3">
          <cell r="BX173">
            <v>4.17506579684762</v>
          </cell>
          <cell r="BY173">
            <v>3.2798643084472</v>
          </cell>
          <cell r="BZ173">
            <v>3.42267363541413</v>
          </cell>
          <cell r="CA173">
            <v>3.42081798670866</v>
          </cell>
          <cell r="CB173">
            <v>3.63337570608567</v>
          </cell>
          <cell r="CC173">
            <v>3.48145582991139</v>
          </cell>
          <cell r="CD173">
            <v>3.37449270552968</v>
          </cell>
          <cell r="CE173">
            <v>3.71436227237178</v>
          </cell>
          <cell r="CF173">
            <v>3.76904944243781</v>
          </cell>
          <cell r="CG173">
            <v>3.47972825020224</v>
          </cell>
          <cell r="CH173">
            <v>3.21555006399975</v>
          </cell>
          <cell r="CI173">
            <v>3.95232591022683</v>
          </cell>
          <cell r="CJ173">
            <v>3.28930108314947</v>
          </cell>
          <cell r="CK173">
            <v>4.17513573768408</v>
          </cell>
          <cell r="CL173">
            <v>4.60736569212564</v>
          </cell>
          <cell r="CM173">
            <v>4.93416459316584</v>
          </cell>
          <cell r="CN173">
            <v>4.89672838385716</v>
          </cell>
          <cell r="CO173">
            <v>4.83371599465171</v>
          </cell>
          <cell r="CP173">
            <v>4.96823238092517</v>
          </cell>
          <cell r="CQ173">
            <v>4.87477926680804</v>
          </cell>
          <cell r="CR173">
            <v>4.74573665762307</v>
          </cell>
          <cell r="CS173">
            <v>4.78844714885738</v>
          </cell>
          <cell r="CT173">
            <v>4.84359283535082</v>
          </cell>
          <cell r="CU173">
            <v>4.77520789098913</v>
          </cell>
          <cell r="CV173">
            <v>4.91271502141923</v>
          </cell>
          <cell r="CW173">
            <v>5.08716561965559</v>
          </cell>
          <cell r="CX173">
            <v>4.92362188302713</v>
          </cell>
          <cell r="CY173">
            <v>4.90536026443682</v>
          </cell>
          <cell r="CZ173">
            <v>4.95958954513842</v>
          </cell>
          <cell r="DA173">
            <v>4.86649553613407</v>
          </cell>
        </row>
        <row r="174">
          <cell r="A174">
            <v>9141.28932404006</v>
          </cell>
          <cell r="B174">
            <v>7301.82697193827</v>
          </cell>
          <cell r="C174">
            <v>8111.93823196806</v>
          </cell>
          <cell r="D174">
            <v>7872.19431982311</v>
          </cell>
          <cell r="E174">
            <v>5972.31057866395</v>
          </cell>
          <cell r="F174">
            <v>6840.40323069794</v>
          </cell>
          <cell r="G174">
            <v>8400.41254735153</v>
          </cell>
          <cell r="H174">
            <v>8149.51950834511</v>
          </cell>
          <cell r="I174">
            <v>7432.82077089936</v>
          </cell>
          <cell r="J174">
            <v>7664.24519329359</v>
          </cell>
          <cell r="K174">
            <v>9572.30121945461</v>
          </cell>
          <cell r="L174">
            <v>7883.81354467431</v>
          </cell>
          <cell r="M174">
            <v>10311.9313562774</v>
          </cell>
          <cell r="N174">
            <v>9663.51395917344</v>
          </cell>
          <cell r="O174">
            <v>10483.7818210976</v>
          </cell>
        </row>
        <row r="174">
          <cell r="Z174">
            <v>7521.97521521011</v>
          </cell>
          <cell r="AA174">
            <v>6008.36047976635</v>
          </cell>
          <cell r="AB174">
            <v>6674.96631659086</v>
          </cell>
          <cell r="AC174">
            <v>6477.69132602587</v>
          </cell>
          <cell r="AD174">
            <v>4914.35841901491</v>
          </cell>
          <cell r="AE174">
            <v>5628.67465840288</v>
          </cell>
          <cell r="AF174">
            <v>6912.33946753498</v>
          </cell>
          <cell r="AG174">
            <v>6705.8903382954</v>
          </cell>
          <cell r="AH174">
            <v>6116.14966291148</v>
          </cell>
          <cell r="AI174">
            <v>6306.57890191015</v>
          </cell>
          <cell r="AJ174">
            <v>7876.63643200837</v>
          </cell>
          <cell r="AK174">
            <v>6487.25228818915</v>
          </cell>
          <cell r="AL174">
            <v>8485.24637316538</v>
          </cell>
          <cell r="AM174">
            <v>7951.69148640558</v>
          </cell>
          <cell r="AN174">
            <v>8626.65475564603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4">
          <cell r="BX174">
            <v>4.22039773566522</v>
          </cell>
          <cell r="BY174">
            <v>3.31635063867561</v>
          </cell>
          <cell r="BZ174">
            <v>3.81909284056787</v>
          </cell>
          <cell r="CA174">
            <v>3.65085403598996</v>
          </cell>
          <cell r="CB174">
            <v>2.82573917087324</v>
          </cell>
          <cell r="CC174">
            <v>3.11996035741285</v>
          </cell>
          <cell r="CD174">
            <v>3.89193475822304</v>
          </cell>
          <cell r="CE174">
            <v>3.67000542163795</v>
          </cell>
          <cell r="CF174">
            <v>3.43071114999297</v>
          </cell>
          <cell r="CG174">
            <v>3.54449998169171</v>
          </cell>
          <cell r="CH174">
            <v>4.34228723862887</v>
          </cell>
          <cell r="CI174">
            <v>3.69861195155875</v>
          </cell>
          <cell r="CJ174">
            <v>4.51169480709423</v>
          </cell>
          <cell r="CK174">
            <v>4.31782347807549</v>
          </cell>
          <cell r="CL174">
            <v>4.80340729156759</v>
          </cell>
          <cell r="CM174">
            <v>4.8829879469405</v>
          </cell>
          <cell r="CN174">
            <v>4.96366741092696</v>
          </cell>
          <cell r="CO174">
            <v>4.78846147841872</v>
          </cell>
          <cell r="CP174">
            <v>4.8610816396406</v>
          </cell>
          <cell r="CQ174">
            <v>4.76476944769577</v>
          </cell>
          <cell r="CR174">
            <v>4.94269948806825</v>
          </cell>
          <cell r="CS174">
            <v>4.8659388005922</v>
          </cell>
          <cell r="CT174">
            <v>5.00606952468753</v>
          </cell>
          <cell r="CU174">
            <v>4.88428599387328</v>
          </cell>
          <cell r="CV174">
            <v>4.87467864314986</v>
          </cell>
          <cell r="CW174">
            <v>4.96969100734407</v>
          </cell>
          <cell r="CX174">
            <v>4.8053956924986</v>
          </cell>
          <cell r="CY174">
            <v>5.15266464852303</v>
          </cell>
          <cell r="CZ174">
            <v>5.04547169141075</v>
          </cell>
          <cell r="DA174">
            <v>4.920396945082</v>
          </cell>
        </row>
        <row r="175">
          <cell r="A175">
            <v>9550.16840759071</v>
          </cell>
          <cell r="B175">
            <v>7891.65265950244</v>
          </cell>
          <cell r="C175">
            <v>6554.88143597881</v>
          </cell>
          <cell r="D175">
            <v>7471.26675683229</v>
          </cell>
          <cell r="E175">
            <v>7528.14632369487</v>
          </cell>
          <cell r="F175">
            <v>8343.43658821157</v>
          </cell>
          <cell r="G175">
            <v>7946.25773572026</v>
          </cell>
          <cell r="H175">
            <v>9483.83065874604</v>
          </cell>
          <cell r="I175">
            <v>8617.84782847019</v>
          </cell>
          <cell r="J175">
            <v>7196.34360022301</v>
          </cell>
          <cell r="K175">
            <v>8140.83186521665</v>
          </cell>
          <cell r="L175">
            <v>9364.46652988574</v>
          </cell>
          <cell r="M175">
            <v>9480.51883995061</v>
          </cell>
          <cell r="N175">
            <v>9392.99495440111</v>
          </cell>
          <cell r="O175">
            <v>8576.75606140105</v>
          </cell>
        </row>
        <row r="175">
          <cell r="Z175">
            <v>7858.42428967464</v>
          </cell>
          <cell r="AA175">
            <v>6493.70275981915</v>
          </cell>
          <cell r="AB175">
            <v>5393.73101017684</v>
          </cell>
          <cell r="AC175">
            <v>6147.78521705057</v>
          </cell>
          <cell r="AD175">
            <v>6194.58897492606</v>
          </cell>
          <cell r="AE175">
            <v>6865.45639258552</v>
          </cell>
          <cell r="AF175">
            <v>6538.63493682124</v>
          </cell>
          <cell r="AG175">
            <v>7803.83779919674</v>
          </cell>
          <cell r="AH175">
            <v>7091.25764171261</v>
          </cell>
          <cell r="AI175">
            <v>5921.56273389779</v>
          </cell>
          <cell r="AJ175">
            <v>6698.74164909256</v>
          </cell>
          <cell r="AK175">
            <v>7705.61817316312</v>
          </cell>
          <cell r="AL175">
            <v>7801.11264544507</v>
          </cell>
          <cell r="AM175">
            <v>7729.09299105005</v>
          </cell>
          <cell r="AN175">
            <v>7057.44498766715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5">
          <cell r="BX175">
            <v>4.48372993080171</v>
          </cell>
          <cell r="BY175">
            <v>3.63079562391686</v>
          </cell>
          <cell r="BZ175">
            <v>3.11628577481543</v>
          </cell>
          <cell r="CA175">
            <v>3.53620310098061</v>
          </cell>
          <cell r="CB175">
            <v>3.52864039797578</v>
          </cell>
          <cell r="CC175">
            <v>3.79016632557001</v>
          </cell>
          <cell r="CD175">
            <v>3.66382957834755</v>
          </cell>
          <cell r="CE175">
            <v>4.10936946749459</v>
          </cell>
          <cell r="CF175">
            <v>3.96039448018999</v>
          </cell>
          <cell r="CG175">
            <v>3.24123371444349</v>
          </cell>
          <cell r="CH175">
            <v>3.83469301289893</v>
          </cell>
          <cell r="CI175">
            <v>4.28551160655336</v>
          </cell>
          <cell r="CJ175">
            <v>4.28769276042953</v>
          </cell>
          <cell r="CK175">
            <v>4.23814156492551</v>
          </cell>
          <cell r="CL175">
            <v>3.88485807512521</v>
          </cell>
          <cell r="CM175">
            <v>4.80179000364163</v>
          </cell>
          <cell r="CN175">
            <v>4.90001870335662</v>
          </cell>
          <cell r="CO175">
            <v>4.74197371524325</v>
          </cell>
          <cell r="CP175">
            <v>4.76308817367725</v>
          </cell>
          <cell r="CQ175">
            <v>4.80963621381448</v>
          </cell>
          <cell r="CR175">
            <v>4.96270294045702</v>
          </cell>
          <cell r="CS175">
            <v>4.88943820583973</v>
          </cell>
          <cell r="CT175">
            <v>5.20283651814864</v>
          </cell>
          <cell r="CU175">
            <v>4.90559797140403</v>
          </cell>
          <cell r="CV175">
            <v>5.00533468864987</v>
          </cell>
          <cell r="CW175">
            <v>4.78596768635587</v>
          </cell>
          <cell r="CX175">
            <v>4.9261989242818</v>
          </cell>
          <cell r="CY175">
            <v>4.98471148740673</v>
          </cell>
          <cell r="CZ175">
            <v>4.99643461912669</v>
          </cell>
          <cell r="DA175">
            <v>4.97713567541662</v>
          </cell>
        </row>
        <row r="176">
          <cell r="A176">
            <v>8220.66512712633</v>
          </cell>
          <cell r="B176">
            <v>8864.85658629743</v>
          </cell>
          <cell r="C176">
            <v>6785.01691436688</v>
          </cell>
          <cell r="D176">
            <v>7882.05063705574</v>
          </cell>
          <cell r="E176">
            <v>8514.01051498576</v>
          </cell>
          <cell r="F176">
            <v>8357.79481873723</v>
          </cell>
          <cell r="G176">
            <v>6800.65785714696</v>
          </cell>
          <cell r="H176">
            <v>7473.19434684373</v>
          </cell>
          <cell r="I176">
            <v>8099.92316957537</v>
          </cell>
          <cell r="J176">
            <v>8287.21969043068</v>
          </cell>
          <cell r="K176">
            <v>7392.89220707423</v>
          </cell>
          <cell r="L176">
            <v>7746.16477335854</v>
          </cell>
          <cell r="M176">
            <v>8338.09425987885</v>
          </cell>
          <cell r="N176">
            <v>8222.44283971715</v>
          </cell>
          <cell r="O176">
            <v>9127.34014759296</v>
          </cell>
        </row>
        <row r="176">
          <cell r="Z176">
            <v>6764.43301889252</v>
          </cell>
          <cell r="AA176">
            <v>7294.51056243903</v>
          </cell>
          <cell r="AB176">
            <v>5583.09963239332</v>
          </cell>
          <cell r="AC176">
            <v>6485.80166706301</v>
          </cell>
          <cell r="AD176">
            <v>7005.81436661685</v>
          </cell>
          <cell r="AE176">
            <v>6877.27116513235</v>
          </cell>
          <cell r="AF176">
            <v>5595.96989388092</v>
          </cell>
          <cell r="AG176">
            <v>6149.37134825999</v>
          </cell>
          <cell r="AH176">
            <v>6665.07963667916</v>
          </cell>
          <cell r="AI176">
            <v>6819.19791669725</v>
          </cell>
          <cell r="AJ176">
            <v>6083.29415896394</v>
          </cell>
          <cell r="AK176">
            <v>6373.98701350645</v>
          </cell>
          <cell r="AL176">
            <v>6861.06041955745</v>
          </cell>
          <cell r="AM176">
            <v>6765.89582239582</v>
          </cell>
          <cell r="AN176">
            <v>7510.49703573363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6">
          <cell r="BX176">
            <v>3.82670387099816</v>
          </cell>
          <cell r="BY176">
            <v>4.06154853692141</v>
          </cell>
          <cell r="BZ176">
            <v>3.19207951135758</v>
          </cell>
          <cell r="CA176">
            <v>3.66588859643629</v>
          </cell>
          <cell r="CB176">
            <v>3.93164405966768</v>
          </cell>
          <cell r="CC176">
            <v>3.81376833026046</v>
          </cell>
          <cell r="CD176">
            <v>3.07993638666696</v>
          </cell>
          <cell r="CE176">
            <v>3.47824887625224</v>
          </cell>
          <cell r="CF176">
            <v>3.71610349519744</v>
          </cell>
          <cell r="CG176">
            <v>3.84822209840606</v>
          </cell>
          <cell r="CH176">
            <v>3.42494676018412</v>
          </cell>
          <cell r="CI176">
            <v>3.5878492923415</v>
          </cell>
          <cell r="CJ176">
            <v>3.88475747548611</v>
          </cell>
          <cell r="CK176">
            <v>3.79126439806399</v>
          </cell>
          <cell r="CL176">
            <v>4.3051787332273</v>
          </cell>
          <cell r="CM176">
            <v>4.84299120789066</v>
          </cell>
          <cell r="CN176">
            <v>4.92052729725267</v>
          </cell>
          <cell r="CO176">
            <v>4.79191176848682</v>
          </cell>
          <cell r="CP176">
            <v>4.84720666445323</v>
          </cell>
          <cell r="CQ176">
            <v>4.88193022360122</v>
          </cell>
          <cell r="CR176">
            <v>4.94047807232564</v>
          </cell>
          <cell r="CS176">
            <v>4.97783799469585</v>
          </cell>
          <cell r="CT176">
            <v>4.84369961275224</v>
          </cell>
          <cell r="CU176">
            <v>4.91388148335604</v>
          </cell>
          <cell r="CV176">
            <v>4.85490014364998</v>
          </cell>
          <cell r="CW176">
            <v>4.86622435518713</v>
          </cell>
          <cell r="CX176">
            <v>4.86725519839188</v>
          </cell>
          <cell r="CY176">
            <v>4.83876430526839</v>
          </cell>
          <cell r="CZ176">
            <v>4.88931895457937</v>
          </cell>
          <cell r="DA176">
            <v>4.77952379739283</v>
          </cell>
        </row>
        <row r="177">
          <cell r="A177">
            <v>9386.29206821566</v>
          </cell>
          <cell r="B177">
            <v>7240.83429005086</v>
          </cell>
          <cell r="C177">
            <v>7278.16901781022</v>
          </cell>
          <cell r="D177">
            <v>7136.26215295534</v>
          </cell>
          <cell r="E177">
            <v>8943.90085634022</v>
          </cell>
          <cell r="F177">
            <v>7637.97769200595</v>
          </cell>
          <cell r="G177">
            <v>7797.60520681016</v>
          </cell>
          <cell r="H177">
            <v>9681.35791078991</v>
          </cell>
          <cell r="I177">
            <v>8308.23322833521</v>
          </cell>
          <cell r="J177">
            <v>8406.19132912063</v>
          </cell>
          <cell r="K177">
            <v>7604.76473648605</v>
          </cell>
          <cell r="L177">
            <v>7798.17221210376</v>
          </cell>
          <cell r="M177">
            <v>7773.00760686575</v>
          </cell>
          <cell r="N177">
            <v>9239.28650572285</v>
          </cell>
          <cell r="O177">
            <v>10428.4812251746</v>
          </cell>
        </row>
        <row r="177">
          <cell r="Z177">
            <v>7723.5774732746</v>
          </cell>
          <cell r="AA177">
            <v>5958.17221581328</v>
          </cell>
          <cell r="AB177">
            <v>5988.89336322669</v>
          </cell>
          <cell r="AC177">
            <v>5872.1242858604</v>
          </cell>
          <cell r="AD177">
            <v>7359.55270464566</v>
          </cell>
          <cell r="AE177">
            <v>6284.96450085061</v>
          </cell>
          <cell r="AF177">
            <v>6416.31514160379</v>
          </cell>
          <cell r="AG177">
            <v>7966.37450944998</v>
          </cell>
          <cell r="AH177">
            <v>6836.48905645869</v>
          </cell>
          <cell r="AI177">
            <v>6917.09457939069</v>
          </cell>
          <cell r="AJ177">
            <v>6257.63498316567</v>
          </cell>
          <cell r="AK177">
            <v>6416.78170595967</v>
          </cell>
          <cell r="AL177">
            <v>6396.07483079239</v>
          </cell>
          <cell r="AM177">
            <v>7602.61289613766</v>
          </cell>
          <cell r="AN177">
            <v>8581.15026528654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7">
          <cell r="BX177">
            <v>4.19842890765977</v>
          </cell>
          <cell r="BY177">
            <v>3.33062920152885</v>
          </cell>
          <cell r="BZ177">
            <v>3.35119296067883</v>
          </cell>
          <cell r="CA177">
            <v>3.25263609441867</v>
          </cell>
          <cell r="CB177">
            <v>4.06307854927566</v>
          </cell>
          <cell r="CC177">
            <v>3.4188085743299</v>
          </cell>
          <cell r="CD177">
            <v>3.58036244403044</v>
          </cell>
          <cell r="CE177">
            <v>4.44107380674783</v>
          </cell>
          <cell r="CF177">
            <v>3.67975706185108</v>
          </cell>
          <cell r="CG177">
            <v>3.81092615714344</v>
          </cell>
          <cell r="CH177">
            <v>3.48988058600206</v>
          </cell>
          <cell r="CI177">
            <v>3.64428769973011</v>
          </cell>
          <cell r="CJ177">
            <v>3.50438586532389</v>
          </cell>
          <cell r="CK177">
            <v>4.20278072090203</v>
          </cell>
          <cell r="CL177">
            <v>4.75955478031222</v>
          </cell>
          <cell r="CM177">
            <v>5.04009635355349</v>
          </cell>
          <cell r="CN177">
            <v>4.90110381782692</v>
          </cell>
          <cell r="CO177">
            <v>4.89614510864072</v>
          </cell>
          <cell r="CP177">
            <v>4.94614561084449</v>
          </cell>
          <cell r="CQ177">
            <v>4.96253219089603</v>
          </cell>
          <cell r="CR177">
            <v>5.03657354598253</v>
          </cell>
          <cell r="CS177">
            <v>4.90982292106893</v>
          </cell>
          <cell r="CT177">
            <v>4.91450593646337</v>
          </cell>
          <cell r="CU177">
            <v>5.09003901322071</v>
          </cell>
          <cell r="CV177">
            <v>4.97279224831012</v>
          </cell>
          <cell r="CW177">
            <v>4.91254786828413</v>
          </cell>
          <cell r="CX177">
            <v>4.82404938919786</v>
          </cell>
          <cell r="CY177">
            <v>5.00044611539456</v>
          </cell>
          <cell r="CZ177">
            <v>4.95602264571727</v>
          </cell>
          <cell r="DA177">
            <v>4.93953779543855</v>
          </cell>
        </row>
        <row r="178">
          <cell r="A178">
            <v>9711.08810881238</v>
          </cell>
          <cell r="B178">
            <v>7278.46238769983</v>
          </cell>
          <cell r="C178">
            <v>7312.78709430082</v>
          </cell>
          <cell r="D178">
            <v>6903.77998610899</v>
          </cell>
          <cell r="E178">
            <v>8301.99028200371</v>
          </cell>
          <cell r="F178">
            <v>8830.13339695107</v>
          </cell>
          <cell r="G178">
            <v>7645.41855070207</v>
          </cell>
          <cell r="H178">
            <v>7984.17919207701</v>
          </cell>
          <cell r="I178">
            <v>8900.05536801497</v>
          </cell>
          <cell r="J178">
            <v>7829.46770245876</v>
          </cell>
          <cell r="K178">
            <v>10056.1289030859</v>
          </cell>
          <cell r="L178">
            <v>9375.82965402712</v>
          </cell>
          <cell r="M178">
            <v>8776.80699936467</v>
          </cell>
          <cell r="N178">
            <v>8565.42008330961</v>
          </cell>
          <cell r="O178">
            <v>8911.27911281506</v>
          </cell>
        </row>
        <row r="178">
          <cell r="Z178">
            <v>7990.83821525133</v>
          </cell>
          <cell r="AA178">
            <v>5989.13476473586</v>
          </cell>
          <cell r="AB178">
            <v>6017.37909473896</v>
          </cell>
          <cell r="AC178">
            <v>5680.82467428397</v>
          </cell>
          <cell r="AD178">
            <v>6831.35200347734</v>
          </cell>
          <cell r="AE178">
            <v>7265.9383380626</v>
          </cell>
          <cell r="AF178">
            <v>6291.08726457771</v>
          </cell>
          <cell r="AG178">
            <v>6569.83887805194</v>
          </cell>
          <cell r="AH178">
            <v>7323.47413139518</v>
          </cell>
          <cell r="AI178">
            <v>6442.5334237375</v>
          </cell>
          <cell r="AJ178">
            <v>8274.75749739642</v>
          </cell>
          <cell r="AK178">
            <v>7714.96840102803</v>
          </cell>
          <cell r="AL178">
            <v>7222.05833090578</v>
          </cell>
          <cell r="AM178">
            <v>7048.11709712334</v>
          </cell>
          <cell r="AN178">
            <v>7332.70966997353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8">
          <cell r="BX178">
            <v>4.41009337869115</v>
          </cell>
          <cell r="BY178">
            <v>3.37488709351375</v>
          </cell>
          <cell r="BZ178">
            <v>3.31605795710129</v>
          </cell>
          <cell r="CA178">
            <v>3.14691480803069</v>
          </cell>
          <cell r="CB178">
            <v>3.90240904109873</v>
          </cell>
          <cell r="CC178">
            <v>3.9930471706391</v>
          </cell>
          <cell r="CD178">
            <v>3.48609264414908</v>
          </cell>
          <cell r="CE178">
            <v>3.64886472985288</v>
          </cell>
          <cell r="CF178">
            <v>4.11879137836061</v>
          </cell>
          <cell r="CG178">
            <v>3.58594580887066</v>
          </cell>
          <cell r="CH178">
            <v>4.56948453422987</v>
          </cell>
          <cell r="CI178">
            <v>4.19219455728769</v>
          </cell>
          <cell r="CJ178">
            <v>4.06055071298541</v>
          </cell>
          <cell r="CK178">
            <v>4.09158989629704</v>
          </cell>
          <cell r="CL178">
            <v>4.13723477755789</v>
          </cell>
          <cell r="CM178">
            <v>4.96422763854089</v>
          </cell>
          <cell r="CN178">
            <v>4.86196662047525</v>
          </cell>
          <cell r="CO178">
            <v>4.97155669045772</v>
          </cell>
          <cell r="CP178">
            <v>4.94576566785298</v>
          </cell>
          <cell r="CQ178">
            <v>4.79602027597029</v>
          </cell>
          <cell r="CR178">
            <v>4.98533564156909</v>
          </cell>
          <cell r="CS178">
            <v>4.94417598118597</v>
          </cell>
          <cell r="CT178">
            <v>4.93292021015289</v>
          </cell>
          <cell r="CU178">
            <v>4.87140785866655</v>
          </cell>
          <cell r="CV178">
            <v>4.92220949344163</v>
          </cell>
          <cell r="CW178">
            <v>4.96129668810411</v>
          </cell>
          <cell r="CX178">
            <v>5.04196535728516</v>
          </cell>
          <cell r="CY178">
            <v>4.87285163494888</v>
          </cell>
          <cell r="CZ178">
            <v>4.71941478607331</v>
          </cell>
          <cell r="DA178">
            <v>4.85580746907297</v>
          </cell>
        </row>
        <row r="179">
          <cell r="A179">
            <v>8772.59633938735</v>
          </cell>
          <cell r="B179">
            <v>7233.22079824555</v>
          </cell>
          <cell r="C179">
            <v>6472.74200931805</v>
          </cell>
          <cell r="D179">
            <v>8242.36026226185</v>
          </cell>
          <cell r="E179">
            <v>8299.84866978777</v>
          </cell>
          <cell r="F179">
            <v>7660.8424329428</v>
          </cell>
          <cell r="G179">
            <v>7838.65121814913</v>
          </cell>
          <cell r="H179">
            <v>8563.60689416733</v>
          </cell>
          <cell r="I179">
            <v>9479.55995797825</v>
          </cell>
          <cell r="J179">
            <v>8662.96064919866</v>
          </cell>
          <cell r="K179">
            <v>9157.57649693042</v>
          </cell>
          <cell r="L179">
            <v>9164.21279826498</v>
          </cell>
          <cell r="M179">
            <v>9777.30682775662</v>
          </cell>
          <cell r="N179">
            <v>8540.57307926788</v>
          </cell>
          <cell r="O179">
            <v>6558.93415167904</v>
          </cell>
        </row>
        <row r="179">
          <cell r="Z179">
            <v>7218.5935592673</v>
          </cell>
          <cell r="AA179">
            <v>5951.9073996992</v>
          </cell>
          <cell r="AB179">
            <v>5326.14199623885</v>
          </cell>
          <cell r="AC179">
            <v>6782.28501580404</v>
          </cell>
          <cell r="AD179">
            <v>6829.58976256822</v>
          </cell>
          <cell r="AE179">
            <v>6303.77891625008</v>
          </cell>
          <cell r="AF179">
            <v>6450.09014521985</v>
          </cell>
          <cell r="AG179">
            <v>7046.62510148626</v>
          </cell>
          <cell r="AH179">
            <v>7800.32362256496</v>
          </cell>
          <cell r="AI179">
            <v>7128.37904848347</v>
          </cell>
          <cell r="AJ179">
            <v>7535.37723175989</v>
          </cell>
          <cell r="AK179">
            <v>7540.83795971518</v>
          </cell>
          <cell r="AL179">
            <v>8045.32676112545</v>
          </cell>
          <cell r="AM179">
            <v>7027.671562369</v>
          </cell>
          <cell r="AN179">
            <v>5397.06581623875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79">
          <cell r="BX179">
            <v>4.06860104605874</v>
          </cell>
          <cell r="BY179">
            <v>3.31784781411811</v>
          </cell>
          <cell r="BZ179">
            <v>3.04802960720079</v>
          </cell>
          <cell r="CA179">
            <v>3.69059262074661</v>
          </cell>
          <cell r="CB179">
            <v>3.77729896660941</v>
          </cell>
          <cell r="CC179">
            <v>3.55121163218519</v>
          </cell>
          <cell r="CD179">
            <v>3.56644110681687</v>
          </cell>
          <cell r="CE179">
            <v>3.89909157610393</v>
          </cell>
          <cell r="CF179">
            <v>4.36374973149039</v>
          </cell>
          <cell r="CG179">
            <v>3.88835201355195</v>
          </cell>
          <cell r="CH179">
            <v>4.29962341928116</v>
          </cell>
          <cell r="CI179">
            <v>4.20661643836934</v>
          </cell>
          <cell r="CJ179">
            <v>4.44298460283153</v>
          </cell>
          <cell r="CK179">
            <v>4.01181281081496</v>
          </cell>
          <cell r="CL179">
            <v>3.15268336384238</v>
          </cell>
          <cell r="CM179">
            <v>4.86087685463407</v>
          </cell>
          <cell r="CN179">
            <v>4.91481120569377</v>
          </cell>
          <cell r="CO179">
            <v>4.78741079753165</v>
          </cell>
          <cell r="CP179">
            <v>5.03485610375108</v>
          </cell>
          <cell r="CQ179">
            <v>4.95359382308826</v>
          </cell>
          <cell r="CR179">
            <v>4.86330552966262</v>
          </cell>
          <cell r="CS179">
            <v>4.9549338740349</v>
          </cell>
          <cell r="CT179">
            <v>4.95136413675711</v>
          </cell>
          <cell r="CU179">
            <v>4.89733622820848</v>
          </cell>
          <cell r="CV179">
            <v>5.02264340888295</v>
          </cell>
          <cell r="CW179">
            <v>4.8015528605435</v>
          </cell>
          <cell r="CX179">
            <v>4.91127021664603</v>
          </cell>
          <cell r="CY179">
            <v>4.9610775406072</v>
          </cell>
          <cell r="CZ179">
            <v>4.79930036603843</v>
          </cell>
          <cell r="DA179">
            <v>4.69012583309479</v>
          </cell>
        </row>
        <row r="180">
          <cell r="A180">
            <v>8629.60969750446</v>
          </cell>
          <cell r="B180">
            <v>6248.55283820709</v>
          </cell>
          <cell r="C180">
            <v>7209.28579095522</v>
          </cell>
          <cell r="D180">
            <v>7657.87677653915</v>
          </cell>
          <cell r="E180">
            <v>6650.41768956042</v>
          </cell>
          <cell r="F180">
            <v>6811.23324019925</v>
          </cell>
          <cell r="G180">
            <v>8368.39518106451</v>
          </cell>
          <cell r="H180">
            <v>8090.81528200773</v>
          </cell>
          <cell r="I180">
            <v>7893.46221603143</v>
          </cell>
          <cell r="J180">
            <v>8496.24995798567</v>
          </cell>
          <cell r="K180">
            <v>7921.61804957094</v>
          </cell>
          <cell r="L180">
            <v>8642.62911403488</v>
          </cell>
          <cell r="M180">
            <v>8516.89939386551</v>
          </cell>
          <cell r="N180">
            <v>8074.95920350416</v>
          </cell>
          <cell r="O180">
            <v>9514.85008096011</v>
          </cell>
        </row>
        <row r="180">
          <cell r="Z180">
            <v>7100.93597966081</v>
          </cell>
          <cell r="AA180">
            <v>5141.66633543898</v>
          </cell>
          <cell r="AB180">
            <v>5932.21230798601</v>
          </cell>
          <cell r="AC180">
            <v>6301.33860469507</v>
          </cell>
          <cell r="AD180">
            <v>5472.34369883829</v>
          </cell>
          <cell r="AE180">
            <v>5604.67192336396</v>
          </cell>
          <cell r="AF180">
            <v>6885.99374899022</v>
          </cell>
          <cell r="AG180">
            <v>6657.58514633778</v>
          </cell>
          <cell r="AH180">
            <v>6495.19176633444</v>
          </cell>
          <cell r="AI180">
            <v>6991.19996542821</v>
          </cell>
          <cell r="AJ180">
            <v>6518.35999507551</v>
          </cell>
          <cell r="AK180">
            <v>7111.6490995487</v>
          </cell>
          <cell r="AL180">
            <v>7008.19150123791</v>
          </cell>
          <cell r="AM180">
            <v>6644.53785888342</v>
          </cell>
          <cell r="AN180">
            <v>7829.36235233289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0">
          <cell r="BX180">
            <v>3.91726944458919</v>
          </cell>
          <cell r="BY180">
            <v>2.95729243062266</v>
          </cell>
          <cell r="BZ180">
            <v>3.42678686081543</v>
          </cell>
          <cell r="CA180">
            <v>3.45489385311239</v>
          </cell>
          <cell r="CB180">
            <v>3.10160915475971</v>
          </cell>
          <cell r="CC180">
            <v>3.08218344424704</v>
          </cell>
          <cell r="CD180">
            <v>3.88020931542036</v>
          </cell>
          <cell r="CE180">
            <v>3.71649840813063</v>
          </cell>
          <cell r="CF180">
            <v>3.62507800959202</v>
          </cell>
          <cell r="CG180">
            <v>3.825579007997</v>
          </cell>
          <cell r="CH180">
            <v>3.71013378449568</v>
          </cell>
          <cell r="CI180">
            <v>4.00927310571435</v>
          </cell>
          <cell r="CJ180">
            <v>3.92632206456311</v>
          </cell>
          <cell r="CK180">
            <v>3.70601508128302</v>
          </cell>
          <cell r="CL180">
            <v>4.31375566019967</v>
          </cell>
          <cell r="CM180">
            <v>4.96637246876916</v>
          </cell>
          <cell r="CN180">
            <v>4.76339672652138</v>
          </cell>
          <cell r="CO180">
            <v>4.74282093411791</v>
          </cell>
          <cell r="CP180">
            <v>4.99695276228929</v>
          </cell>
          <cell r="CQ180">
            <v>4.83385291778719</v>
          </cell>
          <cell r="CR180">
            <v>4.98194407348591</v>
          </cell>
          <cell r="CS180">
            <v>4.86204087589526</v>
          </cell>
          <cell r="CT180">
            <v>4.907834553388</v>
          </cell>
          <cell r="CU180">
            <v>4.90887255062562</v>
          </cell>
          <cell r="CV180">
            <v>5.0068166068412</v>
          </cell>
          <cell r="CW180">
            <v>4.81344381948776</v>
          </cell>
          <cell r="CX180">
            <v>4.85972634490269</v>
          </cell>
          <cell r="CY180">
            <v>4.89020624013997</v>
          </cell>
          <cell r="CZ180">
            <v>4.91207210784125</v>
          </cell>
          <cell r="DA180">
            <v>4.97253657932443</v>
          </cell>
        </row>
        <row r="181">
          <cell r="A181">
            <v>9702.42034558904</v>
          </cell>
          <cell r="B181">
            <v>8448.28892770426</v>
          </cell>
          <cell r="C181">
            <v>7087.59528838177</v>
          </cell>
          <cell r="D181">
            <v>7182.28961895068</v>
          </cell>
          <cell r="E181">
            <v>6611.52111733085</v>
          </cell>
          <cell r="F181">
            <v>7174.70292291698</v>
          </cell>
          <cell r="G181">
            <v>8031.32454878239</v>
          </cell>
          <cell r="H181">
            <v>7496.241130325</v>
          </cell>
          <cell r="I181">
            <v>7971.76940414996</v>
          </cell>
          <cell r="J181">
            <v>8209.51133243302</v>
          </cell>
          <cell r="K181">
            <v>8930.08636606126</v>
          </cell>
          <cell r="L181">
            <v>10781.6033902477</v>
          </cell>
          <cell r="M181">
            <v>8712.45832209714</v>
          </cell>
          <cell r="N181">
            <v>9890.25465165493</v>
          </cell>
          <cell r="O181">
            <v>9282.27676690991</v>
          </cell>
        </row>
        <row r="181">
          <cell r="Z181">
            <v>7983.7058843704</v>
          </cell>
          <cell r="AA181">
            <v>6951.73488908237</v>
          </cell>
          <cell r="AB181">
            <v>5832.07840872557</v>
          </cell>
          <cell r="AC181">
            <v>5909.99831502227</v>
          </cell>
          <cell r="AD181">
            <v>5440.33737654652</v>
          </cell>
          <cell r="AE181">
            <v>5903.75554800026</v>
          </cell>
          <cell r="AF181">
            <v>6608.63277156951</v>
          </cell>
          <cell r="AG181">
            <v>6168.33555866743</v>
          </cell>
          <cell r="AH181">
            <v>6559.62739541483</v>
          </cell>
          <cell r="AI181">
            <v>6755.25503925917</v>
          </cell>
          <cell r="AJ181">
            <v>7348.1853526447</v>
          </cell>
          <cell r="AK181">
            <v>8871.71936111808</v>
          </cell>
          <cell r="AL181">
            <v>7169.10856218279</v>
          </cell>
          <cell r="AM181">
            <v>8138.26668479034</v>
          </cell>
          <cell r="AN181">
            <v>7637.98773962872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1">
          <cell r="BX181">
            <v>4.39469470871832</v>
          </cell>
          <cell r="BY181">
            <v>3.85147833916793</v>
          </cell>
          <cell r="BZ181">
            <v>3.29825988315104</v>
          </cell>
          <cell r="CA181">
            <v>3.32561842228857</v>
          </cell>
          <cell r="CB181">
            <v>3.03404551565391</v>
          </cell>
          <cell r="CC181">
            <v>3.31231833491005</v>
          </cell>
          <cell r="CD181">
            <v>3.67630275633453</v>
          </cell>
          <cell r="CE181">
            <v>3.42038433756462</v>
          </cell>
          <cell r="CF181">
            <v>3.63571846389975</v>
          </cell>
          <cell r="CG181">
            <v>3.81402481806314</v>
          </cell>
          <cell r="CH181">
            <v>4.09672504265288</v>
          </cell>
          <cell r="CI181">
            <v>4.99027016198462</v>
          </cell>
          <cell r="CJ181">
            <v>4.01814002541258</v>
          </cell>
          <cell r="CK181">
            <v>4.47838859736279</v>
          </cell>
          <cell r="CL181">
            <v>4.25714266657104</v>
          </cell>
          <cell r="CM181">
            <v>4.97717549369281</v>
          </cell>
          <cell r="CN181">
            <v>4.94507493849731</v>
          </cell>
          <cell r="CO181">
            <v>4.84446270951274</v>
          </cell>
          <cell r="CP181">
            <v>4.86880157297117</v>
          </cell>
          <cell r="CQ181">
            <v>4.9125940370523</v>
          </cell>
          <cell r="CR181">
            <v>4.88318787592816</v>
          </cell>
          <cell r="CS181">
            <v>4.92501418132166</v>
          </cell>
          <cell r="CT181">
            <v>4.94083348768752</v>
          </cell>
          <cell r="CU181">
            <v>4.94306203400837</v>
          </cell>
          <cell r="CV181">
            <v>4.8524980658525</v>
          </cell>
          <cell r="CW181">
            <v>4.9141727734169</v>
          </cell>
          <cell r="CX181">
            <v>4.87069430159928</v>
          </cell>
          <cell r="CY181">
            <v>4.88818040108793</v>
          </cell>
          <cell r="CZ181">
            <v>4.97871512698787</v>
          </cell>
          <cell r="DA181">
            <v>4.915502121064</v>
          </cell>
        </row>
        <row r="182">
          <cell r="A182">
            <v>9255.70643079224</v>
          </cell>
          <cell r="B182">
            <v>8735.10554292991</v>
          </cell>
          <cell r="C182">
            <v>6067.12590262032</v>
          </cell>
          <cell r="D182">
            <v>6495.02528199582</v>
          </cell>
          <cell r="E182">
            <v>6142.50975797513</v>
          </cell>
          <cell r="F182">
            <v>8433.41707785921</v>
          </cell>
          <cell r="G182">
            <v>6330.29110726948</v>
          </cell>
          <cell r="H182">
            <v>6488.20065614908</v>
          </cell>
          <cell r="I182">
            <v>7490.24377664659</v>
          </cell>
          <cell r="J182">
            <v>8253.80821554495</v>
          </cell>
          <cell r="K182">
            <v>7933.4043997249</v>
          </cell>
          <cell r="L182">
            <v>9655.33314316118</v>
          </cell>
          <cell r="M182">
            <v>9322.17990432519</v>
          </cell>
          <cell r="N182">
            <v>9286.96490852902</v>
          </cell>
          <cell r="O182">
            <v>9421.7012364424</v>
          </cell>
        </row>
        <row r="182">
          <cell r="Z182">
            <v>7616.12414876619</v>
          </cell>
          <cell r="AA182">
            <v>7187.74398961089</v>
          </cell>
          <cell r="AB182">
            <v>4992.37788558472</v>
          </cell>
          <cell r="AC182">
            <v>5344.47794632799</v>
          </cell>
          <cell r="AD182">
            <v>5054.40802941954</v>
          </cell>
          <cell r="AE182">
            <v>6939.49748120986</v>
          </cell>
          <cell r="AF182">
            <v>5208.92525398174</v>
          </cell>
          <cell r="AG182">
            <v>5338.86225420267</v>
          </cell>
          <cell r="AH182">
            <v>6163.40059335491</v>
          </cell>
          <cell r="AI182">
            <v>6791.70504593413</v>
          </cell>
          <cell r="AJ182">
            <v>6528.05847748791</v>
          </cell>
          <cell r="AK182">
            <v>7944.95984351549</v>
          </cell>
          <cell r="AL182">
            <v>7670.8223212733</v>
          </cell>
          <cell r="AM182">
            <v>7641.84541044673</v>
          </cell>
          <cell r="AN182">
            <v>7752.7141602726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2">
          <cell r="BX182">
            <v>4.29190431955667</v>
          </cell>
          <cell r="BY182">
            <v>4.08317248486463</v>
          </cell>
          <cell r="BZ182">
            <v>2.82729631945833</v>
          </cell>
          <cell r="CA182">
            <v>2.98477934814128</v>
          </cell>
          <cell r="CB182">
            <v>2.81722555320563</v>
          </cell>
          <cell r="CC182">
            <v>3.82747907874457</v>
          </cell>
          <cell r="CD182">
            <v>2.94341660561401</v>
          </cell>
          <cell r="CE182">
            <v>2.99660425892667</v>
          </cell>
          <cell r="CF182">
            <v>3.48811775968623</v>
          </cell>
          <cell r="CG182">
            <v>3.75707930722441</v>
          </cell>
          <cell r="CH182">
            <v>3.6346527967751</v>
          </cell>
          <cell r="CI182">
            <v>4.39034899547151</v>
          </cell>
          <cell r="CJ182">
            <v>4.34205056431813</v>
          </cell>
          <cell r="CK182">
            <v>4.19141210043162</v>
          </cell>
          <cell r="CL182">
            <v>4.13351488227441</v>
          </cell>
          <cell r="CM182">
            <v>4.86173316194031</v>
          </cell>
          <cell r="CN182">
            <v>4.82283061996537</v>
          </cell>
          <cell r="CO182">
            <v>4.83774818281497</v>
          </cell>
          <cell r="CP182">
            <v>4.90569104933126</v>
          </cell>
          <cell r="CQ182">
            <v>4.91536547917847</v>
          </cell>
          <cell r="CR182">
            <v>4.96732221788252</v>
          </cell>
          <cell r="CS182">
            <v>4.84845674441103</v>
          </cell>
          <cell r="CT182">
            <v>4.88119838679233</v>
          </cell>
          <cell r="CU182">
            <v>4.84101460622967</v>
          </cell>
          <cell r="CV182">
            <v>4.95262664511001</v>
          </cell>
          <cell r="CW182">
            <v>4.92071532527503</v>
          </cell>
          <cell r="CX182">
            <v>4.9579232294192</v>
          </cell>
          <cell r="CY182">
            <v>4.84009830236342</v>
          </cell>
          <cell r="CZ182">
            <v>4.9951095875758</v>
          </cell>
          <cell r="DA182">
            <v>5.13855964543739</v>
          </cell>
        </row>
        <row r="183">
          <cell r="A183">
            <v>8735.04041181896</v>
          </cell>
          <cell r="B183">
            <v>8302.31245827548</v>
          </cell>
          <cell r="C183">
            <v>6680.66330385683</v>
          </cell>
          <cell r="D183">
            <v>8769.63655109664</v>
          </cell>
          <cell r="E183">
            <v>8476.85250057028</v>
          </cell>
          <cell r="F183">
            <v>7719.38638079293</v>
          </cell>
          <cell r="G183">
            <v>8687.17782787591</v>
          </cell>
          <cell r="H183">
            <v>7503.91562600808</v>
          </cell>
          <cell r="I183">
            <v>6855.25925155867</v>
          </cell>
          <cell r="J183">
            <v>8361.20941753456</v>
          </cell>
          <cell r="K183">
            <v>9737.701752092</v>
          </cell>
          <cell r="L183">
            <v>8690.97752315307</v>
          </cell>
          <cell r="M183">
            <v>7874.00421547863</v>
          </cell>
          <cell r="N183">
            <v>8449.53709019683</v>
          </cell>
          <cell r="O183">
            <v>8927.83757603767</v>
          </cell>
        </row>
        <row r="183">
          <cell r="Z183">
            <v>7187.69039601103</v>
          </cell>
          <cell r="AA183">
            <v>6831.61710852383</v>
          </cell>
          <cell r="AB183">
            <v>5497.23151860219</v>
          </cell>
          <cell r="AC183">
            <v>7216.15807633095</v>
          </cell>
          <cell r="AD183">
            <v>6975.23862904068</v>
          </cell>
          <cell r="AE183">
            <v>6351.95222190961</v>
          </cell>
          <cell r="AF183">
            <v>7148.30632693789</v>
          </cell>
          <cell r="AG183">
            <v>6174.65057225808</v>
          </cell>
          <cell r="AH183">
            <v>5640.89904128257</v>
          </cell>
          <cell r="AI183">
            <v>6880.08089214272</v>
          </cell>
          <cell r="AJ183">
            <v>8012.73744172142</v>
          </cell>
          <cell r="AK183">
            <v>7151.43293333738</v>
          </cell>
          <cell r="AL183">
            <v>6479.18061159385</v>
          </cell>
          <cell r="AM183">
            <v>6952.76194850482</v>
          </cell>
          <cell r="AN183">
            <v>7346.334919711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3">
          <cell r="BX183">
            <v>4.03864852665752</v>
          </cell>
          <cell r="BY183">
            <v>3.8015973453739</v>
          </cell>
          <cell r="BZ183">
            <v>3.05537958717856</v>
          </cell>
          <cell r="CA183">
            <v>4.0451433549013</v>
          </cell>
          <cell r="CB183">
            <v>3.86240064950734</v>
          </cell>
          <cell r="CC183">
            <v>3.60085101185975</v>
          </cell>
          <cell r="CD183">
            <v>4.20331904610602</v>
          </cell>
          <cell r="CE183">
            <v>3.36152138879747</v>
          </cell>
          <cell r="CF183">
            <v>3.25983607422819</v>
          </cell>
          <cell r="CG183">
            <v>3.93314000095878</v>
          </cell>
          <cell r="CH183">
            <v>4.39850678447541</v>
          </cell>
          <cell r="CI183">
            <v>3.96285016560072</v>
          </cell>
          <cell r="CJ183">
            <v>3.60564276193803</v>
          </cell>
          <cell r="CK183">
            <v>3.80064676713417</v>
          </cell>
          <cell r="CL183">
            <v>4.18630673825494</v>
          </cell>
          <cell r="CM183">
            <v>4.87596341321698</v>
          </cell>
          <cell r="CN183">
            <v>4.92339337942016</v>
          </cell>
          <cell r="CO183">
            <v>4.9293084019229</v>
          </cell>
          <cell r="CP183">
            <v>4.88741544241742</v>
          </cell>
          <cell r="CQ183">
            <v>4.94776294678987</v>
          </cell>
          <cell r="CR183">
            <v>4.83291554408457</v>
          </cell>
          <cell r="CS183">
            <v>4.65927060993939</v>
          </cell>
          <cell r="CT183">
            <v>5.03249836198441</v>
          </cell>
          <cell r="CU183">
            <v>4.74088805983325</v>
          </cell>
          <cell r="CV183">
            <v>4.79249065281354</v>
          </cell>
          <cell r="CW183">
            <v>4.99094497188616</v>
          </cell>
          <cell r="CX183">
            <v>4.94416042037772</v>
          </cell>
          <cell r="CY183">
            <v>4.92316652808115</v>
          </cell>
          <cell r="CZ183">
            <v>5.01195297530355</v>
          </cell>
          <cell r="DA183">
            <v>4.80780464593942</v>
          </cell>
        </row>
        <row r="184">
          <cell r="A184">
            <v>8010.2425183926</v>
          </cell>
          <cell r="B184">
            <v>7159.2021547148</v>
          </cell>
          <cell r="C184">
            <v>8133.50372452415</v>
          </cell>
          <cell r="D184">
            <v>7561.51655672874</v>
          </cell>
          <cell r="E184">
            <v>7371.7591264155</v>
          </cell>
          <cell r="F184">
            <v>6782.93658724688</v>
          </cell>
          <cell r="G184">
            <v>7265.62137651894</v>
          </cell>
          <cell r="H184">
            <v>7273.38552497538</v>
          </cell>
          <cell r="I184">
            <v>7100.32476234231</v>
          </cell>
          <cell r="J184">
            <v>9174.31151596245</v>
          </cell>
          <cell r="K184">
            <v>9885.44724157012</v>
          </cell>
          <cell r="L184">
            <v>7687.24639919704</v>
          </cell>
          <cell r="M184">
            <v>8251.05707617215</v>
          </cell>
          <cell r="N184">
            <v>8656.86285190557</v>
          </cell>
          <cell r="O184">
            <v>8250.36055612277</v>
          </cell>
        </row>
        <row r="184">
          <cell r="Z184">
            <v>6591.28527227734</v>
          </cell>
          <cell r="AA184">
            <v>5891.00063016532</v>
          </cell>
          <cell r="AB184">
            <v>6692.71163617987</v>
          </cell>
          <cell r="AC184">
            <v>6222.0479095368</v>
          </cell>
          <cell r="AD184">
            <v>6065.90465259333</v>
          </cell>
          <cell r="AE184">
            <v>5581.38782036314</v>
          </cell>
          <cell r="AF184">
            <v>5978.56844696416</v>
          </cell>
          <cell r="AG184">
            <v>5984.95723197974</v>
          </cell>
          <cell r="AH184">
            <v>5842.55294729882</v>
          </cell>
          <cell r="AI184">
            <v>7549.14776170624</v>
          </cell>
          <cell r="AJ184">
            <v>8134.31087306341</v>
          </cell>
          <cell r="AK184">
            <v>6325.50560848214</v>
          </cell>
          <cell r="AL184">
            <v>6789.44125125023</v>
          </cell>
          <cell r="AM184">
            <v>7123.36143242515</v>
          </cell>
          <cell r="AN184">
            <v>6788.86811475245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4">
          <cell r="BX184">
            <v>3.7334459625536</v>
          </cell>
          <cell r="BY184">
            <v>3.40295870878708</v>
          </cell>
          <cell r="BZ184">
            <v>3.77698215174121</v>
          </cell>
          <cell r="CA184">
            <v>3.48603248956301</v>
          </cell>
          <cell r="CB184">
            <v>3.37061924087271</v>
          </cell>
          <cell r="CC184">
            <v>3.12021132125902</v>
          </cell>
          <cell r="CD184">
            <v>3.28166324628655</v>
          </cell>
          <cell r="CE184">
            <v>3.3401123412053</v>
          </cell>
          <cell r="CF184">
            <v>3.22893098317966</v>
          </cell>
          <cell r="CG184">
            <v>4.22876504545275</v>
          </cell>
          <cell r="CH184">
            <v>4.60224672114848</v>
          </cell>
          <cell r="CI184">
            <v>3.50415129026779</v>
          </cell>
          <cell r="CJ184">
            <v>3.80679056101148</v>
          </cell>
          <cell r="CK184">
            <v>4.04678948140856</v>
          </cell>
          <cell r="CL184">
            <v>3.85501721419843</v>
          </cell>
          <cell r="CM184">
            <v>4.83690295656695</v>
          </cell>
          <cell r="CN184">
            <v>4.74285148162444</v>
          </cell>
          <cell r="CO184">
            <v>4.85472144872419</v>
          </cell>
          <cell r="CP184">
            <v>4.89000221670555</v>
          </cell>
          <cell r="CQ184">
            <v>4.93052334565004</v>
          </cell>
          <cell r="CR184">
            <v>4.90078135934613</v>
          </cell>
          <cell r="CS184">
            <v>4.99126154984322</v>
          </cell>
          <cell r="CT184">
            <v>4.9091591618135</v>
          </cell>
          <cell r="CU184">
            <v>4.95736652766682</v>
          </cell>
          <cell r="CV184">
            <v>4.89093065826739</v>
          </cell>
          <cell r="CW184">
            <v>4.84237038215782</v>
          </cell>
          <cell r="CX184">
            <v>4.94560620146098</v>
          </cell>
          <cell r="CY184">
            <v>4.88632316630323</v>
          </cell>
          <cell r="CZ184">
            <v>4.82260290747323</v>
          </cell>
          <cell r="DA184">
            <v>4.824787448951</v>
          </cell>
        </row>
        <row r="185">
          <cell r="A185">
            <v>8499.74240017349</v>
          </cell>
          <cell r="B185">
            <v>9084.8709600534</v>
          </cell>
          <cell r="C185">
            <v>6233.33384452476</v>
          </cell>
          <cell r="D185">
            <v>6357.94654075158</v>
          </cell>
          <cell r="E185">
            <v>6838.25058934581</v>
          </cell>
          <cell r="F185">
            <v>9547.16085420699</v>
          </cell>
          <cell r="G185">
            <v>8685.75171184899</v>
          </cell>
          <cell r="H185">
            <v>7671.92145186693</v>
          </cell>
          <cell r="I185">
            <v>7288.14805756136</v>
          </cell>
          <cell r="J185">
            <v>8300.49791302605</v>
          </cell>
          <cell r="K185">
            <v>7410.35556816337</v>
          </cell>
          <cell r="L185">
            <v>9066.66446985767</v>
          </cell>
          <cell r="M185">
            <v>7369.29141447971</v>
          </cell>
          <cell r="N185">
            <v>7517.20839666655</v>
          </cell>
          <cell r="O185">
            <v>10244.0383521074</v>
          </cell>
        </row>
        <row r="185">
          <cell r="Z185">
            <v>6994.07374642848</v>
          </cell>
          <cell r="AA185">
            <v>7475.55096141537</v>
          </cell>
          <cell r="AB185">
            <v>5129.14327778037</v>
          </cell>
          <cell r="AC185">
            <v>5231.6817249613</v>
          </cell>
          <cell r="AD185">
            <v>5626.90334209027</v>
          </cell>
          <cell r="AE185">
            <v>7855.94950289032</v>
          </cell>
          <cell r="AF185">
            <v>7147.1328371786</v>
          </cell>
          <cell r="AG185">
            <v>6312.89536610765</v>
          </cell>
          <cell r="AH185">
            <v>5997.10468736477</v>
          </cell>
          <cell r="AI185">
            <v>6830.12399700429</v>
          </cell>
          <cell r="AJ185">
            <v>6097.66401037443</v>
          </cell>
          <cell r="AK185">
            <v>7460.56962091145</v>
          </cell>
          <cell r="AL185">
            <v>6063.87407820044</v>
          </cell>
          <cell r="AM185">
            <v>6185.58862354276</v>
          </cell>
          <cell r="AN185">
            <v>8429.3801297341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5">
          <cell r="BX185">
            <v>3.85403985296414</v>
          </cell>
          <cell r="BY185">
            <v>4.12165697914702</v>
          </cell>
          <cell r="BZ185">
            <v>2.98093560208571</v>
          </cell>
          <cell r="CA185">
            <v>2.90672260737149</v>
          </cell>
          <cell r="CB185">
            <v>3.18110217613072</v>
          </cell>
          <cell r="CC185">
            <v>4.2699891300861</v>
          </cell>
          <cell r="CD185">
            <v>3.91986268504292</v>
          </cell>
          <cell r="CE185">
            <v>3.57477688989023</v>
          </cell>
          <cell r="CF185">
            <v>3.3931537299356</v>
          </cell>
          <cell r="CG185">
            <v>3.7774655021679</v>
          </cell>
          <cell r="CH185">
            <v>3.45689351431674</v>
          </cell>
          <cell r="CI185">
            <v>4.16196355589186</v>
          </cell>
          <cell r="CJ185">
            <v>3.44095721919088</v>
          </cell>
          <cell r="CK185">
            <v>3.52557639921508</v>
          </cell>
          <cell r="CL185">
            <v>4.8461659144682</v>
          </cell>
          <cell r="CM185">
            <v>4.97188576446312</v>
          </cell>
          <cell r="CN185">
            <v>4.9691086962707</v>
          </cell>
          <cell r="CO185">
            <v>4.71410631163998</v>
          </cell>
          <cell r="CP185">
            <v>4.93111195151041</v>
          </cell>
          <cell r="CQ185">
            <v>4.8461736487586</v>
          </cell>
          <cell r="CR185">
            <v>5.04056302423262</v>
          </cell>
          <cell r="CS185">
            <v>4.99537545792103</v>
          </cell>
          <cell r="CT185">
            <v>4.8382330633484</v>
          </cell>
          <cell r="CU185">
            <v>4.84222794152955</v>
          </cell>
          <cell r="CV185">
            <v>4.95376290642602</v>
          </cell>
          <cell r="CW185">
            <v>4.83264200252588</v>
          </cell>
          <cell r="CX185">
            <v>4.91112343852333</v>
          </cell>
          <cell r="CY185">
            <v>4.82811978778738</v>
          </cell>
          <cell r="CZ185">
            <v>4.80682198532571</v>
          </cell>
          <cell r="DA185">
            <v>4.76545635123846</v>
          </cell>
        </row>
        <row r="186">
          <cell r="A186">
            <v>8599.36054156674</v>
          </cell>
          <cell r="B186">
            <v>7765.49216643672</v>
          </cell>
          <cell r="C186">
            <v>7854.5220462172</v>
          </cell>
          <cell r="D186">
            <v>7103.49416301678</v>
          </cell>
          <cell r="E186">
            <v>7103.78390657629</v>
          </cell>
          <cell r="F186">
            <v>7085.91915206656</v>
          </cell>
          <cell r="G186">
            <v>8148.24330117313</v>
          </cell>
          <cell r="H186">
            <v>7727.7533070763</v>
          </cell>
          <cell r="I186">
            <v>8503.07777537875</v>
          </cell>
          <cell r="J186">
            <v>7503.56255720407</v>
          </cell>
          <cell r="K186">
            <v>8457.57818595644</v>
          </cell>
          <cell r="L186">
            <v>8777.14297156117</v>
          </cell>
          <cell r="M186">
            <v>8498.08085552399</v>
          </cell>
          <cell r="N186">
            <v>8491.85635353374</v>
          </cell>
          <cell r="O186">
            <v>10161.2569563642</v>
          </cell>
        </row>
        <row r="186">
          <cell r="Z186">
            <v>7076.04524563206</v>
          </cell>
          <cell r="AA186">
            <v>6389.89069695365</v>
          </cell>
          <cell r="AB186">
            <v>6463.14956945872</v>
          </cell>
          <cell r="AC186">
            <v>5845.16091128237</v>
          </cell>
          <cell r="AD186">
            <v>5845.39932883992</v>
          </cell>
          <cell r="AE186">
            <v>5830.69918798619</v>
          </cell>
          <cell r="AF186">
            <v>6704.84020210818</v>
          </cell>
          <cell r="AG186">
            <v>6358.83700696564</v>
          </cell>
          <cell r="AH186">
            <v>6996.81828374023</v>
          </cell>
          <cell r="AI186">
            <v>6174.36004707078</v>
          </cell>
          <cell r="AJ186">
            <v>6959.37862158701</v>
          </cell>
          <cell r="AK186">
            <v>7222.33478802748</v>
          </cell>
          <cell r="AL186">
            <v>6992.70653254545</v>
          </cell>
          <cell r="AM186">
            <v>6987.58465662205</v>
          </cell>
          <cell r="AN186">
            <v>8361.26286695107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6">
          <cell r="BX186">
            <v>4.03323950616509</v>
          </cell>
          <cell r="BY186">
            <v>3.60586910707363</v>
          </cell>
          <cell r="BZ186">
            <v>3.55964777504544</v>
          </cell>
          <cell r="CA186">
            <v>3.33608155085742</v>
          </cell>
          <cell r="CB186">
            <v>3.31918680625772</v>
          </cell>
          <cell r="CC186">
            <v>3.29884530195719</v>
          </cell>
          <cell r="CD186">
            <v>3.7547042429465</v>
          </cell>
          <cell r="CE186">
            <v>3.63416347888822</v>
          </cell>
          <cell r="CF186">
            <v>3.87397788502122</v>
          </cell>
          <cell r="CG186">
            <v>3.47041461395224</v>
          </cell>
          <cell r="CH186">
            <v>3.82693331317471</v>
          </cell>
          <cell r="CI186">
            <v>4.06731283088507</v>
          </cell>
          <cell r="CJ186">
            <v>3.88128637800836</v>
          </cell>
          <cell r="CK186">
            <v>4.03106626907261</v>
          </cell>
          <cell r="CL186">
            <v>4.60003472236099</v>
          </cell>
          <cell r="CM186">
            <v>4.80666355193271</v>
          </cell>
          <cell r="CN186">
            <v>4.85501534715305</v>
          </cell>
          <cell r="CO186">
            <v>4.97444135303005</v>
          </cell>
          <cell r="CP186">
            <v>4.80028417736057</v>
          </cell>
          <cell r="CQ186">
            <v>4.82491453977831</v>
          </cell>
          <cell r="CR186">
            <v>4.84245754530297</v>
          </cell>
          <cell r="CS186">
            <v>4.89237607616197</v>
          </cell>
          <cell r="CT186">
            <v>4.79380505394609</v>
          </cell>
          <cell r="CU186">
            <v>4.94823814948729</v>
          </cell>
          <cell r="CV186">
            <v>4.87436136750731</v>
          </cell>
          <cell r="CW186">
            <v>4.98226365179506</v>
          </cell>
          <cell r="CX186">
            <v>4.86493648757029</v>
          </cell>
          <cell r="CY186">
            <v>4.93601817111893</v>
          </cell>
          <cell r="CZ186">
            <v>4.74913243160189</v>
          </cell>
          <cell r="DA186">
            <v>4.97986882297676</v>
          </cell>
        </row>
        <row r="187">
          <cell r="A187">
            <v>9520.31387918043</v>
          </cell>
          <cell r="B187">
            <v>6101.70350804737</v>
          </cell>
          <cell r="C187">
            <v>7862.24864795617</v>
          </cell>
          <cell r="D187">
            <v>7235.54890258357</v>
          </cell>
          <cell r="E187">
            <v>7326.69296970389</v>
          </cell>
          <cell r="F187">
            <v>6933.13968936569</v>
          </cell>
          <cell r="G187">
            <v>7345.37014664634</v>
          </cell>
          <cell r="H187">
            <v>7966.69666536497</v>
          </cell>
          <cell r="I187">
            <v>8056.91004505991</v>
          </cell>
          <cell r="J187">
            <v>8936.31877323547</v>
          </cell>
          <cell r="K187">
            <v>7991.83704400568</v>
          </cell>
          <cell r="L187">
            <v>7862.99474247462</v>
          </cell>
          <cell r="M187">
            <v>8019.27435197999</v>
          </cell>
          <cell r="N187">
            <v>8869.65002338627</v>
          </cell>
          <cell r="O187">
            <v>9087.43305293984</v>
          </cell>
        </row>
        <row r="187">
          <cell r="Z187">
            <v>7833.85827772561</v>
          </cell>
          <cell r="AA187">
            <v>5020.83031519326</v>
          </cell>
          <cell r="AB187">
            <v>6469.50745888965</v>
          </cell>
          <cell r="AC187">
            <v>5953.82309698305</v>
          </cell>
          <cell r="AD187">
            <v>6028.82164364206</v>
          </cell>
          <cell r="AE187">
            <v>5704.98351582091</v>
          </cell>
          <cell r="AF187">
            <v>6044.19029209756</v>
          </cell>
          <cell r="AG187">
            <v>6555.45325607174</v>
          </cell>
          <cell r="AH187">
            <v>6629.68597993501</v>
          </cell>
          <cell r="AI187">
            <v>7353.31373340519</v>
          </cell>
          <cell r="AJ187">
            <v>6576.14019621039</v>
          </cell>
          <cell r="AK187">
            <v>6470.1213880934</v>
          </cell>
          <cell r="AL187">
            <v>6598.71718105782</v>
          </cell>
          <cell r="AM187">
            <v>7298.45487638642</v>
          </cell>
          <cell r="AN187">
            <v>7477.65919784764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7">
          <cell r="BX187">
            <v>4.4250711746911</v>
          </cell>
          <cell r="BY187">
            <v>2.84383502038591</v>
          </cell>
          <cell r="BZ187">
            <v>3.6829893890206</v>
          </cell>
          <cell r="CA187">
            <v>3.39874362242698</v>
          </cell>
          <cell r="CB187">
            <v>3.44002169768097</v>
          </cell>
          <cell r="CC187">
            <v>3.18942951568612</v>
          </cell>
          <cell r="CD187">
            <v>3.39806292771444</v>
          </cell>
          <cell r="CE187">
            <v>3.73832386197955</v>
          </cell>
          <cell r="CF187">
            <v>3.74297975580065</v>
          </cell>
          <cell r="CG187">
            <v>4.18988055534095</v>
          </cell>
          <cell r="CH187">
            <v>3.60354888306598</v>
          </cell>
          <cell r="CI187">
            <v>3.64410754086935</v>
          </cell>
          <cell r="CJ187">
            <v>3.76522105062922</v>
          </cell>
          <cell r="CK187">
            <v>4.0657089624643</v>
          </cell>
          <cell r="CL187">
            <v>4.21625724264677</v>
          </cell>
          <cell r="CM187">
            <v>4.85023281459977</v>
          </cell>
          <cell r="CN187">
            <v>4.83702443885564</v>
          </cell>
          <cell r="CO187">
            <v>4.81257915713792</v>
          </cell>
          <cell r="CP187">
            <v>4.79937468471818</v>
          </cell>
          <cell r="CQ187">
            <v>4.80151610170277</v>
          </cell>
          <cell r="CR187">
            <v>4.90059170371867</v>
          </cell>
          <cell r="CS187">
            <v>4.87319564412526</v>
          </cell>
          <cell r="CT187">
            <v>4.80433118427986</v>
          </cell>
          <cell r="CU187">
            <v>4.85269074847384</v>
          </cell>
          <cell r="CV187">
            <v>4.80826714674412</v>
          </cell>
          <cell r="CW187">
            <v>4.99974415222635</v>
          </cell>
          <cell r="CX187">
            <v>4.86438991401179</v>
          </cell>
          <cell r="CY187">
            <v>4.80149158981154</v>
          </cell>
          <cell r="CZ187">
            <v>4.91815006170548</v>
          </cell>
          <cell r="DA187">
            <v>4.85898661996465</v>
          </cell>
        </row>
        <row r="188">
          <cell r="A188">
            <v>9101.77898021061</v>
          </cell>
          <cell r="B188">
            <v>8109.81799870302</v>
          </cell>
          <cell r="C188">
            <v>7763.29298842007</v>
          </cell>
          <cell r="D188">
            <v>7557.98053803161</v>
          </cell>
          <cell r="E188">
            <v>6915.86649185672</v>
          </cell>
          <cell r="F188">
            <v>8032.27203809491</v>
          </cell>
          <cell r="G188">
            <v>7153.06001557138</v>
          </cell>
          <cell r="H188">
            <v>7871.03526604676</v>
          </cell>
          <cell r="I188">
            <v>7963.65782000982</v>
          </cell>
          <cell r="J188">
            <v>7950.32551411581</v>
          </cell>
          <cell r="K188">
            <v>8905.80529628833</v>
          </cell>
          <cell r="L188">
            <v>8453.89080944457</v>
          </cell>
          <cell r="M188">
            <v>9976.36950118453</v>
          </cell>
          <cell r="N188">
            <v>11044.1719137175</v>
          </cell>
          <cell r="O188">
            <v>10596.0586375072</v>
          </cell>
        </row>
        <row r="188">
          <cell r="Z188">
            <v>7489.4638465733</v>
          </cell>
          <cell r="AA188">
            <v>6673.2216675042</v>
          </cell>
          <cell r="AB188">
            <v>6388.08108761423</v>
          </cell>
          <cell r="AC188">
            <v>6219.13827129458</v>
          </cell>
          <cell r="AD188">
            <v>5690.77014187067</v>
          </cell>
          <cell r="AE188">
            <v>6609.41241991809</v>
          </cell>
          <cell r="AF188">
            <v>5885.94652709874</v>
          </cell>
          <cell r="AG188">
            <v>6476.73759034705</v>
          </cell>
          <cell r="AH188">
            <v>6552.95272046523</v>
          </cell>
          <cell r="AI188">
            <v>6541.98213732958</v>
          </cell>
          <cell r="AJ188">
            <v>7328.20550094583</v>
          </cell>
          <cell r="AK188">
            <v>6956.34443748582</v>
          </cell>
          <cell r="AL188">
            <v>8209.12690383184</v>
          </cell>
          <cell r="AM188">
            <v>9087.77574614466</v>
          </cell>
          <cell r="AN188">
            <v>8719.04253600591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8">
          <cell r="BX188">
            <v>4.19793199549965</v>
          </cell>
          <cell r="BY188">
            <v>3.66069752903764</v>
          </cell>
          <cell r="BZ188">
            <v>3.58954490436555</v>
          </cell>
          <cell r="CA188">
            <v>3.65516637056945</v>
          </cell>
          <cell r="CB188">
            <v>3.18643793430957</v>
          </cell>
          <cell r="CC188">
            <v>3.72001632721403</v>
          </cell>
          <cell r="CD188">
            <v>3.33245803179232</v>
          </cell>
          <cell r="CE188">
            <v>3.55724098612104</v>
          </cell>
          <cell r="CF188">
            <v>3.73216972344708</v>
          </cell>
          <cell r="CG188">
            <v>3.55507394510217</v>
          </cell>
          <cell r="CH188">
            <v>4.1669617029249</v>
          </cell>
          <cell r="CI188">
            <v>3.81060368017936</v>
          </cell>
          <cell r="CJ188">
            <v>4.58479118442648</v>
          </cell>
          <cell r="CK188">
            <v>5.06797425859829</v>
          </cell>
          <cell r="CL188">
            <v>4.79732184591002</v>
          </cell>
          <cell r="CM188">
            <v>4.88790172249215</v>
          </cell>
          <cell r="CN188">
            <v>4.99434846611294</v>
          </cell>
          <cell r="CO188">
            <v>4.87571335284752</v>
          </cell>
          <cell r="CP188">
            <v>4.66154841186986</v>
          </cell>
          <cell r="CQ188">
            <v>4.89297183721752</v>
          </cell>
          <cell r="CR188">
            <v>4.86771498828706</v>
          </cell>
          <cell r="CS188">
            <v>4.83903495327376</v>
          </cell>
          <cell r="CT188">
            <v>4.98827226441167</v>
          </cell>
          <cell r="CU188">
            <v>4.81041765377711</v>
          </cell>
          <cell r="CV188">
            <v>5.04159379219178</v>
          </cell>
          <cell r="CW188">
            <v>4.81820491197802</v>
          </cell>
          <cell r="CX188">
            <v>5.00143271525497</v>
          </cell>
          <cell r="CY188">
            <v>4.90551428318727</v>
          </cell>
          <cell r="CZ188">
            <v>4.91281416842642</v>
          </cell>
          <cell r="DA188">
            <v>4.97940070254925</v>
          </cell>
        </row>
        <row r="189">
          <cell r="A189">
            <v>7969.53671693264</v>
          </cell>
          <cell r="B189">
            <v>9083.22899666583</v>
          </cell>
          <cell r="C189">
            <v>7746.40155640911</v>
          </cell>
          <cell r="D189">
            <v>7511.25006711529</v>
          </cell>
          <cell r="E189">
            <v>8248.98420792378</v>
          </cell>
          <cell r="F189">
            <v>7997.47948928936</v>
          </cell>
          <cell r="G189">
            <v>7779.35466726904</v>
          </cell>
          <cell r="H189">
            <v>7313.31081370134</v>
          </cell>
          <cell r="I189">
            <v>6882.02870678562</v>
          </cell>
          <cell r="J189">
            <v>8087.81797094995</v>
          </cell>
          <cell r="K189">
            <v>8459.84124365233</v>
          </cell>
          <cell r="L189">
            <v>8162.93673327011</v>
          </cell>
          <cell r="M189">
            <v>8328.92759333543</v>
          </cell>
          <cell r="N189">
            <v>9432.59790570219</v>
          </cell>
          <cell r="O189">
            <v>9880.33519483972</v>
          </cell>
        </row>
        <row r="189">
          <cell r="Z189">
            <v>6557.79021279028</v>
          </cell>
          <cell r="AA189">
            <v>7474.19986011359</v>
          </cell>
          <cell r="AB189">
            <v>6374.18185213092</v>
          </cell>
          <cell r="AC189">
            <v>6180.68576951201</v>
          </cell>
          <cell r="AD189">
            <v>6787.73557680585</v>
          </cell>
          <cell r="AE189">
            <v>6580.78312261525</v>
          </cell>
          <cell r="AF189">
            <v>6401.29755478138</v>
          </cell>
          <cell r="AG189">
            <v>6017.81004098853</v>
          </cell>
          <cell r="AH189">
            <v>5662.92647872645</v>
          </cell>
          <cell r="AI189">
            <v>6655.11878752453</v>
          </cell>
          <cell r="AJ189">
            <v>6961.24079477678</v>
          </cell>
          <cell r="AK189">
            <v>6716.93079766226</v>
          </cell>
          <cell r="AL189">
            <v>6853.51756251601</v>
          </cell>
          <cell r="AM189">
            <v>7761.68056240638</v>
          </cell>
          <cell r="AN189">
            <v>8130.10438889668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89">
          <cell r="BX189">
            <v>3.69730977562726</v>
          </cell>
          <cell r="BY189">
            <v>4.16432029143319</v>
          </cell>
          <cell r="BZ189">
            <v>3.60879780333317</v>
          </cell>
          <cell r="CA189">
            <v>3.56953655808563</v>
          </cell>
          <cell r="CB189">
            <v>3.79386096270368</v>
          </cell>
          <cell r="CC189">
            <v>3.77557243478719</v>
          </cell>
          <cell r="CD189">
            <v>3.58467282365626</v>
          </cell>
          <cell r="CE189">
            <v>3.40013423987499</v>
          </cell>
          <cell r="CF189">
            <v>3.19841671114413</v>
          </cell>
          <cell r="CG189">
            <v>3.75897678796577</v>
          </cell>
          <cell r="CH189">
            <v>3.80192659773238</v>
          </cell>
          <cell r="CI189">
            <v>3.80413877680055</v>
          </cell>
          <cell r="CJ189">
            <v>3.76201487682487</v>
          </cell>
          <cell r="CK189">
            <v>4.39241661861571</v>
          </cell>
          <cell r="CL189">
            <v>4.5065177382317</v>
          </cell>
          <cell r="CM189">
            <v>4.8593571051656</v>
          </cell>
          <cell r="CN189">
            <v>4.91731145965114</v>
          </cell>
          <cell r="CO189">
            <v>4.83914945512233</v>
          </cell>
          <cell r="CP189">
            <v>4.74386111315735</v>
          </cell>
          <cell r="CQ189">
            <v>4.90174416239349</v>
          </cell>
          <cell r="CR189">
            <v>4.77531370754958</v>
          </cell>
          <cell r="CS189">
            <v>4.89244134198584</v>
          </cell>
          <cell r="CT189">
            <v>4.84897055059657</v>
          </cell>
          <cell r="CU189">
            <v>4.85079602384082</v>
          </cell>
          <cell r="CV189">
            <v>4.85057588436683</v>
          </cell>
          <cell r="CW189">
            <v>5.01637580267982</v>
          </cell>
          <cell r="CX189">
            <v>4.83750757012574</v>
          </cell>
          <cell r="CY189">
            <v>4.99114465520053</v>
          </cell>
          <cell r="CZ189">
            <v>4.84127078543607</v>
          </cell>
          <cell r="DA189">
            <v>4.94267633981556</v>
          </cell>
        </row>
        <row r="190">
          <cell r="A190">
            <v>9801.99722842133</v>
          </cell>
          <cell r="B190">
            <v>8745.3173859979</v>
          </cell>
          <cell r="C190">
            <v>6831.44730809056</v>
          </cell>
          <cell r="D190">
            <v>7234.17743703777</v>
          </cell>
          <cell r="E190">
            <v>7498.31690007461</v>
          </cell>
          <cell r="F190">
            <v>7402.04201488004</v>
          </cell>
          <cell r="G190">
            <v>6918.35378991316</v>
          </cell>
          <cell r="H190">
            <v>8304.92111669235</v>
          </cell>
          <cell r="I190">
            <v>7605.99360158082</v>
          </cell>
          <cell r="J190">
            <v>7667.84146670216</v>
          </cell>
          <cell r="K190">
            <v>8182.66085588099</v>
          </cell>
          <cell r="L190">
            <v>7252.38945717679</v>
          </cell>
          <cell r="M190">
            <v>8498.53627097653</v>
          </cell>
          <cell r="N190">
            <v>10116.3286470634</v>
          </cell>
          <cell r="O190">
            <v>9660.07820472779</v>
          </cell>
        </row>
        <row r="190">
          <cell r="Z190">
            <v>8065.64343367241</v>
          </cell>
          <cell r="AA190">
            <v>7196.14687762113</v>
          </cell>
          <cell r="AB190">
            <v>5621.30521351452</v>
          </cell>
          <cell r="AC190">
            <v>5952.69457676251</v>
          </cell>
          <cell r="AD190">
            <v>6170.04362063282</v>
          </cell>
          <cell r="AE190">
            <v>6090.82314367272</v>
          </cell>
          <cell r="AF190">
            <v>5692.81683284283</v>
          </cell>
          <cell r="AG190">
            <v>6833.76366173542</v>
          </cell>
          <cell r="AH190">
            <v>6258.6461635865</v>
          </cell>
          <cell r="AI190">
            <v>6309.53812117207</v>
          </cell>
          <cell r="AJ190">
            <v>6733.16093283921</v>
          </cell>
          <cell r="AK190">
            <v>5967.68046761976</v>
          </cell>
          <cell r="AL190">
            <v>6993.08127440355</v>
          </cell>
          <cell r="AM190">
            <v>8324.29328672647</v>
          </cell>
          <cell r="AN190">
            <v>7948.86435131886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0">
          <cell r="BX190">
            <v>4.59406567111921</v>
          </cell>
          <cell r="BY190">
            <v>4.10827363302998</v>
          </cell>
          <cell r="BZ190">
            <v>3.16733875329404</v>
          </cell>
          <cell r="CA190">
            <v>3.37028293724909</v>
          </cell>
          <cell r="CB190">
            <v>3.40684155898467</v>
          </cell>
          <cell r="CC190">
            <v>3.39079915512018</v>
          </cell>
          <cell r="CD190">
            <v>3.18978795319823</v>
          </cell>
          <cell r="CE190">
            <v>3.63180531399168</v>
          </cell>
          <cell r="CF190">
            <v>3.4655018786197</v>
          </cell>
          <cell r="CG190">
            <v>3.52598119610019</v>
          </cell>
          <cell r="CH190">
            <v>3.76245590527583</v>
          </cell>
          <cell r="CI190">
            <v>3.43276597011107</v>
          </cell>
          <cell r="CJ190">
            <v>3.9970067753919</v>
          </cell>
          <cell r="CK190">
            <v>4.68934353997486</v>
          </cell>
          <cell r="CL190">
            <v>4.42764991719176</v>
          </cell>
          <cell r="CM190">
            <v>4.81004296082573</v>
          </cell>
          <cell r="CN190">
            <v>4.79896731782478</v>
          </cell>
          <cell r="CO190">
            <v>4.86238997498854</v>
          </cell>
          <cell r="CP190">
            <v>4.83898609367627</v>
          </cell>
          <cell r="CQ190">
            <v>4.96184774224196</v>
          </cell>
          <cell r="CR190">
            <v>4.9213138058607</v>
          </cell>
          <cell r="CS190">
            <v>4.88959099319022</v>
          </cell>
          <cell r="CT190">
            <v>5.15518827427462</v>
          </cell>
          <cell r="CU190">
            <v>4.94790549571929</v>
          </cell>
          <cell r="CV190">
            <v>4.90258026065184</v>
          </cell>
          <cell r="CW190">
            <v>4.90291892284691</v>
          </cell>
          <cell r="CX190">
            <v>4.76286750762653</v>
          </cell>
          <cell r="CY190">
            <v>4.79336860201076</v>
          </cell>
          <cell r="CZ190">
            <v>4.86342763820094</v>
          </cell>
          <cell r="DA190">
            <v>4.91857101596936</v>
          </cell>
        </row>
        <row r="191">
          <cell r="A191">
            <v>9506.85407397419</v>
          </cell>
          <cell r="B191">
            <v>8323.87931417765</v>
          </cell>
          <cell r="C191">
            <v>6600.847037879</v>
          </cell>
          <cell r="D191">
            <v>7562.97044556825</v>
          </cell>
          <cell r="E191">
            <v>7524.2840716687</v>
          </cell>
          <cell r="F191">
            <v>9239.81094080704</v>
          </cell>
          <cell r="G191">
            <v>8853.49641950882</v>
          </cell>
          <cell r="H191">
            <v>8142.71471436551</v>
          </cell>
          <cell r="I191">
            <v>7217.77598046002</v>
          </cell>
          <cell r="J191">
            <v>8411.05797566559</v>
          </cell>
          <cell r="K191">
            <v>8183.16377175652</v>
          </cell>
          <cell r="L191">
            <v>9048.95111819572</v>
          </cell>
          <cell r="M191">
            <v>9330.8499847734</v>
          </cell>
          <cell r="N191">
            <v>8080.3013384443</v>
          </cell>
          <cell r="O191">
            <v>8523.97133189057</v>
          </cell>
        </row>
        <row r="191">
          <cell r="Z191">
            <v>7822.78278087019</v>
          </cell>
          <cell r="AA191">
            <v>6849.3635499519</v>
          </cell>
          <cell r="AB191">
            <v>5431.55413402615</v>
          </cell>
          <cell r="AC191">
            <v>6223.2442523533</v>
          </cell>
          <cell r="AD191">
            <v>6191.41089325881</v>
          </cell>
          <cell r="AE191">
            <v>7603.04443129265</v>
          </cell>
          <cell r="AF191">
            <v>7285.16276805297</v>
          </cell>
          <cell r="AG191">
            <v>6700.29096496362</v>
          </cell>
          <cell r="AH191">
            <v>5939.19852106425</v>
          </cell>
          <cell r="AI191">
            <v>6921.09913426197</v>
          </cell>
          <cell r="AJ191">
            <v>6733.57476075965</v>
          </cell>
          <cell r="AK191">
            <v>7445.99406297248</v>
          </cell>
          <cell r="AL191">
            <v>7677.95655889925</v>
          </cell>
          <cell r="AM191">
            <v>6648.93367277702</v>
          </cell>
          <cell r="AN191">
            <v>7014.01069595567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1">
          <cell r="BX191">
            <v>4.26357181354985</v>
          </cell>
          <cell r="BY191">
            <v>3.84203793498013</v>
          </cell>
          <cell r="BZ191">
            <v>3.04184773653271</v>
          </cell>
          <cell r="CA191">
            <v>3.55138681037492</v>
          </cell>
          <cell r="CB191">
            <v>3.57899453613306</v>
          </cell>
          <cell r="CC191">
            <v>4.15904009072882</v>
          </cell>
          <cell r="CD191">
            <v>4.16097518607409</v>
          </cell>
          <cell r="CE191">
            <v>3.66759379834892</v>
          </cell>
          <cell r="CF191">
            <v>3.27359986445723</v>
          </cell>
          <cell r="CG191">
            <v>3.90387336644125</v>
          </cell>
          <cell r="CH191">
            <v>3.70629000399016</v>
          </cell>
          <cell r="CI191">
            <v>4.09862720783536</v>
          </cell>
          <cell r="CJ191">
            <v>4.24321897327478</v>
          </cell>
          <cell r="CK191">
            <v>3.83846974279373</v>
          </cell>
          <cell r="CL191">
            <v>3.92103473612078</v>
          </cell>
          <cell r="CM191">
            <v>5.02683724554898</v>
          </cell>
          <cell r="CN191">
            <v>4.884225483059</v>
          </cell>
          <cell r="CO191">
            <v>4.89208254952659</v>
          </cell>
          <cell r="CP191">
            <v>4.80093697572267</v>
          </cell>
          <cell r="CQ191">
            <v>4.73953491666952</v>
          </cell>
          <cell r="CR191">
            <v>5.00842941194636</v>
          </cell>
          <cell r="CS191">
            <v>4.79679622129446</v>
          </cell>
          <cell r="CT191">
            <v>5.00517847862801</v>
          </cell>
          <cell r="CU191">
            <v>4.97060650164003</v>
          </cell>
          <cell r="CV191">
            <v>4.85720556392426</v>
          </cell>
          <cell r="CW191">
            <v>4.97752469710071</v>
          </cell>
          <cell r="CX191">
            <v>4.97727231575793</v>
          </cell>
          <cell r="CY191">
            <v>4.95743857531992</v>
          </cell>
          <cell r="CZ191">
            <v>4.74570801865616</v>
          </cell>
          <cell r="DA191">
            <v>4.90086646851898</v>
          </cell>
        </row>
        <row r="192">
          <cell r="A192">
            <v>8912.72391045375</v>
          </cell>
          <cell r="B192">
            <v>6071.95752811514</v>
          </cell>
          <cell r="C192">
            <v>6308.06032747336</v>
          </cell>
          <cell r="D192">
            <v>7690.85018968012</v>
          </cell>
          <cell r="E192">
            <v>6853.78343094306</v>
          </cell>
          <cell r="F192">
            <v>7308.80164996464</v>
          </cell>
          <cell r="G192">
            <v>7366.830439783</v>
          </cell>
          <cell r="H192">
            <v>7763.62304459023</v>
          </cell>
          <cell r="I192">
            <v>7912.96028430491</v>
          </cell>
          <cell r="J192">
            <v>7996.9634736691</v>
          </cell>
          <cell r="K192">
            <v>8222.09292058421</v>
          </cell>
          <cell r="L192">
            <v>8168.36508438004</v>
          </cell>
          <cell r="M192">
            <v>9083.53971503666</v>
          </cell>
          <cell r="N192">
            <v>8170.21659244737</v>
          </cell>
          <cell r="O192">
            <v>9052.75090814255</v>
          </cell>
        </row>
        <row r="192">
          <cell r="Z192">
            <v>7333.89853203051</v>
          </cell>
          <cell r="AA192">
            <v>4996.35362313474</v>
          </cell>
          <cell r="AB192">
            <v>5190.63249803523</v>
          </cell>
          <cell r="AC192">
            <v>6328.4710132225</v>
          </cell>
          <cell r="AD192">
            <v>5639.68465174743</v>
          </cell>
          <cell r="AE192">
            <v>6014.09964339947</v>
          </cell>
          <cell r="AF192">
            <v>6061.84904759287</v>
          </cell>
          <cell r="AG192">
            <v>6388.35267669139</v>
          </cell>
          <cell r="AH192">
            <v>6511.23589108519</v>
          </cell>
          <cell r="AI192">
            <v>6580.35851547629</v>
          </cell>
          <cell r="AJ192">
            <v>6765.60788893786</v>
          </cell>
          <cell r="AK192">
            <v>6721.39755514701</v>
          </cell>
          <cell r="AL192">
            <v>7474.45553694445</v>
          </cell>
          <cell r="AM192">
            <v>6722.92108178527</v>
          </cell>
          <cell r="AN192">
            <v>7449.12074727159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2">
          <cell r="BX192">
            <v>4.13791465504854</v>
          </cell>
          <cell r="BY192">
            <v>2.75854043727378</v>
          </cell>
          <cell r="BZ192">
            <v>2.95950671000326</v>
          </cell>
          <cell r="CA192">
            <v>3.53151923537143</v>
          </cell>
          <cell r="CB192">
            <v>3.18824835814084</v>
          </cell>
          <cell r="CC192">
            <v>3.39862568390661</v>
          </cell>
          <cell r="CD192">
            <v>3.33839509962153</v>
          </cell>
          <cell r="CE192">
            <v>3.68722350883543</v>
          </cell>
          <cell r="CF192">
            <v>3.64555411957732</v>
          </cell>
          <cell r="CG192">
            <v>3.7988194401744</v>
          </cell>
          <cell r="CH192">
            <v>3.7978566162171</v>
          </cell>
          <cell r="CI192">
            <v>3.79484307002011</v>
          </cell>
          <cell r="CJ192">
            <v>4.18998932172574</v>
          </cell>
          <cell r="CK192">
            <v>3.86178828751582</v>
          </cell>
          <cell r="CL192">
            <v>4.17005708003524</v>
          </cell>
          <cell r="CM192">
            <v>4.85579678787716</v>
          </cell>
          <cell r="CN192">
            <v>4.9622763829814</v>
          </cell>
          <cell r="CO192">
            <v>4.80516259870399</v>
          </cell>
          <cell r="CP192">
            <v>4.90958015318052</v>
          </cell>
          <cell r="CQ192">
            <v>4.84629460790041</v>
          </cell>
          <cell r="CR192">
            <v>4.84813182057825</v>
          </cell>
          <cell r="CS192">
            <v>4.97478731972925</v>
          </cell>
          <cell r="CT192">
            <v>4.74675214523469</v>
          </cell>
          <cell r="CU192">
            <v>4.89335828140102</v>
          </cell>
          <cell r="CV192">
            <v>4.74578478350314</v>
          </cell>
          <cell r="CW192">
            <v>4.88062449365195</v>
          </cell>
          <cell r="CX192">
            <v>4.85258217073598</v>
          </cell>
          <cell r="CY192">
            <v>4.88735383381741</v>
          </cell>
          <cell r="CZ192">
            <v>4.76954211276902</v>
          </cell>
          <cell r="DA192">
            <v>4.89406969756693</v>
          </cell>
        </row>
        <row r="193">
          <cell r="A193">
            <v>8988.37533890179</v>
          </cell>
          <cell r="B193">
            <v>6990.45870298841</v>
          </cell>
          <cell r="C193">
            <v>7771.99991542823</v>
          </cell>
          <cell r="D193">
            <v>7132.28244515027</v>
          </cell>
          <cell r="E193">
            <v>7906.39672977892</v>
          </cell>
          <cell r="F193">
            <v>7880.74892721135</v>
          </cell>
          <cell r="G193">
            <v>7802.35322633418</v>
          </cell>
          <cell r="H193">
            <v>8198.39957570734</v>
          </cell>
          <cell r="I193">
            <v>9201.84383126837</v>
          </cell>
          <cell r="J193">
            <v>8720.20831432258</v>
          </cell>
          <cell r="K193">
            <v>8323.92358232607</v>
          </cell>
          <cell r="L193">
            <v>7149.53485323717</v>
          </cell>
          <cell r="M193">
            <v>8466.9591230976</v>
          </cell>
          <cell r="N193">
            <v>10231.367284945</v>
          </cell>
          <cell r="O193">
            <v>10977.032061521</v>
          </cell>
        </row>
        <row r="193">
          <cell r="Z193">
            <v>7396.14885029633</v>
          </cell>
          <cell r="AA193">
            <v>5752.14887560189</v>
          </cell>
          <cell r="AB193">
            <v>6395.24564469523</v>
          </cell>
          <cell r="AC193">
            <v>5868.84955486651</v>
          </cell>
          <cell r="AD193">
            <v>6505.83502336094</v>
          </cell>
          <cell r="AE193">
            <v>6484.73054581962</v>
          </cell>
          <cell r="AF193">
            <v>6420.22208338356</v>
          </cell>
          <cell r="AG193">
            <v>6746.11165086775</v>
          </cell>
          <cell r="AH193">
            <v>7571.80292401511</v>
          </cell>
          <cell r="AI193">
            <v>7175.48569864258</v>
          </cell>
          <cell r="AJ193">
            <v>6849.39997631402</v>
          </cell>
          <cell r="AK193">
            <v>5883.0458220923</v>
          </cell>
          <cell r="AL193">
            <v>6967.09779272031</v>
          </cell>
          <cell r="AM193">
            <v>8418.95365161185</v>
          </cell>
          <cell r="AN193">
            <v>9032.52923919444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3">
          <cell r="BX193">
            <v>4.07947377923446</v>
          </cell>
          <cell r="BY193">
            <v>3.09976937565177</v>
          </cell>
          <cell r="BZ193">
            <v>3.71405124831397</v>
          </cell>
          <cell r="CA193">
            <v>3.25941142573088</v>
          </cell>
          <cell r="CB193">
            <v>3.66344183032649</v>
          </cell>
          <cell r="CC193">
            <v>3.65766804191511</v>
          </cell>
          <cell r="CD193">
            <v>3.67269738576622</v>
          </cell>
          <cell r="CE193">
            <v>3.73431256402903</v>
          </cell>
          <cell r="CF193">
            <v>4.18854444373736</v>
          </cell>
          <cell r="CG193">
            <v>3.98721303928006</v>
          </cell>
          <cell r="CH193">
            <v>3.8192894136577</v>
          </cell>
          <cell r="CI193">
            <v>3.28311329225034</v>
          </cell>
          <cell r="CJ193">
            <v>3.98819650834264</v>
          </cell>
          <cell r="CK193">
            <v>4.72647581791398</v>
          </cell>
          <cell r="CL193">
            <v>4.93625809175267</v>
          </cell>
          <cell r="CM193">
            <v>4.96716552286892</v>
          </cell>
          <cell r="CN193">
            <v>5.08402725432978</v>
          </cell>
          <cell r="CO193">
            <v>4.71754959017446</v>
          </cell>
          <cell r="CP193">
            <v>4.93311146589636</v>
          </cell>
          <cell r="CQ193">
            <v>4.86542611265267</v>
          </cell>
          <cell r="CR193">
            <v>4.85729838067476</v>
          </cell>
          <cell r="CS193">
            <v>4.78929998743877</v>
          </cell>
          <cell r="CT193">
            <v>4.94937082975965</v>
          </cell>
          <cell r="CU193">
            <v>4.95271467783133</v>
          </cell>
          <cell r="CV193">
            <v>4.93047768807898</v>
          </cell>
          <cell r="CW193">
            <v>4.91334312609481</v>
          </cell>
          <cell r="CX193">
            <v>4.90934437054084</v>
          </cell>
          <cell r="CY193">
            <v>4.78610798595532</v>
          </cell>
          <cell r="CZ193">
            <v>4.8800898029247</v>
          </cell>
          <cell r="DA193">
            <v>5.01324180986274</v>
          </cell>
        </row>
        <row r="194">
          <cell r="A194">
            <v>9891.57192564821</v>
          </cell>
          <cell r="B194">
            <v>8408.37003266152</v>
          </cell>
          <cell r="C194">
            <v>8318.34600797861</v>
          </cell>
          <cell r="D194">
            <v>7386.12323671826</v>
          </cell>
          <cell r="E194">
            <v>7136.63451923226</v>
          </cell>
          <cell r="F194">
            <v>7397.67587673099</v>
          </cell>
          <cell r="G194">
            <v>8304.19374540144</v>
          </cell>
          <cell r="H194">
            <v>8163.45645247161</v>
          </cell>
          <cell r="I194">
            <v>7633.38158289462</v>
          </cell>
          <cell r="J194">
            <v>7605.71229337939</v>
          </cell>
          <cell r="K194">
            <v>8397.38408745159</v>
          </cell>
          <cell r="L194">
            <v>8224.45126673321</v>
          </cell>
          <cell r="M194">
            <v>9685.44041182208</v>
          </cell>
          <cell r="N194">
            <v>9792.82619951984</v>
          </cell>
          <cell r="O194">
            <v>10022.3953311676</v>
          </cell>
        </row>
        <row r="194">
          <cell r="Z194">
            <v>8139.35061310481</v>
          </cell>
          <cell r="AA194">
            <v>6918.88734116148</v>
          </cell>
          <cell r="AB194">
            <v>6844.8104294224</v>
          </cell>
          <cell r="AC194">
            <v>6077.72426335675</v>
          </cell>
          <cell r="AD194">
            <v>5872.43069011112</v>
          </cell>
          <cell r="AE194">
            <v>6087.23043571007</v>
          </cell>
          <cell r="AF194">
            <v>6833.16513907319</v>
          </cell>
          <cell r="AG194">
            <v>6717.3584523195</v>
          </cell>
          <cell r="AH194">
            <v>6281.182559639</v>
          </cell>
          <cell r="AI194">
            <v>6258.41468712361</v>
          </cell>
          <cell r="AJ194">
            <v>6909.84747767445</v>
          </cell>
          <cell r="AK194">
            <v>6767.5484709119</v>
          </cell>
          <cell r="AL194">
            <v>7969.73382458502</v>
          </cell>
          <cell r="AM194">
            <v>8058.09698703347</v>
          </cell>
          <cell r="AN194">
            <v>8246.99958678937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4">
          <cell r="BX194">
            <v>4.43542646581068</v>
          </cell>
          <cell r="BY194">
            <v>3.81903428532352</v>
          </cell>
          <cell r="BZ194">
            <v>3.7781870438356</v>
          </cell>
          <cell r="CA194">
            <v>3.37339523537633</v>
          </cell>
          <cell r="CB194">
            <v>3.26257043203486</v>
          </cell>
          <cell r="CC194">
            <v>3.32344028942748</v>
          </cell>
          <cell r="CD194">
            <v>3.84054826425569</v>
          </cell>
          <cell r="CE194">
            <v>3.74043289212915</v>
          </cell>
          <cell r="CF194">
            <v>3.50409027206601</v>
          </cell>
          <cell r="CG194">
            <v>3.39664119653805</v>
          </cell>
          <cell r="CH194">
            <v>3.90085015704252</v>
          </cell>
          <cell r="CI194">
            <v>3.83647105100084</v>
          </cell>
          <cell r="CJ194">
            <v>4.5370426628315</v>
          </cell>
          <cell r="CK194">
            <v>4.53119543934376</v>
          </cell>
          <cell r="CL194">
            <v>4.66329903222256</v>
          </cell>
          <cell r="CM194">
            <v>5.02760915838097</v>
          </cell>
          <cell r="CN194">
            <v>4.96352069999909</v>
          </cell>
          <cell r="CO194">
            <v>4.96346662261879</v>
          </cell>
          <cell r="CP194">
            <v>4.93606535547404</v>
          </cell>
          <cell r="CQ194">
            <v>4.93134218584494</v>
          </cell>
          <cell r="CR194">
            <v>5.01809637216398</v>
          </cell>
          <cell r="CS194">
            <v>4.87456453945922</v>
          </cell>
          <cell r="CT194">
            <v>4.92021172894264</v>
          </cell>
          <cell r="CU194">
            <v>4.91103767464599</v>
          </cell>
          <cell r="CV194">
            <v>5.04802851300098</v>
          </cell>
          <cell r="CW194">
            <v>4.85306746421731</v>
          </cell>
          <cell r="CX194">
            <v>4.83288637942229</v>
          </cell>
          <cell r="CY194">
            <v>4.81258141333348</v>
          </cell>
          <cell r="CZ194">
            <v>4.87221933862654</v>
          </cell>
          <cell r="DA194">
            <v>4.84517918746733</v>
          </cell>
        </row>
        <row r="195">
          <cell r="A195">
            <v>9371.08760519999</v>
          </cell>
          <cell r="B195">
            <v>8319.38776853415</v>
          </cell>
          <cell r="C195">
            <v>8124.71745545996</v>
          </cell>
          <cell r="D195">
            <v>9051.77987601308</v>
          </cell>
          <cell r="E195">
            <v>8413.83278565134</v>
          </cell>
          <cell r="F195">
            <v>6880.5649142973</v>
          </cell>
          <cell r="G195">
            <v>9080.62663925006</v>
          </cell>
          <cell r="H195">
            <v>8548.13347861506</v>
          </cell>
          <cell r="I195">
            <v>8384.86583365406</v>
          </cell>
          <cell r="J195">
            <v>7260.69344407898</v>
          </cell>
          <cell r="K195">
            <v>7242.1626739468</v>
          </cell>
          <cell r="L195">
            <v>7755.5513266648</v>
          </cell>
          <cell r="M195">
            <v>7919.833352678</v>
          </cell>
          <cell r="N195">
            <v>9709.06392951871</v>
          </cell>
          <cell r="O195">
            <v>9391.30052907037</v>
          </cell>
        </row>
        <row r="195">
          <cell r="Z195">
            <v>7711.06637227885</v>
          </cell>
          <cell r="AA195">
            <v>6845.66764953667</v>
          </cell>
          <cell r="AB195">
            <v>6685.48179192134</v>
          </cell>
          <cell r="AC195">
            <v>7448.32172654791</v>
          </cell>
          <cell r="AD195">
            <v>6923.38240647882</v>
          </cell>
          <cell r="AE195">
            <v>5661.72198662178</v>
          </cell>
          <cell r="AF195">
            <v>7472.05849172577</v>
          </cell>
          <cell r="AG195">
            <v>7033.89269097468</v>
          </cell>
          <cell r="AH195">
            <v>6899.54674312106</v>
          </cell>
          <cell r="AI195">
            <v>5974.51346255642</v>
          </cell>
          <cell r="AJ195">
            <v>5959.26528599051</v>
          </cell>
          <cell r="AK195">
            <v>6381.71080594132</v>
          </cell>
          <cell r="AL195">
            <v>6516.89144448933</v>
          </cell>
          <cell r="AM195">
            <v>7989.17260486111</v>
          </cell>
          <cell r="AN195">
            <v>7727.69872106362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5">
          <cell r="BX195">
            <v>4.39591077782826</v>
          </cell>
          <cell r="BY195">
            <v>3.87660178313235</v>
          </cell>
          <cell r="BZ195">
            <v>3.73361200320033</v>
          </cell>
          <cell r="CA195">
            <v>4.22526726341053</v>
          </cell>
          <cell r="CB195">
            <v>3.89951342725518</v>
          </cell>
          <cell r="CC195">
            <v>3.18940682714709</v>
          </cell>
          <cell r="CD195">
            <v>4.10434758025534</v>
          </cell>
          <cell r="CE195">
            <v>3.96667102596834</v>
          </cell>
          <cell r="CF195">
            <v>3.92062213803433</v>
          </cell>
          <cell r="CG195">
            <v>3.3619099114062</v>
          </cell>
          <cell r="CH195">
            <v>3.30700059988405</v>
          </cell>
          <cell r="CI195">
            <v>3.62799708947642</v>
          </cell>
          <cell r="CJ195">
            <v>3.69654094902691</v>
          </cell>
          <cell r="CK195">
            <v>4.56257655972492</v>
          </cell>
          <cell r="CL195">
            <v>4.30494820893291</v>
          </cell>
          <cell r="CM195">
            <v>4.80587762282957</v>
          </cell>
          <cell r="CN195">
            <v>4.83806562643443</v>
          </cell>
          <cell r="CO195">
            <v>4.9058092954804</v>
          </cell>
          <cell r="CP195">
            <v>4.82960239494537</v>
          </cell>
          <cell r="CQ195">
            <v>4.86424045730387</v>
          </cell>
          <cell r="CR195">
            <v>4.86346456482318</v>
          </cell>
          <cell r="CS195">
            <v>4.98773379391573</v>
          </cell>
          <cell r="CT195">
            <v>4.85821454646047</v>
          </cell>
          <cell r="CU195">
            <v>4.8213949531107</v>
          </cell>
          <cell r="CV195">
            <v>4.8688187565248</v>
          </cell>
          <cell r="CW195">
            <v>4.93702789432987</v>
          </cell>
          <cell r="CX195">
            <v>4.81922635634833</v>
          </cell>
          <cell r="CY195">
            <v>4.83005527448303</v>
          </cell>
          <cell r="CZ195">
            <v>4.79732095152542</v>
          </cell>
          <cell r="DA195">
            <v>4.91800976235913</v>
          </cell>
        </row>
        <row r="196">
          <cell r="A196">
            <v>8678.26922102255</v>
          </cell>
          <cell r="B196">
            <v>8055.32476345385</v>
          </cell>
          <cell r="C196">
            <v>7705.80015352894</v>
          </cell>
          <cell r="D196">
            <v>7757.0718805029</v>
          </cell>
          <cell r="E196">
            <v>7510.0049299015</v>
          </cell>
          <cell r="F196">
            <v>6631.75381979605</v>
          </cell>
          <cell r="G196">
            <v>8037.74424027665</v>
          </cell>
          <cell r="H196">
            <v>7340.68758367458</v>
          </cell>
          <cell r="I196">
            <v>7950.38153059635</v>
          </cell>
          <cell r="J196">
            <v>8748.50925173629</v>
          </cell>
          <cell r="K196">
            <v>9667.16945567875</v>
          </cell>
          <cell r="L196">
            <v>9096.1558134284</v>
          </cell>
          <cell r="M196">
            <v>8663.73353153221</v>
          </cell>
          <cell r="N196">
            <v>8926.1215272486</v>
          </cell>
          <cell r="O196">
            <v>8346.43448253637</v>
          </cell>
        </row>
        <row r="196">
          <cell r="Z196">
            <v>7140.9758161557</v>
          </cell>
          <cell r="AA196">
            <v>6628.38151964203</v>
          </cell>
          <cell r="AB196">
            <v>6340.77269776096</v>
          </cell>
          <cell r="AC196">
            <v>6382.9620045281</v>
          </cell>
          <cell r="AD196">
            <v>6179.6611994618</v>
          </cell>
          <cell r="AE196">
            <v>5456.98600028932</v>
          </cell>
          <cell r="AF196">
            <v>6613.9152605705</v>
          </cell>
          <cell r="AG196">
            <v>6040.33721170937</v>
          </cell>
          <cell r="AH196">
            <v>6542.02823089071</v>
          </cell>
          <cell r="AI196">
            <v>7198.773327143</v>
          </cell>
          <cell r="AJ196">
            <v>7954.69943781565</v>
          </cell>
          <cell r="AK196">
            <v>7484.83678362109</v>
          </cell>
          <cell r="AL196">
            <v>7129.01502023221</v>
          </cell>
          <cell r="AM196">
            <v>7344.92285670742</v>
          </cell>
          <cell r="AN196">
            <v>6867.92323134422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6">
          <cell r="BX196">
            <v>4.09769378556549</v>
          </cell>
          <cell r="BY196">
            <v>3.6193556545221</v>
          </cell>
          <cell r="BZ196">
            <v>3.51483599874449</v>
          </cell>
          <cell r="CA196">
            <v>3.61555697041793</v>
          </cell>
          <cell r="CB196">
            <v>3.52087202492386</v>
          </cell>
          <cell r="CC196">
            <v>3.09588576882448</v>
          </cell>
          <cell r="CD196">
            <v>3.62572164397689</v>
          </cell>
          <cell r="CE196">
            <v>3.33997289835687</v>
          </cell>
          <cell r="CF196">
            <v>3.72072069592804</v>
          </cell>
          <cell r="CG196">
            <v>3.99776348003276</v>
          </cell>
          <cell r="CH196">
            <v>4.32244576840786</v>
          </cell>
          <cell r="CI196">
            <v>4.19214283690063</v>
          </cell>
          <cell r="CJ196">
            <v>4.07107189120965</v>
          </cell>
          <cell r="CK196">
            <v>4.09587084233951</v>
          </cell>
          <cell r="CL196">
            <v>3.72285101021414</v>
          </cell>
          <cell r="CM196">
            <v>4.77447030655471</v>
          </cell>
          <cell r="CN196">
            <v>5.01745368576665</v>
          </cell>
          <cell r="CO196">
            <v>4.94247242263108</v>
          </cell>
          <cell r="CP196">
            <v>4.8367560734832</v>
          </cell>
          <cell r="CQ196">
            <v>4.80863221066054</v>
          </cell>
          <cell r="CR196">
            <v>4.82919839184246</v>
          </cell>
          <cell r="CS196">
            <v>4.99771288633994</v>
          </cell>
          <cell r="CT196">
            <v>4.95479142400159</v>
          </cell>
          <cell r="CU196">
            <v>4.81717561755019</v>
          </cell>
          <cell r="CV196">
            <v>4.93342508835597</v>
          </cell>
          <cell r="CW196">
            <v>5.04198277030863</v>
          </cell>
          <cell r="CX196">
            <v>4.89162772947595</v>
          </cell>
          <cell r="CY196">
            <v>4.79764261663105</v>
          </cell>
          <cell r="CZ196">
            <v>4.91301534993039</v>
          </cell>
          <cell r="DA196">
            <v>5.05425223288689</v>
          </cell>
        </row>
        <row r="197">
          <cell r="A197">
            <v>7635.20930051904</v>
          </cell>
          <cell r="B197">
            <v>7381.40683296775</v>
          </cell>
          <cell r="C197">
            <v>7074.76379242774</v>
          </cell>
          <cell r="D197">
            <v>7109.52914161354</v>
          </cell>
          <cell r="E197">
            <v>7869.56101706451</v>
          </cell>
          <cell r="F197">
            <v>8311.32588836327</v>
          </cell>
          <cell r="G197">
            <v>9295.53805037616</v>
          </cell>
          <cell r="H197">
            <v>8473.24608601092</v>
          </cell>
          <cell r="I197">
            <v>8864.73768260421</v>
          </cell>
          <cell r="J197">
            <v>8552.7292245795</v>
          </cell>
          <cell r="K197">
            <v>8200.14374846432</v>
          </cell>
          <cell r="L197">
            <v>7439.54402962669</v>
          </cell>
          <cell r="M197">
            <v>8333.29282338322</v>
          </cell>
          <cell r="N197">
            <v>7962.05659374684</v>
          </cell>
          <cell r="O197">
            <v>8816.77974087223</v>
          </cell>
        </row>
        <row r="197">
          <cell r="Z197">
            <v>6282.68651014139</v>
          </cell>
          <cell r="AA197">
            <v>6073.84333684203</v>
          </cell>
          <cell r="AB197">
            <v>5821.51992062625</v>
          </cell>
          <cell r="AC197">
            <v>5850.12683652771</v>
          </cell>
          <cell r="AD197">
            <v>6475.52449404166</v>
          </cell>
          <cell r="AE197">
            <v>6839.03387385321</v>
          </cell>
          <cell r="AF197">
            <v>7648.89988145239</v>
          </cell>
          <cell r="AG197">
            <v>6972.27106506041</v>
          </cell>
          <cell r="AH197">
            <v>7294.41272168575</v>
          </cell>
          <cell r="AI197">
            <v>7037.67433336828</v>
          </cell>
          <cell r="AJ197">
            <v>6747.54685587921</v>
          </cell>
          <cell r="AK197">
            <v>6121.68194437853</v>
          </cell>
          <cell r="AL197">
            <v>6857.10952324105</v>
          </cell>
          <cell r="AM197">
            <v>6551.6351399974</v>
          </cell>
          <cell r="AN197">
            <v>7254.95018677486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7">
          <cell r="BX197">
            <v>3.51086963454386</v>
          </cell>
          <cell r="BY197">
            <v>3.38692750464087</v>
          </cell>
          <cell r="BZ197">
            <v>3.25103733517401</v>
          </cell>
          <cell r="CA197">
            <v>3.27202784506895</v>
          </cell>
          <cell r="CB197">
            <v>3.57192715020754</v>
          </cell>
          <cell r="CC197">
            <v>3.80890804471804</v>
          </cell>
          <cell r="CD197">
            <v>4.33730652432352</v>
          </cell>
          <cell r="CE197">
            <v>3.84642582966367</v>
          </cell>
          <cell r="CF197">
            <v>4.09237017806121</v>
          </cell>
          <cell r="CG197">
            <v>3.94655309827086</v>
          </cell>
          <cell r="CH197">
            <v>3.82321428222598</v>
          </cell>
          <cell r="CI197">
            <v>3.43505003266269</v>
          </cell>
          <cell r="CJ197">
            <v>3.87784278324355</v>
          </cell>
          <cell r="CK197">
            <v>3.64678906981733</v>
          </cell>
          <cell r="CL197">
            <v>3.99118281028974</v>
          </cell>
          <cell r="CM197">
            <v>4.90272825412054</v>
          </cell>
          <cell r="CN197">
            <v>4.91320426949736</v>
          </cell>
          <cell r="CO197">
            <v>4.90593247668676</v>
          </cell>
          <cell r="CP197">
            <v>4.89841331324992</v>
          </cell>
          <cell r="CQ197">
            <v>4.96683225925914</v>
          </cell>
          <cell r="CR197">
            <v>4.91927840905233</v>
          </cell>
          <cell r="CS197">
            <v>4.83154463920195</v>
          </cell>
          <cell r="CT197">
            <v>4.9661980635891</v>
          </cell>
          <cell r="CU197">
            <v>4.88340289823146</v>
          </cell>
          <cell r="CV197">
            <v>4.88560499842828</v>
          </cell>
          <cell r="CW197">
            <v>4.83531091314388</v>
          </cell>
          <cell r="CX197">
            <v>4.88252898647333</v>
          </cell>
          <cell r="CY197">
            <v>4.84460110521124</v>
          </cell>
          <cell r="CZ197">
            <v>4.92205196720097</v>
          </cell>
          <cell r="DA197">
            <v>4.98012163284867</v>
          </cell>
        </row>
        <row r="198">
          <cell r="A198">
            <v>8305.09260923032</v>
          </cell>
          <cell r="B198">
            <v>5646.51317797043</v>
          </cell>
          <cell r="C198">
            <v>6755.87201088662</v>
          </cell>
          <cell r="D198">
            <v>7648.01232909768</v>
          </cell>
          <cell r="E198">
            <v>7594.92803764484</v>
          </cell>
          <cell r="F198">
            <v>7080.15540390685</v>
          </cell>
          <cell r="G198">
            <v>7411.71772653896</v>
          </cell>
          <cell r="H198">
            <v>8415.16573363668</v>
          </cell>
          <cell r="I198">
            <v>8616.93489685743</v>
          </cell>
          <cell r="J198">
            <v>8652.57681294745</v>
          </cell>
          <cell r="K198">
            <v>7374.48581749686</v>
          </cell>
          <cell r="L198">
            <v>7358.91915505127</v>
          </cell>
          <cell r="M198">
            <v>7783.46083230144</v>
          </cell>
          <cell r="N198">
            <v>8634.5403268662</v>
          </cell>
          <cell r="O198">
            <v>9315.08203242498</v>
          </cell>
        </row>
        <row r="198">
          <cell r="Z198">
            <v>6833.90477559523</v>
          </cell>
          <cell r="AA198">
            <v>4646.27370072995</v>
          </cell>
          <cell r="AB198">
            <v>5559.11754038671</v>
          </cell>
          <cell r="AC198">
            <v>6293.22157365752</v>
          </cell>
          <cell r="AD198">
            <v>6249.54078526204</v>
          </cell>
          <cell r="AE198">
            <v>5825.95644664335</v>
          </cell>
          <cell r="AF198">
            <v>6098.78487212349</v>
          </cell>
          <cell r="AG198">
            <v>6924.47923224961</v>
          </cell>
          <cell r="AH198">
            <v>7090.50642941411</v>
          </cell>
          <cell r="AI198">
            <v>7119.8346346539</v>
          </cell>
          <cell r="AJ198">
            <v>6068.14832982599</v>
          </cell>
          <cell r="AK198">
            <v>6055.33919044219</v>
          </cell>
          <cell r="AL198">
            <v>6404.67634200805</v>
          </cell>
          <cell r="AM198">
            <v>7104.9931832499</v>
          </cell>
          <cell r="AN198">
            <v>7664.98178668112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8">
          <cell r="BX198">
            <v>3.79443968154748</v>
          </cell>
          <cell r="BY198">
            <v>2.68851569431137</v>
          </cell>
          <cell r="BZ198">
            <v>3.15878836696418</v>
          </cell>
          <cell r="CA198">
            <v>3.53364489272758</v>
          </cell>
          <cell r="CB198">
            <v>3.49779919865129</v>
          </cell>
          <cell r="CC198">
            <v>3.32942840264694</v>
          </cell>
          <cell r="CD198">
            <v>3.43915623569671</v>
          </cell>
          <cell r="CE198">
            <v>3.860923067582</v>
          </cell>
          <cell r="CF198">
            <v>3.84954592799866</v>
          </cell>
          <cell r="CG198">
            <v>3.98752624633125</v>
          </cell>
          <cell r="CH198">
            <v>3.40556025475396</v>
          </cell>
          <cell r="CI198">
            <v>3.35562974251709</v>
          </cell>
          <cell r="CJ198">
            <v>3.67161192954703</v>
          </cell>
          <cell r="CK198">
            <v>4.02645129202421</v>
          </cell>
          <cell r="CL198">
            <v>4.3476139316367</v>
          </cell>
          <cell r="CM198">
            <v>4.93433243213842</v>
          </cell>
          <cell r="CN198">
            <v>4.73477503413338</v>
          </cell>
          <cell r="CO198">
            <v>4.82161425375758</v>
          </cell>
          <cell r="CP198">
            <v>4.87929700491743</v>
          </cell>
          <cell r="CQ198">
            <v>4.8950864747368</v>
          </cell>
          <cell r="CR198">
            <v>4.79407351083508</v>
          </cell>
          <cell r="CS198">
            <v>4.85845902440325</v>
          </cell>
          <cell r="CT198">
            <v>4.91363739880143</v>
          </cell>
          <cell r="CU198">
            <v>5.04632114421684</v>
          </cell>
          <cell r="CV198">
            <v>4.89185401030846</v>
          </cell>
          <cell r="CW198">
            <v>4.88174123306844</v>
          </cell>
          <cell r="CX198">
            <v>4.94392160570398</v>
          </cell>
          <cell r="CY198">
            <v>4.77911576930183</v>
          </cell>
          <cell r="CZ198">
            <v>4.83446423086964</v>
          </cell>
          <cell r="DA198">
            <v>4.83022421739978</v>
          </cell>
        </row>
        <row r="199">
          <cell r="A199">
            <v>9245.78691478786</v>
          </cell>
          <cell r="B199">
            <v>7185.57123103173</v>
          </cell>
          <cell r="C199">
            <v>7870.52870796325</v>
          </cell>
          <cell r="D199">
            <v>7115.99277416235</v>
          </cell>
          <cell r="E199">
            <v>5994.791370914</v>
          </cell>
          <cell r="F199">
            <v>7213.00219940671</v>
          </cell>
          <cell r="G199">
            <v>7933.45728984003</v>
          </cell>
          <cell r="H199">
            <v>8520.35426339413</v>
          </cell>
          <cell r="I199">
            <v>8081.12258847535</v>
          </cell>
          <cell r="J199">
            <v>8347.01166708253</v>
          </cell>
          <cell r="K199">
            <v>7629.59819889864</v>
          </cell>
          <cell r="L199">
            <v>7993.46773287513</v>
          </cell>
          <cell r="M199">
            <v>8698.74947070816</v>
          </cell>
          <cell r="N199">
            <v>8649.78178899608</v>
          </cell>
          <cell r="O199">
            <v>9693.51759088246</v>
          </cell>
        </row>
        <row r="199">
          <cell r="Z199">
            <v>7607.9618041683</v>
          </cell>
          <cell r="AA199">
            <v>5912.69861296325</v>
          </cell>
          <cell r="AB199">
            <v>6476.32076540976</v>
          </cell>
          <cell r="AC199">
            <v>5855.44548273931</v>
          </cell>
          <cell r="AD199">
            <v>4932.85689949495</v>
          </cell>
          <cell r="AE199">
            <v>5935.27038122609</v>
          </cell>
          <cell r="AF199">
            <v>6528.10199849693</v>
          </cell>
          <cell r="AG199">
            <v>7011.03436530717</v>
          </cell>
          <cell r="AH199">
            <v>6649.60944423115</v>
          </cell>
          <cell r="AI199">
            <v>6868.39817177077</v>
          </cell>
          <cell r="AJ199">
            <v>6278.06937509374</v>
          </cell>
          <cell r="AK199">
            <v>6577.48202019439</v>
          </cell>
          <cell r="AL199">
            <v>7157.828135897</v>
          </cell>
          <cell r="AM199">
            <v>7117.53472923106</v>
          </cell>
          <cell r="AN199">
            <v>7976.38018906899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199">
          <cell r="BX199">
            <v>4.17362525676007</v>
          </cell>
          <cell r="BY199">
            <v>3.27880996873482</v>
          </cell>
          <cell r="BZ199">
            <v>3.63302651942434</v>
          </cell>
          <cell r="CA199">
            <v>3.40318117583779</v>
          </cell>
          <cell r="CB199">
            <v>2.78072237557982</v>
          </cell>
          <cell r="CC199">
            <v>3.4022410948146</v>
          </cell>
          <cell r="CD199">
            <v>3.6190002182915</v>
          </cell>
          <cell r="CE199">
            <v>3.97973836624769</v>
          </cell>
          <cell r="CF199">
            <v>3.80057163120707</v>
          </cell>
          <cell r="CG199">
            <v>3.8390244216174</v>
          </cell>
          <cell r="CH199">
            <v>3.54590821801676</v>
          </cell>
          <cell r="CI199">
            <v>3.71257006535367</v>
          </cell>
          <cell r="CJ199">
            <v>4.08795407135573</v>
          </cell>
          <cell r="CK199">
            <v>3.95787818509793</v>
          </cell>
          <cell r="CL199">
            <v>4.39622606217999</v>
          </cell>
          <cell r="CM199">
            <v>4.99415488646549</v>
          </cell>
          <cell r="CN199">
            <v>4.94056515521142</v>
          </cell>
          <cell r="CO199">
            <v>4.88390174635387</v>
          </cell>
          <cell r="CP199">
            <v>4.71391782046905</v>
          </cell>
          <cell r="CQ199">
            <v>4.8601315095882</v>
          </cell>
          <cell r="CR199">
            <v>4.7795010082821</v>
          </cell>
          <cell r="CS199">
            <v>4.94203091350726</v>
          </cell>
          <cell r="CT199">
            <v>4.82652666127882</v>
          </cell>
          <cell r="CU199">
            <v>4.79351787946715</v>
          </cell>
          <cell r="CV199">
            <v>4.9016435352084</v>
          </cell>
          <cell r="CW199">
            <v>4.85071496813025</v>
          </cell>
          <cell r="CX199">
            <v>4.85391477285087</v>
          </cell>
          <cell r="CY199">
            <v>4.79714001215523</v>
          </cell>
          <cell r="CZ199">
            <v>4.92690634643566</v>
          </cell>
          <cell r="DA199">
            <v>4.97087640610813</v>
          </cell>
        </row>
        <row r="200">
          <cell r="A200">
            <v>8888.29171685176</v>
          </cell>
          <cell r="B200">
            <v>8165.82212352573</v>
          </cell>
          <cell r="C200">
            <v>7928.23920737785</v>
          </cell>
          <cell r="D200">
            <v>7344.13483746467</v>
          </cell>
          <cell r="E200">
            <v>7498.85297584368</v>
          </cell>
          <cell r="F200">
            <v>8416.35520844</v>
          </cell>
          <cell r="G200">
            <v>7500.98555982494</v>
          </cell>
          <cell r="H200">
            <v>7537.8825968559</v>
          </cell>
          <cell r="I200">
            <v>7490.64265121096</v>
          </cell>
          <cell r="J200">
            <v>9071.64519507838</v>
          </cell>
          <cell r="K200">
            <v>7616.87481688818</v>
          </cell>
          <cell r="L200">
            <v>9033.93241730632</v>
          </cell>
          <cell r="M200">
            <v>9155.57796443666</v>
          </cell>
          <cell r="N200">
            <v>8167.15766223953</v>
          </cell>
          <cell r="O200">
            <v>7889.8264415069</v>
          </cell>
        </row>
        <row r="200">
          <cell r="Z200">
            <v>7313.79432700945</v>
          </cell>
          <cell r="AA200">
            <v>6719.30506164403</v>
          </cell>
          <cell r="AB200">
            <v>6523.80826207091</v>
          </cell>
          <cell r="AC200">
            <v>6043.17380911379</v>
          </cell>
          <cell r="AD200">
            <v>6170.48473440851</v>
          </cell>
          <cell r="AE200">
            <v>6925.45800008777</v>
          </cell>
          <cell r="AF200">
            <v>6172.23954637024</v>
          </cell>
          <cell r="AG200">
            <v>6202.60053684143</v>
          </cell>
          <cell r="AH200">
            <v>6163.7288101393</v>
          </cell>
          <cell r="AI200">
            <v>7464.66804623593</v>
          </cell>
          <cell r="AJ200">
            <v>6267.59984932513</v>
          </cell>
          <cell r="AK200">
            <v>7433.6358176692</v>
          </cell>
          <cell r="AL200">
            <v>7533.73272502216</v>
          </cell>
          <cell r="AM200">
            <v>6720.40401921424</v>
          </cell>
          <cell r="AN200">
            <v>6492.2000432971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0">
          <cell r="BX200">
            <v>4.14127545454691</v>
          </cell>
          <cell r="BY200">
            <v>3.81234082570512</v>
          </cell>
          <cell r="BZ200">
            <v>3.62715470587562</v>
          </cell>
          <cell r="CA200">
            <v>3.46867580690994</v>
          </cell>
          <cell r="CB200">
            <v>3.49356737380389</v>
          </cell>
          <cell r="CC200">
            <v>3.918242370874</v>
          </cell>
          <cell r="CD200">
            <v>3.45945254223153</v>
          </cell>
          <cell r="CE200">
            <v>3.47839058552939</v>
          </cell>
          <cell r="CF200">
            <v>3.45887989317277</v>
          </cell>
          <cell r="CG200">
            <v>4.2187329290786</v>
          </cell>
          <cell r="CH200">
            <v>3.5374917051758</v>
          </cell>
          <cell r="CI200">
            <v>4.03286845914927</v>
          </cell>
          <cell r="CJ200">
            <v>4.19244111131679</v>
          </cell>
          <cell r="CK200">
            <v>3.83528886939346</v>
          </cell>
          <cell r="CL200">
            <v>3.63241247445956</v>
          </cell>
          <cell r="CM200">
            <v>4.8385558740696</v>
          </cell>
          <cell r="CN200">
            <v>4.82880618628935</v>
          </cell>
          <cell r="CO200">
            <v>4.92767713061476</v>
          </cell>
          <cell r="CP200">
            <v>4.77318766427582</v>
          </cell>
          <cell r="CQ200">
            <v>4.83901863615969</v>
          </cell>
          <cell r="CR200">
            <v>4.84244100761299</v>
          </cell>
          <cell r="CS200">
            <v>4.88812756529771</v>
          </cell>
          <cell r="CT200">
            <v>4.88542781797645</v>
          </cell>
          <cell r="CU200">
            <v>4.88219561491247</v>
          </cell>
          <cell r="CV200">
            <v>4.84769850947164</v>
          </cell>
          <cell r="CW200">
            <v>4.85414747725998</v>
          </cell>
          <cell r="CX200">
            <v>5.05003466742306</v>
          </cell>
          <cell r="CY200">
            <v>4.92323280927727</v>
          </cell>
          <cell r="CZ200">
            <v>4.80069857397162</v>
          </cell>
          <cell r="DA200">
            <v>4.896704203819</v>
          </cell>
        </row>
        <row r="201">
          <cell r="A201">
            <v>9901.14960428462</v>
          </cell>
          <cell r="B201">
            <v>7865.87810849094</v>
          </cell>
          <cell r="C201">
            <v>7350.63622871199</v>
          </cell>
          <cell r="D201">
            <v>6495.5637934415</v>
          </cell>
          <cell r="E201">
            <v>6576.12562835808</v>
          </cell>
          <cell r="F201">
            <v>8053.19557869516</v>
          </cell>
          <cell r="G201">
            <v>8301.88357482228</v>
          </cell>
          <cell r="H201">
            <v>7686.5143453482</v>
          </cell>
          <cell r="I201">
            <v>8693.58079156855</v>
          </cell>
          <cell r="J201">
            <v>8400.64929755816</v>
          </cell>
          <cell r="K201">
            <v>7577.82746098403</v>
          </cell>
          <cell r="L201">
            <v>8687.62955922927</v>
          </cell>
          <cell r="M201">
            <v>8652.83670451312</v>
          </cell>
          <cell r="N201">
            <v>8628.56463075861</v>
          </cell>
          <cell r="O201">
            <v>8720.86263746047</v>
          </cell>
        </row>
        <row r="201">
          <cell r="Z201">
            <v>8147.23167438277</v>
          </cell>
          <cell r="AA201">
            <v>6472.4939864154</v>
          </cell>
          <cell r="AB201">
            <v>6048.52352534015</v>
          </cell>
          <cell r="AC201">
            <v>5344.92106431758</v>
          </cell>
          <cell r="AD201">
            <v>5411.21194562037</v>
          </cell>
          <cell r="AE201">
            <v>6626.62950475488</v>
          </cell>
          <cell r="AF201">
            <v>6831.2641987109</v>
          </cell>
          <cell r="AG201">
            <v>6324.90323274366</v>
          </cell>
          <cell r="AH201">
            <v>7153.57505134783</v>
          </cell>
          <cell r="AI201">
            <v>6912.53427913357</v>
          </cell>
          <cell r="AJ201">
            <v>6235.46945360971</v>
          </cell>
          <cell r="AK201">
            <v>7148.67803730866</v>
          </cell>
          <cell r="AL201">
            <v>7120.04848828508</v>
          </cell>
          <cell r="AM201">
            <v>7100.07603902423</v>
          </cell>
          <cell r="AN201">
            <v>7176.02411311032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1">
          <cell r="BX201">
            <v>4.46782419320176</v>
          </cell>
          <cell r="BY201">
            <v>3.69196298229552</v>
          </cell>
          <cell r="BZ201">
            <v>3.42470887724546</v>
          </cell>
          <cell r="CA201">
            <v>3.01431347645903</v>
          </cell>
          <cell r="CB201">
            <v>3.16959754708639</v>
          </cell>
          <cell r="CC201">
            <v>3.6871175137499</v>
          </cell>
          <cell r="CD201">
            <v>3.64590126450142</v>
          </cell>
          <cell r="CE201">
            <v>3.53242486995116</v>
          </cell>
          <cell r="CF201">
            <v>4.04347184440093</v>
          </cell>
          <cell r="CG201">
            <v>3.89941783905977</v>
          </cell>
          <cell r="CH201">
            <v>3.38290375668481</v>
          </cell>
          <cell r="CI201">
            <v>4.0694356755934</v>
          </cell>
          <cell r="CJ201">
            <v>4.03031009775793</v>
          </cell>
          <cell r="CK201">
            <v>3.9509515992197</v>
          </cell>
          <cell r="CL201">
            <v>3.99875533269663</v>
          </cell>
          <cell r="CM201">
            <v>4.99598500395466</v>
          </cell>
          <cell r="CN201">
            <v>4.80309805970182</v>
          </cell>
          <cell r="CO201">
            <v>4.83874627703467</v>
          </cell>
          <cell r="CP201">
            <v>4.85802802815878</v>
          </cell>
          <cell r="CQ201">
            <v>4.67732511365898</v>
          </cell>
          <cell r="CR201">
            <v>4.92394106246733</v>
          </cell>
          <cell r="CS201">
            <v>5.13337881841809</v>
          </cell>
          <cell r="CT201">
            <v>4.90555429923594</v>
          </cell>
          <cell r="CU201">
            <v>4.84703158852366</v>
          </cell>
          <cell r="CV201">
            <v>4.8567378161209</v>
          </cell>
          <cell r="CW201">
            <v>5.04994501287162</v>
          </cell>
          <cell r="CX201">
            <v>4.81280964772635</v>
          </cell>
          <cell r="CY201">
            <v>4.84006979277771</v>
          </cell>
          <cell r="CZ201">
            <v>4.92343746363688</v>
          </cell>
          <cell r="DA201">
            <v>4.91661489643089</v>
          </cell>
        </row>
        <row r="202">
          <cell r="A202">
            <v>9113.58803822285</v>
          </cell>
          <cell r="B202">
            <v>8278.21985862241</v>
          </cell>
          <cell r="C202">
            <v>7026.84379421227</v>
          </cell>
          <cell r="D202">
            <v>7145.96435424185</v>
          </cell>
          <cell r="E202">
            <v>8453.30103202219</v>
          </cell>
          <cell r="F202">
            <v>7662.38449556831</v>
          </cell>
          <cell r="G202">
            <v>8032.68917450396</v>
          </cell>
          <cell r="H202">
            <v>7949.15489718555</v>
          </cell>
          <cell r="I202">
            <v>7677.79707245837</v>
          </cell>
          <cell r="J202">
            <v>8644.10704073097</v>
          </cell>
          <cell r="K202">
            <v>9680.67129981454</v>
          </cell>
          <cell r="L202">
            <v>8151.38500060465</v>
          </cell>
          <cell r="M202">
            <v>8562.70425855746</v>
          </cell>
          <cell r="N202">
            <v>8546.1831011875</v>
          </cell>
          <cell r="O202">
            <v>10237.0083960618</v>
          </cell>
        </row>
        <row r="202">
          <cell r="Z202">
            <v>7499.18101430908</v>
          </cell>
          <cell r="AA202">
            <v>6811.7923408093</v>
          </cell>
          <cell r="AB202">
            <v>5782.08860780895</v>
          </cell>
          <cell r="AC202">
            <v>5880.10781149044</v>
          </cell>
          <cell r="AD202">
            <v>6955.85913492112</v>
          </cell>
          <cell r="AE202">
            <v>6305.04781349621</v>
          </cell>
          <cell r="AF202">
            <v>6609.75566359183</v>
          </cell>
          <cell r="AG202">
            <v>6541.01888682696</v>
          </cell>
          <cell r="AH202">
            <v>6317.73016248003</v>
          </cell>
          <cell r="AI202">
            <v>7112.8652220872</v>
          </cell>
          <cell r="AJ202">
            <v>7965.80952670454</v>
          </cell>
          <cell r="AK202">
            <v>6707.42537192611</v>
          </cell>
          <cell r="AL202">
            <v>7045.88236132728</v>
          </cell>
          <cell r="AM202">
            <v>7032.28780897714</v>
          </cell>
          <cell r="AN202">
            <v>8423.59548018799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2">
          <cell r="BX202">
            <v>4.1705818305652</v>
          </cell>
          <cell r="BY202">
            <v>3.85910071710407</v>
          </cell>
          <cell r="BZ202">
            <v>3.30929816936936</v>
          </cell>
          <cell r="CA202">
            <v>3.34379189041626</v>
          </cell>
          <cell r="CB202">
            <v>3.76144148931656</v>
          </cell>
          <cell r="CC202">
            <v>3.6119495661179</v>
          </cell>
          <cell r="CD202">
            <v>3.66446693722167</v>
          </cell>
          <cell r="CE202">
            <v>3.62387750361565</v>
          </cell>
          <cell r="CF202">
            <v>3.48772133344175</v>
          </cell>
          <cell r="CG202">
            <v>4.03331224800431</v>
          </cell>
          <cell r="CH202">
            <v>4.50469957493996</v>
          </cell>
          <cell r="CI202">
            <v>3.82660111841962</v>
          </cell>
          <cell r="CJ202">
            <v>3.89590712916013</v>
          </cell>
          <cell r="CK202">
            <v>3.94005447776476</v>
          </cell>
          <cell r="CL202">
            <v>4.75161336256491</v>
          </cell>
          <cell r="CM202">
            <v>4.92633935593624</v>
          </cell>
          <cell r="CN202">
            <v>4.8359569074282</v>
          </cell>
          <cell r="CO202">
            <v>4.78691790245973</v>
          </cell>
          <cell r="CP202">
            <v>4.81784899987805</v>
          </cell>
          <cell r="CQ202">
            <v>5.06644816062658</v>
          </cell>
          <cell r="CR202">
            <v>4.78248748561178</v>
          </cell>
          <cell r="CS202">
            <v>4.94176095364332</v>
          </cell>
          <cell r="CT202">
            <v>4.94514499236162</v>
          </cell>
          <cell r="CU202">
            <v>4.96279607956481</v>
          </cell>
          <cell r="CV202">
            <v>4.83158773238135</v>
          </cell>
          <cell r="CW202">
            <v>4.8447483181811</v>
          </cell>
          <cell r="CX202">
            <v>4.80230557081951</v>
          </cell>
          <cell r="CY202">
            <v>4.95488897741488</v>
          </cell>
          <cell r="CZ202">
            <v>4.88991765244152</v>
          </cell>
          <cell r="DA202">
            <v>4.85694900244983</v>
          </cell>
        </row>
        <row r="203">
          <cell r="A203">
            <v>8594.35216311264</v>
          </cell>
          <cell r="B203">
            <v>7739.93226489451</v>
          </cell>
          <cell r="C203">
            <v>6924.35718519727</v>
          </cell>
          <cell r="D203">
            <v>8173.29281442366</v>
          </cell>
          <cell r="E203">
            <v>7602.34217643594</v>
          </cell>
          <cell r="F203">
            <v>6762.02887067368</v>
          </cell>
          <cell r="G203">
            <v>7646.4414782376</v>
          </cell>
          <cell r="H203">
            <v>6325.65125504607</v>
          </cell>
          <cell r="I203">
            <v>9423.94488204611</v>
          </cell>
          <cell r="J203">
            <v>8415.70315186698</v>
          </cell>
          <cell r="K203">
            <v>8862.20108313296</v>
          </cell>
          <cell r="L203">
            <v>7606.350702611</v>
          </cell>
          <cell r="M203">
            <v>8016.21869334701</v>
          </cell>
          <cell r="N203">
            <v>8489.89390443069</v>
          </cell>
          <cell r="O203">
            <v>8742.05726965092</v>
          </cell>
        </row>
        <row r="203">
          <cell r="Z203">
            <v>7071.92406564697</v>
          </cell>
          <cell r="AA203">
            <v>6368.85854939891</v>
          </cell>
          <cell r="AB203">
            <v>5697.75676953376</v>
          </cell>
          <cell r="AC203">
            <v>6725.45237301147</v>
          </cell>
          <cell r="AD203">
            <v>6255.64156232443</v>
          </cell>
          <cell r="AE203">
            <v>5564.18375644006</v>
          </cell>
          <cell r="AF203">
            <v>6291.92898780694</v>
          </cell>
          <cell r="AG203">
            <v>5205.10731843791</v>
          </cell>
          <cell r="AH203">
            <v>7754.56036008366</v>
          </cell>
          <cell r="AI203">
            <v>6924.92145067912</v>
          </cell>
          <cell r="AJ203">
            <v>7292.32546269226</v>
          </cell>
          <cell r="AK203">
            <v>6258.94000671991</v>
          </cell>
          <cell r="AL203">
            <v>6596.20281052554</v>
          </cell>
          <cell r="AM203">
            <v>6985.96984136011</v>
          </cell>
          <cell r="AN203">
            <v>7193.46426759847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3">
          <cell r="BX203">
            <v>4.11523591705562</v>
          </cell>
          <cell r="BY203">
            <v>3.62977886312555</v>
          </cell>
          <cell r="BZ203">
            <v>3.24044881408053</v>
          </cell>
          <cell r="CA203">
            <v>3.73003729336955</v>
          </cell>
          <cell r="CB203">
            <v>3.48954998629313</v>
          </cell>
          <cell r="CC203">
            <v>3.19837619641958</v>
          </cell>
          <cell r="CD203">
            <v>3.47522071128597</v>
          </cell>
          <cell r="CE203">
            <v>2.98877784252211</v>
          </cell>
          <cell r="CF203">
            <v>4.29213274157818</v>
          </cell>
          <cell r="CG203">
            <v>3.85705188280594</v>
          </cell>
          <cell r="CH203">
            <v>4.16352095782813</v>
          </cell>
          <cell r="CI203">
            <v>3.53169298444416</v>
          </cell>
          <cell r="CJ203">
            <v>3.74913315506378</v>
          </cell>
          <cell r="CK203">
            <v>3.86254694808311</v>
          </cell>
          <cell r="CL203">
            <v>4.11065796198199</v>
          </cell>
          <cell r="CM203">
            <v>4.70814670578901</v>
          </cell>
          <cell r="CN203">
            <v>4.80715993744444</v>
          </cell>
          <cell r="CO203">
            <v>4.81732420874543</v>
          </cell>
          <cell r="CP203">
            <v>4.93986935334769</v>
          </cell>
          <cell r="CQ203">
            <v>4.91144820211457</v>
          </cell>
          <cell r="CR203">
            <v>4.76627454762987</v>
          </cell>
          <cell r="CS203">
            <v>4.96030699703421</v>
          </cell>
          <cell r="CT203">
            <v>4.77137102424662</v>
          </cell>
          <cell r="CU203">
            <v>4.94984012114511</v>
          </cell>
          <cell r="CV203">
            <v>4.91888315546978</v>
          </cell>
          <cell r="CW203">
            <v>4.79857651078371</v>
          </cell>
          <cell r="CX203">
            <v>4.85539963860345</v>
          </cell>
          <cell r="CY203">
            <v>4.82025785015905</v>
          </cell>
          <cell r="CZ203">
            <v>4.95518725293039</v>
          </cell>
          <cell r="DA203">
            <v>4.79439580314516</v>
          </cell>
        </row>
        <row r="204">
          <cell r="A204">
            <v>8741.33647776696</v>
          </cell>
          <cell r="B204">
            <v>6906.40169812528</v>
          </cell>
          <cell r="C204">
            <v>7583.49650763892</v>
          </cell>
          <cell r="D204">
            <v>7128.93492661922</v>
          </cell>
          <cell r="E204">
            <v>7174.04540025413</v>
          </cell>
          <cell r="F204">
            <v>6990.28793392912</v>
          </cell>
          <cell r="G204">
            <v>7822.04631389206</v>
          </cell>
          <cell r="H204">
            <v>7517.05387695028</v>
          </cell>
          <cell r="I204">
            <v>8154.6027485922</v>
          </cell>
          <cell r="J204">
            <v>7994.34833019966</v>
          </cell>
          <cell r="K204">
            <v>9737.87294477308</v>
          </cell>
          <cell r="L204">
            <v>8465.33582038032</v>
          </cell>
          <cell r="M204">
            <v>8545.24755854596</v>
          </cell>
          <cell r="N204">
            <v>9310.25739489926</v>
          </cell>
          <cell r="O204">
            <v>10662.5937776455</v>
          </cell>
        </row>
        <row r="204">
          <cell r="Z204">
            <v>7192.87115884824</v>
          </cell>
          <cell r="AA204">
            <v>5682.98196874308</v>
          </cell>
          <cell r="AB204">
            <v>6240.13426914288</v>
          </cell>
          <cell r="AC204">
            <v>5866.09502533239</v>
          </cell>
          <cell r="AD204">
            <v>5903.21450078054</v>
          </cell>
          <cell r="AE204">
            <v>5752.00835706168</v>
          </cell>
          <cell r="AF204">
            <v>6436.42668114547</v>
          </cell>
          <cell r="AG204">
            <v>6185.46147589051</v>
          </cell>
          <cell r="AH204">
            <v>6710.07311884158</v>
          </cell>
          <cell r="AI204">
            <v>6578.20662599286</v>
          </cell>
          <cell r="AJ204">
            <v>8012.87830884185</v>
          </cell>
          <cell r="AK204">
            <v>6965.76204648437</v>
          </cell>
          <cell r="AL204">
            <v>7031.51799103211</v>
          </cell>
          <cell r="AM204">
            <v>7661.01179923139</v>
          </cell>
          <cell r="AN204">
            <v>8773.79145131974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4">
          <cell r="BX204">
            <v>4.03748560252565</v>
          </cell>
          <cell r="BY204">
            <v>3.25583729502449</v>
          </cell>
          <cell r="BZ204">
            <v>3.47504993349277</v>
          </cell>
          <cell r="CA204">
            <v>3.3612011459536</v>
          </cell>
          <cell r="CB204">
            <v>3.29788212569788</v>
          </cell>
          <cell r="CC204">
            <v>3.14747261947761</v>
          </cell>
          <cell r="CD204">
            <v>3.52818649144117</v>
          </cell>
          <cell r="CE204">
            <v>3.49234538204847</v>
          </cell>
          <cell r="CF204">
            <v>3.70155435144119</v>
          </cell>
          <cell r="CG204">
            <v>3.70152062121241</v>
          </cell>
          <cell r="CH204">
            <v>4.6898390105625</v>
          </cell>
          <cell r="CI204">
            <v>3.94234728802753</v>
          </cell>
          <cell r="CJ204">
            <v>3.95202811026666</v>
          </cell>
          <cell r="CK204">
            <v>4.254821077165</v>
          </cell>
          <cell r="CL204">
            <v>4.89575783662337</v>
          </cell>
          <cell r="CM204">
            <v>4.88088336792686</v>
          </cell>
          <cell r="CN204">
            <v>4.78212275434901</v>
          </cell>
          <cell r="CO204">
            <v>4.91971585986418</v>
          </cell>
          <cell r="CP204">
            <v>4.7814732062187</v>
          </cell>
          <cell r="CQ204">
            <v>4.90411415467886</v>
          </cell>
          <cell r="CR204">
            <v>5.00685118216023</v>
          </cell>
          <cell r="CS204">
            <v>4.99804807499429</v>
          </cell>
          <cell r="CT204">
            <v>4.85246100917435</v>
          </cell>
          <cell r="CU204">
            <v>4.96649791519915</v>
          </cell>
          <cell r="CV204">
            <v>4.86894056554698</v>
          </cell>
          <cell r="CW204">
            <v>4.68099037251769</v>
          </cell>
          <cell r="CX204">
            <v>4.840841809489</v>
          </cell>
          <cell r="CY204">
            <v>4.87456878206337</v>
          </cell>
          <cell r="CZ204">
            <v>4.93300964761997</v>
          </cell>
          <cell r="DA204">
            <v>4.90992111952891</v>
          </cell>
        </row>
        <row r="205">
          <cell r="A205">
            <v>7976.09970594712</v>
          </cell>
          <cell r="B205">
            <v>6967.76516447267</v>
          </cell>
          <cell r="C205">
            <v>8387.04221408297</v>
          </cell>
          <cell r="D205">
            <v>7653.8411782316</v>
          </cell>
          <cell r="E205">
            <v>7690.04944396586</v>
          </cell>
          <cell r="F205">
            <v>6615.82405282395</v>
          </cell>
          <cell r="G205">
            <v>6968.76567419319</v>
          </cell>
          <cell r="H205">
            <v>7792.83240489912</v>
          </cell>
          <cell r="I205">
            <v>8058.68851096361</v>
          </cell>
          <cell r="J205">
            <v>7463.91982096314</v>
          </cell>
          <cell r="K205">
            <v>7295.17400225111</v>
          </cell>
          <cell r="L205">
            <v>7199.88184015741</v>
          </cell>
          <cell r="M205">
            <v>8409.74927985359</v>
          </cell>
          <cell r="N205">
            <v>8095.8601783848</v>
          </cell>
          <cell r="O205">
            <v>7856.52987053935</v>
          </cell>
        </row>
        <row r="205">
          <cell r="Z205">
            <v>6563.19061517934</v>
          </cell>
          <cell r="AA205">
            <v>5733.47533533751</v>
          </cell>
          <cell r="AB205">
            <v>6901.33759330256</v>
          </cell>
          <cell r="AC205">
            <v>6298.017883802</v>
          </cell>
          <cell r="AD205">
            <v>6327.81211389191</v>
          </cell>
          <cell r="AE205">
            <v>5443.87807775228</v>
          </cell>
          <cell r="AF205">
            <v>5734.29861190754</v>
          </cell>
          <cell r="AG205">
            <v>6412.38780745985</v>
          </cell>
          <cell r="AH205">
            <v>6631.1494033072</v>
          </cell>
          <cell r="AI205">
            <v>6141.73973839253</v>
          </cell>
          <cell r="AJ205">
            <v>6002.88603613806</v>
          </cell>
          <cell r="AK205">
            <v>5924.47419990095</v>
          </cell>
          <cell r="AL205">
            <v>6920.02226456524</v>
          </cell>
          <cell r="AM205">
            <v>6661.73637535664</v>
          </cell>
          <cell r="AN205">
            <v>6464.80172204381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5">
          <cell r="BX205">
            <v>3.784679742469</v>
          </cell>
          <cell r="BY205">
            <v>3.29336872540747</v>
          </cell>
          <cell r="BZ205">
            <v>3.84077305130203</v>
          </cell>
          <cell r="CA205">
            <v>3.54352230237063</v>
          </cell>
          <cell r="CB205">
            <v>3.42826225058986</v>
          </cell>
          <cell r="CC205">
            <v>3.10379320347473</v>
          </cell>
          <cell r="CD205">
            <v>3.25243653682699</v>
          </cell>
          <cell r="CE205">
            <v>3.44754473202634</v>
          </cell>
          <cell r="CF205">
            <v>3.67694326097185</v>
          </cell>
          <cell r="CG205">
            <v>3.37271641988872</v>
          </cell>
          <cell r="CH205">
            <v>3.39641846599105</v>
          </cell>
          <cell r="CI205">
            <v>3.43007768166282</v>
          </cell>
          <cell r="CJ205">
            <v>3.80668139922589</v>
          </cell>
          <cell r="CK205">
            <v>3.74458578246236</v>
          </cell>
          <cell r="CL205">
            <v>3.673572139239</v>
          </cell>
          <cell r="CM205">
            <v>4.75108737719664</v>
          </cell>
          <cell r="CN205">
            <v>4.7696304038112</v>
          </cell>
          <cell r="CO205">
            <v>4.92290848109769</v>
          </cell>
          <cell r="CP205">
            <v>4.86940452038985</v>
          </cell>
          <cell r="CQ205">
            <v>5.05692688531237</v>
          </cell>
          <cell r="CR205">
            <v>4.805324801568</v>
          </cell>
          <cell r="CS205">
            <v>4.8303501015389</v>
          </cell>
          <cell r="CT205">
            <v>5.0958543367577</v>
          </cell>
          <cell r="CU205">
            <v>4.94093362947317</v>
          </cell>
          <cell r="CV205">
            <v>4.98905989117497</v>
          </cell>
          <cell r="CW205">
            <v>4.84223698504363</v>
          </cell>
          <cell r="CX205">
            <v>4.73208996136892</v>
          </cell>
          <cell r="CY205">
            <v>4.98044441340779</v>
          </cell>
          <cell r="CZ205">
            <v>4.8740591337774</v>
          </cell>
          <cell r="DA205">
            <v>4.82140675846784</v>
          </cell>
        </row>
        <row r="206">
          <cell r="A206">
            <v>8494.3359964661</v>
          </cell>
          <cell r="B206">
            <v>7501.83128320988</v>
          </cell>
          <cell r="C206">
            <v>6787.96759762382</v>
          </cell>
          <cell r="D206">
            <v>7122.5368844531</v>
          </cell>
          <cell r="E206">
            <v>7541.46997468166</v>
          </cell>
          <cell r="F206">
            <v>8439.05106564308</v>
          </cell>
          <cell r="G206">
            <v>7881.36021608278</v>
          </cell>
          <cell r="H206">
            <v>7746.13421553336</v>
          </cell>
          <cell r="I206">
            <v>8142.05507487557</v>
          </cell>
          <cell r="J206">
            <v>8169.11699464916</v>
          </cell>
          <cell r="K206">
            <v>7961.56490898044</v>
          </cell>
          <cell r="L206">
            <v>7744.51041648627</v>
          </cell>
          <cell r="M206">
            <v>7343.00277206788</v>
          </cell>
          <cell r="N206">
            <v>8688.4790792914</v>
          </cell>
          <cell r="O206">
            <v>8865.82427364679</v>
          </cell>
        </row>
        <row r="206">
          <cell r="Z206">
            <v>6989.62504852068</v>
          </cell>
          <cell r="AA206">
            <v>6172.93545589841</v>
          </cell>
          <cell r="AB206">
            <v>5585.5276231876</v>
          </cell>
          <cell r="AC206">
            <v>5860.83035063569</v>
          </cell>
          <cell r="AD206">
            <v>6205.55243630948</v>
          </cell>
          <cell r="AE206">
            <v>6944.13344830059</v>
          </cell>
          <cell r="AF206">
            <v>6485.23354923383</v>
          </cell>
          <cell r="AG206">
            <v>6373.96186878174</v>
          </cell>
          <cell r="AH206">
            <v>6699.74817589761</v>
          </cell>
          <cell r="AI206">
            <v>6722.01626988273</v>
          </cell>
          <cell r="AJ206">
            <v>6551.23055367533</v>
          </cell>
          <cell r="AK206">
            <v>6372.62571413727</v>
          </cell>
          <cell r="AL206">
            <v>6042.24228101586</v>
          </cell>
          <cell r="AM206">
            <v>7149.37707095978</v>
          </cell>
          <cell r="AN206">
            <v>7295.3068308865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6">
          <cell r="BX206">
            <v>3.93211550557189</v>
          </cell>
          <cell r="BY206">
            <v>3.38398314538225</v>
          </cell>
          <cell r="BZ206">
            <v>3.1174498684079</v>
          </cell>
          <cell r="CA206">
            <v>3.26068450394369</v>
          </cell>
          <cell r="CB206">
            <v>3.47037481853984</v>
          </cell>
          <cell r="CC206">
            <v>3.75473878955469</v>
          </cell>
          <cell r="CD206">
            <v>3.56131730780802</v>
          </cell>
          <cell r="CE206">
            <v>3.56500749699067</v>
          </cell>
          <cell r="CF206">
            <v>3.76333169665685</v>
          </cell>
          <cell r="CG206">
            <v>3.77798523424849</v>
          </cell>
          <cell r="CH206">
            <v>3.65912526646952</v>
          </cell>
          <cell r="CI206">
            <v>3.58238964725023</v>
          </cell>
          <cell r="CJ206">
            <v>3.37930912610091</v>
          </cell>
          <cell r="CK206">
            <v>4.12210200918635</v>
          </cell>
          <cell r="CL206">
            <v>4.14930404283576</v>
          </cell>
          <cell r="CM206">
            <v>4.87006489001772</v>
          </cell>
          <cell r="CN206">
            <v>4.99770572351887</v>
          </cell>
          <cell r="CO206">
            <v>4.9087607024804</v>
          </cell>
          <cell r="CP206">
            <v>4.92444743868225</v>
          </cell>
          <cell r="CQ206">
            <v>4.89904244155648</v>
          </cell>
          <cell r="CR206">
            <v>5.06693653336279</v>
          </cell>
          <cell r="CS206">
            <v>4.98909858709609</v>
          </cell>
          <cell r="CT206">
            <v>4.89842146034194</v>
          </cell>
          <cell r="CU206">
            <v>4.87745326058292</v>
          </cell>
          <cell r="CV206">
            <v>4.8746836711364</v>
          </cell>
          <cell r="CW206">
            <v>4.90515507185738</v>
          </cell>
          <cell r="CX206">
            <v>4.8736319192091</v>
          </cell>
          <cell r="CY206">
            <v>4.89866059108941</v>
          </cell>
          <cell r="CZ206">
            <v>4.75178304596397</v>
          </cell>
          <cell r="DA206">
            <v>4.81698660693202</v>
          </cell>
        </row>
        <row r="207">
          <cell r="A207">
            <v>9460.84027272505</v>
          </cell>
          <cell r="B207">
            <v>8253.84143889907</v>
          </cell>
          <cell r="C207">
            <v>8954.74226493682</v>
          </cell>
          <cell r="D207">
            <v>8025.08820784048</v>
          </cell>
          <cell r="E207">
            <v>8703.2770179456</v>
          </cell>
          <cell r="F207">
            <v>6519.31936675519</v>
          </cell>
          <cell r="G207">
            <v>7648.25185712308</v>
          </cell>
          <cell r="H207">
            <v>6655.95584257872</v>
          </cell>
          <cell r="I207">
            <v>7460.12114153459</v>
          </cell>
          <cell r="J207">
            <v>7694.78732557668</v>
          </cell>
          <cell r="K207">
            <v>9510.65838632187</v>
          </cell>
          <cell r="L207">
            <v>8441.13933165968</v>
          </cell>
          <cell r="M207">
            <v>10030.3934877159</v>
          </cell>
          <cell r="N207">
            <v>9253.52697221634</v>
          </cell>
          <cell r="O207">
            <v>9938.75167445412</v>
          </cell>
        </row>
        <row r="207">
          <cell r="Z207">
            <v>7784.91999584233</v>
          </cell>
          <cell r="AA207">
            <v>6791.73238400837</v>
          </cell>
          <cell r="AB207">
            <v>7368.47363514801</v>
          </cell>
          <cell r="AC207">
            <v>6603.50115388017</v>
          </cell>
          <cell r="AD207">
            <v>7161.55366048095</v>
          </cell>
          <cell r="AE207">
            <v>5364.46850750141</v>
          </cell>
          <cell r="AF207">
            <v>6293.41867100414</v>
          </cell>
          <cell r="AG207">
            <v>5476.90080760763</v>
          </cell>
          <cell r="AH207">
            <v>6138.61396789132</v>
          </cell>
          <cell r="AI207">
            <v>6331.71071361738</v>
          </cell>
          <cell r="AJ207">
            <v>7825.91318645914</v>
          </cell>
          <cell r="AK207">
            <v>6945.85179290854</v>
          </cell>
          <cell r="AL207">
            <v>8253.58092703477</v>
          </cell>
          <cell r="AM207">
            <v>7614.33076570945</v>
          </cell>
          <cell r="AN207">
            <v>8178.17280640796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7">
          <cell r="BX207">
            <v>4.19530647221296</v>
          </cell>
          <cell r="BY207">
            <v>3.89280566405794</v>
          </cell>
          <cell r="BZ207">
            <v>4.14105107660684</v>
          </cell>
          <cell r="CA207">
            <v>3.63853526881521</v>
          </cell>
          <cell r="CB207">
            <v>3.93397220393335</v>
          </cell>
          <cell r="CC207">
            <v>2.96957979010177</v>
          </cell>
          <cell r="CD207">
            <v>3.43897352690738</v>
          </cell>
          <cell r="CE207">
            <v>3.07551537781345</v>
          </cell>
          <cell r="CF207">
            <v>3.50561569105273</v>
          </cell>
          <cell r="CG207">
            <v>3.53127202377352</v>
          </cell>
          <cell r="CH207">
            <v>4.38948724583991</v>
          </cell>
          <cell r="CI207">
            <v>3.91359848302028</v>
          </cell>
          <cell r="CJ207">
            <v>4.59601035901345</v>
          </cell>
          <cell r="CK207">
            <v>4.30709143239845</v>
          </cell>
          <cell r="CL207">
            <v>4.56418162763124</v>
          </cell>
          <cell r="CM207">
            <v>5.08390699823274</v>
          </cell>
          <cell r="CN207">
            <v>4.77996786620675</v>
          </cell>
          <cell r="CO207">
            <v>4.8749939633556</v>
          </cell>
          <cell r="CP207">
            <v>4.97227116040143</v>
          </cell>
          <cell r="CQ207">
            <v>4.98750218433273</v>
          </cell>
          <cell r="CR207">
            <v>4.94924367486043</v>
          </cell>
          <cell r="CS207">
            <v>5.01377600012048</v>
          </cell>
          <cell r="CT207">
            <v>4.87892461872316</v>
          </cell>
          <cell r="CU207">
            <v>4.79747979874136</v>
          </cell>
          <cell r="CV207">
            <v>4.91243736626963</v>
          </cell>
          <cell r="CW207">
            <v>4.8845928565834</v>
          </cell>
          <cell r="CX207">
            <v>4.86246379694768</v>
          </cell>
          <cell r="CY207">
            <v>4.92003905967711</v>
          </cell>
          <cell r="CZ207">
            <v>4.84344957785331</v>
          </cell>
          <cell r="DA207">
            <v>4.90908441474466</v>
          </cell>
        </row>
        <row r="208">
          <cell r="A208">
            <v>8346.0630477473</v>
          </cell>
          <cell r="B208">
            <v>8937.33385151928</v>
          </cell>
          <cell r="C208">
            <v>8749.071072147</v>
          </cell>
          <cell r="D208">
            <v>6845.03480471448</v>
          </cell>
          <cell r="E208">
            <v>7671.26798327478</v>
          </cell>
          <cell r="F208">
            <v>7707.26740305933</v>
          </cell>
          <cell r="G208">
            <v>8549.18568290251</v>
          </cell>
          <cell r="H208">
            <v>8286.38075309313</v>
          </cell>
          <cell r="I208">
            <v>8421.38780310671</v>
          </cell>
          <cell r="J208">
            <v>6791.34341188543</v>
          </cell>
          <cell r="K208">
            <v>6958.29714476813</v>
          </cell>
          <cell r="L208">
            <v>8331.06923251807</v>
          </cell>
          <cell r="M208">
            <v>9065.10191408751</v>
          </cell>
          <cell r="N208">
            <v>8313.07814702516</v>
          </cell>
          <cell r="O208">
            <v>8977.24400704011</v>
          </cell>
        </row>
        <row r="208">
          <cell r="Z208">
            <v>6867.61759357492</v>
          </cell>
          <cell r="AA208">
            <v>7354.14899782158</v>
          </cell>
          <cell r="AB208">
            <v>7199.23562508096</v>
          </cell>
          <cell r="AC208">
            <v>5632.48578216506</v>
          </cell>
          <cell r="AD208">
            <v>6312.35765480896</v>
          </cell>
          <cell r="AE208">
            <v>6341.98003451739</v>
          </cell>
          <cell r="AF208">
            <v>7034.75850478835</v>
          </cell>
          <cell r="AG208">
            <v>6818.50759111664</v>
          </cell>
          <cell r="AH208">
            <v>6929.59910655638</v>
          </cell>
          <cell r="AI208">
            <v>5588.30543606573</v>
          </cell>
          <cell r="AJ208">
            <v>5725.68450769491</v>
          </cell>
          <cell r="AK208">
            <v>6855.27982561487</v>
          </cell>
          <cell r="AL208">
            <v>7459.28386073486</v>
          </cell>
          <cell r="AM208">
            <v>6840.47573240928</v>
          </cell>
          <cell r="AN208">
            <v>7386.98935436443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8">
          <cell r="BX208">
            <v>3.84745783894325</v>
          </cell>
          <cell r="BY208">
            <v>4.19185892884135</v>
          </cell>
          <cell r="BZ208">
            <v>4.00564605630276</v>
          </cell>
          <cell r="CA208">
            <v>3.10883464341172</v>
          </cell>
          <cell r="CB208">
            <v>3.5599604296455</v>
          </cell>
          <cell r="CC208">
            <v>3.67001780685496</v>
          </cell>
          <cell r="CD208">
            <v>3.83479067881944</v>
          </cell>
          <cell r="CE208">
            <v>3.96889485432752</v>
          </cell>
          <cell r="CF208">
            <v>3.82269631681183</v>
          </cell>
          <cell r="CG208">
            <v>3.10667234962594</v>
          </cell>
          <cell r="CH208">
            <v>3.26462270270796</v>
          </cell>
          <cell r="CI208">
            <v>3.83523980099925</v>
          </cell>
          <cell r="CJ208">
            <v>4.18184274361258</v>
          </cell>
          <cell r="CK208">
            <v>3.86248516348213</v>
          </cell>
          <cell r="CL208">
            <v>4.169488959438</v>
          </cell>
          <cell r="CM208">
            <v>4.89034356059283</v>
          </cell>
          <cell r="CN208">
            <v>4.80654376989217</v>
          </cell>
          <cell r="CO208">
            <v>4.92403296301351</v>
          </cell>
          <cell r="CP208">
            <v>4.96374676248708</v>
          </cell>
          <cell r="CQ208">
            <v>4.85795584049304</v>
          </cell>
          <cell r="CR208">
            <v>4.73438786409893</v>
          </cell>
          <cell r="CS208">
            <v>5.02590951794956</v>
          </cell>
          <cell r="CT208">
            <v>4.70681219861978</v>
          </cell>
          <cell r="CU208">
            <v>4.96644291312557</v>
          </cell>
          <cell r="CV208">
            <v>4.92823964975848</v>
          </cell>
          <cell r="CW208">
            <v>4.80509029646367</v>
          </cell>
          <cell r="CX208">
            <v>4.89710931724138</v>
          </cell>
          <cell r="CY208">
            <v>4.88693511256838</v>
          </cell>
          <cell r="CZ208">
            <v>4.85206508520683</v>
          </cell>
          <cell r="DA208">
            <v>4.85391068189484</v>
          </cell>
        </row>
        <row r="209">
          <cell r="A209">
            <v>8182.54249363529</v>
          </cell>
          <cell r="B209">
            <v>7763.55955945655</v>
          </cell>
          <cell r="C209">
            <v>7750.25160056639</v>
          </cell>
          <cell r="D209">
            <v>7222.14907128112</v>
          </cell>
          <cell r="E209">
            <v>7823.72569668966</v>
          </cell>
          <cell r="F209">
            <v>7802.06795688659</v>
          </cell>
          <cell r="G209">
            <v>8003.022300396</v>
          </cell>
          <cell r="H209">
            <v>6093.68026482146</v>
          </cell>
          <cell r="I209">
            <v>8120.66143198922</v>
          </cell>
          <cell r="J209">
            <v>8652.2260718413</v>
          </cell>
          <cell r="K209">
            <v>7008.78549497136</v>
          </cell>
          <cell r="L209">
            <v>8958.90807639093</v>
          </cell>
          <cell r="M209">
            <v>7526.164837071</v>
          </cell>
          <cell r="N209">
            <v>8771.23034653436</v>
          </cell>
          <cell r="O209">
            <v>9013.52065434162</v>
          </cell>
        </row>
        <row r="209">
          <cell r="Z209">
            <v>6733.06353761989</v>
          </cell>
          <cell r="AA209">
            <v>6388.30043749567</v>
          </cell>
          <cell r="AB209">
            <v>6377.34988846605</v>
          </cell>
          <cell r="AC209">
            <v>5942.79695008275</v>
          </cell>
          <cell r="AD209">
            <v>6437.80857327606</v>
          </cell>
          <cell r="AE209">
            <v>6419.98734738097</v>
          </cell>
          <cell r="AF209">
            <v>6585.34406432585</v>
          </cell>
          <cell r="AG209">
            <v>5014.22833219595</v>
          </cell>
          <cell r="AH209">
            <v>6682.14426403684</v>
          </cell>
          <cell r="AI209">
            <v>7119.54602482941</v>
          </cell>
          <cell r="AJ209">
            <v>5767.22920729072</v>
          </cell>
          <cell r="AK209">
            <v>7371.90150285882</v>
          </cell>
          <cell r="AL209">
            <v>6192.95849450413</v>
          </cell>
          <cell r="AM209">
            <v>7217.46954229113</v>
          </cell>
          <cell r="AN209">
            <v>7416.83985271539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09">
          <cell r="BX209">
            <v>3.73102696423128</v>
          </cell>
          <cell r="BY209">
            <v>3.60695028774241</v>
          </cell>
          <cell r="BZ209">
            <v>3.6972073135572</v>
          </cell>
          <cell r="CA209">
            <v>3.29265603284102</v>
          </cell>
          <cell r="CB209">
            <v>3.64119682458791</v>
          </cell>
          <cell r="CC209">
            <v>3.54054472661713</v>
          </cell>
          <cell r="CD209">
            <v>3.63998675458919</v>
          </cell>
          <cell r="CE209">
            <v>2.73093445830589</v>
          </cell>
          <cell r="CF209">
            <v>3.87899624765378</v>
          </cell>
          <cell r="CG209">
            <v>3.89011031711875</v>
          </cell>
          <cell r="CH209">
            <v>3.32438563269707</v>
          </cell>
          <cell r="CI209">
            <v>4.19099257537999</v>
          </cell>
          <cell r="CJ209">
            <v>3.54977348081371</v>
          </cell>
          <cell r="CK209">
            <v>4.12080274673016</v>
          </cell>
          <cell r="CL209">
            <v>4.2102477151048</v>
          </cell>
          <cell r="CM209">
            <v>4.94414797721447</v>
          </cell>
          <cell r="CN209">
            <v>4.85235214882733</v>
          </cell>
          <cell r="CO209">
            <v>4.7257808376558</v>
          </cell>
          <cell r="CP209">
            <v>4.94483338596119</v>
          </cell>
          <cell r="CQ209">
            <v>4.84396547544551</v>
          </cell>
          <cell r="CR209">
            <v>4.96788143896333</v>
          </cell>
          <cell r="CS209">
            <v>4.9566220288172</v>
          </cell>
          <cell r="CT209">
            <v>5.03037040206083</v>
          </cell>
          <cell r="CU209">
            <v>4.71958295140869</v>
          </cell>
          <cell r="CV209">
            <v>5.0141522880834</v>
          </cell>
          <cell r="CW209">
            <v>4.75294677301352</v>
          </cell>
          <cell r="CX209">
            <v>4.81914249560799</v>
          </cell>
          <cell r="CY209">
            <v>4.77974430359839</v>
          </cell>
          <cell r="CZ209">
            <v>4.79855270254139</v>
          </cell>
          <cell r="DA209">
            <v>4.82634527954748</v>
          </cell>
        </row>
        <row r="210">
          <cell r="A210">
            <v>8843.95072723247</v>
          </cell>
          <cell r="B210">
            <v>8644.70340181553</v>
          </cell>
          <cell r="C210">
            <v>8965.75897835414</v>
          </cell>
          <cell r="D210">
            <v>7740.75509966092</v>
          </cell>
          <cell r="E210">
            <v>6955.17738527434</v>
          </cell>
          <cell r="F210">
            <v>8099.01280116661</v>
          </cell>
          <cell r="G210">
            <v>6207.28637323182</v>
          </cell>
          <cell r="H210">
            <v>8028.72719118127</v>
          </cell>
          <cell r="I210">
            <v>8526.18371532486</v>
          </cell>
          <cell r="J210">
            <v>8372.0113995852</v>
          </cell>
          <cell r="K210">
            <v>8435.51984600414</v>
          </cell>
          <cell r="L210">
            <v>7946.07573895386</v>
          </cell>
          <cell r="M210">
            <v>8981.07279554039</v>
          </cell>
          <cell r="N210">
            <v>9649.57373439752</v>
          </cell>
          <cell r="O210">
            <v>9321.29926494853</v>
          </cell>
        </row>
        <row r="210">
          <cell r="Z210">
            <v>7277.30802697986</v>
          </cell>
          <cell r="AA210">
            <v>7113.35594206535</v>
          </cell>
          <cell r="AB210">
            <v>7377.53881647426</v>
          </cell>
          <cell r="AC210">
            <v>6369.53562486384</v>
          </cell>
          <cell r="AD210">
            <v>5723.11739131146</v>
          </cell>
          <cell r="AE210">
            <v>6664.33053353138</v>
          </cell>
          <cell r="AF210">
            <v>5107.70992997361</v>
          </cell>
          <cell r="AG210">
            <v>6606.49551731487</v>
          </cell>
          <cell r="AH210">
            <v>7015.83117146731</v>
          </cell>
          <cell r="AI210">
            <v>6888.96938023011</v>
          </cell>
          <cell r="AJ210">
            <v>6941.22775899769</v>
          </cell>
          <cell r="AK210">
            <v>6538.48517948203</v>
          </cell>
          <cell r="AL210">
            <v>7390.13990033038</v>
          </cell>
          <cell r="AM210">
            <v>7940.22067287568</v>
          </cell>
          <cell r="AN210">
            <v>7670.09768087193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0">
          <cell r="BX210">
            <v>4.11486271699888</v>
          </cell>
          <cell r="BY210">
            <v>3.95315723363632</v>
          </cell>
          <cell r="BZ210">
            <v>4.25412808211908</v>
          </cell>
          <cell r="CA210">
            <v>3.617583930754</v>
          </cell>
          <cell r="CB210">
            <v>3.18592460845759</v>
          </cell>
          <cell r="CC210">
            <v>3.65709290226694</v>
          </cell>
          <cell r="CD210">
            <v>2.95558253377737</v>
          </cell>
          <cell r="CE210">
            <v>3.69043541878138</v>
          </cell>
          <cell r="CF210">
            <v>3.97157135701792</v>
          </cell>
          <cell r="CG210">
            <v>3.88000566892783</v>
          </cell>
          <cell r="CH210">
            <v>3.91982168151083</v>
          </cell>
          <cell r="CI210">
            <v>3.65518493564282</v>
          </cell>
          <cell r="CJ210">
            <v>4.0930751220389</v>
          </cell>
          <cell r="CK210">
            <v>4.56544131913578</v>
          </cell>
          <cell r="CL210">
            <v>4.13489385867107</v>
          </cell>
          <cell r="CM210">
            <v>4.84532087268396</v>
          </cell>
          <cell r="CN210">
            <v>4.92989407322176</v>
          </cell>
          <cell r="CO210">
            <v>4.7512521305094</v>
          </cell>
          <cell r="CP210">
            <v>4.8238777227862</v>
          </cell>
          <cell r="CQ210">
            <v>4.92157712495808</v>
          </cell>
          <cell r="CR210">
            <v>4.99261033444795</v>
          </cell>
          <cell r="CS210">
            <v>4.73467604968539</v>
          </cell>
          <cell r="CT210">
            <v>4.90456698593243</v>
          </cell>
          <cell r="CU210">
            <v>4.8397607738632</v>
          </cell>
          <cell r="CV210">
            <v>4.8643972002687</v>
          </cell>
          <cell r="CW210">
            <v>4.85151210911424</v>
          </cell>
          <cell r="CX210">
            <v>4.90088965165527</v>
          </cell>
          <cell r="CY210">
            <v>4.94663743697829</v>
          </cell>
          <cell r="CZ210">
            <v>4.76493458574849</v>
          </cell>
          <cell r="DA210">
            <v>5.08210536163991</v>
          </cell>
        </row>
        <row r="211">
          <cell r="A211">
            <v>9121.96052063842</v>
          </cell>
          <cell r="B211">
            <v>8441.30186083478</v>
          </cell>
          <cell r="C211">
            <v>8341.84899930496</v>
          </cell>
          <cell r="D211">
            <v>7283.45574280668</v>
          </cell>
          <cell r="E211">
            <v>7805.67893194811</v>
          </cell>
          <cell r="F211">
            <v>7449.93803897694</v>
          </cell>
          <cell r="G211">
            <v>7496.30595768461</v>
          </cell>
          <cell r="H211">
            <v>7586.91305589203</v>
          </cell>
          <cell r="I211">
            <v>7311.95698714328</v>
          </cell>
          <cell r="J211">
            <v>8588.67953422848</v>
          </cell>
          <cell r="K211">
            <v>8738.61779042853</v>
          </cell>
          <cell r="L211">
            <v>9118.72297753425</v>
          </cell>
          <cell r="M211">
            <v>10137.4361015841</v>
          </cell>
          <cell r="N211">
            <v>8941.87392885102</v>
          </cell>
          <cell r="O211">
            <v>7975.97711878253</v>
          </cell>
        </row>
        <row r="211">
          <cell r="Z211">
            <v>7506.07037126819</v>
          </cell>
          <cell r="AA211">
            <v>6945.98553120119</v>
          </cell>
          <cell r="AB211">
            <v>6864.1500337138</v>
          </cell>
          <cell r="AC211">
            <v>5993.24358265235</v>
          </cell>
          <cell r="AD211">
            <v>6422.95866400301</v>
          </cell>
          <cell r="AE211">
            <v>6130.23472921531</v>
          </cell>
          <cell r="AF211">
            <v>6168.38890232333</v>
          </cell>
          <cell r="AG211">
            <v>6242.94560027687</v>
          </cell>
          <cell r="AH211">
            <v>6016.69603513504</v>
          </cell>
          <cell r="AI211">
            <v>7067.25630245086</v>
          </cell>
          <cell r="AJ211">
            <v>7190.63406755262</v>
          </cell>
          <cell r="AK211">
            <v>7503.40633579961</v>
          </cell>
          <cell r="AL211">
            <v>8341.66170644636</v>
          </cell>
          <cell r="AM211">
            <v>7357.88483288313</v>
          </cell>
          <cell r="AN211">
            <v>6563.08974345534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1">
          <cell r="BX211">
            <v>4.22209158483904</v>
          </cell>
          <cell r="BY211">
            <v>3.74462326118371</v>
          </cell>
          <cell r="BZ211">
            <v>3.80510647054307</v>
          </cell>
          <cell r="CA211">
            <v>3.34689651063009</v>
          </cell>
          <cell r="CB211">
            <v>3.58226606669362</v>
          </cell>
          <cell r="CC211">
            <v>3.46747676320482</v>
          </cell>
          <cell r="CD211">
            <v>3.40922295205535</v>
          </cell>
          <cell r="CE211">
            <v>3.49727953111392</v>
          </cell>
          <cell r="CF211">
            <v>3.28001564836217</v>
          </cell>
          <cell r="CG211">
            <v>4.01718034745383</v>
          </cell>
          <cell r="CH211">
            <v>4.08144186377245</v>
          </cell>
          <cell r="CI211">
            <v>4.19183265099699</v>
          </cell>
          <cell r="CJ211">
            <v>4.68392602067919</v>
          </cell>
          <cell r="CK211">
            <v>4.20532854674866</v>
          </cell>
          <cell r="CL211">
            <v>3.5119779016241</v>
          </cell>
          <cell r="CM211">
            <v>4.87070826068376</v>
          </cell>
          <cell r="CN211">
            <v>5.08197915208727</v>
          </cell>
          <cell r="CO211">
            <v>4.94227708183984</v>
          </cell>
          <cell r="CP211">
            <v>4.90599138030504</v>
          </cell>
          <cell r="CQ211">
            <v>4.91229481480356</v>
          </cell>
          <cell r="CR211">
            <v>4.84362687586198</v>
          </cell>
          <cell r="CS211">
            <v>4.95705204982712</v>
          </cell>
          <cell r="CT211">
            <v>4.89064725782899</v>
          </cell>
          <cell r="CU211">
            <v>5.02561587918902</v>
          </cell>
          <cell r="CV211">
            <v>4.81988468513349</v>
          </cell>
          <cell r="CW211">
            <v>4.82681561220486</v>
          </cell>
          <cell r="CX211">
            <v>4.9041265107371</v>
          </cell>
          <cell r="CY211">
            <v>4.87921192350092</v>
          </cell>
          <cell r="CZ211">
            <v>4.79358232279545</v>
          </cell>
          <cell r="DA211">
            <v>5.11992623358288</v>
          </cell>
        </row>
        <row r="212">
          <cell r="A212">
            <v>11824.6845073434</v>
          </cell>
          <cell r="B212">
            <v>8263.70614383958</v>
          </cell>
          <cell r="C212">
            <v>7539.94358472356</v>
          </cell>
          <cell r="D212">
            <v>8572.25537920093</v>
          </cell>
          <cell r="E212">
            <v>6926.20049859082</v>
          </cell>
          <cell r="F212">
            <v>7921.16126980553</v>
          </cell>
          <cell r="G212">
            <v>7079.46435317063</v>
          </cell>
          <cell r="H212">
            <v>7142.79661490583</v>
          </cell>
          <cell r="I212">
            <v>8200.28859485999</v>
          </cell>
          <cell r="J212">
            <v>8767.89495098656</v>
          </cell>
          <cell r="K212">
            <v>7517.2475388982</v>
          </cell>
          <cell r="L212">
            <v>8500.27904723822</v>
          </cell>
          <cell r="M212">
            <v>8685.1291758229</v>
          </cell>
          <cell r="N212">
            <v>8850.53790906968</v>
          </cell>
          <cell r="O212">
            <v>10292.6619103549</v>
          </cell>
        </row>
        <row r="212">
          <cell r="Z212">
            <v>9730.02610889973</v>
          </cell>
          <cell r="AA212">
            <v>6799.84962693085</v>
          </cell>
          <cell r="AB212">
            <v>6204.29643542967</v>
          </cell>
          <cell r="AC212">
            <v>7053.74156917106</v>
          </cell>
          <cell r="AD212">
            <v>5699.27355312616</v>
          </cell>
          <cell r="AE212">
            <v>6517.98413058284</v>
          </cell>
          <cell r="AF212">
            <v>5825.38781060897</v>
          </cell>
          <cell r="AG212">
            <v>5877.50121455108</v>
          </cell>
          <cell r="AH212">
            <v>6747.66604377051</v>
          </cell>
          <cell r="AI212">
            <v>7214.72498824036</v>
          </cell>
          <cell r="AJ212">
            <v>6185.62083200766</v>
          </cell>
          <cell r="AK212">
            <v>6994.51533029888</v>
          </cell>
          <cell r="AL212">
            <v>7146.62057896284</v>
          </cell>
          <cell r="AM212">
            <v>7282.72833660591</v>
          </cell>
          <cell r="AN212">
            <v>8469.39037194919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2">
          <cell r="BX212">
            <v>5.35389040000815</v>
          </cell>
          <cell r="BY212">
            <v>3.77708307055209</v>
          </cell>
          <cell r="BZ212">
            <v>3.42047595649756</v>
          </cell>
          <cell r="CA212">
            <v>3.97705569110297</v>
          </cell>
          <cell r="CB212">
            <v>3.33980639529433</v>
          </cell>
          <cell r="CC212">
            <v>3.6863465746639</v>
          </cell>
          <cell r="CD212">
            <v>3.28341725007277</v>
          </cell>
          <cell r="CE212">
            <v>3.22115799187395</v>
          </cell>
          <cell r="CF212">
            <v>3.79275443469833</v>
          </cell>
          <cell r="CG212">
            <v>4.06622776228602</v>
          </cell>
          <cell r="CH212">
            <v>3.44759497202968</v>
          </cell>
          <cell r="CI212">
            <v>3.84005927348108</v>
          </cell>
          <cell r="CJ212">
            <v>4.02807782076905</v>
          </cell>
          <cell r="CK212">
            <v>4.07224754331898</v>
          </cell>
          <cell r="CL212">
            <v>4.63945472514949</v>
          </cell>
          <cell r="CM212">
            <v>4.97910935527684</v>
          </cell>
          <cell r="CN212">
            <v>4.93230481228652</v>
          </cell>
          <cell r="CO212">
            <v>4.96950501685155</v>
          </cell>
          <cell r="CP212">
            <v>4.85920260327871</v>
          </cell>
          <cell r="CQ212">
            <v>4.67525546174077</v>
          </cell>
          <cell r="CR212">
            <v>4.8442246020637</v>
          </cell>
          <cell r="CS212">
            <v>4.86077930060654</v>
          </cell>
          <cell r="CT212">
            <v>4.99905409613163</v>
          </cell>
          <cell r="CU212">
            <v>4.87422969311568</v>
          </cell>
          <cell r="CV212">
            <v>4.86110739150602</v>
          </cell>
          <cell r="CW212">
            <v>4.91557347268234</v>
          </cell>
          <cell r="CX212">
            <v>4.99030205908185</v>
          </cell>
          <cell r="CY212">
            <v>4.86082525694083</v>
          </cell>
          <cell r="CZ212">
            <v>4.8996727635081</v>
          </cell>
          <cell r="DA212">
            <v>5.00140870271544</v>
          </cell>
        </row>
        <row r="213">
          <cell r="A213">
            <v>8672.21880743056</v>
          </cell>
          <cell r="B213">
            <v>7556.1736440818</v>
          </cell>
          <cell r="C213">
            <v>7299.90263058885</v>
          </cell>
          <cell r="D213">
            <v>8798.32153563984</v>
          </cell>
          <cell r="E213">
            <v>7435.65479997292</v>
          </cell>
          <cell r="F213">
            <v>7825.84953434327</v>
          </cell>
          <cell r="G213">
            <v>7367.56547524305</v>
          </cell>
          <cell r="H213">
            <v>7182.69448331103</v>
          </cell>
          <cell r="I213">
            <v>8860.55582471704</v>
          </cell>
          <cell r="J213">
            <v>9619.91269793825</v>
          </cell>
          <cell r="K213">
            <v>9189.72233058913</v>
          </cell>
          <cell r="L213">
            <v>9324.90256238308</v>
          </cell>
          <cell r="M213">
            <v>8883.86603904555</v>
          </cell>
          <cell r="N213">
            <v>9056.17253304261</v>
          </cell>
          <cell r="O213">
            <v>10361.5777564165</v>
          </cell>
        </row>
        <row r="213">
          <cell r="Z213">
            <v>7135.99719011429</v>
          </cell>
          <cell r="AA213">
            <v>6217.65145570159</v>
          </cell>
          <cell r="AB213">
            <v>6006.77702174169</v>
          </cell>
          <cell r="AC213">
            <v>7239.76172075507</v>
          </cell>
          <cell r="AD213">
            <v>6118.48166397772</v>
          </cell>
          <cell r="AE213">
            <v>6439.5561882596</v>
          </cell>
          <cell r="AF213">
            <v>6062.45387677142</v>
          </cell>
          <cell r="AG213">
            <v>5910.33146055308</v>
          </cell>
          <cell r="AH213">
            <v>7290.97165005288</v>
          </cell>
          <cell r="AI213">
            <v>7915.81387716061</v>
          </cell>
          <cell r="AJ213">
            <v>7561.82866059906</v>
          </cell>
          <cell r="AK213">
            <v>7673.0626799038</v>
          </cell>
          <cell r="AL213">
            <v>7310.15262641463</v>
          </cell>
          <cell r="AM213">
            <v>7451.93625576077</v>
          </cell>
          <cell r="AN213">
            <v>8526.09826813704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3">
          <cell r="BX213">
            <v>4.10966594602191</v>
          </cell>
          <cell r="BY213">
            <v>3.4561334899206</v>
          </cell>
          <cell r="BZ213">
            <v>3.40144349615294</v>
          </cell>
          <cell r="CA213">
            <v>3.94703409173608</v>
          </cell>
          <cell r="CB213">
            <v>3.44896064740334</v>
          </cell>
          <cell r="CC213">
            <v>3.6179223458284</v>
          </cell>
          <cell r="CD213">
            <v>3.36321672905595</v>
          </cell>
          <cell r="CE213">
            <v>3.39622542604338</v>
          </cell>
          <cell r="CF213">
            <v>4.055163702179</v>
          </cell>
          <cell r="CG213">
            <v>4.35674221458026</v>
          </cell>
          <cell r="CH213">
            <v>4.18236989144836</v>
          </cell>
          <cell r="CI213">
            <v>4.298114143249</v>
          </cell>
          <cell r="CJ213">
            <v>3.98775508547946</v>
          </cell>
          <cell r="CK213">
            <v>4.12883453058212</v>
          </cell>
          <cell r="CL213">
            <v>4.87150836442518</v>
          </cell>
          <cell r="CM213">
            <v>4.75724243526766</v>
          </cell>
          <cell r="CN213">
            <v>4.92882047876613</v>
          </cell>
          <cell r="CO213">
            <v>4.83821747027414</v>
          </cell>
          <cell r="CP213">
            <v>5.02528307521731</v>
          </cell>
          <cell r="CQ213">
            <v>4.86029420937962</v>
          </cell>
          <cell r="CR213">
            <v>4.87645062758313</v>
          </cell>
          <cell r="CS213">
            <v>4.9385644798301</v>
          </cell>
          <cell r="CT213">
            <v>4.76784868544097</v>
          </cell>
          <cell r="CU213">
            <v>4.92588370327243</v>
          </cell>
          <cell r="CV213">
            <v>4.97783899967989</v>
          </cell>
          <cell r="CW213">
            <v>4.95349271677819</v>
          </cell>
          <cell r="CX213">
            <v>4.89100308492322</v>
          </cell>
          <cell r="CY213">
            <v>5.02232834904067</v>
          </cell>
          <cell r="CZ213">
            <v>4.94480066061998</v>
          </cell>
          <cell r="DA213">
            <v>4.79505967965593</v>
          </cell>
        </row>
        <row r="214">
          <cell r="A214">
            <v>8412.38025515823</v>
          </cell>
          <cell r="B214">
            <v>8665.50816936732</v>
          </cell>
          <cell r="C214">
            <v>7738.41578311161</v>
          </cell>
          <cell r="D214">
            <v>7824.65612108119</v>
          </cell>
          <cell r="E214">
            <v>7791.38211661101</v>
          </cell>
          <cell r="F214">
            <v>8151.27196249222</v>
          </cell>
          <cell r="G214">
            <v>7842.15265680696</v>
          </cell>
          <cell r="H214">
            <v>8019.48705764854</v>
          </cell>
          <cell r="I214">
            <v>7130.01426083396</v>
          </cell>
          <cell r="J214">
            <v>9222.06976411545</v>
          </cell>
          <cell r="K214">
            <v>8930.85630176025</v>
          </cell>
          <cell r="L214">
            <v>8430.57649711228</v>
          </cell>
          <cell r="M214">
            <v>8604.33836239036</v>
          </cell>
          <cell r="N214">
            <v>8277.43192380839</v>
          </cell>
          <cell r="O214">
            <v>8011.01412400274</v>
          </cell>
        </row>
        <row r="214">
          <cell r="Z214">
            <v>6922.18718138734</v>
          </cell>
          <cell r="AA214">
            <v>7130.47529365082</v>
          </cell>
          <cell r="AB214">
            <v>6367.61070153184</v>
          </cell>
          <cell r="AC214">
            <v>6438.57417963252</v>
          </cell>
          <cell r="AD214">
            <v>6411.19442738277</v>
          </cell>
          <cell r="AE214">
            <v>6707.33235770789</v>
          </cell>
          <cell r="AF214">
            <v>6452.97132902972</v>
          </cell>
          <cell r="AG214">
            <v>6598.89220743651</v>
          </cell>
          <cell r="AH214">
            <v>5866.98316320051</v>
          </cell>
          <cell r="AI214">
            <v>7588.44597732929</v>
          </cell>
          <cell r="AJ214">
            <v>7348.81889973415</v>
          </cell>
          <cell r="AK214">
            <v>6937.16008905239</v>
          </cell>
          <cell r="AL214">
            <v>7080.14128105264</v>
          </cell>
          <cell r="AM214">
            <v>6811.14398301947</v>
          </cell>
          <cell r="AN214">
            <v>6591.92019346511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4">
          <cell r="BX214">
            <v>3.79436087401069</v>
          </cell>
          <cell r="BY214">
            <v>3.95881009611493</v>
          </cell>
          <cell r="BZ214">
            <v>3.56645330882084</v>
          </cell>
          <cell r="CA214">
            <v>3.49289615107207</v>
          </cell>
          <cell r="CB214">
            <v>3.65729076418227</v>
          </cell>
          <cell r="CC214">
            <v>3.83145362449075</v>
          </cell>
          <cell r="CD214">
            <v>3.53315317136074</v>
          </cell>
          <cell r="CE214">
            <v>3.66993160815788</v>
          </cell>
          <cell r="CF214">
            <v>3.35218315897246</v>
          </cell>
          <cell r="CG214">
            <v>4.25778210991198</v>
          </cell>
          <cell r="CH214">
            <v>4.16018968813019</v>
          </cell>
          <cell r="CI214">
            <v>3.89301688205687</v>
          </cell>
          <cell r="CJ214">
            <v>3.87571652861908</v>
          </cell>
          <cell r="CK214">
            <v>3.91854531885595</v>
          </cell>
          <cell r="CL214">
            <v>3.62703307314182</v>
          </cell>
          <cell r="CM214">
            <v>4.99817940809527</v>
          </cell>
          <cell r="CN214">
            <v>4.93470216439529</v>
          </cell>
          <cell r="CO214">
            <v>4.89155675420521</v>
          </cell>
          <cell r="CP214">
            <v>5.05023009454575</v>
          </cell>
          <cell r="CQ214">
            <v>4.80271254651863</v>
          </cell>
          <cell r="CR214">
            <v>4.79615697743401</v>
          </cell>
          <cell r="CS214">
            <v>5.00385141733951</v>
          </cell>
          <cell r="CT214">
            <v>4.92629254793595</v>
          </cell>
          <cell r="CU214">
            <v>4.79506211690684</v>
          </cell>
          <cell r="CV214">
            <v>4.88288559980278</v>
          </cell>
          <cell r="CW214">
            <v>4.83962317095202</v>
          </cell>
          <cell r="CX214">
            <v>4.88205384872531</v>
          </cell>
          <cell r="CY214">
            <v>5.0049190135846</v>
          </cell>
          <cell r="CZ214">
            <v>4.76214179706791</v>
          </cell>
          <cell r="DA214">
            <v>4.97929160290725</v>
          </cell>
        </row>
        <row r="215">
          <cell r="A215">
            <v>8533.7287242865</v>
          </cell>
          <cell r="B215">
            <v>8500.75866079315</v>
          </cell>
          <cell r="C215">
            <v>7818.59223185759</v>
          </cell>
          <cell r="D215">
            <v>7278.64477085954</v>
          </cell>
          <cell r="E215">
            <v>7635.98896809486</v>
          </cell>
          <cell r="F215">
            <v>7501.26037962289</v>
          </cell>
          <cell r="G215">
            <v>7936.2200097849</v>
          </cell>
          <cell r="H215">
            <v>7245.06614605331</v>
          </cell>
          <cell r="I215">
            <v>8848.91879691383</v>
          </cell>
          <cell r="J215">
            <v>8199.05931669709</v>
          </cell>
          <cell r="K215">
            <v>9054.44797535214</v>
          </cell>
          <cell r="L215">
            <v>9600.93765429969</v>
          </cell>
          <cell r="M215">
            <v>8975.69626881536</v>
          </cell>
          <cell r="N215">
            <v>9308.88231909758</v>
          </cell>
          <cell r="O215">
            <v>7717.73010347995</v>
          </cell>
        </row>
        <row r="215">
          <cell r="Z215">
            <v>7022.03963598431</v>
          </cell>
          <cell r="AA215">
            <v>6994.90998373836</v>
          </cell>
          <cell r="AB215">
            <v>6433.58446507139</v>
          </cell>
          <cell r="AC215">
            <v>5989.28484002157</v>
          </cell>
          <cell r="AD215">
            <v>6283.3280651752</v>
          </cell>
          <cell r="AE215">
            <v>6172.46568380398</v>
          </cell>
          <cell r="AF215">
            <v>6530.37532233729</v>
          </cell>
          <cell r="AG215">
            <v>5961.65442875244</v>
          </cell>
          <cell r="AH215">
            <v>7281.39603860338</v>
          </cell>
          <cell r="AI215">
            <v>6746.65452345361</v>
          </cell>
          <cell r="AJ215">
            <v>7450.5171911469</v>
          </cell>
          <cell r="AK215">
            <v>7900.2001269666</v>
          </cell>
          <cell r="AL215">
            <v>7385.71578691092</v>
          </cell>
          <cell r="AM215">
            <v>7659.88030828601</v>
          </cell>
          <cell r="AN215">
            <v>6350.58934229208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5">
          <cell r="BX215">
            <v>4.01462518583194</v>
          </cell>
          <cell r="BY215">
            <v>3.97608683096335</v>
          </cell>
          <cell r="BZ215">
            <v>3.51163849129197</v>
          </cell>
          <cell r="CA215">
            <v>3.31469671808982</v>
          </cell>
          <cell r="CB215">
            <v>3.43186463141021</v>
          </cell>
          <cell r="CC215">
            <v>3.5206775135784</v>
          </cell>
          <cell r="CD215">
            <v>3.65299790649879</v>
          </cell>
          <cell r="CE215">
            <v>3.31403812412006</v>
          </cell>
          <cell r="CF215">
            <v>4.03794331114961</v>
          </cell>
          <cell r="CG215">
            <v>3.80507934995158</v>
          </cell>
          <cell r="CH215">
            <v>4.11846659169047</v>
          </cell>
          <cell r="CI215">
            <v>4.37485554074973</v>
          </cell>
          <cell r="CJ215">
            <v>4.17572080018836</v>
          </cell>
          <cell r="CK215">
            <v>4.28862001035728</v>
          </cell>
          <cell r="CL215">
            <v>3.51378423426666</v>
          </cell>
          <cell r="CM215">
            <v>4.79209486953256</v>
          </cell>
          <cell r="CN215">
            <v>4.81984869960844</v>
          </cell>
          <cell r="CO215">
            <v>5.01938307491608</v>
          </cell>
          <cell r="CP215">
            <v>4.95037735191624</v>
          </cell>
          <cell r="CQ215">
            <v>5.01610619523836</v>
          </cell>
          <cell r="CR215">
            <v>4.80329846227412</v>
          </cell>
          <cell r="CS215">
            <v>4.89774144339115</v>
          </cell>
          <cell r="CT215">
            <v>4.92851898290639</v>
          </cell>
          <cell r="CU215">
            <v>4.94039383556116</v>
          </cell>
          <cell r="CV215">
            <v>4.85771341299322</v>
          </cell>
          <cell r="CW215">
            <v>4.95630483135166</v>
          </cell>
          <cell r="CX215">
            <v>4.94745111190306</v>
          </cell>
          <cell r="CY215">
            <v>4.84583111290533</v>
          </cell>
          <cell r="CZ215">
            <v>4.89340939432184</v>
          </cell>
          <cell r="DA215">
            <v>4.95160594686329</v>
          </cell>
        </row>
        <row r="216">
          <cell r="A216">
            <v>8217.89948625455</v>
          </cell>
          <cell r="B216">
            <v>9549.63460885982</v>
          </cell>
          <cell r="C216">
            <v>7483.77871292991</v>
          </cell>
          <cell r="D216">
            <v>5844.46689472938</v>
          </cell>
          <cell r="E216">
            <v>7205.90957914569</v>
          </cell>
          <cell r="F216">
            <v>7449.5698503088</v>
          </cell>
          <cell r="G216">
            <v>8428.38324767744</v>
          </cell>
          <cell r="H216">
            <v>7863.09673149642</v>
          </cell>
          <cell r="I216">
            <v>7387.57541126763</v>
          </cell>
          <cell r="J216">
            <v>7325.30999482402</v>
          </cell>
          <cell r="K216">
            <v>7590.71207884104</v>
          </cell>
          <cell r="L216">
            <v>9515.17713190743</v>
          </cell>
          <cell r="M216">
            <v>8635.42340544607</v>
          </cell>
          <cell r="N216">
            <v>9372.4707228181</v>
          </cell>
          <cell r="O216">
            <v>8691.55023099994</v>
          </cell>
        </row>
        <row r="216">
          <cell r="Z216">
            <v>6762.1572915466</v>
          </cell>
          <cell r="AA216">
            <v>7857.98504957608</v>
          </cell>
          <cell r="AB216">
            <v>6158.08076949661</v>
          </cell>
          <cell r="AC216">
            <v>4809.16133052018</v>
          </cell>
          <cell r="AD216">
            <v>5929.43416798274</v>
          </cell>
          <cell r="AE216">
            <v>6129.93176253981</v>
          </cell>
          <cell r="AF216">
            <v>6935.35535808887</v>
          </cell>
          <cell r="AG216">
            <v>6470.20531048848</v>
          </cell>
          <cell r="AH216">
            <v>6078.91919555736</v>
          </cell>
          <cell r="AI216">
            <v>6027.68365288377</v>
          </cell>
          <cell r="AJ216">
            <v>6246.07165344634</v>
          </cell>
          <cell r="AK216">
            <v>7829.63146854097</v>
          </cell>
          <cell r="AL216">
            <v>7105.71983076705</v>
          </cell>
          <cell r="AM216">
            <v>7712.20448049032</v>
          </cell>
          <cell r="AN216">
            <v>7151.90419007995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6">
          <cell r="BX216">
            <v>3.80830177049199</v>
          </cell>
          <cell r="BY216">
            <v>4.3330296816512</v>
          </cell>
          <cell r="BZ216">
            <v>3.41823421571843</v>
          </cell>
          <cell r="CA216">
            <v>2.74080196354636</v>
          </cell>
          <cell r="CB216">
            <v>3.36645969296726</v>
          </cell>
          <cell r="CC216">
            <v>3.40565553657052</v>
          </cell>
          <cell r="CD216">
            <v>3.87053830539148</v>
          </cell>
          <cell r="CE216">
            <v>3.65180764100095</v>
          </cell>
          <cell r="CF216">
            <v>3.4753510760897</v>
          </cell>
          <cell r="CG216">
            <v>3.35126296267777</v>
          </cell>
          <cell r="CH216">
            <v>3.538446469622</v>
          </cell>
          <cell r="CI216">
            <v>4.28846504080594</v>
          </cell>
          <cell r="CJ216">
            <v>3.98848815453442</v>
          </cell>
          <cell r="CK216">
            <v>4.39708581284634</v>
          </cell>
          <cell r="CL216">
            <v>3.99801332924017</v>
          </cell>
          <cell r="CM216">
            <v>4.8647558543164</v>
          </cell>
          <cell r="CN216">
            <v>4.96851573724234</v>
          </cell>
          <cell r="CO216">
            <v>4.93572210044081</v>
          </cell>
          <cell r="CP216">
            <v>4.80727343398801</v>
          </cell>
          <cell r="CQ216">
            <v>4.82555164753577</v>
          </cell>
          <cell r="CR216">
            <v>4.93130717879687</v>
          </cell>
          <cell r="CS216">
            <v>4.90912945037584</v>
          </cell>
          <cell r="CT216">
            <v>4.85419595838581</v>
          </cell>
          <cell r="CU216">
            <v>4.79219876607467</v>
          </cell>
          <cell r="CV216">
            <v>4.92775469207802</v>
          </cell>
          <cell r="CW216">
            <v>4.8361689868275</v>
          </cell>
          <cell r="CX216">
            <v>5.00203334180824</v>
          </cell>
          <cell r="CY216">
            <v>4.88097865894699</v>
          </cell>
          <cell r="CZ216">
            <v>4.80530247603504</v>
          </cell>
          <cell r="DA216">
            <v>4.90099868144699</v>
          </cell>
        </row>
        <row r="217">
          <cell r="A217">
            <v>8961.57402787176</v>
          </cell>
          <cell r="B217">
            <v>6646.93109659512</v>
          </cell>
          <cell r="C217">
            <v>7294.51926153486</v>
          </cell>
          <cell r="D217">
            <v>6986.55992825028</v>
          </cell>
          <cell r="E217">
            <v>6877.72525696566</v>
          </cell>
          <cell r="F217">
            <v>6244.83760958761</v>
          </cell>
          <cell r="G217">
            <v>7990.02250904349</v>
          </cell>
          <cell r="H217">
            <v>7729.82693571012</v>
          </cell>
          <cell r="I217">
            <v>7584.31347132916</v>
          </cell>
          <cell r="J217">
            <v>8659.05239156817</v>
          </cell>
          <cell r="K217">
            <v>6901.37571292079</v>
          </cell>
          <cell r="L217">
            <v>11144.2123531965</v>
          </cell>
          <cell r="M217">
            <v>7998.1858412718</v>
          </cell>
          <cell r="N217">
            <v>7938.90800408505</v>
          </cell>
          <cell r="O217">
            <v>9236.46352990162</v>
          </cell>
        </row>
        <row r="217">
          <cell r="Z217">
            <v>7374.09520007733</v>
          </cell>
          <cell r="AA217">
            <v>5469.47473091256</v>
          </cell>
          <cell r="AB217">
            <v>6002.34727806297</v>
          </cell>
          <cell r="AC217">
            <v>5748.94074096023</v>
          </cell>
          <cell r="AD217">
            <v>5659.38535430317</v>
          </cell>
          <cell r="AE217">
            <v>5138.60923303209</v>
          </cell>
          <cell r="AF217">
            <v>6574.64709315579</v>
          </cell>
          <cell r="AG217">
            <v>6360.54330709861</v>
          </cell>
          <cell r="AH217">
            <v>6240.80651355085</v>
          </cell>
          <cell r="AI217">
            <v>7125.1631107761</v>
          </cell>
          <cell r="AJ217">
            <v>5678.84630091767</v>
          </cell>
          <cell r="AK217">
            <v>9170.09473634458</v>
          </cell>
          <cell r="AL217">
            <v>6581.36434938936</v>
          </cell>
          <cell r="AM217">
            <v>6532.58715764713</v>
          </cell>
          <cell r="AN217">
            <v>7600.28999031905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7">
          <cell r="BX217">
            <v>4.20995183763128</v>
          </cell>
          <cell r="BY217">
            <v>3.14169417752532</v>
          </cell>
          <cell r="BZ217">
            <v>3.35926213335755</v>
          </cell>
          <cell r="CA217">
            <v>3.19438776380484</v>
          </cell>
          <cell r="CB217">
            <v>3.18522530432562</v>
          </cell>
          <cell r="CC217">
            <v>2.84991810428884</v>
          </cell>
          <cell r="CD217">
            <v>3.72041866896752</v>
          </cell>
          <cell r="CE217">
            <v>3.60442706696642</v>
          </cell>
          <cell r="CF217">
            <v>3.53866096986888</v>
          </cell>
          <cell r="CG217">
            <v>3.95193214413618</v>
          </cell>
          <cell r="CH217">
            <v>3.26680757494579</v>
          </cell>
          <cell r="CI217">
            <v>4.95920463134161</v>
          </cell>
          <cell r="CJ217">
            <v>3.74122627868391</v>
          </cell>
          <cell r="CK217">
            <v>3.70472198447691</v>
          </cell>
          <cell r="CL217">
            <v>4.37573068274985</v>
          </cell>
          <cell r="CM217">
            <v>4.79886738075471</v>
          </cell>
          <cell r="CN217">
            <v>4.76967566851977</v>
          </cell>
          <cell r="CO217">
            <v>4.89535689992427</v>
          </cell>
          <cell r="CP217">
            <v>4.93068585988219</v>
          </cell>
          <cell r="CQ217">
            <v>4.8678394376683</v>
          </cell>
          <cell r="CR217">
            <v>4.93992491895656</v>
          </cell>
          <cell r="CS217">
            <v>4.8415872956227</v>
          </cell>
          <cell r="CT217">
            <v>4.83465075671841</v>
          </cell>
          <cell r="CU217">
            <v>4.83179942433399</v>
          </cell>
          <cell r="CV217">
            <v>4.93960779488815</v>
          </cell>
          <cell r="CW217">
            <v>4.76259548788116</v>
          </cell>
          <cell r="CX217">
            <v>5.06604366839068</v>
          </cell>
          <cell r="CY217">
            <v>4.81957889223142</v>
          </cell>
          <cell r="CZ217">
            <v>4.83099653281378</v>
          </cell>
          <cell r="DA217">
            <v>4.7586823348914</v>
          </cell>
        </row>
        <row r="218">
          <cell r="A218">
            <v>9225.75771383705</v>
          </cell>
          <cell r="B218">
            <v>7694.35858251139</v>
          </cell>
          <cell r="C218">
            <v>7361.53611954595</v>
          </cell>
          <cell r="D218">
            <v>7966.55032572715</v>
          </cell>
          <cell r="E218">
            <v>6633.37075702965</v>
          </cell>
          <cell r="F218">
            <v>7603.55708534913</v>
          </cell>
          <cell r="G218">
            <v>7106.47547792212</v>
          </cell>
          <cell r="H218">
            <v>7973.05062592448</v>
          </cell>
          <cell r="I218">
            <v>8038.95936124339</v>
          </cell>
          <cell r="J218">
            <v>8574.01228000481</v>
          </cell>
          <cell r="K218">
            <v>8949.06484910278</v>
          </cell>
          <cell r="L218">
            <v>9347.01455434716</v>
          </cell>
          <cell r="M218">
            <v>7388.6029724724</v>
          </cell>
          <cell r="N218">
            <v>8907.78683152175</v>
          </cell>
          <cell r="O218">
            <v>8280.33143008094</v>
          </cell>
        </row>
        <row r="218">
          <cell r="Z218">
            <v>7591.4806331002</v>
          </cell>
          <cell r="AA218">
            <v>6331.35791932366</v>
          </cell>
          <cell r="AB218">
            <v>6057.49257836924</v>
          </cell>
          <cell r="AC218">
            <v>6555.33283945549</v>
          </cell>
          <cell r="AD218">
            <v>5458.31650864154</v>
          </cell>
          <cell r="AE218">
            <v>6256.64125880157</v>
          </cell>
          <cell r="AF218">
            <v>5847.61410754735</v>
          </cell>
          <cell r="AG218">
            <v>6560.68165790357</v>
          </cell>
          <cell r="AH218">
            <v>6614.91513153742</v>
          </cell>
          <cell r="AI218">
            <v>7055.18724754682</v>
          </cell>
          <cell r="AJ218">
            <v>7363.801932976</v>
          </cell>
          <cell r="AK218">
            <v>7691.25769043424</v>
          </cell>
          <cell r="AL218">
            <v>6079.76473163443</v>
          </cell>
          <cell r="AM218">
            <v>7329.83602136647</v>
          </cell>
          <cell r="AN218">
            <v>6813.5298624666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8">
          <cell r="BX218">
            <v>4.08818817007552</v>
          </cell>
          <cell r="BY218">
            <v>3.49491346328953</v>
          </cell>
          <cell r="BZ218">
            <v>3.44129306030102</v>
          </cell>
          <cell r="CA218">
            <v>3.62746554603147</v>
          </cell>
          <cell r="CB218">
            <v>3.13123223888136</v>
          </cell>
          <cell r="CC218">
            <v>3.58251629611667</v>
          </cell>
          <cell r="CD218">
            <v>3.20297606098</v>
          </cell>
          <cell r="CE218">
            <v>3.67369981143166</v>
          </cell>
          <cell r="CF218">
            <v>3.76932384833025</v>
          </cell>
          <cell r="CG218">
            <v>4.01427038045352</v>
          </cell>
          <cell r="CH218">
            <v>4.05177611284465</v>
          </cell>
          <cell r="CI218">
            <v>4.29538612220415</v>
          </cell>
          <cell r="CJ218">
            <v>3.44191039052277</v>
          </cell>
          <cell r="CK218">
            <v>4.17462354596234</v>
          </cell>
          <cell r="CL218">
            <v>3.88079361217424</v>
          </cell>
          <cell r="CM218">
            <v>5.087480373146</v>
          </cell>
          <cell r="CN218">
            <v>4.96326626182383</v>
          </cell>
          <cell r="CO218">
            <v>4.82256808325189</v>
          </cell>
          <cell r="CP218">
            <v>4.95106452993238</v>
          </cell>
          <cell r="CQ218">
            <v>4.77584882360556</v>
          </cell>
          <cell r="CR218">
            <v>4.78476062185872</v>
          </cell>
          <cell r="CS218">
            <v>5.00186709597855</v>
          </cell>
          <cell r="CT218">
            <v>4.89274334274512</v>
          </cell>
          <cell r="CU218">
            <v>4.80803875817814</v>
          </cell>
          <cell r="CV218">
            <v>4.81514155707705</v>
          </cell>
          <cell r="CW218">
            <v>4.97924842204778</v>
          </cell>
          <cell r="CX218">
            <v>4.90571470838787</v>
          </cell>
          <cell r="CY218">
            <v>4.83943153243478</v>
          </cell>
          <cell r="CZ218">
            <v>4.81043195947922</v>
          </cell>
          <cell r="DA218">
            <v>4.8101514711033</v>
          </cell>
        </row>
        <row r="219">
          <cell r="A219">
            <v>10543.6755189567</v>
          </cell>
          <cell r="B219">
            <v>7565.36472726524</v>
          </cell>
          <cell r="C219">
            <v>7737.16980163633</v>
          </cell>
          <cell r="D219">
            <v>8257.77230909145</v>
          </cell>
          <cell r="E219">
            <v>6671.74183613828</v>
          </cell>
          <cell r="F219">
            <v>7090.88611151962</v>
          </cell>
          <cell r="G219">
            <v>7568.57143112944</v>
          </cell>
          <cell r="H219">
            <v>7153.17285468765</v>
          </cell>
          <cell r="I219">
            <v>7180.33460377134</v>
          </cell>
          <cell r="J219">
            <v>8894.81919201558</v>
          </cell>
          <cell r="K219">
            <v>8693.51738076666</v>
          </cell>
          <cell r="L219">
            <v>9404.70638117305</v>
          </cell>
          <cell r="M219">
            <v>8281.61997726652</v>
          </cell>
          <cell r="N219">
            <v>9591.35151688262</v>
          </cell>
          <cell r="O219">
            <v>8162.3112385827</v>
          </cell>
        </row>
        <row r="219">
          <cell r="Z219">
            <v>8675.93871274154</v>
          </cell>
          <cell r="AA219">
            <v>6225.21440414968</v>
          </cell>
          <cell r="AB219">
            <v>6366.58543677504</v>
          </cell>
          <cell r="AC219">
            <v>6794.96692862382</v>
          </cell>
          <cell r="AD219">
            <v>5489.89042516521</v>
          </cell>
          <cell r="AE219">
            <v>5834.78628605043</v>
          </cell>
          <cell r="AF219">
            <v>6227.85306332936</v>
          </cell>
          <cell r="AG219">
            <v>5886.03937757155</v>
          </cell>
          <cell r="AH219">
            <v>5908.38961681756</v>
          </cell>
          <cell r="AI219">
            <v>7319.16550657282</v>
          </cell>
          <cell r="AJ219">
            <v>7153.52287331656</v>
          </cell>
          <cell r="AK219">
            <v>7738.7298222224</v>
          </cell>
          <cell r="AL219">
            <v>6814.59015272217</v>
          </cell>
          <cell r="AM219">
            <v>7892.31210532056</v>
          </cell>
          <cell r="AN219">
            <v>6716.41610489091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19">
          <cell r="BX219">
            <v>4.78231726375003</v>
          </cell>
          <cell r="BY219">
            <v>3.41777934964422</v>
          </cell>
          <cell r="BZ219">
            <v>3.61288406279089</v>
          </cell>
          <cell r="CA219">
            <v>3.79042584561818</v>
          </cell>
          <cell r="CB219">
            <v>2.98824668436001</v>
          </cell>
          <cell r="CC219">
            <v>3.27074023589435</v>
          </cell>
          <cell r="CD219">
            <v>3.54851176799295</v>
          </cell>
          <cell r="CE219">
            <v>3.28947396518477</v>
          </cell>
          <cell r="CF219">
            <v>3.31439969393212</v>
          </cell>
          <cell r="CG219">
            <v>4.0205349318243</v>
          </cell>
          <cell r="CH219">
            <v>4.05826441214288</v>
          </cell>
          <cell r="CI219">
            <v>4.35847134441393</v>
          </cell>
          <cell r="CJ219">
            <v>3.88924474124074</v>
          </cell>
          <cell r="CK219">
            <v>4.46290286593054</v>
          </cell>
          <cell r="CL219">
            <v>3.69629346979014</v>
          </cell>
          <cell r="CM219">
            <v>4.97033002882845</v>
          </cell>
          <cell r="CN219">
            <v>4.99019397813162</v>
          </cell>
          <cell r="CO219">
            <v>4.82791573812827</v>
          </cell>
          <cell r="CP219">
            <v>4.91141325747745</v>
          </cell>
          <cell r="CQ219">
            <v>5.03331795333537</v>
          </cell>
          <cell r="CR219">
            <v>4.88749172947446</v>
          </cell>
          <cell r="CS219">
            <v>4.80838510564102</v>
          </cell>
          <cell r="CT219">
            <v>4.90234470668995</v>
          </cell>
          <cell r="CU219">
            <v>4.88395193942179</v>
          </cell>
          <cell r="CV219">
            <v>4.98752245092099</v>
          </cell>
          <cell r="CW219">
            <v>4.82932870144317</v>
          </cell>
          <cell r="CX219">
            <v>4.86454948020062</v>
          </cell>
          <cell r="CY219">
            <v>4.80044616618852</v>
          </cell>
          <cell r="CZ219">
            <v>4.84500190590206</v>
          </cell>
          <cell r="DA219">
            <v>4.97826813909462</v>
          </cell>
        </row>
        <row r="220">
          <cell r="A220">
            <v>7748.9098516145</v>
          </cell>
          <cell r="B220">
            <v>8464.68562473646</v>
          </cell>
          <cell r="C220">
            <v>9215.26033496244</v>
          </cell>
          <cell r="D220">
            <v>8082.78678391874</v>
          </cell>
          <cell r="E220">
            <v>8245.12748441669</v>
          </cell>
          <cell r="F220">
            <v>7416.25858988158</v>
          </cell>
          <cell r="G220">
            <v>7260.60447433456</v>
          </cell>
          <cell r="H220">
            <v>6974.13155054582</v>
          </cell>
          <cell r="I220">
            <v>6844.04044422633</v>
          </cell>
          <cell r="J220">
            <v>7410.30093069649</v>
          </cell>
          <cell r="K220">
            <v>8008.13976013185</v>
          </cell>
          <cell r="L220">
            <v>9445.35825291604</v>
          </cell>
          <cell r="M220">
            <v>7938.18975232031</v>
          </cell>
          <cell r="N220">
            <v>7912.10160988859</v>
          </cell>
          <cell r="O220">
            <v>10158.60157913</v>
          </cell>
        </row>
        <row r="220">
          <cell r="Z220">
            <v>6376.24582075707</v>
          </cell>
          <cell r="AA220">
            <v>6965.22702835457</v>
          </cell>
          <cell r="AB220">
            <v>7582.84278991195</v>
          </cell>
          <cell r="AC220">
            <v>6650.97883933885</v>
          </cell>
          <cell r="AD220">
            <v>6784.56204432002</v>
          </cell>
          <cell r="AE220">
            <v>6102.5213539597</v>
          </cell>
          <cell r="AF220">
            <v>5974.44025316673</v>
          </cell>
          <cell r="AG220">
            <v>5738.71396159199</v>
          </cell>
          <cell r="AH220">
            <v>5631.66756553481</v>
          </cell>
          <cell r="AI220">
            <v>6097.61905154454</v>
          </cell>
          <cell r="AJ220">
            <v>6589.55500262278</v>
          </cell>
          <cell r="AK220">
            <v>7772.18050525663</v>
          </cell>
          <cell r="AL220">
            <v>6531.99613905214</v>
          </cell>
          <cell r="AM220">
            <v>6510.52932470832</v>
          </cell>
          <cell r="AN220">
            <v>8359.07787082699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0">
          <cell r="BX220">
            <v>3.47318049024332</v>
          </cell>
          <cell r="BY220">
            <v>3.84780751358256</v>
          </cell>
          <cell r="BZ220">
            <v>4.22570269040749</v>
          </cell>
          <cell r="CA220">
            <v>3.70741548855478</v>
          </cell>
          <cell r="CB220">
            <v>3.76971203525291</v>
          </cell>
          <cell r="CC220">
            <v>3.39137635764021</v>
          </cell>
          <cell r="CD220">
            <v>3.22797220059046</v>
          </cell>
          <cell r="CE220">
            <v>3.29140390746885</v>
          </cell>
          <cell r="CF220">
            <v>3.15344314528429</v>
          </cell>
          <cell r="CG220">
            <v>3.38996151363087</v>
          </cell>
          <cell r="CH220">
            <v>3.73778991398219</v>
          </cell>
          <cell r="CI220">
            <v>4.40392974503744</v>
          </cell>
          <cell r="CJ220">
            <v>3.67735640450493</v>
          </cell>
          <cell r="CK220">
            <v>3.66850306727691</v>
          </cell>
          <cell r="CL220">
            <v>4.67286210479746</v>
          </cell>
          <cell r="CM220">
            <v>5.02973187868716</v>
          </cell>
          <cell r="CN220">
            <v>4.95939927061127</v>
          </cell>
          <cell r="CO220">
            <v>4.91632120743925</v>
          </cell>
          <cell r="CP220">
            <v>4.91497645463749</v>
          </cell>
          <cell r="CQ220">
            <v>4.93083849468838</v>
          </cell>
          <cell r="CR220">
            <v>4.92992662065514</v>
          </cell>
          <cell r="CS220">
            <v>5.07077770302256</v>
          </cell>
          <cell r="CT220">
            <v>4.77683822659508</v>
          </cell>
          <cell r="CU220">
            <v>4.89281889544063</v>
          </cell>
          <cell r="CV220">
            <v>4.9280222071834</v>
          </cell>
          <cell r="CW220">
            <v>4.83001339431018</v>
          </cell>
          <cell r="CX220">
            <v>4.83514643799118</v>
          </cell>
          <cell r="CY220">
            <v>4.86650676858416</v>
          </cell>
          <cell r="CZ220">
            <v>4.8622193619363</v>
          </cell>
          <cell r="DA220">
            <v>4.90097561069327</v>
          </cell>
        </row>
        <row r="221">
          <cell r="A221">
            <v>8369.97092879004</v>
          </cell>
          <cell r="B221">
            <v>7669.94135548148</v>
          </cell>
          <cell r="C221">
            <v>7470.13342407018</v>
          </cell>
          <cell r="D221">
            <v>8397.39617486913</v>
          </cell>
          <cell r="E221">
            <v>8272.58354998234</v>
          </cell>
          <cell r="F221">
            <v>8153.92201178914</v>
          </cell>
          <cell r="G221">
            <v>6941.26006963168</v>
          </cell>
          <cell r="H221">
            <v>7726.8578274535</v>
          </cell>
          <cell r="I221">
            <v>7389.97422842601</v>
          </cell>
          <cell r="J221">
            <v>10021.3398300903</v>
          </cell>
          <cell r="K221">
            <v>8928.87940714513</v>
          </cell>
          <cell r="L221">
            <v>9813.04412804652</v>
          </cell>
          <cell r="M221">
            <v>9312.21364788839</v>
          </cell>
          <cell r="N221">
            <v>10704.0830656934</v>
          </cell>
          <cell r="O221">
            <v>10582.4391797473</v>
          </cell>
        </row>
        <row r="221">
          <cell r="Z221">
            <v>6887.29036426152</v>
          </cell>
          <cell r="AA221">
            <v>6311.26602965333</v>
          </cell>
          <cell r="AB221">
            <v>6146.85264609204</v>
          </cell>
          <cell r="AC221">
            <v>6909.85742389232</v>
          </cell>
          <cell r="AD221">
            <v>6807.15446398547</v>
          </cell>
          <cell r="AE221">
            <v>6709.51296970078</v>
          </cell>
          <cell r="AF221">
            <v>5711.6654287255</v>
          </cell>
          <cell r="AG221">
            <v>6358.10015516173</v>
          </cell>
          <cell r="AH221">
            <v>6080.89307939055</v>
          </cell>
          <cell r="AI221">
            <v>8246.13106018862</v>
          </cell>
          <cell r="AJ221">
            <v>7347.19219787942</v>
          </cell>
          <cell r="AK221">
            <v>8074.73345393542</v>
          </cell>
          <cell r="AL221">
            <v>7662.62151597673</v>
          </cell>
          <cell r="AM221">
            <v>8807.93120834203</v>
          </cell>
          <cell r="AN221">
            <v>8707.83566790635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1">
          <cell r="BX221">
            <v>3.80712354052273</v>
          </cell>
          <cell r="BY221">
            <v>3.52498078068992</v>
          </cell>
          <cell r="BZ221">
            <v>3.36941959946789</v>
          </cell>
          <cell r="CA221">
            <v>3.90559867882483</v>
          </cell>
          <cell r="CB221">
            <v>3.69584183808108</v>
          </cell>
          <cell r="CC221">
            <v>3.73510073580927</v>
          </cell>
          <cell r="CD221">
            <v>3.2128404128544</v>
          </cell>
          <cell r="CE221">
            <v>3.51891533158753</v>
          </cell>
          <cell r="CF221">
            <v>3.43743736409856</v>
          </cell>
          <cell r="CG221">
            <v>4.6088790988424</v>
          </cell>
          <cell r="CH221">
            <v>4.20518199334868</v>
          </cell>
          <cell r="CI221">
            <v>4.57533431035495</v>
          </cell>
          <cell r="CJ221">
            <v>4.2398910976073</v>
          </cell>
          <cell r="CK221">
            <v>4.89600091372099</v>
          </cell>
          <cell r="CL221">
            <v>4.88972291574749</v>
          </cell>
          <cell r="CM221">
            <v>4.95631110164048</v>
          </cell>
          <cell r="CN221">
            <v>4.90531463376806</v>
          </cell>
          <cell r="CO221">
            <v>4.99809883688384</v>
          </cell>
          <cell r="CP221">
            <v>4.84717396400242</v>
          </cell>
          <cell r="CQ221">
            <v>5.04614079134338</v>
          </cell>
          <cell r="CR221">
            <v>4.92148100264447</v>
          </cell>
          <cell r="CS221">
            <v>4.87058067753879</v>
          </cell>
          <cell r="CT221">
            <v>4.95023347777922</v>
          </cell>
          <cell r="CU221">
            <v>4.84662825086708</v>
          </cell>
          <cell r="CV221">
            <v>4.90187297310579</v>
          </cell>
          <cell r="CW221">
            <v>4.78678300360336</v>
          </cell>
          <cell r="CX221">
            <v>4.83517835144292</v>
          </cell>
          <cell r="CY221">
            <v>4.95142047805496</v>
          </cell>
          <cell r="CZ221">
            <v>4.92878142881704</v>
          </cell>
          <cell r="DA221">
            <v>4.87902575109703</v>
          </cell>
        </row>
        <row r="222">
          <cell r="A222">
            <v>8057.14650802645</v>
          </cell>
          <cell r="B222">
            <v>7609.02847501761</v>
          </cell>
          <cell r="C222">
            <v>8038.86419112246</v>
          </cell>
          <cell r="D222">
            <v>7047.48969169461</v>
          </cell>
          <cell r="E222">
            <v>6854.19389821433</v>
          </cell>
          <cell r="F222">
            <v>7562.28401546279</v>
          </cell>
          <cell r="G222">
            <v>7015.40428867507</v>
          </cell>
          <cell r="H222">
            <v>7302.87591286579</v>
          </cell>
          <cell r="I222">
            <v>9194.52975337771</v>
          </cell>
          <cell r="J222">
            <v>7634.54409179919</v>
          </cell>
          <cell r="K222">
            <v>7765.48084868631</v>
          </cell>
          <cell r="L222">
            <v>8106.83050005363</v>
          </cell>
          <cell r="M222">
            <v>9324.24453924794</v>
          </cell>
          <cell r="N222">
            <v>7850.30914178653</v>
          </cell>
          <cell r="O222">
            <v>9330.99053725065</v>
          </cell>
        </row>
        <row r="222">
          <cell r="Z222">
            <v>6629.88055517605</v>
          </cell>
          <cell r="AA222">
            <v>6261.14343087163</v>
          </cell>
          <cell r="AB222">
            <v>6614.83682012363</v>
          </cell>
          <cell r="AC222">
            <v>5799.07723202299</v>
          </cell>
          <cell r="AD222">
            <v>5640.02240767351</v>
          </cell>
          <cell r="AE222">
            <v>6222.67941843795</v>
          </cell>
          <cell r="AF222">
            <v>5772.67552896691</v>
          </cell>
          <cell r="AG222">
            <v>6009.22360830099</v>
          </cell>
          <cell r="AH222">
            <v>7565.78448277937</v>
          </cell>
          <cell r="AI222">
            <v>6282.13913839476</v>
          </cell>
          <cell r="AJ222">
            <v>6389.88138406188</v>
          </cell>
          <cell r="AK222">
            <v>6670.76338290127</v>
          </cell>
          <cell r="AL222">
            <v>7672.52122086688</v>
          </cell>
          <cell r="AM222">
            <v>6459.68295095577</v>
          </cell>
          <cell r="AN222">
            <v>7678.07221350911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2">
          <cell r="BX222">
            <v>3.77531050523384</v>
          </cell>
          <cell r="BY222">
            <v>3.58095383783708</v>
          </cell>
          <cell r="BZ222">
            <v>3.61731667019078</v>
          </cell>
          <cell r="CA222">
            <v>3.21234562153122</v>
          </cell>
          <cell r="CB222">
            <v>3.31232851492524</v>
          </cell>
          <cell r="CC222">
            <v>3.48367672690455</v>
          </cell>
          <cell r="CD222">
            <v>3.24214052547741</v>
          </cell>
          <cell r="CE222">
            <v>3.36877701015992</v>
          </cell>
          <cell r="CF222">
            <v>4.32171243929871</v>
          </cell>
          <cell r="CG222">
            <v>3.61933385671664</v>
          </cell>
          <cell r="CH222">
            <v>3.55457211643405</v>
          </cell>
          <cell r="CI222">
            <v>3.67819080081086</v>
          </cell>
          <cell r="CJ222">
            <v>4.33987482084927</v>
          </cell>
          <cell r="CK222">
            <v>3.53955602726531</v>
          </cell>
          <cell r="CL222">
            <v>4.23249961160876</v>
          </cell>
          <cell r="CM222">
            <v>4.81127480517679</v>
          </cell>
          <cell r="CN222">
            <v>4.79029286487183</v>
          </cell>
          <cell r="CO222">
            <v>5.01002324524787</v>
          </cell>
          <cell r="CP222">
            <v>4.94588213701831</v>
          </cell>
          <cell r="CQ222">
            <v>4.66503129619546</v>
          </cell>
          <cell r="CR222">
            <v>4.89380562529756</v>
          </cell>
          <cell r="CS222">
            <v>4.87811964661866</v>
          </cell>
          <cell r="CT222">
            <v>4.88712261881969</v>
          </cell>
          <cell r="CU222">
            <v>4.79628780403366</v>
          </cell>
          <cell r="CV222">
            <v>4.75538891590531</v>
          </cell>
          <cell r="CW222">
            <v>4.92507220741328</v>
          </cell>
          <cell r="CX222">
            <v>4.96876455096191</v>
          </cell>
          <cell r="CY222">
            <v>4.84359732764211</v>
          </cell>
          <cell r="CZ222">
            <v>4.99999473751551</v>
          </cell>
          <cell r="DA222">
            <v>4.97006880423338</v>
          </cell>
        </row>
        <row r="223">
          <cell r="A223">
            <v>9377.03816033544</v>
          </cell>
          <cell r="B223">
            <v>9226.8975479</v>
          </cell>
          <cell r="C223">
            <v>6723.66698993033</v>
          </cell>
          <cell r="D223">
            <v>8109.84359053494</v>
          </cell>
          <cell r="E223">
            <v>7281.54833617297</v>
          </cell>
          <cell r="F223">
            <v>7848.32131698609</v>
          </cell>
          <cell r="G223">
            <v>7399.24051920151</v>
          </cell>
          <cell r="H223">
            <v>7115.42375614498</v>
          </cell>
          <cell r="I223">
            <v>8335.41425847204</v>
          </cell>
          <cell r="J223">
            <v>9208.78141753074</v>
          </cell>
          <cell r="K223">
            <v>8722.85617251828</v>
          </cell>
          <cell r="L223">
            <v>7909.22929340092</v>
          </cell>
          <cell r="M223">
            <v>7608.80118933599</v>
          </cell>
          <cell r="N223">
            <v>7755.80049333781</v>
          </cell>
          <cell r="O223">
            <v>8526.89666214461</v>
          </cell>
        </row>
        <row r="223">
          <cell r="Z223">
            <v>7715.96282907602</v>
          </cell>
          <cell r="AA223">
            <v>7592.41855370057</v>
          </cell>
          <cell r="AB223">
            <v>5532.61740885695</v>
          </cell>
          <cell r="AC223">
            <v>6673.24272592589</v>
          </cell>
          <cell r="AD223">
            <v>5991.67405947947</v>
          </cell>
          <cell r="AE223">
            <v>6458.04725511998</v>
          </cell>
          <cell r="AF223">
            <v>6088.51791294296</v>
          </cell>
          <cell r="AG223">
            <v>5854.9772621993</v>
          </cell>
          <cell r="AH223">
            <v>6858.85516125699</v>
          </cell>
          <cell r="AI223">
            <v>7577.51156642529</v>
          </cell>
          <cell r="AJ223">
            <v>7177.66450767218</v>
          </cell>
          <cell r="AK223">
            <v>6508.1658185699</v>
          </cell>
          <cell r="AL223">
            <v>6260.95640722504</v>
          </cell>
          <cell r="AM223">
            <v>6381.91583451797</v>
          </cell>
          <cell r="AN223">
            <v>7016.41782485042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3">
          <cell r="BX223">
            <v>4.31274634126175</v>
          </cell>
          <cell r="BY223">
            <v>4.35457708254594</v>
          </cell>
          <cell r="BZ223">
            <v>3.04688508813953</v>
          </cell>
          <cell r="CA223">
            <v>3.83035694381021</v>
          </cell>
          <cell r="CB223">
            <v>3.37234666143063</v>
          </cell>
          <cell r="CC223">
            <v>3.52507754629896</v>
          </cell>
          <cell r="CD223">
            <v>3.46275315295569</v>
          </cell>
          <cell r="CE223">
            <v>3.3582602754311</v>
          </cell>
          <cell r="CF223">
            <v>3.84937481501787</v>
          </cell>
          <cell r="CG223">
            <v>4.21041639934706</v>
          </cell>
          <cell r="CH223">
            <v>3.97590208866274</v>
          </cell>
          <cell r="CI223">
            <v>3.65725124083978</v>
          </cell>
          <cell r="CJ223">
            <v>3.54508592529238</v>
          </cell>
          <cell r="CK223">
            <v>3.64618062436364</v>
          </cell>
          <cell r="CL223">
            <v>3.96189930947398</v>
          </cell>
          <cell r="CM223">
            <v>4.90166184526045</v>
          </cell>
          <cell r="CN223">
            <v>4.77684659799517</v>
          </cell>
          <cell r="CO223">
            <v>4.97486957210197</v>
          </cell>
          <cell r="CP223">
            <v>4.77314700733136</v>
          </cell>
          <cell r="CQ223">
            <v>4.86769214926233</v>
          </cell>
          <cell r="CR223">
            <v>5.01925983716021</v>
          </cell>
          <cell r="CS223">
            <v>4.81722786971576</v>
          </cell>
          <cell r="CT223">
            <v>4.77659034126156</v>
          </cell>
          <cell r="CU223">
            <v>4.88167167565276</v>
          </cell>
          <cell r="CV223">
            <v>4.93070131131415</v>
          </cell>
          <cell r="CW223">
            <v>4.94600566841653</v>
          </cell>
          <cell r="CX223">
            <v>4.87540781575041</v>
          </cell>
          <cell r="CY223">
            <v>4.83861479996691</v>
          </cell>
          <cell r="CZ223">
            <v>4.79534688974416</v>
          </cell>
          <cell r="DA223">
            <v>4.85198159576373</v>
          </cell>
        </row>
        <row r="224">
          <cell r="A224">
            <v>8251.45869238986</v>
          </cell>
          <cell r="B224">
            <v>8667.57918904169</v>
          </cell>
          <cell r="C224">
            <v>7276.20977911562</v>
          </cell>
          <cell r="D224">
            <v>7377.99380308155</v>
          </cell>
          <cell r="E224">
            <v>7878.4726135213</v>
          </cell>
          <cell r="F224">
            <v>8191.30030396341</v>
          </cell>
          <cell r="G224">
            <v>8078.18844946181</v>
          </cell>
          <cell r="H224">
            <v>7299.39073036109</v>
          </cell>
          <cell r="I224">
            <v>7485.75776207365</v>
          </cell>
          <cell r="J224">
            <v>9956.51234764118</v>
          </cell>
          <cell r="K224">
            <v>9101.06321439338</v>
          </cell>
          <cell r="L224">
            <v>7955.78664757643</v>
          </cell>
          <cell r="M224">
            <v>8642.6831821666</v>
          </cell>
          <cell r="N224">
            <v>8991.04146052938</v>
          </cell>
          <cell r="O224">
            <v>8774.09366072499</v>
          </cell>
        </row>
        <row r="224">
          <cell r="Z224">
            <v>6789.77172402366</v>
          </cell>
          <cell r="AA224">
            <v>7132.17944698287</v>
          </cell>
          <cell r="AB224">
            <v>5987.28118967228</v>
          </cell>
          <cell r="AC224">
            <v>6071.03490082139</v>
          </cell>
          <cell r="AD224">
            <v>6482.85746484038</v>
          </cell>
          <cell r="AE224">
            <v>6740.26996440417</v>
          </cell>
          <cell r="AF224">
            <v>6647.19506698572</v>
          </cell>
          <cell r="AG224">
            <v>6006.35580098284</v>
          </cell>
          <cell r="AH224">
            <v>6159.7092442206</v>
          </cell>
          <cell r="AI224">
            <v>8192.78730320188</v>
          </cell>
          <cell r="AJ224">
            <v>7488.87487355798</v>
          </cell>
          <cell r="AK224">
            <v>6546.47587000575</v>
          </cell>
          <cell r="AL224">
            <v>7111.69358989708</v>
          </cell>
          <cell r="AM224">
            <v>7398.34268752131</v>
          </cell>
          <cell r="AN224">
            <v>7219.82564082513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4">
          <cell r="BX224">
            <v>3.79407732616486</v>
          </cell>
          <cell r="BY224">
            <v>3.84286987426146</v>
          </cell>
          <cell r="BZ224">
            <v>3.41805885372872</v>
          </cell>
          <cell r="CA224">
            <v>3.35912259223789</v>
          </cell>
          <cell r="CB224">
            <v>3.56146718652021</v>
          </cell>
          <cell r="CC224">
            <v>3.8600837921939</v>
          </cell>
          <cell r="CD224">
            <v>3.72698179330368</v>
          </cell>
          <cell r="CE224">
            <v>3.34061570019512</v>
          </cell>
          <cell r="CF224">
            <v>3.43342549874845</v>
          </cell>
          <cell r="CG224">
            <v>4.62987756063906</v>
          </cell>
          <cell r="CH224">
            <v>4.15766885181254</v>
          </cell>
          <cell r="CI224">
            <v>3.76720046746192</v>
          </cell>
          <cell r="CJ224">
            <v>3.96186499385121</v>
          </cell>
          <cell r="CK224">
            <v>4.08059119168557</v>
          </cell>
          <cell r="CL224">
            <v>3.99917150848377</v>
          </cell>
          <cell r="CM224">
            <v>4.90293494655709</v>
          </cell>
          <cell r="CN224">
            <v>5.08479815927208</v>
          </cell>
          <cell r="CO224">
            <v>4.79907187402486</v>
          </cell>
          <cell r="CP224">
            <v>4.95158240710006</v>
          </cell>
          <cell r="CQ224">
            <v>4.98706078089231</v>
          </cell>
          <cell r="CR224">
            <v>4.78396170842359</v>
          </cell>
          <cell r="CS224">
            <v>4.88639181627566</v>
          </cell>
          <cell r="CT224">
            <v>4.92596898134677</v>
          </cell>
          <cell r="CU224">
            <v>4.91518331874168</v>
          </cell>
          <cell r="CV224">
            <v>4.8480747746629</v>
          </cell>
          <cell r="CW224">
            <v>4.93484838218022</v>
          </cell>
          <cell r="CX224">
            <v>4.7609758184349</v>
          </cell>
          <cell r="CY224">
            <v>4.91790913051163</v>
          </cell>
          <cell r="CZ224">
            <v>4.96727828602543</v>
          </cell>
          <cell r="DA224">
            <v>4.94611050800824</v>
          </cell>
        </row>
        <row r="225">
          <cell r="A225">
            <v>10109.6756271025</v>
          </cell>
          <cell r="B225">
            <v>7602.17851113931</v>
          </cell>
          <cell r="C225">
            <v>8516.79001884937</v>
          </cell>
          <cell r="D225">
            <v>8019.69576356241</v>
          </cell>
          <cell r="E225">
            <v>8427.17108572846</v>
          </cell>
          <cell r="F225">
            <v>7386.34855431494</v>
          </cell>
          <cell r="G225">
            <v>7267.75168065821</v>
          </cell>
          <cell r="H225">
            <v>8192.90892246354</v>
          </cell>
          <cell r="I225">
            <v>7878.16765064436</v>
          </cell>
          <cell r="J225">
            <v>8027.09036660621</v>
          </cell>
          <cell r="K225">
            <v>8125.8006742735</v>
          </cell>
          <cell r="L225">
            <v>7606.72501364366</v>
          </cell>
          <cell r="M225">
            <v>9098.12936482593</v>
          </cell>
          <cell r="N225">
            <v>8367.80478545081</v>
          </cell>
          <cell r="O225">
            <v>8710.04868924245</v>
          </cell>
        </row>
        <row r="225">
          <cell r="Z225">
            <v>8318.81880173008</v>
          </cell>
          <cell r="AA225">
            <v>6255.50688916606</v>
          </cell>
          <cell r="AB225">
            <v>7008.10150122463</v>
          </cell>
          <cell r="AC225">
            <v>6599.0639425885</v>
          </cell>
          <cell r="AD225">
            <v>6934.35792197085</v>
          </cell>
          <cell r="AE225">
            <v>6077.90966755058</v>
          </cell>
          <cell r="AF225">
            <v>5980.32138294161</v>
          </cell>
          <cell r="AG225">
            <v>6741.59362762714</v>
          </cell>
          <cell r="AH225">
            <v>6482.60652395879</v>
          </cell>
          <cell r="AI225">
            <v>6605.14864452168</v>
          </cell>
          <cell r="AJ225">
            <v>6686.37312625933</v>
          </cell>
          <cell r="AK225">
            <v>6259.24801122679</v>
          </cell>
          <cell r="AL225">
            <v>7486.46073448534</v>
          </cell>
          <cell r="AM225">
            <v>6885.50793774238</v>
          </cell>
          <cell r="AN225">
            <v>7167.12577857664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5">
          <cell r="BX225">
            <v>4.57820439249307</v>
          </cell>
          <cell r="BY225">
            <v>3.50836949967128</v>
          </cell>
          <cell r="BZ225">
            <v>3.89505990627383</v>
          </cell>
          <cell r="CA225">
            <v>3.80806801586564</v>
          </cell>
          <cell r="CB225">
            <v>3.80590831970483</v>
          </cell>
          <cell r="CC225">
            <v>3.31916964001007</v>
          </cell>
          <cell r="CD225">
            <v>3.3416761646633</v>
          </cell>
          <cell r="CE225">
            <v>3.75584230297071</v>
          </cell>
          <cell r="CF225">
            <v>3.61195686841587</v>
          </cell>
          <cell r="CG225">
            <v>3.71858556734694</v>
          </cell>
          <cell r="CH225">
            <v>3.77492572678248</v>
          </cell>
          <cell r="CI225">
            <v>3.4436418409319</v>
          </cell>
          <cell r="CJ225">
            <v>4.20526273005016</v>
          </cell>
          <cell r="CK225">
            <v>3.82482949218526</v>
          </cell>
          <cell r="CL225">
            <v>3.97183929749108</v>
          </cell>
          <cell r="CM225">
            <v>4.97821469606571</v>
          </cell>
          <cell r="CN225">
            <v>4.88499715905549</v>
          </cell>
          <cell r="CO225">
            <v>4.92939224236853</v>
          </cell>
          <cell r="CP225">
            <v>4.74771647056799</v>
          </cell>
          <cell r="CQ225">
            <v>4.99177575659136</v>
          </cell>
          <cell r="CR225">
            <v>5.01685936977515</v>
          </cell>
          <cell r="CS225">
            <v>4.90306102018607</v>
          </cell>
          <cell r="CT225">
            <v>4.91770368344179</v>
          </cell>
          <cell r="CU225">
            <v>4.91715888812775</v>
          </cell>
          <cell r="CV225">
            <v>4.8664464830736</v>
          </cell>
          <cell r="CW225">
            <v>4.85276580488277</v>
          </cell>
          <cell r="CX225">
            <v>4.97979333520118</v>
          </cell>
          <cell r="CY225">
            <v>4.87742446644052</v>
          </cell>
          <cell r="CZ225">
            <v>4.93209052780686</v>
          </cell>
          <cell r="DA225">
            <v>4.94379544751468</v>
          </cell>
        </row>
        <row r="226">
          <cell r="A226">
            <v>7980.24573156097</v>
          </cell>
          <cell r="B226">
            <v>7185.28892882546</v>
          </cell>
          <cell r="C226">
            <v>7144.13441445571</v>
          </cell>
          <cell r="D226">
            <v>7463.60344186887</v>
          </cell>
          <cell r="E226">
            <v>7755.97363280669</v>
          </cell>
          <cell r="F226">
            <v>7453.69299545697</v>
          </cell>
          <cell r="G226">
            <v>7537.11477244946</v>
          </cell>
          <cell r="H226">
            <v>7774.0573787718</v>
          </cell>
          <cell r="I226">
            <v>7817.10460381026</v>
          </cell>
          <cell r="J226">
            <v>8065.13334826471</v>
          </cell>
          <cell r="K226">
            <v>9104.6378178623</v>
          </cell>
          <cell r="L226">
            <v>8986.09456981463</v>
          </cell>
          <cell r="M226">
            <v>9249.15059284245</v>
          </cell>
          <cell r="N226">
            <v>9319.32320009324</v>
          </cell>
          <cell r="O226">
            <v>9323.9099851563</v>
          </cell>
        </row>
        <row r="226">
          <cell r="Z226">
            <v>6566.60220197017</v>
          </cell>
          <cell r="AA226">
            <v>5912.46631857638</v>
          </cell>
          <cell r="AB226">
            <v>5878.60203246641</v>
          </cell>
          <cell r="AC226">
            <v>6141.47940359496</v>
          </cell>
          <cell r="AD226">
            <v>6382.05830356664</v>
          </cell>
          <cell r="AE226">
            <v>6133.32452197602</v>
          </cell>
          <cell r="AF226">
            <v>6201.96872704413</v>
          </cell>
          <cell r="AG226">
            <v>6396.93864310365</v>
          </cell>
          <cell r="AH226">
            <v>6432.36035970673</v>
          </cell>
          <cell r="AI226">
            <v>6636.45258371496</v>
          </cell>
          <cell r="AJ226">
            <v>7491.81626155526</v>
          </cell>
          <cell r="AK226">
            <v>7394.27210316175</v>
          </cell>
          <cell r="AL226">
            <v>7610.72963068179</v>
          </cell>
          <cell r="AM226">
            <v>7668.47166179101</v>
          </cell>
          <cell r="AN226">
            <v>7672.2459306429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6">
          <cell r="BX226">
            <v>3.6638347892781</v>
          </cell>
          <cell r="BY226">
            <v>3.33037625098557</v>
          </cell>
          <cell r="BZ226">
            <v>3.4013975601104</v>
          </cell>
          <cell r="CA226">
            <v>3.44590460832397</v>
          </cell>
          <cell r="CB226">
            <v>3.51732646010796</v>
          </cell>
          <cell r="CC226">
            <v>3.41928399438948</v>
          </cell>
          <cell r="CD226">
            <v>3.48115614262366</v>
          </cell>
          <cell r="CE226">
            <v>3.59152034170377</v>
          </cell>
          <cell r="CF226">
            <v>3.5779124522119</v>
          </cell>
          <cell r="CG226">
            <v>3.60237784268967</v>
          </cell>
          <cell r="CH226">
            <v>4.21067835304595</v>
          </cell>
          <cell r="CI226">
            <v>4.15936094486768</v>
          </cell>
          <cell r="CJ226">
            <v>4.16174310561202</v>
          </cell>
          <cell r="CK226">
            <v>4.28583740690402</v>
          </cell>
          <cell r="CL226">
            <v>4.42289565245295</v>
          </cell>
          <cell r="CM226">
            <v>4.91034448849879</v>
          </cell>
          <cell r="CN226">
            <v>4.86387622248977</v>
          </cell>
          <cell r="CO226">
            <v>4.73504161405229</v>
          </cell>
          <cell r="CP226">
            <v>4.88288936615027</v>
          </cell>
          <cell r="CQ226">
            <v>4.97113118186694</v>
          </cell>
          <cell r="CR226">
            <v>4.91437062698031</v>
          </cell>
          <cell r="CS226">
            <v>4.88104941187167</v>
          </cell>
          <cell r="CT226">
            <v>4.87978839843084</v>
          </cell>
          <cell r="CU226">
            <v>4.92547129938639</v>
          </cell>
          <cell r="CV226">
            <v>5.04723898135468</v>
          </cell>
          <cell r="CW226">
            <v>4.87463593352199</v>
          </cell>
          <cell r="CX226">
            <v>4.87052698797079</v>
          </cell>
          <cell r="CY226">
            <v>5.01023574197669</v>
          </cell>
          <cell r="CZ226">
            <v>4.90207849890037</v>
          </cell>
          <cell r="DA226">
            <v>4.7525091063628</v>
          </cell>
        </row>
        <row r="227">
          <cell r="A227">
            <v>8517.32162892944</v>
          </cell>
          <cell r="B227">
            <v>8811.97603652423</v>
          </cell>
          <cell r="C227">
            <v>7398.57083270091</v>
          </cell>
          <cell r="D227">
            <v>6460.63387262546</v>
          </cell>
          <cell r="E227">
            <v>7877.9755014345</v>
          </cell>
          <cell r="F227">
            <v>7610.45532292566</v>
          </cell>
          <cell r="G227">
            <v>7739.09334115975</v>
          </cell>
          <cell r="H227">
            <v>8245.86368004602</v>
          </cell>
          <cell r="I227">
            <v>7708.97400794545</v>
          </cell>
          <cell r="J227">
            <v>8254.23282792105</v>
          </cell>
          <cell r="K227">
            <v>7250.09446160787</v>
          </cell>
          <cell r="L227">
            <v>7715.09522076626</v>
          </cell>
          <cell r="M227">
            <v>8948.89806824664</v>
          </cell>
          <cell r="N227">
            <v>10615.7359715195</v>
          </cell>
          <cell r="O227">
            <v>8894.72091381832</v>
          </cell>
        </row>
        <row r="227">
          <cell r="Z227">
            <v>7008.53894037623</v>
          </cell>
          <cell r="AA227">
            <v>7250.99742433994</v>
          </cell>
          <cell r="AB227">
            <v>6087.96685662246</v>
          </cell>
          <cell r="AC227">
            <v>5316.17872947466</v>
          </cell>
          <cell r="AD227">
            <v>6482.44841260896</v>
          </cell>
          <cell r="AE227">
            <v>6262.31752286454</v>
          </cell>
          <cell r="AF227">
            <v>6368.16823501145</v>
          </cell>
          <cell r="AG227">
            <v>6785.16782815215</v>
          </cell>
          <cell r="AH227">
            <v>6343.38432653797</v>
          </cell>
          <cell r="AI227">
            <v>6792.05444126075</v>
          </cell>
          <cell r="AJ227">
            <v>5965.79201412304</v>
          </cell>
          <cell r="AK227">
            <v>6348.42121023052</v>
          </cell>
          <cell r="AL227">
            <v>7363.66469615724</v>
          </cell>
          <cell r="AM227">
            <v>8735.23417085032</v>
          </cell>
          <cell r="AN227">
            <v>7319.08463765622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7">
          <cell r="BX227">
            <v>3.92044622740628</v>
          </cell>
          <cell r="BY227">
            <v>4.05905563742226</v>
          </cell>
          <cell r="BZ227">
            <v>3.43784595160787</v>
          </cell>
          <cell r="CA227">
            <v>2.95505815122355</v>
          </cell>
          <cell r="CB227">
            <v>3.62259156173319</v>
          </cell>
          <cell r="CC227">
            <v>3.41378126633904</v>
          </cell>
          <cell r="CD227">
            <v>3.50737468300626</v>
          </cell>
          <cell r="CE227">
            <v>3.83792089244043</v>
          </cell>
          <cell r="CF227">
            <v>3.57640945594108</v>
          </cell>
          <cell r="CG227">
            <v>3.84805004744383</v>
          </cell>
          <cell r="CH227">
            <v>3.36006655155963</v>
          </cell>
          <cell r="CI227">
            <v>3.55229112195483</v>
          </cell>
          <cell r="CJ227">
            <v>4.20390872802201</v>
          </cell>
          <cell r="CK227">
            <v>4.88969802654968</v>
          </cell>
          <cell r="CL227">
            <v>4.2073617197749</v>
          </cell>
          <cell r="CM227">
            <v>4.89777832297408</v>
          </cell>
          <cell r="CN227">
            <v>4.89417937140437</v>
          </cell>
          <cell r="CO227">
            <v>4.85168954217381</v>
          </cell>
          <cell r="CP227">
            <v>4.92879411709946</v>
          </cell>
          <cell r="CQ227">
            <v>4.90260420879125</v>
          </cell>
          <cell r="CR227">
            <v>5.02581535565611</v>
          </cell>
          <cell r="CS227">
            <v>4.97438621109937</v>
          </cell>
          <cell r="CT227">
            <v>4.84363837088535</v>
          </cell>
          <cell r="CU227">
            <v>4.85938071557494</v>
          </cell>
          <cell r="CV227">
            <v>4.83579166143703</v>
          </cell>
          <cell r="CW227">
            <v>4.86437854855732</v>
          </cell>
          <cell r="CX227">
            <v>4.89625828104371</v>
          </cell>
          <cell r="CY227">
            <v>4.79896808667886</v>
          </cell>
          <cell r="CZ227">
            <v>4.89440212531402</v>
          </cell>
          <cell r="DA227">
            <v>4.76600017161895</v>
          </cell>
        </row>
        <row r="228">
          <cell r="A228">
            <v>8710.18253928855</v>
          </cell>
          <cell r="B228">
            <v>7885.18153111711</v>
          </cell>
          <cell r="C228">
            <v>7454.28302253099</v>
          </cell>
          <cell r="D228">
            <v>7201.42033712672</v>
          </cell>
          <cell r="E228">
            <v>7146.82071971002</v>
          </cell>
          <cell r="F228">
            <v>7644.47878496013</v>
          </cell>
          <cell r="G228">
            <v>8221.2993345484</v>
          </cell>
          <cell r="H228">
            <v>6622.48805485162</v>
          </cell>
          <cell r="I228">
            <v>8047.15079872659</v>
          </cell>
          <cell r="J228">
            <v>7799.54427504591</v>
          </cell>
          <cell r="K228">
            <v>7960.21272011269</v>
          </cell>
          <cell r="L228">
            <v>7665.15013251296</v>
          </cell>
          <cell r="M228">
            <v>8761.19795090023</v>
          </cell>
          <cell r="N228">
            <v>9907.36962351952</v>
          </cell>
          <cell r="O228">
            <v>9452.75635025648</v>
          </cell>
        </row>
        <row r="228">
          <cell r="Z228">
            <v>7167.23591804315</v>
          </cell>
          <cell r="AA228">
            <v>6488.37794560494</v>
          </cell>
          <cell r="AB228">
            <v>6133.81002996836</v>
          </cell>
          <cell r="AC228">
            <v>5925.74016312142</v>
          </cell>
          <cell r="AD228">
            <v>5880.81247793282</v>
          </cell>
          <cell r="AE228">
            <v>6290.31397162434</v>
          </cell>
          <cell r="AF228">
            <v>6764.95488099983</v>
          </cell>
          <cell r="AG228">
            <v>5449.36159942076</v>
          </cell>
          <cell r="AH228">
            <v>6621.65551438073</v>
          </cell>
          <cell r="AI228">
            <v>6417.91071775206</v>
          </cell>
          <cell r="AJ228">
            <v>6550.11789540702</v>
          </cell>
          <cell r="AK228">
            <v>6307.32353761067</v>
          </cell>
          <cell r="AL228">
            <v>7209.21431388362</v>
          </cell>
          <cell r="AM228">
            <v>8152.34986163892</v>
          </cell>
          <cell r="AN228">
            <v>7778.26808249676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8">
          <cell r="BX228">
            <v>4.10442352152406</v>
          </cell>
          <cell r="BY228">
            <v>3.52012737917802</v>
          </cell>
          <cell r="BZ228">
            <v>3.48387424570948</v>
          </cell>
          <cell r="CA228">
            <v>3.36900475946661</v>
          </cell>
          <cell r="CB228">
            <v>3.32084056212039</v>
          </cell>
          <cell r="CC228">
            <v>3.48192137993119</v>
          </cell>
          <cell r="CD228">
            <v>3.77580627794372</v>
          </cell>
          <cell r="CE228">
            <v>3.09977146429047</v>
          </cell>
          <cell r="CF228">
            <v>3.67140983939608</v>
          </cell>
          <cell r="CG228">
            <v>3.56378628704804</v>
          </cell>
          <cell r="CH228">
            <v>3.70110063330243</v>
          </cell>
          <cell r="CI228">
            <v>3.40101576920815</v>
          </cell>
          <cell r="CJ228">
            <v>4.08424869137717</v>
          </cell>
          <cell r="CK228">
            <v>4.55589308683884</v>
          </cell>
          <cell r="CL228">
            <v>4.29230207550431</v>
          </cell>
          <cell r="CM228">
            <v>4.78417070903734</v>
          </cell>
          <cell r="CN228">
            <v>5.04992462440809</v>
          </cell>
          <cell r="CO228">
            <v>4.82364109637729</v>
          </cell>
          <cell r="CP228">
            <v>4.81890223244071</v>
          </cell>
          <cell r="CQ228">
            <v>4.85172796063041</v>
          </cell>
          <cell r="CR228">
            <v>4.9494905335572</v>
          </cell>
          <cell r="CS228">
            <v>4.9086530391959</v>
          </cell>
          <cell r="CT228">
            <v>4.81640597657725</v>
          </cell>
          <cell r="CU228">
            <v>4.94129578303675</v>
          </cell>
          <cell r="CV228">
            <v>4.93388649561863</v>
          </cell>
          <cell r="CW228">
            <v>4.84870049711528</v>
          </cell>
          <cell r="CX228">
            <v>5.08093453010676</v>
          </cell>
          <cell r="CY228">
            <v>4.83596215248388</v>
          </cell>
          <cell r="CZ228">
            <v>4.90248666389978</v>
          </cell>
          <cell r="DA228">
            <v>4.96477720785435</v>
          </cell>
        </row>
        <row r="229">
          <cell r="A229">
            <v>9882.92007880258</v>
          </cell>
          <cell r="B229">
            <v>8813.58863664053</v>
          </cell>
          <cell r="C229">
            <v>6459.36204031393</v>
          </cell>
          <cell r="D229">
            <v>6999.51809177493</v>
          </cell>
          <cell r="E229">
            <v>7221.01419134884</v>
          </cell>
          <cell r="F229">
            <v>7281.30915449637</v>
          </cell>
          <cell r="G229">
            <v>8783.06435649931</v>
          </cell>
          <cell r="H229">
            <v>6714.51582059172</v>
          </cell>
          <cell r="I229">
            <v>7991.69492296737</v>
          </cell>
          <cell r="J229">
            <v>8763.08564712302</v>
          </cell>
          <cell r="K229">
            <v>8264.24185877324</v>
          </cell>
          <cell r="L229">
            <v>8499.21484216023</v>
          </cell>
          <cell r="M229">
            <v>8928.2894791577</v>
          </cell>
          <cell r="N229">
            <v>8967.4010235484</v>
          </cell>
          <cell r="O229">
            <v>10766.4687543698</v>
          </cell>
        </row>
        <row r="229">
          <cell r="Z229">
            <v>8132.23137912898</v>
          </cell>
          <cell r="AA229">
            <v>7252.3243638642</v>
          </cell>
          <cell r="AB229">
            <v>5315.1321931726</v>
          </cell>
          <cell r="AC229">
            <v>5759.60345837479</v>
          </cell>
          <cell r="AD229">
            <v>5941.86310602419</v>
          </cell>
          <cell r="AE229">
            <v>5991.47724712844</v>
          </cell>
          <cell r="AF229">
            <v>7227.20724191943</v>
          </cell>
          <cell r="AG229">
            <v>5525.08730380119</v>
          </cell>
          <cell r="AH229">
            <v>6576.02325089886</v>
          </cell>
          <cell r="AI229">
            <v>7210.76761820409</v>
          </cell>
          <cell r="AJ229">
            <v>6800.29044379056</v>
          </cell>
          <cell r="AK229">
            <v>6993.63964154899</v>
          </cell>
          <cell r="AL229">
            <v>7346.70677142119</v>
          </cell>
          <cell r="AM229">
            <v>7378.88998509125</v>
          </cell>
          <cell r="AN229">
            <v>8859.26571788142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29">
          <cell r="BX229">
            <v>4.59103438518313</v>
          </cell>
          <cell r="BY229">
            <v>4.16745271169483</v>
          </cell>
          <cell r="BZ229">
            <v>3.03827920176645</v>
          </cell>
          <cell r="CA229">
            <v>3.18721373287388</v>
          </cell>
          <cell r="CB229">
            <v>3.35426800637806</v>
          </cell>
          <cell r="CC229">
            <v>3.34057180897264</v>
          </cell>
          <cell r="CD229">
            <v>4.03041990789461</v>
          </cell>
          <cell r="CE229">
            <v>3.05915331223106</v>
          </cell>
          <cell r="CF229">
            <v>3.58715803043195</v>
          </cell>
          <cell r="CG229">
            <v>3.99678891773514</v>
          </cell>
          <cell r="CH229">
            <v>3.79942561080496</v>
          </cell>
          <cell r="CI229">
            <v>3.74651343441208</v>
          </cell>
          <cell r="CJ229">
            <v>4.10342816713775</v>
          </cell>
          <cell r="CK229">
            <v>4.09505852549887</v>
          </cell>
          <cell r="CL229">
            <v>4.91495863906655</v>
          </cell>
          <cell r="CM229">
            <v>4.85295558711605</v>
          </cell>
          <cell r="CN229">
            <v>4.76775219621521</v>
          </cell>
          <cell r="CO229">
            <v>4.79284655611167</v>
          </cell>
          <cell r="CP229">
            <v>4.95094989697107</v>
          </cell>
          <cell r="CQ229">
            <v>4.85324278556506</v>
          </cell>
          <cell r="CR229">
            <v>4.91383125260957</v>
          </cell>
          <cell r="CS229">
            <v>4.91278036496797</v>
          </cell>
          <cell r="CT229">
            <v>4.94817485261194</v>
          </cell>
          <cell r="CU229">
            <v>5.02250023679265</v>
          </cell>
          <cell r="CV229">
            <v>4.94284990469348</v>
          </cell>
          <cell r="CW229">
            <v>4.90361823895971</v>
          </cell>
          <cell r="CX229">
            <v>5.11426340452875</v>
          </cell>
          <cell r="CY229">
            <v>4.90515806235208</v>
          </cell>
          <cell r="CZ229">
            <v>4.93671502362539</v>
          </cell>
          <cell r="DA229">
            <v>4.93838558029407</v>
          </cell>
        </row>
        <row r="230">
          <cell r="A230">
            <v>10037.6214829906</v>
          </cell>
          <cell r="B230">
            <v>10072.8923751859</v>
          </cell>
          <cell r="C230">
            <v>9194.77953801778</v>
          </cell>
          <cell r="D230">
            <v>7638.24602679866</v>
          </cell>
          <cell r="E230">
            <v>8527.02567726392</v>
          </cell>
          <cell r="F230">
            <v>7667.91896931023</v>
          </cell>
          <cell r="G230">
            <v>6678.91214912495</v>
          </cell>
          <cell r="H230">
            <v>8385.88724134193</v>
          </cell>
          <cell r="I230">
            <v>6807.92772053039</v>
          </cell>
          <cell r="J230">
            <v>8154.34668637056</v>
          </cell>
          <cell r="K230">
            <v>8802.00123296327</v>
          </cell>
          <cell r="L230">
            <v>8461.52389248762</v>
          </cell>
          <cell r="M230">
            <v>8243.29022055805</v>
          </cell>
          <cell r="N230">
            <v>9728.25278645979</v>
          </cell>
          <cell r="O230">
            <v>9843.86760644603</v>
          </cell>
        </row>
        <row r="230">
          <cell r="Z230">
            <v>8259.52853457511</v>
          </cell>
          <cell r="AA230">
            <v>8288.55144015299</v>
          </cell>
          <cell r="AB230">
            <v>7565.99001985463</v>
          </cell>
          <cell r="AC230">
            <v>6285.18530205147</v>
          </cell>
          <cell r="AD230">
            <v>7016.52398586289</v>
          </cell>
          <cell r="AE230">
            <v>6309.6018947467</v>
          </cell>
          <cell r="AF230">
            <v>5495.79056842282</v>
          </cell>
          <cell r="AG230">
            <v>6900.38721573279</v>
          </cell>
          <cell r="AH230">
            <v>5601.95195289358</v>
          </cell>
          <cell r="AI230">
            <v>6709.86241621349</v>
          </cell>
          <cell r="AJ230">
            <v>7242.78958598121</v>
          </cell>
          <cell r="AK230">
            <v>6962.62537438981</v>
          </cell>
          <cell r="AL230">
            <v>6783.05023863062</v>
          </cell>
          <cell r="AM230">
            <v>8004.96229285834</v>
          </cell>
          <cell r="AN230">
            <v>8100.09677330416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0">
          <cell r="BX230">
            <v>4.59683078920495</v>
          </cell>
          <cell r="BY230">
            <v>4.62840418854375</v>
          </cell>
          <cell r="BZ230">
            <v>4.12253035329376</v>
          </cell>
          <cell r="CA230">
            <v>3.44146388109795</v>
          </cell>
          <cell r="CB230">
            <v>3.86187817314281</v>
          </cell>
          <cell r="CC230">
            <v>3.50634240009031</v>
          </cell>
          <cell r="CD230">
            <v>3.10561696482699</v>
          </cell>
          <cell r="CE230">
            <v>3.88061790202893</v>
          </cell>
          <cell r="CF230">
            <v>3.23801009841679</v>
          </cell>
          <cell r="CG230">
            <v>3.64505089494426</v>
          </cell>
          <cell r="CH230">
            <v>3.98140090664068</v>
          </cell>
          <cell r="CI230">
            <v>3.87765018206716</v>
          </cell>
          <cell r="CJ230">
            <v>3.80204566958522</v>
          </cell>
          <cell r="CK230">
            <v>4.47847368700304</v>
          </cell>
          <cell r="CL230">
            <v>4.5755361411052</v>
          </cell>
          <cell r="CM230">
            <v>4.9227057374717</v>
          </cell>
          <cell r="CN230">
            <v>4.90630445936767</v>
          </cell>
          <cell r="CO230">
            <v>5.02815940793792</v>
          </cell>
          <cell r="CP230">
            <v>5.00359334108467</v>
          </cell>
          <cell r="CQ230">
            <v>4.97772133766759</v>
          </cell>
          <cell r="CR230">
            <v>4.93008912452684</v>
          </cell>
          <cell r="CS230">
            <v>4.84829926934379</v>
          </cell>
          <cell r="CT230">
            <v>4.87169078001164</v>
          </cell>
          <cell r="CU230">
            <v>4.73989058189648</v>
          </cell>
          <cell r="CV230">
            <v>5.04332730372915</v>
          </cell>
          <cell r="CW230">
            <v>4.98398920505027</v>
          </cell>
          <cell r="CX230">
            <v>4.91939320505265</v>
          </cell>
          <cell r="CY230">
            <v>4.88781590199754</v>
          </cell>
          <cell r="CZ230">
            <v>4.8970709832961</v>
          </cell>
          <cell r="DA230">
            <v>4.85015204117644</v>
          </cell>
        </row>
        <row r="231">
          <cell r="A231">
            <v>8400.68921261034</v>
          </cell>
          <cell r="B231">
            <v>6290.24561370479</v>
          </cell>
          <cell r="C231">
            <v>7005.16984783749</v>
          </cell>
          <cell r="D231">
            <v>7196.60165318715</v>
          </cell>
          <cell r="E231">
            <v>7353.10250709863</v>
          </cell>
          <cell r="F231">
            <v>9337.38925948307</v>
          </cell>
          <cell r="G231">
            <v>7441.85576974033</v>
          </cell>
          <cell r="H231">
            <v>6026.58143196058</v>
          </cell>
          <cell r="I231">
            <v>8999.32790252553</v>
          </cell>
          <cell r="J231">
            <v>7851.99184124235</v>
          </cell>
          <cell r="K231">
            <v>7952.02150697667</v>
          </cell>
          <cell r="L231">
            <v>9224.61505336064</v>
          </cell>
          <cell r="M231">
            <v>9128.85839889378</v>
          </cell>
          <cell r="N231">
            <v>8299.27933828236</v>
          </cell>
          <cell r="O231">
            <v>8069.95466588789</v>
          </cell>
        </row>
        <row r="231">
          <cell r="Z231">
            <v>6912.56712351937</v>
          </cell>
          <cell r="AA231">
            <v>5175.9735335628</v>
          </cell>
          <cell r="AB231">
            <v>5764.25404622056</v>
          </cell>
          <cell r="AC231">
            <v>5921.77507462257</v>
          </cell>
          <cell r="AD231">
            <v>6050.55292012687</v>
          </cell>
          <cell r="AE231">
            <v>7683.33744780321</v>
          </cell>
          <cell r="AF231">
            <v>6123.58417624347</v>
          </cell>
          <cell r="AG231">
            <v>4959.01557829899</v>
          </cell>
          <cell r="AH231">
            <v>7405.16124550672</v>
          </cell>
          <cell r="AI231">
            <v>6461.06757222228</v>
          </cell>
          <cell r="AJ231">
            <v>6543.37769716937</v>
          </cell>
          <cell r="AK231">
            <v>7590.54038676533</v>
          </cell>
          <cell r="AL231">
            <v>7511.74633966116</v>
          </cell>
          <cell r="AM231">
            <v>6829.12128407234</v>
          </cell>
          <cell r="AN231">
            <v>6640.41983935918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1">
          <cell r="BX231">
            <v>3.87152932411808</v>
          </cell>
          <cell r="BY231">
            <v>2.92146591131134</v>
          </cell>
          <cell r="BZ231">
            <v>3.22829593964564</v>
          </cell>
          <cell r="CA231">
            <v>3.31059456368433</v>
          </cell>
          <cell r="CB231">
            <v>3.40583964189095</v>
          </cell>
          <cell r="CC231">
            <v>4.26174463670145</v>
          </cell>
          <cell r="CD231">
            <v>3.38867533484995</v>
          </cell>
          <cell r="CE231">
            <v>2.87063058274432</v>
          </cell>
          <cell r="CF231">
            <v>4.27491624179879</v>
          </cell>
          <cell r="CG231">
            <v>3.53249953601003</v>
          </cell>
          <cell r="CH231">
            <v>3.68541758432881</v>
          </cell>
          <cell r="CI231">
            <v>4.13307880699644</v>
          </cell>
          <cell r="CJ231">
            <v>4.23909940996056</v>
          </cell>
          <cell r="CK231">
            <v>3.94817412276858</v>
          </cell>
          <cell r="CL231">
            <v>3.7616865164827</v>
          </cell>
          <cell r="CM231">
            <v>4.89174651124482</v>
          </cell>
          <cell r="CN231">
            <v>4.85398421118531</v>
          </cell>
          <cell r="CO231">
            <v>4.89189254461409</v>
          </cell>
          <cell r="CP231">
            <v>4.90064276619854</v>
          </cell>
          <cell r="CQ231">
            <v>4.86718667300862</v>
          </cell>
          <cell r="CR231">
            <v>4.93934793787063</v>
          </cell>
          <cell r="CS231">
            <v>4.95088531381987</v>
          </cell>
          <cell r="CT231">
            <v>4.73287790208997</v>
          </cell>
          <cell r="CU231">
            <v>4.74585041059226</v>
          </cell>
          <cell r="CV231">
            <v>5.01105656545501</v>
          </cell>
          <cell r="CW231">
            <v>4.86432318016156</v>
          </cell>
          <cell r="CX231">
            <v>5.0316004196261</v>
          </cell>
          <cell r="CY231">
            <v>4.85483471079233</v>
          </cell>
          <cell r="CZ231">
            <v>4.73887947806761</v>
          </cell>
          <cell r="DA231">
            <v>4.83637618047674</v>
          </cell>
        </row>
        <row r="232">
          <cell r="A232">
            <v>9461.67657613376</v>
          </cell>
          <cell r="B232">
            <v>7809.091274106</v>
          </cell>
          <cell r="C232">
            <v>6905.16703627611</v>
          </cell>
          <cell r="D232">
            <v>8473.55072890564</v>
          </cell>
          <cell r="E232">
            <v>7339.88237655431</v>
          </cell>
          <cell r="F232">
            <v>8117.60862992303</v>
          </cell>
          <cell r="G232">
            <v>7578.33676333687</v>
          </cell>
          <cell r="H232">
            <v>8744.71562844474</v>
          </cell>
          <cell r="I232">
            <v>8914.91890898445</v>
          </cell>
          <cell r="J232">
            <v>8349.08690137475</v>
          </cell>
          <cell r="K232">
            <v>7945.36944997014</v>
          </cell>
          <cell r="L232">
            <v>7382.89459861218</v>
          </cell>
          <cell r="M232">
            <v>8741.63158528827</v>
          </cell>
          <cell r="N232">
            <v>8425.91419738443</v>
          </cell>
          <cell r="O232">
            <v>9188.31177821182</v>
          </cell>
        </row>
        <row r="232">
          <cell r="Z232">
            <v>7785.60815407578</v>
          </cell>
          <cell r="AA232">
            <v>6425.76653412151</v>
          </cell>
          <cell r="AB232">
            <v>5681.96601842148</v>
          </cell>
          <cell r="AC232">
            <v>6972.52174264235</v>
          </cell>
          <cell r="AD232">
            <v>6039.67464127897</v>
          </cell>
          <cell r="AE232">
            <v>6679.63224405095</v>
          </cell>
          <cell r="AF232">
            <v>6235.88853668862</v>
          </cell>
          <cell r="AG232">
            <v>7195.65171712024</v>
          </cell>
          <cell r="AH232">
            <v>7335.70470225006</v>
          </cell>
          <cell r="AI232">
            <v>6870.10579313123</v>
          </cell>
          <cell r="AJ232">
            <v>6537.90400454686</v>
          </cell>
          <cell r="AK232">
            <v>6075.06755542945</v>
          </cell>
          <cell r="AL232">
            <v>7193.11399018007</v>
          </cell>
          <cell r="AM232">
            <v>6933.32368241919</v>
          </cell>
          <cell r="AN232">
            <v>7560.66797750001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2">
          <cell r="BX232">
            <v>4.31169786983343</v>
          </cell>
          <cell r="BY232">
            <v>3.62955743803336</v>
          </cell>
          <cell r="BZ232">
            <v>3.25146419483647</v>
          </cell>
          <cell r="CA232">
            <v>3.98165917685682</v>
          </cell>
          <cell r="CB232">
            <v>3.4481533792104</v>
          </cell>
          <cell r="CC232">
            <v>3.80106955188072</v>
          </cell>
          <cell r="CD232">
            <v>3.41158068185849</v>
          </cell>
          <cell r="CE232">
            <v>3.89997106778994</v>
          </cell>
          <cell r="CF232">
            <v>3.97163263297438</v>
          </cell>
          <cell r="CG232">
            <v>3.73048761645335</v>
          </cell>
          <cell r="CH232">
            <v>3.57156245121654</v>
          </cell>
          <cell r="CI232">
            <v>3.36543640813957</v>
          </cell>
          <cell r="CJ232">
            <v>4.01088259076584</v>
          </cell>
          <cell r="CK232">
            <v>3.92051712395125</v>
          </cell>
          <cell r="CL232">
            <v>4.20963935252127</v>
          </cell>
          <cell r="CM232">
            <v>4.94710759955493</v>
          </cell>
          <cell r="CN232">
            <v>4.85040948382125</v>
          </cell>
          <cell r="CO232">
            <v>4.78769848124964</v>
          </cell>
          <cell r="CP232">
            <v>4.79769825753659</v>
          </cell>
          <cell r="CQ232">
            <v>4.79881605948525</v>
          </cell>
          <cell r="CR232">
            <v>4.81452971661978</v>
          </cell>
          <cell r="CS232">
            <v>5.00783294346919</v>
          </cell>
          <cell r="CT232">
            <v>5.05493860103219</v>
          </cell>
          <cell r="CU232">
            <v>5.06034242321239</v>
          </cell>
          <cell r="CV232">
            <v>5.04550868079519</v>
          </cell>
          <cell r="CW232">
            <v>5.01519041331075</v>
          </cell>
          <cell r="CX232">
            <v>4.94557575343033</v>
          </cell>
          <cell r="CY232">
            <v>4.91342271207415</v>
          </cell>
          <cell r="CZ232">
            <v>4.84512801463021</v>
          </cell>
          <cell r="DA232">
            <v>4.92064927843748</v>
          </cell>
        </row>
        <row r="233">
          <cell r="A233">
            <v>9866.37948686907</v>
          </cell>
          <cell r="B233">
            <v>8548.5310131494</v>
          </cell>
          <cell r="C233">
            <v>7799.94157292867</v>
          </cell>
          <cell r="D233">
            <v>8050.21972997168</v>
          </cell>
          <cell r="E233">
            <v>7018.91937162003</v>
          </cell>
          <cell r="F233">
            <v>8693.93390722544</v>
          </cell>
          <cell r="G233">
            <v>9175.07323393426</v>
          </cell>
          <cell r="H233">
            <v>8499.28977518419</v>
          </cell>
          <cell r="I233">
            <v>7215.28888622897</v>
          </cell>
          <cell r="J233">
            <v>7830.67283580438</v>
          </cell>
          <cell r="K233">
            <v>8206.64164004862</v>
          </cell>
          <cell r="L233">
            <v>8198.29101398044</v>
          </cell>
          <cell r="M233">
            <v>9034.93967878926</v>
          </cell>
          <cell r="N233">
            <v>8043.44602046046</v>
          </cell>
          <cell r="O233">
            <v>8445.52392374132</v>
          </cell>
        </row>
        <row r="233">
          <cell r="Z233">
            <v>8118.62083490941</v>
          </cell>
          <cell r="AA233">
            <v>7034.2198051058</v>
          </cell>
          <cell r="AB233">
            <v>6418.23763715274</v>
          </cell>
          <cell r="AC233">
            <v>6624.18080637669</v>
          </cell>
          <cell r="AD233">
            <v>5775.56794007591</v>
          </cell>
          <cell r="AE233">
            <v>7153.86561508836</v>
          </cell>
          <cell r="AF233">
            <v>7549.77454678019</v>
          </cell>
          <cell r="AG233">
            <v>6993.70130072299</v>
          </cell>
          <cell r="AH233">
            <v>5937.15199781126</v>
          </cell>
          <cell r="AI233">
            <v>6443.52507631903</v>
          </cell>
          <cell r="AJ233">
            <v>6752.89369238286</v>
          </cell>
          <cell r="AK233">
            <v>6746.02232007533</v>
          </cell>
          <cell r="AL233">
            <v>7434.46464997516</v>
          </cell>
          <cell r="AM233">
            <v>6618.60701112175</v>
          </cell>
          <cell r="AN233">
            <v>6949.45968582143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3">
          <cell r="BX233">
            <v>4.65992848836476</v>
          </cell>
          <cell r="BY233">
            <v>4.03739712701434</v>
          </cell>
          <cell r="BZ233">
            <v>3.56445293125355</v>
          </cell>
          <cell r="CA233">
            <v>3.64160148701327</v>
          </cell>
          <cell r="CB233">
            <v>3.20521438670521</v>
          </cell>
          <cell r="CC233">
            <v>3.99745763622524</v>
          </cell>
          <cell r="CD233">
            <v>4.19536533344727</v>
          </cell>
          <cell r="CE233">
            <v>3.93344704573506</v>
          </cell>
          <cell r="CF233">
            <v>3.365541794402</v>
          </cell>
          <cell r="CG233">
            <v>3.61836227466008</v>
          </cell>
          <cell r="CH233">
            <v>3.68526899221373</v>
          </cell>
          <cell r="CI233">
            <v>3.75340597321519</v>
          </cell>
          <cell r="CJ233">
            <v>4.258104999073</v>
          </cell>
          <cell r="CK233">
            <v>3.7892756397243</v>
          </cell>
          <cell r="CL233">
            <v>4.01147092343064</v>
          </cell>
          <cell r="CM233">
            <v>4.77320561109648</v>
          </cell>
          <cell r="CN233">
            <v>4.77333154906493</v>
          </cell>
          <cell r="CO233">
            <v>4.93321501045717</v>
          </cell>
          <cell r="CP233">
            <v>4.98364267208722</v>
          </cell>
          <cell r="CQ233">
            <v>4.93679108457167</v>
          </cell>
          <cell r="CR233">
            <v>4.90302427336481</v>
          </cell>
          <cell r="CS233">
            <v>4.93027714699617</v>
          </cell>
          <cell r="CT233">
            <v>4.87125548117102</v>
          </cell>
          <cell r="CU233">
            <v>4.83315045561851</v>
          </cell>
          <cell r="CV233">
            <v>4.87886287213642</v>
          </cell>
          <cell r="CW233">
            <v>5.02027902124848</v>
          </cell>
          <cell r="CX233">
            <v>4.92412839527754</v>
          </cell>
          <cell r="CY233">
            <v>4.78344153226284</v>
          </cell>
          <cell r="CZ233">
            <v>4.78539214814249</v>
          </cell>
          <cell r="DA233">
            <v>4.74629280406453</v>
          </cell>
        </row>
        <row r="234">
          <cell r="A234">
            <v>8975.06684593592</v>
          </cell>
          <cell r="B234">
            <v>7301.83106287464</v>
          </cell>
          <cell r="C234">
            <v>7855.76421957043</v>
          </cell>
          <cell r="D234">
            <v>6543.27486090825</v>
          </cell>
          <cell r="E234">
            <v>6481.0190131747</v>
          </cell>
          <cell r="F234">
            <v>7096.84717695194</v>
          </cell>
          <cell r="G234">
            <v>6348.49363346602</v>
          </cell>
          <cell r="H234">
            <v>7747.07562628087</v>
          </cell>
          <cell r="I234">
            <v>8174.97188676279</v>
          </cell>
          <cell r="J234">
            <v>8367.53210684891</v>
          </cell>
          <cell r="K234">
            <v>7927.02149396025</v>
          </cell>
          <cell r="L234">
            <v>9066.61946175279</v>
          </cell>
          <cell r="M234">
            <v>9210.59437965749</v>
          </cell>
          <cell r="N234">
            <v>8754.86714675083</v>
          </cell>
          <cell r="O234">
            <v>8662.68340634652</v>
          </cell>
        </row>
        <row r="234">
          <cell r="Z234">
            <v>7385.1978617987</v>
          </cell>
          <cell r="AA234">
            <v>6008.36384602256</v>
          </cell>
          <cell r="AB234">
            <v>6464.17170067509</v>
          </cell>
          <cell r="AC234">
            <v>5384.18045697593</v>
          </cell>
          <cell r="AD234">
            <v>5332.95278798376</v>
          </cell>
          <cell r="AE234">
            <v>5839.69139132045</v>
          </cell>
          <cell r="AF234">
            <v>5223.90333268061</v>
          </cell>
          <cell r="AG234">
            <v>6374.73651533968</v>
          </cell>
          <cell r="AH234">
            <v>6726.83400967909</v>
          </cell>
          <cell r="AI234">
            <v>6885.28356220711</v>
          </cell>
          <cell r="AJ234">
            <v>6522.80625788729</v>
          </cell>
          <cell r="AK234">
            <v>7460.53258567087</v>
          </cell>
          <cell r="AL234">
            <v>7579.00337526102</v>
          </cell>
          <cell r="AM234">
            <v>7204.00496646926</v>
          </cell>
          <cell r="AN234">
            <v>7128.15091722228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4">
          <cell r="BX234">
            <v>4.04878584583041</v>
          </cell>
          <cell r="BY234">
            <v>3.4576592266267</v>
          </cell>
          <cell r="BZ234">
            <v>3.55761581530324</v>
          </cell>
          <cell r="CA234">
            <v>3.01120622125677</v>
          </cell>
          <cell r="CB234">
            <v>2.99021472124265</v>
          </cell>
          <cell r="CC234">
            <v>3.2298076104667</v>
          </cell>
          <cell r="CD234">
            <v>3.02530523366324</v>
          </cell>
          <cell r="CE234">
            <v>3.61882282157175</v>
          </cell>
          <cell r="CF234">
            <v>3.74062668748893</v>
          </cell>
          <cell r="CG234">
            <v>3.81316763313451</v>
          </cell>
          <cell r="CH234">
            <v>3.72317897995264</v>
          </cell>
          <cell r="CI234">
            <v>4.0893250699256</v>
          </cell>
          <cell r="CJ234">
            <v>4.27980550124143</v>
          </cell>
          <cell r="CK234">
            <v>4.00099462800612</v>
          </cell>
          <cell r="CL234">
            <v>3.92905523429171</v>
          </cell>
          <cell r="CM234">
            <v>4.9974040539303</v>
          </cell>
          <cell r="CN234">
            <v>4.76081352501599</v>
          </cell>
          <cell r="CO234">
            <v>4.97806968861667</v>
          </cell>
          <cell r="CP234">
            <v>4.89876091183951</v>
          </cell>
          <cell r="CQ234">
            <v>4.88621417462891</v>
          </cell>
          <cell r="CR234">
            <v>4.95359365830974</v>
          </cell>
          <cell r="CS234">
            <v>4.7307834481952</v>
          </cell>
          <cell r="CT234">
            <v>4.82616375821637</v>
          </cell>
          <cell r="CU234">
            <v>4.92689695016604</v>
          </cell>
          <cell r="CV234">
            <v>4.9470131912042</v>
          </cell>
          <cell r="CW234">
            <v>4.79985038931189</v>
          </cell>
          <cell r="CX234">
            <v>4.99833467716464</v>
          </cell>
          <cell r="CY234">
            <v>4.85171412647403</v>
          </cell>
          <cell r="CZ234">
            <v>4.93302334623998</v>
          </cell>
          <cell r="DA234">
            <v>4.97045203760035</v>
          </cell>
        </row>
        <row r="235">
          <cell r="A235">
            <v>8811.78136518799</v>
          </cell>
          <cell r="B235">
            <v>8436.71547212932</v>
          </cell>
          <cell r="C235">
            <v>7473.95865598652</v>
          </cell>
          <cell r="D235">
            <v>6794.51110996404</v>
          </cell>
          <cell r="E235">
            <v>8403.07562788538</v>
          </cell>
          <cell r="F235">
            <v>8102.11451886571</v>
          </cell>
          <cell r="G235">
            <v>7387.13748625664</v>
          </cell>
          <cell r="H235">
            <v>7987.55952915975</v>
          </cell>
          <cell r="I235">
            <v>8816.99766313488</v>
          </cell>
          <cell r="J235">
            <v>6669.75896770194</v>
          </cell>
          <cell r="K235">
            <v>8280.63391607818</v>
          </cell>
          <cell r="L235">
            <v>8540.0034382957</v>
          </cell>
          <cell r="M235">
            <v>8040.1175282047</v>
          </cell>
          <cell r="N235">
            <v>9552.18788017571</v>
          </cell>
          <cell r="O235">
            <v>11208.5139735068</v>
          </cell>
        </row>
        <row r="235">
          <cell r="Z235">
            <v>7250.83723764041</v>
          </cell>
          <cell r="AA235">
            <v>6942.21158849498</v>
          </cell>
          <cell r="AB235">
            <v>6150.00026549748</v>
          </cell>
          <cell r="AC235">
            <v>5590.91199905612</v>
          </cell>
          <cell r="AD235">
            <v>6914.53080237425</v>
          </cell>
          <cell r="AE235">
            <v>6666.88280409521</v>
          </cell>
          <cell r="AF235">
            <v>6078.55884583404</v>
          </cell>
          <cell r="AG235">
            <v>6572.62041256574</v>
          </cell>
          <cell r="AH235">
            <v>7255.12950566527</v>
          </cell>
          <cell r="AI235">
            <v>5488.25880770903</v>
          </cell>
          <cell r="AJ235">
            <v>6813.77876523005</v>
          </cell>
          <cell r="AK235">
            <v>7027.20282922618</v>
          </cell>
          <cell r="AL235">
            <v>6615.86813749415</v>
          </cell>
          <cell r="AM235">
            <v>7860.08602711601</v>
          </cell>
          <cell r="AN235">
            <v>9223.00578391413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5">
          <cell r="BX235">
            <v>3.98723019373961</v>
          </cell>
          <cell r="BY235">
            <v>3.86377312316703</v>
          </cell>
          <cell r="BZ235">
            <v>3.49149062686819</v>
          </cell>
          <cell r="CA235">
            <v>3.09880047947189</v>
          </cell>
          <cell r="CB235">
            <v>3.86960958467464</v>
          </cell>
          <cell r="CC235">
            <v>3.68484936988099</v>
          </cell>
          <cell r="CD235">
            <v>3.39061752656109</v>
          </cell>
          <cell r="CE235">
            <v>3.72752865388736</v>
          </cell>
          <cell r="CF235">
            <v>4.00667511738615</v>
          </cell>
          <cell r="CG235">
            <v>3.13702208270005</v>
          </cell>
          <cell r="CH235">
            <v>3.76991011818134</v>
          </cell>
          <cell r="CI235">
            <v>3.86637596801177</v>
          </cell>
          <cell r="CJ235">
            <v>3.70908018876551</v>
          </cell>
          <cell r="CK235">
            <v>4.24316766249142</v>
          </cell>
          <cell r="CL235">
            <v>5.10183737769014</v>
          </cell>
          <cell r="CM235">
            <v>4.98223241075356</v>
          </cell>
          <cell r="CN235">
            <v>4.92258659357013</v>
          </cell>
          <cell r="CO235">
            <v>4.82582300700519</v>
          </cell>
          <cell r="CP235">
            <v>4.94306336344449</v>
          </cell>
          <cell r="CQ235">
            <v>4.8955636458859</v>
          </cell>
          <cell r="CR235">
            <v>4.95690067802603</v>
          </cell>
          <cell r="CS235">
            <v>4.91166749081491</v>
          </cell>
          <cell r="CT235">
            <v>4.83086272019118</v>
          </cell>
          <cell r="CU235">
            <v>4.96098799040543</v>
          </cell>
          <cell r="CV235">
            <v>4.79318446098756</v>
          </cell>
          <cell r="CW235">
            <v>4.95181222968604</v>
          </cell>
          <cell r="CX235">
            <v>4.97949776491369</v>
          </cell>
          <cell r="CY235">
            <v>4.88683587511051</v>
          </cell>
          <cell r="CZ235">
            <v>5.07509577253591</v>
          </cell>
          <cell r="DA235">
            <v>4.95282525223596</v>
          </cell>
        </row>
        <row r="236">
          <cell r="A236">
            <v>7659.00859403328</v>
          </cell>
          <cell r="B236">
            <v>6500.84456730126</v>
          </cell>
          <cell r="C236">
            <v>5999.96513006962</v>
          </cell>
          <cell r="D236">
            <v>8279.0456989713</v>
          </cell>
          <cell r="E236">
            <v>8334.2708459112</v>
          </cell>
          <cell r="F236">
            <v>7353.91804955524</v>
          </cell>
          <cell r="G236">
            <v>8966.4209309437</v>
          </cell>
          <cell r="H236">
            <v>8352.06673495056</v>
          </cell>
          <cell r="I236">
            <v>9443.16688142692</v>
          </cell>
          <cell r="J236">
            <v>6641.84345129896</v>
          </cell>
          <cell r="K236">
            <v>6812.74730354807</v>
          </cell>
          <cell r="L236">
            <v>9252.93608317456</v>
          </cell>
          <cell r="M236">
            <v>8105.09292893361</v>
          </cell>
          <cell r="N236">
            <v>8144.85922483231</v>
          </cell>
          <cell r="O236">
            <v>8735.10212351825</v>
          </cell>
        </row>
        <row r="236">
          <cell r="Z236">
            <v>6302.26992880452</v>
          </cell>
          <cell r="AA236">
            <v>5349.2663868079</v>
          </cell>
          <cell r="AB236">
            <v>4937.11416417158</v>
          </cell>
          <cell r="AC236">
            <v>6812.47188943924</v>
          </cell>
          <cell r="AD236">
            <v>6857.91429606408</v>
          </cell>
          <cell r="AE236">
            <v>6051.2239950626</v>
          </cell>
          <cell r="AF236">
            <v>7378.08350889082</v>
          </cell>
          <cell r="AG236">
            <v>6872.5577704736</v>
          </cell>
          <cell r="AH236">
            <v>7770.37731957415</v>
          </cell>
          <cell r="AI236">
            <v>5465.28832564029</v>
          </cell>
          <cell r="AJ236">
            <v>5605.91778120527</v>
          </cell>
          <cell r="AK236">
            <v>7613.84454844078</v>
          </cell>
          <cell r="AL236">
            <v>6669.33361009394</v>
          </cell>
          <cell r="AM236">
            <v>6702.05559071916</v>
          </cell>
          <cell r="AN236">
            <v>7187.74117592359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6">
          <cell r="BX236">
            <v>3.55786396492808</v>
          </cell>
          <cell r="BY236">
            <v>3.10556249723014</v>
          </cell>
          <cell r="BZ236">
            <v>2.81289944898849</v>
          </cell>
          <cell r="CA236">
            <v>3.74113697947592</v>
          </cell>
          <cell r="CB236">
            <v>3.79165548455514</v>
          </cell>
          <cell r="CC236">
            <v>3.30339313808507</v>
          </cell>
          <cell r="CD236">
            <v>4.11797785962017</v>
          </cell>
          <cell r="CE236">
            <v>3.86923635784503</v>
          </cell>
          <cell r="CF236">
            <v>4.24593316303539</v>
          </cell>
          <cell r="CG236">
            <v>3.03349204434571</v>
          </cell>
          <cell r="CH236">
            <v>3.1312781763491</v>
          </cell>
          <cell r="CI236">
            <v>4.13304682042697</v>
          </cell>
          <cell r="CJ236">
            <v>3.86321409881334</v>
          </cell>
          <cell r="CK236">
            <v>3.70620378811128</v>
          </cell>
          <cell r="CL236">
            <v>3.82959393990736</v>
          </cell>
          <cell r="CM236">
            <v>4.85305034870209</v>
          </cell>
          <cell r="CN236">
            <v>4.71912072627429</v>
          </cell>
          <cell r="CO236">
            <v>4.80868243643638</v>
          </cell>
          <cell r="CP236">
            <v>4.98893963220333</v>
          </cell>
          <cell r="CQ236">
            <v>4.95530418497157</v>
          </cell>
          <cell r="CR236">
            <v>5.018686902793</v>
          </cell>
          <cell r="CS236">
            <v>4.90870230746776</v>
          </cell>
          <cell r="CT236">
            <v>4.86631563884213</v>
          </cell>
          <cell r="CU236">
            <v>5.01390487501586</v>
          </cell>
          <cell r="CV236">
            <v>4.93602503454617</v>
          </cell>
          <cell r="CW236">
            <v>4.90492316160954</v>
          </cell>
          <cell r="CX236">
            <v>5.0470872903794</v>
          </cell>
          <cell r="CY236">
            <v>4.729778471916</v>
          </cell>
          <cell r="CZ236">
            <v>4.95434066465999</v>
          </cell>
          <cell r="DA236">
            <v>5.14217483286209</v>
          </cell>
        </row>
        <row r="237">
          <cell r="A237">
            <v>10071.9488056422</v>
          </cell>
          <cell r="B237">
            <v>7361.28074978805</v>
          </cell>
          <cell r="C237">
            <v>8348.48267257029</v>
          </cell>
          <cell r="D237">
            <v>7436.06842453043</v>
          </cell>
          <cell r="E237">
            <v>8251.33573360979</v>
          </cell>
          <cell r="F237">
            <v>6993.92942874961</v>
          </cell>
          <cell r="G237">
            <v>8304.81543296804</v>
          </cell>
          <cell r="H237">
            <v>7655.9658231664</v>
          </cell>
          <cell r="I237">
            <v>7618.11983808842</v>
          </cell>
          <cell r="J237">
            <v>7408.68727355698</v>
          </cell>
          <cell r="K237">
            <v>8928.20674359287</v>
          </cell>
          <cell r="L237">
            <v>8954.69804831566</v>
          </cell>
          <cell r="M237">
            <v>8321.84790837057</v>
          </cell>
          <cell r="N237">
            <v>9003.97962034037</v>
          </cell>
          <cell r="O237">
            <v>8495.7623112727</v>
          </cell>
        </row>
        <row r="237">
          <cell r="Z237">
            <v>8287.77501721418</v>
          </cell>
          <cell r="AA237">
            <v>6057.28244553988</v>
          </cell>
          <cell r="AB237">
            <v>6869.60859914356</v>
          </cell>
          <cell r="AC237">
            <v>6118.82201789933</v>
          </cell>
          <cell r="AD237">
            <v>6789.6705465132</v>
          </cell>
          <cell r="AE237">
            <v>5755.0047870854</v>
          </cell>
          <cell r="AF237">
            <v>6833.67669912798</v>
          </cell>
          <cell r="AG237">
            <v>6299.76616306264</v>
          </cell>
          <cell r="AH237">
            <v>6268.62432391276</v>
          </cell>
          <cell r="AI237">
            <v>6096.29124224117</v>
          </cell>
          <cell r="AJ237">
            <v>7346.63869187071</v>
          </cell>
          <cell r="AK237">
            <v>7368.43725118546</v>
          </cell>
          <cell r="AL237">
            <v>6847.6919931735</v>
          </cell>
          <cell r="AM237">
            <v>7408.98894473722</v>
          </cell>
          <cell r="AN237">
            <v>6990.79870184725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7">
          <cell r="BX237">
            <v>4.60104126218108</v>
          </cell>
          <cell r="BY237">
            <v>3.32921982135285</v>
          </cell>
          <cell r="BZ237">
            <v>3.87316930963576</v>
          </cell>
          <cell r="CA237">
            <v>3.39771571617443</v>
          </cell>
          <cell r="CB237">
            <v>3.71375868745054</v>
          </cell>
          <cell r="CC237">
            <v>3.20375072103741</v>
          </cell>
          <cell r="CD237">
            <v>3.94934061044041</v>
          </cell>
          <cell r="CE237">
            <v>3.55783472558216</v>
          </cell>
          <cell r="CF237">
            <v>3.54673933406651</v>
          </cell>
          <cell r="CG237">
            <v>3.47436014756577</v>
          </cell>
          <cell r="CH237">
            <v>4.10365513245397</v>
          </cell>
          <cell r="CI237">
            <v>4.1277259801325</v>
          </cell>
          <cell r="CJ237">
            <v>3.82679868675138</v>
          </cell>
          <cell r="CK237">
            <v>4.1692739674106</v>
          </cell>
          <cell r="CL237">
            <v>3.87873610215765</v>
          </cell>
          <cell r="CM237">
            <v>4.93502049427629</v>
          </cell>
          <cell r="CN237">
            <v>4.9847397474038</v>
          </cell>
          <cell r="CO237">
            <v>4.85928808489799</v>
          </cell>
          <cell r="CP237">
            <v>4.93387244249059</v>
          </cell>
          <cell r="CQ237">
            <v>5.00889763693957</v>
          </cell>
          <cell r="CR237">
            <v>4.92146167909971</v>
          </cell>
          <cell r="CS237">
            <v>4.74063996048478</v>
          </cell>
          <cell r="CT237">
            <v>4.85116219687106</v>
          </cell>
          <cell r="CU237">
            <v>4.84228233274424</v>
          </cell>
          <cell r="CV237">
            <v>4.80726438180685</v>
          </cell>
          <cell r="CW237">
            <v>4.90484131544592</v>
          </cell>
          <cell r="CX237">
            <v>4.89070723577157</v>
          </cell>
          <cell r="CY237">
            <v>4.90247894310415</v>
          </cell>
          <cell r="CZ237">
            <v>4.86861741570845</v>
          </cell>
          <cell r="DA237">
            <v>4.93791602504011</v>
          </cell>
        </row>
        <row r="238">
          <cell r="A238">
            <v>8564.45253467008</v>
          </cell>
          <cell r="B238">
            <v>8753.75282246858</v>
          </cell>
          <cell r="C238">
            <v>7361.68047652776</v>
          </cell>
          <cell r="D238">
            <v>6220.66710796852</v>
          </cell>
          <cell r="E238">
            <v>8235.96181375066</v>
          </cell>
          <cell r="F238">
            <v>6682.21830129058</v>
          </cell>
          <cell r="G238">
            <v>5896.70602067923</v>
          </cell>
          <cell r="H238">
            <v>7496.19801370414</v>
          </cell>
          <cell r="I238">
            <v>7050.29172094725</v>
          </cell>
          <cell r="J238">
            <v>7275.43893499223</v>
          </cell>
          <cell r="K238">
            <v>8105.31953013349</v>
          </cell>
          <cell r="L238">
            <v>7790.99106408482</v>
          </cell>
          <cell r="M238">
            <v>7772.76073505003</v>
          </cell>
          <cell r="N238">
            <v>7892.69204882938</v>
          </cell>
          <cell r="O238">
            <v>8617.83179833906</v>
          </cell>
        </row>
        <row r="238">
          <cell r="Z238">
            <v>7047.32094281424</v>
          </cell>
          <cell r="AA238">
            <v>7203.08803677414</v>
          </cell>
          <cell r="AB238">
            <v>6057.61136354284</v>
          </cell>
          <cell r="AC238">
            <v>5118.72036312838</v>
          </cell>
          <cell r="AD238">
            <v>6777.0200067434</v>
          </cell>
          <cell r="AE238">
            <v>5498.51105934768</v>
          </cell>
          <cell r="AF238">
            <v>4852.14666844462</v>
          </cell>
          <cell r="AG238">
            <v>6168.30007984797</v>
          </cell>
          <cell r="AH238">
            <v>5801.38290180803</v>
          </cell>
          <cell r="AI238">
            <v>5986.64689507932</v>
          </cell>
          <cell r="AJ238">
            <v>6669.52007050984</v>
          </cell>
          <cell r="AK238">
            <v>6410.87264701837</v>
          </cell>
          <cell r="AL238">
            <v>6395.87169055545</v>
          </cell>
          <cell r="AM238">
            <v>6494.55802875103</v>
          </cell>
          <cell r="AN238">
            <v>7091.24445120471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8">
          <cell r="BX238">
            <v>4.03418575422647</v>
          </cell>
          <cell r="BY238">
            <v>3.98406015595836</v>
          </cell>
          <cell r="BZ238">
            <v>3.42032617630736</v>
          </cell>
          <cell r="CA238">
            <v>2.89968421338926</v>
          </cell>
          <cell r="CB238">
            <v>3.80895035897868</v>
          </cell>
          <cell r="CC238">
            <v>3.04956562392438</v>
          </cell>
          <cell r="CD238">
            <v>2.73460713876421</v>
          </cell>
          <cell r="CE238">
            <v>3.44365978759966</v>
          </cell>
          <cell r="CF238">
            <v>3.25269155523833</v>
          </cell>
          <cell r="CG238">
            <v>3.38897951145357</v>
          </cell>
          <cell r="CH238">
            <v>3.82508489358001</v>
          </cell>
          <cell r="CI238">
            <v>3.53502758516124</v>
          </cell>
          <cell r="CJ238">
            <v>3.56785501400264</v>
          </cell>
          <cell r="CK238">
            <v>3.58221220800479</v>
          </cell>
          <cell r="CL238">
            <v>4.02892523611436</v>
          </cell>
          <cell r="CM238">
            <v>4.78602865280112</v>
          </cell>
          <cell r="CN238">
            <v>4.95336089302518</v>
          </cell>
          <cell r="CO238">
            <v>4.85222597526452</v>
          </cell>
          <cell r="CP238">
            <v>4.83635126234643</v>
          </cell>
          <cell r="CQ238">
            <v>4.8746180314215</v>
          </cell>
          <cell r="CR238">
            <v>4.93985561190863</v>
          </cell>
          <cell r="CS238">
            <v>4.86122936192367</v>
          </cell>
          <cell r="CT238">
            <v>4.90741052133247</v>
          </cell>
          <cell r="CU238">
            <v>4.8864761570718</v>
          </cell>
          <cell r="CV238">
            <v>4.83973782073734</v>
          </cell>
          <cell r="CW238">
            <v>4.77705939496739</v>
          </cell>
          <cell r="CX238">
            <v>4.96857074697036</v>
          </cell>
          <cell r="CY238">
            <v>4.91133638271074</v>
          </cell>
          <cell r="CZ238">
            <v>4.96712886747754</v>
          </cell>
          <cell r="DA238">
            <v>4.82214631719973</v>
          </cell>
        </row>
        <row r="239">
          <cell r="A239">
            <v>10050.5204662922</v>
          </cell>
          <cell r="B239">
            <v>7752.52697992799</v>
          </cell>
          <cell r="C239">
            <v>7942.89315465796</v>
          </cell>
          <cell r="D239">
            <v>7509.50827062275</v>
          </cell>
          <cell r="E239">
            <v>6603.16790449334</v>
          </cell>
          <cell r="F239">
            <v>7126.7536863217</v>
          </cell>
          <cell r="G239">
            <v>8072.88777375712</v>
          </cell>
          <cell r="H239">
            <v>6344.8042770574</v>
          </cell>
          <cell r="I239">
            <v>7568.36163302751</v>
          </cell>
          <cell r="J239">
            <v>7235.54141540347</v>
          </cell>
          <cell r="K239">
            <v>8860.66025833589</v>
          </cell>
          <cell r="L239">
            <v>9535.48189398958</v>
          </cell>
          <cell r="M239">
            <v>9725.15216917397</v>
          </cell>
          <cell r="N239">
            <v>9618.69558418495</v>
          </cell>
          <cell r="O239">
            <v>7753.34049270571</v>
          </cell>
        </row>
        <row r="239">
          <cell r="Z239">
            <v>8270.1425551204</v>
          </cell>
          <cell r="AA239">
            <v>6379.22220062646</v>
          </cell>
          <cell r="AB239">
            <v>6535.8663672614</v>
          </cell>
          <cell r="AC239">
            <v>6179.25251982672</v>
          </cell>
          <cell r="AD239">
            <v>5433.46387569738</v>
          </cell>
          <cell r="AE239">
            <v>5864.30017617329</v>
          </cell>
          <cell r="AF239">
            <v>6642.83336812014</v>
          </cell>
          <cell r="AG239">
            <v>5220.86751940723</v>
          </cell>
          <cell r="AH239">
            <v>6227.68042946263</v>
          </cell>
          <cell r="AI239">
            <v>5953.81693610342</v>
          </cell>
          <cell r="AJ239">
            <v>7291.0575840021</v>
          </cell>
          <cell r="AK239">
            <v>7846.33938705429</v>
          </cell>
          <cell r="AL239">
            <v>8002.41092777744</v>
          </cell>
          <cell r="AM239">
            <v>7914.81236641504</v>
          </cell>
          <cell r="AN239">
            <v>6379.89160542642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39">
          <cell r="BX239">
            <v>4.63684558575557</v>
          </cell>
          <cell r="BY239">
            <v>3.59442837023824</v>
          </cell>
          <cell r="BZ239">
            <v>3.65341240377692</v>
          </cell>
          <cell r="CA239">
            <v>3.41966975738717</v>
          </cell>
          <cell r="CB239">
            <v>3.14991172503648</v>
          </cell>
          <cell r="CC239">
            <v>3.31519820333588</v>
          </cell>
          <cell r="CD239">
            <v>3.66715097113318</v>
          </cell>
          <cell r="CE239">
            <v>2.96422922968249</v>
          </cell>
          <cell r="CF239">
            <v>3.42568458001812</v>
          </cell>
          <cell r="CG239">
            <v>3.35817812546975</v>
          </cell>
          <cell r="CH239">
            <v>4.12682577357492</v>
          </cell>
          <cell r="CI239">
            <v>4.3943789672088</v>
          </cell>
          <cell r="CJ239">
            <v>4.41406165280221</v>
          </cell>
          <cell r="CK239">
            <v>4.31497324683449</v>
          </cell>
          <cell r="CL239">
            <v>3.58361340285711</v>
          </cell>
          <cell r="CM239">
            <v>4.88649543951914</v>
          </cell>
          <cell r="CN239">
            <v>4.86233673268285</v>
          </cell>
          <cell r="CO239">
            <v>4.9013035537583</v>
          </cell>
          <cell r="CP239">
            <v>4.9506122402195</v>
          </cell>
          <cell r="CQ239">
            <v>4.72591097739366</v>
          </cell>
          <cell r="CR239">
            <v>4.84633944630083</v>
          </cell>
          <cell r="CS239">
            <v>4.96285634749254</v>
          </cell>
          <cell r="CT239">
            <v>4.82545225763296</v>
          </cell>
          <cell r="CU239">
            <v>4.98065065955987</v>
          </cell>
          <cell r="CV239">
            <v>4.85734425416145</v>
          </cell>
          <cell r="CW239">
            <v>4.84040309093027</v>
          </cell>
          <cell r="CX239">
            <v>4.89189038972647</v>
          </cell>
          <cell r="CY239">
            <v>4.96694772870734</v>
          </cell>
          <cell r="CZ239">
            <v>5.02538861814286</v>
          </cell>
          <cell r="DA239">
            <v>4.87752252221861</v>
          </cell>
        </row>
        <row r="240">
          <cell r="A240">
            <v>8972.30651141211</v>
          </cell>
          <cell r="B240">
            <v>7329.04616171481</v>
          </cell>
          <cell r="C240">
            <v>6260.20520192607</v>
          </cell>
          <cell r="D240">
            <v>8051.90197100541</v>
          </cell>
          <cell r="E240">
            <v>7737.03628436131</v>
          </cell>
          <cell r="F240">
            <v>7643.64843100595</v>
          </cell>
          <cell r="G240">
            <v>7820.8319453845</v>
          </cell>
          <cell r="H240">
            <v>8256.57557428853</v>
          </cell>
          <cell r="I240">
            <v>7874.56419557588</v>
          </cell>
          <cell r="J240">
            <v>7647.69461494794</v>
          </cell>
          <cell r="K240">
            <v>7961.47830069307</v>
          </cell>
          <cell r="L240">
            <v>8831.41152694286</v>
          </cell>
          <cell r="M240">
            <v>7848.60633775864</v>
          </cell>
          <cell r="N240">
            <v>8899.37123902526</v>
          </cell>
          <cell r="O240">
            <v>8534.20771888868</v>
          </cell>
        </row>
        <row r="240">
          <cell r="Z240">
            <v>7382.92650081911</v>
          </cell>
          <cell r="AA240">
            <v>6030.75798449675</v>
          </cell>
          <cell r="AB240">
            <v>5151.25456615631</v>
          </cell>
          <cell r="AC240">
            <v>6625.56505042731</v>
          </cell>
          <cell r="AD240">
            <v>6366.47557113159</v>
          </cell>
          <cell r="AE240">
            <v>6289.63070894204</v>
          </cell>
          <cell r="AF240">
            <v>6435.42742934496</v>
          </cell>
          <cell r="AG240">
            <v>6793.98218684313</v>
          </cell>
          <cell r="AH240">
            <v>6479.64139521672</v>
          </cell>
          <cell r="AI240">
            <v>6292.96014030002</v>
          </cell>
          <cell r="AJ240">
            <v>6551.15928742744</v>
          </cell>
          <cell r="AK240">
            <v>7266.99005645584</v>
          </cell>
          <cell r="AL240">
            <v>6458.28178649854</v>
          </cell>
          <cell r="AM240">
            <v>7322.91119096935</v>
          </cell>
          <cell r="AN240">
            <v>7022.43378011411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0">
          <cell r="BX240">
            <v>4.14057632722849</v>
          </cell>
          <cell r="BY240">
            <v>3.42290212101238</v>
          </cell>
          <cell r="BZ240">
            <v>2.8958651957007</v>
          </cell>
          <cell r="CA240">
            <v>3.77937550743007</v>
          </cell>
          <cell r="CB240">
            <v>3.56401654271555</v>
          </cell>
          <cell r="CC240">
            <v>3.6131437801335</v>
          </cell>
          <cell r="CD240">
            <v>3.6178333737274</v>
          </cell>
          <cell r="CE240">
            <v>3.84056812394251</v>
          </cell>
          <cell r="CF240">
            <v>3.71881206339516</v>
          </cell>
          <cell r="CG240">
            <v>3.56713373297402</v>
          </cell>
          <cell r="CH240">
            <v>3.77761010580907</v>
          </cell>
          <cell r="CI240">
            <v>4.00468988896724</v>
          </cell>
          <cell r="CJ240">
            <v>3.60043295096939</v>
          </cell>
          <cell r="CK240">
            <v>4.16988412566302</v>
          </cell>
          <cell r="CL240">
            <v>3.8946996296931</v>
          </cell>
          <cell r="CM240">
            <v>4.88511605489332</v>
          </cell>
          <cell r="CN240">
            <v>4.82708065580699</v>
          </cell>
          <cell r="CO240">
            <v>4.87350938489819</v>
          </cell>
          <cell r="CP240">
            <v>4.80297154362749</v>
          </cell>
          <cell r="CQ240">
            <v>4.89402858150823</v>
          </cell>
          <cell r="CR240">
            <v>4.76921650634365</v>
          </cell>
          <cell r="CS240">
            <v>4.87344391083366</v>
          </cell>
          <cell r="CT240">
            <v>4.84658759492586</v>
          </cell>
          <cell r="CU240">
            <v>4.77368629445301</v>
          </cell>
          <cell r="CV240">
            <v>4.83328856621789</v>
          </cell>
          <cell r="CW240">
            <v>4.75125306917987</v>
          </cell>
          <cell r="CX240">
            <v>4.97156143184999</v>
          </cell>
          <cell r="CY240">
            <v>4.91438750386166</v>
          </cell>
          <cell r="CZ240">
            <v>4.8113496158667</v>
          </cell>
          <cell r="DA240">
            <v>4.93993027250947</v>
          </cell>
        </row>
        <row r="241">
          <cell r="A241">
            <v>9141.07227980093</v>
          </cell>
          <cell r="B241">
            <v>8903.77815813016</v>
          </cell>
          <cell r="C241">
            <v>8037.32415501963</v>
          </cell>
          <cell r="D241">
            <v>6776.80327152255</v>
          </cell>
          <cell r="E241">
            <v>6279.05626465189</v>
          </cell>
          <cell r="F241">
            <v>7535.23894529165</v>
          </cell>
          <cell r="G241">
            <v>8413.07126215354</v>
          </cell>
          <cell r="H241">
            <v>8416.23339479185</v>
          </cell>
          <cell r="I241">
            <v>8624.35228286057</v>
          </cell>
          <cell r="J241">
            <v>8024.57832293005</v>
          </cell>
          <cell r="K241">
            <v>9792.80839797027</v>
          </cell>
          <cell r="L241">
            <v>9189.33879628324</v>
          </cell>
          <cell r="M241">
            <v>7565.62831337737</v>
          </cell>
          <cell r="N241">
            <v>8766.87518814431</v>
          </cell>
          <cell r="O241">
            <v>9405.72095242931</v>
          </cell>
        </row>
        <row r="241">
          <cell r="Z241">
            <v>7521.79661880762</v>
          </cell>
          <cell r="AA241">
            <v>7326.53745583282</v>
          </cell>
          <cell r="AB241">
            <v>6613.56959041616</v>
          </cell>
          <cell r="AC241">
            <v>5576.34097770998</v>
          </cell>
          <cell r="AD241">
            <v>5166.7662977707</v>
          </cell>
          <cell r="AE241">
            <v>6200.42518926856</v>
          </cell>
          <cell r="AF241">
            <v>6922.7557814292</v>
          </cell>
          <cell r="AG241">
            <v>6925.35776485729</v>
          </cell>
          <cell r="AH241">
            <v>7096.60987846813</v>
          </cell>
          <cell r="AI241">
            <v>6603.08159143958</v>
          </cell>
          <cell r="AJ241">
            <v>8058.08233890125</v>
          </cell>
          <cell r="AK241">
            <v>7561.51306665592</v>
          </cell>
          <cell r="AL241">
            <v>6225.43129786481</v>
          </cell>
          <cell r="AM241">
            <v>7213.8858691016</v>
          </cell>
          <cell r="AN241">
            <v>7739.56466942755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1">
          <cell r="BX241">
            <v>4.23561940565893</v>
          </cell>
          <cell r="BY241">
            <v>4.07263041620868</v>
          </cell>
          <cell r="BZ241">
            <v>3.64834159147219</v>
          </cell>
          <cell r="CA241">
            <v>3.19380831156079</v>
          </cell>
          <cell r="CB241">
            <v>2.89408525942118</v>
          </cell>
          <cell r="CC241">
            <v>3.52391580138996</v>
          </cell>
          <cell r="CD241">
            <v>3.84333911143774</v>
          </cell>
          <cell r="CE241">
            <v>3.87072131818421</v>
          </cell>
          <cell r="CF241">
            <v>4.02569493360703</v>
          </cell>
          <cell r="CG241">
            <v>3.56886286335594</v>
          </cell>
          <cell r="CH241">
            <v>4.41556695409186</v>
          </cell>
          <cell r="CI241">
            <v>4.20790919149258</v>
          </cell>
          <cell r="CJ241">
            <v>3.48818953289405</v>
          </cell>
          <cell r="CK241">
            <v>3.93985984778364</v>
          </cell>
          <cell r="CL241">
            <v>4.29364505122456</v>
          </cell>
          <cell r="CM241">
            <v>4.86532428806125</v>
          </cell>
          <cell r="CN241">
            <v>4.92868326046937</v>
          </cell>
          <cell r="CO241">
            <v>4.96646717051366</v>
          </cell>
          <cell r="CP241">
            <v>4.78352018152519</v>
          </cell>
          <cell r="CQ241">
            <v>4.89119111380724</v>
          </cell>
          <cell r="CR241">
            <v>4.82062206630141</v>
          </cell>
          <cell r="CS241">
            <v>4.93488959619838</v>
          </cell>
          <cell r="CT241">
            <v>4.90182096765311</v>
          </cell>
          <cell r="CU241">
            <v>4.8296672030493</v>
          </cell>
          <cell r="CV241">
            <v>5.0690192337857</v>
          </cell>
          <cell r="CW241">
            <v>4.9997968877676</v>
          </cell>
          <cell r="CX241">
            <v>4.92322272474549</v>
          </cell>
          <cell r="CY241">
            <v>4.88963572583824</v>
          </cell>
          <cell r="CZ241">
            <v>5.01644008615413</v>
          </cell>
          <cell r="DA241">
            <v>4.93852810667416</v>
          </cell>
        </row>
        <row r="242">
          <cell r="A242">
            <v>8573.4596512788</v>
          </cell>
          <cell r="B242">
            <v>8613.54521881117</v>
          </cell>
          <cell r="C242">
            <v>7405.49820087743</v>
          </cell>
          <cell r="D242">
            <v>7239.48313702769</v>
          </cell>
          <cell r="E242">
            <v>7094.3959087661</v>
          </cell>
          <cell r="F242">
            <v>8182.17925980954</v>
          </cell>
          <cell r="G242">
            <v>7108.19684882706</v>
          </cell>
          <cell r="H242">
            <v>7474.67586910061</v>
          </cell>
          <cell r="I242">
            <v>7302.60390759403</v>
          </cell>
          <cell r="J242">
            <v>7795.00667277231</v>
          </cell>
          <cell r="K242">
            <v>7153.40826505488</v>
          </cell>
          <cell r="L242">
            <v>8085.66144532265</v>
          </cell>
          <cell r="M242">
            <v>8217.69805226649</v>
          </cell>
          <cell r="N242">
            <v>10084.1061289118</v>
          </cell>
          <cell r="O242">
            <v>9792.4589294944</v>
          </cell>
        </row>
        <row r="242">
          <cell r="Z242">
            <v>7054.73251305227</v>
          </cell>
          <cell r="AA242">
            <v>7087.71720862176</v>
          </cell>
          <cell r="AB242">
            <v>6093.66709100772</v>
          </cell>
          <cell r="AC242">
            <v>5957.06040989707</v>
          </cell>
          <cell r="AD242">
            <v>5837.67434778468</v>
          </cell>
          <cell r="AE242">
            <v>6732.76464807185</v>
          </cell>
          <cell r="AF242">
            <v>5849.03054989198</v>
          </cell>
          <cell r="AG242">
            <v>6150.59042943136</v>
          </cell>
          <cell r="AH242">
            <v>6008.99978682023</v>
          </cell>
          <cell r="AI242">
            <v>6414.17691930978</v>
          </cell>
          <cell r="AJ242">
            <v>5886.23308667373</v>
          </cell>
          <cell r="AK242">
            <v>6653.34427500835</v>
          </cell>
          <cell r="AL242">
            <v>6761.99154015071</v>
          </cell>
          <cell r="AM242">
            <v>8297.77875750456</v>
          </cell>
          <cell r="AN242">
            <v>8057.79477626968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2">
          <cell r="BX242">
            <v>3.90262091947102</v>
          </cell>
          <cell r="BY242">
            <v>3.90938036652569</v>
          </cell>
          <cell r="BZ242">
            <v>3.40365639299616</v>
          </cell>
          <cell r="CA242">
            <v>3.43691173815866</v>
          </cell>
          <cell r="CB242">
            <v>3.33542776749423</v>
          </cell>
          <cell r="CC242">
            <v>3.85638911926213</v>
          </cell>
          <cell r="CD242">
            <v>3.31882958655931</v>
          </cell>
          <cell r="CE242">
            <v>3.5104380437463</v>
          </cell>
          <cell r="CF242">
            <v>3.30164664953215</v>
          </cell>
          <cell r="CG242">
            <v>3.62504585721372</v>
          </cell>
          <cell r="CH242">
            <v>3.37872941248187</v>
          </cell>
          <cell r="CI242">
            <v>3.82799994729849</v>
          </cell>
          <cell r="CJ242">
            <v>3.77162185128559</v>
          </cell>
          <cell r="CK242">
            <v>4.69686528180069</v>
          </cell>
          <cell r="CL242">
            <v>4.40282444540392</v>
          </cell>
          <cell r="CM242">
            <v>4.95257794214736</v>
          </cell>
          <cell r="CN242">
            <v>4.96713071911952</v>
          </cell>
          <cell r="CO242">
            <v>4.90501284615037</v>
          </cell>
          <cell r="CP242">
            <v>4.74865655424619</v>
          </cell>
          <cell r="CQ242">
            <v>4.79507561397751</v>
          </cell>
          <cell r="CR242">
            <v>4.78321299334855</v>
          </cell>
          <cell r="CS242">
            <v>4.82843147399861</v>
          </cell>
          <cell r="CT242">
            <v>4.80023645863593</v>
          </cell>
          <cell r="CU242">
            <v>4.98630376358077</v>
          </cell>
          <cell r="CV242">
            <v>4.84768693758561</v>
          </cell>
          <cell r="CW242">
            <v>4.77299718980484</v>
          </cell>
          <cell r="CX242">
            <v>4.76184449593295</v>
          </cell>
          <cell r="CY242">
            <v>4.91194635890558</v>
          </cell>
          <cell r="CZ242">
            <v>4.84017298081917</v>
          </cell>
          <cell r="DA242">
            <v>5.01408819400393</v>
          </cell>
        </row>
        <row r="243">
          <cell r="A243">
            <v>8980.80860925054</v>
          </cell>
          <cell r="B243">
            <v>8644.77817051074</v>
          </cell>
          <cell r="C243">
            <v>7354.69651507296</v>
          </cell>
          <cell r="D243">
            <v>6917.23777776939</v>
          </cell>
          <cell r="E243">
            <v>7636.5017486163</v>
          </cell>
          <cell r="F243">
            <v>7012.04962503345</v>
          </cell>
          <cell r="G243">
            <v>7540.52696421125</v>
          </cell>
          <cell r="H243">
            <v>7569.77937775707</v>
          </cell>
          <cell r="I243">
            <v>8633.98191603976</v>
          </cell>
          <cell r="J243">
            <v>8140.23293391611</v>
          </cell>
          <cell r="K243">
            <v>9612.02886482507</v>
          </cell>
          <cell r="L243">
            <v>9345.89603615777</v>
          </cell>
          <cell r="M243">
            <v>10020.7685780081</v>
          </cell>
          <cell r="N243">
            <v>10462.6771177788</v>
          </cell>
          <cell r="O243">
            <v>9078.9879179458</v>
          </cell>
        </row>
        <row r="243">
          <cell r="Z243">
            <v>7389.92251275473</v>
          </cell>
          <cell r="AA243">
            <v>7113.41746602027</v>
          </cell>
          <cell r="AB243">
            <v>6051.86456097432</v>
          </cell>
          <cell r="AC243">
            <v>5691.89851427882</v>
          </cell>
          <cell r="AD243">
            <v>6283.75001028998</v>
          </cell>
          <cell r="AE243">
            <v>5769.91512002752</v>
          </cell>
          <cell r="AF243">
            <v>6204.77647340811</v>
          </cell>
          <cell r="AG243">
            <v>6228.8470308401</v>
          </cell>
          <cell r="AH243">
            <v>7104.53369091272</v>
          </cell>
          <cell r="AI243">
            <v>6698.24881419383</v>
          </cell>
          <cell r="AJ243">
            <v>7909.32660877034</v>
          </cell>
          <cell r="AK243">
            <v>7690.33730975268</v>
          </cell>
          <cell r="AL243">
            <v>8245.66100133237</v>
          </cell>
          <cell r="AM243">
            <v>8609.28859977223</v>
          </cell>
          <cell r="AN243">
            <v>7470.7100581954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3">
          <cell r="BX243">
            <v>4.01003627598297</v>
          </cell>
          <cell r="BY243">
            <v>4.07394404707347</v>
          </cell>
          <cell r="BZ243">
            <v>3.40250482440356</v>
          </cell>
          <cell r="CA243">
            <v>3.13806732217424</v>
          </cell>
          <cell r="CB243">
            <v>3.55946936740014</v>
          </cell>
          <cell r="CC243">
            <v>3.11231639763447</v>
          </cell>
          <cell r="CD243">
            <v>3.46006683596152</v>
          </cell>
          <cell r="CE243">
            <v>3.5593399291587</v>
          </cell>
          <cell r="CF243">
            <v>3.87248626290536</v>
          </cell>
          <cell r="CG243">
            <v>3.77825737486313</v>
          </cell>
          <cell r="CH243">
            <v>4.40080928537778</v>
          </cell>
          <cell r="CI243">
            <v>4.37782175061171</v>
          </cell>
          <cell r="CJ243">
            <v>4.58913747939768</v>
          </cell>
          <cell r="CK243">
            <v>4.77568328438518</v>
          </cell>
          <cell r="CL243">
            <v>4.16976642111218</v>
          </cell>
          <cell r="CM243">
            <v>5.04892266683552</v>
          </cell>
          <cell r="CN243">
            <v>4.78377089871861</v>
          </cell>
          <cell r="CO243">
            <v>4.87301317931001</v>
          </cell>
          <cell r="CP243">
            <v>4.96937793357117</v>
          </cell>
          <cell r="CQ243">
            <v>4.83660671742873</v>
          </cell>
          <cell r="CR243">
            <v>5.07917082023772</v>
          </cell>
          <cell r="CS243">
            <v>4.91302289935518</v>
          </cell>
          <cell r="CT243">
            <v>4.79452220656609</v>
          </cell>
          <cell r="CU243">
            <v>5.02635117184661</v>
          </cell>
          <cell r="CV243">
            <v>4.85709807286341</v>
          </cell>
          <cell r="CW243">
            <v>4.92395524642092</v>
          </cell>
          <cell r="CX243">
            <v>4.81276271334018</v>
          </cell>
          <cell r="CY243">
            <v>4.92267929646114</v>
          </cell>
          <cell r="CZ243">
            <v>4.93899839030199</v>
          </cell>
          <cell r="DA243">
            <v>4.90859600335052</v>
          </cell>
        </row>
        <row r="244">
          <cell r="A244">
            <v>8748.64589720877</v>
          </cell>
          <cell r="B244">
            <v>7744.15167633868</v>
          </cell>
          <cell r="C244">
            <v>8226.50224703653</v>
          </cell>
          <cell r="D244">
            <v>8942.9777424001</v>
          </cell>
          <cell r="E244">
            <v>7926.45848154853</v>
          </cell>
          <cell r="F244">
            <v>8731.76917530722</v>
          </cell>
          <cell r="G244">
            <v>8314.46062465913</v>
          </cell>
          <cell r="H244">
            <v>6616.87711112335</v>
          </cell>
          <cell r="I244">
            <v>7439.4635109209</v>
          </cell>
          <cell r="J244">
            <v>7742.79058264853</v>
          </cell>
          <cell r="K244">
            <v>7592.05398247259</v>
          </cell>
          <cell r="L244">
            <v>9966.63349981513</v>
          </cell>
          <cell r="M244">
            <v>8134.4397639072</v>
          </cell>
          <cell r="N244">
            <v>9270.68667448761</v>
          </cell>
          <cell r="O244">
            <v>7727.73068426995</v>
          </cell>
        </row>
        <row r="244">
          <cell r="Z244">
            <v>7198.88576684607</v>
          </cell>
          <cell r="AA244">
            <v>6372.3305222444</v>
          </cell>
          <cell r="AB244">
            <v>6769.23613470434</v>
          </cell>
          <cell r="AC244">
            <v>7358.79311374637</v>
          </cell>
          <cell r="AD244">
            <v>6522.34297910279</v>
          </cell>
          <cell r="AE244">
            <v>7184.99863568137</v>
          </cell>
          <cell r="AF244">
            <v>6841.61331400523</v>
          </cell>
          <cell r="AG244">
            <v>5444.74459429578</v>
          </cell>
          <cell r="AH244">
            <v>6121.61568898634</v>
          </cell>
          <cell r="AI244">
            <v>6371.21053657936</v>
          </cell>
          <cell r="AJ244">
            <v>6247.17584843459</v>
          </cell>
          <cell r="AK244">
            <v>8201.11556556216</v>
          </cell>
          <cell r="AL244">
            <v>6693.48186287221</v>
          </cell>
          <cell r="AM244">
            <v>7628.45074929266</v>
          </cell>
          <cell r="AN244">
            <v>6358.81839162785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4">
          <cell r="BX244">
            <v>4.10094052695906</v>
          </cell>
          <cell r="BY244">
            <v>3.56438625113774</v>
          </cell>
          <cell r="BZ244">
            <v>3.79832811035626</v>
          </cell>
          <cell r="CA244">
            <v>4.18415083880946</v>
          </cell>
          <cell r="CB244">
            <v>3.66170063095434</v>
          </cell>
          <cell r="CC244">
            <v>4.03274640217951</v>
          </cell>
          <cell r="CD244">
            <v>3.85673041096059</v>
          </cell>
          <cell r="CE244">
            <v>3.15099580345778</v>
          </cell>
          <cell r="CF244">
            <v>3.39799370726859</v>
          </cell>
          <cell r="CG244">
            <v>3.59235340121468</v>
          </cell>
          <cell r="CH244">
            <v>3.47359343808773</v>
          </cell>
          <cell r="CI244">
            <v>4.43638131906864</v>
          </cell>
          <cell r="CJ244">
            <v>3.75620296585069</v>
          </cell>
          <cell r="CK244">
            <v>4.15827172948656</v>
          </cell>
          <cell r="CL244">
            <v>3.61139238775361</v>
          </cell>
          <cell r="CM244">
            <v>4.80937837894297</v>
          </cell>
          <cell r="CN244">
            <v>4.89802130209605</v>
          </cell>
          <cell r="CO244">
            <v>4.88263569786972</v>
          </cell>
          <cell r="CP244">
            <v>4.81843934424199</v>
          </cell>
          <cell r="CQ244">
            <v>4.88009114355217</v>
          </cell>
          <cell r="CR244">
            <v>4.88127092701671</v>
          </cell>
          <cell r="CS244">
            <v>4.8601131187438</v>
          </cell>
          <cell r="CT244">
            <v>4.73409341299447</v>
          </cell>
          <cell r="CU244">
            <v>4.9357212748698</v>
          </cell>
          <cell r="CV244">
            <v>4.85903511809055</v>
          </cell>
          <cell r="CW244">
            <v>4.92733262390839</v>
          </cell>
          <cell r="CX244">
            <v>5.06467053949737</v>
          </cell>
          <cell r="CY244">
            <v>4.88213939458122</v>
          </cell>
          <cell r="CZ244">
            <v>5.0260941146181</v>
          </cell>
          <cell r="DA244">
            <v>4.82401754794411</v>
          </cell>
        </row>
        <row r="245">
          <cell r="A245">
            <v>9351.1818229706</v>
          </cell>
          <cell r="B245">
            <v>7687.4594553986</v>
          </cell>
          <cell r="C245">
            <v>7421.23119961722</v>
          </cell>
          <cell r="D245">
            <v>6913.27209063499</v>
          </cell>
          <cell r="E245">
            <v>7057.92583955628</v>
          </cell>
          <cell r="F245">
            <v>6692.58588115067</v>
          </cell>
          <cell r="G245">
            <v>8101.80645686395</v>
          </cell>
          <cell r="H245">
            <v>8592.98586303798</v>
          </cell>
          <cell r="I245">
            <v>8624.24815258728</v>
          </cell>
          <cell r="J245">
            <v>8145.98793278578</v>
          </cell>
          <cell r="K245">
            <v>7999.15186694707</v>
          </cell>
          <cell r="L245">
            <v>8865.94353915684</v>
          </cell>
          <cell r="M245">
            <v>9122.06559341388</v>
          </cell>
          <cell r="N245">
            <v>9223.32871971876</v>
          </cell>
          <cell r="O245">
            <v>8920.28782016605</v>
          </cell>
        </row>
        <row r="245">
          <cell r="Z245">
            <v>7694.68675718724</v>
          </cell>
          <cell r="AA245">
            <v>6325.68092329942</v>
          </cell>
          <cell r="AB245">
            <v>6106.61310139931</v>
          </cell>
          <cell r="AC245">
            <v>5688.63532029393</v>
          </cell>
          <cell r="AD245">
            <v>5807.66469083488</v>
          </cell>
          <cell r="AE245">
            <v>5507.04209648969</v>
          </cell>
          <cell r="AF245">
            <v>6666.62931307662</v>
          </cell>
          <cell r="AG245">
            <v>7070.79979587125</v>
          </cell>
          <cell r="AH245">
            <v>7096.52419412896</v>
          </cell>
          <cell r="AI245">
            <v>6702.98435612087</v>
          </cell>
          <cell r="AJ245">
            <v>6582.15925051644</v>
          </cell>
          <cell r="AK245">
            <v>7295.40496936334</v>
          </cell>
          <cell r="AL245">
            <v>7506.15683115199</v>
          </cell>
          <cell r="AM245">
            <v>7589.48191794001</v>
          </cell>
          <cell r="AN245">
            <v>7340.12254916521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5">
          <cell r="BX245">
            <v>4.21219556591939</v>
          </cell>
          <cell r="BY245">
            <v>3.57948869814493</v>
          </cell>
          <cell r="BZ245">
            <v>3.4503714517461</v>
          </cell>
          <cell r="CA245">
            <v>3.2537716097797</v>
          </cell>
          <cell r="CB245">
            <v>3.21954254478883</v>
          </cell>
          <cell r="CC245">
            <v>3.07101152807081</v>
          </cell>
          <cell r="CD245">
            <v>3.75641891976306</v>
          </cell>
          <cell r="CE245">
            <v>4.02263044014423</v>
          </cell>
          <cell r="CF245">
            <v>3.98044548533456</v>
          </cell>
          <cell r="CG245">
            <v>3.7607507043468</v>
          </cell>
          <cell r="CH245">
            <v>3.58430844811135</v>
          </cell>
          <cell r="CI245">
            <v>4.09665092367307</v>
          </cell>
          <cell r="CJ245">
            <v>4.17801498091961</v>
          </cell>
          <cell r="CK245">
            <v>4.24444601885536</v>
          </cell>
          <cell r="CL245">
            <v>4.10957787954555</v>
          </cell>
          <cell r="CM245">
            <v>5.00483257517829</v>
          </cell>
          <cell r="CN245">
            <v>4.84165033837245</v>
          </cell>
          <cell r="CO245">
            <v>4.84888281946634</v>
          </cell>
          <cell r="CP245">
            <v>4.78991893608533</v>
          </cell>
          <cell r="CQ245">
            <v>4.94213382507732</v>
          </cell>
          <cell r="CR245">
            <v>4.91296969347531</v>
          </cell>
          <cell r="CS245">
            <v>4.86227394605861</v>
          </cell>
          <cell r="CT245">
            <v>4.81576782245229</v>
          </cell>
          <cell r="CU245">
            <v>4.88451157297418</v>
          </cell>
          <cell r="CV245">
            <v>4.88315821638347</v>
          </cell>
          <cell r="CW245">
            <v>5.03118335828929</v>
          </cell>
          <cell r="CX245">
            <v>4.87896363331033</v>
          </cell>
          <cell r="CY245">
            <v>4.92214923353539</v>
          </cell>
          <cell r="CZ245">
            <v>4.89889635836353</v>
          </cell>
          <cell r="DA245">
            <v>4.8934283232168</v>
          </cell>
        </row>
        <row r="246">
          <cell r="A246">
            <v>9065.30468188497</v>
          </cell>
          <cell r="B246">
            <v>6586.38394227256</v>
          </cell>
          <cell r="C246">
            <v>6803.3241708323</v>
          </cell>
          <cell r="D246">
            <v>6702.3976104651</v>
          </cell>
          <cell r="E246">
            <v>7701.53214564054</v>
          </cell>
          <cell r="F246">
            <v>7642.58541713765</v>
          </cell>
          <cell r="G246">
            <v>8319.02672531996</v>
          </cell>
          <cell r="H246">
            <v>8632.64618076647</v>
          </cell>
          <cell r="I246">
            <v>8438.71964633802</v>
          </cell>
          <cell r="J246">
            <v>8061.84459942132</v>
          </cell>
          <cell r="K246">
            <v>7984.17900307901</v>
          </cell>
          <cell r="L246">
            <v>8807.18931890138</v>
          </cell>
          <cell r="M246">
            <v>7913.82054430822</v>
          </cell>
          <cell r="N246">
            <v>9115.17777470994</v>
          </cell>
          <cell r="O246">
            <v>9429.04063859111</v>
          </cell>
        </row>
        <row r="246">
          <cell r="Z246">
            <v>7459.45070966535</v>
          </cell>
          <cell r="AA246">
            <v>5419.65307249857</v>
          </cell>
          <cell r="AB246">
            <v>5598.163889142</v>
          </cell>
          <cell r="AC246">
            <v>5515.11574803985</v>
          </cell>
          <cell r="AD246">
            <v>6337.26073698422</v>
          </cell>
          <cell r="AE246">
            <v>6288.75600038755</v>
          </cell>
          <cell r="AF246">
            <v>6845.370562549</v>
          </cell>
          <cell r="AG246">
            <v>7103.43457160213</v>
          </cell>
          <cell r="AH246">
            <v>6943.86073755814</v>
          </cell>
          <cell r="AI246">
            <v>6633.74641323811</v>
          </cell>
          <cell r="AJ246">
            <v>6569.83872253359</v>
          </cell>
          <cell r="AK246">
            <v>7247.05863955314</v>
          </cell>
          <cell r="AL246">
            <v>6511.94376217362</v>
          </cell>
          <cell r="AM246">
            <v>7500.48914033275</v>
          </cell>
          <cell r="AN246">
            <v>7758.75343975497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6">
          <cell r="BX246">
            <v>4.18811422730166</v>
          </cell>
          <cell r="BY246">
            <v>3.06924157208663</v>
          </cell>
          <cell r="BZ246">
            <v>3.18167431410064</v>
          </cell>
          <cell r="CA246">
            <v>3.11777044289527</v>
          </cell>
          <cell r="CB246">
            <v>3.61273052576901</v>
          </cell>
          <cell r="CC246">
            <v>3.49519855895947</v>
          </cell>
          <cell r="CD246">
            <v>3.90140283667136</v>
          </cell>
          <cell r="CE246">
            <v>3.9914968575981</v>
          </cell>
          <cell r="CF246">
            <v>3.87021394153311</v>
          </cell>
          <cell r="CG246">
            <v>3.82798198997235</v>
          </cell>
          <cell r="CH246">
            <v>3.63172978671843</v>
          </cell>
          <cell r="CI246">
            <v>4.09290225600622</v>
          </cell>
          <cell r="CJ246">
            <v>3.6841170476049</v>
          </cell>
          <cell r="CK246">
            <v>4.0793896290276</v>
          </cell>
          <cell r="CL246">
            <v>4.22420319632025</v>
          </cell>
          <cell r="CM246">
            <v>4.87972632793358</v>
          </cell>
          <cell r="CN246">
            <v>4.83779599404199</v>
          </cell>
          <cell r="CO246">
            <v>4.82055477669255</v>
          </cell>
          <cell r="CP246">
            <v>4.84638187312525</v>
          </cell>
          <cell r="CQ246">
            <v>4.80588243703082</v>
          </cell>
          <cell r="CR246">
            <v>4.92946772653218</v>
          </cell>
          <cell r="CS246">
            <v>4.80710162024582</v>
          </cell>
          <cell r="CT246">
            <v>4.87573090347937</v>
          </cell>
          <cell r="CU246">
            <v>4.91556184766723</v>
          </cell>
          <cell r="CV246">
            <v>4.74784044311372</v>
          </cell>
          <cell r="CW246">
            <v>4.95619421074598</v>
          </cell>
          <cell r="CX246">
            <v>4.8510699584192</v>
          </cell>
          <cell r="CY246">
            <v>4.84266422147824</v>
          </cell>
          <cell r="CZ246">
            <v>5.0373431284323</v>
          </cell>
          <cell r="DA246">
            <v>5.03215819673916</v>
          </cell>
        </row>
        <row r="247">
          <cell r="A247">
            <v>9024.51677701984</v>
          </cell>
          <cell r="B247">
            <v>9172.31511811569</v>
          </cell>
          <cell r="C247">
            <v>8157.63843216033</v>
          </cell>
          <cell r="D247">
            <v>8378.2705550013</v>
          </cell>
          <cell r="E247">
            <v>7308.79129059255</v>
          </cell>
          <cell r="F247">
            <v>7928.87369490415</v>
          </cell>
          <cell r="G247">
            <v>7200.32896754457</v>
          </cell>
          <cell r="H247">
            <v>7969.66166730502</v>
          </cell>
          <cell r="I247">
            <v>8390.62301608468</v>
          </cell>
          <cell r="J247">
            <v>7716.80810520176</v>
          </cell>
          <cell r="K247">
            <v>9398.16255820725</v>
          </cell>
          <cell r="L247">
            <v>8005.15499191681</v>
          </cell>
          <cell r="M247">
            <v>9199.44842325716</v>
          </cell>
          <cell r="N247">
            <v>8556.1053215147</v>
          </cell>
          <cell r="O247">
            <v>9313.96059400746</v>
          </cell>
        </row>
        <row r="247">
          <cell r="Z247">
            <v>7425.8880908049</v>
          </cell>
          <cell r="AA247">
            <v>7547.50501147805</v>
          </cell>
          <cell r="AB247">
            <v>6712.57105274907</v>
          </cell>
          <cell r="AC247">
            <v>6894.1197709725</v>
          </cell>
          <cell r="AD247">
            <v>6014.09111911616</v>
          </cell>
          <cell r="AE247">
            <v>6524.33035466399</v>
          </cell>
          <cell r="AF247">
            <v>5924.84212186524</v>
          </cell>
          <cell r="AG247">
            <v>6557.8930290967</v>
          </cell>
          <cell r="AH247">
            <v>6904.28408180682</v>
          </cell>
          <cell r="AI247">
            <v>6349.83066942316</v>
          </cell>
          <cell r="AJ247">
            <v>7733.34519075339</v>
          </cell>
          <cell r="AK247">
            <v>6587.09896477726</v>
          </cell>
          <cell r="AL247">
            <v>7569.83184542303</v>
          </cell>
          <cell r="AM247">
            <v>7040.45237884638</v>
          </cell>
          <cell r="AN247">
            <v>7664.05900306899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7">
          <cell r="BX247">
            <v>4.21019036235534</v>
          </cell>
          <cell r="BY247">
            <v>4.25385350881172</v>
          </cell>
          <cell r="BZ247">
            <v>3.81609359209536</v>
          </cell>
          <cell r="CA247">
            <v>3.96597763342592</v>
          </cell>
          <cell r="CB247">
            <v>3.36631450693565</v>
          </cell>
          <cell r="CC247">
            <v>3.65990531463163</v>
          </cell>
          <cell r="CD247">
            <v>3.32386773741159</v>
          </cell>
          <cell r="CE247">
            <v>3.68457638190908</v>
          </cell>
          <cell r="CF247">
            <v>3.96263782418555</v>
          </cell>
          <cell r="CG247">
            <v>3.57144550159789</v>
          </cell>
          <cell r="CH247">
            <v>4.20391635957585</v>
          </cell>
          <cell r="CI247">
            <v>3.73241982629767</v>
          </cell>
          <cell r="CJ247">
            <v>4.31820180894148</v>
          </cell>
          <cell r="CK247">
            <v>3.78776354888296</v>
          </cell>
          <cell r="CL247">
            <v>4.37137602990829</v>
          </cell>
          <cell r="CM247">
            <v>4.83229904776463</v>
          </cell>
          <cell r="CN247">
            <v>4.86102680287972</v>
          </cell>
          <cell r="CO247">
            <v>4.81922289905684</v>
          </cell>
          <cell r="CP247">
            <v>4.76250778958918</v>
          </cell>
          <cell r="CQ247">
            <v>4.8946591105001</v>
          </cell>
          <cell r="CR247">
            <v>4.88397271168476</v>
          </cell>
          <cell r="CS247">
            <v>4.88360110927115</v>
          </cell>
          <cell r="CT247">
            <v>4.87622683164304</v>
          </cell>
          <cell r="CU247">
            <v>4.7735492464186</v>
          </cell>
          <cell r="CV247">
            <v>4.87107988818549</v>
          </cell>
          <cell r="CW247">
            <v>5.03988311986592</v>
          </cell>
          <cell r="CX247">
            <v>4.8351598476914</v>
          </cell>
          <cell r="CY247">
            <v>4.802755000237</v>
          </cell>
          <cell r="CZ247">
            <v>5.09242733292178</v>
          </cell>
          <cell r="DA247">
            <v>4.80338954657647</v>
          </cell>
        </row>
        <row r="248">
          <cell r="A248">
            <v>9552.12914194766</v>
          </cell>
          <cell r="B248">
            <v>7894.56431631489</v>
          </cell>
          <cell r="C248">
            <v>6765.26268220674</v>
          </cell>
          <cell r="D248">
            <v>6660.69290291649</v>
          </cell>
          <cell r="E248">
            <v>6735.50568143745</v>
          </cell>
          <cell r="F248">
            <v>7538.6360539154</v>
          </cell>
          <cell r="G248">
            <v>9041.6417832517</v>
          </cell>
          <cell r="H248">
            <v>7732.42490567578</v>
          </cell>
          <cell r="I248">
            <v>9292.06496120039</v>
          </cell>
          <cell r="J248">
            <v>8253.74405552469</v>
          </cell>
          <cell r="K248">
            <v>7556.07896193416</v>
          </cell>
          <cell r="L248">
            <v>10152.277603536</v>
          </cell>
          <cell r="M248">
            <v>8860.74668852018</v>
          </cell>
          <cell r="N248">
            <v>8458.59056694287</v>
          </cell>
          <cell r="O248">
            <v>8255.75642156733</v>
          </cell>
        </row>
        <row r="248">
          <cell r="Z248">
            <v>7860.03769394551</v>
          </cell>
          <cell r="AA248">
            <v>6496.09863742482</v>
          </cell>
          <cell r="AB248">
            <v>5566.84472135869</v>
          </cell>
          <cell r="AC248">
            <v>5480.79873154271</v>
          </cell>
          <cell r="AD248">
            <v>5542.35896072567</v>
          </cell>
          <cell r="AE248">
            <v>6203.22052436467</v>
          </cell>
          <cell r="AF248">
            <v>7439.97952450425</v>
          </cell>
          <cell r="AG248">
            <v>6362.68106524178</v>
          </cell>
          <cell r="AH248">
            <v>7646.04202521632</v>
          </cell>
          <cell r="AI248">
            <v>6791.65225140317</v>
          </cell>
          <cell r="AJ248">
            <v>6217.57354582011</v>
          </cell>
          <cell r="AK248">
            <v>8353.87414233823</v>
          </cell>
          <cell r="AL248">
            <v>7291.1287036966</v>
          </cell>
          <cell r="AM248">
            <v>6960.21166651299</v>
          </cell>
          <cell r="AN248">
            <v>6793.3081411754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8">
          <cell r="BX248">
            <v>4.38013297307903</v>
          </cell>
          <cell r="BY248">
            <v>3.68249089165629</v>
          </cell>
          <cell r="BZ248">
            <v>3.09017873518795</v>
          </cell>
          <cell r="CA248">
            <v>2.99050344706636</v>
          </cell>
          <cell r="CB248">
            <v>3.04881482478872</v>
          </cell>
          <cell r="CC248">
            <v>3.46764338703455</v>
          </cell>
          <cell r="CD248">
            <v>4.16083830078635</v>
          </cell>
          <cell r="CE248">
            <v>3.52647945983748</v>
          </cell>
          <cell r="CF248">
            <v>4.31119293068194</v>
          </cell>
          <cell r="CG248">
            <v>3.74680257671295</v>
          </cell>
          <cell r="CH248">
            <v>3.45689111262698</v>
          </cell>
          <cell r="CI248">
            <v>4.69022425621954</v>
          </cell>
          <cell r="CJ248">
            <v>4.12867008155249</v>
          </cell>
          <cell r="CK248">
            <v>3.9490621724489</v>
          </cell>
          <cell r="CL248">
            <v>3.95751029094899</v>
          </cell>
          <cell r="CM248">
            <v>4.91636897299225</v>
          </cell>
          <cell r="CN248">
            <v>4.83301413014162</v>
          </cell>
          <cell r="CO248">
            <v>4.93551690066168</v>
          </cell>
          <cell r="CP248">
            <v>5.02119031177303</v>
          </cell>
          <cell r="CQ248">
            <v>4.98047469935495</v>
          </cell>
          <cell r="CR248">
            <v>4.90105896927903</v>
          </cell>
          <cell r="CS248">
            <v>4.89889394229397</v>
          </cell>
          <cell r="CT248">
            <v>4.94317438028521</v>
          </cell>
          <cell r="CU248">
            <v>4.85899394433848</v>
          </cell>
          <cell r="CV248">
            <v>4.9661721057437</v>
          </cell>
          <cell r="CW248">
            <v>4.92767851683795</v>
          </cell>
          <cell r="CX248">
            <v>4.87979362330382</v>
          </cell>
          <cell r="CY248">
            <v>4.83828804046979</v>
          </cell>
          <cell r="CZ248">
            <v>4.82875989949648</v>
          </cell>
          <cell r="DA248">
            <v>4.70290706990048</v>
          </cell>
        </row>
        <row r="249">
          <cell r="A249">
            <v>10072.0596355893</v>
          </cell>
          <cell r="B249">
            <v>8995.27475966837</v>
          </cell>
          <cell r="C249">
            <v>7879.14959324127</v>
          </cell>
          <cell r="D249">
            <v>7533.35573913198</v>
          </cell>
          <cell r="E249">
            <v>6660.43562434586</v>
          </cell>
          <cell r="F249">
            <v>7241.62868124684</v>
          </cell>
          <cell r="G249">
            <v>8216.44328492826</v>
          </cell>
          <cell r="H249">
            <v>7219.52586390434</v>
          </cell>
          <cell r="I249">
            <v>6975.78244526297</v>
          </cell>
          <cell r="J249">
            <v>7850.69210517485</v>
          </cell>
          <cell r="K249">
            <v>8276.60395772678</v>
          </cell>
          <cell r="L249">
            <v>8138.7601209644</v>
          </cell>
          <cell r="M249">
            <v>7870.31875633256</v>
          </cell>
          <cell r="N249">
            <v>8575.84816546708</v>
          </cell>
          <cell r="O249">
            <v>9581.79440924672</v>
          </cell>
        </row>
        <row r="249">
          <cell r="Z249">
            <v>8287.86621442776</v>
          </cell>
          <cell r="AA249">
            <v>7401.82608795569</v>
          </cell>
          <cell r="AB249">
            <v>6483.41452243853</v>
          </cell>
          <cell r="AC249">
            <v>6198.8755796286</v>
          </cell>
          <cell r="AD249">
            <v>5480.58702803317</v>
          </cell>
          <cell r="AE249">
            <v>5958.82588628311</v>
          </cell>
          <cell r="AF249">
            <v>6760.95904588382</v>
          </cell>
          <cell r="AG249">
            <v>5940.63842515557</v>
          </cell>
          <cell r="AH249">
            <v>5740.0724121021</v>
          </cell>
          <cell r="AI249">
            <v>6459.9980751153</v>
          </cell>
          <cell r="AJ249">
            <v>6810.46268521518</v>
          </cell>
          <cell r="AK249">
            <v>6697.03689953642</v>
          </cell>
          <cell r="AL249">
            <v>6476.14800521079</v>
          </cell>
          <cell r="AM249">
            <v>7056.69791901291</v>
          </cell>
          <cell r="AN249">
            <v>7884.4479710373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49">
          <cell r="BX249">
            <v>4.66199807525742</v>
          </cell>
          <cell r="BY249">
            <v>4.13836604939054</v>
          </cell>
          <cell r="BZ249">
            <v>3.65223317287756</v>
          </cell>
          <cell r="CA249">
            <v>3.39411039618695</v>
          </cell>
          <cell r="CB249">
            <v>3.11399088444495</v>
          </cell>
          <cell r="CC249">
            <v>3.373651718014</v>
          </cell>
          <cell r="CD249">
            <v>3.73986955738982</v>
          </cell>
          <cell r="CE249">
            <v>3.3024932257177</v>
          </cell>
          <cell r="CF249">
            <v>3.23616014623687</v>
          </cell>
          <cell r="CG249">
            <v>3.61389889737164</v>
          </cell>
          <cell r="CH249">
            <v>3.82243820623557</v>
          </cell>
          <cell r="CI249">
            <v>3.78611011814043</v>
          </cell>
          <cell r="CJ249">
            <v>3.64790650646967</v>
          </cell>
          <cell r="CK249">
            <v>3.996180315324</v>
          </cell>
          <cell r="CL249">
            <v>4.29725773715707</v>
          </cell>
          <cell r="CM249">
            <v>4.87054743753843</v>
          </cell>
          <cell r="CN249">
            <v>4.90023727756677</v>
          </cell>
          <cell r="CO249">
            <v>4.86353928479739</v>
          </cell>
          <cell r="CP249">
            <v>5.00373257899485</v>
          </cell>
          <cell r="CQ249">
            <v>4.82188531800878</v>
          </cell>
          <cell r="CR249">
            <v>4.83913330063273</v>
          </cell>
          <cell r="CS249">
            <v>4.95289345896407</v>
          </cell>
          <cell r="CT249">
            <v>4.92831342877863</v>
          </cell>
          <cell r="CU249">
            <v>4.85953261765125</v>
          </cell>
          <cell r="CV249">
            <v>4.89737686801411</v>
          </cell>
          <cell r="CW249">
            <v>4.88138744711782</v>
          </cell>
          <cell r="CX249">
            <v>4.84614702889613</v>
          </cell>
          <cell r="CY249">
            <v>4.86385032502487</v>
          </cell>
          <cell r="CZ249">
            <v>4.83797462343294</v>
          </cell>
          <cell r="DA249">
            <v>5.02674697194242</v>
          </cell>
        </row>
        <row r="250">
          <cell r="A250">
            <v>8261.97566709312</v>
          </cell>
          <cell r="B250">
            <v>7818.83880336921</v>
          </cell>
          <cell r="C250">
            <v>7508.33675816179</v>
          </cell>
          <cell r="D250">
            <v>7892.27995991987</v>
          </cell>
          <cell r="E250">
            <v>8150.21729648311</v>
          </cell>
          <cell r="F250">
            <v>8091.13040123515</v>
          </cell>
          <cell r="G250">
            <v>9321.55817311365</v>
          </cell>
          <cell r="H250">
            <v>8099.68281258494</v>
          </cell>
          <cell r="I250">
            <v>7137.34184099846</v>
          </cell>
          <cell r="J250">
            <v>7564.35126926992</v>
          </cell>
          <cell r="K250">
            <v>8315.85149236855</v>
          </cell>
          <cell r="L250">
            <v>9234.97764261088</v>
          </cell>
          <cell r="M250">
            <v>9001.23796931753</v>
          </cell>
          <cell r="N250">
            <v>8677.93033265463</v>
          </cell>
          <cell r="O250">
            <v>9075.79186350089</v>
          </cell>
        </row>
        <row r="250">
          <cell r="Z250">
            <v>6798.42569177948</v>
          </cell>
          <cell r="AA250">
            <v>6433.78735820095</v>
          </cell>
          <cell r="AB250">
            <v>6178.28853243027</v>
          </cell>
          <cell r="AC250">
            <v>6494.21893844835</v>
          </cell>
          <cell r="AD250">
            <v>6706.46451824896</v>
          </cell>
          <cell r="AE250">
            <v>6657.84444444492</v>
          </cell>
          <cell r="AF250">
            <v>7670.31072530495</v>
          </cell>
          <cell r="AG250">
            <v>6664.88185721275</v>
          </cell>
          <cell r="AH250">
            <v>5873.01271487874</v>
          </cell>
          <cell r="AI250">
            <v>6224.38047299925</v>
          </cell>
          <cell r="AJ250">
            <v>6842.75779943469</v>
          </cell>
          <cell r="AK250">
            <v>7599.06731734838</v>
          </cell>
          <cell r="AL250">
            <v>7406.73295760985</v>
          </cell>
          <cell r="AM250">
            <v>7140.69695944153</v>
          </cell>
          <cell r="AN250">
            <v>7468.08016196644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0">
          <cell r="BX250">
            <v>3.93341467043185</v>
          </cell>
          <cell r="BY250">
            <v>3.52718175943417</v>
          </cell>
          <cell r="BZ250">
            <v>3.42262622000514</v>
          </cell>
          <cell r="CA250">
            <v>3.50738019570923</v>
          </cell>
          <cell r="CB250">
            <v>3.7959659906427</v>
          </cell>
          <cell r="CC250">
            <v>3.68231730092501</v>
          </cell>
          <cell r="CD250">
            <v>4.32813498281923</v>
          </cell>
          <cell r="CE250">
            <v>3.67494723762393</v>
          </cell>
          <cell r="CF250">
            <v>3.30235763213839</v>
          </cell>
          <cell r="CG250">
            <v>3.57203924331564</v>
          </cell>
          <cell r="CH250">
            <v>3.98041616135084</v>
          </cell>
          <cell r="CI250">
            <v>4.21985099318708</v>
          </cell>
          <cell r="CJ250">
            <v>4.02232670037991</v>
          </cell>
          <cell r="CK250">
            <v>3.97974293433401</v>
          </cell>
          <cell r="CL250">
            <v>4.23044914377714</v>
          </cell>
          <cell r="CM250">
            <v>4.73528101501934</v>
          </cell>
          <cell r="CN250">
            <v>4.99742170441206</v>
          </cell>
          <cell r="CO250">
            <v>4.94556425651522</v>
          </cell>
          <cell r="CP250">
            <v>5.07284059910287</v>
          </cell>
          <cell r="CQ250">
            <v>4.84036881198507</v>
          </cell>
          <cell r="CR250">
            <v>4.9535844470073</v>
          </cell>
          <cell r="CS250">
            <v>4.85533607795522</v>
          </cell>
          <cell r="CT250">
            <v>4.96876529458412</v>
          </cell>
          <cell r="CU250">
            <v>4.87241164845286</v>
          </cell>
          <cell r="CV250">
            <v>4.77405090613459</v>
          </cell>
          <cell r="CW250">
            <v>4.7098797920478</v>
          </cell>
          <cell r="CX250">
            <v>4.93367243224843</v>
          </cell>
          <cell r="CY250">
            <v>5.04494551872879</v>
          </cell>
          <cell r="CZ250">
            <v>4.9157831639727</v>
          </cell>
          <cell r="DA250">
            <v>4.8364825811759</v>
          </cell>
        </row>
        <row r="251">
          <cell r="A251">
            <v>8711.73585952915</v>
          </cell>
          <cell r="B251">
            <v>7277.87877671984</v>
          </cell>
          <cell r="C251">
            <v>7334.62065678206</v>
          </cell>
          <cell r="D251">
            <v>7126.24501957977</v>
          </cell>
          <cell r="E251">
            <v>6420.67966417573</v>
          </cell>
          <cell r="F251">
            <v>7251.14984426104</v>
          </cell>
          <cell r="G251">
            <v>7790.83672608629</v>
          </cell>
          <cell r="H251">
            <v>7672.43877589097</v>
          </cell>
          <cell r="I251">
            <v>8264.54322550779</v>
          </cell>
          <cell r="J251">
            <v>9628.19087554256</v>
          </cell>
          <cell r="K251">
            <v>7677.89732185381</v>
          </cell>
          <cell r="L251">
            <v>8300.9045158934</v>
          </cell>
          <cell r="M251">
            <v>9171.64620777697</v>
          </cell>
          <cell r="N251">
            <v>9543.75720851664</v>
          </cell>
          <cell r="O251">
            <v>9683.93993716098</v>
          </cell>
        </row>
        <row r="251">
          <cell r="Z251">
            <v>7168.51407869827</v>
          </cell>
          <cell r="AA251">
            <v>5988.65453627233</v>
          </cell>
          <cell r="AB251">
            <v>6035.34499758066</v>
          </cell>
          <cell r="AC251">
            <v>5863.88161611135</v>
          </cell>
          <cell r="AD251">
            <v>5283.3021236646</v>
          </cell>
          <cell r="AE251">
            <v>5966.66044327765</v>
          </cell>
          <cell r="AF251">
            <v>6410.74564889386</v>
          </cell>
          <cell r="AG251">
            <v>6313.321049876</v>
          </cell>
          <cell r="AH251">
            <v>6800.53842556069</v>
          </cell>
          <cell r="AI251">
            <v>7922.62563473216</v>
          </cell>
          <cell r="AJ251">
            <v>6317.81265341113</v>
          </cell>
          <cell r="AK251">
            <v>6830.45857307799</v>
          </cell>
          <cell r="AL251">
            <v>7546.95459382791</v>
          </cell>
          <cell r="AM251">
            <v>7853.14878872227</v>
          </cell>
          <cell r="AN251">
            <v>7968.49914829246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1">
          <cell r="BX251">
            <v>3.98876744520165</v>
          </cell>
          <cell r="BY251">
            <v>3.35117884828713</v>
          </cell>
          <cell r="BZ251">
            <v>3.48635576855005</v>
          </cell>
          <cell r="CA251">
            <v>3.24690323350558</v>
          </cell>
          <cell r="CB251">
            <v>2.94838311694757</v>
          </cell>
          <cell r="CC251">
            <v>3.36367115767843</v>
          </cell>
          <cell r="CD251">
            <v>3.64190953308752</v>
          </cell>
          <cell r="CE251">
            <v>3.56685334524355</v>
          </cell>
          <cell r="CF251">
            <v>3.83284294869633</v>
          </cell>
          <cell r="CG251">
            <v>4.55696469878758</v>
          </cell>
          <cell r="CH251">
            <v>3.66401733911359</v>
          </cell>
          <cell r="CI251">
            <v>3.75754313073628</v>
          </cell>
          <cell r="CJ251">
            <v>4.20883420402775</v>
          </cell>
          <cell r="CK251">
            <v>4.40998874680764</v>
          </cell>
          <cell r="CL251">
            <v>4.37320712439659</v>
          </cell>
          <cell r="CM251">
            <v>4.92376777262343</v>
          </cell>
          <cell r="CN251">
            <v>4.89597047633019</v>
          </cell>
          <cell r="CO251">
            <v>4.74282972591477</v>
          </cell>
          <cell r="CP251">
            <v>4.94792358437219</v>
          </cell>
          <cell r="CQ251">
            <v>4.9094028030498</v>
          </cell>
          <cell r="CR251">
            <v>4.8598730811641</v>
          </cell>
          <cell r="CS251">
            <v>4.82265870410245</v>
          </cell>
          <cell r="CT251">
            <v>4.84930787040228</v>
          </cell>
          <cell r="CU251">
            <v>4.8610424100891</v>
          </cell>
          <cell r="CV251">
            <v>4.76321961909766</v>
          </cell>
          <cell r="CW251">
            <v>4.72407037433881</v>
          </cell>
          <cell r="CX251">
            <v>4.98027154462859</v>
          </cell>
          <cell r="CY251">
            <v>4.91266391736426</v>
          </cell>
          <cell r="CZ251">
            <v>4.87880522349645</v>
          </cell>
          <cell r="DA251">
            <v>4.99210393993906</v>
          </cell>
        </row>
        <row r="252">
          <cell r="A252">
            <v>8591.92532883177</v>
          </cell>
          <cell r="B252">
            <v>6944.94853572254</v>
          </cell>
          <cell r="C252">
            <v>8242.3116376693</v>
          </cell>
          <cell r="D252">
            <v>7894.08424804818</v>
          </cell>
          <cell r="E252">
            <v>6568.11920323357</v>
          </cell>
          <cell r="F252">
            <v>6909.38825023386</v>
          </cell>
          <cell r="G252">
            <v>7575.95122557227</v>
          </cell>
          <cell r="H252">
            <v>8108.92461489633</v>
          </cell>
          <cell r="I252">
            <v>7810.2871969203</v>
          </cell>
          <cell r="J252">
            <v>8048.24432606246</v>
          </cell>
          <cell r="K252">
            <v>7496.79098091607</v>
          </cell>
          <cell r="L252">
            <v>9355.32336113675</v>
          </cell>
          <cell r="M252">
            <v>8926.63127537011</v>
          </cell>
          <cell r="N252">
            <v>8121.3867197975</v>
          </cell>
          <cell r="O252">
            <v>9809.54935641536</v>
          </cell>
        </row>
        <row r="252">
          <cell r="Z252">
            <v>7069.92712772443</v>
          </cell>
          <cell r="AA252">
            <v>5714.70050939454</v>
          </cell>
          <cell r="AB252">
            <v>6782.24500471074</v>
          </cell>
          <cell r="AC252">
            <v>6495.7036098225</v>
          </cell>
          <cell r="AD252">
            <v>5404.6238015179</v>
          </cell>
          <cell r="AE252">
            <v>5685.43947447815</v>
          </cell>
          <cell r="AF252">
            <v>6233.92557989947</v>
          </cell>
          <cell r="AG252">
            <v>6672.48654025755</v>
          </cell>
          <cell r="AH252">
            <v>6426.75060775156</v>
          </cell>
          <cell r="AI252">
            <v>6622.55533115997</v>
          </cell>
          <cell r="AJ252">
            <v>6168.78800715379</v>
          </cell>
          <cell r="AK252">
            <v>7698.09465144967</v>
          </cell>
          <cell r="AL252">
            <v>7345.34230659026</v>
          </cell>
          <cell r="AM252">
            <v>6682.74107229051</v>
          </cell>
          <cell r="AN252">
            <v>8071.85775613607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2">
          <cell r="BX252">
            <v>4.00791969982184</v>
          </cell>
          <cell r="BY252">
            <v>3.2862662697089</v>
          </cell>
          <cell r="BZ252">
            <v>3.85619142950072</v>
          </cell>
          <cell r="CA252">
            <v>3.70212541703647</v>
          </cell>
          <cell r="CB252">
            <v>3.0405973082327</v>
          </cell>
          <cell r="CC252">
            <v>3.14761246955874</v>
          </cell>
          <cell r="CD252">
            <v>3.43891230327926</v>
          </cell>
          <cell r="CE252">
            <v>3.69900343694495</v>
          </cell>
          <cell r="CF252">
            <v>3.64937117665012</v>
          </cell>
          <cell r="CG252">
            <v>3.70147402244346</v>
          </cell>
          <cell r="CH252">
            <v>3.488428176514</v>
          </cell>
          <cell r="CI252">
            <v>4.22180533066601</v>
          </cell>
          <cell r="CJ252">
            <v>4.09374350084586</v>
          </cell>
          <cell r="CK252">
            <v>3.76805988647974</v>
          </cell>
          <cell r="CL252">
            <v>4.46466742723968</v>
          </cell>
          <cell r="CM252">
            <v>4.83284716619687</v>
          </cell>
          <cell r="CN252">
            <v>4.76428640876854</v>
          </cell>
          <cell r="CO252">
            <v>4.81861274350607</v>
          </cell>
          <cell r="CP252">
            <v>4.80708950706889</v>
          </cell>
          <cell r="CQ252">
            <v>4.86982885146202</v>
          </cell>
          <cell r="CR252">
            <v>4.94868623633431</v>
          </cell>
          <cell r="CS252">
            <v>4.96646807417037</v>
          </cell>
          <cell r="CT252">
            <v>4.94208382160894</v>
          </cell>
          <cell r="CU252">
            <v>4.82481366222952</v>
          </cell>
          <cell r="CV252">
            <v>4.90182751483423</v>
          </cell>
          <cell r="CW252">
            <v>4.84481497268043</v>
          </cell>
          <cell r="CX252">
            <v>4.9956520080989</v>
          </cell>
          <cell r="CY252">
            <v>4.91584914720462</v>
          </cell>
          <cell r="CZ252">
            <v>4.85896726742733</v>
          </cell>
          <cell r="DA252">
            <v>4.95326452514897</v>
          </cell>
        </row>
        <row r="253">
          <cell r="A253">
            <v>9877.42386100051</v>
          </cell>
          <cell r="B253">
            <v>9899.09676622954</v>
          </cell>
          <cell r="C253">
            <v>7089.61263023831</v>
          </cell>
          <cell r="D253">
            <v>7815.46282521688</v>
          </cell>
          <cell r="E253">
            <v>7275.25187588475</v>
          </cell>
          <cell r="F253">
            <v>7949.64305180411</v>
          </cell>
          <cell r="G253">
            <v>8183.95899868166</v>
          </cell>
          <cell r="H253">
            <v>7287.71229354951</v>
          </cell>
          <cell r="I253">
            <v>8310.53814938819</v>
          </cell>
          <cell r="J253">
            <v>7568.2434992867</v>
          </cell>
          <cell r="K253">
            <v>8118.13176013856</v>
          </cell>
          <cell r="L253">
            <v>7974.68071888726</v>
          </cell>
          <cell r="M253">
            <v>7929.55487654782</v>
          </cell>
          <cell r="N253">
            <v>8122.9373304924</v>
          </cell>
          <cell r="O253">
            <v>8219.3984631213</v>
          </cell>
        </row>
        <row r="253">
          <cell r="Z253">
            <v>8127.70877705185</v>
          </cell>
          <cell r="AA253">
            <v>8145.54248192602</v>
          </cell>
          <cell r="AB253">
            <v>5833.73839288181</v>
          </cell>
          <cell r="AC253">
            <v>6431.00941046417</v>
          </cell>
          <cell r="AD253">
            <v>5986.49297215659</v>
          </cell>
          <cell r="AE253">
            <v>6541.42056834167</v>
          </cell>
          <cell r="AF253">
            <v>6734.2291189152</v>
          </cell>
          <cell r="AG253">
            <v>5996.74611583503</v>
          </cell>
          <cell r="AH253">
            <v>6838.38567721085</v>
          </cell>
          <cell r="AI253">
            <v>6227.5832222702</v>
          </cell>
          <cell r="AJ253">
            <v>6680.06270548544</v>
          </cell>
          <cell r="AK253">
            <v>6562.02299154152</v>
          </cell>
          <cell r="AL253">
            <v>6524.89086984507</v>
          </cell>
          <cell r="AM253">
            <v>6684.0170033766</v>
          </cell>
          <cell r="AN253">
            <v>6763.39073536838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3">
          <cell r="BX253">
            <v>4.60790524635604</v>
          </cell>
          <cell r="BY253">
            <v>4.57510097936129</v>
          </cell>
          <cell r="BZ253">
            <v>3.25652796638871</v>
          </cell>
          <cell r="CA253">
            <v>3.64400294759878</v>
          </cell>
          <cell r="CB253">
            <v>3.28460747163586</v>
          </cell>
          <cell r="CC253">
            <v>3.69104584324453</v>
          </cell>
          <cell r="CD253">
            <v>3.76105170186136</v>
          </cell>
          <cell r="CE253">
            <v>3.37824174542431</v>
          </cell>
          <cell r="CF253">
            <v>3.91533472020045</v>
          </cell>
          <cell r="CG253">
            <v>3.5750344275926</v>
          </cell>
          <cell r="CH253">
            <v>3.69066093561395</v>
          </cell>
          <cell r="CI253">
            <v>3.60402473427232</v>
          </cell>
          <cell r="CJ253">
            <v>3.6687839426677</v>
          </cell>
          <cell r="CK253">
            <v>3.81790289381141</v>
          </cell>
          <cell r="CL253">
            <v>3.82432753392715</v>
          </cell>
          <cell r="CM253">
            <v>4.83249851919232</v>
          </cell>
          <cell r="CN253">
            <v>4.87782780001467</v>
          </cell>
          <cell r="CO253">
            <v>4.90794032078557</v>
          </cell>
          <cell r="CP253">
            <v>4.83512338427048</v>
          </cell>
          <cell r="CQ253">
            <v>4.99339746081736</v>
          </cell>
          <cell r="CR253">
            <v>4.85545315565188</v>
          </cell>
          <cell r="CS253">
            <v>4.90552756358482</v>
          </cell>
          <cell r="CT253">
            <v>4.86331134694539</v>
          </cell>
          <cell r="CU253">
            <v>4.78510895341179</v>
          </cell>
          <cell r="CV253">
            <v>4.77250560446364</v>
          </cell>
          <cell r="CW253">
            <v>4.9588791758839</v>
          </cell>
          <cell r="CX253">
            <v>4.9883523304774</v>
          </cell>
          <cell r="CY253">
            <v>4.87257184434871</v>
          </cell>
          <cell r="CZ253">
            <v>4.79644869475334</v>
          </cell>
          <cell r="DA253">
            <v>4.84525383005524</v>
          </cell>
        </row>
        <row r="254">
          <cell r="A254">
            <v>8642.10372355288</v>
          </cell>
          <cell r="B254">
            <v>8281.82942604787</v>
          </cell>
          <cell r="C254">
            <v>6834.47554924567</v>
          </cell>
          <cell r="D254">
            <v>7058.60845193521</v>
          </cell>
          <cell r="E254">
            <v>7576.96008342452</v>
          </cell>
          <cell r="F254">
            <v>8139.52482677468</v>
          </cell>
          <cell r="G254">
            <v>7903.757117752</v>
          </cell>
          <cell r="H254">
            <v>9077.13562394098</v>
          </cell>
          <cell r="I254">
            <v>7352.28738504902</v>
          </cell>
          <cell r="J254">
            <v>6858.8701541595</v>
          </cell>
          <cell r="K254">
            <v>8443.71975721512</v>
          </cell>
          <cell r="L254">
            <v>8708.65319399875</v>
          </cell>
          <cell r="M254">
            <v>8948.56753558809</v>
          </cell>
          <cell r="N254">
            <v>8072.22339003346</v>
          </cell>
          <cell r="O254">
            <v>9417.39452474953</v>
          </cell>
        </row>
        <row r="254">
          <cell r="Z254">
            <v>7111.2167782378</v>
          </cell>
          <cell r="AA254">
            <v>6814.76249914797</v>
          </cell>
          <cell r="AB254">
            <v>5623.79702337929</v>
          </cell>
          <cell r="AC254">
            <v>5808.22638330669</v>
          </cell>
          <cell r="AD254">
            <v>6234.75572578932</v>
          </cell>
          <cell r="AE254">
            <v>6697.66614317459</v>
          </cell>
          <cell r="AF254">
            <v>6503.66299975022</v>
          </cell>
          <cell r="AG254">
            <v>7469.18588484287</v>
          </cell>
          <cell r="AH254">
            <v>6049.88219112605</v>
          </cell>
          <cell r="AI254">
            <v>5643.87029827982</v>
          </cell>
          <cell r="AJ254">
            <v>6947.97511450844</v>
          </cell>
          <cell r="AK254">
            <v>7165.97748534754</v>
          </cell>
          <cell r="AL254">
            <v>7363.3927149982</v>
          </cell>
          <cell r="AM254">
            <v>6642.28667522753</v>
          </cell>
          <cell r="AN254">
            <v>7749.1703517939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4">
          <cell r="BX254">
            <v>3.90695006072437</v>
          </cell>
          <cell r="BY254">
            <v>3.74848225699806</v>
          </cell>
          <cell r="BZ254">
            <v>3.13147126285749</v>
          </cell>
          <cell r="CA254">
            <v>3.27639947474883</v>
          </cell>
          <cell r="CB254">
            <v>3.47805179893401</v>
          </cell>
          <cell r="CC254">
            <v>3.86010631725837</v>
          </cell>
          <cell r="CD254">
            <v>3.64684293466308</v>
          </cell>
          <cell r="CE254">
            <v>4.19282193950697</v>
          </cell>
          <cell r="CF254">
            <v>3.36903185790396</v>
          </cell>
          <cell r="CG254">
            <v>3.12506610128718</v>
          </cell>
          <cell r="CH254">
            <v>3.85917019681191</v>
          </cell>
          <cell r="CI254">
            <v>4.01744606850925</v>
          </cell>
          <cell r="CJ254">
            <v>4.17390049746658</v>
          </cell>
          <cell r="CK254">
            <v>3.71346362317153</v>
          </cell>
          <cell r="CL254">
            <v>4.30705712202505</v>
          </cell>
          <cell r="CM254">
            <v>4.98669944355264</v>
          </cell>
          <cell r="CN254">
            <v>4.98083781898402</v>
          </cell>
          <cell r="CO254">
            <v>4.92026328342924</v>
          </cell>
          <cell r="CP254">
            <v>4.8568402961854</v>
          </cell>
          <cell r="CQ254">
            <v>4.91123293265628</v>
          </cell>
          <cell r="CR254">
            <v>4.75369555839222</v>
          </cell>
          <cell r="CS254">
            <v>4.88593973282329</v>
          </cell>
          <cell r="CT254">
            <v>4.88060863719353</v>
          </cell>
          <cell r="CU254">
            <v>4.91981684970689</v>
          </cell>
          <cell r="CV254">
            <v>4.94794601147241</v>
          </cell>
          <cell r="CW254">
            <v>4.93254956069381</v>
          </cell>
          <cell r="CX254">
            <v>4.88688950481283</v>
          </cell>
          <cell r="CY254">
            <v>4.83329170963053</v>
          </cell>
          <cell r="CZ254">
            <v>4.90055848992338</v>
          </cell>
          <cell r="DA254">
            <v>4.92925984078032</v>
          </cell>
        </row>
        <row r="255">
          <cell r="A255">
            <v>9442.87565518591</v>
          </cell>
          <cell r="B255">
            <v>7870.14593066985</v>
          </cell>
          <cell r="C255">
            <v>7426.55186808399</v>
          </cell>
          <cell r="D255">
            <v>7434.64536773361</v>
          </cell>
          <cell r="E255">
            <v>7946.31532572582</v>
          </cell>
          <cell r="F255">
            <v>8287.50819482192</v>
          </cell>
          <cell r="G255">
            <v>8403.1191636287</v>
          </cell>
          <cell r="H255">
            <v>8055.37023143932</v>
          </cell>
          <cell r="I255">
            <v>9648.22296602734</v>
          </cell>
          <cell r="J255">
            <v>8707.92202271484</v>
          </cell>
          <cell r="K255">
            <v>8298.73872583174</v>
          </cell>
          <cell r="L255">
            <v>7952.69567741287</v>
          </cell>
          <cell r="M255">
            <v>9717.54064616035</v>
          </cell>
          <cell r="N255">
            <v>8793.96170912795</v>
          </cell>
          <cell r="O255">
            <v>10017.1020257918</v>
          </cell>
        </row>
        <row r="255">
          <cell r="Z255">
            <v>7770.13768198154</v>
          </cell>
          <cell r="AA255">
            <v>6476.00579437976</v>
          </cell>
          <cell r="AB255">
            <v>6110.99125145197</v>
          </cell>
          <cell r="AC255">
            <v>6117.65104544937</v>
          </cell>
          <cell r="AD255">
            <v>6538.68232516867</v>
          </cell>
          <cell r="AE255">
            <v>6819.43531459632</v>
          </cell>
          <cell r="AF255">
            <v>6914.56662607162</v>
          </cell>
          <cell r="AG255">
            <v>6628.41893329864</v>
          </cell>
          <cell r="AH255">
            <v>7939.10918347392</v>
          </cell>
          <cell r="AI255">
            <v>7165.37583583393</v>
          </cell>
          <cell r="AJ255">
            <v>6828.67643725583</v>
          </cell>
          <cell r="AK255">
            <v>6543.9324431283</v>
          </cell>
          <cell r="AL255">
            <v>7996.14773169766</v>
          </cell>
          <cell r="AM255">
            <v>7236.17420636815</v>
          </cell>
          <cell r="AN255">
            <v>8242.64395265153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5">
          <cell r="BX255">
            <v>4.31904678077677</v>
          </cell>
          <cell r="BY255">
            <v>3.70248240940025</v>
          </cell>
          <cell r="BZ255">
            <v>3.40781875233283</v>
          </cell>
          <cell r="CA255">
            <v>3.47355835961865</v>
          </cell>
          <cell r="CB255">
            <v>3.64754236274504</v>
          </cell>
          <cell r="CC255">
            <v>3.90061494971509</v>
          </cell>
          <cell r="CD255">
            <v>3.82060392421883</v>
          </cell>
          <cell r="CE255">
            <v>3.70374020754723</v>
          </cell>
          <cell r="CF255">
            <v>4.41839587433755</v>
          </cell>
          <cell r="CG255">
            <v>4.09893894984659</v>
          </cell>
          <cell r="CH255">
            <v>3.76637480568932</v>
          </cell>
          <cell r="CI255">
            <v>3.69202828060247</v>
          </cell>
          <cell r="CJ255">
            <v>4.3814378946823</v>
          </cell>
          <cell r="CK255">
            <v>4.17271114481926</v>
          </cell>
          <cell r="CL255">
            <v>4.60231368442929</v>
          </cell>
          <cell r="CM255">
            <v>4.92887656103517</v>
          </cell>
          <cell r="CN255">
            <v>4.79205021565835</v>
          </cell>
          <cell r="CO255">
            <v>4.91294960253941</v>
          </cell>
          <cell r="CP255">
            <v>4.82522130349115</v>
          </cell>
          <cell r="CQ255">
            <v>4.9113064001991</v>
          </cell>
          <cell r="CR255">
            <v>4.78985612894608</v>
          </cell>
          <cell r="CS255">
            <v>4.95838315862438</v>
          </cell>
          <cell r="CT255">
            <v>4.90316567966775</v>
          </cell>
          <cell r="CU255">
            <v>4.92282373126497</v>
          </cell>
          <cell r="CV255">
            <v>4.78932887601372</v>
          </cell>
          <cell r="CW255">
            <v>4.96729707823122</v>
          </cell>
          <cell r="CX255">
            <v>4.85602510960245</v>
          </cell>
          <cell r="CY255">
            <v>5.00001474083068</v>
          </cell>
          <cell r="CZ255">
            <v>4.75113999601481</v>
          </cell>
          <cell r="DA255">
            <v>4.90678987137496</v>
          </cell>
        </row>
        <row r="256">
          <cell r="A256">
            <v>8047.28833340092</v>
          </cell>
          <cell r="B256">
            <v>8053.09612789128</v>
          </cell>
          <cell r="C256">
            <v>8349.13966560176</v>
          </cell>
          <cell r="D256">
            <v>7099.30320738475</v>
          </cell>
          <cell r="E256">
            <v>6390.18371075227</v>
          </cell>
          <cell r="F256">
            <v>6796.10283514758</v>
          </cell>
          <cell r="G256">
            <v>7135.90328731108</v>
          </cell>
          <cell r="H256">
            <v>8248.89982658563</v>
          </cell>
          <cell r="I256">
            <v>8589.92060461114</v>
          </cell>
          <cell r="J256">
            <v>7911.44191304838</v>
          </cell>
          <cell r="K256">
            <v>8982.01445834579</v>
          </cell>
          <cell r="L256">
            <v>8006.23978306939</v>
          </cell>
          <cell r="M256">
            <v>8701.07137852983</v>
          </cell>
          <cell r="N256">
            <v>9367.62814995556</v>
          </cell>
          <cell r="O256">
            <v>7744.02637527672</v>
          </cell>
        </row>
        <row r="256">
          <cell r="Z256">
            <v>6621.7686857699</v>
          </cell>
          <cell r="AA256">
            <v>6626.54767095054</v>
          </cell>
          <cell r="AB256">
            <v>6870.1492105523</v>
          </cell>
          <cell r="AC256">
            <v>5841.71235350516</v>
          </cell>
          <cell r="AD256">
            <v>5258.20831056187</v>
          </cell>
          <cell r="AE256">
            <v>5592.22176149287</v>
          </cell>
          <cell r="AF256">
            <v>5871.82899070169</v>
          </cell>
          <cell r="AG256">
            <v>6787.66614301903</v>
          </cell>
          <cell r="AH256">
            <v>7068.27752608003</v>
          </cell>
          <cell r="AI256">
            <v>6509.98648845124</v>
          </cell>
          <cell r="AJ256">
            <v>7390.91475429597</v>
          </cell>
          <cell r="AK256">
            <v>6587.99159292567</v>
          </cell>
          <cell r="AL256">
            <v>7159.73873433312</v>
          </cell>
          <cell r="AM256">
            <v>7708.21973482058</v>
          </cell>
          <cell r="AN256">
            <v>6372.22741737056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6">
          <cell r="BX256">
            <v>3.78516488702427</v>
          </cell>
          <cell r="BY256">
            <v>3.77674221314536</v>
          </cell>
          <cell r="BZ256">
            <v>3.84341096775757</v>
          </cell>
          <cell r="CA256">
            <v>3.31147669356828</v>
          </cell>
          <cell r="CB256">
            <v>2.89422794089411</v>
          </cell>
          <cell r="CC256">
            <v>3.03071151134781</v>
          </cell>
          <cell r="CD256">
            <v>3.28166014428426</v>
          </cell>
          <cell r="CE256">
            <v>3.81709163905422</v>
          </cell>
          <cell r="CF256">
            <v>4.10646726621817</v>
          </cell>
          <cell r="CG256">
            <v>3.64700318679438</v>
          </cell>
          <cell r="CH256">
            <v>4.1219359131937</v>
          </cell>
          <cell r="CI256">
            <v>3.63825625493755</v>
          </cell>
          <cell r="CJ256">
            <v>3.96376602221436</v>
          </cell>
          <cell r="CK256">
            <v>4.37333439128675</v>
          </cell>
          <cell r="CL256">
            <v>3.61788291622388</v>
          </cell>
          <cell r="CM256">
            <v>4.79287760435458</v>
          </cell>
          <cell r="CN256">
            <v>4.80703317867492</v>
          </cell>
          <cell r="CO256">
            <v>4.89729741683979</v>
          </cell>
          <cell r="CP256">
            <v>4.83309799841</v>
          </cell>
          <cell r="CQ256">
            <v>4.97751056935497</v>
          </cell>
          <cell r="CR256">
            <v>5.05529987053298</v>
          </cell>
          <cell r="CS256">
            <v>4.90215379013901</v>
          </cell>
          <cell r="CT256">
            <v>4.87186249526881</v>
          </cell>
          <cell r="CU256">
            <v>4.71576726457211</v>
          </cell>
          <cell r="CV256">
            <v>4.89047541416912</v>
          </cell>
          <cell r="CW256">
            <v>4.91251730862792</v>
          </cell>
          <cell r="CX256">
            <v>4.96097327144501</v>
          </cell>
          <cell r="CY256">
            <v>4.94875894537751</v>
          </cell>
          <cell r="CZ256">
            <v>4.82890361058615</v>
          </cell>
          <cell r="DA256">
            <v>4.82551749521134</v>
          </cell>
        </row>
        <row r="257">
          <cell r="A257">
            <v>8922.09229062539</v>
          </cell>
          <cell r="B257">
            <v>6901.40976068895</v>
          </cell>
          <cell r="C257">
            <v>6576.7883572197</v>
          </cell>
          <cell r="D257">
            <v>7093.16818002054</v>
          </cell>
          <cell r="E257">
            <v>8138.35004856477</v>
          </cell>
          <cell r="F257">
            <v>8071.70262999317</v>
          </cell>
          <cell r="G257">
            <v>7125.46091757941</v>
          </cell>
          <cell r="H257">
            <v>7829.78212266038</v>
          </cell>
          <cell r="I257">
            <v>7983.17898049785</v>
          </cell>
          <cell r="J257">
            <v>7763.40133969151</v>
          </cell>
          <cell r="K257">
            <v>7566.79890849256</v>
          </cell>
          <cell r="L257">
            <v>9101.70050617192</v>
          </cell>
          <cell r="M257">
            <v>9577.81369374529</v>
          </cell>
          <cell r="N257">
            <v>8386.12007625759</v>
          </cell>
          <cell r="O257">
            <v>9773.30199382137</v>
          </cell>
        </row>
        <row r="257">
          <cell r="Z257">
            <v>7341.60737057175</v>
          </cell>
          <cell r="AA257">
            <v>5678.87431736691</v>
          </cell>
          <cell r="AB257">
            <v>5411.75727679792</v>
          </cell>
          <cell r="AC257">
            <v>5836.6641024169</v>
          </cell>
          <cell r="AD257">
            <v>6696.6994685333</v>
          </cell>
          <cell r="AE257">
            <v>6641.85816410867</v>
          </cell>
          <cell r="AF257">
            <v>5863.23641217963</v>
          </cell>
          <cell r="AG257">
            <v>6442.79214664625</v>
          </cell>
          <cell r="AH257">
            <v>6569.01584680966</v>
          </cell>
          <cell r="AI257">
            <v>6388.17024523187</v>
          </cell>
          <cell r="AJ257">
            <v>6226.39453041673</v>
          </cell>
          <cell r="AK257">
            <v>7489.39927365004</v>
          </cell>
          <cell r="AL257">
            <v>7881.17241085326</v>
          </cell>
          <cell r="AM257">
            <v>6900.57880560625</v>
          </cell>
          <cell r="AN257">
            <v>8042.03135491587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7">
          <cell r="BX257">
            <v>4.17397776751678</v>
          </cell>
          <cell r="BY257">
            <v>3.15827036255333</v>
          </cell>
          <cell r="BZ257">
            <v>3.07033106949472</v>
          </cell>
          <cell r="CA257">
            <v>3.21748386785677</v>
          </cell>
          <cell r="CB257">
            <v>3.76928617323756</v>
          </cell>
          <cell r="CC257">
            <v>3.63559225086023</v>
          </cell>
          <cell r="CD257">
            <v>3.27580717070526</v>
          </cell>
          <cell r="CE257">
            <v>3.55185251038385</v>
          </cell>
          <cell r="CF257">
            <v>3.73407011296746</v>
          </cell>
          <cell r="CG257">
            <v>3.62532484277337</v>
          </cell>
          <cell r="CH257">
            <v>3.41074936502052</v>
          </cell>
          <cell r="CI257">
            <v>4.12749627934311</v>
          </cell>
          <cell r="CJ257">
            <v>4.43637988389169</v>
          </cell>
          <cell r="CK257">
            <v>3.81774897768601</v>
          </cell>
          <cell r="CL257">
            <v>4.50865607587802</v>
          </cell>
          <cell r="CM257">
            <v>4.81890271496424</v>
          </cell>
          <cell r="CN257">
            <v>4.92629128844736</v>
          </cell>
          <cell r="CO257">
            <v>4.82903371968933</v>
          </cell>
          <cell r="CP257">
            <v>4.9699893492298</v>
          </cell>
          <cell r="CQ257">
            <v>4.86753220327635</v>
          </cell>
          <cell r="CR257">
            <v>5.00520147114515</v>
          </cell>
          <cell r="CS257">
            <v>4.90372618598715</v>
          </cell>
          <cell r="CT257">
            <v>4.96965605460059</v>
          </cell>
          <cell r="CU257">
            <v>4.81975515869119</v>
          </cell>
          <cell r="CV257">
            <v>4.82766015387399</v>
          </cell>
          <cell r="CW257">
            <v>5.00142734812883</v>
          </cell>
          <cell r="CX257">
            <v>4.97127089424166</v>
          </cell>
          <cell r="CY257">
            <v>4.8670884246907</v>
          </cell>
          <cell r="CZ257">
            <v>4.95205302085742</v>
          </cell>
          <cell r="DA257">
            <v>4.88681377452752</v>
          </cell>
        </row>
        <row r="258">
          <cell r="A258">
            <v>9396.87904071241</v>
          </cell>
          <cell r="B258">
            <v>8049.10663879529</v>
          </cell>
          <cell r="C258">
            <v>7678.284853923</v>
          </cell>
          <cell r="D258">
            <v>7295.85392291497</v>
          </cell>
          <cell r="E258">
            <v>8124.16036276728</v>
          </cell>
          <cell r="F258">
            <v>9035.46931619865</v>
          </cell>
          <cell r="G258">
            <v>8996.36229612226</v>
          </cell>
          <cell r="H258">
            <v>6765.74484273119</v>
          </cell>
          <cell r="I258">
            <v>7434.51709744047</v>
          </cell>
          <cell r="J258">
            <v>7417.370456834</v>
          </cell>
          <cell r="K258">
            <v>7453.70163024953</v>
          </cell>
          <cell r="L258">
            <v>8033.76268891461</v>
          </cell>
          <cell r="M258">
            <v>7377.21240805201</v>
          </cell>
          <cell r="N258">
            <v>8374.81745127615</v>
          </cell>
          <cell r="O258">
            <v>10074.1172645677</v>
          </cell>
        </row>
        <row r="258">
          <cell r="Z258">
            <v>7732.28903921479</v>
          </cell>
          <cell r="AA258">
            <v>6623.26489135155</v>
          </cell>
          <cell r="AB258">
            <v>6318.13153694236</v>
          </cell>
          <cell r="AC258">
            <v>6003.44551371289</v>
          </cell>
          <cell r="AD258">
            <v>6685.02338421993</v>
          </cell>
          <cell r="AE258">
            <v>7434.90046590061</v>
          </cell>
          <cell r="AF258">
            <v>7402.72097509489</v>
          </cell>
          <cell r="AG258">
            <v>5567.24147059024</v>
          </cell>
          <cell r="AH258">
            <v>6117.54549732244</v>
          </cell>
          <cell r="AI258">
            <v>6103.4362616234</v>
          </cell>
          <cell r="AJ258">
            <v>6133.33162717676</v>
          </cell>
          <cell r="AK258">
            <v>6610.6390125926</v>
          </cell>
          <cell r="AL258">
            <v>6070.39192433994</v>
          </cell>
          <cell r="AM258">
            <v>6891.27835990723</v>
          </cell>
          <cell r="AN258">
            <v>8289.55934912996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8">
          <cell r="BX258">
            <v>4.37407164447049</v>
          </cell>
          <cell r="BY258">
            <v>3.6426574917011</v>
          </cell>
          <cell r="BZ258">
            <v>3.55262803889563</v>
          </cell>
          <cell r="CA258">
            <v>3.41989039468397</v>
          </cell>
          <cell r="CB258">
            <v>3.82437722022348</v>
          </cell>
          <cell r="CC258">
            <v>4.14193978373607</v>
          </cell>
          <cell r="CD258">
            <v>3.9865150021042</v>
          </cell>
          <cell r="CE258">
            <v>3.22755117615471</v>
          </cell>
          <cell r="CF258">
            <v>3.43026521340922</v>
          </cell>
          <cell r="CG258">
            <v>3.46754317828586</v>
          </cell>
          <cell r="CH258">
            <v>3.39477785796545</v>
          </cell>
          <cell r="CI258">
            <v>3.56769048133089</v>
          </cell>
          <cell r="CJ258">
            <v>3.44554810258454</v>
          </cell>
          <cell r="CK258">
            <v>3.85705411187494</v>
          </cell>
          <cell r="CL258">
            <v>4.61189066589951</v>
          </cell>
          <cell r="CM258">
            <v>4.84316564838979</v>
          </cell>
          <cell r="CN258">
            <v>4.98150903578592</v>
          </cell>
          <cell r="CO258">
            <v>4.87243506124593</v>
          </cell>
          <cell r="CP258">
            <v>4.80945118988249</v>
          </cell>
          <cell r="CQ258">
            <v>4.78904969485107</v>
          </cell>
          <cell r="CR258">
            <v>4.9178866379275</v>
          </cell>
          <cell r="CS258">
            <v>5.08750809123306</v>
          </cell>
          <cell r="CT258">
            <v>4.72578606048735</v>
          </cell>
          <cell r="CU258">
            <v>4.88603579609042</v>
          </cell>
          <cell r="CV258">
            <v>4.8223604790975</v>
          </cell>
          <cell r="CW258">
            <v>4.94985209539032</v>
          </cell>
          <cell r="CX258">
            <v>5.07648851695549</v>
          </cell>
          <cell r="CY258">
            <v>4.82686941422789</v>
          </cell>
          <cell r="CZ258">
            <v>4.89498309773506</v>
          </cell>
          <cell r="DA258">
            <v>4.92447092737747</v>
          </cell>
        </row>
        <row r="259">
          <cell r="A259">
            <v>8488.23235535029</v>
          </cell>
          <cell r="B259">
            <v>8064.43500566439</v>
          </cell>
          <cell r="C259">
            <v>6572.80554070277</v>
          </cell>
          <cell r="D259">
            <v>7510.05526961162</v>
          </cell>
          <cell r="E259">
            <v>8522.65543488348</v>
          </cell>
          <cell r="F259">
            <v>9265.15440296515</v>
          </cell>
          <cell r="G259">
            <v>7323.63699256806</v>
          </cell>
          <cell r="H259">
            <v>8440.90329342271</v>
          </cell>
          <cell r="I259">
            <v>8385.31735195716</v>
          </cell>
          <cell r="J259">
            <v>7230.51575001822</v>
          </cell>
          <cell r="K259">
            <v>7670.88262794247</v>
          </cell>
          <cell r="L259">
            <v>8132.29553513487</v>
          </cell>
          <cell r="M259">
            <v>8529.18998977867</v>
          </cell>
          <cell r="N259">
            <v>9036.41231570491</v>
          </cell>
          <cell r="O259">
            <v>8364.47162782933</v>
          </cell>
        </row>
        <row r="259">
          <cell r="Z259">
            <v>6984.6026238311</v>
          </cell>
          <cell r="AA259">
            <v>6635.87794751813</v>
          </cell>
          <cell r="AB259">
            <v>5408.47998777828</v>
          </cell>
          <cell r="AC259">
            <v>6179.70262185185</v>
          </cell>
          <cell r="AD259">
            <v>7012.92790070412</v>
          </cell>
          <cell r="AE259">
            <v>7623.89848015418</v>
          </cell>
          <cell r="AF259">
            <v>6026.30701102744</v>
          </cell>
          <cell r="AG259">
            <v>6945.65756715926</v>
          </cell>
          <cell r="AH259">
            <v>6899.91827818189</v>
          </cell>
          <cell r="AI259">
            <v>5949.68153144356</v>
          </cell>
          <cell r="AJ259">
            <v>6312.04056242123</v>
          </cell>
          <cell r="AK259">
            <v>6691.71746891097</v>
          </cell>
          <cell r="AL259">
            <v>7018.30490587502</v>
          </cell>
          <cell r="AM259">
            <v>7435.67641978004</v>
          </cell>
          <cell r="AN259">
            <v>6882.76522518528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59">
          <cell r="BX259">
            <v>3.86401098140711</v>
          </cell>
          <cell r="BY259">
            <v>3.61076792072835</v>
          </cell>
          <cell r="BZ259">
            <v>3.04960423451368</v>
          </cell>
          <cell r="CA259">
            <v>3.41928519273322</v>
          </cell>
          <cell r="CB259">
            <v>3.86723287448333</v>
          </cell>
          <cell r="CC259">
            <v>4.01794247105523</v>
          </cell>
          <cell r="CD259">
            <v>3.4423871634811</v>
          </cell>
          <cell r="CE259">
            <v>3.86661764499298</v>
          </cell>
          <cell r="CF259">
            <v>3.92519356206611</v>
          </cell>
          <cell r="CG259">
            <v>3.33930503474952</v>
          </cell>
          <cell r="CH259">
            <v>3.58720585624558</v>
          </cell>
          <cell r="CI259">
            <v>3.78138490628326</v>
          </cell>
          <cell r="CJ259">
            <v>3.9247909563506</v>
          </cell>
          <cell r="CK259">
            <v>4.10090843369014</v>
          </cell>
          <cell r="CL259">
            <v>3.76190806761229</v>
          </cell>
          <cell r="CM259">
            <v>4.95234037677833</v>
          </cell>
          <cell r="CN259">
            <v>5.03507506618693</v>
          </cell>
          <cell r="CO259">
            <v>4.85891028857926</v>
          </cell>
          <cell r="CP259">
            <v>4.95152967954948</v>
          </cell>
          <cell r="CQ259">
            <v>4.9682813839822</v>
          </cell>
          <cell r="CR259">
            <v>5.19852965710262</v>
          </cell>
          <cell r="CS259">
            <v>4.79621535379603</v>
          </cell>
          <cell r="CT259">
            <v>4.92140691458762</v>
          </cell>
          <cell r="CU259">
            <v>4.81603910603037</v>
          </cell>
          <cell r="CV259">
            <v>4.88140411756166</v>
          </cell>
          <cell r="CW259">
            <v>4.82081667678589</v>
          </cell>
          <cell r="CX259">
            <v>4.84834867963345</v>
          </cell>
          <cell r="CY259">
            <v>4.89917369681128</v>
          </cell>
          <cell r="CZ259">
            <v>4.96761060335216</v>
          </cell>
          <cell r="DA259">
            <v>5.01258688117636</v>
          </cell>
        </row>
        <row r="260">
          <cell r="A260">
            <v>9318.36044007124</v>
          </cell>
          <cell r="B260">
            <v>8882.79838400172</v>
          </cell>
          <cell r="C260">
            <v>7621.23338230071</v>
          </cell>
          <cell r="D260">
            <v>8645.91892689769</v>
          </cell>
          <cell r="E260">
            <v>7375.30888075324</v>
          </cell>
          <cell r="F260">
            <v>8294.32088779468</v>
          </cell>
          <cell r="G260">
            <v>6805.82050628197</v>
          </cell>
          <cell r="H260">
            <v>8949.90541633746</v>
          </cell>
          <cell r="I260">
            <v>8357.45999477131</v>
          </cell>
          <cell r="J260">
            <v>7322.72315558779</v>
          </cell>
          <cell r="K260">
            <v>8372.27013380527</v>
          </cell>
          <cell r="L260">
            <v>6918.76394187724</v>
          </cell>
          <cell r="M260">
            <v>7322.88076067911</v>
          </cell>
          <cell r="N260">
            <v>9039.69566912428</v>
          </cell>
          <cell r="O260">
            <v>9418.41981315939</v>
          </cell>
        </row>
        <row r="260">
          <cell r="Z260">
            <v>7667.67944783005</v>
          </cell>
          <cell r="AA260">
            <v>7309.2740988357</v>
          </cell>
          <cell r="AB260">
            <v>6271.18632600744</v>
          </cell>
          <cell r="AC260">
            <v>7114.35614556153</v>
          </cell>
          <cell r="AD260">
            <v>6068.82559330552</v>
          </cell>
          <cell r="AE260">
            <v>6825.04118767105</v>
          </cell>
          <cell r="AF260">
            <v>5600.21801659773</v>
          </cell>
          <cell r="AG260">
            <v>7364.49359972911</v>
          </cell>
          <cell r="AH260">
            <v>6876.99565284039</v>
          </cell>
          <cell r="AI260">
            <v>6025.55505374081</v>
          </cell>
          <cell r="AJ260">
            <v>6889.1822815312</v>
          </cell>
          <cell r="AK260">
            <v>5693.15432931613</v>
          </cell>
          <cell r="AL260">
            <v>6025.68474021595</v>
          </cell>
          <cell r="AM260">
            <v>7438.37815059369</v>
          </cell>
          <cell r="AN260">
            <v>7750.01401768544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0">
          <cell r="BX260">
            <v>4.20771948204824</v>
          </cell>
          <cell r="BY260">
            <v>4.02687725368637</v>
          </cell>
          <cell r="BZ260">
            <v>3.43390589778853</v>
          </cell>
          <cell r="CA260">
            <v>4.03477120279163</v>
          </cell>
          <cell r="CB260">
            <v>3.38316572138104</v>
          </cell>
          <cell r="CC260">
            <v>3.83364236624854</v>
          </cell>
          <cell r="CD260">
            <v>3.18588897833126</v>
          </cell>
          <cell r="CE260">
            <v>4.13147184488071</v>
          </cell>
          <cell r="CF260">
            <v>3.84411958114647</v>
          </cell>
          <cell r="CG260">
            <v>3.32910730708715</v>
          </cell>
          <cell r="CH260">
            <v>3.79048760579227</v>
          </cell>
          <cell r="CI260">
            <v>3.2268189842338</v>
          </cell>
          <cell r="CJ260">
            <v>3.40632902734889</v>
          </cell>
          <cell r="CK260">
            <v>4.26208347784926</v>
          </cell>
          <cell r="CL260">
            <v>4.21674964508386</v>
          </cell>
          <cell r="CM260">
            <v>4.99257163947941</v>
          </cell>
          <cell r="CN260">
            <v>4.97293739749051</v>
          </cell>
          <cell r="CO260">
            <v>5.00343716788667</v>
          </cell>
          <cell r="CP260">
            <v>4.83085303243035</v>
          </cell>
          <cell r="CQ260">
            <v>4.91460389558645</v>
          </cell>
          <cell r="CR260">
            <v>4.87753973728608</v>
          </cell>
          <cell r="CS260">
            <v>4.81594404686644</v>
          </cell>
          <cell r="CT260">
            <v>4.88365782252135</v>
          </cell>
          <cell r="CU260">
            <v>4.90127416243525</v>
          </cell>
          <cell r="CV260">
            <v>4.95879780597791</v>
          </cell>
          <cell r="CW260">
            <v>4.97943113581294</v>
          </cell>
          <cell r="CX260">
            <v>4.83376451242753</v>
          </cell>
          <cell r="CY260">
            <v>4.8464858159955</v>
          </cell>
          <cell r="CZ260">
            <v>4.7814920394493</v>
          </cell>
          <cell r="DA260">
            <v>5.0353748512675</v>
          </cell>
        </row>
        <row r="261">
          <cell r="A261">
            <v>11050.9376916189</v>
          </cell>
          <cell r="B261">
            <v>8127.86508503803</v>
          </cell>
          <cell r="C261">
            <v>7027.88598479997</v>
          </cell>
          <cell r="D261">
            <v>7050.29502852503</v>
          </cell>
          <cell r="E261">
            <v>6722.35795323603</v>
          </cell>
          <cell r="F261">
            <v>7020.04797343641</v>
          </cell>
          <cell r="G261">
            <v>6888.81165706275</v>
          </cell>
          <cell r="H261">
            <v>7787.08822089595</v>
          </cell>
          <cell r="I261">
            <v>6746.04956319154</v>
          </cell>
          <cell r="J261">
            <v>7466.2192931051</v>
          </cell>
          <cell r="K261">
            <v>7466.11803071679</v>
          </cell>
          <cell r="L261">
            <v>7783.02450690146</v>
          </cell>
          <cell r="M261">
            <v>8397.94483933546</v>
          </cell>
          <cell r="N261">
            <v>8524.15753416656</v>
          </cell>
          <cell r="O261">
            <v>9625.79414561012</v>
          </cell>
        </row>
        <row r="261">
          <cell r="Z261">
            <v>9093.3430148178</v>
          </cell>
          <cell r="AA261">
            <v>6688.07184140272</v>
          </cell>
          <cell r="AB261">
            <v>5782.94618177826</v>
          </cell>
          <cell r="AC261">
            <v>5801.38562347202</v>
          </cell>
          <cell r="AD261">
            <v>5531.54025866279</v>
          </cell>
          <cell r="AE261">
            <v>5776.49661814196</v>
          </cell>
          <cell r="AF261">
            <v>5668.50787781163</v>
          </cell>
          <cell r="AG261">
            <v>6407.66116462296</v>
          </cell>
          <cell r="AH261">
            <v>5551.03506914047</v>
          </cell>
          <cell r="AI261">
            <v>6143.63187546934</v>
          </cell>
          <cell r="AJ261">
            <v>6143.54855098982</v>
          </cell>
          <cell r="AK261">
            <v>6404.31730853606</v>
          </cell>
          <cell r="AL261">
            <v>6910.30889636747</v>
          </cell>
          <cell r="AM261">
            <v>7014.16391382849</v>
          </cell>
          <cell r="AN261">
            <v>7920.65346838776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1">
          <cell r="BX261">
            <v>5.14221539407916</v>
          </cell>
          <cell r="BY261">
            <v>3.7791652682835</v>
          </cell>
          <cell r="BZ261">
            <v>3.26186625528356</v>
          </cell>
          <cell r="CA261">
            <v>3.24865485197976</v>
          </cell>
          <cell r="CB261">
            <v>3.13137357586436</v>
          </cell>
          <cell r="CC261">
            <v>3.24146284586589</v>
          </cell>
          <cell r="CD261">
            <v>3.13049454446715</v>
          </cell>
          <cell r="CE261">
            <v>3.53809253442953</v>
          </cell>
          <cell r="CF261">
            <v>3.16219844377322</v>
          </cell>
          <cell r="CG261">
            <v>3.44626256038175</v>
          </cell>
          <cell r="CH261">
            <v>3.38586098362657</v>
          </cell>
          <cell r="CI261">
            <v>3.61497544626479</v>
          </cell>
          <cell r="CJ261">
            <v>3.87714725986936</v>
          </cell>
          <cell r="CK261">
            <v>3.92703711794639</v>
          </cell>
          <cell r="CL261">
            <v>4.42906745931705</v>
          </cell>
          <cell r="CM261">
            <v>4.84485122160246</v>
          </cell>
          <cell r="CN261">
            <v>4.84855336991291</v>
          </cell>
          <cell r="CO261">
            <v>4.8572464133353</v>
          </cell>
          <cell r="CP261">
            <v>4.89255027443389</v>
          </cell>
          <cell r="CQ261">
            <v>4.839698761931</v>
          </cell>
          <cell r="CR261">
            <v>4.88236912913564</v>
          </cell>
          <cell r="CS261">
            <v>4.96092816925524</v>
          </cell>
          <cell r="CT261">
            <v>4.96177979988607</v>
          </cell>
          <cell r="CU261">
            <v>4.80941203670068</v>
          </cell>
          <cell r="CV261">
            <v>4.88409337856901</v>
          </cell>
          <cell r="CW261">
            <v>4.97115503179852</v>
          </cell>
          <cell r="CX261">
            <v>4.85371894739608</v>
          </cell>
          <cell r="CY261">
            <v>4.8830626932057</v>
          </cell>
          <cell r="CZ261">
            <v>4.89348250550681</v>
          </cell>
          <cell r="DA261">
            <v>4.89954615969712</v>
          </cell>
        </row>
        <row r="262">
          <cell r="A262">
            <v>9761.79787283212</v>
          </cell>
          <cell r="B262">
            <v>7569.58542960403</v>
          </cell>
          <cell r="C262">
            <v>7035.99573778039</v>
          </cell>
          <cell r="D262">
            <v>8932.5987503625</v>
          </cell>
          <cell r="E262">
            <v>7227.18034970977</v>
          </cell>
          <cell r="F262">
            <v>7715.00028858771</v>
          </cell>
          <cell r="G262">
            <v>7271.92476221425</v>
          </cell>
          <cell r="H262">
            <v>9190.16223713708</v>
          </cell>
          <cell r="I262">
            <v>8689.87839634561</v>
          </cell>
          <cell r="J262">
            <v>8314.78308888645</v>
          </cell>
          <cell r="K262">
            <v>7791.23130048532</v>
          </cell>
          <cell r="L262">
            <v>8918.80887858799</v>
          </cell>
          <cell r="M262">
            <v>9679.35132813176</v>
          </cell>
          <cell r="N262">
            <v>8192.337674044</v>
          </cell>
          <cell r="O262">
            <v>9990.82948518193</v>
          </cell>
        </row>
        <row r="262">
          <cell r="Z262">
            <v>8032.56510678757</v>
          </cell>
          <cell r="AA262">
            <v>6228.68743921703</v>
          </cell>
          <cell r="AB262">
            <v>5789.61934994501</v>
          </cell>
          <cell r="AC262">
            <v>7350.25268601257</v>
          </cell>
          <cell r="AD262">
            <v>5946.93697347547</v>
          </cell>
          <cell r="AE262">
            <v>6348.34309460931</v>
          </cell>
          <cell r="AF262">
            <v>5983.75523290772</v>
          </cell>
          <cell r="AG262">
            <v>7562.19064084423</v>
          </cell>
          <cell r="AH262">
            <v>7150.52850899296</v>
          </cell>
          <cell r="AI262">
            <v>6841.87865599799</v>
          </cell>
          <cell r="AJ262">
            <v>6411.0703272565</v>
          </cell>
          <cell r="AK262">
            <v>7338.90559152384</v>
          </cell>
          <cell r="AL262">
            <v>7964.72337857699</v>
          </cell>
          <cell r="AM262">
            <v>6741.12357178478</v>
          </cell>
          <cell r="AN262">
            <v>8221.02540494971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2">
          <cell r="BX262">
            <v>4.50917740617995</v>
          </cell>
          <cell r="BY262">
            <v>3.51920906099826</v>
          </cell>
          <cell r="BZ262">
            <v>3.22973306229038</v>
          </cell>
          <cell r="CA262">
            <v>4.23948477270833</v>
          </cell>
          <cell r="CB262">
            <v>3.48788076171753</v>
          </cell>
          <cell r="CC262">
            <v>3.63501809686395</v>
          </cell>
          <cell r="CD262">
            <v>3.42044845522046</v>
          </cell>
          <cell r="CE262">
            <v>4.28531801504887</v>
          </cell>
          <cell r="CF262">
            <v>4.08478378669438</v>
          </cell>
          <cell r="CG262">
            <v>3.87092338187038</v>
          </cell>
          <cell r="CH262">
            <v>3.67742567014601</v>
          </cell>
          <cell r="CI262">
            <v>4.05783817616105</v>
          </cell>
          <cell r="CJ262">
            <v>4.51033779431864</v>
          </cell>
          <cell r="CK262">
            <v>3.73381478354006</v>
          </cell>
          <cell r="CL262">
            <v>4.63353630708016</v>
          </cell>
          <cell r="CM262">
            <v>4.88049719659903</v>
          </cell>
          <cell r="CN262">
            <v>4.84907170843231</v>
          </cell>
          <cell r="CO262">
            <v>4.9112327600593</v>
          </cell>
          <cell r="CP262">
            <v>4.75002970206462</v>
          </cell>
          <cell r="CQ262">
            <v>4.67131164240223</v>
          </cell>
          <cell r="CR262">
            <v>4.78476869816799</v>
          </cell>
          <cell r="CS262">
            <v>4.7928948989571</v>
          </cell>
          <cell r="CT262">
            <v>4.83472415585116</v>
          </cell>
          <cell r="CU262">
            <v>4.79596720138467</v>
          </cell>
          <cell r="CV262">
            <v>4.84248102608381</v>
          </cell>
          <cell r="CW262">
            <v>4.77632393270412</v>
          </cell>
          <cell r="CX262">
            <v>4.95500061580354</v>
          </cell>
          <cell r="CY262">
            <v>4.83803230188067</v>
          </cell>
          <cell r="CZ262">
            <v>4.94637060866996</v>
          </cell>
          <cell r="DA262">
            <v>4.86094330143018</v>
          </cell>
        </row>
        <row r="263">
          <cell r="A263">
            <v>7370.42120784648</v>
          </cell>
          <cell r="B263">
            <v>8980.93523580134</v>
          </cell>
          <cell r="C263">
            <v>9778.71015627475</v>
          </cell>
          <cell r="D263">
            <v>8005.69683131506</v>
          </cell>
          <cell r="E263">
            <v>7383.59590813142</v>
          </cell>
          <cell r="F263">
            <v>9303.02902781365</v>
          </cell>
          <cell r="G263">
            <v>6938.98445013695</v>
          </cell>
          <cell r="H263">
            <v>7567.45915067935</v>
          </cell>
          <cell r="I263">
            <v>7173.66655011611</v>
          </cell>
          <cell r="J263">
            <v>8729.1844505936</v>
          </cell>
          <cell r="K263">
            <v>7488.79151290222</v>
          </cell>
          <cell r="L263">
            <v>9082.08061449233</v>
          </cell>
          <cell r="M263">
            <v>9112.12571386192</v>
          </cell>
          <cell r="N263">
            <v>9020.99609600107</v>
          </cell>
          <cell r="O263">
            <v>8324.53272760401</v>
          </cell>
        </row>
        <row r="263">
          <cell r="Z263">
            <v>6064.80373674225</v>
          </cell>
          <cell r="AA263">
            <v>7390.02670831653</v>
          </cell>
          <cell r="AB263">
            <v>8046.48150002036</v>
          </cell>
          <cell r="AC263">
            <v>6587.54482119639</v>
          </cell>
          <cell r="AD263">
            <v>6075.64463297671</v>
          </cell>
          <cell r="AE263">
            <v>7655.0638857438</v>
          </cell>
          <cell r="AF263">
            <v>5709.79291896983</v>
          </cell>
          <cell r="AG263">
            <v>6226.93781541615</v>
          </cell>
          <cell r="AH263">
            <v>5902.9027612384</v>
          </cell>
          <cell r="AI263">
            <v>7182.87177648844</v>
          </cell>
          <cell r="AJ263">
            <v>6162.20558775954</v>
          </cell>
          <cell r="AK263">
            <v>7473.2549056394</v>
          </cell>
          <cell r="AL263">
            <v>7497.97773026353</v>
          </cell>
          <cell r="AM263">
            <v>7422.99107328088</v>
          </cell>
          <cell r="AN263">
            <v>6849.90121585701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3">
          <cell r="BX263">
            <v>3.40123045548852</v>
          </cell>
          <cell r="BY263">
            <v>4.0810493769472</v>
          </cell>
          <cell r="BZ263">
            <v>4.43124191860962</v>
          </cell>
          <cell r="CA263">
            <v>3.68528232839413</v>
          </cell>
          <cell r="CB263">
            <v>3.37495254384674</v>
          </cell>
          <cell r="CC263">
            <v>4.34948080291827</v>
          </cell>
          <cell r="CD263">
            <v>3.1847357211289</v>
          </cell>
          <cell r="CE263">
            <v>3.48812227584187</v>
          </cell>
          <cell r="CF263">
            <v>3.34816956784372</v>
          </cell>
          <cell r="CG263">
            <v>3.95647139138521</v>
          </cell>
          <cell r="CH263">
            <v>3.46712439386989</v>
          </cell>
          <cell r="CI263">
            <v>4.17442241887029</v>
          </cell>
          <cell r="CJ263">
            <v>4.30158508906489</v>
          </cell>
          <cell r="CK263">
            <v>4.15334675878241</v>
          </cell>
          <cell r="CL263">
            <v>3.83570615510352</v>
          </cell>
          <cell r="CM263">
            <v>4.88526163282939</v>
          </cell>
          <cell r="CN263">
            <v>4.96113784613924</v>
          </cell>
          <cell r="CO263">
            <v>4.97493822262211</v>
          </cell>
          <cell r="CP263">
            <v>4.89733659324339</v>
          </cell>
          <cell r="CQ263">
            <v>4.93209949411919</v>
          </cell>
          <cell r="CR263">
            <v>4.82190374425598</v>
          </cell>
          <cell r="CS263">
            <v>4.91195177275342</v>
          </cell>
          <cell r="CT263">
            <v>4.89091329224185</v>
          </cell>
          <cell r="CU263">
            <v>4.83020229545163</v>
          </cell>
          <cell r="CV263">
            <v>4.97390194716224</v>
          </cell>
          <cell r="CW263">
            <v>4.86938255368266</v>
          </cell>
          <cell r="CX263">
            <v>4.90479135072668</v>
          </cell>
          <cell r="CY263">
            <v>4.77554304171946</v>
          </cell>
          <cell r="CZ263">
            <v>4.89652394219237</v>
          </cell>
          <cell r="DA263">
            <v>4.89267214101209</v>
          </cell>
        </row>
        <row r="264">
          <cell r="A264">
            <v>9173.01616466244</v>
          </cell>
          <cell r="B264">
            <v>7875.79709804052</v>
          </cell>
          <cell r="C264">
            <v>8901.70724258138</v>
          </cell>
          <cell r="D264">
            <v>7100.85200714957</v>
          </cell>
          <cell r="E264">
            <v>7517.16850081269</v>
          </cell>
          <cell r="F264">
            <v>7054.54726442735</v>
          </cell>
          <cell r="G264">
            <v>7812.64858255245</v>
          </cell>
          <cell r="H264">
            <v>8782.91059875485</v>
          </cell>
          <cell r="I264">
            <v>7944.22914286584</v>
          </cell>
          <cell r="J264">
            <v>7924.1001611719</v>
          </cell>
          <cell r="K264">
            <v>8516.99979636345</v>
          </cell>
          <cell r="L264">
            <v>8400.19880503317</v>
          </cell>
          <cell r="M264">
            <v>8244.57760016144</v>
          </cell>
          <cell r="N264">
            <v>8504.61741177253</v>
          </cell>
          <cell r="O264">
            <v>9842.71684901348</v>
          </cell>
        </row>
        <row r="264">
          <cell r="Z264">
            <v>7548.08187263652</v>
          </cell>
          <cell r="AA264">
            <v>6480.6558978162</v>
          </cell>
          <cell r="AB264">
            <v>7324.83338818125</v>
          </cell>
          <cell r="AC264">
            <v>5842.98679445451</v>
          </cell>
          <cell r="AD264">
            <v>6185.55579495444</v>
          </cell>
          <cell r="AE264">
            <v>5804.88460615736</v>
          </cell>
          <cell r="AF264">
            <v>6428.69369078602</v>
          </cell>
          <cell r="AG264">
            <v>7227.08072126114</v>
          </cell>
          <cell r="AH264">
            <v>6536.96569470104</v>
          </cell>
          <cell r="AI264">
            <v>6520.40241833574</v>
          </cell>
          <cell r="AJ264">
            <v>7008.2741181505</v>
          </cell>
          <cell r="AK264">
            <v>6912.16358814158</v>
          </cell>
          <cell r="AL264">
            <v>6784.10956813284</v>
          </cell>
          <cell r="AM264">
            <v>6998.08518454426</v>
          </cell>
          <cell r="AN264">
            <v>8099.14986433109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4">
          <cell r="BX264">
            <v>4.25278088208538</v>
          </cell>
          <cell r="BY264">
            <v>3.54731078541938</v>
          </cell>
          <cell r="BZ264">
            <v>4.00397002010607</v>
          </cell>
          <cell r="CA264">
            <v>3.16585635284749</v>
          </cell>
          <cell r="CB264">
            <v>3.47329356170774</v>
          </cell>
          <cell r="CC264">
            <v>3.2133438451197</v>
          </cell>
          <cell r="CD264">
            <v>3.56676914702726</v>
          </cell>
          <cell r="CE264">
            <v>4.04768414878185</v>
          </cell>
          <cell r="CF264">
            <v>3.65251467582678</v>
          </cell>
          <cell r="CG264">
            <v>3.58194665347404</v>
          </cell>
          <cell r="CH264">
            <v>4.01575927875267</v>
          </cell>
          <cell r="CI264">
            <v>3.85768432536856</v>
          </cell>
          <cell r="CJ264">
            <v>3.67916822936339</v>
          </cell>
          <cell r="CK264">
            <v>4.01577787926335</v>
          </cell>
          <cell r="CL264">
            <v>4.65395290842131</v>
          </cell>
          <cell r="CM264">
            <v>4.86262446544091</v>
          </cell>
          <cell r="CN264">
            <v>5.00526249654595</v>
          </cell>
          <cell r="CO264">
            <v>5.01203470035397</v>
          </cell>
          <cell r="CP264">
            <v>5.05650958676857</v>
          </cell>
          <cell r="CQ264">
            <v>4.87915228133562</v>
          </cell>
          <cell r="CR264">
            <v>4.94929712102894</v>
          </cell>
          <cell r="CS264">
            <v>4.9380430021636</v>
          </cell>
          <cell r="CT264">
            <v>4.89174066610385</v>
          </cell>
          <cell r="CU264">
            <v>4.9033328113655</v>
          </cell>
          <cell r="CV264">
            <v>4.98726473139752</v>
          </cell>
          <cell r="CW264">
            <v>4.7813500949179</v>
          </cell>
          <cell r="CX264">
            <v>4.90901610676758</v>
          </cell>
          <cell r="CY264">
            <v>5.05184878695922</v>
          </cell>
          <cell r="CZ264">
            <v>4.77437664594042</v>
          </cell>
          <cell r="DA264">
            <v>4.76787198317954</v>
          </cell>
        </row>
        <row r="265">
          <cell r="A265">
            <v>8719.49739604707</v>
          </cell>
          <cell r="B265">
            <v>6905.76875573025</v>
          </cell>
          <cell r="C265">
            <v>6489.65523211141</v>
          </cell>
          <cell r="D265">
            <v>7902.11056672109</v>
          </cell>
          <cell r="E265">
            <v>7635.08317687914</v>
          </cell>
          <cell r="F265">
            <v>7288.01138310336</v>
          </cell>
          <cell r="G265">
            <v>8127.42689435368</v>
          </cell>
          <cell r="H265">
            <v>8051.58464126517</v>
          </cell>
          <cell r="I265">
            <v>9006.2813981439</v>
          </cell>
          <cell r="J265">
            <v>8930.47522374366</v>
          </cell>
          <cell r="K265">
            <v>8170.15232074213</v>
          </cell>
          <cell r="L265">
            <v>9202.33458966563</v>
          </cell>
          <cell r="M265">
            <v>8430.24371291998</v>
          </cell>
          <cell r="N265">
            <v>8621.69509619294</v>
          </cell>
          <cell r="O265">
            <v>9601.80637865612</v>
          </cell>
        </row>
        <row r="265">
          <cell r="Z265">
            <v>7174.90071446159</v>
          </cell>
          <cell r="AA265">
            <v>5682.46114757232</v>
          </cell>
          <cell r="AB265">
            <v>5340.0591624231</v>
          </cell>
          <cell r="AC265">
            <v>6502.30812347335</v>
          </cell>
          <cell r="AD265">
            <v>6282.58272840341</v>
          </cell>
          <cell r="AE265">
            <v>5996.99222381076</v>
          </cell>
          <cell r="AF265">
            <v>6687.71127306817</v>
          </cell>
          <cell r="AG265">
            <v>6625.30393338391</v>
          </cell>
          <cell r="AH265">
            <v>7410.88297904413</v>
          </cell>
          <cell r="AI265">
            <v>7348.50532696621</v>
          </cell>
          <cell r="AJ265">
            <v>6722.86819535353</v>
          </cell>
          <cell r="AK265">
            <v>7572.20674806771</v>
          </cell>
          <cell r="AL265">
            <v>6936.88625520273</v>
          </cell>
          <cell r="AM265">
            <v>7094.42339343876</v>
          </cell>
          <cell r="AN265">
            <v>7900.91496300846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5">
          <cell r="BX265">
            <v>3.95699780296419</v>
          </cell>
          <cell r="BY265">
            <v>3.1187017821272</v>
          </cell>
          <cell r="BZ265">
            <v>2.96502149313224</v>
          </cell>
          <cell r="CA265">
            <v>3.69554072452948</v>
          </cell>
          <cell r="CB265">
            <v>3.49901095210921</v>
          </cell>
          <cell r="CC265">
            <v>3.37960331326982</v>
          </cell>
          <cell r="CD265">
            <v>3.67565647427996</v>
          </cell>
          <cell r="CE265">
            <v>3.7612053575505</v>
          </cell>
          <cell r="CF265">
            <v>4.19740072858139</v>
          </cell>
          <cell r="CG265">
            <v>4.05556091082645</v>
          </cell>
          <cell r="CH265">
            <v>3.75147085695771</v>
          </cell>
          <cell r="CI265">
            <v>4.12959201491018</v>
          </cell>
          <cell r="CJ265">
            <v>3.87546111683138</v>
          </cell>
          <cell r="CK265">
            <v>3.96183619590099</v>
          </cell>
          <cell r="CL265">
            <v>4.24378458419563</v>
          </cell>
          <cell r="CM265">
            <v>4.96772129028638</v>
          </cell>
          <cell r="CN265">
            <v>4.99194465944055</v>
          </cell>
          <cell r="CO265">
            <v>4.93429781504766</v>
          </cell>
          <cell r="CP265">
            <v>4.82055107275397</v>
          </cell>
          <cell r="CQ265">
            <v>4.9192630877327</v>
          </cell>
          <cell r="CR265">
            <v>4.8615515368805</v>
          </cell>
          <cell r="CS265">
            <v>4.98482291986554</v>
          </cell>
          <cell r="CT265">
            <v>4.82598419925962</v>
          </cell>
          <cell r="CU265">
            <v>4.83722910834503</v>
          </cell>
          <cell r="CV265">
            <v>4.96426801358385</v>
          </cell>
          <cell r="CW265">
            <v>4.9097587788562</v>
          </cell>
          <cell r="CX265">
            <v>5.02368559354296</v>
          </cell>
          <cell r="CY265">
            <v>4.90397587526619</v>
          </cell>
          <cell r="CZ265">
            <v>4.90600203019244</v>
          </cell>
          <cell r="DA265">
            <v>5.10071657383844</v>
          </cell>
        </row>
        <row r="266">
          <cell r="A266">
            <v>10028.6006632922</v>
          </cell>
          <cell r="B266">
            <v>7558.60935493739</v>
          </cell>
          <cell r="C266">
            <v>8604.74868541434</v>
          </cell>
          <cell r="D266">
            <v>7822.35679130128</v>
          </cell>
          <cell r="E266">
            <v>7272.96102175751</v>
          </cell>
          <cell r="F266">
            <v>6617.9419647272</v>
          </cell>
          <cell r="G266">
            <v>8570.67760270584</v>
          </cell>
          <cell r="H266">
            <v>7282.73825821942</v>
          </cell>
          <cell r="I266">
            <v>8043.1430369201</v>
          </cell>
          <cell r="J266">
            <v>7032.34211569793</v>
          </cell>
          <cell r="K266">
            <v>8571.03580351182</v>
          </cell>
          <cell r="L266">
            <v>9887.97591306596</v>
          </cell>
          <cell r="M266">
            <v>8813.45163149911</v>
          </cell>
          <cell r="N266">
            <v>8400.96433944902</v>
          </cell>
          <cell r="O266">
            <v>10220.6744880649</v>
          </cell>
        </row>
        <row r="266">
          <cell r="Z266">
            <v>8252.10568865188</v>
          </cell>
          <cell r="AA266">
            <v>6219.65569777705</v>
          </cell>
          <cell r="AB266">
            <v>7080.4789182838</v>
          </cell>
          <cell r="AC266">
            <v>6436.68215969934</v>
          </cell>
          <cell r="AD266">
            <v>5984.60792647475</v>
          </cell>
          <cell r="AE266">
            <v>5445.62081668981</v>
          </cell>
          <cell r="AF266">
            <v>7052.44328451223</v>
          </cell>
          <cell r="AG266">
            <v>5992.65319533484</v>
          </cell>
          <cell r="AH266">
            <v>6618.3576989514</v>
          </cell>
          <cell r="AI266">
            <v>5786.61294091716</v>
          </cell>
          <cell r="AJ266">
            <v>7052.73803260402</v>
          </cell>
          <cell r="AK266">
            <v>8136.3916084657</v>
          </cell>
          <cell r="AL266">
            <v>7252.21162820498</v>
          </cell>
          <cell r="AM266">
            <v>6912.79351360376</v>
          </cell>
          <cell r="AN266">
            <v>8410.15500732199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6">
          <cell r="BX266">
            <v>4.5828081869815</v>
          </cell>
          <cell r="BY266">
            <v>3.49025768666043</v>
          </cell>
          <cell r="BZ266">
            <v>3.97751648097105</v>
          </cell>
          <cell r="CA266">
            <v>3.56274734468648</v>
          </cell>
          <cell r="CB266">
            <v>3.4238473567257</v>
          </cell>
          <cell r="CC266">
            <v>3.016946450069</v>
          </cell>
          <cell r="CD266">
            <v>3.96478363646377</v>
          </cell>
          <cell r="CE266">
            <v>3.34076560781227</v>
          </cell>
          <cell r="CF266">
            <v>3.76387355592311</v>
          </cell>
          <cell r="CG266">
            <v>3.31022308772458</v>
          </cell>
          <cell r="CH266">
            <v>3.97457888331064</v>
          </cell>
          <cell r="CI266">
            <v>4.529914251667</v>
          </cell>
          <cell r="CJ266">
            <v>3.90544910184921</v>
          </cell>
          <cell r="CK266">
            <v>3.91408875782597</v>
          </cell>
          <cell r="CL266">
            <v>4.56117303436722</v>
          </cell>
          <cell r="CM266">
            <v>4.93333079055264</v>
          </cell>
          <cell r="CN266">
            <v>4.88220473284135</v>
          </cell>
          <cell r="CO266">
            <v>4.87705644254775</v>
          </cell>
          <cell r="CP266">
            <v>4.94976037784788</v>
          </cell>
          <cell r="CQ266">
            <v>4.78881924094036</v>
          </cell>
          <cell r="CR266">
            <v>4.94523496977554</v>
          </cell>
          <cell r="CS266">
            <v>4.87334598680761</v>
          </cell>
          <cell r="CT266">
            <v>4.91451058225417</v>
          </cell>
          <cell r="CU266">
            <v>4.81750690532831</v>
          </cell>
          <cell r="CV266">
            <v>4.78932496830668</v>
          </cell>
          <cell r="CW266">
            <v>4.86153892516154</v>
          </cell>
          <cell r="CX266">
            <v>4.9209505126078</v>
          </cell>
          <cell r="CY266">
            <v>5.08752577125595</v>
          </cell>
          <cell r="CZ266">
            <v>4.83871508365148</v>
          </cell>
          <cell r="DA266">
            <v>5.05166552428373</v>
          </cell>
        </row>
        <row r="267">
          <cell r="A267">
            <v>9022.92005239735</v>
          </cell>
          <cell r="B267">
            <v>8151.16224557704</v>
          </cell>
          <cell r="C267">
            <v>7858.25374934218</v>
          </cell>
          <cell r="D267">
            <v>7043.6741516117</v>
          </cell>
          <cell r="E267">
            <v>8399.26361138374</v>
          </cell>
          <cell r="F267">
            <v>7211.07710796355</v>
          </cell>
          <cell r="G267">
            <v>8192.25785165983</v>
          </cell>
          <cell r="H267">
            <v>6956.26442068633</v>
          </cell>
          <cell r="I267">
            <v>6719.01574933708</v>
          </cell>
          <cell r="J267">
            <v>6991.23925050362</v>
          </cell>
          <cell r="K267">
            <v>7958.73779865869</v>
          </cell>
          <cell r="L267">
            <v>9511.53606804146</v>
          </cell>
          <cell r="M267">
            <v>8432.65261646623</v>
          </cell>
          <cell r="N267">
            <v>8343.5223593019</v>
          </cell>
          <cell r="O267">
            <v>9755.92543716611</v>
          </cell>
        </row>
        <row r="267">
          <cell r="Z267">
            <v>7424.5742145441</v>
          </cell>
          <cell r="AA267">
            <v>6707.24207636053</v>
          </cell>
          <cell r="AB267">
            <v>6466.22022803014</v>
          </cell>
          <cell r="AC267">
            <v>5795.93758761191</v>
          </cell>
          <cell r="AD267">
            <v>6911.39405736719</v>
          </cell>
          <cell r="AE267">
            <v>5933.68630598143</v>
          </cell>
          <cell r="AF267">
            <v>6741.0578893658</v>
          </cell>
          <cell r="AG267">
            <v>5724.01186616475</v>
          </cell>
          <cell r="AH267">
            <v>5528.79010231165</v>
          </cell>
          <cell r="AI267">
            <v>5752.79115470012</v>
          </cell>
          <cell r="AJ267">
            <v>6548.90424575344</v>
          </cell>
          <cell r="AK267">
            <v>7826.63539313126</v>
          </cell>
          <cell r="AL267">
            <v>6938.86843869221</v>
          </cell>
          <cell r="AM267">
            <v>6865.52696993985</v>
          </cell>
          <cell r="AN267">
            <v>8027.73293115383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7">
          <cell r="BX267">
            <v>4.12323082722505</v>
          </cell>
          <cell r="BY267">
            <v>3.74475493275493</v>
          </cell>
          <cell r="BZ267">
            <v>3.71778160200176</v>
          </cell>
          <cell r="CA267">
            <v>3.31294625671158</v>
          </cell>
          <cell r="CB267">
            <v>3.79139845125997</v>
          </cell>
          <cell r="CC267">
            <v>3.37739400470057</v>
          </cell>
          <cell r="CD267">
            <v>3.73002087640091</v>
          </cell>
          <cell r="CE267">
            <v>3.17790544083938</v>
          </cell>
          <cell r="CF267">
            <v>3.14715308115256</v>
          </cell>
          <cell r="CG267">
            <v>3.24935177816599</v>
          </cell>
          <cell r="CH267">
            <v>3.66961902141223</v>
          </cell>
          <cell r="CI267">
            <v>4.21363307690137</v>
          </cell>
          <cell r="CJ267">
            <v>3.92937281042708</v>
          </cell>
          <cell r="CK267">
            <v>3.83206701783534</v>
          </cell>
          <cell r="CL267">
            <v>4.41367955619716</v>
          </cell>
          <cell r="CM267">
            <v>4.93333991481112</v>
          </cell>
          <cell r="CN267">
            <v>4.90713171319336</v>
          </cell>
          <cell r="CO267">
            <v>4.76511902906782</v>
          </cell>
          <cell r="CP267">
            <v>4.79309950464218</v>
          </cell>
          <cell r="CQ267">
            <v>4.99428546695613</v>
          </cell>
          <cell r="CR267">
            <v>4.81337824022972</v>
          </cell>
          <cell r="CS267">
            <v>4.95135345448991</v>
          </cell>
          <cell r="CT267">
            <v>4.93476743811489</v>
          </cell>
          <cell r="CU267">
            <v>4.81303888076911</v>
          </cell>
          <cell r="CV267">
            <v>4.85052796149039</v>
          </cell>
          <cell r="CW267">
            <v>4.88939132600152</v>
          </cell>
          <cell r="CX267">
            <v>5.08891882661956</v>
          </cell>
          <cell r="CY267">
            <v>4.83807451706376</v>
          </cell>
          <cell r="CZ267">
            <v>4.90849007697347</v>
          </cell>
          <cell r="DA267">
            <v>4.98309597976936</v>
          </cell>
        </row>
        <row r="268">
          <cell r="A268">
            <v>8752.57462115835</v>
          </cell>
          <cell r="B268">
            <v>8686.36835243906</v>
          </cell>
          <cell r="C268">
            <v>7241.01860524748</v>
          </cell>
          <cell r="D268">
            <v>7251.4923885333</v>
          </cell>
          <cell r="E268">
            <v>7073.45934125036</v>
          </cell>
          <cell r="F268">
            <v>8253.84139575612</v>
          </cell>
          <cell r="G268">
            <v>8037.69269071909</v>
          </cell>
          <cell r="H268">
            <v>7035.25323645372</v>
          </cell>
          <cell r="I268">
            <v>8464.99956849867</v>
          </cell>
          <cell r="J268">
            <v>9121.56828856437</v>
          </cell>
          <cell r="K268">
            <v>7747.16965891656</v>
          </cell>
          <cell r="L268">
            <v>8994.67601213655</v>
          </cell>
          <cell r="M268">
            <v>7989.47039935729</v>
          </cell>
          <cell r="N268">
            <v>8842.76963924689</v>
          </cell>
          <cell r="O268">
            <v>8229.56181143724</v>
          </cell>
        </row>
        <row r="268">
          <cell r="Z268">
            <v>7202.1185454103</v>
          </cell>
          <cell r="AA268">
            <v>7147.64024429271</v>
          </cell>
          <cell r="AB268">
            <v>5958.32388088935</v>
          </cell>
          <cell r="AC268">
            <v>5966.94230827883</v>
          </cell>
          <cell r="AD268">
            <v>5820.44654365744</v>
          </cell>
          <cell r="AE268">
            <v>6791.7323485079</v>
          </cell>
          <cell r="AF268">
            <v>6613.87284264885</v>
          </cell>
          <cell r="AG268">
            <v>5789.00837742477</v>
          </cell>
          <cell r="AH268">
            <v>6965.48535922176</v>
          </cell>
          <cell r="AI268">
            <v>7505.74762030439</v>
          </cell>
          <cell r="AJ268">
            <v>6374.81389076563</v>
          </cell>
          <cell r="AK268">
            <v>7401.33340427236</v>
          </cell>
          <cell r="AL268">
            <v>6574.19278575686</v>
          </cell>
          <cell r="AM268">
            <v>7276.33616029458</v>
          </cell>
          <cell r="AN268">
            <v>6771.7537191255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8">
          <cell r="BX268">
            <v>3.96733857871748</v>
          </cell>
          <cell r="BY268">
            <v>4.05420283372457</v>
          </cell>
          <cell r="BZ268">
            <v>3.3699623932948</v>
          </cell>
          <cell r="CA268">
            <v>3.33383691302978</v>
          </cell>
          <cell r="CB268">
            <v>3.29630484928251</v>
          </cell>
          <cell r="CC268">
            <v>3.83293094598076</v>
          </cell>
          <cell r="CD268">
            <v>3.57989355992491</v>
          </cell>
          <cell r="CE268">
            <v>3.32120178423823</v>
          </cell>
          <cell r="CF268">
            <v>3.86904081769068</v>
          </cell>
          <cell r="CG268">
            <v>4.2105384567908</v>
          </cell>
          <cell r="CH268">
            <v>3.54953439670767</v>
          </cell>
          <cell r="CI268">
            <v>3.98113058905244</v>
          </cell>
          <cell r="CJ268">
            <v>3.70462848856333</v>
          </cell>
          <cell r="CK268">
            <v>4.09161663876466</v>
          </cell>
          <cell r="CL268">
            <v>3.76255379148474</v>
          </cell>
          <cell r="CM268">
            <v>4.97356886480805</v>
          </cell>
          <cell r="CN268">
            <v>4.83019148644087</v>
          </cell>
          <cell r="CO268">
            <v>4.84402290322746</v>
          </cell>
          <cell r="CP268">
            <v>4.9035953384752</v>
          </cell>
          <cell r="CQ268">
            <v>4.83766812107918</v>
          </cell>
          <cell r="CR268">
            <v>4.85463634711054</v>
          </cell>
          <cell r="CS268">
            <v>5.06165875202196</v>
          </cell>
          <cell r="CT268">
            <v>4.77546922915713</v>
          </cell>
          <cell r="CU268">
            <v>4.93236500500526</v>
          </cell>
          <cell r="CV268">
            <v>4.8838627936666</v>
          </cell>
          <cell r="CW268">
            <v>4.92043225515546</v>
          </cell>
          <cell r="CX268">
            <v>5.09343396594185</v>
          </cell>
          <cell r="CY268">
            <v>4.86188753875569</v>
          </cell>
          <cell r="CZ268">
            <v>4.87219828308982</v>
          </cell>
          <cell r="DA268">
            <v>4.9308929369728</v>
          </cell>
        </row>
        <row r="269">
          <cell r="A269">
            <v>8699.42881181257</v>
          </cell>
          <cell r="B269">
            <v>7202.22771216933</v>
          </cell>
          <cell r="C269">
            <v>8146.75208052659</v>
          </cell>
          <cell r="D269">
            <v>7028.73218692316</v>
          </cell>
          <cell r="E269">
            <v>8533.13337882618</v>
          </cell>
          <cell r="F269">
            <v>7397.7141013117</v>
          </cell>
          <cell r="G269">
            <v>7324.85788426694</v>
          </cell>
          <cell r="H269">
            <v>6516.30342725424</v>
          </cell>
          <cell r="I269">
            <v>7793.70358931224</v>
          </cell>
          <cell r="J269">
            <v>7529.19341423407</v>
          </cell>
          <cell r="K269">
            <v>7481.7929270646</v>
          </cell>
          <cell r="L269">
            <v>8902.00380237208</v>
          </cell>
          <cell r="M269">
            <v>8386.44770075976</v>
          </cell>
          <cell r="N269">
            <v>7548.88065138846</v>
          </cell>
          <cell r="O269">
            <v>9886.75716653254</v>
          </cell>
        </row>
        <row r="269">
          <cell r="Z269">
            <v>7158.3871365772</v>
          </cell>
          <cell r="AA269">
            <v>5926.40451744219</v>
          </cell>
          <cell r="AB269">
            <v>6703.6131405476</v>
          </cell>
          <cell r="AC269">
            <v>5783.64248523963</v>
          </cell>
          <cell r="AD269">
            <v>7021.54975171983</v>
          </cell>
          <cell r="AE269">
            <v>6087.26188907934</v>
          </cell>
          <cell r="AF269">
            <v>6027.31163048251</v>
          </cell>
          <cell r="AG269">
            <v>5361.98682014063</v>
          </cell>
          <cell r="AH269">
            <v>6413.10466777693</v>
          </cell>
          <cell r="AI269">
            <v>6195.45058085546</v>
          </cell>
          <cell r="AJ269">
            <v>6156.44675141316</v>
          </cell>
          <cell r="AK269">
            <v>7325.07741452331</v>
          </cell>
          <cell r="AL269">
            <v>6900.84839376803</v>
          </cell>
          <cell r="AM269">
            <v>6211.65036457108</v>
          </cell>
          <cell r="AN269">
            <v>8135.38875417534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69">
          <cell r="BX269">
            <v>3.93750683331332</v>
          </cell>
          <cell r="BY269">
            <v>3.3420758485155</v>
          </cell>
          <cell r="BZ269">
            <v>3.64102294225834</v>
          </cell>
          <cell r="CA269">
            <v>3.19175478259526</v>
          </cell>
          <cell r="CB269">
            <v>3.97523966860452</v>
          </cell>
          <cell r="CC269">
            <v>3.45093627276876</v>
          </cell>
          <cell r="CD269">
            <v>3.4172543037549</v>
          </cell>
          <cell r="CE269">
            <v>3.01237531954381</v>
          </cell>
          <cell r="CF269">
            <v>3.59897704001943</v>
          </cell>
          <cell r="CG269">
            <v>3.49453008401669</v>
          </cell>
          <cell r="CH269">
            <v>3.52723956189019</v>
          </cell>
          <cell r="CI269">
            <v>4.12755635804155</v>
          </cell>
          <cell r="CJ269">
            <v>3.85915995120912</v>
          </cell>
          <cell r="CK269">
            <v>3.34172738057733</v>
          </cell>
          <cell r="CL269">
            <v>4.41077401919482</v>
          </cell>
          <cell r="CM269">
            <v>4.98082171853991</v>
          </cell>
          <cell r="CN269">
            <v>4.85827534780014</v>
          </cell>
          <cell r="CO269">
            <v>5.04420424974554</v>
          </cell>
          <cell r="CP269">
            <v>4.9645404892563</v>
          </cell>
          <cell r="CQ269">
            <v>4.83923592315243</v>
          </cell>
          <cell r="CR269">
            <v>4.8327261110833</v>
          </cell>
          <cell r="CS269">
            <v>4.83229548679546</v>
          </cell>
          <cell r="CT269">
            <v>4.87667481352392</v>
          </cell>
          <cell r="CU269">
            <v>4.88198440261137</v>
          </cell>
          <cell r="CV269">
            <v>4.85725885876853</v>
          </cell>
          <cell r="CW269">
            <v>4.78191999867829</v>
          </cell>
          <cell r="CX269">
            <v>4.86212749249815</v>
          </cell>
          <cell r="CY269">
            <v>4.89910607348764</v>
          </cell>
          <cell r="CZ269">
            <v>5.09264169058785</v>
          </cell>
          <cell r="DA269">
            <v>5.05324829968912</v>
          </cell>
        </row>
        <row r="270">
          <cell r="A270">
            <v>7893.50000010597</v>
          </cell>
          <cell r="B270">
            <v>7856.76499510517</v>
          </cell>
          <cell r="C270">
            <v>7675.88141408738</v>
          </cell>
          <cell r="D270">
            <v>6906.32963550423</v>
          </cell>
          <cell r="E270">
            <v>7432.55920091924</v>
          </cell>
          <cell r="F270">
            <v>6998.8822599891</v>
          </cell>
          <cell r="G270">
            <v>7037.59002784137</v>
          </cell>
          <cell r="H270">
            <v>7519.05207832457</v>
          </cell>
          <cell r="I270">
            <v>8591.47433020055</v>
          </cell>
          <cell r="J270">
            <v>6427.30141904404</v>
          </cell>
          <cell r="K270">
            <v>8410.4897921367</v>
          </cell>
          <cell r="L270">
            <v>8317.00306665484</v>
          </cell>
          <cell r="M270">
            <v>8293.85877626193</v>
          </cell>
          <cell r="N270">
            <v>9699.49904869111</v>
          </cell>
          <cell r="O270">
            <v>8746.47182049123</v>
          </cell>
        </row>
        <row r="270">
          <cell r="Z270">
            <v>6495.22285723006</v>
          </cell>
          <cell r="AA270">
            <v>6464.99519597225</v>
          </cell>
          <cell r="AB270">
            <v>6316.15384930618</v>
          </cell>
          <cell r="AC270">
            <v>5682.92267150063</v>
          </cell>
          <cell r="AD270">
            <v>6115.93442818497</v>
          </cell>
          <cell r="AE270">
            <v>5759.08025964817</v>
          </cell>
          <cell r="AF270">
            <v>5790.93122290947</v>
          </cell>
          <cell r="AG270">
            <v>6187.10571016422</v>
          </cell>
          <cell r="AH270">
            <v>7069.55602027931</v>
          </cell>
          <cell r="AI270">
            <v>5288.75088195624</v>
          </cell>
          <cell r="AJ270">
            <v>6920.63160038677</v>
          </cell>
          <cell r="AK270">
            <v>6843.7053805617</v>
          </cell>
          <cell r="AL270">
            <v>6824.66093589553</v>
          </cell>
          <cell r="AM270">
            <v>7981.30207435154</v>
          </cell>
          <cell r="AN270">
            <v>7197.09681228992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0">
          <cell r="BX270">
            <v>3.58705794904893</v>
          </cell>
          <cell r="BY270">
            <v>3.60543685316995</v>
          </cell>
          <cell r="BZ270">
            <v>3.62561952957784</v>
          </cell>
          <cell r="CA270">
            <v>3.15079431133421</v>
          </cell>
          <cell r="CB270">
            <v>3.38399574008259</v>
          </cell>
          <cell r="CC270">
            <v>3.25357182366209</v>
          </cell>
          <cell r="CD270">
            <v>3.24535998428111</v>
          </cell>
          <cell r="CE270">
            <v>3.45999241346024</v>
          </cell>
          <cell r="CF270">
            <v>3.94814121040857</v>
          </cell>
          <cell r="CG270">
            <v>2.98916207002939</v>
          </cell>
          <cell r="CH270">
            <v>3.87876515312566</v>
          </cell>
          <cell r="CI270">
            <v>3.70418758080378</v>
          </cell>
          <cell r="CJ270">
            <v>3.85308335468716</v>
          </cell>
          <cell r="CK270">
            <v>4.37448500260983</v>
          </cell>
          <cell r="CL270">
            <v>4.01888967261826</v>
          </cell>
          <cell r="CM270">
            <v>4.9609265778427</v>
          </cell>
          <cell r="CN270">
            <v>4.91266837466049</v>
          </cell>
          <cell r="CO270">
            <v>4.77284804784921</v>
          </cell>
          <cell r="CP270">
            <v>4.94150033811735</v>
          </cell>
          <cell r="CQ270">
            <v>4.95153836521804</v>
          </cell>
          <cell r="CR270">
            <v>4.84953243277981</v>
          </cell>
          <cell r="CS270">
            <v>4.88869187736256</v>
          </cell>
          <cell r="CT270">
            <v>4.8991363340716</v>
          </cell>
          <cell r="CU270">
            <v>4.90576339565572</v>
          </cell>
          <cell r="CV270">
            <v>4.84742148610673</v>
          </cell>
          <cell r="CW270">
            <v>4.88831722805604</v>
          </cell>
          <cell r="CX270">
            <v>5.06180568503904</v>
          </cell>
          <cell r="CY270">
            <v>4.85265940885736</v>
          </cell>
          <cell r="CZ270">
            <v>4.99866407418817</v>
          </cell>
          <cell r="DA270">
            <v>4.90634853518695</v>
          </cell>
        </row>
        <row r="271">
          <cell r="A271">
            <v>7940.93191286209</v>
          </cell>
          <cell r="B271">
            <v>7666.50087853091</v>
          </cell>
          <cell r="C271">
            <v>6588.72493680805</v>
          </cell>
          <cell r="D271">
            <v>7633.26774305127</v>
          </cell>
          <cell r="E271">
            <v>7269.57330719888</v>
          </cell>
          <cell r="F271">
            <v>7700.8020719026</v>
          </cell>
          <cell r="G271">
            <v>8450.70372893327</v>
          </cell>
          <cell r="H271">
            <v>8553.21821513167</v>
          </cell>
          <cell r="I271">
            <v>9117.06198193551</v>
          </cell>
          <cell r="J271">
            <v>7620.03022604139</v>
          </cell>
          <cell r="K271">
            <v>7273.80199585794</v>
          </cell>
          <cell r="L271">
            <v>9256.6689941214</v>
          </cell>
          <cell r="M271">
            <v>8854.75528483056</v>
          </cell>
          <cell r="N271">
            <v>9166.38850980451</v>
          </cell>
          <cell r="O271">
            <v>8384.39106780933</v>
          </cell>
        </row>
        <row r="271">
          <cell r="Z271">
            <v>6534.25254544081</v>
          </cell>
          <cell r="AA271">
            <v>6308.43500861972</v>
          </cell>
          <cell r="AB271">
            <v>5421.57937657348</v>
          </cell>
          <cell r="AC271">
            <v>6281.08888571076</v>
          </cell>
          <cell r="AD271">
            <v>5981.82032135223</v>
          </cell>
          <cell r="AE271">
            <v>6336.65999059414</v>
          </cell>
          <cell r="AF271">
            <v>6953.72192552223</v>
          </cell>
          <cell r="AG271">
            <v>7038.07670273691</v>
          </cell>
          <cell r="AH271">
            <v>7502.03957370693</v>
          </cell>
          <cell r="AI271">
            <v>6270.19630028548</v>
          </cell>
          <cell r="AJ271">
            <v>5985.29992802025</v>
          </cell>
          <cell r="AK271">
            <v>7616.91620087704</v>
          </cell>
          <cell r="AL271">
            <v>7286.19863437486</v>
          </cell>
          <cell r="AM271">
            <v>7542.62825949629</v>
          </cell>
          <cell r="AN271">
            <v>6899.15607865454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1">
          <cell r="BX271">
            <v>3.63650245473977</v>
          </cell>
          <cell r="BY271">
            <v>3.52996466895044</v>
          </cell>
          <cell r="BZ271">
            <v>2.93404330251736</v>
          </cell>
          <cell r="CA271">
            <v>3.51035678462504</v>
          </cell>
          <cell r="CB271">
            <v>3.36949762893889</v>
          </cell>
          <cell r="CC271">
            <v>3.51485045416139</v>
          </cell>
          <cell r="CD271">
            <v>3.90985520107048</v>
          </cell>
          <cell r="CE271">
            <v>3.89412989795971</v>
          </cell>
          <cell r="CF271">
            <v>4.28662116724843</v>
          </cell>
          <cell r="CG271">
            <v>3.48905393869613</v>
          </cell>
          <cell r="CH271">
            <v>3.3366259073562</v>
          </cell>
          <cell r="CI271">
            <v>4.23914702044178</v>
          </cell>
          <cell r="CJ271">
            <v>4.22917612865329</v>
          </cell>
          <cell r="CK271">
            <v>4.27140672894013</v>
          </cell>
          <cell r="CL271">
            <v>3.93585455250978</v>
          </cell>
          <cell r="CM271">
            <v>4.92287905512003</v>
          </cell>
          <cell r="CN271">
            <v>4.89619166369683</v>
          </cell>
          <cell r="CO271">
            <v>5.06251632852671</v>
          </cell>
          <cell r="CP271">
            <v>4.90219762730345</v>
          </cell>
          <cell r="CQ271">
            <v>4.86379592164413</v>
          </cell>
          <cell r="CR271">
            <v>4.93924635753521</v>
          </cell>
          <cell r="CS271">
            <v>4.87263388716294</v>
          </cell>
          <cell r="CT271">
            <v>4.9516586324995</v>
          </cell>
          <cell r="CU271">
            <v>4.79480977598083</v>
          </cell>
          <cell r="CV271">
            <v>4.92357535957207</v>
          </cell>
          <cell r="CW271">
            <v>4.91457012259705</v>
          </cell>
          <cell r="CX271">
            <v>4.92275060605752</v>
          </cell>
          <cell r="CY271">
            <v>4.72011271985965</v>
          </cell>
          <cell r="CZ271">
            <v>4.8379225554696</v>
          </cell>
          <cell r="DA271">
            <v>4.80246341006497</v>
          </cell>
        </row>
        <row r="272">
          <cell r="A272">
            <v>8475.90669883665</v>
          </cell>
          <cell r="B272">
            <v>9104.44093801596</v>
          </cell>
          <cell r="C272">
            <v>7422.20755408267</v>
          </cell>
          <cell r="D272">
            <v>6773.00689049645</v>
          </cell>
          <cell r="E272">
            <v>7113.55774198818</v>
          </cell>
          <cell r="F272">
            <v>8899.39002704449</v>
          </cell>
          <cell r="G272">
            <v>6531.8363358632</v>
          </cell>
          <cell r="H272">
            <v>8159.66500150007</v>
          </cell>
          <cell r="I272">
            <v>8059.07491285316</v>
          </cell>
          <cell r="J272">
            <v>8988.16630626514</v>
          </cell>
          <cell r="K272">
            <v>9480.18613426554</v>
          </cell>
          <cell r="L272">
            <v>8937.81207470681</v>
          </cell>
          <cell r="M272">
            <v>7447.43494751273</v>
          </cell>
          <cell r="N272">
            <v>9195.33068805057</v>
          </cell>
          <cell r="O272">
            <v>10182.2028307916</v>
          </cell>
        </row>
        <row r="272">
          <cell r="Z272">
            <v>6974.46036932844</v>
          </cell>
          <cell r="AA272">
            <v>7491.65425756742</v>
          </cell>
          <cell r="AB272">
            <v>6107.41650164517</v>
          </cell>
          <cell r="AC272">
            <v>5573.21709846565</v>
          </cell>
          <cell r="AD272">
            <v>5853.4417991217</v>
          </cell>
          <cell r="AE272">
            <v>7322.92665082518</v>
          </cell>
          <cell r="AF272">
            <v>5374.76818493886</v>
          </cell>
          <cell r="AG272">
            <v>6714.23862980577</v>
          </cell>
          <cell r="AH272">
            <v>6631.46735686203</v>
          </cell>
          <cell r="AI272">
            <v>7395.97684629817</v>
          </cell>
          <cell r="AJ272">
            <v>7800.83887619565</v>
          </cell>
          <cell r="AK272">
            <v>7354.54250718732</v>
          </cell>
          <cell r="AL272">
            <v>6128.17504252477</v>
          </cell>
          <cell r="AM272">
            <v>7566.44353759589</v>
          </cell>
          <cell r="AN272">
            <v>8378.49832933706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2">
          <cell r="BX272">
            <v>3.81758442983907</v>
          </cell>
          <cell r="BY272">
            <v>4.07929814049877</v>
          </cell>
          <cell r="BZ272">
            <v>3.46441785733662</v>
          </cell>
          <cell r="CA272">
            <v>3.14422983798838</v>
          </cell>
          <cell r="CB272">
            <v>3.2967703187034</v>
          </cell>
          <cell r="CC272">
            <v>4.04492982924527</v>
          </cell>
          <cell r="CD272">
            <v>3.16578340613464</v>
          </cell>
          <cell r="CE272">
            <v>3.85810322990119</v>
          </cell>
          <cell r="CF272">
            <v>3.76654370146627</v>
          </cell>
          <cell r="CG272">
            <v>4.05644485369214</v>
          </cell>
          <cell r="CH272">
            <v>4.22396163369956</v>
          </cell>
          <cell r="CI272">
            <v>4.09240287061922</v>
          </cell>
          <cell r="CJ272">
            <v>3.54406326435649</v>
          </cell>
          <cell r="CK272">
            <v>4.13076645656767</v>
          </cell>
          <cell r="CL272">
            <v>4.80463708170021</v>
          </cell>
          <cell r="CM272">
            <v>5.00528827903495</v>
          </cell>
          <cell r="CN272">
            <v>5.03152244596895</v>
          </cell>
          <cell r="CO272">
            <v>4.82985847514841</v>
          </cell>
          <cell r="CP272">
            <v>4.85622512595029</v>
          </cell>
          <cell r="CQ272">
            <v>4.86440525017101</v>
          </cell>
          <cell r="CR272">
            <v>4.95999030611867</v>
          </cell>
          <cell r="CS272">
            <v>4.65142127505279</v>
          </cell>
          <cell r="CT272">
            <v>4.7679321241765</v>
          </cell>
          <cell r="CU272">
            <v>4.82362748382755</v>
          </cell>
          <cell r="CV272">
            <v>4.99524854760134</v>
          </cell>
          <cell r="CW272">
            <v>5.0597432358605</v>
          </cell>
          <cell r="CX272">
            <v>4.92361875493744</v>
          </cell>
          <cell r="CY272">
            <v>4.73736483016761</v>
          </cell>
          <cell r="CZ272">
            <v>5.01843483836368</v>
          </cell>
          <cell r="DA272">
            <v>4.77763243155635</v>
          </cell>
        </row>
        <row r="273">
          <cell r="A273">
            <v>9289.4977582234</v>
          </cell>
          <cell r="B273">
            <v>8653.90657253184</v>
          </cell>
          <cell r="C273">
            <v>8005.97974978144</v>
          </cell>
          <cell r="D273">
            <v>8315.27368979649</v>
          </cell>
          <cell r="E273">
            <v>7519.59804130067</v>
          </cell>
          <cell r="F273">
            <v>7600.27716569613</v>
          </cell>
          <cell r="G273">
            <v>8042.7002914727</v>
          </cell>
          <cell r="H273">
            <v>9040.77192107346</v>
          </cell>
          <cell r="I273">
            <v>7841.3299005017</v>
          </cell>
          <cell r="J273">
            <v>7869.47093944925</v>
          </cell>
          <cell r="K273">
            <v>8926.59266372893</v>
          </cell>
          <cell r="L273">
            <v>9548.23377715231</v>
          </cell>
          <cell r="M273">
            <v>9920.31260057093</v>
          </cell>
          <cell r="N273">
            <v>8700.78449209801</v>
          </cell>
          <cell r="O273">
            <v>9196.72668887551</v>
          </cell>
        </row>
        <row r="273">
          <cell r="Z273">
            <v>7643.92958390954</v>
          </cell>
          <cell r="AA273">
            <v>7120.9288368262</v>
          </cell>
          <cell r="AB273">
            <v>6587.7776226773</v>
          </cell>
          <cell r="AC273">
            <v>6842.28235046111</v>
          </cell>
          <cell r="AD273">
            <v>6187.55495969883</v>
          </cell>
          <cell r="AE273">
            <v>6253.9423534871</v>
          </cell>
          <cell r="AF273">
            <v>6617.99338269754</v>
          </cell>
          <cell r="AG273">
            <v>7439.26375219759</v>
          </cell>
          <cell r="AH273">
            <v>6452.29431812711</v>
          </cell>
          <cell r="AI273">
            <v>6475.45037303253</v>
          </cell>
          <cell r="AJ273">
            <v>7345.31053472552</v>
          </cell>
          <cell r="AK273">
            <v>7856.83236519961</v>
          </cell>
          <cell r="AL273">
            <v>8163.00008275551</v>
          </cell>
          <cell r="AM273">
            <v>7159.5026677835</v>
          </cell>
          <cell r="AN273">
            <v>7567.59224684613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3">
          <cell r="BX273">
            <v>4.28352792527432</v>
          </cell>
          <cell r="BY273">
            <v>3.92976156082955</v>
          </cell>
          <cell r="BZ273">
            <v>3.63185854490885</v>
          </cell>
          <cell r="CA273">
            <v>3.88090871531145</v>
          </cell>
          <cell r="CB273">
            <v>3.52183401258448</v>
          </cell>
          <cell r="CC273">
            <v>3.46455018597159</v>
          </cell>
          <cell r="CD273">
            <v>3.63650172829895</v>
          </cell>
          <cell r="CE273">
            <v>4.15845423944857</v>
          </cell>
          <cell r="CF273">
            <v>3.71720824953739</v>
          </cell>
          <cell r="CG273">
            <v>3.56620246926959</v>
          </cell>
          <cell r="CH273">
            <v>4.08182810021137</v>
          </cell>
          <cell r="CI273">
            <v>4.51023437055484</v>
          </cell>
          <cell r="CJ273">
            <v>4.44912783193989</v>
          </cell>
          <cell r="CK273">
            <v>3.97169074638261</v>
          </cell>
          <cell r="CL273">
            <v>4.20254372859903</v>
          </cell>
          <cell r="CM273">
            <v>4.8890244672066</v>
          </cell>
          <cell r="CN273">
            <v>4.96452361587508</v>
          </cell>
          <cell r="CO273">
            <v>4.96955087660421</v>
          </cell>
          <cell r="CP273">
            <v>4.83030661566458</v>
          </cell>
          <cell r="CQ273">
            <v>4.8134594953831</v>
          </cell>
          <cell r="CR273">
            <v>4.94554493944663</v>
          </cell>
          <cell r="CS273">
            <v>4.98597005430289</v>
          </cell>
          <cell r="CT273">
            <v>4.90123092692044</v>
          </cell>
          <cell r="CU273">
            <v>4.7555900808087</v>
          </cell>
          <cell r="CV273">
            <v>4.9747483714098</v>
          </cell>
          <cell r="CW273">
            <v>4.93017784121304</v>
          </cell>
          <cell r="CX273">
            <v>4.77260522521062</v>
          </cell>
          <cell r="CY273">
            <v>5.02668941715258</v>
          </cell>
          <cell r="CZ273">
            <v>4.93872183276402</v>
          </cell>
          <cell r="DA273">
            <v>4.9334714359595</v>
          </cell>
        </row>
        <row r="274">
          <cell r="A274">
            <v>8960.02348747362</v>
          </cell>
          <cell r="B274">
            <v>7890.0725758975</v>
          </cell>
          <cell r="C274">
            <v>6871.69193244394</v>
          </cell>
          <cell r="D274">
            <v>5913.65523650861</v>
          </cell>
          <cell r="E274">
            <v>7093.26336713962</v>
          </cell>
          <cell r="F274">
            <v>8297.56688449225</v>
          </cell>
          <cell r="G274">
            <v>7971.83761005717</v>
          </cell>
          <cell r="H274">
            <v>7316.48440137897</v>
          </cell>
          <cell r="I274">
            <v>8314.86041756782</v>
          </cell>
          <cell r="J274">
            <v>8097.0397868765</v>
          </cell>
          <cell r="K274">
            <v>8563.52261732965</v>
          </cell>
          <cell r="L274">
            <v>9372.09594716593</v>
          </cell>
          <cell r="M274">
            <v>8660.99366733971</v>
          </cell>
          <cell r="N274">
            <v>7535.75448190971</v>
          </cell>
          <cell r="O274">
            <v>9795.37190869009</v>
          </cell>
        </row>
        <row r="274">
          <cell r="Z274">
            <v>7372.81932683543</v>
          </cell>
          <cell r="AA274">
            <v>6492.40257673852</v>
          </cell>
          <cell r="AB274">
            <v>5654.4207901253</v>
          </cell>
          <cell r="AC274">
            <v>4866.09345175565</v>
          </cell>
          <cell r="AD274">
            <v>5836.74242781774</v>
          </cell>
          <cell r="AE274">
            <v>6827.71217923934</v>
          </cell>
          <cell r="AF274">
            <v>6559.68351913276</v>
          </cell>
          <cell r="AG274">
            <v>6020.42145027756</v>
          </cell>
          <cell r="AH274">
            <v>6841.94228645581</v>
          </cell>
          <cell r="AI274">
            <v>6662.7070246298</v>
          </cell>
          <cell r="AJ274">
            <v>7046.55575368839</v>
          </cell>
          <cell r="AK274">
            <v>7711.89609366797</v>
          </cell>
          <cell r="AL274">
            <v>7126.76050341096</v>
          </cell>
          <cell r="AM274">
            <v>6200.84940225714</v>
          </cell>
          <cell r="AN274">
            <v>8060.19174200784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4">
          <cell r="BX274">
            <v>4.12959954746205</v>
          </cell>
          <cell r="BY274">
            <v>3.78988722034613</v>
          </cell>
          <cell r="BZ274">
            <v>3.19335393633869</v>
          </cell>
          <cell r="CA274">
            <v>2.7148171537316</v>
          </cell>
          <cell r="CB274">
            <v>3.37481974752807</v>
          </cell>
          <cell r="CC274">
            <v>3.80127331802522</v>
          </cell>
          <cell r="CD274">
            <v>3.66193588020928</v>
          </cell>
          <cell r="CE274">
            <v>3.43716885974385</v>
          </cell>
          <cell r="CF274">
            <v>3.81503177305376</v>
          </cell>
          <cell r="CG274">
            <v>3.69631216825333</v>
          </cell>
          <cell r="CH274">
            <v>3.92486603643254</v>
          </cell>
          <cell r="CI274">
            <v>4.25661254692818</v>
          </cell>
          <cell r="CJ274">
            <v>3.89532775775571</v>
          </cell>
          <cell r="CK274">
            <v>3.57990534947903</v>
          </cell>
          <cell r="CL274">
            <v>4.43121108851863</v>
          </cell>
          <cell r="CM274">
            <v>4.8913955876043</v>
          </cell>
          <cell r="CN274">
            <v>4.69338618424826</v>
          </cell>
          <cell r="CO274">
            <v>4.85118910004826</v>
          </cell>
          <cell r="CP274">
            <v>4.91074062324877</v>
          </cell>
          <cell r="CQ274">
            <v>4.73834940559981</v>
          </cell>
          <cell r="CR274">
            <v>4.9209986233658</v>
          </cell>
          <cell r="CS274">
            <v>4.90771445944319</v>
          </cell>
          <cell r="CT274">
            <v>4.79880564973331</v>
          </cell>
          <cell r="CU274">
            <v>4.91347083726863</v>
          </cell>
          <cell r="CV274">
            <v>4.93843350274354</v>
          </cell>
          <cell r="CW274">
            <v>4.91880029093518</v>
          </cell>
          <cell r="CX274">
            <v>4.96368467072554</v>
          </cell>
          <cell r="CY274">
            <v>5.01251048858372</v>
          </cell>
          <cell r="CZ274">
            <v>4.74555242132503</v>
          </cell>
          <cell r="DA274">
            <v>4.98344959431253</v>
          </cell>
        </row>
        <row r="275">
          <cell r="A275">
            <v>7610.03875780446</v>
          </cell>
          <cell r="B275">
            <v>7290.6797221418</v>
          </cell>
          <cell r="C275">
            <v>7558.84128499694</v>
          </cell>
          <cell r="D275">
            <v>8249.33392119823</v>
          </cell>
          <cell r="E275">
            <v>7528.20151725962</v>
          </cell>
          <cell r="F275">
            <v>7047.86372372017</v>
          </cell>
          <cell r="G275">
            <v>7617.36461533089</v>
          </cell>
          <cell r="H275">
            <v>8035.88703895356</v>
          </cell>
          <cell r="I275">
            <v>8441.60180190961</v>
          </cell>
          <cell r="J275">
            <v>8568.40923378626</v>
          </cell>
          <cell r="K275">
            <v>7906.6960515697</v>
          </cell>
          <cell r="L275">
            <v>7924.38010731767</v>
          </cell>
          <cell r="M275">
            <v>7941.95223154898</v>
          </cell>
          <cell r="N275">
            <v>8679.79643214739</v>
          </cell>
          <cell r="O275">
            <v>8222.54310887518</v>
          </cell>
        </row>
        <row r="275">
          <cell r="Z275">
            <v>6261.9747492791</v>
          </cell>
          <cell r="AA275">
            <v>5999.18788564811</v>
          </cell>
          <cell r="AB275">
            <v>6219.8465430832</v>
          </cell>
          <cell r="AC275">
            <v>6788.02334087169</v>
          </cell>
          <cell r="AD275">
            <v>6194.63439134506</v>
          </cell>
          <cell r="AE275">
            <v>5799.38500694689</v>
          </cell>
          <cell r="AF275">
            <v>6268.00288347227</v>
          </cell>
          <cell r="AG275">
            <v>6612.38704919607</v>
          </cell>
          <cell r="AH275">
            <v>6946.23233985705</v>
          </cell>
          <cell r="AI275">
            <v>7050.57674094412</v>
          </cell>
          <cell r="AJ275">
            <v>6506.08132243449</v>
          </cell>
          <cell r="AK275">
            <v>6520.6327740214</v>
          </cell>
          <cell r="AL275">
            <v>6535.09212196031</v>
          </cell>
          <cell r="AM275">
            <v>7142.23249273843</v>
          </cell>
          <cell r="AN275">
            <v>6765.97832958872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5">
          <cell r="BX275">
            <v>3.48603563976636</v>
          </cell>
          <cell r="BY275">
            <v>3.31013092998264</v>
          </cell>
          <cell r="BZ275">
            <v>3.54414916535946</v>
          </cell>
          <cell r="CA275">
            <v>3.79800918018887</v>
          </cell>
          <cell r="CB275">
            <v>3.47179603065638</v>
          </cell>
          <cell r="CC275">
            <v>3.24387493369618</v>
          </cell>
          <cell r="CD275">
            <v>3.60362632872461</v>
          </cell>
          <cell r="CE275">
            <v>3.73615392833636</v>
          </cell>
          <cell r="CF275">
            <v>3.89536954873073</v>
          </cell>
          <cell r="CG275">
            <v>3.92384187809166</v>
          </cell>
          <cell r="CH275">
            <v>3.56579275307211</v>
          </cell>
          <cell r="CI275">
            <v>3.70173360512103</v>
          </cell>
          <cell r="CJ275">
            <v>3.7465900446152</v>
          </cell>
          <cell r="CK275">
            <v>4.06321886988588</v>
          </cell>
          <cell r="CL275">
            <v>3.78767272430221</v>
          </cell>
          <cell r="CM275">
            <v>4.92137688088989</v>
          </cell>
          <cell r="CN275">
            <v>4.96540213702141</v>
          </cell>
          <cell r="CO275">
            <v>4.80811463215421</v>
          </cell>
          <cell r="CP275">
            <v>4.89659801734378</v>
          </cell>
          <cell r="CQ275">
            <v>4.88842112909772</v>
          </cell>
          <cell r="CR275">
            <v>4.8980698612587</v>
          </cell>
          <cell r="CS275">
            <v>4.76536940102992</v>
          </cell>
          <cell r="CT275">
            <v>4.84887112506465</v>
          </cell>
          <cell r="CU275">
            <v>4.88548603560756</v>
          </cell>
          <cell r="CV275">
            <v>4.92289169784816</v>
          </cell>
          <cell r="CW275">
            <v>4.99885483251373</v>
          </cell>
          <cell r="CX275">
            <v>4.8260488819</v>
          </cell>
          <cell r="CY275">
            <v>4.77884203095733</v>
          </cell>
          <cell r="CZ275">
            <v>4.81582727406153</v>
          </cell>
          <cell r="DA275">
            <v>4.89401494787146</v>
          </cell>
        </row>
        <row r="276">
          <cell r="A276">
            <v>9204.56363945058</v>
          </cell>
          <cell r="B276">
            <v>8563.71854528554</v>
          </cell>
          <cell r="C276">
            <v>7462.4861819469</v>
          </cell>
          <cell r="D276">
            <v>7606.6002841619</v>
          </cell>
          <cell r="E276">
            <v>7416.95459102624</v>
          </cell>
          <cell r="F276">
            <v>8708.87673492189</v>
          </cell>
          <cell r="G276">
            <v>8798.55384657588</v>
          </cell>
          <cell r="H276">
            <v>8608.2672497472</v>
          </cell>
          <cell r="I276">
            <v>9227.65685918052</v>
          </cell>
          <cell r="J276">
            <v>8796.5036899431</v>
          </cell>
          <cell r="K276">
            <v>6792.51184843105</v>
          </cell>
          <cell r="L276">
            <v>8618.44284676634</v>
          </cell>
          <cell r="M276">
            <v>8310.72018513508</v>
          </cell>
          <cell r="N276">
            <v>8324.44768313332</v>
          </cell>
          <cell r="O276">
            <v>9537.81277110369</v>
          </cell>
        </row>
        <row r="276">
          <cell r="Z276">
            <v>7574.04093760505</v>
          </cell>
          <cell r="AA276">
            <v>7046.71697440639</v>
          </cell>
          <cell r="AB276">
            <v>6140.56005828773</v>
          </cell>
          <cell r="AC276">
            <v>6259.14537668179</v>
          </cell>
          <cell r="AD276">
            <v>6103.09406347302</v>
          </cell>
          <cell r="AE276">
            <v>7166.16142759287</v>
          </cell>
          <cell r="AF276">
            <v>7239.95287946815</v>
          </cell>
          <cell r="AG276">
            <v>7083.3741940777</v>
          </cell>
          <cell r="AH276">
            <v>7593.0433584114</v>
          </cell>
          <cell r="AI276">
            <v>7238.2658934389</v>
          </cell>
          <cell r="AJ276">
            <v>5589.26689242326</v>
          </cell>
          <cell r="AK276">
            <v>7091.74725676773</v>
          </cell>
          <cell r="AL276">
            <v>6838.53546662543</v>
          </cell>
          <cell r="AM276">
            <v>6849.83123640684</v>
          </cell>
          <cell r="AN276">
            <v>7848.25736593675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6">
          <cell r="BX276">
            <v>4.2672943424052</v>
          </cell>
          <cell r="BY276">
            <v>3.89879560176513</v>
          </cell>
          <cell r="BZ276">
            <v>3.4054575424592</v>
          </cell>
          <cell r="CA276">
            <v>3.60247656630816</v>
          </cell>
          <cell r="CB276">
            <v>3.34282292974764</v>
          </cell>
          <cell r="CC276">
            <v>3.9902965702367</v>
          </cell>
          <cell r="CD276">
            <v>4.1072471817484</v>
          </cell>
          <cell r="CE276">
            <v>3.94374055211329</v>
          </cell>
          <cell r="CF276">
            <v>4.25813168963205</v>
          </cell>
          <cell r="CG276">
            <v>4.04078100421028</v>
          </cell>
          <cell r="CH276">
            <v>3.18289865856787</v>
          </cell>
          <cell r="CI276">
            <v>3.98600655724108</v>
          </cell>
          <cell r="CJ276">
            <v>3.84682157366968</v>
          </cell>
          <cell r="CK276">
            <v>3.907112587181</v>
          </cell>
          <cell r="CL276">
            <v>4.32128438846768</v>
          </cell>
          <cell r="CM276">
            <v>4.86275270096157</v>
          </cell>
          <cell r="CN276">
            <v>4.95180457619853</v>
          </cell>
          <cell r="CO276">
            <v>4.9401444606877</v>
          </cell>
          <cell r="CP276">
            <v>4.76015407237806</v>
          </cell>
          <cell r="CQ276">
            <v>5.00200160306218</v>
          </cell>
          <cell r="CR276">
            <v>4.9202656078623</v>
          </cell>
          <cell r="CS276">
            <v>4.82938729111622</v>
          </cell>
          <cell r="CT276">
            <v>4.92083705428077</v>
          </cell>
          <cell r="CU276">
            <v>4.88544273227802</v>
          </cell>
          <cell r="CV276">
            <v>4.90768132220324</v>
          </cell>
          <cell r="CW276">
            <v>4.81104226740661</v>
          </cell>
          <cell r="CX276">
            <v>4.874413591667</v>
          </cell>
          <cell r="CY276">
            <v>4.87043998490422</v>
          </cell>
          <cell r="CZ276">
            <v>4.80320454118339</v>
          </cell>
          <cell r="DA276">
            <v>4.97585278871076</v>
          </cell>
        </row>
        <row r="277">
          <cell r="A277">
            <v>8579.18143885247</v>
          </cell>
          <cell r="B277">
            <v>9183.11095517245</v>
          </cell>
          <cell r="C277">
            <v>7113.03311026447</v>
          </cell>
          <cell r="D277">
            <v>7787.40495936772</v>
          </cell>
          <cell r="E277">
            <v>8085.80767058918</v>
          </cell>
          <cell r="F277">
            <v>6799.18201667815</v>
          </cell>
          <cell r="G277">
            <v>6742.31410962321</v>
          </cell>
          <cell r="H277">
            <v>8251.85917073334</v>
          </cell>
          <cell r="I277">
            <v>8778.47440990571</v>
          </cell>
          <cell r="J277">
            <v>6705.14746190556</v>
          </cell>
          <cell r="K277">
            <v>8546.6101253286</v>
          </cell>
          <cell r="L277">
            <v>7155.70152004581</v>
          </cell>
          <cell r="M277">
            <v>8579.27301047124</v>
          </cell>
          <cell r="N277">
            <v>7985.54820900302</v>
          </cell>
          <cell r="O277">
            <v>8039.38266690881</v>
          </cell>
        </row>
        <row r="277">
          <cell r="Z277">
            <v>7059.44072682717</v>
          </cell>
          <cell r="AA277">
            <v>7556.38844311333</v>
          </cell>
          <cell r="AB277">
            <v>5853.01010216048</v>
          </cell>
          <cell r="AC277">
            <v>6407.92179513686</v>
          </cell>
          <cell r="AD277">
            <v>6653.46459751338</v>
          </cell>
          <cell r="AE277">
            <v>5594.75548800945</v>
          </cell>
          <cell r="AF277">
            <v>5547.96132448995</v>
          </cell>
          <cell r="AG277">
            <v>6790.10126048915</v>
          </cell>
          <cell r="AH277">
            <v>7223.43037157956</v>
          </cell>
          <cell r="AI277">
            <v>5517.37848293943</v>
          </cell>
          <cell r="AJ277">
            <v>7032.63918884182</v>
          </cell>
          <cell r="AK277">
            <v>5888.12010792341</v>
          </cell>
          <cell r="AL277">
            <v>7059.51607718776</v>
          </cell>
          <cell r="AM277">
            <v>6570.9653834082</v>
          </cell>
          <cell r="AN277">
            <v>6615.26345162782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7">
          <cell r="BX277">
            <v>4.05423269360849</v>
          </cell>
          <cell r="BY277">
            <v>4.17193927883713</v>
          </cell>
          <cell r="BZ277">
            <v>3.33926153902028</v>
          </cell>
          <cell r="CA277">
            <v>3.53914477842361</v>
          </cell>
          <cell r="CB277">
            <v>3.71400125046183</v>
          </cell>
          <cell r="CC277">
            <v>3.23095076186777</v>
          </cell>
          <cell r="CD277">
            <v>3.05735177959289</v>
          </cell>
          <cell r="CE277">
            <v>3.89299762940389</v>
          </cell>
          <cell r="CF277">
            <v>3.90710392611308</v>
          </cell>
          <cell r="CG277">
            <v>3.03268109228787</v>
          </cell>
          <cell r="CH277">
            <v>4.0871037993096</v>
          </cell>
          <cell r="CI277">
            <v>3.42794917641137</v>
          </cell>
          <cell r="CJ277">
            <v>3.8850403142564</v>
          </cell>
          <cell r="CK277">
            <v>3.58416221271341</v>
          </cell>
          <cell r="CL277">
            <v>3.72172088404927</v>
          </cell>
          <cell r="CM277">
            <v>4.77055338452765</v>
          </cell>
          <cell r="CN277">
            <v>4.96230474775557</v>
          </cell>
          <cell r="CO277">
            <v>4.80215278980901</v>
          </cell>
          <cell r="CP277">
            <v>4.96050634342299</v>
          </cell>
          <cell r="CQ277">
            <v>4.90809477457956</v>
          </cell>
          <cell r="CR277">
            <v>4.74414448165784</v>
          </cell>
          <cell r="CS277">
            <v>4.97158820295206</v>
          </cell>
          <cell r="CT277">
            <v>4.77858424868182</v>
          </cell>
          <cell r="CU277">
            <v>5.06518909411155</v>
          </cell>
          <cell r="CV277">
            <v>4.9844032302477</v>
          </cell>
          <cell r="CW277">
            <v>4.71421954838011</v>
          </cell>
          <cell r="CX277">
            <v>4.70597289572622</v>
          </cell>
          <cell r="CY277">
            <v>4.97836273835491</v>
          </cell>
          <cell r="CZ277">
            <v>5.02283206440617</v>
          </cell>
          <cell r="DA277">
            <v>4.86979277091717</v>
          </cell>
        </row>
        <row r="278">
          <cell r="A278">
            <v>10213.257801046</v>
          </cell>
          <cell r="B278">
            <v>7107.38690648154</v>
          </cell>
          <cell r="C278">
            <v>7923.80554787019</v>
          </cell>
          <cell r="D278">
            <v>7855.41195325955</v>
          </cell>
          <cell r="E278">
            <v>9318.39027521043</v>
          </cell>
          <cell r="F278">
            <v>8289.95928350745</v>
          </cell>
          <cell r="G278">
            <v>8585.91321175038</v>
          </cell>
          <cell r="H278">
            <v>8561.30538883996</v>
          </cell>
          <cell r="I278">
            <v>8219.6878797804</v>
          </cell>
          <cell r="J278">
            <v>9268.97378658317</v>
          </cell>
          <cell r="K278">
            <v>7768.66299061645</v>
          </cell>
          <cell r="L278">
            <v>9649.28596283014</v>
          </cell>
          <cell r="M278">
            <v>9157.34321125924</v>
          </cell>
          <cell r="N278">
            <v>8203.15157760405</v>
          </cell>
          <cell r="O278">
            <v>9880.81431232528</v>
          </cell>
        </row>
        <row r="278">
          <cell r="Z278">
            <v>8404.05213343213</v>
          </cell>
          <cell r="AA278">
            <v>5848.36408304766</v>
          </cell>
          <cell r="AB278">
            <v>6520.15999367604</v>
          </cell>
          <cell r="AC278">
            <v>6463.881835825</v>
          </cell>
          <cell r="AD278">
            <v>7667.70399788744</v>
          </cell>
          <cell r="AE278">
            <v>6821.45221042899</v>
          </cell>
          <cell r="AF278">
            <v>7064.98001424031</v>
          </cell>
          <cell r="AG278">
            <v>7044.73129138831</v>
          </cell>
          <cell r="AH278">
            <v>6763.62888393358</v>
          </cell>
          <cell r="AI278">
            <v>7627.04128724558</v>
          </cell>
          <cell r="AJ278">
            <v>6392.49983227868</v>
          </cell>
          <cell r="AK278">
            <v>7939.98387798594</v>
          </cell>
          <cell r="AL278">
            <v>7535.18527097903</v>
          </cell>
          <cell r="AM278">
            <v>6750.02186957133</v>
          </cell>
          <cell r="AN278">
            <v>8130.49863414195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8">
          <cell r="BX278">
            <v>4.59651564263067</v>
          </cell>
          <cell r="BY278">
            <v>3.27613962211361</v>
          </cell>
          <cell r="BZ278">
            <v>3.67328107345155</v>
          </cell>
          <cell r="CA278">
            <v>3.73526403970475</v>
          </cell>
          <cell r="CB278">
            <v>4.20619708398572</v>
          </cell>
          <cell r="CC278">
            <v>3.67101727250287</v>
          </cell>
          <cell r="CD278">
            <v>4.00866547338013</v>
          </cell>
          <cell r="CE278">
            <v>3.96376804009915</v>
          </cell>
          <cell r="CF278">
            <v>3.83377377625763</v>
          </cell>
          <cell r="CG278">
            <v>4.16501670484442</v>
          </cell>
          <cell r="CH278">
            <v>3.67516140813501</v>
          </cell>
          <cell r="CI278">
            <v>4.49505335747369</v>
          </cell>
          <cell r="CJ278">
            <v>4.3111036854097</v>
          </cell>
          <cell r="CK278">
            <v>3.812658182619</v>
          </cell>
          <cell r="CL278">
            <v>4.43809963574434</v>
          </cell>
          <cell r="CM278">
            <v>5.00918568665851</v>
          </cell>
          <cell r="CN278">
            <v>4.89079134108569</v>
          </cell>
          <cell r="CO278">
            <v>4.86307790780721</v>
          </cell>
          <cell r="CP278">
            <v>4.74110132921954</v>
          </cell>
          <cell r="CQ278">
            <v>4.99439465006808</v>
          </cell>
          <cell r="CR278">
            <v>5.09093495842282</v>
          </cell>
          <cell r="CS278">
            <v>4.82856695241633</v>
          </cell>
          <cell r="CT278">
            <v>4.86926416475008</v>
          </cell>
          <cell r="CU278">
            <v>4.83348553525175</v>
          </cell>
          <cell r="CV278">
            <v>5.0170275433459</v>
          </cell>
          <cell r="CW278">
            <v>4.76542285513223</v>
          </cell>
          <cell r="CX278">
            <v>4.83940428681775</v>
          </cell>
          <cell r="CY278">
            <v>4.78864455940354</v>
          </cell>
          <cell r="CZ278">
            <v>4.85047694174932</v>
          </cell>
          <cell r="DA278">
            <v>5.01911641286094</v>
          </cell>
        </row>
        <row r="279">
          <cell r="A279">
            <v>9429.58053441566</v>
          </cell>
          <cell r="B279">
            <v>7705.71235758104</v>
          </cell>
          <cell r="C279">
            <v>7766.75838883072</v>
          </cell>
          <cell r="D279">
            <v>7039.96537531515</v>
          </cell>
          <cell r="E279">
            <v>6880.68748903137</v>
          </cell>
          <cell r="F279">
            <v>7610.24756616223</v>
          </cell>
          <cell r="G279">
            <v>7940.91017146709</v>
          </cell>
          <cell r="H279">
            <v>7651.50150829555</v>
          </cell>
          <cell r="I279">
            <v>9008.43637401969</v>
          </cell>
          <cell r="J279">
            <v>8272.12536384391</v>
          </cell>
          <cell r="K279">
            <v>8873.01210600779</v>
          </cell>
          <cell r="L279">
            <v>11612.4376425483</v>
          </cell>
          <cell r="M279">
            <v>9170.00250232807</v>
          </cell>
          <cell r="N279">
            <v>8282.67346562169</v>
          </cell>
          <cell r="O279">
            <v>8888.19136163457</v>
          </cell>
        </row>
        <row r="279">
          <cell r="Z279">
            <v>7759.1976968906</v>
          </cell>
          <cell r="AA279">
            <v>6340.70045423811</v>
          </cell>
          <cell r="AB279">
            <v>6390.932617095</v>
          </cell>
          <cell r="AC279">
            <v>5792.88579454503</v>
          </cell>
          <cell r="AD279">
            <v>5661.82284811725</v>
          </cell>
          <cell r="AE279">
            <v>6262.14656872778</v>
          </cell>
          <cell r="AF279">
            <v>6534.23465537863</v>
          </cell>
          <cell r="AG279">
            <v>6296.09266968319</v>
          </cell>
          <cell r="AH279">
            <v>7412.6562163362</v>
          </cell>
          <cell r="AI279">
            <v>6806.77744224871</v>
          </cell>
          <cell r="AJ279">
            <v>7301.22139008641</v>
          </cell>
          <cell r="AK279">
            <v>9555.37726015401</v>
          </cell>
          <cell r="AL279">
            <v>7545.60205905853</v>
          </cell>
          <cell r="AM279">
            <v>6815.45702314013</v>
          </cell>
          <cell r="AN279">
            <v>7313.71174900216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79">
          <cell r="BX279">
            <v>4.40374966031907</v>
          </cell>
          <cell r="BY279">
            <v>3.54445766261515</v>
          </cell>
          <cell r="BZ279">
            <v>3.63931432532656</v>
          </cell>
          <cell r="CA279">
            <v>3.28540336135698</v>
          </cell>
          <cell r="CB279">
            <v>3.17731966810304</v>
          </cell>
          <cell r="CC279">
            <v>3.55468146428773</v>
          </cell>
          <cell r="CD279">
            <v>3.63126002691458</v>
          </cell>
          <cell r="CE279">
            <v>3.51073951465106</v>
          </cell>
          <cell r="CF279">
            <v>4.12701665096961</v>
          </cell>
          <cell r="CG279">
            <v>3.82305246736185</v>
          </cell>
          <cell r="CH279">
            <v>3.98228806119398</v>
          </cell>
          <cell r="CI279">
            <v>5.41460743417317</v>
          </cell>
          <cell r="CJ279">
            <v>4.2191467620681</v>
          </cell>
          <cell r="CK279">
            <v>3.85687146506714</v>
          </cell>
          <cell r="CL279">
            <v>4.07600922713097</v>
          </cell>
          <cell r="CM279">
            <v>4.82726710681184</v>
          </cell>
          <cell r="CN279">
            <v>4.90111145906272</v>
          </cell>
          <cell r="CO279">
            <v>4.81118223522123</v>
          </cell>
          <cell r="CP279">
            <v>4.83073712401015</v>
          </cell>
          <cell r="CQ279">
            <v>4.88205312648329</v>
          </cell>
          <cell r="CR279">
            <v>4.82647070182917</v>
          </cell>
          <cell r="CS279">
            <v>4.92997268765493</v>
          </cell>
          <cell r="CT279">
            <v>4.91337192236851</v>
          </cell>
          <cell r="CU279">
            <v>4.920902648472</v>
          </cell>
          <cell r="CV279">
            <v>4.87796217301149</v>
          </cell>
          <cell r="CW279">
            <v>5.02307868412007</v>
          </cell>
          <cell r="CX279">
            <v>4.83490559555986</v>
          </cell>
          <cell r="CY279">
            <v>4.89977796919578</v>
          </cell>
          <cell r="CZ279">
            <v>4.84135527046386</v>
          </cell>
          <cell r="DA279">
            <v>4.91597671130063</v>
          </cell>
        </row>
        <row r="280">
          <cell r="A280">
            <v>9452.74712243948</v>
          </cell>
          <cell r="B280">
            <v>7844.76783199781</v>
          </cell>
          <cell r="C280">
            <v>6182.61109291207</v>
          </cell>
          <cell r="D280">
            <v>8122.75333660435</v>
          </cell>
          <cell r="E280">
            <v>7885.93272482094</v>
          </cell>
          <cell r="F280">
            <v>7746.36218014283</v>
          </cell>
          <cell r="G280">
            <v>7561.10618016371</v>
          </cell>
          <cell r="H280">
            <v>9904.07908268578</v>
          </cell>
          <cell r="I280">
            <v>8505.55846313794</v>
          </cell>
          <cell r="J280">
            <v>8012.87239160636</v>
          </cell>
          <cell r="K280">
            <v>8186.35458640971</v>
          </cell>
          <cell r="L280">
            <v>8545.41689511004</v>
          </cell>
          <cell r="M280">
            <v>9929.73615046179</v>
          </cell>
          <cell r="N280">
            <v>10161.7597181228</v>
          </cell>
          <cell r="O280">
            <v>7634.13567896654</v>
          </cell>
        </row>
        <row r="280">
          <cell r="Z280">
            <v>7778.26048932163</v>
          </cell>
          <cell r="AA280">
            <v>6455.12324461534</v>
          </cell>
          <cell r="AB280">
            <v>5087.4056993105</v>
          </cell>
          <cell r="AC280">
            <v>6683.86560269158</v>
          </cell>
          <cell r="AD280">
            <v>6488.9960707098</v>
          </cell>
          <cell r="AE280">
            <v>6374.14945108896</v>
          </cell>
          <cell r="AF280">
            <v>6221.71022824899</v>
          </cell>
          <cell r="AG280">
            <v>8149.64221661001</v>
          </cell>
          <cell r="AH280">
            <v>6998.85953538207</v>
          </cell>
          <cell r="AI280">
            <v>6593.44928223609</v>
          </cell>
          <cell r="AJ280">
            <v>6736.20034538856</v>
          </cell>
          <cell r="AK280">
            <v>7031.65733083341</v>
          </cell>
          <cell r="AL280">
            <v>8170.75431809427</v>
          </cell>
          <cell r="AM280">
            <v>8361.67656805535</v>
          </cell>
          <cell r="AN280">
            <v>6281.80307297818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0">
          <cell r="BX280">
            <v>4.29264573121095</v>
          </cell>
          <cell r="BY280">
            <v>3.61362495780741</v>
          </cell>
          <cell r="BZ280">
            <v>2.82426112759094</v>
          </cell>
          <cell r="CA280">
            <v>3.73911142837072</v>
          </cell>
          <cell r="CB280">
            <v>3.49442867997971</v>
          </cell>
          <cell r="CC280">
            <v>3.57795927642275</v>
          </cell>
          <cell r="CD280">
            <v>3.47104276165021</v>
          </cell>
          <cell r="CE280">
            <v>4.5564986277602</v>
          </cell>
          <cell r="CF280">
            <v>3.91147356564929</v>
          </cell>
          <cell r="CG280">
            <v>3.71640560923319</v>
          </cell>
          <cell r="CH280">
            <v>3.81420409790367</v>
          </cell>
          <cell r="CI280">
            <v>3.8852619701411</v>
          </cell>
          <cell r="CJ280">
            <v>4.69660398873736</v>
          </cell>
          <cell r="CK280">
            <v>4.57645417930512</v>
          </cell>
          <cell r="CL280">
            <v>3.49560714249086</v>
          </cell>
          <cell r="CM280">
            <v>4.96437489717061</v>
          </cell>
          <cell r="CN280">
            <v>4.89405219684456</v>
          </cell>
          <cell r="CO280">
            <v>4.93513070380259</v>
          </cell>
          <cell r="CP280">
            <v>4.8974096937514</v>
          </cell>
          <cell r="CQ280">
            <v>5.08754736602764</v>
          </cell>
          <cell r="CR280">
            <v>4.88083340376315</v>
          </cell>
          <cell r="CS280">
            <v>4.91085319823417</v>
          </cell>
          <cell r="CT280">
            <v>4.90020709296196</v>
          </cell>
          <cell r="CU280">
            <v>4.90223372582113</v>
          </cell>
          <cell r="CV280">
            <v>4.86067628463009</v>
          </cell>
          <cell r="CW280">
            <v>4.83858308006295</v>
          </cell>
          <cell r="CX280">
            <v>4.95843388504467</v>
          </cell>
          <cell r="CY280">
            <v>4.76634357983621</v>
          </cell>
          <cell r="CZ280">
            <v>5.00577565700821</v>
          </cell>
          <cell r="DA280">
            <v>4.92344210218051</v>
          </cell>
        </row>
        <row r="281">
          <cell r="A281">
            <v>9340.86870071581</v>
          </cell>
          <cell r="B281">
            <v>8113.91239255925</v>
          </cell>
          <cell r="C281">
            <v>6963.53780559951</v>
          </cell>
          <cell r="D281">
            <v>7728.80249347053</v>
          </cell>
          <cell r="E281">
            <v>8094.68202367902</v>
          </cell>
          <cell r="F281">
            <v>7792.76729867265</v>
          </cell>
          <cell r="G281">
            <v>8049.00075635377</v>
          </cell>
          <cell r="H281">
            <v>8696.18668237522</v>
          </cell>
          <cell r="I281">
            <v>8698.16709442027</v>
          </cell>
          <cell r="J281">
            <v>8299.94507306102</v>
          </cell>
          <cell r="K281">
            <v>8065.69393753109</v>
          </cell>
          <cell r="L281">
            <v>7945.83482801342</v>
          </cell>
          <cell r="M281">
            <v>8534.42189989324</v>
          </cell>
          <cell r="N281">
            <v>8000.77862222793</v>
          </cell>
          <cell r="O281">
            <v>9926.36570724012</v>
          </cell>
        </row>
        <row r="281">
          <cell r="Z281">
            <v>7686.20053087473</v>
          </cell>
          <cell r="AA281">
            <v>6676.59076873447</v>
          </cell>
          <cell r="AB281">
            <v>5729.99682289331</v>
          </cell>
          <cell r="AC281">
            <v>6359.70033748432</v>
          </cell>
          <cell r="AD281">
            <v>6660.76692234159</v>
          </cell>
          <cell r="AE281">
            <v>6412.33423433635</v>
          </cell>
          <cell r="AF281">
            <v>6623.17776522824</v>
          </cell>
          <cell r="AG281">
            <v>7155.71932721161</v>
          </cell>
          <cell r="AH281">
            <v>7157.34892340868</v>
          </cell>
          <cell r="AI281">
            <v>6829.66908869022</v>
          </cell>
          <cell r="AJ281">
            <v>6636.91386859701</v>
          </cell>
          <cell r="AK281">
            <v>6538.2869441939</v>
          </cell>
          <cell r="AL281">
            <v>7022.61002048358</v>
          </cell>
          <cell r="AM281">
            <v>6583.49783771898</v>
          </cell>
          <cell r="AN281">
            <v>8167.98092481472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1">
          <cell r="BX281">
            <v>4.17760396456283</v>
          </cell>
          <cell r="BY281">
            <v>3.69828704406926</v>
          </cell>
          <cell r="BZ281">
            <v>3.1803645267434</v>
          </cell>
          <cell r="CA281">
            <v>3.53533259784967</v>
          </cell>
          <cell r="CB281">
            <v>3.68309471723869</v>
          </cell>
          <cell r="CC281">
            <v>3.53657248424284</v>
          </cell>
          <cell r="CD281">
            <v>3.7718806692003</v>
          </cell>
          <cell r="CE281">
            <v>3.90728050852951</v>
          </cell>
          <cell r="CF281">
            <v>3.98182025096942</v>
          </cell>
          <cell r="CG281">
            <v>3.83209616820395</v>
          </cell>
          <cell r="CH281">
            <v>3.7433514686377</v>
          </cell>
          <cell r="CI281">
            <v>3.70080263712014</v>
          </cell>
          <cell r="CJ281">
            <v>4.02894849073597</v>
          </cell>
          <cell r="CK281">
            <v>3.65857221186055</v>
          </cell>
          <cell r="CL281">
            <v>4.57250779081128</v>
          </cell>
          <cell r="CM281">
            <v>5.04070845988767</v>
          </cell>
          <cell r="CN281">
            <v>4.9460816008633</v>
          </cell>
          <cell r="CO281">
            <v>4.93610757527199</v>
          </cell>
          <cell r="CP281">
            <v>4.92848580969463</v>
          </cell>
          <cell r="CQ281">
            <v>4.95471278926204</v>
          </cell>
          <cell r="CR281">
            <v>4.96753256902156</v>
          </cell>
          <cell r="CS281">
            <v>4.81078117227971</v>
          </cell>
          <cell r="CT281">
            <v>5.01748222138507</v>
          </cell>
          <cell r="CU281">
            <v>4.92467612716884</v>
          </cell>
          <cell r="CV281">
            <v>4.88281643765868</v>
          </cell>
          <cell r="CW281">
            <v>4.85749890699054</v>
          </cell>
          <cell r="CX281">
            <v>4.84033240138934</v>
          </cell>
          <cell r="CY281">
            <v>4.77544637207936</v>
          </cell>
          <cell r="CZ281">
            <v>4.93005996132564</v>
          </cell>
          <cell r="DA281">
            <v>4.89403866647734</v>
          </cell>
        </row>
        <row r="282">
          <cell r="A282">
            <v>9270.92444202342</v>
          </cell>
          <cell r="B282">
            <v>8218.14938920643</v>
          </cell>
          <cell r="C282">
            <v>6762.33803919519</v>
          </cell>
          <cell r="D282">
            <v>8590.33121227549</v>
          </cell>
          <cell r="E282">
            <v>9766.32058986346</v>
          </cell>
          <cell r="F282">
            <v>8175.60228881076</v>
          </cell>
          <cell r="G282">
            <v>8284.18908168355</v>
          </cell>
          <cell r="H282">
            <v>7804.55774385417</v>
          </cell>
          <cell r="I282">
            <v>8321.99604657809</v>
          </cell>
          <cell r="J282">
            <v>9748.17036905336</v>
          </cell>
          <cell r="K282">
            <v>8494.79269544705</v>
          </cell>
          <cell r="L282">
            <v>10616.2037914037</v>
          </cell>
          <cell r="M282">
            <v>8947.26328106665</v>
          </cell>
          <cell r="N282">
            <v>9778.40206087831</v>
          </cell>
          <cell r="O282">
            <v>9324.8764271064</v>
          </cell>
        </row>
        <row r="282">
          <cell r="Z282">
            <v>7628.64639800784</v>
          </cell>
          <cell r="AA282">
            <v>6762.36292597558</v>
          </cell>
          <cell r="AB282">
            <v>5564.43815796632</v>
          </cell>
          <cell r="AC282">
            <v>7068.61539752955</v>
          </cell>
          <cell r="AD282">
            <v>8036.28665680194</v>
          </cell>
          <cell r="AE282">
            <v>6727.35274050714</v>
          </cell>
          <cell r="AF282">
            <v>6816.70415864246</v>
          </cell>
          <cell r="AG282">
            <v>6422.03608637143</v>
          </cell>
          <cell r="AH282">
            <v>6847.81388975568</v>
          </cell>
          <cell r="AI282">
            <v>8021.35161796391</v>
          </cell>
          <cell r="AJ282">
            <v>6990.00084653928</v>
          </cell>
          <cell r="AK282">
            <v>8735.61911978365</v>
          </cell>
          <cell r="AL282">
            <v>7362.31949984912</v>
          </cell>
          <cell r="AM282">
            <v>8046.22798152273</v>
          </cell>
          <cell r="AN282">
            <v>7673.04117430469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2">
          <cell r="BX282">
            <v>4.21176757028933</v>
          </cell>
          <cell r="BY282">
            <v>3.89631338971329</v>
          </cell>
          <cell r="BZ282">
            <v>3.20216271508034</v>
          </cell>
          <cell r="CA282">
            <v>3.90879634114976</v>
          </cell>
          <cell r="CB282">
            <v>4.39813589023054</v>
          </cell>
          <cell r="CC282">
            <v>3.74498429931258</v>
          </cell>
          <cell r="CD282">
            <v>3.8485183371667</v>
          </cell>
          <cell r="CE282">
            <v>3.63298981512415</v>
          </cell>
          <cell r="CF282">
            <v>3.84090013920094</v>
          </cell>
          <cell r="CG282">
            <v>4.43329989064353</v>
          </cell>
          <cell r="CH282">
            <v>3.80857779637563</v>
          </cell>
          <cell r="CI282">
            <v>4.92290125879797</v>
          </cell>
          <cell r="CJ282">
            <v>4.12547555754077</v>
          </cell>
          <cell r="CK282">
            <v>4.47592920008604</v>
          </cell>
          <cell r="CL282">
            <v>4.4058014088083</v>
          </cell>
          <cell r="CM282">
            <v>4.96238235886239</v>
          </cell>
          <cell r="CN282">
            <v>4.75501322966346</v>
          </cell>
          <cell r="CO282">
            <v>4.76085614807377</v>
          </cell>
          <cell r="CP282">
            <v>4.95448416649312</v>
          </cell>
          <cell r="CQ282">
            <v>5.00603534469497</v>
          </cell>
          <cell r="CR282">
            <v>4.92154357016473</v>
          </cell>
          <cell r="CS282">
            <v>4.85275115468183</v>
          </cell>
          <cell r="CT282">
            <v>4.84301369122197</v>
          </cell>
          <cell r="CU282">
            <v>4.88456696727325</v>
          </cell>
          <cell r="CV282">
            <v>4.95709885293838</v>
          </cell>
          <cell r="CW282">
            <v>5.02830407429698</v>
          </cell>
          <cell r="CX282">
            <v>4.86160534402923</v>
          </cell>
          <cell r="CY282">
            <v>4.88931229246574</v>
          </cell>
          <cell r="CZ282">
            <v>4.92511369994998</v>
          </cell>
          <cell r="DA282">
            <v>4.77144307333169</v>
          </cell>
        </row>
        <row r="283">
          <cell r="A283">
            <v>8595.94144936699</v>
          </cell>
          <cell r="B283">
            <v>8029.54298362172</v>
          </cell>
          <cell r="C283">
            <v>8920.08239314531</v>
          </cell>
          <cell r="D283">
            <v>8687.9626391952</v>
          </cell>
          <cell r="E283">
            <v>7431.11556927164</v>
          </cell>
          <cell r="F283">
            <v>8187.83600899945</v>
          </cell>
          <cell r="G283">
            <v>7980.34092091332</v>
          </cell>
          <cell r="H283">
            <v>8585.56229497151</v>
          </cell>
          <cell r="I283">
            <v>7299.80324221379</v>
          </cell>
          <cell r="J283">
            <v>7650.56290490572</v>
          </cell>
          <cell r="K283">
            <v>8406.8794193576</v>
          </cell>
          <cell r="L283">
            <v>9406.33107126275</v>
          </cell>
          <cell r="M283">
            <v>7827.04897082559</v>
          </cell>
          <cell r="N283">
            <v>8391.00567053369</v>
          </cell>
          <cell r="O283">
            <v>10157.881344156</v>
          </cell>
        </row>
        <row r="283">
          <cell r="Z283">
            <v>7073.23182119341</v>
          </cell>
          <cell r="AA283">
            <v>6607.16679795158</v>
          </cell>
          <cell r="AB283">
            <v>7339.95351207385</v>
          </cell>
          <cell r="AC283">
            <v>7148.95211453776</v>
          </cell>
          <cell r="AD283">
            <v>6114.74652557209</v>
          </cell>
          <cell r="AE283">
            <v>6737.41934454812</v>
          </cell>
          <cell r="AF283">
            <v>6566.68052920867</v>
          </cell>
          <cell r="AG283">
            <v>7064.69125986227</v>
          </cell>
          <cell r="AH283">
            <v>6006.69523930734</v>
          </cell>
          <cell r="AI283">
            <v>6295.32033317956</v>
          </cell>
          <cell r="AJ283">
            <v>6917.66077935711</v>
          </cell>
          <cell r="AK283">
            <v>7740.06671006764</v>
          </cell>
          <cell r="AL283">
            <v>6440.54315313648</v>
          </cell>
          <cell r="AM283">
            <v>6904.59895175344</v>
          </cell>
          <cell r="AN283">
            <v>8358.48522033409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3">
          <cell r="BX283">
            <v>3.95183293431858</v>
          </cell>
          <cell r="BY283">
            <v>3.68933468074385</v>
          </cell>
          <cell r="BZ283">
            <v>4.05346588559485</v>
          </cell>
          <cell r="CA283">
            <v>3.96344897069078</v>
          </cell>
          <cell r="CB283">
            <v>3.36009671382557</v>
          </cell>
          <cell r="CC283">
            <v>3.82268867708056</v>
          </cell>
          <cell r="CD283">
            <v>3.6215576765888</v>
          </cell>
          <cell r="CE283">
            <v>3.84299263744078</v>
          </cell>
          <cell r="CF283">
            <v>3.31089037676616</v>
          </cell>
          <cell r="CG283">
            <v>3.49582854693546</v>
          </cell>
          <cell r="CH283">
            <v>3.90341299816514</v>
          </cell>
          <cell r="CI283">
            <v>4.29729118425386</v>
          </cell>
          <cell r="CJ283">
            <v>3.62634511368765</v>
          </cell>
          <cell r="CK283">
            <v>3.98664392112456</v>
          </cell>
          <cell r="CL283">
            <v>4.65395820010852</v>
          </cell>
          <cell r="CM283">
            <v>4.90372888743577</v>
          </cell>
          <cell r="CN283">
            <v>4.90652879452325</v>
          </cell>
          <cell r="CO283">
            <v>4.96105363767322</v>
          </cell>
          <cell r="CP283">
            <v>4.94169858667366</v>
          </cell>
          <cell r="CQ283">
            <v>4.98578809893045</v>
          </cell>
          <cell r="CR283">
            <v>4.82871734923635</v>
          </cell>
          <cell r="CS283">
            <v>4.96772581471675</v>
          </cell>
          <cell r="CT283">
            <v>5.0365224048569</v>
          </cell>
          <cell r="CU283">
            <v>4.970475435024</v>
          </cell>
          <cell r="CV283">
            <v>4.93372393298145</v>
          </cell>
          <cell r="CW283">
            <v>4.85536511120366</v>
          </cell>
          <cell r="CX283">
            <v>4.93465797641668</v>
          </cell>
          <cell r="CY283">
            <v>4.86586994729788</v>
          </cell>
          <cell r="CZ283">
            <v>4.74502108317782</v>
          </cell>
          <cell r="DA283">
            <v>4.92053398916016</v>
          </cell>
        </row>
        <row r="284">
          <cell r="A284">
            <v>7789.75659544629</v>
          </cell>
          <cell r="B284">
            <v>6541.3018483084</v>
          </cell>
          <cell r="C284">
            <v>6810.50042724211</v>
          </cell>
          <cell r="D284">
            <v>7439.86286082644</v>
          </cell>
          <cell r="E284">
            <v>7293.1275559162</v>
          </cell>
          <cell r="F284">
            <v>6445.52638746356</v>
          </cell>
          <cell r="G284">
            <v>8001.71631696315</v>
          </cell>
          <cell r="H284">
            <v>9734.72951420495</v>
          </cell>
          <cell r="I284">
            <v>8314.12999673468</v>
          </cell>
          <cell r="J284">
            <v>7264.59397313507</v>
          </cell>
          <cell r="K284">
            <v>8340.08548701051</v>
          </cell>
          <cell r="L284">
            <v>8082.66148267754</v>
          </cell>
          <cell r="M284">
            <v>8405.8690696954</v>
          </cell>
          <cell r="N284">
            <v>10465.6866017272</v>
          </cell>
          <cell r="O284">
            <v>9585.66721586632</v>
          </cell>
        </row>
        <row r="284">
          <cell r="Z284">
            <v>6409.85685568152</v>
          </cell>
          <cell r="AA284">
            <v>5382.5569494652</v>
          </cell>
          <cell r="AB284">
            <v>5604.06892298779</v>
          </cell>
          <cell r="AC284">
            <v>6121.94429690861</v>
          </cell>
          <cell r="AD284">
            <v>6001.2021031539</v>
          </cell>
          <cell r="AE284">
            <v>5303.74742739858</v>
          </cell>
          <cell r="AF284">
            <v>6584.26942652968</v>
          </cell>
          <cell r="AG284">
            <v>8010.29171454579</v>
          </cell>
          <cell r="AH284">
            <v>6841.34125445596</v>
          </cell>
          <cell r="AI284">
            <v>5977.72304075114</v>
          </cell>
          <cell r="AJ284">
            <v>6862.69891502579</v>
          </cell>
          <cell r="AK284">
            <v>6650.87573431752</v>
          </cell>
          <cell r="AL284">
            <v>6916.82940592078</v>
          </cell>
          <cell r="AM284">
            <v>8611.76497513551</v>
          </cell>
          <cell r="AN284">
            <v>7887.63473762715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4">
          <cell r="BX284">
            <v>3.46525226272336</v>
          </cell>
          <cell r="BY284">
            <v>3.03082215161902</v>
          </cell>
          <cell r="BZ284">
            <v>3.16645326076191</v>
          </cell>
          <cell r="CA284">
            <v>3.3736297960181</v>
          </cell>
          <cell r="CB284">
            <v>3.26960504940202</v>
          </cell>
          <cell r="CC284">
            <v>2.9732808936531</v>
          </cell>
          <cell r="CD284">
            <v>3.62828768811031</v>
          </cell>
          <cell r="CE284">
            <v>4.4218964056335</v>
          </cell>
          <cell r="CF284">
            <v>3.80407890786235</v>
          </cell>
          <cell r="CG284">
            <v>3.30443343185882</v>
          </cell>
          <cell r="CH284">
            <v>3.9148988143486</v>
          </cell>
          <cell r="CI284">
            <v>3.77655350189768</v>
          </cell>
          <cell r="CJ284">
            <v>4.10114657944408</v>
          </cell>
          <cell r="CK284">
            <v>4.69470990564478</v>
          </cell>
          <cell r="CL284">
            <v>4.423644173201</v>
          </cell>
          <cell r="CM284">
            <v>5.06781334459037</v>
          </cell>
          <cell r="CN284">
            <v>4.86558782755377</v>
          </cell>
          <cell r="CO284">
            <v>4.84883629197907</v>
          </cell>
          <cell r="CP284">
            <v>4.97163326821255</v>
          </cell>
          <cell r="CQ284">
            <v>5.02863475840574</v>
          </cell>
          <cell r="CR284">
            <v>4.88713155242187</v>
          </cell>
          <cell r="CS284">
            <v>4.97179272150125</v>
          </cell>
          <cell r="CT284">
            <v>4.96303004055602</v>
          </cell>
          <cell r="CU284">
            <v>4.9271850429812</v>
          </cell>
          <cell r="CV284">
            <v>4.95616683980394</v>
          </cell>
          <cell r="CW284">
            <v>4.80265665277879</v>
          </cell>
          <cell r="CX284">
            <v>4.82492233861865</v>
          </cell>
          <cell r="CY284">
            <v>4.62071208218962</v>
          </cell>
          <cell r="CZ284">
            <v>5.02563036234429</v>
          </cell>
          <cell r="DA284">
            <v>4.88510317267282</v>
          </cell>
        </row>
        <row r="285">
          <cell r="A285">
            <v>8815.81681490553</v>
          </cell>
          <cell r="B285">
            <v>7291.73149973378</v>
          </cell>
          <cell r="C285">
            <v>7416.10722913581</v>
          </cell>
          <cell r="D285">
            <v>6105.30250213386</v>
          </cell>
          <cell r="E285">
            <v>6900.95365656187</v>
          </cell>
          <cell r="F285">
            <v>8250.183773274</v>
          </cell>
          <cell r="G285">
            <v>8498.45883600134</v>
          </cell>
          <cell r="H285">
            <v>7659.1762518562</v>
          </cell>
          <cell r="I285">
            <v>7256.10252316834</v>
          </cell>
          <cell r="J285">
            <v>7963.25639785676</v>
          </cell>
          <cell r="K285">
            <v>8767.21014792575</v>
          </cell>
          <cell r="L285">
            <v>8006.95402997313</v>
          </cell>
          <cell r="M285">
            <v>8579.71538378447</v>
          </cell>
          <cell r="N285">
            <v>9286.16742889091</v>
          </cell>
          <cell r="O285">
            <v>9929.34362963145</v>
          </cell>
        </row>
        <row r="285">
          <cell r="Z285">
            <v>7254.15783626512</v>
          </cell>
          <cell r="AA285">
            <v>6000.05334835236</v>
          </cell>
          <cell r="AB285">
            <v>6102.3968056889</v>
          </cell>
          <cell r="AC285">
            <v>5023.79177318443</v>
          </cell>
          <cell r="AD285">
            <v>5678.49900882805</v>
          </cell>
          <cell r="AE285">
            <v>6788.7226477226</v>
          </cell>
          <cell r="AF285">
            <v>6993.0175564811</v>
          </cell>
          <cell r="AG285">
            <v>6302.40788724167</v>
          </cell>
          <cell r="AH285">
            <v>5970.73579049281</v>
          </cell>
          <cell r="AI285">
            <v>6552.62240737927</v>
          </cell>
          <cell r="AJ285">
            <v>7214.16149315033</v>
          </cell>
          <cell r="AK285">
            <v>6588.57931609218</v>
          </cell>
          <cell r="AL285">
            <v>7059.88008722836</v>
          </cell>
          <cell r="AM285">
            <v>7641.18919863023</v>
          </cell>
          <cell r="AN285">
            <v>8170.43132952531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5">
          <cell r="BX285">
            <v>4.17317633297248</v>
          </cell>
          <cell r="BY285">
            <v>3.4185503612112</v>
          </cell>
          <cell r="BZ285">
            <v>3.43917550570925</v>
          </cell>
          <cell r="CA285">
            <v>2.81905770896599</v>
          </cell>
          <cell r="CB285">
            <v>3.26187821005686</v>
          </cell>
          <cell r="CC285">
            <v>3.86004783618719</v>
          </cell>
          <cell r="CD285">
            <v>3.87647153996853</v>
          </cell>
          <cell r="CE285">
            <v>3.52425437994974</v>
          </cell>
          <cell r="CF285">
            <v>3.33049076275531</v>
          </cell>
          <cell r="CG285">
            <v>3.67203499772085</v>
          </cell>
          <cell r="CH285">
            <v>4.01048270620925</v>
          </cell>
          <cell r="CI285">
            <v>3.74182738131522</v>
          </cell>
          <cell r="CJ285">
            <v>3.88440577071973</v>
          </cell>
          <cell r="CK285">
            <v>4.25269213941836</v>
          </cell>
          <cell r="CL285">
            <v>4.5166324707866</v>
          </cell>
          <cell r="CM285">
            <v>4.76241678882214</v>
          </cell>
          <cell r="CN285">
            <v>4.80861786059189</v>
          </cell>
          <cell r="CO285">
            <v>4.86130915107337</v>
          </cell>
          <cell r="CP285">
            <v>4.88241621781701</v>
          </cell>
          <cell r="CQ285">
            <v>4.76950104484881</v>
          </cell>
          <cell r="CR285">
            <v>4.81839627902603</v>
          </cell>
          <cell r="CS285">
            <v>4.94236885580045</v>
          </cell>
          <cell r="CT285">
            <v>4.89943944517309</v>
          </cell>
          <cell r="CU285">
            <v>4.91164258158531</v>
          </cell>
          <cell r="CV285">
            <v>4.88894854443004</v>
          </cell>
          <cell r="CW285">
            <v>4.92829104537219</v>
          </cell>
          <cell r="CX285">
            <v>4.82408737666682</v>
          </cell>
          <cell r="CY285">
            <v>4.97943272844519</v>
          </cell>
          <cell r="CZ285">
            <v>4.92270877868373</v>
          </cell>
          <cell r="DA285">
            <v>4.95606926473343</v>
          </cell>
        </row>
        <row r="286">
          <cell r="A286">
            <v>7520.23708256766</v>
          </cell>
          <cell r="B286">
            <v>7740.52780015526</v>
          </cell>
          <cell r="C286">
            <v>8329.2544192549</v>
          </cell>
          <cell r="D286">
            <v>7654.15462358129</v>
          </cell>
          <cell r="E286">
            <v>5831.77092525303</v>
          </cell>
          <cell r="F286">
            <v>7470.85990963351</v>
          </cell>
          <cell r="G286">
            <v>7130.53459792771</v>
          </cell>
          <cell r="H286">
            <v>8107.55820461282</v>
          </cell>
          <cell r="I286">
            <v>7999.1487536275</v>
          </cell>
          <cell r="J286">
            <v>8626.84273416558</v>
          </cell>
          <cell r="K286">
            <v>7200.46150373436</v>
          </cell>
          <cell r="L286">
            <v>9114.76849428466</v>
          </cell>
          <cell r="M286">
            <v>7745.46749483417</v>
          </cell>
          <cell r="N286">
            <v>10336.3549545859</v>
          </cell>
          <cell r="O286">
            <v>9092.03177128069</v>
          </cell>
        </row>
        <row r="286">
          <cell r="Z286">
            <v>6188.08079936996</v>
          </cell>
          <cell r="AA286">
            <v>6369.34858984204</v>
          </cell>
          <cell r="AB286">
            <v>6853.78649355832</v>
          </cell>
          <cell r="AC286">
            <v>6298.27580454689</v>
          </cell>
          <cell r="AD286">
            <v>4798.71436135107</v>
          </cell>
          <cell r="AE286">
            <v>6147.450439927</v>
          </cell>
          <cell r="AF286">
            <v>5867.4113262948</v>
          </cell>
          <cell r="AG286">
            <v>6671.36217979569</v>
          </cell>
          <cell r="AH286">
            <v>6582.1566886992</v>
          </cell>
          <cell r="AI286">
            <v>7098.65916411339</v>
          </cell>
          <cell r="AJ286">
            <v>5924.95118021571</v>
          </cell>
          <cell r="AK286">
            <v>7500.15236101138</v>
          </cell>
          <cell r="AL286">
            <v>6373.41325289212</v>
          </cell>
          <cell r="AM286">
            <v>8505.34350548783</v>
          </cell>
          <cell r="AN286">
            <v>7481.44328608239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6">
          <cell r="BX286">
            <v>3.56855481364681</v>
          </cell>
          <cell r="BY286">
            <v>3.4898684092099</v>
          </cell>
          <cell r="BZ286">
            <v>3.77866772468421</v>
          </cell>
          <cell r="CA286">
            <v>3.51341522309982</v>
          </cell>
          <cell r="CB286">
            <v>2.74391011216244</v>
          </cell>
          <cell r="CC286">
            <v>3.39609704156536</v>
          </cell>
          <cell r="CD286">
            <v>3.3654063968634</v>
          </cell>
          <cell r="CE286">
            <v>3.7391353763819</v>
          </cell>
          <cell r="CF286">
            <v>3.6877275279152</v>
          </cell>
          <cell r="CG286">
            <v>4.10081086589793</v>
          </cell>
          <cell r="CH286">
            <v>3.35443747094661</v>
          </cell>
          <cell r="CI286">
            <v>4.2544655326052</v>
          </cell>
          <cell r="CJ286">
            <v>3.66371775677382</v>
          </cell>
          <cell r="CK286">
            <v>4.66010751469622</v>
          </cell>
          <cell r="CL286">
            <v>4.17098835867923</v>
          </cell>
          <cell r="CM286">
            <v>4.75084366389364</v>
          </cell>
          <cell r="CN286">
            <v>5.00026593068792</v>
          </cell>
          <cell r="CO286">
            <v>4.96934332700417</v>
          </cell>
          <cell r="CP286">
            <v>4.91133243688154</v>
          </cell>
          <cell r="CQ286">
            <v>4.79139698329164</v>
          </cell>
          <cell r="CR286">
            <v>4.95931940879982</v>
          </cell>
          <cell r="CS286">
            <v>4.77657008647679</v>
          </cell>
          <cell r="CT286">
            <v>4.88821686361782</v>
          </cell>
          <cell r="CU286">
            <v>4.890086336349</v>
          </cell>
          <cell r="CV286">
            <v>4.74256967890789</v>
          </cell>
          <cell r="CW286">
            <v>4.83918484100235</v>
          </cell>
          <cell r="CX286">
            <v>4.82983408266684</v>
          </cell>
          <cell r="CY286">
            <v>4.76603475800583</v>
          </cell>
          <cell r="CZ286">
            <v>5.00038054925827</v>
          </cell>
          <cell r="DA286">
            <v>4.91420812784694</v>
          </cell>
        </row>
        <row r="287">
          <cell r="A287">
            <v>9493.62178671789</v>
          </cell>
          <cell r="B287">
            <v>8970.92946673217</v>
          </cell>
          <cell r="C287">
            <v>7057.20837618255</v>
          </cell>
          <cell r="D287">
            <v>7842.93123646859</v>
          </cell>
          <cell r="E287">
            <v>7603.86779258206</v>
          </cell>
          <cell r="F287">
            <v>7616.53280468983</v>
          </cell>
          <cell r="G287">
            <v>7282.9897611842</v>
          </cell>
          <cell r="H287">
            <v>8442.31859545762</v>
          </cell>
          <cell r="I287">
            <v>9051.67546337608</v>
          </cell>
          <cell r="J287">
            <v>8959.75494612753</v>
          </cell>
          <cell r="K287">
            <v>8418.29291076529</v>
          </cell>
          <cell r="L287">
            <v>8738.64014765587</v>
          </cell>
          <cell r="M287">
            <v>8615.35329935672</v>
          </cell>
          <cell r="N287">
            <v>9851.41585974531</v>
          </cell>
          <cell r="O287">
            <v>9398.19088564339</v>
          </cell>
        </row>
        <row r="287">
          <cell r="Z287">
            <v>7811.89449878501</v>
          </cell>
          <cell r="AA287">
            <v>7381.79338976818</v>
          </cell>
          <cell r="AB287">
            <v>5807.07432097307</v>
          </cell>
          <cell r="AC287">
            <v>6453.61198886558</v>
          </cell>
          <cell r="AD287">
            <v>6256.89692646752</v>
          </cell>
          <cell r="AE287">
            <v>6267.31842214477</v>
          </cell>
          <cell r="AF287">
            <v>5992.86014634585</v>
          </cell>
          <cell r="AG287">
            <v>6946.82215854798</v>
          </cell>
          <cell r="AH287">
            <v>7448.23580986374</v>
          </cell>
          <cell r="AI287">
            <v>7372.59835567066</v>
          </cell>
          <cell r="AJ287">
            <v>6927.05245228687</v>
          </cell>
          <cell r="AK287">
            <v>7190.65246435683</v>
          </cell>
          <cell r="AL287">
            <v>7089.20500061353</v>
          </cell>
          <cell r="AM287">
            <v>8106.30790744757</v>
          </cell>
          <cell r="AN287">
            <v>7733.36850018656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7">
          <cell r="BX287">
            <v>4.45302597178217</v>
          </cell>
          <cell r="BY287">
            <v>3.86597947846859</v>
          </cell>
          <cell r="BZ287">
            <v>3.19450308398889</v>
          </cell>
          <cell r="CA287">
            <v>3.58765087477678</v>
          </cell>
          <cell r="CB287">
            <v>3.57517103745741</v>
          </cell>
          <cell r="CC287">
            <v>3.5403611656884</v>
          </cell>
          <cell r="CD287">
            <v>3.30483129305862</v>
          </cell>
          <cell r="CE287">
            <v>3.84056078943348</v>
          </cell>
          <cell r="CF287">
            <v>4.08262818383225</v>
          </cell>
          <cell r="CG287">
            <v>4.10163275794708</v>
          </cell>
          <cell r="CH287">
            <v>3.82355867424799</v>
          </cell>
          <cell r="CI287">
            <v>4.02486682355523</v>
          </cell>
          <cell r="CJ287">
            <v>4.09232272702386</v>
          </cell>
          <cell r="CK287">
            <v>4.33001821812884</v>
          </cell>
          <cell r="CL287">
            <v>4.39010672762312</v>
          </cell>
          <cell r="CM287">
            <v>4.80627124504221</v>
          </cell>
          <cell r="CN287">
            <v>5.23129819789633</v>
          </cell>
          <cell r="CO287">
            <v>4.98036540955035</v>
          </cell>
          <cell r="CP287">
            <v>4.92833036261315</v>
          </cell>
          <cell r="CQ287">
            <v>4.7947869292363</v>
          </cell>
          <cell r="CR287">
            <v>4.84999540994502</v>
          </cell>
          <cell r="CS287">
            <v>4.96811893423458</v>
          </cell>
          <cell r="CT287">
            <v>4.95562771141071</v>
          </cell>
          <cell r="CU287">
            <v>4.99828164300805</v>
          </cell>
          <cell r="CV287">
            <v>4.92459973785829</v>
          </cell>
          <cell r="CW287">
            <v>4.96349801678117</v>
          </cell>
          <cell r="CX287">
            <v>4.89467566858894</v>
          </cell>
          <cell r="CY287">
            <v>4.74607716675872</v>
          </cell>
          <cell r="CZ287">
            <v>5.1290922211703</v>
          </cell>
          <cell r="DA287">
            <v>4.82614940226895</v>
          </cell>
        </row>
        <row r="288">
          <cell r="A288">
            <v>8883.63992536645</v>
          </cell>
          <cell r="B288">
            <v>7416.48648265951</v>
          </cell>
          <cell r="C288">
            <v>7946.84537437252</v>
          </cell>
          <cell r="D288">
            <v>6976.79777517379</v>
          </cell>
          <cell r="E288">
            <v>7512.1027505144</v>
          </cell>
          <cell r="F288">
            <v>6993.07077694279</v>
          </cell>
          <cell r="G288">
            <v>7175.76312720707</v>
          </cell>
          <cell r="H288">
            <v>7848.01360685678</v>
          </cell>
          <cell r="I288">
            <v>7991.26531125174</v>
          </cell>
          <cell r="J288">
            <v>9280.21018377404</v>
          </cell>
          <cell r="K288">
            <v>9188.76053607353</v>
          </cell>
          <cell r="L288">
            <v>8389.77437945422</v>
          </cell>
          <cell r="M288">
            <v>9232.51274854004</v>
          </cell>
          <cell r="N288">
            <v>8669.20976010951</v>
          </cell>
          <cell r="O288">
            <v>8331.43596520032</v>
          </cell>
        </row>
        <row r="288">
          <cell r="Z288">
            <v>7309.96656715868</v>
          </cell>
          <cell r="AA288">
            <v>6102.70887715983</v>
          </cell>
          <cell r="AB288">
            <v>6539.11847948367</v>
          </cell>
          <cell r="AC288">
            <v>5740.90788357157</v>
          </cell>
          <cell r="AD288">
            <v>6181.38740613756</v>
          </cell>
          <cell r="AE288">
            <v>5754.29823931292</v>
          </cell>
          <cell r="AF288">
            <v>5904.62794467324</v>
          </cell>
          <cell r="AG288">
            <v>6457.79405364215</v>
          </cell>
          <cell r="AH288">
            <v>6575.66974183001</v>
          </cell>
          <cell r="AI288">
            <v>7636.28723693407</v>
          </cell>
          <cell r="AJ288">
            <v>7561.03724111194</v>
          </cell>
          <cell r="AK288">
            <v>6903.58577509376</v>
          </cell>
          <cell r="AL288">
            <v>7597.03906165581</v>
          </cell>
          <cell r="AM288">
            <v>7133.52117403297</v>
          </cell>
          <cell r="AN288">
            <v>6855.58159422198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8">
          <cell r="BX288">
            <v>4.04556403178711</v>
          </cell>
          <cell r="BY288">
            <v>3.397715069172</v>
          </cell>
          <cell r="BZ288">
            <v>3.70079807147778</v>
          </cell>
          <cell r="CA288">
            <v>3.14386726857781</v>
          </cell>
          <cell r="CB288">
            <v>3.41535132564049</v>
          </cell>
          <cell r="CC288">
            <v>3.21957198017898</v>
          </cell>
          <cell r="CD288">
            <v>3.28955164795866</v>
          </cell>
          <cell r="CE288">
            <v>3.63791661520127</v>
          </cell>
          <cell r="CF288">
            <v>3.62464934441865</v>
          </cell>
          <cell r="CG288">
            <v>4.26975103227452</v>
          </cell>
          <cell r="CH288">
            <v>4.26028348130992</v>
          </cell>
          <cell r="CI288">
            <v>3.78556697433676</v>
          </cell>
          <cell r="CJ288">
            <v>4.15280467834433</v>
          </cell>
          <cell r="CK288">
            <v>3.98117961642366</v>
          </cell>
          <cell r="CL288">
            <v>3.89521432878792</v>
          </cell>
          <cell r="CM288">
            <v>4.95043596049608</v>
          </cell>
          <cell r="CN288">
            <v>4.92088065302591</v>
          </cell>
          <cell r="CO288">
            <v>4.8409539641059</v>
          </cell>
          <cell r="CP288">
            <v>5.00291946378076</v>
          </cell>
          <cell r="CQ288">
            <v>4.95858444631455</v>
          </cell>
          <cell r="CR288">
            <v>4.89667594099742</v>
          </cell>
          <cell r="CS288">
            <v>4.91771055552728</v>
          </cell>
          <cell r="CT288">
            <v>4.86338427175737</v>
          </cell>
          <cell r="CU288">
            <v>4.97028314394085</v>
          </cell>
          <cell r="CV288">
            <v>4.89989574042327</v>
          </cell>
          <cell r="CW288">
            <v>4.86239251788592</v>
          </cell>
          <cell r="CX288">
            <v>4.99632783110583</v>
          </cell>
          <cell r="CY288">
            <v>5.01198762294553</v>
          </cell>
          <cell r="CZ288">
            <v>4.9090710569457</v>
          </cell>
          <cell r="DA288">
            <v>4.82192088579631</v>
          </cell>
        </row>
        <row r="289">
          <cell r="A289">
            <v>10331.6782383229</v>
          </cell>
          <cell r="B289">
            <v>8114.59114854835</v>
          </cell>
          <cell r="C289">
            <v>8782.8847435924</v>
          </cell>
          <cell r="D289">
            <v>6250.4799158622</v>
          </cell>
          <cell r="E289">
            <v>7756.43536595571</v>
          </cell>
          <cell r="F289">
            <v>6847.29474183194</v>
          </cell>
          <cell r="G289">
            <v>7194.10011134893</v>
          </cell>
          <cell r="H289">
            <v>7259.34804233309</v>
          </cell>
          <cell r="I289">
            <v>7128.15956533308</v>
          </cell>
          <cell r="J289">
            <v>7005.37242061156</v>
          </cell>
          <cell r="K289">
            <v>9114.81531206216</v>
          </cell>
          <cell r="L289">
            <v>8352.24059168292</v>
          </cell>
          <cell r="M289">
            <v>9510.67129236589</v>
          </cell>
          <cell r="N289">
            <v>9384.50809127867</v>
          </cell>
          <cell r="O289">
            <v>8669.1593118663</v>
          </cell>
        </row>
        <row r="289">
          <cell r="Z289">
            <v>8501.49523610566</v>
          </cell>
          <cell r="AA289">
            <v>6677.14928794836</v>
          </cell>
          <cell r="AB289">
            <v>7227.05944615604</v>
          </cell>
          <cell r="AC289">
            <v>5143.25204505233</v>
          </cell>
          <cell r="AD289">
            <v>6382.43824398641</v>
          </cell>
          <cell r="AE289">
            <v>5634.34538756457</v>
          </cell>
          <cell r="AF289">
            <v>5919.71666305284</v>
          </cell>
          <cell r="AG289">
            <v>5973.4063891198</v>
          </cell>
          <cell r="AH289">
            <v>5865.45701375979</v>
          </cell>
          <cell r="AI289">
            <v>5764.42073467466</v>
          </cell>
          <cell r="AJ289">
            <v>7500.190885354</v>
          </cell>
          <cell r="AK289">
            <v>6872.70082972766</v>
          </cell>
          <cell r="AL289">
            <v>7825.92380628964</v>
          </cell>
          <cell r="AM289">
            <v>7722.1095151093</v>
          </cell>
          <cell r="AN289">
            <v>7133.4796623357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89">
          <cell r="BX289">
            <v>4.70678258895239</v>
          </cell>
          <cell r="BY289">
            <v>3.74249157237335</v>
          </cell>
          <cell r="BZ289">
            <v>4.12507662095559</v>
          </cell>
          <cell r="CA289">
            <v>3.00478022535646</v>
          </cell>
          <cell r="CB289">
            <v>3.4435140692904</v>
          </cell>
          <cell r="CC289">
            <v>3.17135855110739</v>
          </cell>
          <cell r="CD289">
            <v>3.27326458058324</v>
          </cell>
          <cell r="CE289">
            <v>3.38693688755906</v>
          </cell>
          <cell r="CF289">
            <v>3.38807839388529</v>
          </cell>
          <cell r="CG289">
            <v>3.17741935931974</v>
          </cell>
          <cell r="CH289">
            <v>4.08386299237675</v>
          </cell>
          <cell r="CI289">
            <v>3.7511172864997</v>
          </cell>
          <cell r="CJ289">
            <v>4.44271068284201</v>
          </cell>
          <cell r="CK289">
            <v>4.46392790155527</v>
          </cell>
          <cell r="CL289">
            <v>3.96462969055948</v>
          </cell>
          <cell r="CM289">
            <v>4.94855399202466</v>
          </cell>
          <cell r="CN289">
            <v>4.88806970950855</v>
          </cell>
          <cell r="CO289">
            <v>4.79995032470309</v>
          </cell>
          <cell r="CP289">
            <v>4.68956144425585</v>
          </cell>
          <cell r="CQ289">
            <v>5.07799062917974</v>
          </cell>
          <cell r="CR289">
            <v>4.86749210374404</v>
          </cell>
          <cell r="CS289">
            <v>4.95480930957718</v>
          </cell>
          <cell r="CT289">
            <v>4.831946239272</v>
          </cell>
          <cell r="CU289">
            <v>4.74302639283074</v>
          </cell>
          <cell r="CV289">
            <v>4.97036485704479</v>
          </cell>
          <cell r="CW289">
            <v>5.03162525711794</v>
          </cell>
          <cell r="CX289">
            <v>5.01965571950695</v>
          </cell>
          <cell r="CY289">
            <v>4.82608224373589</v>
          </cell>
          <cell r="CZ289">
            <v>4.73942789658093</v>
          </cell>
          <cell r="DA289">
            <v>4.92953476672676</v>
          </cell>
        </row>
        <row r="290">
          <cell r="A290">
            <v>9770.14583454734</v>
          </cell>
          <cell r="B290">
            <v>7929.62849213564</v>
          </cell>
          <cell r="C290">
            <v>7913.96498204812</v>
          </cell>
          <cell r="D290">
            <v>7417.23617973288</v>
          </cell>
          <cell r="E290">
            <v>10191.9869338041</v>
          </cell>
          <cell r="F290">
            <v>9134.62361780358</v>
          </cell>
          <cell r="G290">
            <v>7276.2225330805</v>
          </cell>
          <cell r="H290">
            <v>7288.93946392486</v>
          </cell>
          <cell r="I290">
            <v>8264.40248433062</v>
          </cell>
          <cell r="J290">
            <v>7933.10865997816</v>
          </cell>
          <cell r="K290">
            <v>8179.86431245564</v>
          </cell>
          <cell r="L290">
            <v>6942.6274652281</v>
          </cell>
          <cell r="M290">
            <v>9364.34738905662</v>
          </cell>
          <cell r="N290">
            <v>8745.81035749953</v>
          </cell>
          <cell r="O290">
            <v>9312.1886259017</v>
          </cell>
        </row>
        <row r="290">
          <cell r="Z290">
            <v>8039.43428671324</v>
          </cell>
          <cell r="AA290">
            <v>6524.95144495733</v>
          </cell>
          <cell r="AB290">
            <v>6512.0626137996</v>
          </cell>
          <cell r="AC290">
            <v>6103.32577075163</v>
          </cell>
          <cell r="AD290">
            <v>8386.54924838733</v>
          </cell>
          <cell r="AE290">
            <v>7516.49029122123</v>
          </cell>
          <cell r="AF290">
            <v>5987.29168436338</v>
          </cell>
          <cell r="AG290">
            <v>5997.75590174389</v>
          </cell>
          <cell r="AH290">
            <v>6800.42261567777</v>
          </cell>
          <cell r="AI290">
            <v>6527.81512592488</v>
          </cell>
          <cell r="AJ290">
            <v>6730.85977710635</v>
          </cell>
          <cell r="AK290">
            <v>5712.79059995912</v>
          </cell>
          <cell r="AL290">
            <v>7705.52013728087</v>
          </cell>
          <cell r="AM290">
            <v>7196.55252274247</v>
          </cell>
          <cell r="AN290">
            <v>7662.60092645626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0">
          <cell r="BX290">
            <v>4.54734482388702</v>
          </cell>
          <cell r="BY290">
            <v>3.66429401722253</v>
          </cell>
          <cell r="BZ290">
            <v>3.66894068798545</v>
          </cell>
          <cell r="CA290">
            <v>3.46417209225406</v>
          </cell>
          <cell r="CB290">
            <v>4.51340495338907</v>
          </cell>
          <cell r="CC290">
            <v>4.15510443050976</v>
          </cell>
          <cell r="CD290">
            <v>3.3262434664607</v>
          </cell>
          <cell r="CE290">
            <v>3.23745169109988</v>
          </cell>
          <cell r="CF290">
            <v>3.84210326458093</v>
          </cell>
          <cell r="CG290">
            <v>3.63615146211613</v>
          </cell>
          <cell r="CH290">
            <v>3.68342987732864</v>
          </cell>
          <cell r="CI290">
            <v>3.26019576492796</v>
          </cell>
          <cell r="CJ290">
            <v>4.22424510386538</v>
          </cell>
          <cell r="CK290">
            <v>4.04136165819753</v>
          </cell>
          <cell r="CL290">
            <v>4.29761290983199</v>
          </cell>
          <cell r="CM290">
            <v>4.84367212381988</v>
          </cell>
          <cell r="CN290">
            <v>4.87858758528419</v>
          </cell>
          <cell r="CO290">
            <v>4.86278437083803</v>
          </cell>
          <cell r="CP290">
            <v>4.82696587308756</v>
          </cell>
          <cell r="CQ290">
            <v>5.09080117852102</v>
          </cell>
          <cell r="CR290">
            <v>4.95610265155506</v>
          </cell>
          <cell r="CS290">
            <v>4.9315508701243</v>
          </cell>
          <cell r="CT290">
            <v>5.07566120450761</v>
          </cell>
          <cell r="CU290">
            <v>4.84924364454986</v>
          </cell>
          <cell r="CV290">
            <v>4.91850386015706</v>
          </cell>
          <cell r="CW290">
            <v>5.00639684539711</v>
          </cell>
          <cell r="CX290">
            <v>4.80077953114091</v>
          </cell>
          <cell r="CY290">
            <v>4.99758265812383</v>
          </cell>
          <cell r="CZ290">
            <v>4.87869780574963</v>
          </cell>
          <cell r="DA290">
            <v>4.88490416336526</v>
          </cell>
        </row>
        <row r="291">
          <cell r="A291">
            <v>9902.1941842674</v>
          </cell>
          <cell r="B291">
            <v>7299.91189963228</v>
          </cell>
          <cell r="C291">
            <v>9169.78572927328</v>
          </cell>
          <cell r="D291">
            <v>8313.67995297209</v>
          </cell>
          <cell r="E291">
            <v>6749.85245660436</v>
          </cell>
          <cell r="F291">
            <v>7389.09367118197</v>
          </cell>
          <cell r="G291">
            <v>7075.97870889095</v>
          </cell>
          <cell r="H291">
            <v>7133.8983157086</v>
          </cell>
          <cell r="I291">
            <v>8112.99594410453</v>
          </cell>
          <cell r="J291">
            <v>8029.18931218952</v>
          </cell>
          <cell r="K291">
            <v>7711.56477467164</v>
          </cell>
          <cell r="L291">
            <v>7831.98435923154</v>
          </cell>
          <cell r="M291">
            <v>8704.96149353535</v>
          </cell>
          <cell r="N291">
            <v>9410.53596553998</v>
          </cell>
          <cell r="O291">
            <v>9388.28071324591</v>
          </cell>
        </row>
        <row r="291">
          <cell r="Z291">
            <v>8148.09121448289</v>
          </cell>
          <cell r="AA291">
            <v>6006.78464884027</v>
          </cell>
          <cell r="AB291">
            <v>7545.42368580201</v>
          </cell>
          <cell r="AC291">
            <v>6840.97093273132</v>
          </cell>
          <cell r="AD291">
            <v>5554.16430714873</v>
          </cell>
          <cell r="AE291">
            <v>6080.16850657259</v>
          </cell>
          <cell r="AF291">
            <v>5822.51962331598</v>
          </cell>
          <cell r="AG291">
            <v>5870.17918549737</v>
          </cell>
          <cell r="AH291">
            <v>6675.83666257744</v>
          </cell>
          <cell r="AI291">
            <v>6606.87577688738</v>
          </cell>
          <cell r="AJ291">
            <v>6345.51615744409</v>
          </cell>
          <cell r="AK291">
            <v>6444.60427273909</v>
          </cell>
          <cell r="AL291">
            <v>7162.93974325194</v>
          </cell>
          <cell r="AM291">
            <v>7743.52673735861</v>
          </cell>
          <cell r="AN291">
            <v>7725.21384404235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1">
          <cell r="BX291">
            <v>4.39274317961026</v>
          </cell>
          <cell r="BY291">
            <v>3.39028976952668</v>
          </cell>
          <cell r="BZ291">
            <v>4.20132450064597</v>
          </cell>
          <cell r="CA291">
            <v>3.79579550717129</v>
          </cell>
          <cell r="CB291">
            <v>3.13150302190201</v>
          </cell>
          <cell r="CC291">
            <v>3.40636805392065</v>
          </cell>
          <cell r="CD291">
            <v>3.27416861652749</v>
          </cell>
          <cell r="CE291">
            <v>3.27484578769087</v>
          </cell>
          <cell r="CF291">
            <v>3.7876140790549</v>
          </cell>
          <cell r="CG291">
            <v>3.71141050149332</v>
          </cell>
          <cell r="CH291">
            <v>3.51304466872393</v>
          </cell>
          <cell r="CI291">
            <v>3.72824857064879</v>
          </cell>
          <cell r="CJ291">
            <v>4.07179494057785</v>
          </cell>
          <cell r="CK291">
            <v>4.3879600582411</v>
          </cell>
          <cell r="CL291">
            <v>4.44750681499609</v>
          </cell>
          <cell r="CM291">
            <v>5.08191275045275</v>
          </cell>
          <cell r="CN291">
            <v>4.85414090303425</v>
          </cell>
          <cell r="CO291">
            <v>4.92044679161372</v>
          </cell>
          <cell r="CP291">
            <v>4.93767013572323</v>
          </cell>
          <cell r="CQ291">
            <v>4.85929229711995</v>
          </cell>
          <cell r="CR291">
            <v>4.89025133066438</v>
          </cell>
          <cell r="CS291">
            <v>4.87210966365823</v>
          </cell>
          <cell r="CT291">
            <v>4.91097405576855</v>
          </cell>
          <cell r="CU291">
            <v>4.82888781099897</v>
          </cell>
          <cell r="CV291">
            <v>4.87712946828052</v>
          </cell>
          <cell r="CW291">
            <v>4.94869192202281</v>
          </cell>
          <cell r="CX291">
            <v>4.73585645584417</v>
          </cell>
          <cell r="CY291">
            <v>4.81961708132596</v>
          </cell>
          <cell r="CZ291">
            <v>4.83485297600726</v>
          </cell>
          <cell r="DA291">
            <v>4.75883912406126</v>
          </cell>
        </row>
        <row r="292">
          <cell r="A292">
            <v>9930.56766458332</v>
          </cell>
          <cell r="B292">
            <v>7368.85892179525</v>
          </cell>
          <cell r="C292">
            <v>7063.48577360795</v>
          </cell>
          <cell r="D292">
            <v>7151.5233666956</v>
          </cell>
          <cell r="E292">
            <v>7487.19859843516</v>
          </cell>
          <cell r="F292">
            <v>6563.28292504185</v>
          </cell>
          <cell r="G292">
            <v>5614.90825632863</v>
          </cell>
          <cell r="H292">
            <v>7840.48352043149</v>
          </cell>
          <cell r="I292">
            <v>8560.07234261287</v>
          </cell>
          <cell r="J292">
            <v>8781.93966266758</v>
          </cell>
          <cell r="K292">
            <v>7355.39749401893</v>
          </cell>
          <cell r="L292">
            <v>8630.87264539637</v>
          </cell>
          <cell r="M292">
            <v>7683.09262637671</v>
          </cell>
          <cell r="N292">
            <v>8322.10255922931</v>
          </cell>
          <cell r="O292">
            <v>7543.35913750444</v>
          </cell>
        </row>
        <row r="292">
          <cell r="Z292">
            <v>8171.43853542856</v>
          </cell>
          <cell r="AA292">
            <v>6063.5181985058</v>
          </cell>
          <cell r="AB292">
            <v>5812.23972228311</v>
          </cell>
          <cell r="AC292">
            <v>5884.68208459523</v>
          </cell>
          <cell r="AD292">
            <v>6160.89484671236</v>
          </cell>
          <cell r="AE292">
            <v>5400.64423546301</v>
          </cell>
          <cell r="AF292">
            <v>4620.26736520756</v>
          </cell>
          <cell r="AG292">
            <v>6451.59786824077</v>
          </cell>
          <cell r="AH292">
            <v>7043.71667049288</v>
          </cell>
          <cell r="AI292">
            <v>7226.28177956647</v>
          </cell>
          <cell r="AJ292">
            <v>6052.44136650701</v>
          </cell>
          <cell r="AK292">
            <v>7101.97520535473</v>
          </cell>
          <cell r="AL292">
            <v>6322.08764684712</v>
          </cell>
          <cell r="AM292">
            <v>6847.90153445155</v>
          </cell>
          <cell r="AN292">
            <v>6207.10694743223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2">
          <cell r="BX292">
            <v>4.34538171288517</v>
          </cell>
          <cell r="BY292">
            <v>3.44439661823092</v>
          </cell>
          <cell r="BZ292">
            <v>3.26897091695065</v>
          </cell>
          <cell r="CA292">
            <v>3.31862576878643</v>
          </cell>
          <cell r="CB292">
            <v>3.50049100558957</v>
          </cell>
          <cell r="CC292">
            <v>2.97310377557655</v>
          </cell>
          <cell r="CD292">
            <v>2.6443236382521</v>
          </cell>
          <cell r="CE292">
            <v>3.62579825146318</v>
          </cell>
          <cell r="CF292">
            <v>4.04158549882759</v>
          </cell>
          <cell r="CG292">
            <v>4.14208064573914</v>
          </cell>
          <cell r="CH292">
            <v>3.46986135815542</v>
          </cell>
          <cell r="CI292">
            <v>3.90870428843295</v>
          </cell>
          <cell r="CJ292">
            <v>3.58146061474703</v>
          </cell>
          <cell r="CK292">
            <v>3.81630494747897</v>
          </cell>
          <cell r="CL292">
            <v>3.44773201623453</v>
          </cell>
          <cell r="CM292">
            <v>5.15202215041452</v>
          </cell>
          <cell r="CN292">
            <v>4.82301560108243</v>
          </cell>
          <cell r="CO292">
            <v>4.87124078162965</v>
          </cell>
          <cell r="CP292">
            <v>4.85816051383813</v>
          </cell>
          <cell r="CQ292">
            <v>4.82194181806008</v>
          </cell>
          <cell r="CR292">
            <v>4.97671345957026</v>
          </cell>
          <cell r="CS292">
            <v>4.78695821149957</v>
          </cell>
          <cell r="CT292">
            <v>4.87495700864961</v>
          </cell>
          <cell r="CU292">
            <v>4.77482262774333</v>
          </cell>
          <cell r="CV292">
            <v>4.7797312428358</v>
          </cell>
          <cell r="CW292">
            <v>4.7788742631291</v>
          </cell>
          <cell r="CX292">
            <v>4.97798372049299</v>
          </cell>
          <cell r="CY292">
            <v>4.83623580899749</v>
          </cell>
          <cell r="CZ292">
            <v>4.91610977770112</v>
          </cell>
          <cell r="DA292">
            <v>4.93245193612565</v>
          </cell>
        </row>
        <row r="293">
          <cell r="A293">
            <v>9480.93165486866</v>
          </cell>
          <cell r="B293">
            <v>6229.36165243327</v>
          </cell>
          <cell r="C293">
            <v>7435.61625069113</v>
          </cell>
          <cell r="D293">
            <v>7796.37875979319</v>
          </cell>
          <cell r="E293">
            <v>7560.94191844848</v>
          </cell>
          <cell r="F293">
            <v>7826.1323755786</v>
          </cell>
          <cell r="G293">
            <v>7877.78465633271</v>
          </cell>
          <cell r="H293">
            <v>7743.43531904324</v>
          </cell>
          <cell r="I293">
            <v>7341.96407146395</v>
          </cell>
          <cell r="J293">
            <v>7724.5799649307</v>
          </cell>
          <cell r="K293">
            <v>8779.3330132814</v>
          </cell>
          <cell r="L293">
            <v>7748.87860237216</v>
          </cell>
          <cell r="M293">
            <v>8026.01094235761</v>
          </cell>
          <cell r="N293">
            <v>7718.70557874968</v>
          </cell>
          <cell r="O293">
            <v>8795.64560436028</v>
          </cell>
        </row>
        <row r="293">
          <cell r="Z293">
            <v>7801.45233314907</v>
          </cell>
          <cell r="AA293">
            <v>5125.87473114509</v>
          </cell>
          <cell r="AB293">
            <v>6118.44994342585</v>
          </cell>
          <cell r="AC293">
            <v>6415.30595091554</v>
          </cell>
          <cell r="AD293">
            <v>6221.57506432332</v>
          </cell>
          <cell r="AE293">
            <v>6439.78892619039</v>
          </cell>
          <cell r="AF293">
            <v>6482.29137435377</v>
          </cell>
          <cell r="AG293">
            <v>6371.74106252701</v>
          </cell>
          <cell r="AH293">
            <v>6041.38757880462</v>
          </cell>
          <cell r="AI293">
            <v>6356.2257997144</v>
          </cell>
          <cell r="AJ293">
            <v>7224.13687950013</v>
          </cell>
          <cell r="AK293">
            <v>6376.2201070948</v>
          </cell>
          <cell r="AL293">
            <v>6604.26043256855</v>
          </cell>
          <cell r="AM293">
            <v>6351.39201908545</v>
          </cell>
          <cell r="AN293">
            <v>7237.55981158789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3">
          <cell r="BX293">
            <v>4.40404594799565</v>
          </cell>
          <cell r="BY293">
            <v>2.87382852304043</v>
          </cell>
          <cell r="BZ293">
            <v>3.52050547423716</v>
          </cell>
          <cell r="CA293">
            <v>3.61299038211783</v>
          </cell>
          <cell r="CB293">
            <v>3.47272820861345</v>
          </cell>
          <cell r="CC293">
            <v>3.59758753079011</v>
          </cell>
          <cell r="CD293">
            <v>3.65455683233477</v>
          </cell>
          <cell r="CE293">
            <v>3.59361968902734</v>
          </cell>
          <cell r="CF293">
            <v>3.4313500371591</v>
          </cell>
          <cell r="CG293">
            <v>3.54250536604442</v>
          </cell>
          <cell r="CH293">
            <v>4.2450851701529</v>
          </cell>
          <cell r="CI293">
            <v>3.66850728572019</v>
          </cell>
          <cell r="CJ293">
            <v>3.74119450667529</v>
          </cell>
          <cell r="CK293">
            <v>3.49553360381783</v>
          </cell>
          <cell r="CL293">
            <v>4.08407975730469</v>
          </cell>
          <cell r="CM293">
            <v>4.85322865860543</v>
          </cell>
          <cell r="CN293">
            <v>4.88668419201245</v>
          </cell>
          <cell r="CO293">
            <v>4.7614970861431</v>
          </cell>
          <cell r="CP293">
            <v>4.86471837136118</v>
          </cell>
          <cell r="CQ293">
            <v>4.90836314021191</v>
          </cell>
          <cell r="CR293">
            <v>4.90419126179082</v>
          </cell>
          <cell r="CS293">
            <v>4.85960492893573</v>
          </cell>
          <cell r="CT293">
            <v>4.85772740007612</v>
          </cell>
          <cell r="CU293">
            <v>4.8236835682754</v>
          </cell>
          <cell r="CV293">
            <v>4.91581958531694</v>
          </cell>
          <cell r="CW293">
            <v>4.66236954994569</v>
          </cell>
          <cell r="CX293">
            <v>4.76190854297074</v>
          </cell>
          <cell r="CY293">
            <v>4.83638692576225</v>
          </cell>
          <cell r="CZ293">
            <v>4.97808803951596</v>
          </cell>
          <cell r="DA293">
            <v>4.85517721714082</v>
          </cell>
        </row>
        <row r="294">
          <cell r="A294">
            <v>10218.6381061029</v>
          </cell>
          <cell r="B294">
            <v>8089.70809445933</v>
          </cell>
          <cell r="C294">
            <v>8403.16019643695</v>
          </cell>
          <cell r="D294">
            <v>7469.62376631624</v>
          </cell>
          <cell r="E294">
            <v>6747.75283320923</v>
          </cell>
          <cell r="F294">
            <v>8246.93619028165</v>
          </cell>
          <cell r="G294">
            <v>8442.58764525391</v>
          </cell>
          <cell r="H294">
            <v>8581.71549870453</v>
          </cell>
          <cell r="I294">
            <v>6723.77817127707</v>
          </cell>
          <cell r="J294">
            <v>7951.51452249161</v>
          </cell>
          <cell r="K294">
            <v>8456.69591965675</v>
          </cell>
          <cell r="L294">
            <v>7983.60762978934</v>
          </cell>
          <cell r="M294">
            <v>8848.12642432161</v>
          </cell>
          <cell r="N294">
            <v>8619.87591790893</v>
          </cell>
          <cell r="O294">
            <v>8484.23913502401</v>
          </cell>
        </row>
        <row r="294">
          <cell r="Z294">
            <v>8408.47935587893</v>
          </cell>
          <cell r="AA294">
            <v>6656.6740891551</v>
          </cell>
          <cell r="AB294">
            <v>6914.60039021097</v>
          </cell>
          <cell r="AC294">
            <v>6146.43327056879</v>
          </cell>
          <cell r="AD294">
            <v>5552.43661704074</v>
          </cell>
          <cell r="AE294">
            <v>6786.05035086033</v>
          </cell>
          <cell r="AF294">
            <v>6947.04354809465</v>
          </cell>
          <cell r="AG294">
            <v>7061.52589607687</v>
          </cell>
          <cell r="AH294">
            <v>5532.70889522228</v>
          </cell>
          <cell r="AI294">
            <v>6542.96052136453</v>
          </cell>
          <cell r="AJ294">
            <v>6958.65264246041</v>
          </cell>
          <cell r="AK294">
            <v>6569.36856394094</v>
          </cell>
          <cell r="AL294">
            <v>7280.74402915607</v>
          </cell>
          <cell r="AM294">
            <v>7092.92646959363</v>
          </cell>
          <cell r="AN294">
            <v>6981.31677396261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4">
          <cell r="BX294">
            <v>4.7005773026628</v>
          </cell>
          <cell r="BY294">
            <v>3.60467810808222</v>
          </cell>
          <cell r="BZ294">
            <v>3.90758084417601</v>
          </cell>
          <cell r="CA294">
            <v>3.36374777966023</v>
          </cell>
          <cell r="CB294">
            <v>3.09604700068369</v>
          </cell>
          <cell r="CC294">
            <v>3.81839123303018</v>
          </cell>
          <cell r="CD294">
            <v>3.90647610410193</v>
          </cell>
          <cell r="CE294">
            <v>3.94655110441125</v>
          </cell>
          <cell r="CF294">
            <v>3.04626394921623</v>
          </cell>
          <cell r="CG294">
            <v>3.6390973312445</v>
          </cell>
          <cell r="CH294">
            <v>3.96993213283566</v>
          </cell>
          <cell r="CI294">
            <v>3.70855547398785</v>
          </cell>
          <cell r="CJ294">
            <v>4.02882529329011</v>
          </cell>
          <cell r="CK294">
            <v>3.90903480103104</v>
          </cell>
          <cell r="CL294">
            <v>3.7885593306496</v>
          </cell>
          <cell r="CM294">
            <v>4.90087243732468</v>
          </cell>
          <cell r="CN294">
            <v>5.05938747126077</v>
          </cell>
          <cell r="CO294">
            <v>4.84804061990098</v>
          </cell>
          <cell r="CP294">
            <v>5.0061848598942</v>
          </cell>
          <cell r="CQ294">
            <v>4.91341220330985</v>
          </cell>
          <cell r="CR294">
            <v>4.86904500739865</v>
          </cell>
          <cell r="CS294">
            <v>4.87216496785731</v>
          </cell>
          <cell r="CT294">
            <v>4.90216540436962</v>
          </cell>
          <cell r="CU294">
            <v>4.97596623764425</v>
          </cell>
          <cell r="CV294">
            <v>4.92592464694667</v>
          </cell>
          <cell r="CW294">
            <v>4.80229916337331</v>
          </cell>
          <cell r="CX294">
            <v>4.85317535747703</v>
          </cell>
          <cell r="CY294">
            <v>4.95113152429758</v>
          </cell>
          <cell r="CZ294">
            <v>4.97122083795087</v>
          </cell>
          <cell r="DA294">
            <v>5.0485933046879</v>
          </cell>
        </row>
        <row r="295">
          <cell r="A295">
            <v>8264.12325537686</v>
          </cell>
          <cell r="B295">
            <v>6750.64818930719</v>
          </cell>
          <cell r="C295">
            <v>8214.73788466537</v>
          </cell>
          <cell r="D295">
            <v>8611.08775075467</v>
          </cell>
          <cell r="E295">
            <v>6382.27792807374</v>
          </cell>
          <cell r="F295">
            <v>7795.24776929101</v>
          </cell>
          <cell r="G295">
            <v>8995.20443312776</v>
          </cell>
          <cell r="H295">
            <v>8021.45384583235</v>
          </cell>
          <cell r="I295">
            <v>8831.81388309036</v>
          </cell>
          <cell r="J295">
            <v>8161.27856398268</v>
          </cell>
          <cell r="K295">
            <v>8921.46123652891</v>
          </cell>
          <cell r="L295">
            <v>8722.74364923062</v>
          </cell>
          <cell r="M295">
            <v>8987.46879734267</v>
          </cell>
          <cell r="N295">
            <v>8271.4471042624</v>
          </cell>
          <cell r="O295">
            <v>7517.65801461105</v>
          </cell>
        </row>
        <row r="295">
          <cell r="Z295">
            <v>6800.19285013867</v>
          </cell>
          <cell r="AA295">
            <v>5554.81908148706</v>
          </cell>
          <cell r="AB295">
            <v>6759.55574509607</v>
          </cell>
          <cell r="AC295">
            <v>7085.69506347813</v>
          </cell>
          <cell r="AD295">
            <v>5251.70298081497</v>
          </cell>
          <cell r="AE295">
            <v>6414.37530730232</v>
          </cell>
          <cell r="AF295">
            <v>7401.76821925942</v>
          </cell>
          <cell r="AG295">
            <v>6600.51059314205</v>
          </cell>
          <cell r="AH295">
            <v>7267.32113808578</v>
          </cell>
          <cell r="AI295">
            <v>6715.56636122004</v>
          </cell>
          <cell r="AJ295">
            <v>7341.08810320094</v>
          </cell>
          <cell r="AK295">
            <v>7177.57191708119</v>
          </cell>
          <cell r="AL295">
            <v>7395.40289609911</v>
          </cell>
          <cell r="AM295">
            <v>6806.21933150735</v>
          </cell>
          <cell r="AN295">
            <v>6185.95859487995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5">
          <cell r="BX295">
            <v>3.84857639684515</v>
          </cell>
          <cell r="BY295">
            <v>3.08538173437836</v>
          </cell>
          <cell r="BZ295">
            <v>3.73365741582648</v>
          </cell>
          <cell r="CA295">
            <v>3.95506346990759</v>
          </cell>
          <cell r="CB295">
            <v>3.02851062433121</v>
          </cell>
          <cell r="CC295">
            <v>3.59890874510181</v>
          </cell>
          <cell r="CD295">
            <v>3.99102765927482</v>
          </cell>
          <cell r="CE295">
            <v>3.78020387346439</v>
          </cell>
          <cell r="CF295">
            <v>4.03698807176653</v>
          </cell>
          <cell r="CG295">
            <v>3.72650514791036</v>
          </cell>
          <cell r="CH295">
            <v>4.10879178310904</v>
          </cell>
          <cell r="CI295">
            <v>4.06200633716504</v>
          </cell>
          <cell r="CJ295">
            <v>4.10750463024267</v>
          </cell>
          <cell r="CK295">
            <v>3.93589384381643</v>
          </cell>
          <cell r="CL295">
            <v>3.61259036604517</v>
          </cell>
          <cell r="CM295">
            <v>4.84092386943859</v>
          </cell>
          <cell r="CN295">
            <v>4.93251199534288</v>
          </cell>
          <cell r="CO295">
            <v>4.96010446217732</v>
          </cell>
          <cell r="CP295">
            <v>4.90835692911519</v>
          </cell>
          <cell r="CQ295">
            <v>4.75092516734226</v>
          </cell>
          <cell r="CR295">
            <v>4.88304434026802</v>
          </cell>
          <cell r="CS295">
            <v>5.08110160347814</v>
          </cell>
          <cell r="CT295">
            <v>4.78376068367175</v>
          </cell>
          <cell r="CU295">
            <v>4.9320108252773</v>
          </cell>
          <cell r="CV295">
            <v>4.93728338437025</v>
          </cell>
          <cell r="CW295">
            <v>4.89500836436575</v>
          </cell>
          <cell r="CX295">
            <v>4.84110042242507</v>
          </cell>
          <cell r="CY295">
            <v>4.93277053137121</v>
          </cell>
          <cell r="CZ295">
            <v>4.73772337127463</v>
          </cell>
          <cell r="DA295">
            <v>4.69132396689297</v>
          </cell>
        </row>
        <row r="296">
          <cell r="A296">
            <v>9931.42751775754</v>
          </cell>
          <cell r="B296">
            <v>7888.01663816321</v>
          </cell>
          <cell r="C296">
            <v>7477.867982547</v>
          </cell>
          <cell r="D296">
            <v>7629.73215803987</v>
          </cell>
          <cell r="E296">
            <v>7910.95767321179</v>
          </cell>
          <cell r="F296">
            <v>7797.50185213808</v>
          </cell>
          <cell r="G296">
            <v>7498.01632948715</v>
          </cell>
          <cell r="H296">
            <v>7532.82457461812</v>
          </cell>
          <cell r="I296">
            <v>8190.76767010816</v>
          </cell>
          <cell r="J296">
            <v>8736.65515467916</v>
          </cell>
          <cell r="K296">
            <v>8459.51455463407</v>
          </cell>
          <cell r="L296">
            <v>9179.64108063691</v>
          </cell>
          <cell r="M296">
            <v>10198.8706603521</v>
          </cell>
          <cell r="N296">
            <v>9002.00315290205</v>
          </cell>
          <cell r="O296">
            <v>8853.63830764226</v>
          </cell>
        </row>
        <row r="296">
          <cell r="Z296">
            <v>8172.14607175478</v>
          </cell>
          <cell r="AA296">
            <v>6490.71083368858</v>
          </cell>
          <cell r="AB296">
            <v>6153.21708278153</v>
          </cell>
          <cell r="AC296">
            <v>6278.17960432995</v>
          </cell>
          <cell r="AD296">
            <v>6509.58802824284</v>
          </cell>
          <cell r="AE296">
            <v>6416.23009547362</v>
          </cell>
          <cell r="AF296">
            <v>6169.796293978</v>
          </cell>
          <cell r="AG296">
            <v>6198.43850711434</v>
          </cell>
          <cell r="AH296">
            <v>6739.83168283186</v>
          </cell>
          <cell r="AI296">
            <v>7189.01909870742</v>
          </cell>
          <cell r="AJ296">
            <v>6960.9719763846</v>
          </cell>
          <cell r="AK296">
            <v>7553.53323206694</v>
          </cell>
          <cell r="AL296">
            <v>8392.21357194689</v>
          </cell>
          <cell r="AM296">
            <v>7407.36259438797</v>
          </cell>
          <cell r="AN296">
            <v>7285.27952171706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6">
          <cell r="BX296">
            <v>4.52620492592339</v>
          </cell>
          <cell r="BY296">
            <v>3.68417714004886</v>
          </cell>
          <cell r="BZ296">
            <v>3.47366427281431</v>
          </cell>
          <cell r="CA296">
            <v>3.49981391385086</v>
          </cell>
          <cell r="CB296">
            <v>3.69644984168881</v>
          </cell>
          <cell r="CC296">
            <v>3.49502640567051</v>
          </cell>
          <cell r="CD296">
            <v>3.51990492452647</v>
          </cell>
          <cell r="CE296">
            <v>3.51097479778856</v>
          </cell>
          <cell r="CF296">
            <v>3.68150476694414</v>
          </cell>
          <cell r="CG296">
            <v>3.95495603292217</v>
          </cell>
          <cell r="CH296">
            <v>3.88300824881486</v>
          </cell>
          <cell r="CI296">
            <v>4.21788815545317</v>
          </cell>
          <cell r="CJ296">
            <v>4.58271935376115</v>
          </cell>
          <cell r="CK296">
            <v>4.20324213793909</v>
          </cell>
          <cell r="CL296">
            <v>3.97114894723728</v>
          </cell>
          <cell r="CM296">
            <v>4.94662562983959</v>
          </cell>
          <cell r="CN296">
            <v>4.82679543664129</v>
          </cell>
          <cell r="CO296">
            <v>4.85312559588949</v>
          </cell>
          <cell r="CP296">
            <v>4.91468760627094</v>
          </cell>
          <cell r="CQ296">
            <v>4.82476119315133</v>
          </cell>
          <cell r="CR296">
            <v>5.02963656063315</v>
          </cell>
          <cell r="CS296">
            <v>4.80227501958016</v>
          </cell>
          <cell r="CT296">
            <v>4.83683999038072</v>
          </cell>
          <cell r="CU296">
            <v>5.01569153122634</v>
          </cell>
          <cell r="CV296">
            <v>4.98006616817738</v>
          </cell>
          <cell r="CW296">
            <v>4.91143847183549</v>
          </cell>
          <cell r="CX296">
            <v>4.90639173728411</v>
          </cell>
          <cell r="CY296">
            <v>5.0171883058187</v>
          </cell>
          <cell r="CZ296">
            <v>4.82821199165179</v>
          </cell>
          <cell r="DA296">
            <v>5.02617005499086</v>
          </cell>
        </row>
        <row r="297">
          <cell r="A297">
            <v>9252.50455022981</v>
          </cell>
          <cell r="B297">
            <v>8088.6260341455</v>
          </cell>
          <cell r="C297">
            <v>8144.21179778696</v>
          </cell>
          <cell r="D297">
            <v>7670.90964975942</v>
          </cell>
          <cell r="E297">
            <v>6578.43320173992</v>
          </cell>
          <cell r="F297">
            <v>7945.25376794044</v>
          </cell>
          <cell r="G297">
            <v>6814.26976728417</v>
          </cell>
          <cell r="H297">
            <v>7856.79710718084</v>
          </cell>
          <cell r="I297">
            <v>7343.05916776628</v>
          </cell>
          <cell r="J297">
            <v>7295.98200189477</v>
          </cell>
          <cell r="K297">
            <v>8174.2825453505</v>
          </cell>
          <cell r="L297">
            <v>7639.6436998905</v>
          </cell>
          <cell r="M297">
            <v>8743.29404708596</v>
          </cell>
          <cell r="N297">
            <v>8418.31224582798</v>
          </cell>
          <cell r="O297">
            <v>9185.52256477933</v>
          </cell>
        </row>
        <row r="297">
          <cell r="Z297">
            <v>7613.48945847482</v>
          </cell>
          <cell r="AA297">
            <v>6655.78370809687</v>
          </cell>
          <cell r="AB297">
            <v>6701.52285075041</v>
          </cell>
          <cell r="AC297">
            <v>6312.06279751632</v>
          </cell>
          <cell r="AD297">
            <v>5413.11074886028</v>
          </cell>
          <cell r="AE297">
            <v>6537.80881476242</v>
          </cell>
          <cell r="AF297">
            <v>5607.17055136526</v>
          </cell>
          <cell r="AG297">
            <v>6465.02161962309</v>
          </cell>
          <cell r="AH297">
            <v>6042.28868661911</v>
          </cell>
          <cell r="AI297">
            <v>6003.55090441627</v>
          </cell>
          <cell r="AJ297">
            <v>6726.26678017412</v>
          </cell>
          <cell r="AK297">
            <v>6286.33538733847</v>
          </cell>
          <cell r="AL297">
            <v>7194.48195874502</v>
          </cell>
          <cell r="AM297">
            <v>6927.06836228131</v>
          </cell>
          <cell r="AN297">
            <v>7558.37285330414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7">
          <cell r="BX297">
            <v>4.44864290759859</v>
          </cell>
          <cell r="BY297">
            <v>3.68990968116548</v>
          </cell>
          <cell r="BZ297">
            <v>3.739683192796</v>
          </cell>
          <cell r="CA297">
            <v>3.51853865841466</v>
          </cell>
          <cell r="CB297">
            <v>3.09408900449455</v>
          </cell>
          <cell r="CC297">
            <v>3.64347915010438</v>
          </cell>
          <cell r="CD297">
            <v>3.14234319522146</v>
          </cell>
          <cell r="CE297">
            <v>3.62688983695266</v>
          </cell>
          <cell r="CF297">
            <v>3.40603633491786</v>
          </cell>
          <cell r="CG297">
            <v>3.41653914513073</v>
          </cell>
          <cell r="CH297">
            <v>3.80936278198717</v>
          </cell>
          <cell r="CI297">
            <v>3.47597139034111</v>
          </cell>
          <cell r="CJ297">
            <v>4.07433697020571</v>
          </cell>
          <cell r="CK297">
            <v>3.84517398392784</v>
          </cell>
          <cell r="CL297">
            <v>4.24287406086909</v>
          </cell>
          <cell r="CM297">
            <v>4.68881761515849</v>
          </cell>
          <cell r="CN297">
            <v>4.94186184308988</v>
          </cell>
          <cell r="CO297">
            <v>4.90959678423219</v>
          </cell>
          <cell r="CP297">
            <v>4.91491622283702</v>
          </cell>
          <cell r="CQ297">
            <v>4.79315248730509</v>
          </cell>
          <cell r="CR297">
            <v>4.91612665642362</v>
          </cell>
          <cell r="CS297">
            <v>4.88874389118028</v>
          </cell>
          <cell r="CT297">
            <v>4.88362999573471</v>
          </cell>
          <cell r="CU297">
            <v>4.86025806890801</v>
          </cell>
          <cell r="CV297">
            <v>4.81425324602983</v>
          </cell>
          <cell r="CW297">
            <v>4.83758812681199</v>
          </cell>
          <cell r="CX297">
            <v>4.95482693715425</v>
          </cell>
          <cell r="CY297">
            <v>4.83782014599018</v>
          </cell>
          <cell r="CZ297">
            <v>4.93560748226949</v>
          </cell>
          <cell r="DA297">
            <v>4.88062349574631</v>
          </cell>
        </row>
        <row r="298">
          <cell r="A298">
            <v>9880.3688157622</v>
          </cell>
          <cell r="B298">
            <v>8551.79628561834</v>
          </cell>
          <cell r="C298">
            <v>7148.28247187595</v>
          </cell>
          <cell r="D298">
            <v>7762.71077813217</v>
          </cell>
          <cell r="E298">
            <v>7521.26795242773</v>
          </cell>
          <cell r="F298">
            <v>6781.38414715168</v>
          </cell>
          <cell r="G298">
            <v>7591.48173761438</v>
          </cell>
          <cell r="H298">
            <v>6663.78179030296</v>
          </cell>
          <cell r="I298">
            <v>7847.70148761575</v>
          </cell>
          <cell r="J298">
            <v>9026.74180082411</v>
          </cell>
          <cell r="K298">
            <v>9117.02605216183</v>
          </cell>
          <cell r="L298">
            <v>9166.49396748407</v>
          </cell>
          <cell r="M298">
            <v>8604.84942171296</v>
          </cell>
          <cell r="N298">
            <v>8804.48598288799</v>
          </cell>
          <cell r="O298">
            <v>8570.13425442798</v>
          </cell>
        </row>
        <row r="298">
          <cell r="Z298">
            <v>8130.13205411289</v>
          </cell>
          <cell r="AA298">
            <v>7036.90665788023</v>
          </cell>
          <cell r="AB298">
            <v>5882.01529114363</v>
          </cell>
          <cell r="AC298">
            <v>6387.60201172018</v>
          </cell>
          <cell r="AD298">
            <v>6188.92905799768</v>
          </cell>
          <cell r="AE298">
            <v>5580.11038394195</v>
          </cell>
          <cell r="AF298">
            <v>6246.70497266555</v>
          </cell>
          <cell r="AG298">
            <v>5483.34044459215</v>
          </cell>
          <cell r="AH298">
            <v>6457.53722409525</v>
          </cell>
          <cell r="AI298">
            <v>7427.71896753526</v>
          </cell>
          <cell r="AJ298">
            <v>7502.01000863602</v>
          </cell>
          <cell r="AK298">
            <v>7542.71503610118</v>
          </cell>
          <cell r="AL298">
            <v>7080.56180986666</v>
          </cell>
          <cell r="AM298">
            <v>7244.83418020498</v>
          </cell>
          <cell r="AN298">
            <v>7051.99618650074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8">
          <cell r="BX298">
            <v>4.5654204839954</v>
          </cell>
          <cell r="BY298">
            <v>3.92752569725577</v>
          </cell>
          <cell r="BZ298">
            <v>3.24651683249707</v>
          </cell>
          <cell r="CA298">
            <v>3.50319403706438</v>
          </cell>
          <cell r="CB298">
            <v>3.46008071117452</v>
          </cell>
          <cell r="CC298">
            <v>3.20980892048906</v>
          </cell>
          <cell r="CD298">
            <v>3.53902107538495</v>
          </cell>
          <cell r="CE298">
            <v>3.09770404645495</v>
          </cell>
          <cell r="CF298">
            <v>3.61359799871095</v>
          </cell>
          <cell r="CG298">
            <v>4.20037572326053</v>
          </cell>
          <cell r="CH298">
            <v>4.16489617366453</v>
          </cell>
          <cell r="CI298">
            <v>4.12102147087969</v>
          </cell>
          <cell r="CJ298">
            <v>4.02509453165797</v>
          </cell>
          <cell r="CK298">
            <v>4.07824804821255</v>
          </cell>
          <cell r="CL298">
            <v>3.9098859648404</v>
          </cell>
          <cell r="CM298">
            <v>4.87892286656071</v>
          </cell>
          <cell r="CN298">
            <v>4.9087384294978</v>
          </cell>
          <cell r="CO298">
            <v>4.96381544225658</v>
          </cell>
          <cell r="CP298">
            <v>4.99552102995409</v>
          </cell>
          <cell r="CQ298">
            <v>4.90045505792718</v>
          </cell>
          <cell r="CR298">
            <v>4.76289213262768</v>
          </cell>
          <cell r="CS298">
            <v>4.83587405515017</v>
          </cell>
          <cell r="CT298">
            <v>4.84967263103184</v>
          </cell>
          <cell r="CU298">
            <v>4.89591891849937</v>
          </cell>
          <cell r="CV298">
            <v>4.84478444793793</v>
          </cell>
          <cell r="CW298">
            <v>4.93492543905859</v>
          </cell>
          <cell r="CX298">
            <v>5.01452682245692</v>
          </cell>
          <cell r="CY298">
            <v>4.81946431978486</v>
          </cell>
          <cell r="CZ298">
            <v>4.86700674726845</v>
          </cell>
          <cell r="DA298">
            <v>4.94145805555507</v>
          </cell>
        </row>
        <row r="299">
          <cell r="A299">
            <v>9160.38852878128</v>
          </cell>
          <cell r="B299">
            <v>7428.7419816175</v>
          </cell>
          <cell r="C299">
            <v>6927.77803407813</v>
          </cell>
          <cell r="D299">
            <v>8102.04527997599</v>
          </cell>
          <cell r="E299">
            <v>7257.71149214728</v>
          </cell>
          <cell r="F299">
            <v>6304.43333515808</v>
          </cell>
          <cell r="G299">
            <v>7623.72486918621</v>
          </cell>
          <cell r="H299">
            <v>8769.88120770861</v>
          </cell>
          <cell r="I299">
            <v>7411.57381303607</v>
          </cell>
          <cell r="J299">
            <v>7572.26071546725</v>
          </cell>
          <cell r="K299">
            <v>8555.86474608372</v>
          </cell>
          <cell r="L299">
            <v>8855.50349625466</v>
          </cell>
          <cell r="M299">
            <v>9421.55546984098</v>
          </cell>
          <cell r="N299">
            <v>10008.6805276212</v>
          </cell>
          <cell r="O299">
            <v>10466.9619994805</v>
          </cell>
        </row>
        <row r="299">
          <cell r="Z299">
            <v>7537.69113225431</v>
          </cell>
          <cell r="AA299">
            <v>6112.79340201669</v>
          </cell>
          <cell r="AB299">
            <v>5700.57163947</v>
          </cell>
          <cell r="AC299">
            <v>6666.82583038025</v>
          </cell>
          <cell r="AD299">
            <v>5972.05974210976</v>
          </cell>
          <cell r="AE299">
            <v>5187.6480015015</v>
          </cell>
          <cell r="AF299">
            <v>6273.23646378751</v>
          </cell>
          <cell r="AG299">
            <v>7216.35939377165</v>
          </cell>
          <cell r="AH299">
            <v>6098.66645186968</v>
          </cell>
          <cell r="AI299">
            <v>6230.88881729876</v>
          </cell>
          <cell r="AJ299">
            <v>7040.25441963461</v>
          </cell>
          <cell r="AK299">
            <v>7286.81430548955</v>
          </cell>
          <cell r="AL299">
            <v>7752.59421518344</v>
          </cell>
          <cell r="AM299">
            <v>8235.71426272829</v>
          </cell>
          <cell r="AN299">
            <v>8612.81444528684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299">
          <cell r="BX299">
            <v>4.31033820767542</v>
          </cell>
          <cell r="BY299">
            <v>3.39744601050711</v>
          </cell>
          <cell r="BZ299">
            <v>3.2092513578445</v>
          </cell>
          <cell r="CA299">
            <v>3.68505589508959</v>
          </cell>
          <cell r="CB299">
            <v>3.31833850994234</v>
          </cell>
          <cell r="CC299">
            <v>2.92670297064168</v>
          </cell>
          <cell r="CD299">
            <v>3.41669588006268</v>
          </cell>
          <cell r="CE299">
            <v>3.93043609087098</v>
          </cell>
          <cell r="CF299">
            <v>3.44500635266517</v>
          </cell>
          <cell r="CG299">
            <v>3.39387851860197</v>
          </cell>
          <cell r="CH299">
            <v>3.92259970156023</v>
          </cell>
          <cell r="CI299">
            <v>3.9382802808115</v>
          </cell>
          <cell r="CJ299">
            <v>4.37750380257778</v>
          </cell>
          <cell r="CK299">
            <v>4.66232159291751</v>
          </cell>
          <cell r="CL299">
            <v>4.67043070143722</v>
          </cell>
          <cell r="CM299">
            <v>4.79108774915737</v>
          </cell>
          <cell r="CN299">
            <v>4.92940259589515</v>
          </cell>
          <cell r="CO299">
            <v>4.86655694747093</v>
          </cell>
          <cell r="CP299">
            <v>4.95658051536096</v>
          </cell>
          <cell r="CQ299">
            <v>4.93072284928332</v>
          </cell>
          <cell r="CR299">
            <v>4.85622709009412</v>
          </cell>
          <cell r="CS299">
            <v>5.03028358951892</v>
          </cell>
          <cell r="CT299">
            <v>5.03019186600938</v>
          </cell>
          <cell r="CU299">
            <v>4.85011448460044</v>
          </cell>
          <cell r="CV299">
            <v>5.02991729757138</v>
          </cell>
          <cell r="CW299">
            <v>4.91724104942431</v>
          </cell>
          <cell r="CX299">
            <v>5.0691858847199</v>
          </cell>
          <cell r="CY299">
            <v>4.85207668778721</v>
          </cell>
          <cell r="CZ299">
            <v>4.83956335274677</v>
          </cell>
          <cell r="DA299">
            <v>5.05237170045882</v>
          </cell>
        </row>
        <row r="300">
          <cell r="A300">
            <v>7885.23063360587</v>
          </cell>
          <cell r="B300">
            <v>6864.64653962138</v>
          </cell>
          <cell r="C300">
            <v>7370.77089668105</v>
          </cell>
          <cell r="D300">
            <v>8540.28322245712</v>
          </cell>
          <cell r="E300">
            <v>7542.60579060215</v>
          </cell>
          <cell r="F300">
            <v>7338.59275777393</v>
          </cell>
          <cell r="G300">
            <v>7211.26066524939</v>
          </cell>
          <cell r="H300">
            <v>7203.88795180525</v>
          </cell>
          <cell r="I300">
            <v>8075.10777727219</v>
          </cell>
          <cell r="J300">
            <v>8505.43577672562</v>
          </cell>
          <cell r="K300">
            <v>10037.9200484485</v>
          </cell>
          <cell r="L300">
            <v>8197.34956446438</v>
          </cell>
          <cell r="M300">
            <v>8224.29401705761</v>
          </cell>
          <cell r="N300">
            <v>8658.2497089259</v>
          </cell>
          <cell r="O300">
            <v>8352.84629938005</v>
          </cell>
        </row>
        <row r="300">
          <cell r="Z300">
            <v>6488.41834993855</v>
          </cell>
          <cell r="AA300">
            <v>5648.62343831702</v>
          </cell>
          <cell r="AB300">
            <v>6065.09148069755</v>
          </cell>
          <cell r="AC300">
            <v>7027.43305162186</v>
          </cell>
          <cell r="AD300">
            <v>6206.48705055262</v>
          </cell>
          <cell r="AE300">
            <v>6038.61346925398</v>
          </cell>
          <cell r="AF300">
            <v>5933.83734740521</v>
          </cell>
          <cell r="AG300">
            <v>5927.77065748546</v>
          </cell>
          <cell r="AH300">
            <v>6644.66011386968</v>
          </cell>
          <cell r="AI300">
            <v>6998.75858199137</v>
          </cell>
          <cell r="AJ300">
            <v>8259.77421129473</v>
          </cell>
          <cell r="AK300">
            <v>6745.24764161641</v>
          </cell>
          <cell r="AL300">
            <v>6767.41907689312</v>
          </cell>
          <cell r="AM300">
            <v>7124.50261763045</v>
          </cell>
          <cell r="AN300">
            <v>6873.19924063273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0">
          <cell r="BX300">
            <v>3.68573880311707</v>
          </cell>
          <cell r="BY300">
            <v>3.12287287218494</v>
          </cell>
          <cell r="BZ300">
            <v>3.56219952899996</v>
          </cell>
          <cell r="CA300">
            <v>3.95990229540688</v>
          </cell>
          <cell r="CB300">
            <v>3.45885392711449</v>
          </cell>
          <cell r="CC300">
            <v>3.32186743076488</v>
          </cell>
          <cell r="CD300">
            <v>3.32168110077154</v>
          </cell>
          <cell r="CE300">
            <v>3.28146272257262</v>
          </cell>
          <cell r="CF300">
            <v>3.66821872475746</v>
          </cell>
          <cell r="CG300">
            <v>3.89438465245243</v>
          </cell>
          <cell r="CH300">
            <v>4.4767207703667</v>
          </cell>
          <cell r="CI300">
            <v>3.74386150605845</v>
          </cell>
          <cell r="CJ300">
            <v>3.78275946485731</v>
          </cell>
          <cell r="CK300">
            <v>4.11025317536604</v>
          </cell>
          <cell r="CL300">
            <v>3.98404395440721</v>
          </cell>
          <cell r="CM300">
            <v>4.82304622751207</v>
          </cell>
          <cell r="CN300">
            <v>4.95559098507127</v>
          </cell>
          <cell r="CO300">
            <v>4.6647271869348</v>
          </cell>
          <cell r="CP300">
            <v>4.86204956613503</v>
          </cell>
          <cell r="CQ300">
            <v>4.91610067074689</v>
          </cell>
          <cell r="CR300">
            <v>4.98037529670394</v>
          </cell>
          <cell r="CS300">
            <v>4.89423521699657</v>
          </cell>
          <cell r="CT300">
            <v>4.94915497379852</v>
          </cell>
          <cell r="CU300">
            <v>4.96277611100763</v>
          </cell>
          <cell r="CV300">
            <v>4.92367415079986</v>
          </cell>
          <cell r="CW300">
            <v>5.05493184585091</v>
          </cell>
          <cell r="CX300">
            <v>4.93611488968576</v>
          </cell>
          <cell r="CY300">
            <v>4.90141505308961</v>
          </cell>
          <cell r="CZ300">
            <v>4.74890096083771</v>
          </cell>
          <cell r="DA300">
            <v>4.72652487435983</v>
          </cell>
        </row>
        <row r="301">
          <cell r="A301">
            <v>7854.67893528077</v>
          </cell>
          <cell r="B301">
            <v>6834.91218537617</v>
          </cell>
          <cell r="C301">
            <v>7870.38589704229</v>
          </cell>
          <cell r="D301">
            <v>8202.43427803107</v>
          </cell>
          <cell r="E301">
            <v>7552.41857034582</v>
          </cell>
          <cell r="F301">
            <v>7425.0188410952</v>
          </cell>
          <cell r="G301">
            <v>7797.15850598267</v>
          </cell>
          <cell r="H301">
            <v>7465.04399251737</v>
          </cell>
          <cell r="I301">
            <v>7973.94542344845</v>
          </cell>
          <cell r="J301">
            <v>7313.01329630259</v>
          </cell>
          <cell r="K301">
            <v>8728.56738039871</v>
          </cell>
          <cell r="L301">
            <v>7862.33878170496</v>
          </cell>
          <cell r="M301">
            <v>10322.0607394944</v>
          </cell>
          <cell r="N301">
            <v>9973.09927529434</v>
          </cell>
          <cell r="O301">
            <v>9139.3789702733</v>
          </cell>
        </row>
        <row r="301">
          <cell r="Z301">
            <v>6463.27866674532</v>
          </cell>
          <cell r="AA301">
            <v>5624.15631253811</v>
          </cell>
          <cell r="AB301">
            <v>6476.20325242337</v>
          </cell>
          <cell r="AC301">
            <v>6749.43163449413</v>
          </cell>
          <cell r="AD301">
            <v>6214.56156645599</v>
          </cell>
          <cell r="AE301">
            <v>6109.72978924405</v>
          </cell>
          <cell r="AF301">
            <v>6415.94757063717</v>
          </cell>
          <cell r="AG301">
            <v>6142.66477098572</v>
          </cell>
          <cell r="AH301">
            <v>6561.41794843758</v>
          </cell>
          <cell r="AI301">
            <v>6017.56522667185</v>
          </cell>
          <cell r="AJ301">
            <v>7182.36401587094</v>
          </cell>
          <cell r="AK301">
            <v>6469.58162608865</v>
          </cell>
          <cell r="AL301">
            <v>8493.58140849828</v>
          </cell>
          <cell r="AM301">
            <v>8206.43597509934</v>
          </cell>
          <cell r="AN301">
            <v>7520.40326696774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1">
          <cell r="BX301">
            <v>3.52154438593878</v>
          </cell>
          <cell r="BY301">
            <v>3.24632264933144</v>
          </cell>
          <cell r="BZ301">
            <v>3.65451718810149</v>
          </cell>
          <cell r="CA301">
            <v>3.70333943891022</v>
          </cell>
          <cell r="CB301">
            <v>3.50313068245634</v>
          </cell>
          <cell r="CC301">
            <v>3.33322515258329</v>
          </cell>
          <cell r="CD301">
            <v>3.56281111060485</v>
          </cell>
          <cell r="CE301">
            <v>3.46410873267086</v>
          </cell>
          <cell r="CF301">
            <v>3.71805915996784</v>
          </cell>
          <cell r="CG301">
            <v>3.40231853580206</v>
          </cell>
          <cell r="CH301">
            <v>4.01201337580092</v>
          </cell>
          <cell r="CI301">
            <v>3.72399325931355</v>
          </cell>
          <cell r="CJ301">
            <v>4.72614235196878</v>
          </cell>
          <cell r="CK301">
            <v>4.60857696110484</v>
          </cell>
          <cell r="CL301">
            <v>4.23951373560742</v>
          </cell>
          <cell r="CM301">
            <v>5.02836563875456</v>
          </cell>
          <cell r="CN301">
            <v>4.74649290783976</v>
          </cell>
          <cell r="CO301">
            <v>4.85509349009151</v>
          </cell>
          <cell r="CP301">
            <v>4.9932213409537</v>
          </cell>
          <cell r="CQ301">
            <v>4.86028002259501</v>
          </cell>
          <cell r="CR301">
            <v>5.02185869771905</v>
          </cell>
          <cell r="CS301">
            <v>4.93372733046931</v>
          </cell>
          <cell r="CT301">
            <v>4.85816694837702</v>
          </cell>
          <cell r="CU301">
            <v>4.83491164517174</v>
          </cell>
          <cell r="CV301">
            <v>4.84566036354002</v>
          </cell>
          <cell r="CW301">
            <v>4.90469691631944</v>
          </cell>
          <cell r="CX301">
            <v>4.75964373003012</v>
          </cell>
          <cell r="CY301">
            <v>4.92369554653523</v>
          </cell>
          <cell r="CZ301">
            <v>4.87859623977264</v>
          </cell>
          <cell r="DA301">
            <v>4.8599546674385</v>
          </cell>
        </row>
        <row r="302">
          <cell r="A302">
            <v>8735.12527954513</v>
          </cell>
          <cell r="B302">
            <v>7723.19107236968</v>
          </cell>
          <cell r="C302">
            <v>8317.76803961087</v>
          </cell>
          <cell r="D302">
            <v>7415.87511325112</v>
          </cell>
          <cell r="E302">
            <v>7977.30335416621</v>
          </cell>
          <cell r="F302">
            <v>7803.02269026914</v>
          </cell>
          <cell r="G302">
            <v>8140.49469549236</v>
          </cell>
          <cell r="H302">
            <v>8617.31035066999</v>
          </cell>
          <cell r="I302">
            <v>7624.84903041416</v>
          </cell>
          <cell r="J302">
            <v>8007.05240285266</v>
          </cell>
          <cell r="K302">
            <v>7576.16375477044</v>
          </cell>
          <cell r="L302">
            <v>7807.98784793341</v>
          </cell>
          <cell r="M302">
            <v>9708.17191657343</v>
          </cell>
          <cell r="N302">
            <v>7597.67814649218</v>
          </cell>
          <cell r="O302">
            <v>7445.71847964633</v>
          </cell>
        </row>
        <row r="302">
          <cell r="Z302">
            <v>7187.76023002571</v>
          </cell>
          <cell r="AA302">
            <v>6355.08293954991</v>
          </cell>
          <cell r="AB302">
            <v>6844.33484402266</v>
          </cell>
          <cell r="AC302">
            <v>6102.20580747521</v>
          </cell>
          <cell r="AD302">
            <v>6564.18104571391</v>
          </cell>
          <cell r="AE302">
            <v>6420.77295656432</v>
          </cell>
          <cell r="AF302">
            <v>6698.46420657657</v>
          </cell>
          <cell r="AG302">
            <v>7090.81537426559</v>
          </cell>
          <cell r="AH302">
            <v>6274.16148788365</v>
          </cell>
          <cell r="AI302">
            <v>6588.66026291876</v>
          </cell>
          <cell r="AJ302">
            <v>6234.10046106825</v>
          </cell>
          <cell r="AK302">
            <v>6424.85857201377</v>
          </cell>
          <cell r="AL302">
            <v>7988.43860563756</v>
          </cell>
          <cell r="AM302">
            <v>6251.80373197071</v>
          </cell>
          <cell r="AN302">
            <v>6126.76263468041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2">
          <cell r="BX302">
            <v>3.95136143736737</v>
          </cell>
          <cell r="BY302">
            <v>3.54035598263897</v>
          </cell>
          <cell r="BZ302">
            <v>3.8421531367903</v>
          </cell>
          <cell r="CA302">
            <v>3.51956135031844</v>
          </cell>
          <cell r="CB302">
            <v>3.62222685243601</v>
          </cell>
          <cell r="CC302">
            <v>3.63270570661025</v>
          </cell>
          <cell r="CD302">
            <v>3.76958693331359</v>
          </cell>
          <cell r="CE302">
            <v>3.93523935499424</v>
          </cell>
          <cell r="CF302">
            <v>3.47523161204758</v>
          </cell>
          <cell r="CG302">
            <v>3.62670536119937</v>
          </cell>
          <cell r="CH302">
            <v>3.52748965321987</v>
          </cell>
          <cell r="CI302">
            <v>3.59476507409995</v>
          </cell>
          <cell r="CJ302">
            <v>4.40702968480756</v>
          </cell>
          <cell r="CK302">
            <v>3.4030763206374</v>
          </cell>
          <cell r="CL302">
            <v>3.56716000979689</v>
          </cell>
          <cell r="CM302">
            <v>4.98372373497998</v>
          </cell>
          <cell r="CN302">
            <v>4.91791961631354</v>
          </cell>
          <cell r="CO302">
            <v>4.88049321429592</v>
          </cell>
          <cell r="CP302">
            <v>4.75012946535565</v>
          </cell>
          <cell r="CQ302">
            <v>4.96491754717007</v>
          </cell>
          <cell r="CR302">
            <v>4.8424398247009</v>
          </cell>
          <cell r="CS302">
            <v>4.86842644963616</v>
          </cell>
          <cell r="CT302">
            <v>4.93664798602131</v>
          </cell>
          <cell r="CU302">
            <v>4.94628429047941</v>
          </cell>
          <cell r="CV302">
            <v>4.97727888267908</v>
          </cell>
          <cell r="CW302">
            <v>4.841892952119</v>
          </cell>
          <cell r="CX302">
            <v>4.89666275521489</v>
          </cell>
          <cell r="CY302">
            <v>4.96618691759187</v>
          </cell>
          <cell r="CZ302">
            <v>5.03316052560682</v>
          </cell>
          <cell r="DA302">
            <v>4.70560642298597</v>
          </cell>
        </row>
        <row r="303">
          <cell r="A303">
            <v>8405.58329414148</v>
          </cell>
          <cell r="B303">
            <v>7674.64169561373</v>
          </cell>
          <cell r="C303">
            <v>7983.16514682797</v>
          </cell>
          <cell r="D303">
            <v>6334.06186660436</v>
          </cell>
          <cell r="E303">
            <v>7098.41049686045</v>
          </cell>
          <cell r="F303">
            <v>6030.2388238567</v>
          </cell>
          <cell r="G303">
            <v>7659.6289152946</v>
          </cell>
          <cell r="H303">
            <v>8563.1531627467</v>
          </cell>
          <cell r="I303">
            <v>7886.98085510147</v>
          </cell>
          <cell r="J303">
            <v>7413.35961743399</v>
          </cell>
          <cell r="K303">
            <v>8376.38128009945</v>
          </cell>
          <cell r="L303">
            <v>8484.40975338118</v>
          </cell>
          <cell r="M303">
            <v>9792.1652300624</v>
          </cell>
          <cell r="N303">
            <v>8627.91817941505</v>
          </cell>
          <cell r="O303">
            <v>8465.04801940384</v>
          </cell>
        </row>
        <row r="303">
          <cell r="Z303">
            <v>6916.59425346499</v>
          </cell>
          <cell r="AA303">
            <v>6315.13373810501</v>
          </cell>
          <cell r="AB303">
            <v>6569.00446367559</v>
          </cell>
          <cell r="AC303">
            <v>5212.02805023444</v>
          </cell>
          <cell r="AD303">
            <v>5840.97778027374</v>
          </cell>
          <cell r="AE303">
            <v>4962.02508934494</v>
          </cell>
          <cell r="AF303">
            <v>6302.78036458527</v>
          </cell>
          <cell r="AG303">
            <v>7046.25174534585</v>
          </cell>
          <cell r="AH303">
            <v>6489.85853219778</v>
          </cell>
          <cell r="AI303">
            <v>6100.13591377426</v>
          </cell>
          <cell r="AJ303">
            <v>6892.56516762469</v>
          </cell>
          <cell r="AK303">
            <v>6981.45716849651</v>
          </cell>
          <cell r="AL303">
            <v>8057.5531035942</v>
          </cell>
          <cell r="AM303">
            <v>7099.54410191867</v>
          </cell>
          <cell r="AN303">
            <v>6965.52522739516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3">
          <cell r="BX303">
            <v>4.03077091386089</v>
          </cell>
          <cell r="BY303">
            <v>3.53437714637474</v>
          </cell>
          <cell r="BZ303">
            <v>3.68538067217168</v>
          </cell>
          <cell r="CA303">
            <v>2.89699927341199</v>
          </cell>
          <cell r="CB303">
            <v>3.23308410554416</v>
          </cell>
          <cell r="CC303">
            <v>2.73074191467794</v>
          </cell>
          <cell r="CD303">
            <v>3.54764706105353</v>
          </cell>
          <cell r="CE303">
            <v>3.97257726330405</v>
          </cell>
          <cell r="CF303">
            <v>3.66291544616933</v>
          </cell>
          <cell r="CG303">
            <v>3.3519189722001</v>
          </cell>
          <cell r="CH303">
            <v>3.83581366919151</v>
          </cell>
          <cell r="CI303">
            <v>3.83277296322371</v>
          </cell>
          <cell r="CJ303">
            <v>4.47210074992499</v>
          </cell>
          <cell r="CK303">
            <v>4.03695498708551</v>
          </cell>
          <cell r="CL303">
            <v>3.95825902549974</v>
          </cell>
          <cell r="CM303">
            <v>4.70122805342302</v>
          </cell>
          <cell r="CN303">
            <v>4.89527165671255</v>
          </cell>
          <cell r="CO303">
            <v>4.88342293622969</v>
          </cell>
          <cell r="CP303">
            <v>4.92907576325828</v>
          </cell>
          <cell r="CQ303">
            <v>4.94966364240983</v>
          </cell>
          <cell r="CR303">
            <v>4.97835010068314</v>
          </cell>
          <cell r="CS303">
            <v>4.8674208884507</v>
          </cell>
          <cell r="CT303">
            <v>4.85951512652553</v>
          </cell>
          <cell r="CU303">
            <v>4.85417547745559</v>
          </cell>
          <cell r="CV303">
            <v>4.98600988634829</v>
          </cell>
          <cell r="CW303">
            <v>4.92300768854951</v>
          </cell>
          <cell r="CX303">
            <v>4.99045471704677</v>
          </cell>
          <cell r="CY303">
            <v>4.93626802916345</v>
          </cell>
          <cell r="CZ303">
            <v>4.81818742614314</v>
          </cell>
          <cell r="DA303">
            <v>4.82121827728982</v>
          </cell>
        </row>
        <row r="304">
          <cell r="A304">
            <v>9383.28352441053</v>
          </cell>
          <cell r="B304">
            <v>9000.47240448863</v>
          </cell>
          <cell r="C304">
            <v>8204.31124171986</v>
          </cell>
          <cell r="D304">
            <v>6960.30318335822</v>
          </cell>
          <cell r="E304">
            <v>7877.13571807319</v>
          </cell>
          <cell r="F304">
            <v>7562.64755542157</v>
          </cell>
          <cell r="G304">
            <v>7951.61976668345</v>
          </cell>
          <cell r="H304">
            <v>7395.32289462412</v>
          </cell>
          <cell r="I304">
            <v>7626.52102742724</v>
          </cell>
          <cell r="J304">
            <v>7520.06409449746</v>
          </cell>
          <cell r="K304">
            <v>6649.24059729082</v>
          </cell>
          <cell r="L304">
            <v>8383.69497379217</v>
          </cell>
          <cell r="M304">
            <v>7989.46075090682</v>
          </cell>
          <cell r="N304">
            <v>9390.41048488907</v>
          </cell>
          <cell r="O304">
            <v>9288.95233163652</v>
          </cell>
        </row>
        <row r="304">
          <cell r="Z304">
            <v>7721.10187151495</v>
          </cell>
          <cell r="AA304">
            <v>7406.10300712207</v>
          </cell>
          <cell r="AB304">
            <v>6750.97610747235</v>
          </cell>
          <cell r="AC304">
            <v>5727.33519087762</v>
          </cell>
          <cell r="AD304">
            <v>6481.75739087165</v>
          </cell>
          <cell r="AE304">
            <v>6222.97855988975</v>
          </cell>
          <cell r="AF304">
            <v>6543.04712229953</v>
          </cell>
          <cell r="AG304">
            <v>6085.29426757642</v>
          </cell>
          <cell r="AH304">
            <v>6275.5373025687</v>
          </cell>
          <cell r="AI304">
            <v>6187.93845490077</v>
          </cell>
          <cell r="AJ304">
            <v>5471.37512005645</v>
          </cell>
          <cell r="AK304">
            <v>6898.58329272041</v>
          </cell>
          <cell r="AL304">
            <v>6574.18484646047</v>
          </cell>
          <cell r="AM304">
            <v>7726.96634185158</v>
          </cell>
          <cell r="AN304">
            <v>7643.48077574662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4">
          <cell r="BX304">
            <v>4.31501204584823</v>
          </cell>
          <cell r="BY304">
            <v>4.10224483692517</v>
          </cell>
          <cell r="BZ304">
            <v>3.69027746259827</v>
          </cell>
          <cell r="CA304">
            <v>3.21247959201372</v>
          </cell>
          <cell r="CB304">
            <v>3.58812901164504</v>
          </cell>
          <cell r="CC304">
            <v>3.3827968840092</v>
          </cell>
          <cell r="CD304">
            <v>3.56872525420226</v>
          </cell>
          <cell r="CE304">
            <v>3.29947770863556</v>
          </cell>
          <cell r="CF304">
            <v>3.54430927116291</v>
          </cell>
          <cell r="CG304">
            <v>3.55817237161764</v>
          </cell>
          <cell r="CH304">
            <v>3.06972360020836</v>
          </cell>
          <cell r="CI304">
            <v>3.8315113839006</v>
          </cell>
          <cell r="CJ304">
            <v>3.68475419472302</v>
          </cell>
          <cell r="CK304">
            <v>4.31651060052247</v>
          </cell>
          <cell r="CL304">
            <v>4.1816450790408</v>
          </cell>
          <cell r="CM304">
            <v>4.90235103235196</v>
          </cell>
          <cell r="CN304">
            <v>4.94624138168367</v>
          </cell>
          <cell r="CO304">
            <v>5.01204181513127</v>
          </cell>
          <cell r="CP304">
            <v>4.88449150901521</v>
          </cell>
          <cell r="CQ304">
            <v>4.94916413802636</v>
          </cell>
          <cell r="CR304">
            <v>5.03998818523764</v>
          </cell>
          <cell r="CS304">
            <v>5.0231259686753</v>
          </cell>
          <cell r="CT304">
            <v>5.05293278557863</v>
          </cell>
          <cell r="CU304">
            <v>4.85094600057536</v>
          </cell>
          <cell r="CV304">
            <v>4.76459661596344</v>
          </cell>
          <cell r="CW304">
            <v>4.88319822053523</v>
          </cell>
          <cell r="CX304">
            <v>4.93283884752365</v>
          </cell>
          <cell r="CY304">
            <v>4.88810498094089</v>
          </cell>
          <cell r="CZ304">
            <v>4.90437132183365</v>
          </cell>
          <cell r="DA304">
            <v>5.00784806586865</v>
          </cell>
        </row>
        <row r="305">
          <cell r="A305">
            <v>8903.65188496587</v>
          </cell>
          <cell r="B305">
            <v>8667.00031902305</v>
          </cell>
          <cell r="C305">
            <v>7502.04179476894</v>
          </cell>
          <cell r="D305">
            <v>7332.80002977156</v>
          </cell>
          <cell r="E305">
            <v>8359.53169175406</v>
          </cell>
          <cell r="F305">
            <v>8636.92258551495</v>
          </cell>
          <cell r="G305">
            <v>7145.48943260822</v>
          </cell>
          <cell r="H305">
            <v>9825.76474353589</v>
          </cell>
          <cell r="I305">
            <v>8663.17279840837</v>
          </cell>
          <cell r="J305">
            <v>8501.3092603977</v>
          </cell>
          <cell r="K305">
            <v>9221.28884746989</v>
          </cell>
          <cell r="L305">
            <v>8985.97428528339</v>
          </cell>
          <cell r="M305">
            <v>10069.1384448755</v>
          </cell>
          <cell r="N305">
            <v>8215.06081049292</v>
          </cell>
          <cell r="O305">
            <v>10218.8493321401</v>
          </cell>
        </row>
        <row r="305">
          <cell r="Z305">
            <v>7326.43355105763</v>
          </cell>
          <cell r="AA305">
            <v>7131.70311965325</v>
          </cell>
          <cell r="AB305">
            <v>6173.10867683844</v>
          </cell>
          <cell r="AC305">
            <v>6033.8468816406</v>
          </cell>
          <cell r="AD305">
            <v>6878.70036350048</v>
          </cell>
          <cell r="AE305">
            <v>7106.95344179516</v>
          </cell>
          <cell r="AF305">
            <v>5879.71701883191</v>
          </cell>
          <cell r="AG305">
            <v>8085.20070325238</v>
          </cell>
          <cell r="AH305">
            <v>7128.55361697603</v>
          </cell>
          <cell r="AI305">
            <v>6995.36304855582</v>
          </cell>
          <cell r="AJ305">
            <v>7587.80339448951</v>
          </cell>
          <cell r="AK305">
            <v>7394.17312617605</v>
          </cell>
          <cell r="AL305">
            <v>8285.46249178328</v>
          </cell>
          <cell r="AM305">
            <v>6759.82146691989</v>
          </cell>
          <cell r="AN305">
            <v>8408.65316473241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5">
          <cell r="BX305">
            <v>4.12674780892173</v>
          </cell>
          <cell r="BY305">
            <v>3.92426670913714</v>
          </cell>
          <cell r="BZ305">
            <v>3.44663855464267</v>
          </cell>
          <cell r="CA305">
            <v>3.43434673087888</v>
          </cell>
          <cell r="CB305">
            <v>3.8647786789465</v>
          </cell>
          <cell r="CC305">
            <v>3.98788266035427</v>
          </cell>
          <cell r="CD305">
            <v>3.25471962002281</v>
          </cell>
          <cell r="CE305">
            <v>4.63325542815945</v>
          </cell>
          <cell r="CF305">
            <v>4.00461648895513</v>
          </cell>
          <cell r="CG305">
            <v>3.84764154060166</v>
          </cell>
          <cell r="CH305">
            <v>4.24531557360637</v>
          </cell>
          <cell r="CI305">
            <v>4.15572317103125</v>
          </cell>
          <cell r="CJ305">
            <v>4.63271646991169</v>
          </cell>
          <cell r="CK305">
            <v>3.80914195282067</v>
          </cell>
          <cell r="CL305">
            <v>4.76538982892949</v>
          </cell>
          <cell r="CM305">
            <v>4.86398045561059</v>
          </cell>
          <cell r="CN305">
            <v>4.97899712348564</v>
          </cell>
          <cell r="CO305">
            <v>4.90699162205582</v>
          </cell>
          <cell r="CP305">
            <v>4.81345904836175</v>
          </cell>
          <cell r="CQ305">
            <v>4.8762829610948</v>
          </cell>
          <cell r="CR305">
            <v>4.88256726145924</v>
          </cell>
          <cell r="CS305">
            <v>4.94937064659091</v>
          </cell>
          <cell r="CT305">
            <v>4.78092243065276</v>
          </cell>
          <cell r="CU305">
            <v>4.87694238287019</v>
          </cell>
          <cell r="CV305">
            <v>4.98107165466991</v>
          </cell>
          <cell r="CW305">
            <v>4.89680969299451</v>
          </cell>
          <cell r="CX305">
            <v>4.87472522377827</v>
          </cell>
          <cell r="CY305">
            <v>4.89991075110952</v>
          </cell>
          <cell r="CZ305">
            <v>4.86200279298205</v>
          </cell>
          <cell r="DA305">
            <v>4.83431718238861</v>
          </cell>
        </row>
        <row r="306">
          <cell r="A306">
            <v>9253.51994984355</v>
          </cell>
          <cell r="B306">
            <v>8844.87351240517</v>
          </cell>
          <cell r="C306">
            <v>7952.71023555705</v>
          </cell>
          <cell r="D306">
            <v>6963.15738135354</v>
          </cell>
          <cell r="E306">
            <v>7073.494524727</v>
          </cell>
          <cell r="F306">
            <v>7353.72875995116</v>
          </cell>
          <cell r="G306">
            <v>7884.45150792033</v>
          </cell>
          <cell r="H306">
            <v>7943.41264744651</v>
          </cell>
          <cell r="I306">
            <v>8789.56469895553</v>
          </cell>
          <cell r="J306">
            <v>10015.6180929636</v>
          </cell>
          <cell r="K306">
            <v>7483.54804267798</v>
          </cell>
          <cell r="L306">
            <v>8514.02443169632</v>
          </cell>
          <cell r="M306">
            <v>8328.44646768024</v>
          </cell>
          <cell r="N306">
            <v>8282.57580215996</v>
          </cell>
          <cell r="O306">
            <v>10210.9834265256</v>
          </cell>
        </row>
        <row r="306">
          <cell r="Z306">
            <v>7614.32498729983</v>
          </cell>
          <cell r="AA306">
            <v>7278.06734735054</v>
          </cell>
          <cell r="AB306">
            <v>6543.94442240123</v>
          </cell>
          <cell r="AC306">
            <v>5729.6837880852</v>
          </cell>
          <cell r="AD306">
            <v>5820.4754946325</v>
          </cell>
          <cell r="AE306">
            <v>6051.06823675981</v>
          </cell>
          <cell r="AF306">
            <v>6487.77724080302</v>
          </cell>
          <cell r="AG306">
            <v>6536.29383561313</v>
          </cell>
          <cell r="AH306">
            <v>7232.55609514055</v>
          </cell>
          <cell r="AI306">
            <v>8241.42288792432</v>
          </cell>
          <cell r="AJ306">
            <v>6157.89096083216</v>
          </cell>
          <cell r="AK306">
            <v>7005.82581808154</v>
          </cell>
          <cell r="AL306">
            <v>6853.12166483403</v>
          </cell>
          <cell r="AM306">
            <v>6815.37666006305</v>
          </cell>
          <cell r="AN306">
            <v>8402.18064811253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6">
          <cell r="BX306">
            <v>4.29404122699909</v>
          </cell>
          <cell r="BY306">
            <v>4.02903509199045</v>
          </cell>
          <cell r="BZ306">
            <v>3.66322418961832</v>
          </cell>
          <cell r="CA306">
            <v>3.12825302461637</v>
          </cell>
          <cell r="CB306">
            <v>3.31869573935198</v>
          </cell>
          <cell r="CC306">
            <v>3.30692972471589</v>
          </cell>
          <cell r="CD306">
            <v>3.71157920547835</v>
          </cell>
          <cell r="CE306">
            <v>3.67496358216055</v>
          </cell>
          <cell r="CF306">
            <v>4.03334119382172</v>
          </cell>
          <cell r="CG306">
            <v>4.5359402684258</v>
          </cell>
          <cell r="CH306">
            <v>3.51380522316593</v>
          </cell>
          <cell r="CI306">
            <v>3.95004497083568</v>
          </cell>
          <cell r="CJ306">
            <v>3.82082175594278</v>
          </cell>
          <cell r="CK306">
            <v>3.89001904596078</v>
          </cell>
          <cell r="CL306">
            <v>4.74188168620082</v>
          </cell>
          <cell r="CM306">
            <v>4.85816582700711</v>
          </cell>
          <cell r="CN306">
            <v>4.94905357869087</v>
          </cell>
          <cell r="CO306">
            <v>4.89421720535259</v>
          </cell>
          <cell r="CP306">
            <v>5.01806077687665</v>
          </cell>
          <cell r="CQ306">
            <v>4.8050527848589</v>
          </cell>
          <cell r="CR306">
            <v>5.01319063961422</v>
          </cell>
          <cell r="CS306">
            <v>4.78899443674753</v>
          </cell>
          <cell r="CT306">
            <v>4.87287940241777</v>
          </cell>
          <cell r="CU306">
            <v>4.91285542835311</v>
          </cell>
          <cell r="CV306">
            <v>4.9778523200593</v>
          </cell>
          <cell r="CW306">
            <v>4.80132877828257</v>
          </cell>
          <cell r="CX306">
            <v>4.85919615572097</v>
          </cell>
          <cell r="CY306">
            <v>4.91404127001287</v>
          </cell>
          <cell r="CZ306">
            <v>4.80004457599739</v>
          </cell>
          <cell r="DA306">
            <v>4.85454394096677</v>
          </cell>
        </row>
        <row r="307">
          <cell r="A307">
            <v>9326.71580742791</v>
          </cell>
          <cell r="B307">
            <v>6797.0030312246</v>
          </cell>
          <cell r="C307">
            <v>8544.88952567957</v>
          </cell>
          <cell r="D307">
            <v>7620.96600668006</v>
          </cell>
          <cell r="E307">
            <v>8712.67215235723</v>
          </cell>
          <cell r="F307">
            <v>7178.75801819562</v>
          </cell>
          <cell r="G307">
            <v>7880.09383543257</v>
          </cell>
          <cell r="H307">
            <v>7013.88774360145</v>
          </cell>
          <cell r="I307">
            <v>7358.00215725537</v>
          </cell>
          <cell r="J307">
            <v>9048.23199350958</v>
          </cell>
          <cell r="K307">
            <v>9311.36588984042</v>
          </cell>
          <cell r="L307">
            <v>9154.32788406296</v>
          </cell>
          <cell r="M307">
            <v>8309.98521097611</v>
          </cell>
          <cell r="N307">
            <v>7674.61424986848</v>
          </cell>
          <cell r="O307">
            <v>8091.36586011555</v>
          </cell>
        </row>
        <row r="307">
          <cell r="Z307">
            <v>7674.55472154068</v>
          </cell>
          <cell r="AA307">
            <v>5592.96249426481</v>
          </cell>
          <cell r="AB307">
            <v>7031.22338113062</v>
          </cell>
          <cell r="AC307">
            <v>6270.96631406816</v>
          </cell>
          <cell r="AD307">
            <v>7169.28451393966</v>
          </cell>
          <cell r="AE307">
            <v>5907.09231211525</v>
          </cell>
          <cell r="AF307">
            <v>6484.19149887023</v>
          </cell>
          <cell r="AG307">
            <v>5771.42762902062</v>
          </cell>
          <cell r="AH307">
            <v>6054.58463225585</v>
          </cell>
          <cell r="AI307">
            <v>7445.40232608788</v>
          </cell>
          <cell r="AJ307">
            <v>7661.92393221154</v>
          </cell>
          <cell r="AK307">
            <v>7532.70408745752</v>
          </cell>
          <cell r="AL307">
            <v>6837.93068788892</v>
          </cell>
          <cell r="AM307">
            <v>6315.11115417749</v>
          </cell>
          <cell r="AN307">
            <v>6658.03819346651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7">
          <cell r="BX307">
            <v>4.35496721985933</v>
          </cell>
          <cell r="BY307">
            <v>3.11339338971456</v>
          </cell>
          <cell r="BZ307">
            <v>3.92357480234107</v>
          </cell>
          <cell r="CA307">
            <v>3.53213363688116</v>
          </cell>
          <cell r="CB307">
            <v>3.94168700410796</v>
          </cell>
          <cell r="CC307">
            <v>3.24733938895699</v>
          </cell>
          <cell r="CD307">
            <v>3.66013404172366</v>
          </cell>
          <cell r="CE307">
            <v>3.2227770603036</v>
          </cell>
          <cell r="CF307">
            <v>3.37911686796164</v>
          </cell>
          <cell r="CG307">
            <v>4.19249581179298</v>
          </cell>
          <cell r="CH307">
            <v>4.25509805962159</v>
          </cell>
          <cell r="CI307">
            <v>4.15189781805391</v>
          </cell>
          <cell r="CJ307">
            <v>3.79867039424975</v>
          </cell>
          <cell r="CK307">
            <v>3.60534122225729</v>
          </cell>
          <cell r="CL307">
            <v>3.76823319002746</v>
          </cell>
          <cell r="CM307">
            <v>4.82809083462371</v>
          </cell>
          <cell r="CN307">
            <v>4.92169893031053</v>
          </cell>
          <cell r="CO307">
            <v>4.90971286955807</v>
          </cell>
          <cell r="CP307">
            <v>4.86412219746997</v>
          </cell>
          <cell r="CQ307">
            <v>4.98311392055893</v>
          </cell>
          <cell r="CR307">
            <v>4.98371516348912</v>
          </cell>
          <cell r="CS307">
            <v>4.85362230278234</v>
          </cell>
          <cell r="CT307">
            <v>4.90636807777758</v>
          </cell>
          <cell r="CU307">
            <v>4.90894625733291</v>
          </cell>
          <cell r="CV307">
            <v>4.86544613350572</v>
          </cell>
          <cell r="CW307">
            <v>4.93327583122367</v>
          </cell>
          <cell r="CX307">
            <v>4.97062942044234</v>
          </cell>
          <cell r="CY307">
            <v>4.93174051307701</v>
          </cell>
          <cell r="CZ307">
            <v>4.79890066665433</v>
          </cell>
          <cell r="DA307">
            <v>4.84078336190025</v>
          </cell>
        </row>
        <row r="308">
          <cell r="A308">
            <v>8543.83484344045</v>
          </cell>
          <cell r="B308">
            <v>8181.23205125921</v>
          </cell>
          <cell r="C308">
            <v>8114.8195990403</v>
          </cell>
          <cell r="D308">
            <v>7644.86160520229</v>
          </cell>
          <cell r="E308">
            <v>7130.7442776185</v>
          </cell>
          <cell r="F308">
            <v>9000.77175962184</v>
          </cell>
          <cell r="G308">
            <v>7758.94454453031</v>
          </cell>
          <cell r="H308">
            <v>8790.83731620845</v>
          </cell>
          <cell r="I308">
            <v>8134.48281036739</v>
          </cell>
          <cell r="J308">
            <v>7857.0589803429</v>
          </cell>
          <cell r="K308">
            <v>8079.29154171766</v>
          </cell>
          <cell r="L308">
            <v>8758.8422160116</v>
          </cell>
          <cell r="M308">
            <v>8131.51244527931</v>
          </cell>
          <cell r="N308">
            <v>8558.7698388186</v>
          </cell>
          <cell r="O308">
            <v>9618.78486482891</v>
          </cell>
        </row>
        <row r="308">
          <cell r="Z308">
            <v>7030.35552831672</v>
          </cell>
          <cell r="AA308">
            <v>6731.98523075044</v>
          </cell>
          <cell r="AB308">
            <v>6677.33727006745</v>
          </cell>
          <cell r="AC308">
            <v>6290.62897799503</v>
          </cell>
          <cell r="AD308">
            <v>5867.58386272608</v>
          </cell>
          <cell r="AE308">
            <v>7406.34933363169</v>
          </cell>
          <cell r="AF308">
            <v>6384.50293949922</v>
          </cell>
          <cell r="AG308">
            <v>7233.60327733724</v>
          </cell>
          <cell r="AH308">
            <v>6693.51728395945</v>
          </cell>
          <cell r="AI308">
            <v>6465.23710382501</v>
          </cell>
          <cell r="AJ308">
            <v>6648.10275432767</v>
          </cell>
          <cell r="AK308">
            <v>7207.27588060383</v>
          </cell>
          <cell r="AL308">
            <v>6691.07309782983</v>
          </cell>
          <cell r="AM308">
            <v>7042.64489594217</v>
          </cell>
          <cell r="AN308">
            <v>7914.88583163065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8">
          <cell r="BX308">
            <v>3.92258333896681</v>
          </cell>
          <cell r="BY308">
            <v>3.82385722460062</v>
          </cell>
          <cell r="BZ308">
            <v>3.65090585541302</v>
          </cell>
          <cell r="CA308">
            <v>3.5383623497091</v>
          </cell>
          <cell r="CB308">
            <v>3.34114890316161</v>
          </cell>
          <cell r="CC308">
            <v>4.04615202831822</v>
          </cell>
          <cell r="CD308">
            <v>3.60422051726923</v>
          </cell>
          <cell r="CE308">
            <v>3.9589582375772</v>
          </cell>
          <cell r="CF308">
            <v>3.76138112398014</v>
          </cell>
          <cell r="CG308">
            <v>3.5458438974194</v>
          </cell>
          <cell r="CH308">
            <v>3.66583193517599</v>
          </cell>
          <cell r="CI308">
            <v>3.9403248974076</v>
          </cell>
          <cell r="CJ308">
            <v>3.75167806837125</v>
          </cell>
          <cell r="CK308">
            <v>3.8026930277442</v>
          </cell>
          <cell r="CL308">
            <v>4.4220908419093</v>
          </cell>
          <cell r="CM308">
            <v>4.91034768629258</v>
          </cell>
          <cell r="CN308">
            <v>4.82334827620748</v>
          </cell>
          <cell r="CO308">
            <v>5.01083167767524</v>
          </cell>
          <cell r="CP308">
            <v>4.87078434494685</v>
          </cell>
          <cell r="CQ308">
            <v>4.81139054037223</v>
          </cell>
          <cell r="CR308">
            <v>5.01497914446412</v>
          </cell>
          <cell r="CS308">
            <v>4.85314058657908</v>
          </cell>
          <cell r="CT308">
            <v>5.0058853823412</v>
          </cell>
          <cell r="CU308">
            <v>4.87544412896191</v>
          </cell>
          <cell r="CV308">
            <v>4.9954196741529</v>
          </cell>
          <cell r="CW308">
            <v>4.96858024888381</v>
          </cell>
          <cell r="CX308">
            <v>5.0112520745977</v>
          </cell>
          <cell r="CY308">
            <v>4.88626869983557</v>
          </cell>
          <cell r="CZ308">
            <v>5.07401396388158</v>
          </cell>
          <cell r="DA308">
            <v>4.90370268093218</v>
          </cell>
        </row>
        <row r="309">
          <cell r="A309">
            <v>10115.6263195774</v>
          </cell>
          <cell r="B309">
            <v>8489.57267989969</v>
          </cell>
          <cell r="C309">
            <v>7798.02499655623</v>
          </cell>
          <cell r="D309">
            <v>8258.14587956444</v>
          </cell>
          <cell r="E309">
            <v>7987.85397135123</v>
          </cell>
          <cell r="F309">
            <v>7833.76378219105</v>
          </cell>
          <cell r="G309">
            <v>6587.60223346235</v>
          </cell>
          <cell r="H309">
            <v>7154.80549785074</v>
          </cell>
          <cell r="I309">
            <v>7783.87428282212</v>
          </cell>
          <cell r="J309">
            <v>7859.79478569354</v>
          </cell>
          <cell r="K309">
            <v>7555.83665515237</v>
          </cell>
          <cell r="L309">
            <v>8206.81966802576</v>
          </cell>
          <cell r="M309">
            <v>9088.72956835387</v>
          </cell>
          <cell r="N309">
            <v>9770.47192659103</v>
          </cell>
          <cell r="O309">
            <v>10278.509734126</v>
          </cell>
        </row>
        <row r="309">
          <cell r="Z309">
            <v>8323.71537153801</v>
          </cell>
          <cell r="AA309">
            <v>6985.70551946031</v>
          </cell>
          <cell r="AB309">
            <v>6416.66056859484</v>
          </cell>
          <cell r="AC309">
            <v>6795.27432375588</v>
          </cell>
          <cell r="AD309">
            <v>6572.86269642615</v>
          </cell>
          <cell r="AE309">
            <v>6446.06848363149</v>
          </cell>
          <cell r="AF309">
            <v>5420.65555210616</v>
          </cell>
          <cell r="AG309">
            <v>5887.38280966004</v>
          </cell>
          <cell r="AH309">
            <v>6405.0165527222</v>
          </cell>
          <cell r="AI309">
            <v>6467.48828079925</v>
          </cell>
          <cell r="AJ309">
            <v>6217.37416195395</v>
          </cell>
          <cell r="AK309">
            <v>6753.04018397548</v>
          </cell>
          <cell r="AL309">
            <v>7478.72604481689</v>
          </cell>
          <cell r="AM309">
            <v>8039.70261388062</v>
          </cell>
          <cell r="AN309">
            <v>8457.74515265225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09">
          <cell r="BX309">
            <v>4.60605289543242</v>
          </cell>
          <cell r="BY309">
            <v>3.89540375457188</v>
          </cell>
          <cell r="BZ309">
            <v>3.65770501406358</v>
          </cell>
          <cell r="CA309">
            <v>3.71136823320627</v>
          </cell>
          <cell r="CB309">
            <v>3.64873670966265</v>
          </cell>
          <cell r="CC309">
            <v>3.57224185674007</v>
          </cell>
          <cell r="CD309">
            <v>3.06278853443318</v>
          </cell>
          <cell r="CE309">
            <v>3.36794014522435</v>
          </cell>
          <cell r="CF309">
            <v>3.59362806441265</v>
          </cell>
          <cell r="CG309">
            <v>3.67501707449962</v>
          </cell>
          <cell r="CH309">
            <v>3.41715133915985</v>
          </cell>
          <cell r="CI309">
            <v>3.75848653930735</v>
          </cell>
          <cell r="CJ309">
            <v>4.24707808543737</v>
          </cell>
          <cell r="CK309">
            <v>4.55654035446889</v>
          </cell>
          <cell r="CL309">
            <v>4.68302136243564</v>
          </cell>
          <cell r="CM309">
            <v>4.95102860643731</v>
          </cell>
          <cell r="CN309">
            <v>4.91320552046384</v>
          </cell>
          <cell r="CO309">
            <v>4.80626291654458</v>
          </cell>
          <cell r="CP309">
            <v>5.0162605158731</v>
          </cell>
          <cell r="CQ309">
            <v>4.93536378117352</v>
          </cell>
          <cell r="CR309">
            <v>4.9438034453543</v>
          </cell>
          <cell r="CS309">
            <v>4.84888556121266</v>
          </cell>
          <cell r="CT309">
            <v>4.78922285473169</v>
          </cell>
          <cell r="CU309">
            <v>4.88308479366001</v>
          </cell>
          <cell r="CV309">
            <v>4.82151391832787</v>
          </cell>
          <cell r="CW309">
            <v>4.98482511393847</v>
          </cell>
          <cell r="CX309">
            <v>4.92258779234762</v>
          </cell>
          <cell r="CY309">
            <v>4.82441339306069</v>
          </cell>
          <cell r="CZ309">
            <v>4.83405847205537</v>
          </cell>
          <cell r="DA309">
            <v>4.94806722721475</v>
          </cell>
        </row>
        <row r="310">
          <cell r="A310">
            <v>8584.55801665764</v>
          </cell>
          <cell r="B310">
            <v>7095.83465764237</v>
          </cell>
          <cell r="C310">
            <v>7941.68997022932</v>
          </cell>
          <cell r="D310">
            <v>6129.7996041156</v>
          </cell>
          <cell r="E310">
            <v>7574.68636608938</v>
          </cell>
          <cell r="F310">
            <v>8391.90977903053</v>
          </cell>
          <cell r="G310">
            <v>8613.19063551252</v>
          </cell>
          <cell r="H310">
            <v>8292.92388658468</v>
          </cell>
          <cell r="I310">
            <v>7867.98115730593</v>
          </cell>
          <cell r="J310">
            <v>7691.72212902365</v>
          </cell>
          <cell r="K310">
            <v>7427.92948686978</v>
          </cell>
          <cell r="L310">
            <v>7878.15951709678</v>
          </cell>
          <cell r="M310">
            <v>7830.45229157558</v>
          </cell>
          <cell r="N310">
            <v>8935.31191072994</v>
          </cell>
          <cell r="O310">
            <v>10024.8901660642</v>
          </cell>
        </row>
        <row r="310">
          <cell r="Z310">
            <v>7063.86488227829</v>
          </cell>
          <cell r="AA310">
            <v>5838.85823257429</v>
          </cell>
          <cell r="AB310">
            <v>6534.87631836013</v>
          </cell>
          <cell r="AC310">
            <v>5043.94938852941</v>
          </cell>
          <cell r="AD310">
            <v>6232.88478123926</v>
          </cell>
          <cell r="AE310">
            <v>6905.34290388798</v>
          </cell>
          <cell r="AF310">
            <v>7087.42543722173</v>
          </cell>
          <cell r="AG310">
            <v>6823.89165524682</v>
          </cell>
          <cell r="AH310">
            <v>6474.2244951546</v>
          </cell>
          <cell r="AI310">
            <v>6329.18849473946</v>
          </cell>
          <cell r="AJ310">
            <v>6112.12483490999</v>
          </cell>
          <cell r="AK310">
            <v>6482.59983121106</v>
          </cell>
          <cell r="AL310">
            <v>6443.34359992505</v>
          </cell>
          <cell r="AM310">
            <v>7352.48522940064</v>
          </cell>
          <cell r="AN310">
            <v>8249.05247950428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0">
          <cell r="BX310">
            <v>3.99357089528741</v>
          </cell>
          <cell r="BY310">
            <v>3.21208445372224</v>
          </cell>
          <cell r="BZ310">
            <v>3.55427361629873</v>
          </cell>
          <cell r="CA310">
            <v>2.95089968810116</v>
          </cell>
          <cell r="CB310">
            <v>3.46717060826669</v>
          </cell>
          <cell r="CC310">
            <v>3.77133877003909</v>
          </cell>
          <cell r="CD310">
            <v>3.86634817385093</v>
          </cell>
          <cell r="CE310">
            <v>3.75740210948437</v>
          </cell>
          <cell r="CF310">
            <v>3.55461499830313</v>
          </cell>
          <cell r="CG310">
            <v>3.46442905413928</v>
          </cell>
          <cell r="CH310">
            <v>3.51037939008738</v>
          </cell>
          <cell r="CI310">
            <v>3.66668757842664</v>
          </cell>
          <cell r="CJ310">
            <v>3.58251718934368</v>
          </cell>
          <cell r="CK310">
            <v>4.10771307185294</v>
          </cell>
          <cell r="CL310">
            <v>4.53972312443888</v>
          </cell>
          <cell r="CM310">
            <v>4.84605256284114</v>
          </cell>
          <cell r="CN310">
            <v>4.98021521555231</v>
          </cell>
          <cell r="CO310">
            <v>5.03725167728573</v>
          </cell>
          <cell r="CP310">
            <v>4.68299192830942</v>
          </cell>
          <cell r="CQ310">
            <v>4.92516769155075</v>
          </cell>
          <cell r="CR310">
            <v>5.0164540592806</v>
          </cell>
          <cell r="CS310">
            <v>5.02220779517993</v>
          </cell>
          <cell r="CT310">
            <v>4.97567016551878</v>
          </cell>
          <cell r="CU310">
            <v>4.99002040025583</v>
          </cell>
          <cell r="CV310">
            <v>5.00522371229481</v>
          </cell>
          <cell r="CW310">
            <v>4.77029563818379</v>
          </cell>
          <cell r="CX310">
            <v>4.84375805216298</v>
          </cell>
          <cell r="CY310">
            <v>4.92753983614863</v>
          </cell>
          <cell r="CZ310">
            <v>4.90389537844624</v>
          </cell>
          <cell r="DA310">
            <v>4.97830884394678</v>
          </cell>
        </row>
        <row r="311">
          <cell r="A311">
            <v>10692.9762352923</v>
          </cell>
          <cell r="B311">
            <v>7861.02987533428</v>
          </cell>
          <cell r="C311">
            <v>8101.07003659089</v>
          </cell>
          <cell r="D311">
            <v>7997.20364889609</v>
          </cell>
          <cell r="E311">
            <v>8228.90722299129</v>
          </cell>
          <cell r="F311">
            <v>6148.22582298729</v>
          </cell>
          <cell r="G311">
            <v>8443.57356427146</v>
          </cell>
          <cell r="H311">
            <v>8778.80713360213</v>
          </cell>
          <cell r="I311">
            <v>7157.94509236316</v>
          </cell>
          <cell r="J311">
            <v>8651.13448670694</v>
          </cell>
          <cell r="K311">
            <v>7713.19234205234</v>
          </cell>
          <cell r="L311">
            <v>8480.46427404873</v>
          </cell>
          <cell r="M311">
            <v>8903.70103493562</v>
          </cell>
          <cell r="N311">
            <v>10588.4883110366</v>
          </cell>
          <cell r="O311">
            <v>9014.40449695037</v>
          </cell>
        </row>
        <row r="311">
          <cell r="Z311">
            <v>8798.79187361197</v>
          </cell>
          <cell r="AA311">
            <v>6468.50458313221</v>
          </cell>
          <cell r="AB311">
            <v>6666.02334439479</v>
          </cell>
          <cell r="AC311">
            <v>6580.55614537735</v>
          </cell>
          <cell r="AD311">
            <v>6771.21508634712</v>
          </cell>
          <cell r="AE311">
            <v>5059.11153434383</v>
          </cell>
          <cell r="AF311">
            <v>6947.85481860052</v>
          </cell>
          <cell r="AG311">
            <v>7223.70415564975</v>
          </cell>
          <cell r="AH311">
            <v>5889.96624743026</v>
          </cell>
          <cell r="AI311">
            <v>7118.64780620456</v>
          </cell>
          <cell r="AJ311">
            <v>6346.85541288878</v>
          </cell>
          <cell r="AK311">
            <v>6978.21060264581</v>
          </cell>
          <cell r="AL311">
            <v>7326.47399446131</v>
          </cell>
          <cell r="AM311">
            <v>8712.81323879587</v>
          </cell>
          <cell r="AN311">
            <v>7417.56712891916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1">
          <cell r="BX311">
            <v>4.88231279938889</v>
          </cell>
          <cell r="BY311">
            <v>3.5791539658867</v>
          </cell>
          <cell r="BZ311">
            <v>3.64031843422186</v>
          </cell>
          <cell r="CA311">
            <v>3.76011856209264</v>
          </cell>
          <cell r="CB311">
            <v>3.69143220158487</v>
          </cell>
          <cell r="CC311">
            <v>2.92968979897601</v>
          </cell>
          <cell r="CD311">
            <v>3.86748733861867</v>
          </cell>
          <cell r="CE311">
            <v>3.99734304145018</v>
          </cell>
          <cell r="CF311">
            <v>3.26070417938216</v>
          </cell>
          <cell r="CG311">
            <v>4.04222130179324</v>
          </cell>
          <cell r="CH311">
            <v>3.56087084152577</v>
          </cell>
          <cell r="CI311">
            <v>4.03166350357518</v>
          </cell>
          <cell r="CJ311">
            <v>4.00487233593823</v>
          </cell>
          <cell r="CK311">
            <v>4.80050637620449</v>
          </cell>
          <cell r="CL311">
            <v>4.17469125549874</v>
          </cell>
          <cell r="CM311">
            <v>4.93747125518127</v>
          </cell>
          <cell r="CN311">
            <v>4.95143001213565</v>
          </cell>
          <cell r="CO311">
            <v>5.01689013911224</v>
          </cell>
          <cell r="CP311">
            <v>4.79477459248136</v>
          </cell>
          <cell r="CQ311">
            <v>5.02549503718514</v>
          </cell>
          <cell r="CR311">
            <v>4.73107410586338</v>
          </cell>
          <cell r="CS311">
            <v>4.92185675464836</v>
          </cell>
          <cell r="CT311">
            <v>4.95103124356109</v>
          </cell>
          <cell r="CU311">
            <v>4.94889844059196</v>
          </cell>
          <cell r="CV311">
            <v>4.82485821988048</v>
          </cell>
          <cell r="CW311">
            <v>4.88325629900349</v>
          </cell>
          <cell r="CX311">
            <v>4.74205875459957</v>
          </cell>
          <cell r="CY311">
            <v>5.01202780212278</v>
          </cell>
          <cell r="CZ311">
            <v>4.97254233855508</v>
          </cell>
          <cell r="DA311">
            <v>4.86792926214572</v>
          </cell>
        </row>
        <row r="312">
          <cell r="A312">
            <v>8792.56959727367</v>
          </cell>
          <cell r="B312">
            <v>6503.60749878904</v>
          </cell>
          <cell r="C312">
            <v>7070.51775094897</v>
          </cell>
          <cell r="D312">
            <v>8457.56767905114</v>
          </cell>
          <cell r="E312">
            <v>8319.87378101254</v>
          </cell>
          <cell r="F312">
            <v>7164.72017676975</v>
          </cell>
          <cell r="G312">
            <v>7429.42940240215</v>
          </cell>
          <cell r="H312">
            <v>7469.40886957757</v>
          </cell>
          <cell r="I312">
            <v>8271.03100916436</v>
          </cell>
          <cell r="J312">
            <v>7771.2344899958</v>
          </cell>
          <cell r="K312">
            <v>9631.67961258737</v>
          </cell>
          <cell r="L312">
            <v>8562.15879063961</v>
          </cell>
          <cell r="M312">
            <v>8138.95200044924</v>
          </cell>
          <cell r="N312">
            <v>11208.9596392336</v>
          </cell>
          <cell r="O312">
            <v>8793.27334026125</v>
          </cell>
        </row>
        <row r="312">
          <cell r="Z312">
            <v>7235.0286971852</v>
          </cell>
          <cell r="AA312">
            <v>5351.53988471784</v>
          </cell>
          <cell r="AB312">
            <v>5818.02603506658</v>
          </cell>
          <cell r="AC312">
            <v>6959.36997590494</v>
          </cell>
          <cell r="AD312">
            <v>6846.06756837604</v>
          </cell>
          <cell r="AE312">
            <v>5895.54117402768</v>
          </cell>
          <cell r="AF312">
            <v>6113.35905111948</v>
          </cell>
          <cell r="AG312">
            <v>6146.2564412524</v>
          </cell>
          <cell r="AH312">
            <v>6805.87694468382</v>
          </cell>
          <cell r="AI312">
            <v>6394.61580891083</v>
          </cell>
          <cell r="AJ312">
            <v>7925.49636692903</v>
          </cell>
          <cell r="AK312">
            <v>7045.43351915488</v>
          </cell>
          <cell r="AL312">
            <v>6697.19478894109</v>
          </cell>
          <cell r="AM312">
            <v>9223.37250314081</v>
          </cell>
          <cell r="AN312">
            <v>7235.60777712926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2">
          <cell r="BX312">
            <v>4.03260687872489</v>
          </cell>
          <cell r="BY312">
            <v>2.98478961126114</v>
          </cell>
          <cell r="BZ312">
            <v>3.19900214164551</v>
          </cell>
          <cell r="CA312">
            <v>3.71081930642087</v>
          </cell>
          <cell r="CB312">
            <v>3.76247993219561</v>
          </cell>
          <cell r="CC312">
            <v>3.27048612070699</v>
          </cell>
          <cell r="CD312">
            <v>3.51270289060307</v>
          </cell>
          <cell r="CE312">
            <v>3.48556089327417</v>
          </cell>
          <cell r="CF312">
            <v>3.7822940333228</v>
          </cell>
          <cell r="CG312">
            <v>3.55754089300273</v>
          </cell>
          <cell r="CH312">
            <v>4.50803828273836</v>
          </cell>
          <cell r="CI312">
            <v>3.88122829124114</v>
          </cell>
          <cell r="CJ312">
            <v>3.77461767249222</v>
          </cell>
          <cell r="CK312">
            <v>5.21506742632505</v>
          </cell>
          <cell r="CL312">
            <v>4.04356347267261</v>
          </cell>
          <cell r="CM312">
            <v>4.91542990099547</v>
          </cell>
          <cell r="CN312">
            <v>4.91215630525499</v>
          </cell>
          <cell r="CO312">
            <v>4.98274044547768</v>
          </cell>
          <cell r="CP312">
            <v>5.1381556154681</v>
          </cell>
          <cell r="CQ312">
            <v>4.98510286843038</v>
          </cell>
          <cell r="CR312">
            <v>4.93876659430194</v>
          </cell>
          <cell r="CS312">
            <v>4.76810291925975</v>
          </cell>
          <cell r="CT312">
            <v>4.8310901053688</v>
          </cell>
          <cell r="CU312">
            <v>4.92987537201919</v>
          </cell>
          <cell r="CV312">
            <v>4.924608288084</v>
          </cell>
          <cell r="CW312">
            <v>4.8166602221772</v>
          </cell>
          <cell r="CX312">
            <v>4.97331157517486</v>
          </cell>
          <cell r="CY312">
            <v>4.86101652295198</v>
          </cell>
          <cell r="CZ312">
            <v>4.84548168633018</v>
          </cell>
          <cell r="DA312">
            <v>4.90250322148068</v>
          </cell>
        </row>
        <row r="313">
          <cell r="A313">
            <v>9442.10947091456</v>
          </cell>
          <cell r="B313">
            <v>9328.85657170068</v>
          </cell>
          <cell r="C313">
            <v>7643.38527948595</v>
          </cell>
          <cell r="D313">
            <v>8453.0865005296</v>
          </cell>
          <cell r="E313">
            <v>7938.60818427661</v>
          </cell>
          <cell r="F313">
            <v>7557.84888181355</v>
          </cell>
          <cell r="G313">
            <v>7453.3638976779</v>
          </cell>
          <cell r="H313">
            <v>7733.52894688043</v>
          </cell>
          <cell r="I313">
            <v>7931.54322292757</v>
          </cell>
          <cell r="J313">
            <v>7940.1383075791</v>
          </cell>
          <cell r="K313">
            <v>7398.75877328429</v>
          </cell>
          <cell r="L313">
            <v>9912.49565960496</v>
          </cell>
          <cell r="M313">
            <v>9623.71256750874</v>
          </cell>
          <cell r="N313">
            <v>10084.7235748105</v>
          </cell>
          <cell r="O313">
            <v>8758.80226028285</v>
          </cell>
        </row>
        <row r="313">
          <cell r="Z313">
            <v>7769.50722178112</v>
          </cell>
          <cell r="AA313">
            <v>7676.3162647137</v>
          </cell>
          <cell r="AB313">
            <v>6289.41417283415</v>
          </cell>
          <cell r="AC313">
            <v>6955.68260615007</v>
          </cell>
          <cell r="AD313">
            <v>6532.34044877618</v>
          </cell>
          <cell r="AE313">
            <v>6219.02993703515</v>
          </cell>
          <cell r="AF313">
            <v>6133.05372151781</v>
          </cell>
          <cell r="AG313">
            <v>6363.58953343304</v>
          </cell>
          <cell r="AH313">
            <v>6526.52699486611</v>
          </cell>
          <cell r="AI313">
            <v>6533.59952166509</v>
          </cell>
          <cell r="AJ313">
            <v>6088.12150487393</v>
          </cell>
          <cell r="AK313">
            <v>8156.56785704637</v>
          </cell>
          <cell r="AL313">
            <v>7918.94062697862</v>
          </cell>
          <cell r="AM313">
            <v>8298.28682727267</v>
          </cell>
          <cell r="AN313">
            <v>7207.24300274703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3">
          <cell r="BX313">
            <v>4.3883488731948</v>
          </cell>
          <cell r="BY313">
            <v>4.21792607260209</v>
          </cell>
          <cell r="BZ313">
            <v>3.54376623015606</v>
          </cell>
          <cell r="CA313">
            <v>3.76360579418797</v>
          </cell>
          <cell r="CB313">
            <v>3.63019457074681</v>
          </cell>
          <cell r="CC313">
            <v>3.50194921198487</v>
          </cell>
          <cell r="CD313">
            <v>3.37982253880626</v>
          </cell>
          <cell r="CE313">
            <v>3.55188677589374</v>
          </cell>
          <cell r="CF313">
            <v>3.66027143606952</v>
          </cell>
          <cell r="CG313">
            <v>3.61517427658831</v>
          </cell>
          <cell r="CH313">
            <v>3.46312590167787</v>
          </cell>
          <cell r="CI313">
            <v>4.59115395522781</v>
          </cell>
          <cell r="CJ313">
            <v>4.50446463076422</v>
          </cell>
          <cell r="CK313">
            <v>4.63086542850272</v>
          </cell>
          <cell r="CL313">
            <v>4.05049539964107</v>
          </cell>
          <cell r="CM313">
            <v>4.85064468907366</v>
          </cell>
          <cell r="CN313">
            <v>4.98610053921471</v>
          </cell>
          <cell r="CO313">
            <v>4.86241771812248</v>
          </cell>
          <cell r="CP313">
            <v>5.06340613669274</v>
          </cell>
          <cell r="CQ313">
            <v>4.92999005936209</v>
          </cell>
          <cell r="CR313">
            <v>4.86541555923957</v>
          </cell>
          <cell r="CS313">
            <v>4.97152933781034</v>
          </cell>
          <cell r="CT313">
            <v>4.90851566292744</v>
          </cell>
          <cell r="CU313">
            <v>4.88512838150234</v>
          </cell>
          <cell r="CV313">
            <v>4.95142731514146</v>
          </cell>
          <cell r="CW313">
            <v>4.8163957703007</v>
          </cell>
          <cell r="CX313">
            <v>4.86735175298058</v>
          </cell>
          <cell r="CY313">
            <v>4.81649419488638</v>
          </cell>
          <cell r="CZ313">
            <v>4.90945650537671</v>
          </cell>
          <cell r="DA313">
            <v>4.87492745755312</v>
          </cell>
        </row>
        <row r="314">
          <cell r="A314">
            <v>7255.24162456276</v>
          </cell>
          <cell r="B314">
            <v>7539.11050514488</v>
          </cell>
          <cell r="C314">
            <v>7271.35344514301</v>
          </cell>
          <cell r="D314">
            <v>6842.08951273641</v>
          </cell>
          <cell r="E314">
            <v>8755.15359948116</v>
          </cell>
          <cell r="F314">
            <v>7648.61262009133</v>
          </cell>
          <cell r="G314">
            <v>7283.69723629549</v>
          </cell>
          <cell r="H314">
            <v>8102.45226309991</v>
          </cell>
          <cell r="I314">
            <v>9455.81556944991</v>
          </cell>
          <cell r="J314">
            <v>7875.06177096139</v>
          </cell>
          <cell r="K314">
            <v>8223.49026182675</v>
          </cell>
          <cell r="L314">
            <v>7278.88874666399</v>
          </cell>
          <cell r="M314">
            <v>8286.60613566545</v>
          </cell>
          <cell r="N314">
            <v>9249.5166494743</v>
          </cell>
          <cell r="O314">
            <v>8503.83100406213</v>
          </cell>
        </row>
        <row r="314">
          <cell r="Z314">
            <v>5970.02739392593</v>
          </cell>
          <cell r="AA314">
            <v>6203.61092994779</v>
          </cell>
          <cell r="AB314">
            <v>5983.28512057482</v>
          </cell>
          <cell r="AC314">
            <v>5630.06222762311</v>
          </cell>
          <cell r="AD314">
            <v>7204.24067614449</v>
          </cell>
          <cell r="AE314">
            <v>6293.71552738944</v>
          </cell>
          <cell r="AF314">
            <v>5993.44229729458</v>
          </cell>
          <cell r="AG314">
            <v>6667.16071935078</v>
          </cell>
          <cell r="AH314">
            <v>7780.78538286164</v>
          </cell>
          <cell r="AI314">
            <v>6480.0508286768</v>
          </cell>
          <cell r="AJ314">
            <v>6766.7577011603</v>
          </cell>
          <cell r="AK314">
            <v>5989.48559725494</v>
          </cell>
          <cell r="AL314">
            <v>6818.69304877614</v>
          </cell>
          <cell r="AM314">
            <v>7611.030842996</v>
          </cell>
          <cell r="AN314">
            <v>6997.43808334255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4">
          <cell r="BX314">
            <v>3.44025383664454</v>
          </cell>
          <cell r="BY314">
            <v>3.47085738568707</v>
          </cell>
          <cell r="BZ314">
            <v>3.41523687297985</v>
          </cell>
          <cell r="CA314">
            <v>3.19947657351427</v>
          </cell>
          <cell r="CB314">
            <v>4.02529272752811</v>
          </cell>
          <cell r="CC314">
            <v>3.42919485145863</v>
          </cell>
          <cell r="CD314">
            <v>3.36689927669364</v>
          </cell>
          <cell r="CE314">
            <v>3.82710349059807</v>
          </cell>
          <cell r="CF314">
            <v>4.29647232639806</v>
          </cell>
          <cell r="CG314">
            <v>3.63940920581817</v>
          </cell>
          <cell r="CH314">
            <v>3.72201043240527</v>
          </cell>
          <cell r="CI314">
            <v>3.42738197670393</v>
          </cell>
          <cell r="CJ314">
            <v>3.83722227717232</v>
          </cell>
          <cell r="CK314">
            <v>4.28887312307211</v>
          </cell>
          <cell r="CL314">
            <v>3.87652751745349</v>
          </cell>
          <cell r="CM314">
            <v>4.75436994247105</v>
          </cell>
          <cell r="CN314">
            <v>4.89682877744043</v>
          </cell>
          <cell r="CO314">
            <v>4.79983163213942</v>
          </cell>
          <cell r="CP314">
            <v>4.82104733898481</v>
          </cell>
          <cell r="CQ314">
            <v>4.90340629218978</v>
          </cell>
          <cell r="CR314">
            <v>5.02831043038825</v>
          </cell>
          <cell r="CS314">
            <v>4.87700655890328</v>
          </cell>
          <cell r="CT314">
            <v>4.77285074639867</v>
          </cell>
          <cell r="CU314">
            <v>4.96156348920079</v>
          </cell>
          <cell r="CV314">
            <v>4.87814447625212</v>
          </cell>
          <cell r="CW314">
            <v>4.98092698331833</v>
          </cell>
          <cell r="CX314">
            <v>4.78777962102177</v>
          </cell>
          <cell r="CY314">
            <v>4.86845678179769</v>
          </cell>
          <cell r="CZ314">
            <v>4.86191563553252</v>
          </cell>
          <cell r="DA314">
            <v>4.94542168363813</v>
          </cell>
        </row>
        <row r="315">
          <cell r="A315">
            <v>8504.08888022777</v>
          </cell>
          <cell r="B315">
            <v>7230.97131767372</v>
          </cell>
          <cell r="C315">
            <v>7013.87110944286</v>
          </cell>
          <cell r="D315">
            <v>7020.02616172842</v>
          </cell>
          <cell r="E315">
            <v>7411.276514268</v>
          </cell>
          <cell r="F315">
            <v>8221.72524985431</v>
          </cell>
          <cell r="G315">
            <v>6759.94106903733</v>
          </cell>
          <cell r="H315">
            <v>7713.86691973416</v>
          </cell>
          <cell r="I315">
            <v>8065.13363546084</v>
          </cell>
          <cell r="J315">
            <v>7938.07630619452</v>
          </cell>
          <cell r="K315">
            <v>8311.27876364794</v>
          </cell>
          <cell r="L315">
            <v>8423.65436039268</v>
          </cell>
          <cell r="M315">
            <v>9408.50343221734</v>
          </cell>
          <cell r="N315">
            <v>9016.99868951745</v>
          </cell>
          <cell r="O315">
            <v>8765.97574194519</v>
          </cell>
        </row>
        <row r="315">
          <cell r="Z315">
            <v>6997.65027858742</v>
          </cell>
          <cell r="AA315">
            <v>5950.05639854294</v>
          </cell>
          <cell r="AB315">
            <v>5771.41394148441</v>
          </cell>
          <cell r="AC315">
            <v>5776.47867022224</v>
          </cell>
          <cell r="AD315">
            <v>6098.42181745481</v>
          </cell>
          <cell r="AE315">
            <v>6765.30534845155</v>
          </cell>
          <cell r="AF315">
            <v>5562.46579395072</v>
          </cell>
          <cell r="AG315">
            <v>6347.41049395268</v>
          </cell>
          <cell r="AH315">
            <v>6636.45282003635</v>
          </cell>
          <cell r="AI315">
            <v>6531.90278909721</v>
          </cell>
          <cell r="AJ315">
            <v>6838.99509694459</v>
          </cell>
          <cell r="AK315">
            <v>6931.46415940884</v>
          </cell>
          <cell r="AL315">
            <v>7741.85425279599</v>
          </cell>
          <cell r="AM315">
            <v>7419.70177880293</v>
          </cell>
          <cell r="AN315">
            <v>7213.14575337205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5">
          <cell r="BX315">
            <v>3.90593082754122</v>
          </cell>
          <cell r="BY315">
            <v>3.35097094460059</v>
          </cell>
          <cell r="BZ315">
            <v>3.1461071444695</v>
          </cell>
          <cell r="CA315">
            <v>3.28544373060677</v>
          </cell>
          <cell r="CB315">
            <v>3.36593919557112</v>
          </cell>
          <cell r="CC315">
            <v>3.80233416486432</v>
          </cell>
          <cell r="CD315">
            <v>3.24350747184665</v>
          </cell>
          <cell r="CE315">
            <v>3.61642302896009</v>
          </cell>
          <cell r="CF315">
            <v>3.68018023275526</v>
          </cell>
          <cell r="CG315">
            <v>3.568584106561</v>
          </cell>
          <cell r="CH315">
            <v>3.81856677390483</v>
          </cell>
          <cell r="CI315">
            <v>3.97044469916535</v>
          </cell>
          <cell r="CJ315">
            <v>4.21566310489177</v>
          </cell>
          <cell r="CK315">
            <v>4.22889850456387</v>
          </cell>
          <cell r="CL315">
            <v>3.99121227590971</v>
          </cell>
          <cell r="CM315">
            <v>4.90834206885793</v>
          </cell>
          <cell r="CN315">
            <v>4.86471671914563</v>
          </cell>
          <cell r="CO315">
            <v>5.02592323283208</v>
          </cell>
          <cell r="CP315">
            <v>4.8169958937602</v>
          </cell>
          <cell r="CQ315">
            <v>4.96384634675294</v>
          </cell>
          <cell r="CR315">
            <v>4.87465918112013</v>
          </cell>
          <cell r="CS315">
            <v>4.6985038402015</v>
          </cell>
          <cell r="CT315">
            <v>4.8086646937035</v>
          </cell>
          <cell r="CU315">
            <v>4.9405358897423</v>
          </cell>
          <cell r="CV315">
            <v>5.01476875571364</v>
          </cell>
          <cell r="CW315">
            <v>4.90680770502308</v>
          </cell>
          <cell r="CX315">
            <v>4.78291833896987</v>
          </cell>
          <cell r="CY315">
            <v>5.03136969652272</v>
          </cell>
          <cell r="CZ315">
            <v>4.80691368141704</v>
          </cell>
          <cell r="DA315">
            <v>4.95138864930933</v>
          </cell>
        </row>
        <row r="316">
          <cell r="A316">
            <v>8956.64668769432</v>
          </cell>
          <cell r="B316">
            <v>7599.75131330996</v>
          </cell>
          <cell r="C316">
            <v>7910.61970558417</v>
          </cell>
          <cell r="D316">
            <v>7921.23334814554</v>
          </cell>
          <cell r="E316">
            <v>7614.76299884036</v>
          </cell>
          <cell r="F316">
            <v>7467.6688187116</v>
          </cell>
          <cell r="G316">
            <v>8322.63503663615</v>
          </cell>
          <cell r="H316">
            <v>8381.56029480814</v>
          </cell>
          <cell r="I316">
            <v>8803.45845242084</v>
          </cell>
          <cell r="J316">
            <v>8231.04634057202</v>
          </cell>
          <cell r="K316">
            <v>10417.4240429277</v>
          </cell>
          <cell r="L316">
            <v>9373.86507569486</v>
          </cell>
          <cell r="M316">
            <v>9693.21452818783</v>
          </cell>
          <cell r="N316">
            <v>9462.57746503833</v>
          </cell>
          <cell r="O316">
            <v>9563.69695511316</v>
          </cell>
        </row>
        <row r="316">
          <cell r="Z316">
            <v>7370.04070301704</v>
          </cell>
          <cell r="AA316">
            <v>6253.50965209506</v>
          </cell>
          <cell r="AB316">
            <v>6509.30992916641</v>
          </cell>
          <cell r="AC316">
            <v>6518.04344075976</v>
          </cell>
          <cell r="AD316">
            <v>6265.86212476007</v>
          </cell>
          <cell r="AE316">
            <v>6144.8246279684</v>
          </cell>
          <cell r="AF316">
            <v>6848.33968728918</v>
          </cell>
          <cell r="AG316">
            <v>6896.8267568707</v>
          </cell>
          <cell r="AH316">
            <v>7243.98866942058</v>
          </cell>
          <cell r="AI316">
            <v>6772.97527452784</v>
          </cell>
          <cell r="AJ316">
            <v>8572.05178389478</v>
          </cell>
          <cell r="AK316">
            <v>7713.35183371463</v>
          </cell>
          <cell r="AL316">
            <v>7976.13081176598</v>
          </cell>
          <cell r="AM316">
            <v>7786.34945694582</v>
          </cell>
          <cell r="AN316">
            <v>7869.55635163597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6">
          <cell r="BX316">
            <v>4.17662448953167</v>
          </cell>
          <cell r="BY316">
            <v>3.46493016389153</v>
          </cell>
          <cell r="BZ316">
            <v>3.61841408161734</v>
          </cell>
          <cell r="CA316">
            <v>3.64151100902902</v>
          </cell>
          <cell r="CB316">
            <v>3.56743378671087</v>
          </cell>
          <cell r="CC316">
            <v>3.41001699540111</v>
          </cell>
          <cell r="CD316">
            <v>3.79441454609384</v>
          </cell>
          <cell r="CE316">
            <v>3.81739458122885</v>
          </cell>
          <cell r="CF316">
            <v>4.03153901192144</v>
          </cell>
          <cell r="CG316">
            <v>3.75777090157082</v>
          </cell>
          <cell r="CH316">
            <v>4.86112028418289</v>
          </cell>
          <cell r="CI316">
            <v>4.35153216541312</v>
          </cell>
          <cell r="CJ316">
            <v>4.47446292461953</v>
          </cell>
          <cell r="CK316">
            <v>4.49339001034852</v>
          </cell>
          <cell r="CL316">
            <v>4.52692975466551</v>
          </cell>
          <cell r="CM316">
            <v>4.83450029746321</v>
          </cell>
          <cell r="CN316">
            <v>4.94466045375717</v>
          </cell>
          <cell r="CO316">
            <v>4.92860281633699</v>
          </cell>
          <cell r="CP316">
            <v>4.90391302348887</v>
          </cell>
          <cell r="CQ316">
            <v>4.8120712460694</v>
          </cell>
          <cell r="CR316">
            <v>4.93696541387954</v>
          </cell>
          <cell r="CS316">
            <v>4.94478772885765</v>
          </cell>
          <cell r="CT316">
            <v>4.94981992827314</v>
          </cell>
          <cell r="CU316">
            <v>4.92282084858792</v>
          </cell>
          <cell r="CV316">
            <v>4.93805959133518</v>
          </cell>
          <cell r="CW316">
            <v>4.83120597878422</v>
          </cell>
          <cell r="CX316">
            <v>4.85632875364352</v>
          </cell>
          <cell r="CY316">
            <v>4.88380696210118</v>
          </cell>
          <cell r="CZ316">
            <v>4.74752118477924</v>
          </cell>
          <cell r="DA316">
            <v>4.76270442200391</v>
          </cell>
        </row>
        <row r="317">
          <cell r="A317">
            <v>7804.08383238035</v>
          </cell>
          <cell r="B317">
            <v>6972.93040977012</v>
          </cell>
          <cell r="C317">
            <v>6937.01673734898</v>
          </cell>
          <cell r="D317">
            <v>7720.59165804054</v>
          </cell>
          <cell r="E317">
            <v>7782.08351043078</v>
          </cell>
          <cell r="F317">
            <v>8404.08459366036</v>
          </cell>
          <cell r="G317">
            <v>8240.95696258244</v>
          </cell>
          <cell r="H317">
            <v>6953.09662112029</v>
          </cell>
          <cell r="I317">
            <v>7500.94655387752</v>
          </cell>
          <cell r="J317">
            <v>9022.46796165446</v>
          </cell>
          <cell r="K317">
            <v>9006.25336065338</v>
          </cell>
          <cell r="L317">
            <v>8343.27733081714</v>
          </cell>
          <cell r="M317">
            <v>7290.05348107973</v>
          </cell>
          <cell r="N317">
            <v>7603.97639513186</v>
          </cell>
          <cell r="O317">
            <v>8783.73428827215</v>
          </cell>
        </row>
        <row r="317">
          <cell r="Z317">
            <v>6421.64612493012</v>
          </cell>
          <cell r="AA317">
            <v>5737.72559432513</v>
          </cell>
          <cell r="AB317">
            <v>5708.17377244716</v>
          </cell>
          <cell r="AC317">
            <v>6352.94399290193</v>
          </cell>
          <cell r="AD317">
            <v>6403.54300286875</v>
          </cell>
          <cell r="AE317">
            <v>6915.36103706909</v>
          </cell>
          <cell r="AF317">
            <v>6781.13030063926</v>
          </cell>
          <cell r="AG317">
            <v>5721.40521966469</v>
          </cell>
          <cell r="AH317">
            <v>6172.20745004779</v>
          </cell>
          <cell r="AI317">
            <v>7424.2022084471</v>
          </cell>
          <cell r="AJ317">
            <v>7410.85990819478</v>
          </cell>
          <cell r="AK317">
            <v>6865.32534650096</v>
          </cell>
          <cell r="AL317">
            <v>5998.67257871703</v>
          </cell>
          <cell r="AM317">
            <v>6256.98629085136</v>
          </cell>
          <cell r="AN317">
            <v>7227.75850006394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7">
          <cell r="BX317">
            <v>3.57925629605266</v>
          </cell>
          <cell r="BY317">
            <v>3.25760112009608</v>
          </cell>
          <cell r="BZ317">
            <v>3.15313635098209</v>
          </cell>
          <cell r="CA317">
            <v>3.5518257823299</v>
          </cell>
          <cell r="CB317">
            <v>3.60578971336711</v>
          </cell>
          <cell r="CC317">
            <v>3.99605535511579</v>
          </cell>
          <cell r="CD317">
            <v>3.7606762441154</v>
          </cell>
          <cell r="CE317">
            <v>3.19145682080418</v>
          </cell>
          <cell r="CF317">
            <v>3.39991538553875</v>
          </cell>
          <cell r="CG317">
            <v>4.18180864781708</v>
          </cell>
          <cell r="CH317">
            <v>4.1365076232747</v>
          </cell>
          <cell r="CI317">
            <v>3.87401350055849</v>
          </cell>
          <cell r="CJ317">
            <v>3.29582251246584</v>
          </cell>
          <cell r="CK317">
            <v>3.64106934473443</v>
          </cell>
          <cell r="CL317">
            <v>4.06893953090165</v>
          </cell>
          <cell r="CM317">
            <v>4.91542085058526</v>
          </cell>
          <cell r="CN317">
            <v>4.82557427054554</v>
          </cell>
          <cell r="CO317">
            <v>4.95977037225458</v>
          </cell>
          <cell r="CP317">
            <v>4.90038844093673</v>
          </cell>
          <cell r="CQ317">
            <v>4.8654954468031</v>
          </cell>
          <cell r="CR317">
            <v>4.74122426703925</v>
          </cell>
          <cell r="CS317">
            <v>4.94018574688651</v>
          </cell>
          <cell r="CT317">
            <v>4.9115760211514</v>
          </cell>
          <cell r="CU317">
            <v>4.97369948361572</v>
          </cell>
          <cell r="CV317">
            <v>4.86399109480068</v>
          </cell>
          <cell r="CW317">
            <v>4.90842218243092</v>
          </cell>
          <cell r="CX317">
            <v>4.85520004916019</v>
          </cell>
          <cell r="CY317">
            <v>4.98653047352642</v>
          </cell>
          <cell r="CZ317">
            <v>4.70807517547118</v>
          </cell>
          <cell r="DA317">
            <v>4.86664349076207</v>
          </cell>
        </row>
        <row r="318">
          <cell r="A318">
            <v>8457.16236192655</v>
          </cell>
          <cell r="B318">
            <v>8005.64746360859</v>
          </cell>
          <cell r="C318">
            <v>7013.01989801667</v>
          </cell>
          <cell r="D318">
            <v>7133.90585922099</v>
          </cell>
          <cell r="E318">
            <v>7736.6508974079</v>
          </cell>
          <cell r="F318">
            <v>8504.00227290611</v>
          </cell>
          <cell r="G318">
            <v>7506.89591580381</v>
          </cell>
          <cell r="H318">
            <v>6895.08019516297</v>
          </cell>
          <cell r="I318">
            <v>7264.07087527891</v>
          </cell>
          <cell r="J318">
            <v>8457.7226130144</v>
          </cell>
          <cell r="K318">
            <v>9090.2180997447</v>
          </cell>
          <cell r="L318">
            <v>9355.19857718673</v>
          </cell>
          <cell r="M318">
            <v>7610.57646982002</v>
          </cell>
          <cell r="N318">
            <v>8501.67464772929</v>
          </cell>
          <cell r="O318">
            <v>9398.49612680832</v>
          </cell>
        </row>
        <row r="318">
          <cell r="Z318">
            <v>6959.03645781384</v>
          </cell>
          <cell r="AA318">
            <v>6587.5041986265</v>
          </cell>
          <cell r="AB318">
            <v>5770.71351608229</v>
          </cell>
          <cell r="AC318">
            <v>5870.18539273041</v>
          </cell>
          <cell r="AD318">
            <v>6366.15845272421</v>
          </cell>
          <cell r="AE318">
            <v>6997.57901313417</v>
          </cell>
          <cell r="AF318">
            <v>6177.10292500428</v>
          </cell>
          <cell r="AG318">
            <v>5673.66598916267</v>
          </cell>
          <cell r="AH318">
            <v>5977.29260594379</v>
          </cell>
          <cell r="AI318">
            <v>6959.49746442328</v>
          </cell>
          <cell r="AJ318">
            <v>7479.95089350421</v>
          </cell>
          <cell r="AK318">
            <v>7697.99197208508</v>
          </cell>
          <cell r="AL318">
            <v>6262.4172094519</v>
          </cell>
          <cell r="AM318">
            <v>6995.66371013153</v>
          </cell>
          <cell r="AN318">
            <v>7733.61967005941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8">
          <cell r="BX318">
            <v>3.952329233709</v>
          </cell>
          <cell r="BY318">
            <v>3.68223597334346</v>
          </cell>
          <cell r="BZ318">
            <v>3.25558289307614</v>
          </cell>
          <cell r="CA318">
            <v>3.33076477737051</v>
          </cell>
          <cell r="CB318">
            <v>3.5556907623551</v>
          </cell>
          <cell r="CC318">
            <v>3.89719672150982</v>
          </cell>
          <cell r="CD318">
            <v>3.40519799382145</v>
          </cell>
          <cell r="CE318">
            <v>3.25617288022692</v>
          </cell>
          <cell r="CF318">
            <v>3.33310136963483</v>
          </cell>
          <cell r="CG318">
            <v>3.95016574363022</v>
          </cell>
          <cell r="CH318">
            <v>4.25224464311379</v>
          </cell>
          <cell r="CI318">
            <v>4.19386791111136</v>
          </cell>
          <cell r="CJ318">
            <v>3.51470419421708</v>
          </cell>
          <cell r="CK318">
            <v>3.93223958508325</v>
          </cell>
          <cell r="CL318">
            <v>4.34523927382421</v>
          </cell>
          <cell r="CM318">
            <v>4.82395371986432</v>
          </cell>
          <cell r="CN318">
            <v>4.90135798987871</v>
          </cell>
          <cell r="CO318">
            <v>4.85632666589087</v>
          </cell>
          <cell r="CP318">
            <v>4.82853061716573</v>
          </cell>
          <cell r="CQ318">
            <v>4.90524378332363</v>
          </cell>
          <cell r="CR318">
            <v>4.91929217871899</v>
          </cell>
          <cell r="CS318">
            <v>4.96992236229813</v>
          </cell>
          <cell r="CT318">
            <v>4.7737914886707</v>
          </cell>
          <cell r="CU318">
            <v>4.9131851419411</v>
          </cell>
          <cell r="CV318">
            <v>4.8269155216163</v>
          </cell>
          <cell r="CW318">
            <v>4.81934081092298</v>
          </cell>
          <cell r="CX318">
            <v>5.02886342908873</v>
          </cell>
          <cell r="CY318">
            <v>4.88157935207909</v>
          </cell>
          <cell r="CZ318">
            <v>4.87411856039287</v>
          </cell>
          <cell r="DA318">
            <v>4.87614093513562</v>
          </cell>
        </row>
        <row r="319">
          <cell r="A319">
            <v>9463.66170193668</v>
          </cell>
          <cell r="B319">
            <v>7475.58199954761</v>
          </cell>
          <cell r="C319">
            <v>7158.36426290078</v>
          </cell>
          <cell r="D319">
            <v>6850.91279831913</v>
          </cell>
          <cell r="E319">
            <v>9125.05573971542</v>
          </cell>
          <cell r="F319">
            <v>7151.86801983753</v>
          </cell>
          <cell r="G319">
            <v>8542.86068558186</v>
          </cell>
          <cell r="H319">
            <v>6989.60371481544</v>
          </cell>
          <cell r="I319">
            <v>8941.40593346917</v>
          </cell>
          <cell r="J319">
            <v>8626.40701230619</v>
          </cell>
          <cell r="K319">
            <v>9337.34393864349</v>
          </cell>
          <cell r="L319">
            <v>9435.80242051815</v>
          </cell>
          <cell r="M319">
            <v>10131.5164734591</v>
          </cell>
          <cell r="N319">
            <v>10276.339951927</v>
          </cell>
          <cell r="O319">
            <v>9823.26509214501</v>
          </cell>
        </row>
        <row r="319">
          <cell r="Z319">
            <v>7787.24162902218</v>
          </cell>
          <cell r="AA319">
            <v>6151.33604534203</v>
          </cell>
          <cell r="AB319">
            <v>5890.31116490122</v>
          </cell>
          <cell r="AC319">
            <v>5637.32253118831</v>
          </cell>
          <cell r="AD319">
            <v>7508.6172943944</v>
          </cell>
          <cell r="AE319">
            <v>5884.96568489488</v>
          </cell>
          <cell r="AF319">
            <v>7029.5539355645</v>
          </cell>
          <cell r="AG319">
            <v>5751.44534247671</v>
          </cell>
          <cell r="AH319">
            <v>7357.49973954035</v>
          </cell>
          <cell r="AI319">
            <v>7098.30062726909</v>
          </cell>
          <cell r="AJ319">
            <v>7683.30015522664</v>
          </cell>
          <cell r="AK319">
            <v>7764.31742031208</v>
          </cell>
          <cell r="AL319">
            <v>8336.7906981606</v>
          </cell>
          <cell r="AM319">
            <v>8455.95973187135</v>
          </cell>
          <cell r="AN319">
            <v>8083.14384725075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19">
          <cell r="BX319">
            <v>4.2537288374513</v>
          </cell>
          <cell r="BY319">
            <v>3.51242938642466</v>
          </cell>
          <cell r="BZ319">
            <v>3.22566618057568</v>
          </cell>
          <cell r="CA319">
            <v>3.12044142144339</v>
          </cell>
          <cell r="CB319">
            <v>4.08127154700219</v>
          </cell>
          <cell r="CC319">
            <v>3.33201471965493</v>
          </cell>
          <cell r="CD319">
            <v>3.83493076381287</v>
          </cell>
          <cell r="CE319">
            <v>3.2498039361538</v>
          </cell>
          <cell r="CF319">
            <v>4.10854248929668</v>
          </cell>
          <cell r="CG319">
            <v>4.06849149109759</v>
          </cell>
          <cell r="CH319">
            <v>4.29009060911514</v>
          </cell>
          <cell r="CI319">
            <v>4.40101906726668</v>
          </cell>
          <cell r="CJ319">
            <v>4.51880738284827</v>
          </cell>
          <cell r="CK319">
            <v>4.80062192951858</v>
          </cell>
          <cell r="CL319">
            <v>4.48626564313332</v>
          </cell>
          <cell r="CM319">
            <v>5.01557795241286</v>
          </cell>
          <cell r="CN319">
            <v>4.7980965914436</v>
          </cell>
          <cell r="CO319">
            <v>5.00294757874431</v>
          </cell>
          <cell r="CP319">
            <v>4.94953026754321</v>
          </cell>
          <cell r="CQ319">
            <v>5.04047672258611</v>
          </cell>
          <cell r="CR319">
            <v>4.83887227812607</v>
          </cell>
          <cell r="CS319">
            <v>5.02200771393084</v>
          </cell>
          <cell r="CT319">
            <v>4.84871851025737</v>
          </cell>
          <cell r="CU319">
            <v>4.90624925639698</v>
          </cell>
          <cell r="CV319">
            <v>4.78000237222395</v>
          </cell>
          <cell r="CW319">
            <v>4.90668830323879</v>
          </cell>
          <cell r="CX319">
            <v>4.83344929805412</v>
          </cell>
          <cell r="CY319">
            <v>5.05454659284841</v>
          </cell>
          <cell r="CZ319">
            <v>4.8258357571504</v>
          </cell>
          <cell r="DA319">
            <v>4.93631036213939</v>
          </cell>
        </row>
        <row r="320">
          <cell r="A320">
            <v>9694.28814061173</v>
          </cell>
          <cell r="B320">
            <v>8159.41055622215</v>
          </cell>
          <cell r="C320">
            <v>8489.27719358786</v>
          </cell>
          <cell r="D320">
            <v>7564.97117141024</v>
          </cell>
          <cell r="E320">
            <v>8366.35390423921</v>
          </cell>
          <cell r="F320">
            <v>7878.46487533065</v>
          </cell>
          <cell r="G320">
            <v>7699.51709056177</v>
          </cell>
          <cell r="H320">
            <v>8585.75735848389</v>
          </cell>
          <cell r="I320">
            <v>8472.3396359857</v>
          </cell>
          <cell r="J320">
            <v>8104.96416711316</v>
          </cell>
          <cell r="K320">
            <v>7655.11431265467</v>
          </cell>
          <cell r="L320">
            <v>8696.65020583009</v>
          </cell>
          <cell r="M320">
            <v>8511.90649704735</v>
          </cell>
          <cell r="N320">
            <v>8456.77868680594</v>
          </cell>
          <cell r="O320">
            <v>8453.92134972913</v>
          </cell>
        </row>
        <row r="320">
          <cell r="Z320">
            <v>7977.01424141765</v>
          </cell>
          <cell r="AA320">
            <v>6714.02925769137</v>
          </cell>
          <cell r="AB320">
            <v>6985.46237643801</v>
          </cell>
          <cell r="AC320">
            <v>6224.89056390328</v>
          </cell>
          <cell r="AD320">
            <v>6884.31406977398</v>
          </cell>
          <cell r="AE320">
            <v>6482.85109741493</v>
          </cell>
          <cell r="AF320">
            <v>6335.6026345194</v>
          </cell>
          <cell r="AG320">
            <v>7064.85176926674</v>
          </cell>
          <cell r="AH320">
            <v>6971.52518618252</v>
          </cell>
          <cell r="AI320">
            <v>6669.22765751025</v>
          </cell>
          <cell r="AJ320">
            <v>6299.06549155584</v>
          </cell>
          <cell r="AK320">
            <v>7156.10074079734</v>
          </cell>
          <cell r="AL320">
            <v>7004.08306042753</v>
          </cell>
          <cell r="AM320">
            <v>6958.72074800031</v>
          </cell>
          <cell r="AN320">
            <v>6956.36956777711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0">
          <cell r="BX320">
            <v>4.51847705752552</v>
          </cell>
          <cell r="BY320">
            <v>3.6746065444247</v>
          </cell>
          <cell r="BZ320">
            <v>3.96115455376899</v>
          </cell>
          <cell r="CA320">
            <v>3.58516804457418</v>
          </cell>
          <cell r="CB320">
            <v>3.92319113958214</v>
          </cell>
          <cell r="CC320">
            <v>3.52024235709553</v>
          </cell>
          <cell r="CD320">
            <v>3.59440494198311</v>
          </cell>
          <cell r="CE320">
            <v>3.96769107120102</v>
          </cell>
          <cell r="CF320">
            <v>3.89648477765056</v>
          </cell>
          <cell r="CG320">
            <v>3.73835493114799</v>
          </cell>
          <cell r="CH320">
            <v>3.49700421672819</v>
          </cell>
          <cell r="CI320">
            <v>4.00342992402794</v>
          </cell>
          <cell r="CJ320">
            <v>3.95311657933704</v>
          </cell>
          <cell r="CK320">
            <v>3.84569533773805</v>
          </cell>
          <cell r="CL320">
            <v>3.77239491823089</v>
          </cell>
          <cell r="CM320">
            <v>4.83676983636142</v>
          </cell>
          <cell r="CN320">
            <v>5.00586946755237</v>
          </cell>
          <cell r="CO320">
            <v>4.83148355519775</v>
          </cell>
          <cell r="CP320">
            <v>4.75695824675103</v>
          </cell>
          <cell r="CQ320">
            <v>4.80760018227046</v>
          </cell>
          <cell r="CR320">
            <v>5.04545826156781</v>
          </cell>
          <cell r="CS320">
            <v>4.82912073547917</v>
          </cell>
          <cell r="CT320">
            <v>4.87834307778017</v>
          </cell>
          <cell r="CU320">
            <v>4.90187183914945</v>
          </cell>
          <cell r="CV320">
            <v>4.88767303598631</v>
          </cell>
          <cell r="CW320">
            <v>4.93499938974675</v>
          </cell>
          <cell r="CX320">
            <v>4.89723957363876</v>
          </cell>
          <cell r="CY320">
            <v>4.85421268854249</v>
          </cell>
          <cell r="CZ320">
            <v>4.95748796416603</v>
          </cell>
          <cell r="DA320">
            <v>5.05210805712009</v>
          </cell>
        </row>
        <row r="321">
          <cell r="A321">
            <v>8713.07867129528</v>
          </cell>
          <cell r="B321">
            <v>7676.52592794248</v>
          </cell>
          <cell r="C321">
            <v>7132.4709550141</v>
          </cell>
          <cell r="D321">
            <v>7572.6265396163</v>
          </cell>
          <cell r="E321">
            <v>6564.20164949917</v>
          </cell>
          <cell r="F321">
            <v>7219.55107807526</v>
          </cell>
          <cell r="G321">
            <v>7493.33916890559</v>
          </cell>
          <cell r="H321">
            <v>7106.24171358445</v>
          </cell>
          <cell r="I321">
            <v>6523.28364536366</v>
          </cell>
          <cell r="J321">
            <v>7261.8786257506</v>
          </cell>
          <cell r="K321">
            <v>7149.4473094813</v>
          </cell>
          <cell r="L321">
            <v>8627.88767321308</v>
          </cell>
          <cell r="M321">
            <v>7919.15531479968</v>
          </cell>
          <cell r="N321">
            <v>8342.24755185864</v>
          </cell>
          <cell r="O321">
            <v>9230.79680369207</v>
          </cell>
        </row>
        <row r="321">
          <cell r="Z321">
            <v>7169.61902095154</v>
          </cell>
          <cell r="AA321">
            <v>6316.68419213553</v>
          </cell>
          <cell r="AB321">
            <v>5869.00467155446</v>
          </cell>
          <cell r="AC321">
            <v>6231.18983831284</v>
          </cell>
          <cell r="AD321">
            <v>5401.40021444503</v>
          </cell>
          <cell r="AE321">
            <v>5940.65917281622</v>
          </cell>
          <cell r="AF321">
            <v>6165.94765898517</v>
          </cell>
          <cell r="AG321">
            <v>5847.42175289235</v>
          </cell>
          <cell r="AH321">
            <v>5367.73054247067</v>
          </cell>
          <cell r="AI321">
            <v>5975.4886977605</v>
          </cell>
          <cell r="AJ321">
            <v>5882.97378608747</v>
          </cell>
          <cell r="AK321">
            <v>7099.51899967248</v>
          </cell>
          <cell r="AL321">
            <v>6516.33351617802</v>
          </cell>
          <cell r="AM321">
            <v>6864.4779855294</v>
          </cell>
          <cell r="AN321">
            <v>7595.6270841809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1">
          <cell r="BX321">
            <v>4.03271772382881</v>
          </cell>
          <cell r="BY321">
            <v>3.59094533742995</v>
          </cell>
          <cell r="BZ321">
            <v>3.25479013584604</v>
          </cell>
          <cell r="CA321">
            <v>3.45651364108289</v>
          </cell>
          <cell r="CB321">
            <v>3.06298367182669</v>
          </cell>
          <cell r="CC321">
            <v>3.33201133221356</v>
          </cell>
          <cell r="CD321">
            <v>3.55593604770007</v>
          </cell>
          <cell r="CE321">
            <v>3.37412061942848</v>
          </cell>
          <cell r="CF321">
            <v>3.13586410212151</v>
          </cell>
          <cell r="CG321">
            <v>3.33370343056627</v>
          </cell>
          <cell r="CH321">
            <v>3.25879209762617</v>
          </cell>
          <cell r="CI321">
            <v>4.01690582807388</v>
          </cell>
          <cell r="CJ321">
            <v>3.66331648144655</v>
          </cell>
          <cell r="CK321">
            <v>3.80653738766533</v>
          </cell>
          <cell r="CL321">
            <v>4.18613788875698</v>
          </cell>
          <cell r="CM321">
            <v>4.87085712004008</v>
          </cell>
          <cell r="CN321">
            <v>4.81933932762911</v>
          </cell>
          <cell r="CO321">
            <v>4.94024627778166</v>
          </cell>
          <cell r="CP321">
            <v>4.93900928923591</v>
          </cell>
          <cell r="CQ321">
            <v>4.83135345709461</v>
          </cell>
          <cell r="CR321">
            <v>4.88467082878987</v>
          </cell>
          <cell r="CS321">
            <v>4.75064991560157</v>
          </cell>
          <cell r="CT321">
            <v>4.74800262839496</v>
          </cell>
          <cell r="CU321">
            <v>4.68965190976004</v>
          </cell>
          <cell r="CV321">
            <v>4.91081532975228</v>
          </cell>
          <cell r="CW321">
            <v>4.94592349477601</v>
          </cell>
          <cell r="CX321">
            <v>4.84221881664842</v>
          </cell>
          <cell r="CY321">
            <v>4.87344422134786</v>
          </cell>
          <cell r="CZ321">
            <v>4.94065526911459</v>
          </cell>
          <cell r="DA321">
            <v>4.97115426436974</v>
          </cell>
        </row>
        <row r="322">
          <cell r="A322">
            <v>7546.4122369651</v>
          </cell>
          <cell r="B322">
            <v>8533.38256744455</v>
          </cell>
          <cell r="C322">
            <v>7274.92466790284</v>
          </cell>
          <cell r="D322">
            <v>7421.89798781759</v>
          </cell>
          <cell r="E322">
            <v>7604.73088617779</v>
          </cell>
          <cell r="F322">
            <v>7329.92481960619</v>
          </cell>
          <cell r="G322">
            <v>8435.01218792831</v>
          </cell>
          <cell r="H322">
            <v>7796.77825543751</v>
          </cell>
          <cell r="I322">
            <v>7139.91399716173</v>
          </cell>
          <cell r="J322">
            <v>8333.30451805934</v>
          </cell>
          <cell r="K322">
            <v>8423.49946501609</v>
          </cell>
          <cell r="L322">
            <v>8735.68698680874</v>
          </cell>
          <cell r="M322">
            <v>9645.21596827275</v>
          </cell>
          <cell r="N322">
            <v>8913.26071961534</v>
          </cell>
          <cell r="O322">
            <v>9886.66570060376</v>
          </cell>
        </row>
        <row r="322">
          <cell r="Z322">
            <v>6209.61921213128</v>
          </cell>
          <cell r="AA322">
            <v>7021.75479835437</v>
          </cell>
          <cell r="AB322">
            <v>5986.22372673148</v>
          </cell>
          <cell r="AC322">
            <v>6107.16177283276</v>
          </cell>
          <cell r="AD322">
            <v>6257.60712919773</v>
          </cell>
          <cell r="AE322">
            <v>6031.48099441881</v>
          </cell>
          <cell r="AF322">
            <v>6940.81002892387</v>
          </cell>
          <cell r="AG322">
            <v>6415.63467876001</v>
          </cell>
          <cell r="AH322">
            <v>5875.12923195022</v>
          </cell>
          <cell r="AI322">
            <v>6857.11914628883</v>
          </cell>
          <cell r="AJ322">
            <v>6931.33670264181</v>
          </cell>
          <cell r="AK322">
            <v>7188.22243485977</v>
          </cell>
          <cell r="AL322">
            <v>7936.634853893</v>
          </cell>
          <cell r="AM322">
            <v>7334.34024928348</v>
          </cell>
          <cell r="AN322">
            <v>8135.31349078252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2">
          <cell r="BX322">
            <v>3.5359775762255</v>
          </cell>
          <cell r="BY322">
            <v>3.91661325065088</v>
          </cell>
          <cell r="BZ322">
            <v>3.43528002873259</v>
          </cell>
          <cell r="CA322">
            <v>3.48184538419754</v>
          </cell>
          <cell r="CB322">
            <v>3.49217178326806</v>
          </cell>
          <cell r="CC322">
            <v>3.38224928901438</v>
          </cell>
          <cell r="CD322">
            <v>3.84912119489145</v>
          </cell>
          <cell r="CE322">
            <v>3.61732899500694</v>
          </cell>
          <cell r="CF322">
            <v>3.25011593890548</v>
          </cell>
          <cell r="CG322">
            <v>3.81025284194848</v>
          </cell>
          <cell r="CH322">
            <v>3.85951998714473</v>
          </cell>
          <cell r="CI322">
            <v>4.14838169540895</v>
          </cell>
          <cell r="CJ322">
            <v>4.50704046033805</v>
          </cell>
          <cell r="CK322">
            <v>4.06906872159938</v>
          </cell>
          <cell r="CL322">
            <v>4.69531925159456</v>
          </cell>
          <cell r="CM322">
            <v>4.81130182784202</v>
          </cell>
          <cell r="CN322">
            <v>4.91181619115855</v>
          </cell>
          <cell r="CO322">
            <v>4.77417060989933</v>
          </cell>
          <cell r="CP322">
            <v>4.80548336192468</v>
          </cell>
          <cell r="CQ322">
            <v>4.90930291666401</v>
          </cell>
          <cell r="CR322">
            <v>4.88568525029584</v>
          </cell>
          <cell r="CS322">
            <v>4.94032713563308</v>
          </cell>
          <cell r="CT322">
            <v>4.85913261855176</v>
          </cell>
          <cell r="CU322">
            <v>4.95251393293899</v>
          </cell>
          <cell r="CV322">
            <v>4.93054623336874</v>
          </cell>
          <cell r="CW322">
            <v>4.92029154716995</v>
          </cell>
          <cell r="CX322">
            <v>4.74733559771066</v>
          </cell>
          <cell r="CY322">
            <v>4.82449742142497</v>
          </cell>
          <cell r="CZ322">
            <v>4.93825104699906</v>
          </cell>
          <cell r="DA322">
            <v>4.74696797329886</v>
          </cell>
        </row>
        <row r="323">
          <cell r="A323">
            <v>9017.09354367569</v>
          </cell>
          <cell r="B323">
            <v>8167.65936866734</v>
          </cell>
          <cell r="C323">
            <v>7419.73744125685</v>
          </cell>
          <cell r="D323">
            <v>6631.16055853777</v>
          </cell>
          <cell r="E323">
            <v>7026.55380754394</v>
          </cell>
          <cell r="F323">
            <v>7149.52747332665</v>
          </cell>
          <cell r="G323">
            <v>7933.50468388004</v>
          </cell>
          <cell r="H323">
            <v>7384.80720592076</v>
          </cell>
          <cell r="I323">
            <v>7593.29468280085</v>
          </cell>
          <cell r="J323">
            <v>7659.82531207735</v>
          </cell>
          <cell r="K323">
            <v>8020.982722851</v>
          </cell>
          <cell r="L323">
            <v>8480.66772192005</v>
          </cell>
          <cell r="M323">
            <v>8911.01546127098</v>
          </cell>
          <cell r="N323">
            <v>7840.95132618701</v>
          </cell>
          <cell r="O323">
            <v>9417.83867738681</v>
          </cell>
        </row>
        <row r="323">
          <cell r="Z323">
            <v>7419.77983022457</v>
          </cell>
          <cell r="AA323">
            <v>6720.81685193198</v>
          </cell>
          <cell r="AB323">
            <v>6105.38395166278</v>
          </cell>
          <cell r="AC323">
            <v>5456.49783102537</v>
          </cell>
          <cell r="AD323">
            <v>5781.84999020759</v>
          </cell>
          <cell r="AE323">
            <v>5883.03974948022</v>
          </cell>
          <cell r="AF323">
            <v>6528.14099702129</v>
          </cell>
          <cell r="AG323">
            <v>6076.6413580148</v>
          </cell>
          <cell r="AH323">
            <v>6248.19676756184</v>
          </cell>
          <cell r="AI323">
            <v>6302.94197108079</v>
          </cell>
          <cell r="AJ323">
            <v>6600.12292623168</v>
          </cell>
          <cell r="AK323">
            <v>6978.37801117993</v>
          </cell>
          <cell r="AL323">
            <v>7332.49272241726</v>
          </cell>
          <cell r="AM323">
            <v>6451.98280554817</v>
          </cell>
          <cell r="AN323">
            <v>7749.535825964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3">
          <cell r="BX323">
            <v>4.18078153467385</v>
          </cell>
          <cell r="BY323">
            <v>3.76011037312942</v>
          </cell>
          <cell r="BZ323">
            <v>3.32381287139719</v>
          </cell>
          <cell r="CA323">
            <v>3.00067502006307</v>
          </cell>
          <cell r="CB323">
            <v>3.26583535182824</v>
          </cell>
          <cell r="CC323">
            <v>3.36568842327296</v>
          </cell>
          <cell r="CD323">
            <v>3.6255451116356</v>
          </cell>
          <cell r="CE323">
            <v>3.47840723027464</v>
          </cell>
          <cell r="CF323">
            <v>3.54818598743191</v>
          </cell>
          <cell r="CG323">
            <v>3.6900061184765</v>
          </cell>
          <cell r="CH323">
            <v>3.65025122966578</v>
          </cell>
          <cell r="CI323">
            <v>3.9445310606906</v>
          </cell>
          <cell r="CJ323">
            <v>4.14927627577571</v>
          </cell>
          <cell r="CK323">
            <v>3.77607452907203</v>
          </cell>
          <cell r="CL323">
            <v>4.37688254836652</v>
          </cell>
          <cell r="CM323">
            <v>4.862288007596</v>
          </cell>
          <cell r="CN323">
            <v>4.89698307427169</v>
          </cell>
          <cell r="CO323">
            <v>5.03249730559973</v>
          </cell>
          <cell r="CP323">
            <v>4.98198206275022</v>
          </cell>
          <cell r="CQ323">
            <v>4.85042361238774</v>
          </cell>
          <cell r="CR323">
            <v>4.78889163073205</v>
          </cell>
          <cell r="CS323">
            <v>4.93313894858412</v>
          </cell>
          <cell r="CT323">
            <v>4.78619419336859</v>
          </cell>
          <cell r="CU323">
            <v>4.82453495082382</v>
          </cell>
          <cell r="CV323">
            <v>4.67975759738693</v>
          </cell>
          <cell r="CW323">
            <v>4.95377644641571</v>
          </cell>
          <cell r="CX323">
            <v>4.84692440548283</v>
          </cell>
          <cell r="CY323">
            <v>4.84157231818744</v>
          </cell>
          <cell r="CZ323">
            <v>4.68122784245573</v>
          </cell>
          <cell r="DA323">
            <v>4.85085098081165</v>
          </cell>
        </row>
        <row r="324">
          <cell r="A324">
            <v>7955.48934381288</v>
          </cell>
          <cell r="B324">
            <v>8512.01716093251</v>
          </cell>
          <cell r="C324">
            <v>7792.00355187761</v>
          </cell>
          <cell r="D324">
            <v>6771.04566746818</v>
          </cell>
          <cell r="E324">
            <v>7649.83683052873</v>
          </cell>
          <cell r="F324">
            <v>8674.80339937464</v>
          </cell>
          <cell r="G324">
            <v>7548.20720290872</v>
          </cell>
          <cell r="H324">
            <v>8241.87037921226</v>
          </cell>
          <cell r="I324">
            <v>7118.77187321672</v>
          </cell>
          <cell r="J324">
            <v>8792.11017130269</v>
          </cell>
          <cell r="K324">
            <v>7835.65024977006</v>
          </cell>
          <cell r="L324">
            <v>8951.98808389645</v>
          </cell>
          <cell r="M324">
            <v>10021.1587111434</v>
          </cell>
          <cell r="N324">
            <v>9846.86758056961</v>
          </cell>
          <cell r="O324">
            <v>8898.47291974801</v>
          </cell>
        </row>
        <row r="324">
          <cell r="Z324">
            <v>6546.23123148031</v>
          </cell>
          <cell r="AA324">
            <v>7004.17412099589</v>
          </cell>
          <cell r="AB324">
            <v>6411.70577983072</v>
          </cell>
          <cell r="AC324">
            <v>5571.6032920881</v>
          </cell>
          <cell r="AD324">
            <v>6294.72287769221</v>
          </cell>
          <cell r="AE324">
            <v>7138.12394005685</v>
          </cell>
          <cell r="AF324">
            <v>6211.09621267917</v>
          </cell>
          <cell r="AG324">
            <v>6781.88191203752</v>
          </cell>
          <cell r="AH324">
            <v>5857.7322842469</v>
          </cell>
          <cell r="AI324">
            <v>7234.65065524336</v>
          </cell>
          <cell r="AJ324">
            <v>6447.62077695365</v>
          </cell>
          <cell r="AK324">
            <v>7366.20733760622</v>
          </cell>
          <cell r="AL324">
            <v>8245.98202516941</v>
          </cell>
          <cell r="AM324">
            <v>8102.56532344013</v>
          </cell>
          <cell r="AN324">
            <v>7322.1720025355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4">
          <cell r="BX324">
            <v>3.56501245392088</v>
          </cell>
          <cell r="BY324">
            <v>3.91368379685758</v>
          </cell>
          <cell r="BZ324">
            <v>3.58800548826284</v>
          </cell>
          <cell r="CA324">
            <v>3.09741815716767</v>
          </cell>
          <cell r="CB324">
            <v>3.6136343735322</v>
          </cell>
          <cell r="CC324">
            <v>3.92251606430026</v>
          </cell>
          <cell r="CD324">
            <v>3.39199585821047</v>
          </cell>
          <cell r="CE324">
            <v>3.79038883369921</v>
          </cell>
          <cell r="CF324">
            <v>3.28512610092286</v>
          </cell>
          <cell r="CG324">
            <v>3.89232049145706</v>
          </cell>
          <cell r="CH324">
            <v>3.65219411372322</v>
          </cell>
          <cell r="CI324">
            <v>4.12497026031465</v>
          </cell>
          <cell r="CJ324">
            <v>4.68010342037518</v>
          </cell>
          <cell r="CK324">
            <v>4.50885692563606</v>
          </cell>
          <cell r="CL324">
            <v>4.06045719650482</v>
          </cell>
          <cell r="CM324">
            <v>5.03080432903459</v>
          </cell>
          <cell r="CN324">
            <v>4.90318562657582</v>
          </cell>
          <cell r="CO324">
            <v>4.89584457506517</v>
          </cell>
          <cell r="CP324">
            <v>4.92819044091364</v>
          </cell>
          <cell r="CQ324">
            <v>4.77242972603484</v>
          </cell>
          <cell r="CR324">
            <v>4.98570397795169</v>
          </cell>
          <cell r="CS324">
            <v>5.01672250317052</v>
          </cell>
          <cell r="CT324">
            <v>4.90200325200155</v>
          </cell>
          <cell r="CU324">
            <v>4.88522543964691</v>
          </cell>
          <cell r="CV324">
            <v>5.09232493644865</v>
          </cell>
          <cell r="CW324">
            <v>4.83674030113339</v>
          </cell>
          <cell r="CX324">
            <v>4.89249344660852</v>
          </cell>
          <cell r="CY324">
            <v>4.82718639879876</v>
          </cell>
          <cell r="CZ324">
            <v>4.92337846852035</v>
          </cell>
          <cell r="DA324">
            <v>4.94051389821176</v>
          </cell>
        </row>
        <row r="325">
          <cell r="A325">
            <v>9423.80700476077</v>
          </cell>
          <cell r="B325">
            <v>8207.35493170216</v>
          </cell>
          <cell r="C325">
            <v>7619.89084889991</v>
          </cell>
          <cell r="D325">
            <v>7132.27775290162</v>
          </cell>
          <cell r="E325">
            <v>7918.84969780147</v>
          </cell>
          <cell r="F325">
            <v>7286.10271958514</v>
          </cell>
          <cell r="G325">
            <v>6924.71985310877</v>
          </cell>
          <cell r="H325">
            <v>7593.72148797254</v>
          </cell>
          <cell r="I325">
            <v>7566.53645859227</v>
          </cell>
          <cell r="J325">
            <v>8097.11612704057</v>
          </cell>
          <cell r="K325">
            <v>9393.18967677379</v>
          </cell>
          <cell r="L325">
            <v>9662.95343101429</v>
          </cell>
          <cell r="M325">
            <v>10131.8465792603</v>
          </cell>
          <cell r="N325">
            <v>9343.14471567311</v>
          </cell>
          <cell r="O325">
            <v>9799.24615284048</v>
          </cell>
        </row>
        <row r="325">
          <cell r="Z325">
            <v>7754.44690677457</v>
          </cell>
          <cell r="AA325">
            <v>6753.48062951492</v>
          </cell>
          <cell r="AB325">
            <v>6270.08161280907</v>
          </cell>
          <cell r="AC325">
            <v>5868.84569381619</v>
          </cell>
          <cell r="AD325">
            <v>6516.08203704807</v>
          </cell>
          <cell r="AE325">
            <v>5995.42166640149</v>
          </cell>
          <cell r="AF325">
            <v>5698.05519341522</v>
          </cell>
          <cell r="AG325">
            <v>6248.54796724598</v>
          </cell>
          <cell r="AH325">
            <v>6226.17857164164</v>
          </cell>
          <cell r="AI325">
            <v>6662.7698416791</v>
          </cell>
          <cell r="AJ325">
            <v>7729.25321974529</v>
          </cell>
          <cell r="AK325">
            <v>7951.23025180604</v>
          </cell>
          <cell r="AL325">
            <v>8337.06232807704</v>
          </cell>
          <cell r="AM325">
            <v>7688.07336603959</v>
          </cell>
          <cell r="AN325">
            <v>8063.37969148017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5">
          <cell r="BX325">
            <v>4.19464217316493</v>
          </cell>
          <cell r="BY325">
            <v>3.68635271501672</v>
          </cell>
          <cell r="BZ325">
            <v>3.49612256338361</v>
          </cell>
          <cell r="CA325">
            <v>3.29063399782265</v>
          </cell>
          <cell r="CB325">
            <v>3.69427196152058</v>
          </cell>
          <cell r="CC325">
            <v>3.35501990340593</v>
          </cell>
          <cell r="CD325">
            <v>3.13648529279035</v>
          </cell>
          <cell r="CE325">
            <v>3.55186472558172</v>
          </cell>
          <cell r="CF325">
            <v>3.45287454949959</v>
          </cell>
          <cell r="CG325">
            <v>3.65430362729617</v>
          </cell>
          <cell r="CH325">
            <v>4.25392131670379</v>
          </cell>
          <cell r="CI325">
            <v>4.39579664875139</v>
          </cell>
          <cell r="CJ325">
            <v>4.70258312762584</v>
          </cell>
          <cell r="CK325">
            <v>4.2292884403139</v>
          </cell>
          <cell r="CL325">
            <v>4.49413510012515</v>
          </cell>
          <cell r="CM325">
            <v>5.06480866341233</v>
          </cell>
          <cell r="CN325">
            <v>5.01923936383862</v>
          </cell>
          <cell r="CO325">
            <v>4.91353076932536</v>
          </cell>
          <cell r="CP325">
            <v>4.88630133547691</v>
          </cell>
          <cell r="CQ325">
            <v>4.83242158116813</v>
          </cell>
          <cell r="CR325">
            <v>4.89589130842013</v>
          </cell>
          <cell r="CS325">
            <v>4.97726233718682</v>
          </cell>
          <cell r="CT325">
            <v>4.81980897977478</v>
          </cell>
          <cell r="CU325">
            <v>4.9402384127804</v>
          </cell>
          <cell r="CV325">
            <v>4.99525102770731</v>
          </cell>
          <cell r="CW325">
            <v>4.97800373865137</v>
          </cell>
          <cell r="CX325">
            <v>4.95568703727212</v>
          </cell>
          <cell r="CY325">
            <v>4.85717445760445</v>
          </cell>
          <cell r="CZ325">
            <v>4.98032115773948</v>
          </cell>
          <cell r="DA325">
            <v>4.91561795926418</v>
          </cell>
        </row>
        <row r="326">
          <cell r="A326">
            <v>8945.87735505919</v>
          </cell>
          <cell r="B326">
            <v>6613.61101161053</v>
          </cell>
          <cell r="C326">
            <v>6830.77080588021</v>
          </cell>
          <cell r="D326">
            <v>6871.95981652745</v>
          </cell>
          <cell r="E326">
            <v>6194.33143265881</v>
          </cell>
          <cell r="F326">
            <v>9921.74375681988</v>
          </cell>
          <cell r="G326">
            <v>8784.48615002261</v>
          </cell>
          <cell r="H326">
            <v>7759.47540445714</v>
          </cell>
          <cell r="I326">
            <v>7941.26424293484</v>
          </cell>
          <cell r="J326">
            <v>8142.17178108187</v>
          </cell>
          <cell r="K326">
            <v>8881.88654068802</v>
          </cell>
          <cell r="L326">
            <v>8852.33903446823</v>
          </cell>
          <cell r="M326">
            <v>8536.90071282151</v>
          </cell>
          <cell r="N326">
            <v>8586.89851030535</v>
          </cell>
          <cell r="O326">
            <v>9069.17484123658</v>
          </cell>
        </row>
        <row r="326">
          <cell r="Z326">
            <v>7361.17908073442</v>
          </cell>
          <cell r="AA326">
            <v>5442.05706098238</v>
          </cell>
          <cell r="AB326">
            <v>5620.74854883857</v>
          </cell>
          <cell r="AC326">
            <v>5654.64122045687</v>
          </cell>
          <cell r="AD326">
            <v>5097.04986458782</v>
          </cell>
          <cell r="AE326">
            <v>8164.1777198975</v>
          </cell>
          <cell r="AF326">
            <v>7228.37717487575</v>
          </cell>
          <cell r="AG326">
            <v>6384.93976138188</v>
          </cell>
          <cell r="AH326">
            <v>6534.52600561495</v>
          </cell>
          <cell r="AI326">
            <v>6699.84420843308</v>
          </cell>
          <cell r="AJ326">
            <v>7308.52378205186</v>
          </cell>
          <cell r="AK326">
            <v>7284.21040550529</v>
          </cell>
          <cell r="AL326">
            <v>7024.64972940742</v>
          </cell>
          <cell r="AM326">
            <v>7065.79077419412</v>
          </cell>
          <cell r="AN326">
            <v>7462.63529793181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6">
          <cell r="BX326">
            <v>4.10269101485598</v>
          </cell>
          <cell r="BY326">
            <v>3.10244059209151</v>
          </cell>
          <cell r="BZ326">
            <v>3.09865870764117</v>
          </cell>
          <cell r="CA326">
            <v>3.20926313760493</v>
          </cell>
          <cell r="CB326">
            <v>2.88539356869207</v>
          </cell>
          <cell r="CC326">
            <v>4.44864161034281</v>
          </cell>
          <cell r="CD326">
            <v>4.0477911105228</v>
          </cell>
          <cell r="CE326">
            <v>3.62098251795578</v>
          </cell>
          <cell r="CF326">
            <v>3.66742445621717</v>
          </cell>
          <cell r="CG326">
            <v>3.71402720110694</v>
          </cell>
          <cell r="CH326">
            <v>4.18497776903921</v>
          </cell>
          <cell r="CI326">
            <v>4.11795257640975</v>
          </cell>
          <cell r="CJ326">
            <v>3.98140439090781</v>
          </cell>
          <cell r="CK326">
            <v>3.94751133787093</v>
          </cell>
          <cell r="CL326">
            <v>4.11676762915815</v>
          </cell>
          <cell r="CM326">
            <v>4.91570382629175</v>
          </cell>
          <cell r="CN326">
            <v>4.80581172466644</v>
          </cell>
          <cell r="CO326">
            <v>4.96966995904851</v>
          </cell>
          <cell r="CP326">
            <v>4.82732859943698</v>
          </cell>
          <cell r="CQ326">
            <v>4.83972804558616</v>
          </cell>
          <cell r="CR326">
            <v>5.02796407323456</v>
          </cell>
          <cell r="CS326">
            <v>4.89248890101287</v>
          </cell>
          <cell r="CT326">
            <v>4.83100527574412</v>
          </cell>
          <cell r="CU326">
            <v>4.88157593646897</v>
          </cell>
          <cell r="CV326">
            <v>4.94227332311409</v>
          </cell>
          <cell r="CW326">
            <v>4.78457806291676</v>
          </cell>
          <cell r="CX326">
            <v>4.84627748054353</v>
          </cell>
          <cell r="CY326">
            <v>4.833876142036</v>
          </cell>
          <cell r="CZ326">
            <v>4.90393294187316</v>
          </cell>
          <cell r="DA326">
            <v>4.96641491589319</v>
          </cell>
        </row>
        <row r="327">
          <cell r="A327">
            <v>9275.92064329102</v>
          </cell>
          <cell r="B327">
            <v>8977.49924875482</v>
          </cell>
          <cell r="C327">
            <v>7715.77835450875</v>
          </cell>
          <cell r="D327">
            <v>8364.80094670599</v>
          </cell>
          <cell r="E327">
            <v>7626.83422819106</v>
          </cell>
          <cell r="F327">
            <v>7990.72448646144</v>
          </cell>
          <cell r="G327">
            <v>7704.28190030033</v>
          </cell>
          <cell r="H327">
            <v>7382.42832820395</v>
          </cell>
          <cell r="I327">
            <v>7347.50920616075</v>
          </cell>
          <cell r="J327">
            <v>8604.49771718149</v>
          </cell>
          <cell r="K327">
            <v>8944.27579483003</v>
          </cell>
          <cell r="L327">
            <v>9267.64278968987</v>
          </cell>
          <cell r="M327">
            <v>8264.28144315625</v>
          </cell>
          <cell r="N327">
            <v>8335.83898851476</v>
          </cell>
          <cell r="O327">
            <v>8698.98930678979</v>
          </cell>
        </row>
        <row r="327">
          <cell r="Z327">
            <v>7632.75755790804</v>
          </cell>
          <cell r="AA327">
            <v>7387.19938183254</v>
          </cell>
          <cell r="AB327">
            <v>6348.98333171006</v>
          </cell>
          <cell r="AC327">
            <v>6883.03620757522</v>
          </cell>
          <cell r="AD327">
            <v>6275.79502205436</v>
          </cell>
          <cell r="AE327">
            <v>6575.22472028827</v>
          </cell>
          <cell r="AF327">
            <v>6339.52339224713</v>
          </cell>
          <cell r="AG327">
            <v>6074.68388149354</v>
          </cell>
          <cell r="AH327">
            <v>6045.95043249799</v>
          </cell>
          <cell r="AI327">
            <v>7080.27240728077</v>
          </cell>
          <cell r="AJ327">
            <v>7359.86122546014</v>
          </cell>
          <cell r="AK327">
            <v>7625.94606694481</v>
          </cell>
          <cell r="AL327">
            <v>6800.32301608286</v>
          </cell>
          <cell r="AM327">
            <v>6859.20465340644</v>
          </cell>
          <cell r="AN327">
            <v>7158.02548672988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7">
          <cell r="BX327">
            <v>4.16174876703682</v>
          </cell>
          <cell r="BY327">
            <v>4.12963475594011</v>
          </cell>
          <cell r="BZ327">
            <v>3.65462307557679</v>
          </cell>
          <cell r="CA327">
            <v>3.85425246933904</v>
          </cell>
          <cell r="CB327">
            <v>3.45844865980481</v>
          </cell>
          <cell r="CC327">
            <v>3.73017064308222</v>
          </cell>
          <cell r="CD327">
            <v>3.53895399921141</v>
          </cell>
          <cell r="CE327">
            <v>3.45428213331934</v>
          </cell>
          <cell r="CF327">
            <v>3.37871140710628</v>
          </cell>
          <cell r="CG327">
            <v>3.90428972692959</v>
          </cell>
          <cell r="CH327">
            <v>4.1630135437472</v>
          </cell>
          <cell r="CI327">
            <v>4.11911069928567</v>
          </cell>
          <cell r="CJ327">
            <v>3.77690220539397</v>
          </cell>
          <cell r="CK327">
            <v>3.99350542976051</v>
          </cell>
          <cell r="CL327">
            <v>4.00358374979991</v>
          </cell>
          <cell r="CM327">
            <v>5.02473015859219</v>
          </cell>
          <cell r="CN327">
            <v>4.90089405288633</v>
          </cell>
          <cell r="CO327">
            <v>4.7595810899465</v>
          </cell>
          <cell r="CP327">
            <v>4.89268245799305</v>
          </cell>
          <cell r="CQ327">
            <v>4.97158138108746</v>
          </cell>
          <cell r="CR327">
            <v>4.82935394271252</v>
          </cell>
          <cell r="CS327">
            <v>4.90782226694767</v>
          </cell>
          <cell r="CT327">
            <v>4.81806896367947</v>
          </cell>
          <cell r="CU327">
            <v>4.90253406237351</v>
          </cell>
          <cell r="CV327">
            <v>4.9683829715539</v>
          </cell>
          <cell r="CW327">
            <v>4.84360743618314</v>
          </cell>
          <cell r="CX327">
            <v>5.07221204974163</v>
          </cell>
          <cell r="CY327">
            <v>4.93288439802942</v>
          </cell>
          <cell r="CZ327">
            <v>4.70572579572253</v>
          </cell>
          <cell r="DA327">
            <v>4.8983685508632</v>
          </cell>
        </row>
        <row r="328">
          <cell r="A328">
            <v>8968.13391058966</v>
          </cell>
          <cell r="B328">
            <v>8847.27698786019</v>
          </cell>
          <cell r="C328">
            <v>8452.29066435114</v>
          </cell>
          <cell r="D328">
            <v>6921.22299463978</v>
          </cell>
          <cell r="E328">
            <v>5970.53930816604</v>
          </cell>
          <cell r="F328">
            <v>7863.61148965424</v>
          </cell>
          <cell r="G328">
            <v>9930.33737870427</v>
          </cell>
          <cell r="H328">
            <v>7606.83967581596</v>
          </cell>
          <cell r="I328">
            <v>8601.01524642144</v>
          </cell>
          <cell r="J328">
            <v>9147.6495991188</v>
          </cell>
          <cell r="K328">
            <v>8955.12362495893</v>
          </cell>
          <cell r="L328">
            <v>7793.91858157096</v>
          </cell>
          <cell r="M328">
            <v>8434.38587105413</v>
          </cell>
          <cell r="N328">
            <v>9708.56781368255</v>
          </cell>
          <cell r="O328">
            <v>8862.06869785164</v>
          </cell>
        </row>
        <row r="328">
          <cell r="Z328">
            <v>7379.49304642806</v>
          </cell>
          <cell r="AA328">
            <v>7280.04506429639</v>
          </cell>
          <cell r="AB328">
            <v>6955.02774666608</v>
          </cell>
          <cell r="AC328">
            <v>5695.17777844645</v>
          </cell>
          <cell r="AD328">
            <v>4912.90091643377</v>
          </cell>
          <cell r="AE328">
            <v>6470.62888291549</v>
          </cell>
          <cell r="AF328">
            <v>8171.24904304808</v>
          </cell>
          <cell r="AG328">
            <v>6259.34236181428</v>
          </cell>
          <cell r="AH328">
            <v>7077.40683134107</v>
          </cell>
          <cell r="AI328">
            <v>7527.20881298919</v>
          </cell>
          <cell r="AJ328">
            <v>7368.78743996621</v>
          </cell>
          <cell r="AK328">
            <v>6413.28157569267</v>
          </cell>
          <cell r="AL328">
            <v>6940.29465961026</v>
          </cell>
          <cell r="AM328">
            <v>7988.76437240164</v>
          </cell>
          <cell r="AN328">
            <v>7292.21652851792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8">
          <cell r="BX328">
            <v>4.19854086028021</v>
          </cell>
          <cell r="BY328">
            <v>4.09723161352822</v>
          </cell>
          <cell r="BZ328">
            <v>3.81122146578328</v>
          </cell>
          <cell r="CA328">
            <v>3.24917606395709</v>
          </cell>
          <cell r="CB328">
            <v>2.87214146928316</v>
          </cell>
          <cell r="CC328">
            <v>3.6972259204361</v>
          </cell>
          <cell r="CD328">
            <v>4.57808053051319</v>
          </cell>
          <cell r="CE328">
            <v>3.46155576702765</v>
          </cell>
          <cell r="CF328">
            <v>3.9477862352073</v>
          </cell>
          <cell r="CG328">
            <v>4.12245253663731</v>
          </cell>
          <cell r="CH328">
            <v>4.1039732302469</v>
          </cell>
          <cell r="CI328">
            <v>3.62155389998834</v>
          </cell>
          <cell r="CJ328">
            <v>3.90065502597362</v>
          </cell>
          <cell r="CK328">
            <v>4.51626309140892</v>
          </cell>
          <cell r="CL328">
            <v>4.21783808671729</v>
          </cell>
          <cell r="CM328">
            <v>4.81543227542788</v>
          </cell>
          <cell r="CN328">
            <v>4.86800132983022</v>
          </cell>
          <cell r="CO328">
            <v>4.99967548721156</v>
          </cell>
          <cell r="CP328">
            <v>4.80221030905339</v>
          </cell>
          <cell r="CQ328">
            <v>4.68639955751791</v>
          </cell>
          <cell r="CR328">
            <v>4.79487884853436</v>
          </cell>
          <cell r="CS328">
            <v>4.89003710842855</v>
          </cell>
          <cell r="CT328">
            <v>4.95409704110535</v>
          </cell>
          <cell r="CU328">
            <v>4.91165289786419</v>
          </cell>
          <cell r="CV328">
            <v>5.00248085704398</v>
          </cell>
          <cell r="CW328">
            <v>4.91924717998681</v>
          </cell>
          <cell r="CX328">
            <v>4.85168381837672</v>
          </cell>
          <cell r="CY328">
            <v>4.87469560628328</v>
          </cell>
          <cell r="CZ328">
            <v>4.84626896946004</v>
          </cell>
          <cell r="DA328">
            <v>4.73670989967903</v>
          </cell>
        </row>
        <row r="329">
          <cell r="A329">
            <v>9257.89119004979</v>
          </cell>
          <cell r="B329">
            <v>7154.1652514492</v>
          </cell>
          <cell r="C329">
            <v>7276.22286030391</v>
          </cell>
          <cell r="D329">
            <v>7790.95389534866</v>
          </cell>
          <cell r="E329">
            <v>7299.00306715027</v>
          </cell>
          <cell r="F329">
            <v>8498.15778265522</v>
          </cell>
          <cell r="G329">
            <v>7817.03558549236</v>
          </cell>
          <cell r="H329">
            <v>7373.77829073303</v>
          </cell>
          <cell r="I329">
            <v>6835.00489891747</v>
          </cell>
          <cell r="J329">
            <v>7646.97136717803</v>
          </cell>
          <cell r="K329">
            <v>8713.27861644488</v>
          </cell>
          <cell r="L329">
            <v>8911.40135455962</v>
          </cell>
          <cell r="M329">
            <v>9553.73144228597</v>
          </cell>
          <cell r="N329">
            <v>9315.80056951158</v>
          </cell>
          <cell r="O329">
            <v>8019.32119896898</v>
          </cell>
        </row>
        <row r="329">
          <cell r="Z329">
            <v>7617.92189352669</v>
          </cell>
          <cell r="AA329">
            <v>5886.85597833534</v>
          </cell>
          <cell r="AB329">
            <v>5987.2919536215</v>
          </cell>
          <cell r="AC329">
            <v>6410.84206245833</v>
          </cell>
          <cell r="AD329">
            <v>6006.03680954079</v>
          </cell>
          <cell r="AE329">
            <v>6992.76983258487</v>
          </cell>
          <cell r="AF329">
            <v>6432.30356749085</v>
          </cell>
          <cell r="AG329">
            <v>6067.5661363746</v>
          </cell>
          <cell r="AH329">
            <v>5624.2326025378</v>
          </cell>
          <cell r="AI329">
            <v>6292.3650107065</v>
          </cell>
          <cell r="AJ329">
            <v>7169.78354724607</v>
          </cell>
          <cell r="AK329">
            <v>7332.8102574662</v>
          </cell>
          <cell r="AL329">
            <v>7861.35615822388</v>
          </cell>
          <cell r="AM329">
            <v>7665.57304005525</v>
          </cell>
          <cell r="AN329">
            <v>6598.75572943733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29">
          <cell r="BX329">
            <v>4.16882263130935</v>
          </cell>
          <cell r="BY329">
            <v>3.33458186796614</v>
          </cell>
          <cell r="BZ329">
            <v>3.29061679634411</v>
          </cell>
          <cell r="CA329">
            <v>3.5681468461964</v>
          </cell>
          <cell r="CB329">
            <v>3.35094561849408</v>
          </cell>
          <cell r="CC329">
            <v>3.87370321719716</v>
          </cell>
          <cell r="CD329">
            <v>3.59383638870437</v>
          </cell>
          <cell r="CE329">
            <v>3.46209817125848</v>
          </cell>
          <cell r="CF329">
            <v>3.14477896552654</v>
          </cell>
          <cell r="CG329">
            <v>3.48037923167424</v>
          </cell>
          <cell r="CH329">
            <v>4.09350432169458</v>
          </cell>
          <cell r="CI329">
            <v>4.08594564814321</v>
          </cell>
          <cell r="CJ329">
            <v>4.50060553120791</v>
          </cell>
          <cell r="CK329">
            <v>4.1597148140552</v>
          </cell>
          <cell r="CL329">
            <v>3.72188180089103</v>
          </cell>
          <cell r="CM329">
            <v>5.00645403563722</v>
          </cell>
          <cell r="CN329">
            <v>4.83670012673033</v>
          </cell>
          <cell r="CO329">
            <v>4.98494373978381</v>
          </cell>
          <cell r="CP329">
            <v>4.922429376687</v>
          </cell>
          <cell r="CQ329">
            <v>4.91052295142879</v>
          </cell>
          <cell r="CR329">
            <v>4.94572568927809</v>
          </cell>
          <cell r="CS329">
            <v>4.90360372424416</v>
          </cell>
          <cell r="CT329">
            <v>4.80155906749954</v>
          </cell>
          <cell r="CU329">
            <v>4.89982177260242</v>
          </cell>
          <cell r="CV329">
            <v>4.9532982029155</v>
          </cell>
          <cell r="CW329">
            <v>4.79863731695366</v>
          </cell>
          <cell r="CX329">
            <v>4.91682779125447</v>
          </cell>
          <cell r="CY329">
            <v>4.78556983676488</v>
          </cell>
          <cell r="CZ329">
            <v>5.04880043742234</v>
          </cell>
          <cell r="DA329">
            <v>4.8574306728516</v>
          </cell>
        </row>
        <row r="330">
          <cell r="A330">
            <v>9192.6904235319</v>
          </cell>
          <cell r="B330">
            <v>9164.31602455225</v>
          </cell>
          <cell r="C330">
            <v>6908.12980631679</v>
          </cell>
          <cell r="D330">
            <v>6670.72087013366</v>
          </cell>
          <cell r="E330">
            <v>7175.14843041643</v>
          </cell>
          <cell r="F330">
            <v>6969.80431655669</v>
          </cell>
          <cell r="G330">
            <v>8131.08522598667</v>
          </cell>
          <cell r="H330">
            <v>6302.39490459027</v>
          </cell>
          <cell r="I330">
            <v>8807.14728787272</v>
          </cell>
          <cell r="J330">
            <v>7602.05511059644</v>
          </cell>
          <cell r="K330">
            <v>7067.29537821134</v>
          </cell>
          <cell r="L330">
            <v>7707.15257817803</v>
          </cell>
          <cell r="M330">
            <v>8165.61168821993</v>
          </cell>
          <cell r="N330">
            <v>9788.67833557734</v>
          </cell>
          <cell r="O330">
            <v>10076.1191370893</v>
          </cell>
        </row>
        <row r="330">
          <cell r="Z330">
            <v>7564.27097707768</v>
          </cell>
          <cell r="AA330">
            <v>7540.92290020299</v>
          </cell>
          <cell r="AB330">
            <v>5684.4039549121</v>
          </cell>
          <cell r="AC330">
            <v>5489.0503159957</v>
          </cell>
          <cell r="AD330">
            <v>5904.12213702838</v>
          </cell>
          <cell r="AE330">
            <v>5735.15326619522</v>
          </cell>
          <cell r="AF330">
            <v>6690.72155738332</v>
          </cell>
          <cell r="AG330">
            <v>5185.97066434857</v>
          </cell>
          <cell r="AH330">
            <v>7247.02405402098</v>
          </cell>
          <cell r="AI330">
            <v>6255.40534814792</v>
          </cell>
          <cell r="AJ330">
            <v>5815.37448264247</v>
          </cell>
          <cell r="AK330">
            <v>6341.88555004363</v>
          </cell>
          <cell r="AL330">
            <v>6719.13190344954</v>
          </cell>
          <cell r="AM330">
            <v>8054.68388756078</v>
          </cell>
          <cell r="AN330">
            <v>8291.20660423352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0">
          <cell r="BX330">
            <v>4.30965860896534</v>
          </cell>
          <cell r="BY330">
            <v>4.15067350488671</v>
          </cell>
          <cell r="BZ330">
            <v>3.11252215943938</v>
          </cell>
          <cell r="CA330">
            <v>3.1508938656738</v>
          </cell>
          <cell r="CB330">
            <v>3.28786737733896</v>
          </cell>
          <cell r="CC330">
            <v>3.2269970602022</v>
          </cell>
          <cell r="CD330">
            <v>3.80882501147746</v>
          </cell>
          <cell r="CE330">
            <v>2.84639325357511</v>
          </cell>
          <cell r="CF330">
            <v>3.94132524509926</v>
          </cell>
          <cell r="CG330">
            <v>3.59029220921666</v>
          </cell>
          <cell r="CH330">
            <v>3.3330631742055</v>
          </cell>
          <cell r="CI330">
            <v>3.4923957047744</v>
          </cell>
          <cell r="CJ330">
            <v>3.73103278325844</v>
          </cell>
          <cell r="CK330">
            <v>4.48319196600923</v>
          </cell>
          <cell r="CL330">
            <v>4.45651648301878</v>
          </cell>
          <cell r="CM330">
            <v>4.80874054178524</v>
          </cell>
          <cell r="CN330">
            <v>4.97752056767618</v>
          </cell>
          <cell r="CO330">
            <v>5.00356581182308</v>
          </cell>
          <cell r="CP330">
            <v>4.77277073031803</v>
          </cell>
          <cell r="CQ330">
            <v>4.91980826210842</v>
          </cell>
          <cell r="CR330">
            <v>4.86915493921241</v>
          </cell>
          <cell r="CS330">
            <v>4.81270311384571</v>
          </cell>
          <cell r="CT330">
            <v>4.99162889336841</v>
          </cell>
          <cell r="CU330">
            <v>5.03761024205331</v>
          </cell>
          <cell r="CV330">
            <v>4.7734545952125</v>
          </cell>
          <cell r="CW330">
            <v>4.78014726887237</v>
          </cell>
          <cell r="CX330">
            <v>4.97510315926572</v>
          </cell>
          <cell r="CY330">
            <v>4.93391016021015</v>
          </cell>
          <cell r="CZ330">
            <v>4.92230251493143</v>
          </cell>
          <cell r="DA330">
            <v>5.09717278477547</v>
          </cell>
        </row>
        <row r="331">
          <cell r="A331">
            <v>8393.40202681557</v>
          </cell>
          <cell r="B331">
            <v>8253.69381554233</v>
          </cell>
          <cell r="C331">
            <v>7603.91603830416</v>
          </cell>
          <cell r="D331">
            <v>5977.02991099004</v>
          </cell>
          <cell r="E331">
            <v>7028.52298723451</v>
          </cell>
          <cell r="F331">
            <v>6087.81264687432</v>
          </cell>
          <cell r="G331">
            <v>7308.50895229614</v>
          </cell>
          <cell r="H331">
            <v>6963.9810635071</v>
          </cell>
          <cell r="I331">
            <v>7406.12948907304</v>
          </cell>
          <cell r="J331">
            <v>7071.68558208281</v>
          </cell>
          <cell r="K331">
            <v>8303.60887026195</v>
          </cell>
          <cell r="L331">
            <v>8876.44791075022</v>
          </cell>
          <cell r="M331">
            <v>9773.63605702066</v>
          </cell>
          <cell r="N331">
            <v>8912.89067462868</v>
          </cell>
          <cell r="O331">
            <v>7703.70219943969</v>
          </cell>
        </row>
        <row r="331">
          <cell r="Z331">
            <v>6906.57081063681</v>
          </cell>
          <cell r="AA331">
            <v>6791.61091107483</v>
          </cell>
          <cell r="AB331">
            <v>6256.93662580457</v>
          </cell>
          <cell r="AC331">
            <v>4918.24175532895</v>
          </cell>
          <cell r="AD331">
            <v>5783.47034378154</v>
          </cell>
          <cell r="AE331">
            <v>5009.40012085658</v>
          </cell>
          <cell r="AF331">
            <v>6013.85879503225</v>
          </cell>
          <cell r="AG331">
            <v>5730.3615608287</v>
          </cell>
          <cell r="AH331">
            <v>6094.18655100867</v>
          </cell>
          <cell r="AI331">
            <v>5818.98699325671</v>
          </cell>
          <cell r="AJ331">
            <v>6832.68387038697</v>
          </cell>
          <cell r="AK331">
            <v>7304.04856656018</v>
          </cell>
          <cell r="AL331">
            <v>8042.30624120557</v>
          </cell>
          <cell r="AM331">
            <v>7334.03575512303</v>
          </cell>
          <cell r="AN331">
            <v>6339.04638125322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1">
          <cell r="BX331">
            <v>3.93601618591126</v>
          </cell>
          <cell r="BY331">
            <v>3.86191758675776</v>
          </cell>
          <cell r="BZ331">
            <v>3.47743186613526</v>
          </cell>
          <cell r="CA331">
            <v>2.73706459302689</v>
          </cell>
          <cell r="CB331">
            <v>3.23661024145147</v>
          </cell>
          <cell r="CC331">
            <v>2.81217769715084</v>
          </cell>
          <cell r="CD331">
            <v>3.42527916466069</v>
          </cell>
          <cell r="CE331">
            <v>3.29632612402361</v>
          </cell>
          <cell r="CF331">
            <v>3.4340707377161</v>
          </cell>
          <cell r="CG331">
            <v>3.21042276080267</v>
          </cell>
          <cell r="CH331">
            <v>3.84115770857721</v>
          </cell>
          <cell r="CI331">
            <v>4.07564561559282</v>
          </cell>
          <cell r="CJ331">
            <v>4.34507254938569</v>
          </cell>
          <cell r="CK331">
            <v>4.18904115519571</v>
          </cell>
          <cell r="CL331">
            <v>3.65050330149133</v>
          </cell>
          <cell r="CM331">
            <v>4.8074273367306</v>
          </cell>
          <cell r="CN331">
            <v>4.81811244362892</v>
          </cell>
          <cell r="CO331">
            <v>4.92958389564179</v>
          </cell>
          <cell r="CP331">
            <v>4.92302409685014</v>
          </cell>
          <cell r="CQ331">
            <v>4.89559231649489</v>
          </cell>
          <cell r="CR331">
            <v>4.88034020988881</v>
          </cell>
          <cell r="CS331">
            <v>4.8102139048494</v>
          </cell>
          <cell r="CT331">
            <v>4.76276318662174</v>
          </cell>
          <cell r="CU331">
            <v>4.86198531854271</v>
          </cell>
          <cell r="CV331">
            <v>4.96583512712376</v>
          </cell>
          <cell r="CW331">
            <v>4.87344786569843</v>
          </cell>
          <cell r="CX331">
            <v>4.90991951965085</v>
          </cell>
          <cell r="CY331">
            <v>5.07096612977049</v>
          </cell>
          <cell r="CZ331">
            <v>4.79662240110743</v>
          </cell>
          <cell r="DA331">
            <v>4.75749476859886</v>
          </cell>
        </row>
        <row r="332">
          <cell r="A332">
            <v>9298.26330937153</v>
          </cell>
          <cell r="B332">
            <v>9555.70515070823</v>
          </cell>
          <cell r="C332">
            <v>8175.71799196142</v>
          </cell>
          <cell r="D332">
            <v>7818.36046078117</v>
          </cell>
          <cell r="E332">
            <v>6487.45348315003</v>
          </cell>
          <cell r="F332">
            <v>7378.58195987512</v>
          </cell>
          <cell r="G332">
            <v>7352.80490561048</v>
          </cell>
          <cell r="H332">
            <v>6836.52749292024</v>
          </cell>
          <cell r="I332">
            <v>7656.22681769144</v>
          </cell>
          <cell r="J332">
            <v>7388.74750110978</v>
          </cell>
          <cell r="K332">
            <v>7471.36682204917</v>
          </cell>
          <cell r="L332">
            <v>8954.21359544371</v>
          </cell>
          <cell r="M332">
            <v>9366.82134710337</v>
          </cell>
          <cell r="N332">
            <v>9253.54643521696</v>
          </cell>
          <cell r="O332">
            <v>7928.28946808978</v>
          </cell>
        </row>
        <row r="332">
          <cell r="Z332">
            <v>7651.14238028286</v>
          </cell>
          <cell r="AA332">
            <v>7862.98023829706</v>
          </cell>
          <cell r="AB332">
            <v>6727.44794767111</v>
          </cell>
          <cell r="AC332">
            <v>6433.39375058565</v>
          </cell>
          <cell r="AD332">
            <v>5338.24743756345</v>
          </cell>
          <cell r="AE332">
            <v>6071.5188698401</v>
          </cell>
          <cell r="AF332">
            <v>6050.30803661663</v>
          </cell>
          <cell r="AG332">
            <v>5625.48547988865</v>
          </cell>
          <cell r="AH332">
            <v>6299.98092427181</v>
          </cell>
          <cell r="AI332">
            <v>6079.88365805605</v>
          </cell>
          <cell r="AJ332">
            <v>6147.86755642903</v>
          </cell>
          <cell r="AK332">
            <v>7368.03861567939</v>
          </cell>
          <cell r="AL332">
            <v>7707.55585133077</v>
          </cell>
          <cell r="AM332">
            <v>7614.34678097853</v>
          </cell>
          <cell r="AN332">
            <v>6523.84961945673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2">
          <cell r="BX332">
            <v>4.41585038734298</v>
          </cell>
          <cell r="BY332">
            <v>4.46588232529002</v>
          </cell>
          <cell r="BZ332">
            <v>3.71676883086756</v>
          </cell>
          <cell r="CA332">
            <v>3.64640820888729</v>
          </cell>
          <cell r="CB332">
            <v>2.97298587832746</v>
          </cell>
          <cell r="CC332">
            <v>3.45864930241035</v>
          </cell>
          <cell r="CD332">
            <v>3.36980799299597</v>
          </cell>
          <cell r="CE332">
            <v>3.04734788177211</v>
          </cell>
          <cell r="CF332">
            <v>3.65008752597939</v>
          </cell>
          <cell r="CG332">
            <v>3.30296223747027</v>
          </cell>
          <cell r="CH332">
            <v>3.42766619912546</v>
          </cell>
          <cell r="CI332">
            <v>4.11887622615252</v>
          </cell>
          <cell r="CJ332">
            <v>4.32158616434731</v>
          </cell>
          <cell r="CK332">
            <v>4.16568046037029</v>
          </cell>
          <cell r="CL332">
            <v>3.64575667352601</v>
          </cell>
          <cell r="CM332">
            <v>4.74699821775349</v>
          </cell>
          <cell r="CN332">
            <v>4.82377502196585</v>
          </cell>
          <cell r="CO332">
            <v>4.95897514182839</v>
          </cell>
          <cell r="CP332">
            <v>4.83372548910341</v>
          </cell>
          <cell r="CQ332">
            <v>4.91940965881993</v>
          </cell>
          <cell r="CR332">
            <v>4.80947815725116</v>
          </cell>
          <cell r="CS332">
            <v>4.91902993765295</v>
          </cell>
          <cell r="CT332">
            <v>5.05760733068444</v>
          </cell>
          <cell r="CU332">
            <v>4.72871447259404</v>
          </cell>
          <cell r="CV332">
            <v>5.04311412118389</v>
          </cell>
          <cell r="CW332">
            <v>4.91397696824658</v>
          </cell>
          <cell r="CX332">
            <v>4.90095017618465</v>
          </cell>
          <cell r="CY332">
            <v>4.88630576146299</v>
          </cell>
          <cell r="CZ332">
            <v>5.00787908624683</v>
          </cell>
          <cell r="DA332">
            <v>4.90256542106657</v>
          </cell>
        </row>
        <row r="333">
          <cell r="A333">
            <v>10485.9775598029</v>
          </cell>
          <cell r="B333">
            <v>7600.78516840362</v>
          </cell>
          <cell r="C333">
            <v>7781.2844220354</v>
          </cell>
          <cell r="D333">
            <v>7681.54049914004</v>
          </cell>
          <cell r="E333">
            <v>7768.5757755685</v>
          </cell>
          <cell r="F333">
            <v>7390.13436184145</v>
          </cell>
          <cell r="G333">
            <v>8031.64212420276</v>
          </cell>
          <cell r="H333">
            <v>9397.64075352142</v>
          </cell>
          <cell r="I333">
            <v>7195.75916305874</v>
          </cell>
          <cell r="J333">
            <v>7060.75141697704</v>
          </cell>
          <cell r="K333">
            <v>9336.57096648327</v>
          </cell>
          <cell r="L333">
            <v>9208.1293498796</v>
          </cell>
          <cell r="M333">
            <v>8844.80500832516</v>
          </cell>
          <cell r="N333">
            <v>8530.96944887412</v>
          </cell>
          <cell r="O333">
            <v>8411.29358122067</v>
          </cell>
        </row>
        <row r="333">
          <cell r="Z333">
            <v>8628.46153492352</v>
          </cell>
          <cell r="AA333">
            <v>6254.36036714355</v>
          </cell>
          <cell r="AB333">
            <v>6402.88546727484</v>
          </cell>
          <cell r="AC333">
            <v>6320.8104678638</v>
          </cell>
          <cell r="AD333">
            <v>6392.42806675351</v>
          </cell>
          <cell r="AE333">
            <v>6081.02484631525</v>
          </cell>
          <cell r="AF333">
            <v>6608.89409077256</v>
          </cell>
          <cell r="AG333">
            <v>7732.91582004048</v>
          </cell>
          <cell r="AH333">
            <v>5921.08182560262</v>
          </cell>
          <cell r="AI333">
            <v>5809.98973739825</v>
          </cell>
          <cell r="AJ333">
            <v>7682.66410956337</v>
          </cell>
          <cell r="AK333">
            <v>7576.97500790092</v>
          </cell>
          <cell r="AL333">
            <v>7278.01097827899</v>
          </cell>
          <cell r="AM333">
            <v>7019.76914650214</v>
          </cell>
          <cell r="AN333">
            <v>6921.29300397587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3">
          <cell r="BX333">
            <v>4.80971084947806</v>
          </cell>
          <cell r="BY333">
            <v>3.40494873956185</v>
          </cell>
          <cell r="BZ333">
            <v>3.53498909344927</v>
          </cell>
          <cell r="CA333">
            <v>3.48360119952779</v>
          </cell>
          <cell r="CB333">
            <v>3.63420316232642</v>
          </cell>
          <cell r="CC333">
            <v>3.51826868934237</v>
          </cell>
          <cell r="CD333">
            <v>3.69798639126697</v>
          </cell>
          <cell r="CE333">
            <v>4.46297365456641</v>
          </cell>
          <cell r="CF333">
            <v>3.36672620178419</v>
          </cell>
          <cell r="CG333">
            <v>3.28158941823533</v>
          </cell>
          <cell r="CH333">
            <v>4.32716713010142</v>
          </cell>
          <cell r="CI333">
            <v>4.21246162843141</v>
          </cell>
          <cell r="CJ333">
            <v>4.0688801879019</v>
          </cell>
          <cell r="CK333">
            <v>3.96861937357752</v>
          </cell>
          <cell r="CL333">
            <v>3.90374948769535</v>
          </cell>
          <cell r="CM333">
            <v>4.91497750767937</v>
          </cell>
          <cell r="CN333">
            <v>5.03244988198854</v>
          </cell>
          <cell r="CO333">
            <v>4.96243453696763</v>
          </cell>
          <cell r="CP333">
            <v>4.97108823920456</v>
          </cell>
          <cell r="CQ333">
            <v>4.81907608641729</v>
          </cell>
          <cell r="CR333">
            <v>4.73538081249088</v>
          </cell>
          <cell r="CS333">
            <v>4.89632930925903</v>
          </cell>
          <cell r="CT333">
            <v>4.74707501760846</v>
          </cell>
          <cell r="CU333">
            <v>4.81837280957255</v>
          </cell>
          <cell r="CV333">
            <v>4.85063122583468</v>
          </cell>
          <cell r="CW333">
            <v>4.86424355424151</v>
          </cell>
          <cell r="CX333">
            <v>4.92795839325299</v>
          </cell>
          <cell r="CY333">
            <v>4.90055130258229</v>
          </cell>
          <cell r="CZ333">
            <v>4.84607931036107</v>
          </cell>
          <cell r="DA333">
            <v>4.85749576042342</v>
          </cell>
        </row>
        <row r="334">
          <cell r="A334">
            <v>8079.94909570186</v>
          </cell>
          <cell r="B334">
            <v>6716.69637969315</v>
          </cell>
          <cell r="C334">
            <v>6881.22581420579</v>
          </cell>
          <cell r="D334">
            <v>7858.31728306369</v>
          </cell>
          <cell r="E334">
            <v>8298.5474526961</v>
          </cell>
          <cell r="F334">
            <v>8722.0029501241</v>
          </cell>
          <cell r="G334">
            <v>8855.74297593033</v>
          </cell>
          <cell r="H334">
            <v>8824.15198312387</v>
          </cell>
          <cell r="I334">
            <v>6456.91848976224</v>
          </cell>
          <cell r="J334">
            <v>8570.5422404243</v>
          </cell>
          <cell r="K334">
            <v>8546.81415567309</v>
          </cell>
          <cell r="L334">
            <v>8924.83975828415</v>
          </cell>
          <cell r="M334">
            <v>8556.89922256973</v>
          </cell>
          <cell r="N334">
            <v>8053.20887719377</v>
          </cell>
          <cell r="O334">
            <v>8458.92224047207</v>
          </cell>
        </row>
        <row r="334">
          <cell r="Z334">
            <v>6648.64382732039</v>
          </cell>
          <cell r="AA334">
            <v>5526.88159243322</v>
          </cell>
          <cell r="AB334">
            <v>5662.26581283219</v>
          </cell>
          <cell r="AC334">
            <v>6466.27250720669</v>
          </cell>
          <cell r="AD334">
            <v>6828.51904678993</v>
          </cell>
          <cell r="AE334">
            <v>7176.96242753069</v>
          </cell>
          <cell r="AF334">
            <v>7287.01136305124</v>
          </cell>
          <cell r="AG334">
            <v>7261.01648897049</v>
          </cell>
          <cell r="AH334">
            <v>5313.12150014721</v>
          </cell>
          <cell r="AI334">
            <v>7052.33190069199</v>
          </cell>
          <cell r="AJ334">
            <v>7032.80707666815</v>
          </cell>
          <cell r="AK334">
            <v>7343.86814395953</v>
          </cell>
          <cell r="AL334">
            <v>7041.10564600024</v>
          </cell>
          <cell r="AM334">
            <v>6626.64044751945</v>
          </cell>
          <cell r="AN334">
            <v>6960.48458644559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4">
          <cell r="BX334">
            <v>3.82265121154779</v>
          </cell>
          <cell r="BY334">
            <v>3.09314162286451</v>
          </cell>
          <cell r="BZ334">
            <v>3.14609373018599</v>
          </cell>
          <cell r="CA334">
            <v>3.63295614921505</v>
          </cell>
          <cell r="CB334">
            <v>3.86324895748578</v>
          </cell>
          <cell r="CC334">
            <v>4.04412326179833</v>
          </cell>
          <cell r="CD334">
            <v>4.10067934440592</v>
          </cell>
          <cell r="CE334">
            <v>4.04804199034942</v>
          </cell>
          <cell r="CF334">
            <v>2.92153018535188</v>
          </cell>
          <cell r="CG334">
            <v>3.93668741618591</v>
          </cell>
          <cell r="CH334">
            <v>3.99298830335921</v>
          </cell>
          <cell r="CI334">
            <v>4.06955101997803</v>
          </cell>
          <cell r="CJ334">
            <v>3.96916720531489</v>
          </cell>
          <cell r="CK334">
            <v>3.73117372748645</v>
          </cell>
          <cell r="CL334">
            <v>3.8885448409335</v>
          </cell>
          <cell r="CM334">
            <v>4.76513852102881</v>
          </cell>
          <cell r="CN334">
            <v>4.89539219193889</v>
          </cell>
          <cell r="CO334">
            <v>4.93089473864498</v>
          </cell>
          <cell r="CP334">
            <v>4.87641864107423</v>
          </cell>
          <cell r="CQ334">
            <v>4.84262639217632</v>
          </cell>
          <cell r="CR334">
            <v>4.86209481943792</v>
          </cell>
          <cell r="CS334">
            <v>4.86856274693271</v>
          </cell>
          <cell r="CT334">
            <v>4.91427606423519</v>
          </cell>
          <cell r="CU334">
            <v>4.98249079665903</v>
          </cell>
          <cell r="CV334">
            <v>4.9080496416171</v>
          </cell>
          <cell r="CW334">
            <v>4.82544979593395</v>
          </cell>
          <cell r="CX334">
            <v>4.94408021843357</v>
          </cell>
          <cell r="CY334">
            <v>4.86013800934603</v>
          </cell>
          <cell r="CZ334">
            <v>4.86580916201479</v>
          </cell>
          <cell r="DA334">
            <v>4.90410206513254</v>
          </cell>
        </row>
        <row r="335">
          <cell r="A335">
            <v>8742.21932568545</v>
          </cell>
          <cell r="B335">
            <v>8163.24950970465</v>
          </cell>
          <cell r="C335">
            <v>8344.5115511898</v>
          </cell>
          <cell r="D335">
            <v>8613.39259425614</v>
          </cell>
          <cell r="E335">
            <v>9202.86945572158</v>
          </cell>
          <cell r="F335">
            <v>9389.17004969984</v>
          </cell>
          <cell r="G335">
            <v>9065.62785375558</v>
          </cell>
          <cell r="H335">
            <v>7883.38591691013</v>
          </cell>
          <cell r="I335">
            <v>10039.4909942799</v>
          </cell>
          <cell r="J335">
            <v>7305.83721221836</v>
          </cell>
          <cell r="K335">
            <v>9081.63921331296</v>
          </cell>
          <cell r="L335">
            <v>8865.62771049985</v>
          </cell>
          <cell r="M335">
            <v>7522.66364804064</v>
          </cell>
          <cell r="N335">
            <v>9357.54994828933</v>
          </cell>
          <cell r="O335">
            <v>9534.20544497568</v>
          </cell>
        </row>
        <row r="335">
          <cell r="Z335">
            <v>7193.59761656403</v>
          </cell>
          <cell r="AA335">
            <v>6717.18816798554</v>
          </cell>
          <cell r="AB335">
            <v>6866.34093355046</v>
          </cell>
          <cell r="AC335">
            <v>7087.59162041648</v>
          </cell>
          <cell r="AD335">
            <v>7572.64686642232</v>
          </cell>
          <cell r="AE335">
            <v>7725.94564089587</v>
          </cell>
          <cell r="AF335">
            <v>7459.71663394745</v>
          </cell>
          <cell r="AG335">
            <v>6486.90041162891</v>
          </cell>
          <cell r="AH335">
            <v>8261.06687529315</v>
          </cell>
          <cell r="AI335">
            <v>6011.66033462539</v>
          </cell>
          <cell r="AJ335">
            <v>7472.89169552609</v>
          </cell>
          <cell r="AK335">
            <v>7295.14508749702</v>
          </cell>
          <cell r="AL335">
            <v>6190.07751610201</v>
          </cell>
          <cell r="AM335">
            <v>7699.92681459236</v>
          </cell>
          <cell r="AN335">
            <v>7845.28905186571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5">
          <cell r="BX335">
            <v>4.04290866659886</v>
          </cell>
          <cell r="BY335">
            <v>3.84577230220588</v>
          </cell>
          <cell r="BZ335">
            <v>3.87110580953908</v>
          </cell>
          <cell r="CA335">
            <v>3.83496571127718</v>
          </cell>
          <cell r="CB335">
            <v>4.1856253082139</v>
          </cell>
          <cell r="CC335">
            <v>4.24311014765094</v>
          </cell>
          <cell r="CD335">
            <v>4.04043309037583</v>
          </cell>
          <cell r="CE335">
            <v>3.70943320889036</v>
          </cell>
          <cell r="CF335">
            <v>4.5854496775793</v>
          </cell>
          <cell r="CG335">
            <v>3.31167198592556</v>
          </cell>
          <cell r="CH335">
            <v>4.24677231424945</v>
          </cell>
          <cell r="CI335">
            <v>4.13908320027052</v>
          </cell>
          <cell r="CJ335">
            <v>3.54774267767673</v>
          </cell>
          <cell r="CK335">
            <v>4.30745831317714</v>
          </cell>
          <cell r="CL335">
            <v>4.35700236897356</v>
          </cell>
          <cell r="CM335">
            <v>4.87482855686259</v>
          </cell>
          <cell r="CN335">
            <v>4.78532107691323</v>
          </cell>
          <cell r="CO335">
            <v>4.85956568851092</v>
          </cell>
          <cell r="CP335">
            <v>5.06342447258826</v>
          </cell>
          <cell r="CQ335">
            <v>4.95672120376172</v>
          </cell>
          <cell r="CR335">
            <v>4.9885517043052</v>
          </cell>
          <cell r="CS335">
            <v>5.0582646369558</v>
          </cell>
          <cell r="CT335">
            <v>4.79111737401794</v>
          </cell>
          <cell r="CU335">
            <v>4.93584305220381</v>
          </cell>
          <cell r="CV335">
            <v>4.97340991397785</v>
          </cell>
          <cell r="CW335">
            <v>4.8209968331613</v>
          </cell>
          <cell r="CX335">
            <v>4.82877436929718</v>
          </cell>
          <cell r="CY335">
            <v>4.78025550984354</v>
          </cell>
          <cell r="CZ335">
            <v>4.8974797593416</v>
          </cell>
          <cell r="DA335">
            <v>4.93319507028748</v>
          </cell>
        </row>
        <row r="336">
          <cell r="A336">
            <v>9024.14605678102</v>
          </cell>
          <cell r="B336">
            <v>9174.11184330334</v>
          </cell>
          <cell r="C336">
            <v>8790.3504262486</v>
          </cell>
          <cell r="D336">
            <v>7119.69252970471</v>
          </cell>
          <cell r="E336">
            <v>7071.52286747907</v>
          </cell>
          <cell r="F336">
            <v>7666.61417513836</v>
          </cell>
          <cell r="G336">
            <v>7424.3504819695</v>
          </cell>
          <cell r="H336">
            <v>6972.25056972913</v>
          </cell>
          <cell r="I336">
            <v>7259.40419791511</v>
          </cell>
          <cell r="J336">
            <v>8007.16091987693</v>
          </cell>
          <cell r="K336">
            <v>8373.99000809917</v>
          </cell>
          <cell r="L336">
            <v>8246.29757561965</v>
          </cell>
          <cell r="M336">
            <v>8888.72759453427</v>
          </cell>
          <cell r="N336">
            <v>9933.41246351789</v>
          </cell>
          <cell r="O336">
            <v>8515.43656440966</v>
          </cell>
        </row>
        <row r="336">
          <cell r="Z336">
            <v>7425.58304100838</v>
          </cell>
          <cell r="AA336">
            <v>7548.98345963246</v>
          </cell>
          <cell r="AB336">
            <v>7233.20263645599</v>
          </cell>
          <cell r="AC336">
            <v>5858.48985301416</v>
          </cell>
          <cell r="AD336">
            <v>5818.85310238278</v>
          </cell>
          <cell r="AE336">
            <v>6308.52823554242</v>
          </cell>
          <cell r="AF336">
            <v>6109.17982516347</v>
          </cell>
          <cell r="AG336">
            <v>5737.1661830914</v>
          </cell>
          <cell r="AH336">
            <v>5973.45259714158</v>
          </cell>
          <cell r="AI336">
            <v>6588.7495569273</v>
          </cell>
          <cell r="AJ336">
            <v>6890.59749237874</v>
          </cell>
          <cell r="AK336">
            <v>6785.52486222417</v>
          </cell>
          <cell r="AL336">
            <v>7314.15299207391</v>
          </cell>
          <cell r="AM336">
            <v>8173.77939855187</v>
          </cell>
          <cell r="AN336">
            <v>7006.98780157138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6">
          <cell r="BX336">
            <v>4.06522152244525</v>
          </cell>
          <cell r="BY336">
            <v>4.17924123964221</v>
          </cell>
          <cell r="BZ336">
            <v>4.08860193893879</v>
          </cell>
          <cell r="CA336">
            <v>3.23702173566113</v>
          </cell>
          <cell r="CB336">
            <v>3.30375095689465</v>
          </cell>
          <cell r="CC336">
            <v>3.55072690967841</v>
          </cell>
          <cell r="CD336">
            <v>3.44446786197832</v>
          </cell>
          <cell r="CE336">
            <v>3.23341292953233</v>
          </cell>
          <cell r="CF336">
            <v>3.35664905285331</v>
          </cell>
          <cell r="CG336">
            <v>3.64093649320532</v>
          </cell>
          <cell r="CH336">
            <v>3.70637408133299</v>
          </cell>
          <cell r="CI336">
            <v>3.81519472141595</v>
          </cell>
          <cell r="CJ336">
            <v>4.03785507317895</v>
          </cell>
          <cell r="CK336">
            <v>4.59523083329349</v>
          </cell>
          <cell r="CL336">
            <v>3.93162974943789</v>
          </cell>
          <cell r="CM336">
            <v>5.00441685987466</v>
          </cell>
          <cell r="CN336">
            <v>4.94878023995501</v>
          </cell>
          <cell r="CO336">
            <v>4.84688747412778</v>
          </cell>
          <cell r="CP336">
            <v>4.95846442880541</v>
          </cell>
          <cell r="CQ336">
            <v>4.82544341332075</v>
          </cell>
          <cell r="CR336">
            <v>4.86763399189477</v>
          </cell>
          <cell r="CS336">
            <v>4.85923505276589</v>
          </cell>
          <cell r="CT336">
            <v>4.86119894299809</v>
          </cell>
          <cell r="CU336">
            <v>4.87558374322778</v>
          </cell>
          <cell r="CV336">
            <v>4.95789165309616</v>
          </cell>
          <cell r="CW336">
            <v>5.09348189899892</v>
          </cell>
          <cell r="CX336">
            <v>4.87274711569301</v>
          </cell>
          <cell r="CY336">
            <v>4.96272772488938</v>
          </cell>
          <cell r="CZ336">
            <v>4.87329515596194</v>
          </cell>
          <cell r="DA336">
            <v>4.88276569185206</v>
          </cell>
        </row>
        <row r="337">
          <cell r="A337">
            <v>9508.50413656686</v>
          </cell>
          <cell r="B337">
            <v>8576.75310691342</v>
          </cell>
          <cell r="C337">
            <v>6991.25578614538</v>
          </cell>
          <cell r="D337">
            <v>6898.57987412516</v>
          </cell>
          <cell r="E337">
            <v>7725.17522407702</v>
          </cell>
          <cell r="F337">
            <v>7379.75565984275</v>
          </cell>
          <cell r="G337">
            <v>7954.0754020571</v>
          </cell>
          <cell r="H337">
            <v>8862.98293118076</v>
          </cell>
          <cell r="I337">
            <v>8551.70443384582</v>
          </cell>
          <cell r="J337">
            <v>9469.10258037655</v>
          </cell>
          <cell r="K337">
            <v>7750.52767558205</v>
          </cell>
          <cell r="L337">
            <v>8538.15724238739</v>
          </cell>
          <cell r="M337">
            <v>8716.00944960629</v>
          </cell>
          <cell r="N337">
            <v>8729.66173685269</v>
          </cell>
          <cell r="O337">
            <v>9937.6510225537</v>
          </cell>
        </row>
        <row r="337">
          <cell r="Z337">
            <v>7824.14054666073</v>
          </cell>
          <cell r="AA337">
            <v>7057.4425565459</v>
          </cell>
          <cell r="AB337">
            <v>5752.80476117105</v>
          </cell>
          <cell r="AC337">
            <v>5676.54572499441</v>
          </cell>
          <cell r="AD337">
            <v>6356.7156129548</v>
          </cell>
          <cell r="AE337">
            <v>6072.48465724203</v>
          </cell>
          <cell r="AF337">
            <v>6545.06775940698</v>
          </cell>
          <cell r="AG337">
            <v>7292.96881194302</v>
          </cell>
          <cell r="AH337">
            <v>7036.83107699313</v>
          </cell>
          <cell r="AI337">
            <v>7791.71869470985</v>
          </cell>
          <cell r="AJ337">
            <v>6377.57705876466</v>
          </cell>
          <cell r="AK337">
            <v>7025.68367373591</v>
          </cell>
          <cell r="AL337">
            <v>7172.03063281889</v>
          </cell>
          <cell r="AM337">
            <v>7183.26451489593</v>
          </cell>
          <cell r="AN337">
            <v>8177.2671271299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7">
          <cell r="BX337">
            <v>4.46260143245269</v>
          </cell>
          <cell r="BY337">
            <v>4.02659362768102</v>
          </cell>
          <cell r="BZ337">
            <v>3.18040027190948</v>
          </cell>
          <cell r="CA337">
            <v>3.23322159955598</v>
          </cell>
          <cell r="CB337">
            <v>3.46969613043737</v>
          </cell>
          <cell r="CC337">
            <v>3.51090364228201</v>
          </cell>
          <cell r="CD337">
            <v>3.64628570542711</v>
          </cell>
          <cell r="CE337">
            <v>4.08928566455041</v>
          </cell>
          <cell r="CF337">
            <v>3.92202805352726</v>
          </cell>
          <cell r="CG337">
            <v>4.21237713502705</v>
          </cell>
          <cell r="CH337">
            <v>3.49627237442835</v>
          </cell>
          <cell r="CI337">
            <v>3.87024061732873</v>
          </cell>
          <cell r="CJ337">
            <v>4.02634575494591</v>
          </cell>
          <cell r="CK337">
            <v>4.05465879204064</v>
          </cell>
          <cell r="CL337">
            <v>4.51081158920704</v>
          </cell>
          <cell r="CM337">
            <v>4.80347658695551</v>
          </cell>
          <cell r="CN337">
            <v>4.80193951684304</v>
          </cell>
          <cell r="CO337">
            <v>4.95569978217</v>
          </cell>
          <cell r="CP337">
            <v>4.81011882099687</v>
          </cell>
          <cell r="CQ337">
            <v>5.01936151145878</v>
          </cell>
          <cell r="CR337">
            <v>4.73865020562139</v>
          </cell>
          <cell r="CS337">
            <v>4.91779688707239</v>
          </cell>
          <cell r="CT337">
            <v>4.88611902178606</v>
          </cell>
          <cell r="CU337">
            <v>4.91556638272831</v>
          </cell>
          <cell r="CV337">
            <v>5.06772632691096</v>
          </cell>
          <cell r="CW337">
            <v>4.99755510681174</v>
          </cell>
          <cell r="CX337">
            <v>4.97345005760384</v>
          </cell>
          <cell r="CY337">
            <v>4.88020656693163</v>
          </cell>
          <cell r="CZ337">
            <v>4.85371957605213</v>
          </cell>
          <cell r="DA337">
            <v>4.96661656957304</v>
          </cell>
        </row>
        <row r="338">
          <cell r="A338">
            <v>8482.28670428859</v>
          </cell>
          <cell r="B338">
            <v>7389.17447920651</v>
          </cell>
          <cell r="C338">
            <v>7587.1059946003</v>
          </cell>
          <cell r="D338">
            <v>6669.72566666222</v>
          </cell>
          <cell r="E338">
            <v>6505.25837939211</v>
          </cell>
          <cell r="F338">
            <v>8324.77857756963</v>
          </cell>
          <cell r="G338">
            <v>7325.79102549454</v>
          </cell>
          <cell r="H338">
            <v>7641.46464838131</v>
          </cell>
          <cell r="I338">
            <v>8481.03414676507</v>
          </cell>
          <cell r="J338">
            <v>7467.03615190161</v>
          </cell>
          <cell r="K338">
            <v>8334.91206451611</v>
          </cell>
          <cell r="L338">
            <v>9138.78488295146</v>
          </cell>
          <cell r="M338">
            <v>8624.81036998825</v>
          </cell>
          <cell r="N338">
            <v>7884.77904904705</v>
          </cell>
          <cell r="O338">
            <v>7158.07520040055</v>
          </cell>
        </row>
        <row r="338">
          <cell r="Z338">
            <v>6979.71020238604</v>
          </cell>
          <cell r="AA338">
            <v>6080.23500003279</v>
          </cell>
          <cell r="AB338">
            <v>6243.10436127111</v>
          </cell>
          <cell r="AC338">
            <v>5488.23140571063</v>
          </cell>
          <cell r="AD338">
            <v>5352.89832361408</v>
          </cell>
          <cell r="AE338">
            <v>6850.10351525729</v>
          </cell>
          <cell r="AF338">
            <v>6028.07947240694</v>
          </cell>
          <cell r="AG338">
            <v>6287.83376781091</v>
          </cell>
          <cell r="AH338">
            <v>6978.67952648097</v>
          </cell>
          <cell r="AI338">
            <v>6144.30403356475</v>
          </cell>
          <cell r="AJ338">
            <v>6858.44192737326</v>
          </cell>
          <cell r="AK338">
            <v>7519.91441797149</v>
          </cell>
          <cell r="AL338">
            <v>7096.98681873319</v>
          </cell>
          <cell r="AM338">
            <v>6488.04676035872</v>
          </cell>
          <cell r="AN338">
            <v>5890.07330775816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8">
          <cell r="BX338">
            <v>3.90002761441768</v>
          </cell>
          <cell r="BY338">
            <v>3.33804811429938</v>
          </cell>
          <cell r="BZ338">
            <v>3.43730018145027</v>
          </cell>
          <cell r="CA338">
            <v>2.99351293380327</v>
          </cell>
          <cell r="CB338">
            <v>2.99845332051833</v>
          </cell>
          <cell r="CC338">
            <v>3.87872908589263</v>
          </cell>
          <cell r="CD338">
            <v>3.35903128828076</v>
          </cell>
          <cell r="CE338">
            <v>3.54974887507753</v>
          </cell>
          <cell r="CF338">
            <v>3.81930567435404</v>
          </cell>
          <cell r="CG338">
            <v>3.43850990162611</v>
          </cell>
          <cell r="CH338">
            <v>3.76320781043238</v>
          </cell>
          <cell r="CI338">
            <v>4.23750412754484</v>
          </cell>
          <cell r="CJ338">
            <v>3.93333577361964</v>
          </cell>
          <cell r="CK338">
            <v>3.60599204014568</v>
          </cell>
          <cell r="CL338">
            <v>3.19822203002188</v>
          </cell>
          <cell r="CM338">
            <v>4.9031687966708</v>
          </cell>
          <cell r="CN338">
            <v>4.99039483910434</v>
          </cell>
          <cell r="CO338">
            <v>4.97611340511875</v>
          </cell>
          <cell r="CP338">
            <v>5.02294486748747</v>
          </cell>
          <cell r="CQ338">
            <v>4.89101322967452</v>
          </cell>
          <cell r="CR338">
            <v>4.83854542957769</v>
          </cell>
          <cell r="CS338">
            <v>4.91668127158928</v>
          </cell>
          <cell r="CT338">
            <v>4.85300296890514</v>
          </cell>
          <cell r="CU338">
            <v>5.00605910229953</v>
          </cell>
          <cell r="CV338">
            <v>4.8956408917242</v>
          </cell>
          <cell r="CW338">
            <v>4.99314754920702</v>
          </cell>
          <cell r="CX338">
            <v>4.86194340692082</v>
          </cell>
          <cell r="CY338">
            <v>4.94333578988744</v>
          </cell>
          <cell r="CZ338">
            <v>4.92942590511296</v>
          </cell>
          <cell r="DA338">
            <v>5.04567443819168</v>
          </cell>
        </row>
        <row r="339">
          <cell r="A339">
            <v>9125.06881135131</v>
          </cell>
          <cell r="B339">
            <v>7788.67237278456</v>
          </cell>
          <cell r="C339">
            <v>8558.36203947417</v>
          </cell>
          <cell r="D339">
            <v>7794.47453712804</v>
          </cell>
          <cell r="E339">
            <v>7497.20242697215</v>
          </cell>
          <cell r="F339">
            <v>6704.87457654202</v>
          </cell>
          <cell r="G339">
            <v>8643.53500227236</v>
          </cell>
          <cell r="H339">
            <v>6803.52586651584</v>
          </cell>
          <cell r="I339">
            <v>7187.85435879198</v>
          </cell>
          <cell r="J339">
            <v>8269.30869328687</v>
          </cell>
          <cell r="K339">
            <v>7789.9377266227</v>
          </cell>
          <cell r="L339">
            <v>7537.9532089521</v>
          </cell>
          <cell r="M339">
            <v>8296.6905557146</v>
          </cell>
          <cell r="N339">
            <v>8328.37371056692</v>
          </cell>
          <cell r="O339">
            <v>10670.9562331188</v>
          </cell>
        </row>
        <row r="339">
          <cell r="Z339">
            <v>7508.62805048336</v>
          </cell>
          <cell r="AA339">
            <v>6408.96469531987</v>
          </cell>
          <cell r="AB339">
            <v>7042.30933533875</v>
          </cell>
          <cell r="AC339">
            <v>6413.73904769393</v>
          </cell>
          <cell r="AD339">
            <v>6169.12656847994</v>
          </cell>
          <cell r="AE339">
            <v>5517.15393726886</v>
          </cell>
          <cell r="AF339">
            <v>7112.39451615554</v>
          </cell>
          <cell r="AG339">
            <v>5598.32985587589</v>
          </cell>
          <cell r="AH339">
            <v>5914.57730094883</v>
          </cell>
          <cell r="AI339">
            <v>6804.45972476177</v>
          </cell>
          <cell r="AJ339">
            <v>6410.00590076382</v>
          </cell>
          <cell r="AK339">
            <v>6202.65864050916</v>
          </cell>
          <cell r="AL339">
            <v>6826.99108584516</v>
          </cell>
          <cell r="AM339">
            <v>6853.06179612364</v>
          </cell>
          <cell r="AN339">
            <v>8780.67255753775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39">
          <cell r="BX339">
            <v>4.20926770381628</v>
          </cell>
          <cell r="BY339">
            <v>3.59447103578908</v>
          </cell>
          <cell r="BZ339">
            <v>3.93662491151516</v>
          </cell>
          <cell r="CA339">
            <v>3.59442166315993</v>
          </cell>
          <cell r="CB339">
            <v>3.42553555357728</v>
          </cell>
          <cell r="CC339">
            <v>3.10992674733703</v>
          </cell>
          <cell r="CD339">
            <v>3.89780433492761</v>
          </cell>
          <cell r="CE339">
            <v>3.15944384054906</v>
          </cell>
          <cell r="CF339">
            <v>3.31717057130372</v>
          </cell>
          <cell r="CG339">
            <v>3.76133093696838</v>
          </cell>
          <cell r="CH339">
            <v>3.521387400518</v>
          </cell>
          <cell r="CI339">
            <v>3.35473206109443</v>
          </cell>
          <cell r="CJ339">
            <v>3.87656804698683</v>
          </cell>
          <cell r="CK339">
            <v>3.86171658909539</v>
          </cell>
          <cell r="CL339">
            <v>5.05155078228572</v>
          </cell>
          <cell r="CM339">
            <v>4.88721201583436</v>
          </cell>
          <cell r="CN339">
            <v>4.88494891448844</v>
          </cell>
          <cell r="CO339">
            <v>4.90115228468242</v>
          </cell>
          <cell r="CP339">
            <v>4.88865510187622</v>
          </cell>
          <cell r="CQ339">
            <v>4.93403625845366</v>
          </cell>
          <cell r="CR339">
            <v>4.86040073195803</v>
          </cell>
          <cell r="CS339">
            <v>4.99922794954528</v>
          </cell>
          <cell r="CT339">
            <v>4.85461707508397</v>
          </cell>
          <cell r="CU339">
            <v>4.88498285636662</v>
          </cell>
          <cell r="CV339">
            <v>4.95631884636343</v>
          </cell>
          <cell r="CW339">
            <v>4.98714228360938</v>
          </cell>
          <cell r="CX339">
            <v>5.065556654596</v>
          </cell>
          <cell r="CY339">
            <v>4.82490825389673</v>
          </cell>
          <cell r="CZ339">
            <v>4.8619600473063</v>
          </cell>
          <cell r="DA339">
            <v>4.76222811186982</v>
          </cell>
        </row>
        <row r="340">
          <cell r="A340">
            <v>7454.58050718445</v>
          </cell>
          <cell r="B340">
            <v>7618.72032485894</v>
          </cell>
          <cell r="C340">
            <v>6285.1909062215</v>
          </cell>
          <cell r="D340">
            <v>7361.27828979524</v>
          </cell>
          <cell r="E340">
            <v>7393.97524903947</v>
          </cell>
          <cell r="F340">
            <v>8572.18491592996</v>
          </cell>
          <cell r="G340">
            <v>6930.68363454236</v>
          </cell>
          <cell r="H340">
            <v>7549.35026876286</v>
          </cell>
          <cell r="I340">
            <v>9331.30937227204</v>
          </cell>
          <cell r="J340">
            <v>8743.59579710508</v>
          </cell>
          <cell r="K340">
            <v>10110.3637310169</v>
          </cell>
          <cell r="L340">
            <v>7887.75348916955</v>
          </cell>
          <cell r="M340">
            <v>8503.19379846446</v>
          </cell>
          <cell r="N340">
            <v>7661.23987872188</v>
          </cell>
          <cell r="O340">
            <v>9209.29697861848</v>
          </cell>
        </row>
        <row r="340">
          <cell r="Z340">
            <v>6134.05481734035</v>
          </cell>
          <cell r="AA340">
            <v>6269.11843874107</v>
          </cell>
          <cell r="AB340">
            <v>5171.81423140512</v>
          </cell>
          <cell r="AC340">
            <v>6057.28042131723</v>
          </cell>
          <cell r="AD340">
            <v>6084.18534778105</v>
          </cell>
          <cell r="AE340">
            <v>7053.68358796523</v>
          </cell>
          <cell r="AF340">
            <v>5702.96253356629</v>
          </cell>
          <cell r="AG340">
            <v>6212.03679258201</v>
          </cell>
          <cell r="AH340">
            <v>7678.33456918385</v>
          </cell>
          <cell r="AI340">
            <v>7194.7302559036</v>
          </cell>
          <cell r="AJ340">
            <v>8319.38501295105</v>
          </cell>
          <cell r="AK340">
            <v>6490.49429965952</v>
          </cell>
          <cell r="AL340">
            <v>6996.91375416504</v>
          </cell>
          <cell r="AM340">
            <v>6304.10595734829</v>
          </cell>
          <cell r="AN340">
            <v>7577.93579954892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0">
          <cell r="BX340">
            <v>3.47895095543824</v>
          </cell>
          <cell r="BY340">
            <v>3.62855497826246</v>
          </cell>
          <cell r="BZ340">
            <v>2.86214823587558</v>
          </cell>
          <cell r="CA340">
            <v>3.38772944073168</v>
          </cell>
          <cell r="CB340">
            <v>3.45443280981775</v>
          </cell>
          <cell r="CC340">
            <v>3.99313486875631</v>
          </cell>
          <cell r="CD340">
            <v>3.16428998671241</v>
          </cell>
          <cell r="CE340">
            <v>3.4528529811588</v>
          </cell>
          <cell r="CF340">
            <v>4.2964166986788</v>
          </cell>
          <cell r="CG340">
            <v>4.04980445886417</v>
          </cell>
          <cell r="CH340">
            <v>4.65056768748798</v>
          </cell>
          <cell r="CI340">
            <v>3.54969488443206</v>
          </cell>
          <cell r="CJ340">
            <v>3.90471618046815</v>
          </cell>
          <cell r="CK340">
            <v>3.63538654479276</v>
          </cell>
          <cell r="CL340">
            <v>4.28588291709795</v>
          </cell>
          <cell r="CM340">
            <v>4.83066011904498</v>
          </cell>
          <cell r="CN340">
            <v>4.73347298259198</v>
          </cell>
          <cell r="CO340">
            <v>4.95060104890394</v>
          </cell>
          <cell r="CP340">
            <v>4.89864645800711</v>
          </cell>
          <cell r="CQ340">
            <v>4.82539446286241</v>
          </cell>
          <cell r="CR340">
            <v>4.8395962445897</v>
          </cell>
          <cell r="CS340">
            <v>4.93777591563798</v>
          </cell>
          <cell r="CT340">
            <v>4.92904823247776</v>
          </cell>
          <cell r="CU340">
            <v>4.89629720337091</v>
          </cell>
          <cell r="CV340">
            <v>4.86729419714503</v>
          </cell>
          <cell r="CW340">
            <v>4.90108674544039</v>
          </cell>
          <cell r="CX340">
            <v>5.00949426426429</v>
          </cell>
          <cell r="CY340">
            <v>4.90935213668757</v>
          </cell>
          <cell r="CZ340">
            <v>4.75094545188228</v>
          </cell>
          <cell r="DA340">
            <v>4.8441519158502</v>
          </cell>
        </row>
        <row r="341">
          <cell r="A341">
            <v>8444.17177697278</v>
          </cell>
          <cell r="B341">
            <v>7816.45150128648</v>
          </cell>
          <cell r="C341">
            <v>8503.11056718919</v>
          </cell>
          <cell r="D341">
            <v>7905.88123489792</v>
          </cell>
          <cell r="E341">
            <v>7456.80545301596</v>
          </cell>
          <cell r="F341">
            <v>7263.19272662238</v>
          </cell>
          <cell r="G341">
            <v>7654.26525105392</v>
          </cell>
          <cell r="H341">
            <v>7575.42091805311</v>
          </cell>
          <cell r="I341">
            <v>7414.08262041905</v>
          </cell>
          <cell r="J341">
            <v>7269.74049173436</v>
          </cell>
          <cell r="K341">
            <v>9026.31826578598</v>
          </cell>
          <cell r="L341">
            <v>9753.90213776633</v>
          </cell>
          <cell r="M341">
            <v>8229.53274904381</v>
          </cell>
          <cell r="N341">
            <v>10013.6593585083</v>
          </cell>
          <cell r="O341">
            <v>9805.2780881528</v>
          </cell>
        </row>
        <row r="341">
          <cell r="Z341">
            <v>6948.34706219474</v>
          </cell>
          <cell r="AA341">
            <v>6431.82294963002</v>
          </cell>
          <cell r="AB341">
            <v>6996.84526671567</v>
          </cell>
          <cell r="AC341">
            <v>6505.410844716</v>
          </cell>
          <cell r="AD341">
            <v>6135.88562991027</v>
          </cell>
          <cell r="AE341">
            <v>5976.57001504927</v>
          </cell>
          <cell r="AF341">
            <v>6298.36683515294</v>
          </cell>
          <cell r="AG341">
            <v>6233.48921256942</v>
          </cell>
          <cell r="AH341">
            <v>6100.73084194482</v>
          </cell>
          <cell r="AI341">
            <v>5981.95789034141</v>
          </cell>
          <cell r="AJ341">
            <v>7427.37045870389</v>
          </cell>
          <cell r="AK341">
            <v>8026.06804479058</v>
          </cell>
          <cell r="AL341">
            <v>6771.72980492748</v>
          </cell>
          <cell r="AM341">
            <v>8239.8111292868</v>
          </cell>
          <cell r="AN341">
            <v>8068.34311253716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1">
          <cell r="BX341">
            <v>3.88092722668084</v>
          </cell>
          <cell r="BY341">
            <v>3.6579608573767</v>
          </cell>
          <cell r="BZ341">
            <v>3.92419671451516</v>
          </cell>
          <cell r="CA341">
            <v>3.73217598462401</v>
          </cell>
          <cell r="CB341">
            <v>3.48198583516233</v>
          </cell>
          <cell r="CC341">
            <v>3.391798320628</v>
          </cell>
          <cell r="CD341">
            <v>3.46577603017312</v>
          </cell>
          <cell r="CE341">
            <v>3.47760700347121</v>
          </cell>
          <cell r="CF341">
            <v>3.40584443314011</v>
          </cell>
          <cell r="CG341">
            <v>3.3246901694259</v>
          </cell>
          <cell r="CH341">
            <v>4.18396399155027</v>
          </cell>
          <cell r="CI341">
            <v>4.44081834413173</v>
          </cell>
          <cell r="CJ341">
            <v>3.85509546135872</v>
          </cell>
          <cell r="CK341">
            <v>4.4634812251881</v>
          </cell>
          <cell r="CL341">
            <v>4.48796824770876</v>
          </cell>
          <cell r="CM341">
            <v>4.90515956156314</v>
          </cell>
          <cell r="CN341">
            <v>4.81728302345739</v>
          </cell>
          <cell r="CO341">
            <v>4.8849332695241</v>
          </cell>
          <cell r="CP341">
            <v>4.77550991261104</v>
          </cell>
          <cell r="CQ341">
            <v>4.82789027790927</v>
          </cell>
          <cell r="CR341">
            <v>4.82757607526641</v>
          </cell>
          <cell r="CS341">
            <v>4.97891363958169</v>
          </cell>
          <cell r="CT341">
            <v>4.91086330920367</v>
          </cell>
          <cell r="CU341">
            <v>4.9075439004744</v>
          </cell>
          <cell r="CV341">
            <v>4.92945955616453</v>
          </cell>
          <cell r="CW341">
            <v>4.86356005977306</v>
          </cell>
          <cell r="CX341">
            <v>4.9516160797326</v>
          </cell>
          <cell r="CY341">
            <v>4.81250972460296</v>
          </cell>
          <cell r="CZ341">
            <v>5.05767222327531</v>
          </cell>
          <cell r="DA341">
            <v>4.92540241002703</v>
          </cell>
        </row>
        <row r="342">
          <cell r="A342">
            <v>8103.36095366323</v>
          </cell>
          <cell r="B342">
            <v>7054.72883162589</v>
          </cell>
          <cell r="C342">
            <v>6911.5980469073</v>
          </cell>
          <cell r="D342">
            <v>7671.40524531864</v>
          </cell>
          <cell r="E342">
            <v>7223.76274481864</v>
          </cell>
          <cell r="F342">
            <v>7625.30837003621</v>
          </cell>
          <cell r="G342">
            <v>7205.24084275733</v>
          </cell>
          <cell r="H342">
            <v>8192.79883195129</v>
          </cell>
          <cell r="I342">
            <v>7108.82707981135</v>
          </cell>
          <cell r="J342">
            <v>7180.62970154379</v>
          </cell>
          <cell r="K342">
            <v>8490.21263191955</v>
          </cell>
          <cell r="L342">
            <v>8556.94790952508</v>
          </cell>
          <cell r="M342">
            <v>9435.66304390484</v>
          </cell>
          <cell r="N342">
            <v>8605.73121267991</v>
          </cell>
          <cell r="O342">
            <v>9220.52018777259</v>
          </cell>
        </row>
        <row r="342">
          <cell r="Z342">
            <v>6667.90844187146</v>
          </cell>
          <cell r="AA342">
            <v>5805.03401002359</v>
          </cell>
          <cell r="AB342">
            <v>5687.25782145515</v>
          </cell>
          <cell r="AC342">
            <v>6312.47060186219</v>
          </cell>
          <cell r="AD342">
            <v>5944.12477287934</v>
          </cell>
          <cell r="AE342">
            <v>6274.53945877265</v>
          </cell>
          <cell r="AF342">
            <v>5928.88389346889</v>
          </cell>
          <cell r="AG342">
            <v>6741.50303886278</v>
          </cell>
          <cell r="AH342">
            <v>5849.54913995906</v>
          </cell>
          <cell r="AI342">
            <v>5908.63244012746</v>
          </cell>
          <cell r="AJ342">
            <v>6986.23210855095</v>
          </cell>
          <cell r="AK342">
            <v>7041.14570840921</v>
          </cell>
          <cell r="AL342">
            <v>7764.20273327027</v>
          </cell>
          <cell r="AM342">
            <v>7081.28739786233</v>
          </cell>
          <cell r="AN342">
            <v>7587.17089736716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2">
          <cell r="BX342">
            <v>3.71364384077846</v>
          </cell>
          <cell r="BY342">
            <v>3.26132163645804</v>
          </cell>
          <cell r="BZ342">
            <v>3.1463941527305</v>
          </cell>
          <cell r="CA342">
            <v>3.50826247445062</v>
          </cell>
          <cell r="CB342">
            <v>3.3884209272776</v>
          </cell>
          <cell r="CC342">
            <v>3.50319110425204</v>
          </cell>
          <cell r="CD342">
            <v>3.2257989875946</v>
          </cell>
          <cell r="CE342">
            <v>4.00103114852223</v>
          </cell>
          <cell r="CF342">
            <v>3.21605670494899</v>
          </cell>
          <cell r="CG342">
            <v>3.39065559177247</v>
          </cell>
          <cell r="CH342">
            <v>3.80822687328597</v>
          </cell>
          <cell r="CI342">
            <v>3.87613195677111</v>
          </cell>
          <cell r="CJ342">
            <v>4.2790146497223</v>
          </cell>
          <cell r="CK342">
            <v>3.91830532083908</v>
          </cell>
          <cell r="CL342">
            <v>4.32482002477273</v>
          </cell>
          <cell r="CM342">
            <v>4.91922302992517</v>
          </cell>
          <cell r="CN342">
            <v>4.87661277851169</v>
          </cell>
          <cell r="CO342">
            <v>4.95218574711543</v>
          </cell>
          <cell r="CP342">
            <v>4.92963115817329</v>
          </cell>
          <cell r="CQ342">
            <v>4.80615416439381</v>
          </cell>
          <cell r="CR342">
            <v>4.90710285381387</v>
          </cell>
          <cell r="CS342">
            <v>5.03550208144418</v>
          </cell>
          <cell r="CT342">
            <v>4.616277817825</v>
          </cell>
          <cell r="CU342">
            <v>4.98317147288586</v>
          </cell>
          <cell r="CV342">
            <v>4.77430798982408</v>
          </cell>
          <cell r="CW342">
            <v>5.0260561090784</v>
          </cell>
          <cell r="CX342">
            <v>4.97681977166093</v>
          </cell>
          <cell r="CY342">
            <v>4.97118847483029</v>
          </cell>
          <cell r="CZ342">
            <v>4.95132099283399</v>
          </cell>
          <cell r="DA342">
            <v>4.80638950586625</v>
          </cell>
        </row>
        <row r="343">
          <cell r="A343">
            <v>7868.20776474034</v>
          </cell>
          <cell r="B343">
            <v>6435.07519796777</v>
          </cell>
          <cell r="C343">
            <v>7125.88599547584</v>
          </cell>
          <cell r="D343">
            <v>6663.28793221101</v>
          </cell>
          <cell r="E343">
            <v>7623.21230477917</v>
          </cell>
          <cell r="F343">
            <v>7974.31316985098</v>
          </cell>
          <cell r="G343">
            <v>7296.44361049339</v>
          </cell>
          <cell r="H343">
            <v>7782.35245106268</v>
          </cell>
          <cell r="I343">
            <v>8959.07569186415</v>
          </cell>
          <cell r="J343">
            <v>7975.43824932036</v>
          </cell>
          <cell r="K343">
            <v>7944.55566393727</v>
          </cell>
          <cell r="L343">
            <v>9886.12228887968</v>
          </cell>
          <cell r="M343">
            <v>9146.50776292844</v>
          </cell>
          <cell r="N343">
            <v>7512.50725288931</v>
          </cell>
          <cell r="O343">
            <v>8888.12940973854</v>
          </cell>
        </row>
        <row r="343">
          <cell r="Z343">
            <v>6474.41096070062</v>
          </cell>
          <cell r="AA343">
            <v>5295.14759147062</v>
          </cell>
          <cell r="AB343">
            <v>5863.58619056298</v>
          </cell>
          <cell r="AC343">
            <v>5482.93406993363</v>
          </cell>
          <cell r="AD343">
            <v>6272.814696504</v>
          </cell>
          <cell r="AE343">
            <v>6561.72055119166</v>
          </cell>
          <cell r="AF343">
            <v>6003.93074234885</v>
          </cell>
          <cell r="AG343">
            <v>6403.76430258872</v>
          </cell>
          <cell r="AH343">
            <v>7372.03942644821</v>
          </cell>
          <cell r="AI343">
            <v>6562.64633086932</v>
          </cell>
          <cell r="AJ343">
            <v>6537.23437489695</v>
          </cell>
          <cell r="AK343">
            <v>8134.86634056385</v>
          </cell>
          <cell r="AL343">
            <v>7526.26924492397</v>
          </cell>
          <cell r="AM343">
            <v>6181.72025380606</v>
          </cell>
          <cell r="AN343">
            <v>7313.66077144199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3">
          <cell r="BX343">
            <v>3.74424988657501</v>
          </cell>
          <cell r="BY343">
            <v>3.03095002184409</v>
          </cell>
          <cell r="BZ343">
            <v>3.3135478078498</v>
          </cell>
          <cell r="CA343">
            <v>3.10720656161715</v>
          </cell>
          <cell r="CB343">
            <v>3.46676404561658</v>
          </cell>
          <cell r="CC343">
            <v>3.71149428193309</v>
          </cell>
          <cell r="CD343">
            <v>3.35479526905022</v>
          </cell>
          <cell r="CE343">
            <v>3.5680957441909</v>
          </cell>
          <cell r="CF343">
            <v>4.10623855882874</v>
          </cell>
          <cell r="CG343">
            <v>3.62566049238771</v>
          </cell>
          <cell r="CH343">
            <v>3.6613233364577</v>
          </cell>
          <cell r="CI343">
            <v>4.6677811638917</v>
          </cell>
          <cell r="CJ343">
            <v>4.17868577335849</v>
          </cell>
          <cell r="CK343">
            <v>3.48924532494536</v>
          </cell>
          <cell r="CL343">
            <v>4.06307779849519</v>
          </cell>
          <cell r="CM343">
            <v>4.73742745768585</v>
          </cell>
          <cell r="CN343">
            <v>4.78637178795693</v>
          </cell>
          <cell r="CO343">
            <v>4.84816294550374</v>
          </cell>
          <cell r="CP343">
            <v>4.83448296082455</v>
          </cell>
          <cell r="CQ343">
            <v>4.95730123622979</v>
          </cell>
          <cell r="CR343">
            <v>4.84368699316546</v>
          </cell>
          <cell r="CS343">
            <v>4.90316815254143</v>
          </cell>
          <cell r="CT343">
            <v>4.91706528942882</v>
          </cell>
          <cell r="CU343">
            <v>4.91870309098651</v>
          </cell>
          <cell r="CV343">
            <v>4.95905587382922</v>
          </cell>
          <cell r="CW343">
            <v>4.8917370901826</v>
          </cell>
          <cell r="CX343">
            <v>4.77471078015555</v>
          </cell>
          <cell r="CY343">
            <v>4.93454565810655</v>
          </cell>
          <cell r="CZ343">
            <v>4.85383465368875</v>
          </cell>
          <cell r="DA343">
            <v>4.93158826013497</v>
          </cell>
        </row>
        <row r="344">
          <cell r="A344">
            <v>8654.65934629577</v>
          </cell>
          <cell r="B344">
            <v>7853.9840189293</v>
          </cell>
          <cell r="C344">
            <v>8114.54321208159</v>
          </cell>
          <cell r="D344">
            <v>7304.11675640792</v>
          </cell>
          <cell r="E344">
            <v>7588.41829250197</v>
          </cell>
          <cell r="F344">
            <v>7930.96691363123</v>
          </cell>
          <cell r="G344">
            <v>9251.46292761507</v>
          </cell>
          <cell r="H344">
            <v>7179.71190696003</v>
          </cell>
          <cell r="I344">
            <v>7309.42391935395</v>
          </cell>
          <cell r="J344">
            <v>7279.51810107049</v>
          </cell>
          <cell r="K344">
            <v>8800.74335938014</v>
          </cell>
          <cell r="L344">
            <v>7844.16655093881</v>
          </cell>
          <cell r="M344">
            <v>8979.06417923969</v>
          </cell>
          <cell r="N344">
            <v>9296.70177364628</v>
          </cell>
          <cell r="O344">
            <v>8929.82635311504</v>
          </cell>
        </row>
        <row r="344">
          <cell r="Z344">
            <v>7121.5482620948</v>
          </cell>
          <cell r="AA344">
            <v>6462.70684986183</v>
          </cell>
          <cell r="AB344">
            <v>6677.10984308428</v>
          </cell>
          <cell r="AC344">
            <v>6010.24464527281</v>
          </cell>
          <cell r="AD344">
            <v>6244.18419497305</v>
          </cell>
          <cell r="AE344">
            <v>6526.05277464513</v>
          </cell>
          <cell r="AF344">
            <v>7612.63235186611</v>
          </cell>
          <cell r="AG344">
            <v>5907.87722629854</v>
          </cell>
          <cell r="AH344">
            <v>6014.61168221125</v>
          </cell>
          <cell r="AI344">
            <v>5990.00346602372</v>
          </cell>
          <cell r="AJ344">
            <v>7241.75453571852</v>
          </cell>
          <cell r="AK344">
            <v>6454.62847620108</v>
          </cell>
          <cell r="AL344">
            <v>7388.48709606009</v>
          </cell>
          <cell r="AM344">
            <v>7649.85745945751</v>
          </cell>
          <cell r="AN344">
            <v>7347.97139913466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4">
          <cell r="BX344">
            <v>3.87532744005956</v>
          </cell>
          <cell r="BY344">
            <v>3.63609308579162</v>
          </cell>
          <cell r="BZ344">
            <v>3.69924754402478</v>
          </cell>
          <cell r="CA344">
            <v>3.38566971593826</v>
          </cell>
          <cell r="CB344">
            <v>3.57574088054881</v>
          </cell>
          <cell r="CC344">
            <v>3.65277252464226</v>
          </cell>
          <cell r="CD344">
            <v>4.07772399410786</v>
          </cell>
          <cell r="CE344">
            <v>3.280008587426</v>
          </cell>
          <cell r="CF344">
            <v>3.50129072827138</v>
          </cell>
          <cell r="CG344">
            <v>3.46524296471322</v>
          </cell>
          <cell r="CH344">
            <v>4.11185856206723</v>
          </cell>
          <cell r="CI344">
            <v>3.64811786266663</v>
          </cell>
          <cell r="CJ344">
            <v>4.02448847811418</v>
          </cell>
          <cell r="CK344">
            <v>4.18887254537539</v>
          </cell>
          <cell r="CL344">
            <v>4.09523158109441</v>
          </cell>
          <cell r="CM344">
            <v>5.03469485632083</v>
          </cell>
          <cell r="CN344">
            <v>4.86952499461388</v>
          </cell>
          <cell r="CO344">
            <v>4.9451817990491</v>
          </cell>
          <cell r="CP344">
            <v>4.86356469095676</v>
          </cell>
          <cell r="CQ344">
            <v>4.78428234324536</v>
          </cell>
          <cell r="CR344">
            <v>4.89480155751402</v>
          </cell>
          <cell r="CS344">
            <v>5.11474710440206</v>
          </cell>
          <cell r="CT344">
            <v>4.93473250820347</v>
          </cell>
          <cell r="CU344">
            <v>4.7063752910851</v>
          </cell>
          <cell r="CV344">
            <v>4.73587813817931</v>
          </cell>
          <cell r="CW344">
            <v>4.82517165560175</v>
          </cell>
          <cell r="CX344">
            <v>4.84740743011559</v>
          </cell>
          <cell r="CY344">
            <v>5.02981447462112</v>
          </cell>
          <cell r="CZ344">
            <v>5.00337820273227</v>
          </cell>
          <cell r="DA344">
            <v>4.91582175321083</v>
          </cell>
        </row>
        <row r="345">
          <cell r="A345">
            <v>9062.68830531178</v>
          </cell>
          <cell r="B345">
            <v>8642.70647730766</v>
          </cell>
          <cell r="C345">
            <v>7815.81630030665</v>
          </cell>
          <cell r="D345">
            <v>7050.93598231763</v>
          </cell>
          <cell r="E345">
            <v>7938.7092259445</v>
          </cell>
          <cell r="F345">
            <v>7009.27210018835</v>
          </cell>
          <cell r="G345">
            <v>8847.21082918116</v>
          </cell>
          <cell r="H345">
            <v>7304.82048570428</v>
          </cell>
          <cell r="I345">
            <v>8755.00173619206</v>
          </cell>
          <cell r="J345">
            <v>9080.79862949211</v>
          </cell>
          <cell r="K345">
            <v>8088.85753314277</v>
          </cell>
          <cell r="L345">
            <v>7216.00054786356</v>
          </cell>
          <cell r="M345">
            <v>7979.98762487404</v>
          </cell>
          <cell r="N345">
            <v>8191.524558328</v>
          </cell>
          <cell r="O345">
            <v>8813.47402758343</v>
          </cell>
        </row>
        <row r="345">
          <cell r="Z345">
            <v>7457.29780551369</v>
          </cell>
          <cell r="AA345">
            <v>7111.7127584703</v>
          </cell>
          <cell r="AB345">
            <v>6431.30026996662</v>
          </cell>
          <cell r="AC345">
            <v>5801.91303687851</v>
          </cell>
          <cell r="AD345">
            <v>6532.42359163433</v>
          </cell>
          <cell r="AE345">
            <v>5767.62961386927</v>
          </cell>
          <cell r="AF345">
            <v>7279.99062515478</v>
          </cell>
          <cell r="AG345">
            <v>6010.82371395095</v>
          </cell>
          <cell r="AH345">
            <v>7204.11571435232</v>
          </cell>
          <cell r="AI345">
            <v>7472.20001512493</v>
          </cell>
          <cell r="AJ345">
            <v>6655.97419870033</v>
          </cell>
          <cell r="AK345">
            <v>5937.73759367058</v>
          </cell>
          <cell r="AL345">
            <v>6566.38981703921</v>
          </cell>
          <cell r="AM345">
            <v>6740.4544937099</v>
          </cell>
          <cell r="AN345">
            <v>7252.23005698294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5">
          <cell r="BX345">
            <v>4.14920996327069</v>
          </cell>
          <cell r="BY345">
            <v>3.93004917403661</v>
          </cell>
          <cell r="BZ345">
            <v>3.60764349741927</v>
          </cell>
          <cell r="CA345">
            <v>3.27553757067782</v>
          </cell>
          <cell r="CB345">
            <v>3.73252470460884</v>
          </cell>
          <cell r="CC345">
            <v>3.21896863682491</v>
          </cell>
          <cell r="CD345">
            <v>4.05140096412119</v>
          </cell>
          <cell r="CE345">
            <v>3.43212352388582</v>
          </cell>
          <cell r="CF345">
            <v>4.04773077149108</v>
          </cell>
          <cell r="CG345">
            <v>4.09917546647613</v>
          </cell>
          <cell r="CH345">
            <v>3.73479907917701</v>
          </cell>
          <cell r="CI345">
            <v>3.37391853139913</v>
          </cell>
          <cell r="CJ345">
            <v>3.5925240449584</v>
          </cell>
          <cell r="CK345">
            <v>3.86913520023401</v>
          </cell>
          <cell r="CL345">
            <v>4.01557722153961</v>
          </cell>
          <cell r="CM345">
            <v>4.9240585732406</v>
          </cell>
          <cell r="CN345">
            <v>4.9577355602759</v>
          </cell>
          <cell r="CO345">
            <v>4.88407481289076</v>
          </cell>
          <cell r="CP345">
            <v>4.85283768323322</v>
          </cell>
          <cell r="CQ345">
            <v>4.79489148829627</v>
          </cell>
          <cell r="CR345">
            <v>4.90894033223361</v>
          </cell>
          <cell r="CS345">
            <v>4.92303279077465</v>
          </cell>
          <cell r="CT345">
            <v>4.79819856732987</v>
          </cell>
          <cell r="CU345">
            <v>4.87614034658781</v>
          </cell>
          <cell r="CV345">
            <v>4.99412163025912</v>
          </cell>
          <cell r="CW345">
            <v>4.88260422134469</v>
          </cell>
          <cell r="CX345">
            <v>4.82162627160069</v>
          </cell>
          <cell r="CY345">
            <v>5.00765168517806</v>
          </cell>
          <cell r="CZ345">
            <v>4.77290083111775</v>
          </cell>
          <cell r="DA345">
            <v>4.94801179198115</v>
          </cell>
        </row>
        <row r="346">
          <cell r="A346">
            <v>9325.93375582609</v>
          </cell>
          <cell r="B346">
            <v>7479.01243654124</v>
          </cell>
          <cell r="C346">
            <v>7711.90415362733</v>
          </cell>
          <cell r="D346">
            <v>6865.24181998876</v>
          </cell>
          <cell r="E346">
            <v>7564.03782778784</v>
          </cell>
          <cell r="F346">
            <v>8901.51836548844</v>
          </cell>
          <cell r="G346">
            <v>7299.27443224137</v>
          </cell>
          <cell r="H346">
            <v>7343.36322656525</v>
          </cell>
          <cell r="I346">
            <v>9755.47955966916</v>
          </cell>
          <cell r="J346">
            <v>8390.29512610333</v>
          </cell>
          <cell r="K346">
            <v>8490.30945124409</v>
          </cell>
          <cell r="L346">
            <v>8873.2924988748</v>
          </cell>
          <cell r="M346">
            <v>9921.5203086251</v>
          </cell>
          <cell r="N346">
            <v>9009.30891788455</v>
          </cell>
          <cell r="O346">
            <v>8274.64707458665</v>
          </cell>
        </row>
        <row r="346">
          <cell r="Z346">
            <v>7673.91120479404</v>
          </cell>
          <cell r="AA346">
            <v>6154.15880492536</v>
          </cell>
          <cell r="AB346">
            <v>6345.79541784192</v>
          </cell>
          <cell r="AC346">
            <v>5649.11326901932</v>
          </cell>
          <cell r="AD346">
            <v>6224.12255543685</v>
          </cell>
          <cell r="AE346">
            <v>7324.6779693162</v>
          </cell>
          <cell r="AF346">
            <v>6006.26010424433</v>
          </cell>
          <cell r="AG346">
            <v>6042.53888357369</v>
          </cell>
          <cell r="AH346">
            <v>8027.36603767063</v>
          </cell>
          <cell r="AI346">
            <v>6904.0142751936</v>
          </cell>
          <cell r="AJ346">
            <v>6986.31177702371</v>
          </cell>
          <cell r="AK346">
            <v>7301.45211335984</v>
          </cell>
          <cell r="AL346">
            <v>8163.99385395437</v>
          </cell>
          <cell r="AM346">
            <v>7413.37419528786</v>
          </cell>
          <cell r="AN346">
            <v>6808.85244994559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6">
          <cell r="BX346">
            <v>4.27128569046855</v>
          </cell>
          <cell r="BY346">
            <v>3.45229674510841</v>
          </cell>
          <cell r="BZ346">
            <v>3.5598655462847</v>
          </cell>
          <cell r="CA346">
            <v>3.12423795622084</v>
          </cell>
          <cell r="CB346">
            <v>3.56830799758561</v>
          </cell>
          <cell r="CC346">
            <v>4.13119895362855</v>
          </cell>
          <cell r="CD346">
            <v>3.32270669707506</v>
          </cell>
          <cell r="CE346">
            <v>3.34093690519366</v>
          </cell>
          <cell r="CF346">
            <v>4.49915453721563</v>
          </cell>
          <cell r="CG346">
            <v>3.91663242114147</v>
          </cell>
          <cell r="CH346">
            <v>3.80888220029567</v>
          </cell>
          <cell r="CI346">
            <v>4.1333944365355</v>
          </cell>
          <cell r="CJ346">
            <v>4.6215554953837</v>
          </cell>
          <cell r="CK346">
            <v>4.22347758130891</v>
          </cell>
          <cell r="CL346">
            <v>3.85833776013102</v>
          </cell>
          <cell r="CM346">
            <v>4.92226832464662</v>
          </cell>
          <cell r="CN346">
            <v>4.88391071204413</v>
          </cell>
          <cell r="CO346">
            <v>4.88381952766295</v>
          </cell>
          <cell r="CP346">
            <v>4.95385526701971</v>
          </cell>
          <cell r="CQ346">
            <v>4.77884492436714</v>
          </cell>
          <cell r="CR346">
            <v>4.85757551260342</v>
          </cell>
          <cell r="CS346">
            <v>4.95244047553205</v>
          </cell>
          <cell r="CT346">
            <v>4.95516722424521</v>
          </cell>
          <cell r="CU346">
            <v>4.88820365758354</v>
          </cell>
          <cell r="CV346">
            <v>4.82943140162166</v>
          </cell>
          <cell r="CW346">
            <v>5.02524866994786</v>
          </cell>
          <cell r="CX346">
            <v>4.83960064782336</v>
          </cell>
          <cell r="CY346">
            <v>4.83973555473514</v>
          </cell>
          <cell r="CZ346">
            <v>4.80897881962258</v>
          </cell>
          <cell r="DA346">
            <v>4.8348256253206</v>
          </cell>
        </row>
        <row r="347">
          <cell r="A347">
            <v>9482.10947992764</v>
          </cell>
          <cell r="B347">
            <v>8005.68190031028</v>
          </cell>
          <cell r="C347">
            <v>7160.88598369861</v>
          </cell>
          <cell r="D347">
            <v>7273.05079241625</v>
          </cell>
          <cell r="E347">
            <v>8139.05695591987</v>
          </cell>
          <cell r="F347">
            <v>8428.86765475917</v>
          </cell>
          <cell r="G347">
            <v>7948.31129948644</v>
          </cell>
          <cell r="H347">
            <v>7528.47899309138</v>
          </cell>
          <cell r="I347">
            <v>7996.8157468647</v>
          </cell>
          <cell r="J347">
            <v>10172.7670687512</v>
          </cell>
          <cell r="K347">
            <v>7648.82833401452</v>
          </cell>
          <cell r="L347">
            <v>9087.38059203627</v>
          </cell>
          <cell r="M347">
            <v>8973.92143352836</v>
          </cell>
          <cell r="N347">
            <v>8406.26259074703</v>
          </cell>
          <cell r="O347">
            <v>7994.50242496005</v>
          </cell>
        </row>
        <row r="347">
          <cell r="Z347">
            <v>7802.42151491188</v>
          </cell>
          <cell r="AA347">
            <v>6587.53253511246</v>
          </cell>
          <cell r="AB347">
            <v>5892.386180872</v>
          </cell>
          <cell r="AC347">
            <v>5984.68179490251</v>
          </cell>
          <cell r="AD347">
            <v>6697.28115229978</v>
          </cell>
          <cell r="AE347">
            <v>6935.75395591612</v>
          </cell>
          <cell r="AF347">
            <v>6540.32472643456</v>
          </cell>
          <cell r="AG347">
            <v>6194.86271431519</v>
          </cell>
          <cell r="AH347">
            <v>6580.2369574201</v>
          </cell>
          <cell r="AI347">
            <v>8370.7340451438</v>
          </cell>
          <cell r="AJ347">
            <v>6293.89302913195</v>
          </cell>
          <cell r="AK347">
            <v>7477.61603001842</v>
          </cell>
          <cell r="AL347">
            <v>7384.25535101762</v>
          </cell>
          <cell r="AM347">
            <v>6917.15321752899</v>
          </cell>
          <cell r="AN347">
            <v>6578.33342396712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7">
          <cell r="BX347">
            <v>4.36294741957572</v>
          </cell>
          <cell r="BY347">
            <v>3.64372548978659</v>
          </cell>
          <cell r="BZ347">
            <v>3.27491835997173</v>
          </cell>
          <cell r="CA347">
            <v>3.48278012746017</v>
          </cell>
          <cell r="CB347">
            <v>3.90949805509791</v>
          </cell>
          <cell r="CC347">
            <v>3.77213317416093</v>
          </cell>
          <cell r="CD347">
            <v>3.70504678902898</v>
          </cell>
          <cell r="CE347">
            <v>3.40236935134661</v>
          </cell>
          <cell r="CF347">
            <v>3.65779547538558</v>
          </cell>
          <cell r="CG347">
            <v>4.64504275431775</v>
          </cell>
          <cell r="CH347">
            <v>3.55598913245113</v>
          </cell>
          <cell r="CI347">
            <v>4.10660382499199</v>
          </cell>
          <cell r="CJ347">
            <v>4.09704080050846</v>
          </cell>
          <cell r="CK347">
            <v>3.85427640432203</v>
          </cell>
          <cell r="CL347">
            <v>3.70948419730814</v>
          </cell>
          <cell r="CM347">
            <v>4.89955418789055</v>
          </cell>
          <cell r="CN347">
            <v>4.95318167994892</v>
          </cell>
          <cell r="CO347">
            <v>4.92944312155321</v>
          </cell>
          <cell r="CP347">
            <v>4.70784484782911</v>
          </cell>
          <cell r="CQ347">
            <v>4.69336861846663</v>
          </cell>
          <cell r="CR347">
            <v>5.037485357837</v>
          </cell>
          <cell r="CS347">
            <v>4.8362946275609</v>
          </cell>
          <cell r="CT347">
            <v>4.98835513194498</v>
          </cell>
          <cell r="CU347">
            <v>4.9286644318966</v>
          </cell>
          <cell r="CV347">
            <v>4.9372027653746</v>
          </cell>
          <cell r="CW347">
            <v>4.84915501799666</v>
          </cell>
          <cell r="CX347">
            <v>4.98870115876454</v>
          </cell>
          <cell r="CY347">
            <v>4.93791435409179</v>
          </cell>
          <cell r="CZ347">
            <v>4.91690338666627</v>
          </cell>
          <cell r="DA347">
            <v>4.85858150079697</v>
          </cell>
        </row>
        <row r="348">
          <cell r="A348">
            <v>7404.98172688248</v>
          </cell>
          <cell r="B348">
            <v>7306.09152551477</v>
          </cell>
          <cell r="C348">
            <v>7175.44689259841</v>
          </cell>
          <cell r="D348">
            <v>7979.32052999903</v>
          </cell>
          <cell r="E348">
            <v>7465.4741722903</v>
          </cell>
          <cell r="F348">
            <v>7092.03721225649</v>
          </cell>
          <cell r="G348">
            <v>7268.95606378191</v>
          </cell>
          <cell r="H348">
            <v>9310.92479907508</v>
          </cell>
          <cell r="I348">
            <v>8563.07003978398</v>
          </cell>
          <cell r="J348">
            <v>7341.79246697346</v>
          </cell>
          <cell r="K348">
            <v>7637.10494584004</v>
          </cell>
          <cell r="L348">
            <v>9592.35065708154</v>
          </cell>
          <cell r="M348">
            <v>9721.70374077214</v>
          </cell>
          <cell r="N348">
            <v>8222.26888640825</v>
          </cell>
          <cell r="O348">
            <v>7965.13049835855</v>
          </cell>
        </row>
        <row r="348">
          <cell r="Z348">
            <v>6093.24210669187</v>
          </cell>
          <cell r="AA348">
            <v>6011.86959813787</v>
          </cell>
          <cell r="AB348">
            <v>5904.36772876669</v>
          </cell>
          <cell r="AC348">
            <v>6565.84089325634</v>
          </cell>
          <cell r="AD348">
            <v>6143.01874748459</v>
          </cell>
          <cell r="AE348">
            <v>5835.73347751391</v>
          </cell>
          <cell r="AF348">
            <v>5981.31241819769</v>
          </cell>
          <cell r="AG348">
            <v>7661.56097752464</v>
          </cell>
          <cell r="AH348">
            <v>7046.18334702225</v>
          </cell>
          <cell r="AI348">
            <v>6041.24637282388</v>
          </cell>
          <cell r="AJ348">
            <v>6284.24635543409</v>
          </cell>
          <cell r="AK348">
            <v>7893.13425496995</v>
          </cell>
          <cell r="AL348">
            <v>7999.57336383536</v>
          </cell>
          <cell r="AM348">
            <v>6765.75268367308</v>
          </cell>
          <cell r="AN348">
            <v>6554.1645243636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8">
          <cell r="BX348">
            <v>3.3378891937677</v>
          </cell>
          <cell r="BY348">
            <v>3.3562904068163</v>
          </cell>
          <cell r="BZ348">
            <v>3.26041659844916</v>
          </cell>
          <cell r="CA348">
            <v>3.66432282453986</v>
          </cell>
          <cell r="CB348">
            <v>3.44902017405839</v>
          </cell>
          <cell r="CC348">
            <v>3.24177889168662</v>
          </cell>
          <cell r="CD348">
            <v>3.34609502047978</v>
          </cell>
          <cell r="CE348">
            <v>4.23675614064201</v>
          </cell>
          <cell r="CF348">
            <v>3.83553501346848</v>
          </cell>
          <cell r="CG348">
            <v>3.36728849506076</v>
          </cell>
          <cell r="CH348">
            <v>3.53477688541869</v>
          </cell>
          <cell r="CI348">
            <v>4.59463237218637</v>
          </cell>
          <cell r="CJ348">
            <v>4.42534623014749</v>
          </cell>
          <cell r="CK348">
            <v>3.69262841465454</v>
          </cell>
          <cell r="CL348">
            <v>3.68917790659433</v>
          </cell>
          <cell r="CM348">
            <v>5.00130861806506</v>
          </cell>
          <cell r="CN348">
            <v>4.90746437730355</v>
          </cell>
          <cell r="CO348">
            <v>4.96143650769074</v>
          </cell>
          <cell r="CP348">
            <v>4.90912128880526</v>
          </cell>
          <cell r="CQ348">
            <v>4.87970133542858</v>
          </cell>
          <cell r="CR348">
            <v>4.93195601288527</v>
          </cell>
          <cell r="CS348">
            <v>4.89739747671032</v>
          </cell>
          <cell r="CT348">
            <v>4.95439844159515</v>
          </cell>
          <cell r="CU348">
            <v>5.03309495073356</v>
          </cell>
          <cell r="CV348">
            <v>4.915337652186</v>
          </cell>
          <cell r="CW348">
            <v>4.87077794742335</v>
          </cell>
          <cell r="CX348">
            <v>4.70658446734264</v>
          </cell>
          <cell r="CY348">
            <v>4.9525253422359</v>
          </cell>
          <cell r="CZ348">
            <v>5.01981424635875</v>
          </cell>
          <cell r="DA348">
            <v>4.86737576497617</v>
          </cell>
        </row>
        <row r="349">
          <cell r="A349">
            <v>10815.3871274715</v>
          </cell>
          <cell r="B349">
            <v>7737.35589969659</v>
          </cell>
          <cell r="C349">
            <v>8026.38485275544</v>
          </cell>
          <cell r="D349">
            <v>6660.80473409025</v>
          </cell>
          <cell r="E349">
            <v>7486.28571447204</v>
          </cell>
          <cell r="F349">
            <v>7573.88993478342</v>
          </cell>
          <cell r="G349">
            <v>7112.78760101203</v>
          </cell>
          <cell r="H349">
            <v>6776.78549158587</v>
          </cell>
          <cell r="I349">
            <v>7413.98260436477</v>
          </cell>
          <cell r="J349">
            <v>8444.43010426321</v>
          </cell>
          <cell r="K349">
            <v>7957.40917335549</v>
          </cell>
          <cell r="L349">
            <v>8485.48574340725</v>
          </cell>
          <cell r="M349">
            <v>8560.2232956317</v>
          </cell>
          <cell r="N349">
            <v>9959.43510892667</v>
          </cell>
          <cell r="O349">
            <v>9191.77903794504</v>
          </cell>
        </row>
        <row r="349">
          <cell r="Z349">
            <v>8899.51855060512</v>
          </cell>
          <cell r="AA349">
            <v>6366.7385688932</v>
          </cell>
          <cell r="AB349">
            <v>6604.56810741019</v>
          </cell>
          <cell r="AC349">
            <v>5480.89075262284</v>
          </cell>
          <cell r="AD349">
            <v>6160.14367362271</v>
          </cell>
          <cell r="AE349">
            <v>6232.22943205036</v>
          </cell>
          <cell r="AF349">
            <v>5852.80808311847</v>
          </cell>
          <cell r="AG349">
            <v>5576.32634736209</v>
          </cell>
          <cell r="AH349">
            <v>6100.64854302016</v>
          </cell>
          <cell r="AI349">
            <v>6948.55962865087</v>
          </cell>
          <cell r="AJ349">
            <v>6547.81097693252</v>
          </cell>
          <cell r="AK349">
            <v>6982.34255457511</v>
          </cell>
          <cell r="AL349">
            <v>7043.84088326266</v>
          </cell>
          <cell r="AM349">
            <v>8195.19231820252</v>
          </cell>
          <cell r="AN349">
            <v>7563.52103693763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49">
          <cell r="BX349">
            <v>4.98656651279722</v>
          </cell>
          <cell r="BY349">
            <v>3.59767489459395</v>
          </cell>
          <cell r="BZ349">
            <v>3.68922737704608</v>
          </cell>
          <cell r="CA349">
            <v>3.09454994417524</v>
          </cell>
          <cell r="CB349">
            <v>3.35627942211122</v>
          </cell>
          <cell r="CC349">
            <v>3.6034945586978</v>
          </cell>
          <cell r="CD349">
            <v>3.34154940902336</v>
          </cell>
          <cell r="CE349">
            <v>3.16029777611188</v>
          </cell>
          <cell r="CF349">
            <v>3.38132683822132</v>
          </cell>
          <cell r="CG349">
            <v>3.89316814794567</v>
          </cell>
          <cell r="CH349">
            <v>3.83957750083368</v>
          </cell>
          <cell r="CI349">
            <v>3.87699777197524</v>
          </cell>
          <cell r="CJ349">
            <v>4.0396989356387</v>
          </cell>
          <cell r="CK349">
            <v>4.56968307489028</v>
          </cell>
          <cell r="CL349">
            <v>4.18737916815643</v>
          </cell>
          <cell r="CM349">
            <v>4.88958535734447</v>
          </cell>
          <cell r="CN349">
            <v>4.84844236288321</v>
          </cell>
          <cell r="CO349">
            <v>4.90474164215863</v>
          </cell>
          <cell r="CP349">
            <v>4.85244682398683</v>
          </cell>
          <cell r="CQ349">
            <v>5.02851635175071</v>
          </cell>
          <cell r="CR349">
            <v>4.73834521061963</v>
          </cell>
          <cell r="CS349">
            <v>4.79869924873184</v>
          </cell>
          <cell r="CT349">
            <v>4.83423003572945</v>
          </cell>
          <cell r="CU349">
            <v>4.94306122921487</v>
          </cell>
          <cell r="CV349">
            <v>4.88988631985548</v>
          </cell>
          <cell r="CW349">
            <v>4.67218285139039</v>
          </cell>
          <cell r="CX349">
            <v>4.93415440350557</v>
          </cell>
          <cell r="CY349">
            <v>4.77713673919328</v>
          </cell>
          <cell r="CZ349">
            <v>4.91337830780412</v>
          </cell>
          <cell r="DA349">
            <v>4.94867424503809</v>
          </cell>
        </row>
        <row r="350">
          <cell r="A350">
            <v>9214.03073177887</v>
          </cell>
          <cell r="B350">
            <v>8380.58504739733</v>
          </cell>
          <cell r="C350">
            <v>7707.36456882001</v>
          </cell>
          <cell r="D350">
            <v>8289.52206883383</v>
          </cell>
          <cell r="E350">
            <v>8684.36007600519</v>
          </cell>
          <cell r="F350">
            <v>6927.00697154556</v>
          </cell>
          <cell r="G350">
            <v>6564.46558853964</v>
          </cell>
          <cell r="H350">
            <v>8296.39849985562</v>
          </cell>
          <cell r="I350">
            <v>7891.6772836435</v>
          </cell>
          <cell r="J350">
            <v>8058.54652657063</v>
          </cell>
          <cell r="K350">
            <v>7524.35774307305</v>
          </cell>
          <cell r="L350">
            <v>7712.93416013726</v>
          </cell>
          <cell r="M350">
            <v>9800.68989827666</v>
          </cell>
          <cell r="N350">
            <v>8371.32394492519</v>
          </cell>
          <cell r="O350">
            <v>9474.17556330859</v>
          </cell>
        </row>
        <row r="350">
          <cell r="Z350">
            <v>7581.83100214947</v>
          </cell>
          <cell r="AA350">
            <v>6896.02426757266</v>
          </cell>
          <cell r="AB350">
            <v>6342.05998805761</v>
          </cell>
          <cell r="AC350">
            <v>6821.09244521184</v>
          </cell>
          <cell r="AD350">
            <v>7145.98771968427</v>
          </cell>
          <cell r="AE350">
            <v>5699.93716515749</v>
          </cell>
          <cell r="AF350">
            <v>5401.61739856976</v>
          </cell>
          <cell r="AG350">
            <v>6826.75076559548</v>
          </cell>
          <cell r="AH350">
            <v>6493.72302196951</v>
          </cell>
          <cell r="AI350">
            <v>6631.03257043526</v>
          </cell>
          <cell r="AJ350">
            <v>6191.47151430011</v>
          </cell>
          <cell r="AK350">
            <v>6346.64296605581</v>
          </cell>
          <cell r="AL350">
            <v>8064.56768772479</v>
          </cell>
          <cell r="AM350">
            <v>6888.40370325273</v>
          </cell>
          <cell r="AN350">
            <v>7795.89303495107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0">
          <cell r="BX350">
            <v>4.27425893168203</v>
          </cell>
          <cell r="BY350">
            <v>3.77837866435036</v>
          </cell>
          <cell r="BZ350">
            <v>3.47351641460479</v>
          </cell>
          <cell r="CA350">
            <v>3.8257802941457</v>
          </cell>
          <cell r="CB350">
            <v>3.93530706258626</v>
          </cell>
          <cell r="CC350">
            <v>3.16674795183508</v>
          </cell>
          <cell r="CD350">
            <v>3.01459273798742</v>
          </cell>
          <cell r="CE350">
            <v>3.77187200499434</v>
          </cell>
          <cell r="CF350">
            <v>3.55016432987583</v>
          </cell>
          <cell r="CG350">
            <v>3.72704038399384</v>
          </cell>
          <cell r="CH350">
            <v>3.49992398426293</v>
          </cell>
          <cell r="CI350">
            <v>3.44392871568299</v>
          </cell>
          <cell r="CJ350">
            <v>4.5343873843169</v>
          </cell>
          <cell r="CK350">
            <v>3.92646452319118</v>
          </cell>
          <cell r="CL350">
            <v>4.41965513293317</v>
          </cell>
          <cell r="CM350">
            <v>4.85982250114689</v>
          </cell>
          <cell r="CN350">
            <v>5.00035037506766</v>
          </cell>
          <cell r="CO350">
            <v>5.00228147578026</v>
          </cell>
          <cell r="CP350">
            <v>4.88473541881807</v>
          </cell>
          <cell r="CQ350">
            <v>4.97497354989464</v>
          </cell>
          <cell r="CR350">
            <v>4.93132590386979</v>
          </cell>
          <cell r="CS350">
            <v>4.90910483211189</v>
          </cell>
          <cell r="CT350">
            <v>4.95865891798314</v>
          </cell>
          <cell r="CU350">
            <v>5.01132351206428</v>
          </cell>
          <cell r="CV350">
            <v>4.8744340414881</v>
          </cell>
          <cell r="CW350">
            <v>4.84665830797725</v>
          </cell>
          <cell r="CX350">
            <v>5.04890326025593</v>
          </cell>
          <cell r="CY350">
            <v>4.87269924713217</v>
          </cell>
          <cell r="CZ350">
            <v>4.80644579915443</v>
          </cell>
          <cell r="DA350">
            <v>4.83264200763229</v>
          </cell>
        </row>
        <row r="351">
          <cell r="A351">
            <v>8542.75799441653</v>
          </cell>
          <cell r="B351">
            <v>7805.90143012722</v>
          </cell>
          <cell r="C351">
            <v>7710.19800022146</v>
          </cell>
          <cell r="D351">
            <v>7037.18109375542</v>
          </cell>
          <cell r="E351">
            <v>6834.68573121205</v>
          </cell>
          <cell r="F351">
            <v>6572.31676751983</v>
          </cell>
          <cell r="G351">
            <v>8149.65942012202</v>
          </cell>
          <cell r="H351">
            <v>8284.33248259154</v>
          </cell>
          <cell r="I351">
            <v>7315.55799716148</v>
          </cell>
          <cell r="J351">
            <v>6957.98700504932</v>
          </cell>
          <cell r="K351">
            <v>7917.37307314535</v>
          </cell>
          <cell r="L351">
            <v>7893.79384732129</v>
          </cell>
          <cell r="M351">
            <v>9348.82703088545</v>
          </cell>
          <cell r="N351">
            <v>9615.92551660835</v>
          </cell>
          <cell r="O351">
            <v>8163.74139386966</v>
          </cell>
        </row>
        <row r="351">
          <cell r="Z351">
            <v>7029.4694354056</v>
          </cell>
          <cell r="AA351">
            <v>6423.14174821897</v>
          </cell>
          <cell r="AB351">
            <v>6344.39149732509</v>
          </cell>
          <cell r="AC351">
            <v>5790.59472857589</v>
          </cell>
          <cell r="AD351">
            <v>5623.96997311163</v>
          </cell>
          <cell r="AE351">
            <v>5408.07779727346</v>
          </cell>
          <cell r="AF351">
            <v>6706.00546570041</v>
          </cell>
          <cell r="AG351">
            <v>6816.8221571039</v>
          </cell>
          <cell r="AH351">
            <v>6019.65915195002</v>
          </cell>
          <cell r="AI351">
            <v>5725.42930701201</v>
          </cell>
          <cell r="AJ351">
            <v>6514.86698590246</v>
          </cell>
          <cell r="AK351">
            <v>6495.46465151009</v>
          </cell>
          <cell r="AL351">
            <v>7692.74909970003</v>
          </cell>
          <cell r="AM351">
            <v>7912.53299652344</v>
          </cell>
          <cell r="AN351">
            <v>6717.59291838418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1">
          <cell r="BX351">
            <v>3.98620541741102</v>
          </cell>
          <cell r="BY351">
            <v>3.58982737628202</v>
          </cell>
          <cell r="BZ351">
            <v>3.62731784687586</v>
          </cell>
          <cell r="CA351">
            <v>3.30845558147754</v>
          </cell>
          <cell r="CB351">
            <v>3.09885053674535</v>
          </cell>
          <cell r="CC351">
            <v>2.92824801610468</v>
          </cell>
          <cell r="CD351">
            <v>3.66652759234729</v>
          </cell>
          <cell r="CE351">
            <v>3.98128728836688</v>
          </cell>
          <cell r="CF351">
            <v>3.39269559679787</v>
          </cell>
          <cell r="CG351">
            <v>3.1546876522955</v>
          </cell>
          <cell r="CH351">
            <v>3.69362089936508</v>
          </cell>
          <cell r="CI351">
            <v>3.5584591092291</v>
          </cell>
          <cell r="CJ351">
            <v>4.28859466792408</v>
          </cell>
          <cell r="CK351">
            <v>4.44143117560538</v>
          </cell>
          <cell r="CL351">
            <v>3.79128426520164</v>
          </cell>
          <cell r="CM351">
            <v>4.83136676470691</v>
          </cell>
          <cell r="CN351">
            <v>4.90208769968301</v>
          </cell>
          <cell r="CO351">
            <v>4.79194138671639</v>
          </cell>
          <cell r="CP351">
            <v>4.79518092393541</v>
          </cell>
          <cell r="CQ351">
            <v>4.97221041477445</v>
          </cell>
          <cell r="CR351">
            <v>5.05990319736964</v>
          </cell>
          <cell r="CS351">
            <v>5.01090398244777</v>
          </cell>
          <cell r="CT351">
            <v>4.69100161209839</v>
          </cell>
          <cell r="CU351">
            <v>4.86109536918769</v>
          </cell>
          <cell r="CV351">
            <v>4.97231720516924</v>
          </cell>
          <cell r="CW351">
            <v>4.83237211739198</v>
          </cell>
          <cell r="CX351">
            <v>5.00098301526818</v>
          </cell>
          <cell r="CY351">
            <v>4.91443621107867</v>
          </cell>
          <cell r="CZ351">
            <v>4.88089801149741</v>
          </cell>
          <cell r="DA351">
            <v>4.85438782021211</v>
          </cell>
        </row>
        <row r="352">
          <cell r="A352">
            <v>9984.55585428997</v>
          </cell>
          <cell r="B352">
            <v>7649.53037579822</v>
          </cell>
          <cell r="C352">
            <v>7770.47544550264</v>
          </cell>
          <cell r="D352">
            <v>7736.34595814668</v>
          </cell>
          <cell r="E352">
            <v>7575.62456163781</v>
          </cell>
          <cell r="F352">
            <v>6205.27188699309</v>
          </cell>
          <cell r="G352">
            <v>7223.1981853357</v>
          </cell>
          <cell r="H352">
            <v>7233.79640861326</v>
          </cell>
          <cell r="I352">
            <v>7689.96418869457</v>
          </cell>
          <cell r="J352">
            <v>8048.35688996031</v>
          </cell>
          <cell r="K352">
            <v>7574.71839541889</v>
          </cell>
          <cell r="L352">
            <v>9436.13691652692</v>
          </cell>
          <cell r="M352">
            <v>7565.93551739242</v>
          </cell>
          <cell r="N352">
            <v>7578.76442991137</v>
          </cell>
          <cell r="O352">
            <v>9109.65562289915</v>
          </cell>
        </row>
        <row r="352">
          <cell r="Z352">
            <v>8215.86310295861</v>
          </cell>
          <cell r="AA352">
            <v>6294.47070922825</v>
          </cell>
          <cell r="AB352">
            <v>6393.99122372788</v>
          </cell>
          <cell r="AC352">
            <v>6365.90753127498</v>
          </cell>
          <cell r="AD352">
            <v>6233.65678214769</v>
          </cell>
          <cell r="AE352">
            <v>5106.05229558289</v>
          </cell>
          <cell r="AF352">
            <v>5943.66022107624</v>
          </cell>
          <cell r="AG352">
            <v>5952.38104480177</v>
          </cell>
          <cell r="AH352">
            <v>6327.74196098296</v>
          </cell>
          <cell r="AI352">
            <v>6622.64795516734</v>
          </cell>
          <cell r="AJ352">
            <v>6232.91113680183</v>
          </cell>
          <cell r="AK352">
            <v>7764.59266274215</v>
          </cell>
          <cell r="AL352">
            <v>6225.68408288291</v>
          </cell>
          <cell r="AM352">
            <v>6236.24044518422</v>
          </cell>
          <cell r="AN352">
            <v>7495.9451982713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2">
          <cell r="BX352">
            <v>4.59009770629599</v>
          </cell>
          <cell r="BY352">
            <v>3.4982421854845</v>
          </cell>
          <cell r="BZ352">
            <v>3.56991118052299</v>
          </cell>
          <cell r="CA352">
            <v>3.61951446381387</v>
          </cell>
          <cell r="CB352">
            <v>3.53103514092837</v>
          </cell>
          <cell r="CC352">
            <v>2.96073498647681</v>
          </cell>
          <cell r="CD352">
            <v>3.28114457705462</v>
          </cell>
          <cell r="CE352">
            <v>3.43451324126277</v>
          </cell>
          <cell r="CF352">
            <v>3.57017361671022</v>
          </cell>
          <cell r="CG352">
            <v>3.69554713959804</v>
          </cell>
          <cell r="CH352">
            <v>3.46313694983702</v>
          </cell>
          <cell r="CI352">
            <v>4.19204947464125</v>
          </cell>
          <cell r="CJ352">
            <v>3.50191698495228</v>
          </cell>
          <cell r="CK352">
            <v>3.53313707373156</v>
          </cell>
          <cell r="CL352">
            <v>4.24604947783788</v>
          </cell>
          <cell r="CM352">
            <v>4.90386380007419</v>
          </cell>
          <cell r="CN352">
            <v>4.92965447112803</v>
          </cell>
          <cell r="CO352">
            <v>4.9070644306704</v>
          </cell>
          <cell r="CP352">
            <v>4.81855860110611</v>
          </cell>
          <cell r="CQ352">
            <v>4.83668699128869</v>
          </cell>
          <cell r="CR352">
            <v>4.72490257836508</v>
          </cell>
          <cell r="CS352">
            <v>4.96290249431982</v>
          </cell>
          <cell r="CT352">
            <v>4.74824003515373</v>
          </cell>
          <cell r="CU352">
            <v>4.85586450586499</v>
          </cell>
          <cell r="CV352">
            <v>4.90975768612026</v>
          </cell>
          <cell r="CW352">
            <v>4.930925087659</v>
          </cell>
          <cell r="CX352">
            <v>5.07457193407121</v>
          </cell>
          <cell r="CY352">
            <v>4.87066620754277</v>
          </cell>
          <cell r="CZ352">
            <v>4.8358130194857</v>
          </cell>
          <cell r="DA352">
            <v>4.83669261671084</v>
          </cell>
        </row>
        <row r="353">
          <cell r="A353">
            <v>9844.15970240253</v>
          </cell>
          <cell r="B353">
            <v>8473.69076484216</v>
          </cell>
          <cell r="C353">
            <v>6077.96797524194</v>
          </cell>
          <cell r="D353">
            <v>6949.52078147736</v>
          </cell>
          <cell r="E353">
            <v>8294.10989796344</v>
          </cell>
          <cell r="F353">
            <v>8566.75859335875</v>
          </cell>
          <cell r="G353">
            <v>7543.41658182842</v>
          </cell>
          <cell r="H353">
            <v>7654.30512316905</v>
          </cell>
          <cell r="I353">
            <v>9063.73214282685</v>
          </cell>
          <cell r="J353">
            <v>7761.26361192446</v>
          </cell>
          <cell r="K353">
            <v>7789.85494119211</v>
          </cell>
          <cell r="L353">
            <v>8346.83861741959</v>
          </cell>
          <cell r="M353">
            <v>8615.45993478965</v>
          </cell>
          <cell r="N353">
            <v>7928.27793224132</v>
          </cell>
          <cell r="O353">
            <v>8499.83957482826</v>
          </cell>
        </row>
        <row r="353">
          <cell r="Z353">
            <v>8100.33712654837</v>
          </cell>
          <cell r="AA353">
            <v>6972.63697221298</v>
          </cell>
          <cell r="AB353">
            <v>5001.2993624848</v>
          </cell>
          <cell r="AC353">
            <v>5718.4628144728</v>
          </cell>
          <cell r="AD353">
            <v>6824.86757318134</v>
          </cell>
          <cell r="AE353">
            <v>7049.21849967806</v>
          </cell>
          <cell r="AF353">
            <v>6207.15421590453</v>
          </cell>
          <cell r="AG353">
            <v>6298.39964420767</v>
          </cell>
          <cell r="AH353">
            <v>7458.15673466895</v>
          </cell>
          <cell r="AI353">
            <v>6386.41120066927</v>
          </cell>
          <cell r="AJ353">
            <v>6409.93778018094</v>
          </cell>
          <cell r="AK353">
            <v>6868.25577661955</v>
          </cell>
          <cell r="AL353">
            <v>7089.2927463412</v>
          </cell>
          <cell r="AM353">
            <v>6523.84012710143</v>
          </cell>
          <cell r="AN353">
            <v>6994.15370728725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3">
          <cell r="BX353">
            <v>4.46433660862467</v>
          </cell>
          <cell r="BY353">
            <v>3.9975756388884</v>
          </cell>
          <cell r="BZ353">
            <v>2.80452373244136</v>
          </cell>
          <cell r="CA353">
            <v>3.29166991250481</v>
          </cell>
          <cell r="CB353">
            <v>3.94741616176916</v>
          </cell>
          <cell r="CC353">
            <v>3.91500897343481</v>
          </cell>
          <cell r="CD353">
            <v>3.45539490159054</v>
          </cell>
          <cell r="CE353">
            <v>3.49478983906026</v>
          </cell>
          <cell r="CF353">
            <v>4.1353049522297</v>
          </cell>
          <cell r="CG353">
            <v>3.67335069604995</v>
          </cell>
          <cell r="CH353">
            <v>3.65994716670906</v>
          </cell>
          <cell r="CI353">
            <v>3.72261358963575</v>
          </cell>
          <cell r="CJ353">
            <v>3.92514072822838</v>
          </cell>
          <cell r="CK353">
            <v>3.67870203457539</v>
          </cell>
          <cell r="CL353">
            <v>3.83604575425497</v>
          </cell>
          <cell r="CM353">
            <v>4.97110912591643</v>
          </cell>
          <cell r="CN353">
            <v>4.77867505658413</v>
          </cell>
          <cell r="CO353">
            <v>4.88574579551769</v>
          </cell>
          <cell r="CP353">
            <v>4.75959674753434</v>
          </cell>
          <cell r="CQ353">
            <v>4.73683709989277</v>
          </cell>
          <cell r="CR353">
            <v>4.93304805363809</v>
          </cell>
          <cell r="CS353">
            <v>4.92155092130116</v>
          </cell>
          <cell r="CT353">
            <v>4.93760432839804</v>
          </cell>
          <cell r="CU353">
            <v>4.94118483604536</v>
          </cell>
          <cell r="CV353">
            <v>4.76323074923121</v>
          </cell>
          <cell r="CW353">
            <v>4.79828603267778</v>
          </cell>
          <cell r="CX353">
            <v>5.05481932543726</v>
          </cell>
          <cell r="CY353">
            <v>4.94828623934614</v>
          </cell>
          <cell r="CZ353">
            <v>4.85865243414896</v>
          </cell>
          <cell r="DA353">
            <v>4.99526496268123</v>
          </cell>
        </row>
        <row r="354">
          <cell r="A354">
            <v>8466.07392834671</v>
          </cell>
          <cell r="B354">
            <v>7045.81482128649</v>
          </cell>
          <cell r="C354">
            <v>6382.23124150641</v>
          </cell>
          <cell r="D354">
            <v>6573.45252558083</v>
          </cell>
          <cell r="E354">
            <v>8259.47019536237</v>
          </cell>
          <cell r="F354">
            <v>6817.49402983247</v>
          </cell>
          <cell r="G354">
            <v>7577.87849613172</v>
          </cell>
          <cell r="H354">
            <v>7447.97240680655</v>
          </cell>
          <cell r="I354">
            <v>7287.21623707148</v>
          </cell>
          <cell r="J354">
            <v>8192.8688940347</v>
          </cell>
          <cell r="K354">
            <v>8862.51850735664</v>
          </cell>
          <cell r="L354">
            <v>8340.78638490258</v>
          </cell>
          <cell r="M354">
            <v>8788.3839181008</v>
          </cell>
          <cell r="N354">
            <v>8640.92501915027</v>
          </cell>
          <cell r="O354">
            <v>9727.02916570918</v>
          </cell>
        </row>
        <row r="354">
          <cell r="Z354">
            <v>6966.36940389672</v>
          </cell>
          <cell r="AA354">
            <v>5797.69905294431</v>
          </cell>
          <cell r="AB354">
            <v>5251.66456443956</v>
          </cell>
          <cell r="AC354">
            <v>5409.01236390651</v>
          </cell>
          <cell r="AD354">
            <v>6796.36404646961</v>
          </cell>
          <cell r="AE354">
            <v>5609.82365883357</v>
          </cell>
          <cell r="AF354">
            <v>6235.51144824553</v>
          </cell>
          <cell r="AG354">
            <v>6128.61729474367</v>
          </cell>
          <cell r="AH354">
            <v>5996.33793221882</v>
          </cell>
          <cell r="AI354">
            <v>6741.56068994855</v>
          </cell>
          <cell r="AJ354">
            <v>7292.58665748203</v>
          </cell>
          <cell r="AK354">
            <v>6863.27565386269</v>
          </cell>
          <cell r="AL354">
            <v>7231.58448118009</v>
          </cell>
          <cell r="AM354">
            <v>7110.24687290079</v>
          </cell>
          <cell r="AN354">
            <v>8003.95542778356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4">
          <cell r="BX354">
            <v>3.89700252938971</v>
          </cell>
          <cell r="BY354">
            <v>3.31056656596601</v>
          </cell>
          <cell r="BZ354">
            <v>2.95455692585793</v>
          </cell>
          <cell r="CA354">
            <v>3.06335314063077</v>
          </cell>
          <cell r="CB354">
            <v>3.84140770684353</v>
          </cell>
          <cell r="CC354">
            <v>3.12878306450416</v>
          </cell>
          <cell r="CD354">
            <v>3.51784986236143</v>
          </cell>
          <cell r="CE354">
            <v>3.42351458500002</v>
          </cell>
          <cell r="CF354">
            <v>3.39931294865449</v>
          </cell>
          <cell r="CG354">
            <v>3.74993273148354</v>
          </cell>
          <cell r="CH354">
            <v>4.07047644096735</v>
          </cell>
          <cell r="CI354">
            <v>3.71835495505071</v>
          </cell>
          <cell r="CJ354">
            <v>4.04228890761649</v>
          </cell>
          <cell r="CK354">
            <v>4.01666917179867</v>
          </cell>
          <cell r="CL354">
            <v>4.49760095819312</v>
          </cell>
          <cell r="CM354">
            <v>4.8975958902723</v>
          </cell>
          <cell r="CN354">
            <v>4.79800260102399</v>
          </cell>
          <cell r="CO354">
            <v>4.86980703212445</v>
          </cell>
          <cell r="CP354">
            <v>4.83757871704496</v>
          </cell>
          <cell r="CQ354">
            <v>4.84722708204277</v>
          </cell>
          <cell r="CR354">
            <v>4.91225488324195</v>
          </cell>
          <cell r="CS354">
            <v>4.85625983976023</v>
          </cell>
          <cell r="CT354">
            <v>4.90453067965128</v>
          </cell>
          <cell r="CU354">
            <v>4.83283632607937</v>
          </cell>
          <cell r="CV354">
            <v>4.9254294970308</v>
          </cell>
          <cell r="CW354">
            <v>4.90844002227055</v>
          </cell>
          <cell r="CX354">
            <v>5.0569392027914</v>
          </cell>
          <cell r="CY354">
            <v>4.90132216553852</v>
          </cell>
          <cell r="CZ354">
            <v>4.84982147787467</v>
          </cell>
          <cell r="DA354">
            <v>4.87563152255194</v>
          </cell>
        </row>
        <row r="355">
          <cell r="A355">
            <v>7574.17999815083</v>
          </cell>
          <cell r="B355">
            <v>6832.44028900183</v>
          </cell>
          <cell r="C355">
            <v>7593.96086556573</v>
          </cell>
          <cell r="D355">
            <v>7775.56924861857</v>
          </cell>
          <cell r="E355">
            <v>7474.53602840295</v>
          </cell>
          <cell r="F355">
            <v>7302.65181270154</v>
          </cell>
          <cell r="G355">
            <v>8147.99398732949</v>
          </cell>
          <cell r="H355">
            <v>8359.10048346573</v>
          </cell>
          <cell r="I355">
            <v>8034.17815158158</v>
          </cell>
          <cell r="J355">
            <v>7693.29697938836</v>
          </cell>
          <cell r="K355">
            <v>7951.12220650311</v>
          </cell>
          <cell r="L355">
            <v>8293.65238714607</v>
          </cell>
          <cell r="M355">
            <v>8508.24062525796</v>
          </cell>
          <cell r="N355">
            <v>9018.05934098993</v>
          </cell>
          <cell r="O355">
            <v>10200.0649046821</v>
          </cell>
        </row>
        <row r="355">
          <cell r="Z355">
            <v>6232.46811276411</v>
          </cell>
          <cell r="AA355">
            <v>5622.12229495008</v>
          </cell>
          <cell r="AB355">
            <v>6248.74494080838</v>
          </cell>
          <cell r="AC355">
            <v>6398.18269600614</v>
          </cell>
          <cell r="AD355">
            <v>6150.47536051443</v>
          </cell>
          <cell r="AE355">
            <v>6009.03920588012</v>
          </cell>
          <cell r="AF355">
            <v>6704.63505243113</v>
          </cell>
          <cell r="AG355">
            <v>6878.34554068037</v>
          </cell>
          <cell r="AH355">
            <v>6610.9808790157</v>
          </cell>
          <cell r="AI355">
            <v>6330.48437161099</v>
          </cell>
          <cell r="AJ355">
            <v>6542.63770135113</v>
          </cell>
          <cell r="AK355">
            <v>6824.49110713734</v>
          </cell>
          <cell r="AL355">
            <v>7001.06657164083</v>
          </cell>
          <cell r="AM355">
            <v>7420.57454344314</v>
          </cell>
          <cell r="AN355">
            <v>8393.19626442415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5">
          <cell r="BX355">
            <v>3.49385237902504</v>
          </cell>
          <cell r="BY355">
            <v>3.20306739060308</v>
          </cell>
          <cell r="BZ355">
            <v>3.52033911475442</v>
          </cell>
          <cell r="CA355">
            <v>3.57688889415278</v>
          </cell>
          <cell r="CB355">
            <v>3.39801026019215</v>
          </cell>
          <cell r="CC355">
            <v>3.29474376100243</v>
          </cell>
          <cell r="CD355">
            <v>3.64985928869009</v>
          </cell>
          <cell r="CE355">
            <v>3.89911597330802</v>
          </cell>
          <cell r="CF355">
            <v>3.62292484839685</v>
          </cell>
          <cell r="CG355">
            <v>3.57880760786277</v>
          </cell>
          <cell r="CH355">
            <v>3.78051698698231</v>
          </cell>
          <cell r="CI355">
            <v>3.88977960194188</v>
          </cell>
          <cell r="CJ355">
            <v>3.81958464267767</v>
          </cell>
          <cell r="CK355">
            <v>4.12432207966968</v>
          </cell>
          <cell r="CL355">
            <v>4.65100213806907</v>
          </cell>
          <cell r="CM355">
            <v>4.88722855206269</v>
          </cell>
          <cell r="CN355">
            <v>4.8088512985626</v>
          </cell>
          <cell r="CO355">
            <v>4.86312499871023</v>
          </cell>
          <cell r="CP355">
            <v>4.90070230835134</v>
          </cell>
          <cell r="CQ355">
            <v>4.95896602299078</v>
          </cell>
          <cell r="CR355">
            <v>4.99678345456261</v>
          </cell>
          <cell r="CS355">
            <v>5.03275926671081</v>
          </cell>
          <cell r="CT355">
            <v>4.83309099607159</v>
          </cell>
          <cell r="CU355">
            <v>4.99935194319022</v>
          </cell>
          <cell r="CV355">
            <v>4.84624900227363</v>
          </cell>
          <cell r="CW355">
            <v>4.74142421788996</v>
          </cell>
          <cell r="CX355">
            <v>4.80675971991605</v>
          </cell>
          <cell r="CY355">
            <v>5.02175134216131</v>
          </cell>
          <cell r="CZ355">
            <v>4.92937768248716</v>
          </cell>
          <cell r="DA355">
            <v>4.94410829667841</v>
          </cell>
        </row>
        <row r="356">
          <cell r="A356">
            <v>9026.64139052952</v>
          </cell>
          <cell r="B356">
            <v>6637.435692076</v>
          </cell>
          <cell r="C356">
            <v>7634.23116056344</v>
          </cell>
          <cell r="D356">
            <v>6261.37716984621</v>
          </cell>
          <cell r="E356">
            <v>6266.4669408802</v>
          </cell>
          <cell r="F356">
            <v>8727.77972577598</v>
          </cell>
          <cell r="G356">
            <v>9081.77795331134</v>
          </cell>
          <cell r="H356">
            <v>8625.75084394224</v>
          </cell>
          <cell r="I356">
            <v>7817.05903780343</v>
          </cell>
          <cell r="J356">
            <v>8247.62674350785</v>
          </cell>
          <cell r="K356">
            <v>8603.89470631457</v>
          </cell>
          <cell r="L356">
            <v>9179.19932153035</v>
          </cell>
          <cell r="M356">
            <v>8449.72573064482</v>
          </cell>
          <cell r="N356">
            <v>8573.71556583275</v>
          </cell>
          <cell r="O356">
            <v>11213.7635354034</v>
          </cell>
        </row>
        <row r="356">
          <cell r="Z356">
            <v>7427.63634420715</v>
          </cell>
          <cell r="AA356">
            <v>5461.66136947968</v>
          </cell>
          <cell r="AB356">
            <v>6281.8816406922</v>
          </cell>
          <cell r="AC356">
            <v>5152.2189283306</v>
          </cell>
          <cell r="AD356">
            <v>5156.40708278142</v>
          </cell>
          <cell r="AE356">
            <v>7181.71588863852</v>
          </cell>
          <cell r="AF356">
            <v>7473.00585872476</v>
          </cell>
          <cell r="AG356">
            <v>7097.7606944439</v>
          </cell>
          <cell r="AH356">
            <v>6432.32286539254</v>
          </cell>
          <cell r="AI356">
            <v>6786.61857751503</v>
          </cell>
          <cell r="AJ356">
            <v>7079.7762154817</v>
          </cell>
          <cell r="AK356">
            <v>7553.16972743069</v>
          </cell>
          <cell r="AL356">
            <v>6952.91717264488</v>
          </cell>
          <cell r="AM356">
            <v>7054.94309417095</v>
          </cell>
          <cell r="AN356">
            <v>9227.32542341766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6">
          <cell r="BX356">
            <v>4.1503274303762</v>
          </cell>
          <cell r="BY356">
            <v>3.13098118126764</v>
          </cell>
          <cell r="BZ356">
            <v>3.54261260596098</v>
          </cell>
          <cell r="CA356">
            <v>2.85909426765181</v>
          </cell>
          <cell r="CB356">
            <v>2.87821035997632</v>
          </cell>
          <cell r="CC356">
            <v>4.09629719986219</v>
          </cell>
          <cell r="CD356">
            <v>4.31081123444207</v>
          </cell>
          <cell r="CE356">
            <v>3.89333690422194</v>
          </cell>
          <cell r="CF356">
            <v>3.53608322291695</v>
          </cell>
          <cell r="CG356">
            <v>3.78884626189202</v>
          </cell>
          <cell r="CH356">
            <v>3.9152957011724</v>
          </cell>
          <cell r="CI356">
            <v>4.1357111502552</v>
          </cell>
          <cell r="CJ356">
            <v>3.93059934926184</v>
          </cell>
          <cell r="CK356">
            <v>3.81964033863936</v>
          </cell>
          <cell r="CL356">
            <v>5.0915791337109</v>
          </cell>
          <cell r="CM356">
            <v>4.9031525718494</v>
          </cell>
          <cell r="CN356">
            <v>4.77915865362545</v>
          </cell>
          <cell r="CO356">
            <v>4.8581757438208</v>
          </cell>
          <cell r="CP356">
            <v>4.93711188767113</v>
          </cell>
          <cell r="CQ356">
            <v>4.90830791557155</v>
          </cell>
          <cell r="CR356">
            <v>4.80334628604032</v>
          </cell>
          <cell r="CS356">
            <v>4.74945144673919</v>
          </cell>
          <cell r="CT356">
            <v>4.99466657758748</v>
          </cell>
          <cell r="CU356">
            <v>4.98370690393458</v>
          </cell>
          <cell r="CV356">
            <v>4.90742412587381</v>
          </cell>
          <cell r="CW356">
            <v>4.95406953806712</v>
          </cell>
          <cell r="CX356">
            <v>5.0036414391063</v>
          </cell>
          <cell r="CY356">
            <v>4.84635712052665</v>
          </cell>
          <cell r="CZ356">
            <v>5.06032230872082</v>
          </cell>
          <cell r="DA356">
            <v>4.96512829554644</v>
          </cell>
        </row>
        <row r="357">
          <cell r="A357">
            <v>9255.01372130397</v>
          </cell>
          <cell r="B357">
            <v>8279.36059927846</v>
          </cell>
          <cell r="C357">
            <v>8260.11139826012</v>
          </cell>
          <cell r="D357">
            <v>8278.09754845316</v>
          </cell>
          <cell r="E357">
            <v>7903.38165995411</v>
          </cell>
          <cell r="F357">
            <v>7965.60773474795</v>
          </cell>
          <cell r="G357">
            <v>7650.31150390687</v>
          </cell>
          <cell r="H357">
            <v>8489.98304308326</v>
          </cell>
          <cell r="I357">
            <v>8378.92136492607</v>
          </cell>
          <cell r="J357">
            <v>7905.56001459533</v>
          </cell>
          <cell r="K357">
            <v>7997.05479838531</v>
          </cell>
          <cell r="L357">
            <v>8447.12331232761</v>
          </cell>
          <cell r="M357">
            <v>9071.30978321652</v>
          </cell>
          <cell r="N357">
            <v>8423.38959904706</v>
          </cell>
          <cell r="O357">
            <v>8253.22979149739</v>
          </cell>
        </row>
        <row r="357">
          <cell r="Z357">
            <v>7615.55414781584</v>
          </cell>
          <cell r="AA357">
            <v>6812.73100740628</v>
          </cell>
          <cell r="AB357">
            <v>6796.89166485404</v>
          </cell>
          <cell r="AC357">
            <v>6811.69169701289</v>
          </cell>
          <cell r="AD357">
            <v>6503.35405161938</v>
          </cell>
          <cell r="AE357">
            <v>6554.55722173546</v>
          </cell>
          <cell r="AF357">
            <v>6295.11346607194</v>
          </cell>
          <cell r="AG357">
            <v>6986.04318973709</v>
          </cell>
          <cell r="AH357">
            <v>6894.65529456774</v>
          </cell>
          <cell r="AI357">
            <v>6505.14652629558</v>
          </cell>
          <cell r="AJ357">
            <v>6580.43366267134</v>
          </cell>
          <cell r="AK357">
            <v>6950.77575414386</v>
          </cell>
          <cell r="AL357">
            <v>7464.39205018959</v>
          </cell>
          <cell r="AM357">
            <v>6931.24629864444</v>
          </cell>
          <cell r="AN357">
            <v>6791.229085575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7">
          <cell r="BX357">
            <v>4.21060030287787</v>
          </cell>
          <cell r="BY357">
            <v>3.73993609958295</v>
          </cell>
          <cell r="BZ357">
            <v>3.81248998893032</v>
          </cell>
          <cell r="CA357">
            <v>3.76019961362009</v>
          </cell>
          <cell r="CB357">
            <v>3.57632203999092</v>
          </cell>
          <cell r="CC357">
            <v>3.61497310685538</v>
          </cell>
          <cell r="CD357">
            <v>3.58456073548214</v>
          </cell>
          <cell r="CE357">
            <v>3.94014435166416</v>
          </cell>
          <cell r="CF357">
            <v>3.89371508455589</v>
          </cell>
          <cell r="CG357">
            <v>3.71155230527988</v>
          </cell>
          <cell r="CH357">
            <v>3.70432391905669</v>
          </cell>
          <cell r="CI357">
            <v>3.85095430954423</v>
          </cell>
          <cell r="CJ357">
            <v>4.13114626335839</v>
          </cell>
          <cell r="CK357">
            <v>3.86841343921349</v>
          </cell>
          <cell r="CL357">
            <v>3.78767961891663</v>
          </cell>
          <cell r="CM357">
            <v>4.9552392559236</v>
          </cell>
          <cell r="CN357">
            <v>4.99073138194226</v>
          </cell>
          <cell r="CO357">
            <v>4.88437243210305</v>
          </cell>
          <cell r="CP357">
            <v>4.96307934432908</v>
          </cell>
          <cell r="CQ357">
            <v>4.98204808218174</v>
          </cell>
          <cell r="CR357">
            <v>4.96758633816628</v>
          </cell>
          <cell r="CS357">
            <v>4.81143645794482</v>
          </cell>
          <cell r="CT357">
            <v>4.85765054454418</v>
          </cell>
          <cell r="CU357">
            <v>4.85127086863215</v>
          </cell>
          <cell r="CV357">
            <v>4.80185048847936</v>
          </cell>
          <cell r="CW357">
            <v>4.86690304928106</v>
          </cell>
          <cell r="CX357">
            <v>4.94506548598432</v>
          </cell>
          <cell r="CY357">
            <v>4.95029414958952</v>
          </cell>
          <cell r="CZ357">
            <v>4.90891580879163</v>
          </cell>
          <cell r="DA357">
            <v>4.91227056027746</v>
          </cell>
        </row>
        <row r="358">
          <cell r="A358">
            <v>8790.40389418637</v>
          </cell>
          <cell r="B358">
            <v>8105.88286859116</v>
          </cell>
          <cell r="C358">
            <v>6926.24246146436</v>
          </cell>
          <cell r="D358">
            <v>7672.83945442571</v>
          </cell>
          <cell r="E358">
            <v>6842.07489223085</v>
          </cell>
          <cell r="F358">
            <v>7453.46268355359</v>
          </cell>
          <cell r="G358">
            <v>7614.9186101884</v>
          </cell>
          <cell r="H358">
            <v>7620.89879614122</v>
          </cell>
          <cell r="I358">
            <v>8369.30434472002</v>
          </cell>
          <cell r="J358">
            <v>8901.50054826516</v>
          </cell>
          <cell r="K358">
            <v>7316.34967345982</v>
          </cell>
          <cell r="L358">
            <v>8872.73967111515</v>
          </cell>
          <cell r="M358">
            <v>8467.58057776927</v>
          </cell>
          <cell r="N358">
            <v>8363.09793726647</v>
          </cell>
          <cell r="O358">
            <v>8964.26774465308</v>
          </cell>
        </row>
        <row r="358">
          <cell r="Z358">
            <v>7233.2466329305</v>
          </cell>
          <cell r="AA358">
            <v>6669.98361758358</v>
          </cell>
          <cell r="AB358">
            <v>5699.30808257639</v>
          </cell>
          <cell r="AC358">
            <v>6313.65075107029</v>
          </cell>
          <cell r="AD358">
            <v>5630.05019703567</v>
          </cell>
          <cell r="AE358">
            <v>6133.13500818124</v>
          </cell>
          <cell r="AF358">
            <v>6265.99017066931</v>
          </cell>
          <cell r="AG358">
            <v>6270.9110093962</v>
          </cell>
          <cell r="AH358">
            <v>6886.74186079819</v>
          </cell>
          <cell r="AI358">
            <v>7324.66330828676</v>
          </cell>
          <cell r="AJ358">
            <v>6020.31058844693</v>
          </cell>
          <cell r="AK358">
            <v>7300.99721508904</v>
          </cell>
          <cell r="AL358">
            <v>6967.60916113585</v>
          </cell>
          <cell r="AM358">
            <v>6881.63487409356</v>
          </cell>
          <cell r="AN358">
            <v>7376.31174417168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8">
          <cell r="BX358">
            <v>3.98538743944071</v>
          </cell>
          <cell r="BY358">
            <v>3.67410500404947</v>
          </cell>
          <cell r="BZ358">
            <v>3.15531147080485</v>
          </cell>
          <cell r="CA358">
            <v>3.38320545837884</v>
          </cell>
          <cell r="CB358">
            <v>3.16554481793227</v>
          </cell>
          <cell r="CC358">
            <v>3.52267181288079</v>
          </cell>
          <cell r="CD358">
            <v>3.48074720103618</v>
          </cell>
          <cell r="CE358">
            <v>3.44326621632694</v>
          </cell>
          <cell r="CF358">
            <v>3.83365959280741</v>
          </cell>
          <cell r="CG358">
            <v>4.08328231342569</v>
          </cell>
          <cell r="CH358">
            <v>3.2627054518224</v>
          </cell>
          <cell r="CI358">
            <v>4.04375576387826</v>
          </cell>
          <cell r="CJ358">
            <v>3.9686888405082</v>
          </cell>
          <cell r="CK358">
            <v>3.94173386332612</v>
          </cell>
          <cell r="CL358">
            <v>4.13780411284466</v>
          </cell>
          <cell r="CM358">
            <v>4.97244354882704</v>
          </cell>
          <cell r="CN358">
            <v>4.97370861727311</v>
          </cell>
          <cell r="CO358">
            <v>4.94865335370748</v>
          </cell>
          <cell r="CP358">
            <v>5.11280603658408</v>
          </cell>
          <cell r="CQ358">
            <v>4.87271416060606</v>
          </cell>
          <cell r="CR358">
            <v>4.76999008253174</v>
          </cell>
          <cell r="CS358">
            <v>4.93201469870828</v>
          </cell>
          <cell r="CT358">
            <v>4.98961655258302</v>
          </cell>
          <cell r="CU358">
            <v>4.92161222540316</v>
          </cell>
          <cell r="CV358">
            <v>4.91456851799188</v>
          </cell>
          <cell r="CW358">
            <v>5.05531432602063</v>
          </cell>
          <cell r="CX358">
            <v>4.94657275664697</v>
          </cell>
          <cell r="CY358">
            <v>4.80998660631985</v>
          </cell>
          <cell r="CZ358">
            <v>4.78312205474206</v>
          </cell>
          <cell r="DA358">
            <v>4.88400917988597</v>
          </cell>
        </row>
        <row r="359">
          <cell r="A359">
            <v>10007.4853430318</v>
          </cell>
          <cell r="B359">
            <v>8592.96712515013</v>
          </cell>
          <cell r="C359">
            <v>7963.82720558375</v>
          </cell>
          <cell r="D359">
            <v>6335.24403246888</v>
          </cell>
          <cell r="E359">
            <v>7225.35623671019</v>
          </cell>
          <cell r="F359">
            <v>7487.80820945849</v>
          </cell>
          <cell r="G359">
            <v>6934.79623852246</v>
          </cell>
          <cell r="H359">
            <v>7787.32425510342</v>
          </cell>
          <cell r="I359">
            <v>8824.09982577664</v>
          </cell>
          <cell r="J359">
            <v>8576.65325583137</v>
          </cell>
          <cell r="K359">
            <v>7442.6089137801</v>
          </cell>
          <cell r="L359">
            <v>7762.78208247548</v>
          </cell>
          <cell r="M359">
            <v>9528.63255288812</v>
          </cell>
          <cell r="N359">
            <v>9586.593558136</v>
          </cell>
          <cell r="O359">
            <v>9205.54062088864</v>
          </cell>
        </row>
        <row r="359">
          <cell r="Z359">
            <v>8234.73079655188</v>
          </cell>
          <cell r="AA359">
            <v>7070.7843772664</v>
          </cell>
          <cell r="AB359">
            <v>6553.09210059463</v>
          </cell>
          <cell r="AC359">
            <v>5213.0008038601</v>
          </cell>
          <cell r="AD359">
            <v>5945.43598906439</v>
          </cell>
          <cell r="AE359">
            <v>6161.39646949727</v>
          </cell>
          <cell r="AF359">
            <v>5706.34661912706</v>
          </cell>
          <cell r="AG359">
            <v>6407.85538705653</v>
          </cell>
          <cell r="AH359">
            <v>7260.97357092478</v>
          </cell>
          <cell r="AI359">
            <v>7057.36039336982</v>
          </cell>
          <cell r="AJ359">
            <v>6124.20390619619</v>
          </cell>
          <cell r="AK359">
            <v>6387.66068500839</v>
          </cell>
          <cell r="AL359">
            <v>7840.70335780508</v>
          </cell>
          <cell r="AM359">
            <v>7888.39698498048</v>
          </cell>
          <cell r="AN359">
            <v>7574.8448537598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59">
          <cell r="BX359">
            <v>4.53027605025098</v>
          </cell>
          <cell r="BY359">
            <v>3.9668809646134</v>
          </cell>
          <cell r="BZ359">
            <v>3.61488512122465</v>
          </cell>
          <cell r="CA359">
            <v>2.86869326549991</v>
          </cell>
          <cell r="CB359">
            <v>3.38740478460574</v>
          </cell>
          <cell r="CC359">
            <v>3.45809715591493</v>
          </cell>
          <cell r="CD359">
            <v>3.18268179365635</v>
          </cell>
          <cell r="CE359">
            <v>3.60319298351315</v>
          </cell>
          <cell r="CF359">
            <v>4.08226497018716</v>
          </cell>
          <cell r="CG359">
            <v>3.91870427012536</v>
          </cell>
          <cell r="CH359">
            <v>3.41542931022694</v>
          </cell>
          <cell r="CI359">
            <v>3.57518900379428</v>
          </cell>
          <cell r="CJ359">
            <v>4.3840227701451</v>
          </cell>
          <cell r="CK359">
            <v>4.35897364883296</v>
          </cell>
          <cell r="CL359">
            <v>4.20705669561902</v>
          </cell>
          <cell r="CM359">
            <v>4.98002904054226</v>
          </cell>
          <cell r="CN359">
            <v>4.88343667614906</v>
          </cell>
          <cell r="CO359">
            <v>4.96659683111814</v>
          </cell>
          <cell r="CP359">
            <v>4.97864102619193</v>
          </cell>
          <cell r="CQ359">
            <v>4.80865640784643</v>
          </cell>
          <cell r="CR359">
            <v>4.88145286598492</v>
          </cell>
          <cell r="CS359">
            <v>4.91215502125715</v>
          </cell>
          <cell r="CT359">
            <v>4.87228085313361</v>
          </cell>
          <cell r="CU359">
            <v>4.87304925618148</v>
          </cell>
          <cell r="CV359">
            <v>4.93408857153165</v>
          </cell>
          <cell r="CW359">
            <v>4.91260082258263</v>
          </cell>
          <cell r="CX359">
            <v>4.89496924898986</v>
          </cell>
          <cell r="CY359">
            <v>4.89992415385395</v>
          </cell>
          <cell r="CZ359">
            <v>4.95805854205596</v>
          </cell>
          <cell r="DA359">
            <v>4.93290228794703</v>
          </cell>
        </row>
        <row r="360">
          <cell r="A360">
            <v>9488.70394250933</v>
          </cell>
          <cell r="B360">
            <v>7729.32621162589</v>
          </cell>
          <cell r="C360">
            <v>7415.9038047623</v>
          </cell>
          <cell r="D360">
            <v>7103.97691354387</v>
          </cell>
          <cell r="E360">
            <v>7720.22188359181</v>
          </cell>
          <cell r="F360">
            <v>8050.74212437796</v>
          </cell>
          <cell r="G360">
            <v>9102.47188792267</v>
          </cell>
          <cell r="H360">
            <v>8824.71571778621</v>
          </cell>
          <cell r="I360">
            <v>7130.17345623021</v>
          </cell>
          <cell r="J360">
            <v>6477.68332255225</v>
          </cell>
          <cell r="K360">
            <v>7942.96765210757</v>
          </cell>
          <cell r="L360">
            <v>8471.20781504328</v>
          </cell>
          <cell r="M360">
            <v>9211.37565827803</v>
          </cell>
          <cell r="N360">
            <v>9856.72291227445</v>
          </cell>
          <cell r="O360">
            <v>10057.3095020429</v>
          </cell>
        </row>
        <row r="360">
          <cell r="Z360">
            <v>7807.84781555053</v>
          </cell>
          <cell r="AA360">
            <v>6360.1312827093</v>
          </cell>
          <cell r="AB360">
            <v>6102.22941649012</v>
          </cell>
          <cell r="AC360">
            <v>5845.55814600181</v>
          </cell>
          <cell r="AD360">
            <v>6352.63972135554</v>
          </cell>
          <cell r="AE360">
            <v>6624.61066234529</v>
          </cell>
          <cell r="AF360">
            <v>7490.03401063351</v>
          </cell>
          <cell r="AG360">
            <v>7261.48036206408</v>
          </cell>
          <cell r="AH360">
            <v>5867.11415826943</v>
          </cell>
          <cell r="AI360">
            <v>5330.20799112871</v>
          </cell>
          <cell r="AJ360">
            <v>6535.92766801994</v>
          </cell>
          <cell r="AK360">
            <v>6970.59385923562</v>
          </cell>
          <cell r="AL360">
            <v>7579.64625595449</v>
          </cell>
          <cell r="AM360">
            <v>8110.67485352869</v>
          </cell>
          <cell r="AN360">
            <v>8275.72896168101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0">
          <cell r="BX360">
            <v>4.41556921679248</v>
          </cell>
          <cell r="BY360">
            <v>3.53542361018101</v>
          </cell>
          <cell r="BZ360">
            <v>3.44175756074225</v>
          </cell>
          <cell r="CA360">
            <v>3.26161742845074</v>
          </cell>
          <cell r="CB360">
            <v>3.59587287644739</v>
          </cell>
          <cell r="CC360">
            <v>3.66461328955701</v>
          </cell>
          <cell r="CD360">
            <v>4.27000194881718</v>
          </cell>
          <cell r="CE360">
            <v>3.97055113255766</v>
          </cell>
          <cell r="CF360">
            <v>3.22547440071931</v>
          </cell>
          <cell r="CG360">
            <v>2.99104437668787</v>
          </cell>
          <cell r="CH360">
            <v>3.70089511054864</v>
          </cell>
          <cell r="CI360">
            <v>3.77275398183048</v>
          </cell>
          <cell r="CJ360">
            <v>4.07088551196166</v>
          </cell>
          <cell r="CK360">
            <v>4.50684642860746</v>
          </cell>
          <cell r="CL360">
            <v>4.62582924789996</v>
          </cell>
          <cell r="CM360">
            <v>4.84453143591747</v>
          </cell>
          <cell r="CN360">
            <v>4.92869289064064</v>
          </cell>
          <cell r="CO360">
            <v>4.8575288823951</v>
          </cell>
          <cell r="CP360">
            <v>4.91021039364277</v>
          </cell>
          <cell r="CQ360">
            <v>4.84013005611882</v>
          </cell>
          <cell r="CR360">
            <v>4.95266944119901</v>
          </cell>
          <cell r="CS360">
            <v>4.80576856193419</v>
          </cell>
          <cell r="CT360">
            <v>5.01050511155762</v>
          </cell>
          <cell r="CU360">
            <v>4.98354144789896</v>
          </cell>
          <cell r="CV360">
            <v>4.88234466815471</v>
          </cell>
          <cell r="CW360">
            <v>4.83846491466913</v>
          </cell>
          <cell r="CX360">
            <v>5.06195673360539</v>
          </cell>
          <cell r="CY360">
            <v>5.10113931351904</v>
          </cell>
          <cell r="CZ360">
            <v>4.93050458851223</v>
          </cell>
          <cell r="DA360">
            <v>4.90144119398614</v>
          </cell>
        </row>
        <row r="361">
          <cell r="A361">
            <v>9165.66497098825</v>
          </cell>
          <cell r="B361">
            <v>6927.00701774812</v>
          </cell>
          <cell r="C361">
            <v>7362.96361526047</v>
          </cell>
          <cell r="D361">
            <v>6815.79038300856</v>
          </cell>
          <cell r="E361">
            <v>7318.62406564195</v>
          </cell>
          <cell r="F361">
            <v>9483.64637360907</v>
          </cell>
          <cell r="G361">
            <v>7593.38115432251</v>
          </cell>
          <cell r="H361">
            <v>7857.48697963114</v>
          </cell>
          <cell r="I361">
            <v>6493.44126223547</v>
          </cell>
          <cell r="J361">
            <v>7887.19082987069</v>
          </cell>
          <cell r="K361">
            <v>7160.70275934164</v>
          </cell>
          <cell r="L361">
            <v>7757.7242742177</v>
          </cell>
          <cell r="M361">
            <v>8601.13166432555</v>
          </cell>
          <cell r="N361">
            <v>9553.72489195717</v>
          </cell>
          <cell r="O361">
            <v>10557.9078395973</v>
          </cell>
        </row>
        <row r="361">
          <cell r="Z361">
            <v>7542.03289041319</v>
          </cell>
          <cell r="AA361">
            <v>5699.93720317559</v>
          </cell>
          <cell r="AB361">
            <v>6058.66720341433</v>
          </cell>
          <cell r="AC361">
            <v>5608.42180087562</v>
          </cell>
          <cell r="AD361">
            <v>6022.18208829966</v>
          </cell>
          <cell r="AE361">
            <v>7803.68615885547</v>
          </cell>
          <cell r="AF361">
            <v>6248.26792127109</v>
          </cell>
          <cell r="AG361">
            <v>6465.58928609648</v>
          </cell>
          <cell r="AH361">
            <v>5343.17452435376</v>
          </cell>
          <cell r="AI361">
            <v>6490.03131143645</v>
          </cell>
          <cell r="AJ361">
            <v>5892.23541340112</v>
          </cell>
          <cell r="AK361">
            <v>6383.49883135628</v>
          </cell>
          <cell r="AL361">
            <v>7077.50262664502</v>
          </cell>
          <cell r="AM361">
            <v>7861.35076823904</v>
          </cell>
          <cell r="AN361">
            <v>8687.64987944006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1">
          <cell r="BX361">
            <v>4.16632503815846</v>
          </cell>
          <cell r="BY361">
            <v>3.16823273156299</v>
          </cell>
          <cell r="BZ361">
            <v>3.39106961954463</v>
          </cell>
          <cell r="CA361">
            <v>3.11914897693573</v>
          </cell>
          <cell r="CB361">
            <v>3.31678756494234</v>
          </cell>
          <cell r="CC361">
            <v>4.31572365322946</v>
          </cell>
          <cell r="CD361">
            <v>3.46256927314388</v>
          </cell>
          <cell r="CE361">
            <v>3.57304004856917</v>
          </cell>
          <cell r="CF361">
            <v>2.92823661588357</v>
          </cell>
          <cell r="CG361">
            <v>3.59992892712934</v>
          </cell>
          <cell r="CH361">
            <v>3.20720274760195</v>
          </cell>
          <cell r="CI361">
            <v>3.57859381495599</v>
          </cell>
          <cell r="CJ361">
            <v>4.0744769241047</v>
          </cell>
          <cell r="CK361">
            <v>4.47824737585306</v>
          </cell>
          <cell r="CL361">
            <v>5.00557633286137</v>
          </cell>
          <cell r="CM361">
            <v>4.95955155205183</v>
          </cell>
          <cell r="CN361">
            <v>4.92901489038216</v>
          </cell>
          <cell r="CO361">
            <v>4.89494174134986</v>
          </cell>
          <cell r="CP361">
            <v>4.92619598938693</v>
          </cell>
          <cell r="CQ361">
            <v>4.97443043486778</v>
          </cell>
          <cell r="CR361">
            <v>4.95396920584974</v>
          </cell>
          <cell r="CS361">
            <v>4.94388441058244</v>
          </cell>
          <cell r="CT361">
            <v>4.95766714304614</v>
          </cell>
          <cell r="CU361">
            <v>4.99919789059834</v>
          </cell>
          <cell r="CV361">
            <v>4.93923854122989</v>
          </cell>
          <cell r="CW361">
            <v>5.03339264526298</v>
          </cell>
          <cell r="CX361">
            <v>4.88712572548329</v>
          </cell>
          <cell r="CY361">
            <v>4.7589956984362</v>
          </cell>
          <cell r="CZ361">
            <v>4.80945903667084</v>
          </cell>
          <cell r="DA361">
            <v>4.75505294672245</v>
          </cell>
        </row>
        <row r="362">
          <cell r="A362">
            <v>8621.25850553192</v>
          </cell>
          <cell r="B362">
            <v>6530.63203700057</v>
          </cell>
          <cell r="C362">
            <v>7695.5133202156</v>
          </cell>
          <cell r="D362">
            <v>8045.6686590834</v>
          </cell>
          <cell r="E362">
            <v>8143.83559264505</v>
          </cell>
          <cell r="F362">
            <v>7738.45799339945</v>
          </cell>
          <cell r="G362">
            <v>7177.41174067687</v>
          </cell>
          <cell r="H362">
            <v>7849.76823776851</v>
          </cell>
          <cell r="I362">
            <v>8881.65472327726</v>
          </cell>
          <cell r="J362">
            <v>9026.64291067068</v>
          </cell>
          <cell r="K362">
            <v>7770.99179489511</v>
          </cell>
          <cell r="L362">
            <v>8538.13037561794</v>
          </cell>
          <cell r="M362">
            <v>8785.69581634976</v>
          </cell>
          <cell r="N362">
            <v>9442.3594133887</v>
          </cell>
          <cell r="O362">
            <v>8479.14447138137</v>
          </cell>
        </row>
        <row r="362">
          <cell r="Z362">
            <v>7094.06414169484</v>
          </cell>
          <cell r="AA362">
            <v>5373.77721901761</v>
          </cell>
          <cell r="AB362">
            <v>6332.3081034917</v>
          </cell>
          <cell r="AC362">
            <v>6620.43592518862</v>
          </cell>
          <cell r="AD362">
            <v>6701.21328766221</v>
          </cell>
          <cell r="AE362">
            <v>6367.64543456869</v>
          </cell>
          <cell r="AF362">
            <v>5905.98451804268</v>
          </cell>
          <cell r="AG362">
            <v>6459.23786422095</v>
          </cell>
          <cell r="AH362">
            <v>7308.33302943958</v>
          </cell>
          <cell r="AI362">
            <v>7427.63759506616</v>
          </cell>
          <cell r="AJ362">
            <v>6394.41610551369</v>
          </cell>
          <cell r="AK362">
            <v>7025.66156622276</v>
          </cell>
          <cell r="AL362">
            <v>7229.37255745352</v>
          </cell>
          <cell r="AM362">
            <v>7769.71288873128</v>
          </cell>
          <cell r="AN362">
            <v>6977.12459359381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2">
          <cell r="BX362">
            <v>3.94611440441233</v>
          </cell>
          <cell r="BY362">
            <v>3.05884126164627</v>
          </cell>
          <cell r="BZ362">
            <v>3.4516899796593</v>
          </cell>
          <cell r="CA362">
            <v>3.66144965706344</v>
          </cell>
          <cell r="CB362">
            <v>3.75528144036196</v>
          </cell>
          <cell r="CC362">
            <v>3.56157404235852</v>
          </cell>
          <cell r="CD362">
            <v>3.29649258730391</v>
          </cell>
          <cell r="CE362">
            <v>3.58850344906268</v>
          </cell>
          <cell r="CF362">
            <v>4.08878542549537</v>
          </cell>
          <cell r="CG362">
            <v>4.10956899443338</v>
          </cell>
          <cell r="CH362">
            <v>3.4850640697972</v>
          </cell>
          <cell r="CI362">
            <v>4.01172316395844</v>
          </cell>
          <cell r="CJ362">
            <v>4.05252418588232</v>
          </cell>
          <cell r="CK362">
            <v>4.3320869448669</v>
          </cell>
          <cell r="CL362">
            <v>3.94327847273883</v>
          </cell>
          <cell r="CM362">
            <v>4.92529870580916</v>
          </cell>
          <cell r="CN362">
            <v>4.81315506527895</v>
          </cell>
          <cell r="CO362">
            <v>5.02617252038005</v>
          </cell>
          <cell r="CP362">
            <v>4.95382493706123</v>
          </cell>
          <cell r="CQ362">
            <v>4.88897803025356</v>
          </cell>
          <cell r="CR362">
            <v>4.89828478162775</v>
          </cell>
          <cell r="CS362">
            <v>4.90848350874665</v>
          </cell>
          <cell r="CT362">
            <v>4.93145467043604</v>
          </cell>
          <cell r="CU362">
            <v>4.8970117367352</v>
          </cell>
          <cell r="CV362">
            <v>4.95178255161109</v>
          </cell>
          <cell r="CW362">
            <v>5.02686547031071</v>
          </cell>
          <cell r="CX362">
            <v>4.79803492563838</v>
          </cell>
          <cell r="CY362">
            <v>4.88744773600768</v>
          </cell>
          <cell r="CZ362">
            <v>4.91377132951681</v>
          </cell>
          <cell r="DA362">
            <v>4.8475931835942</v>
          </cell>
        </row>
        <row r="363">
          <cell r="A363">
            <v>8255.66132162631</v>
          </cell>
          <cell r="B363">
            <v>7031.78170118247</v>
          </cell>
          <cell r="C363">
            <v>6415.05105127135</v>
          </cell>
          <cell r="D363">
            <v>8402.93295946858</v>
          </cell>
          <cell r="E363">
            <v>7299.75828762565</v>
          </cell>
          <cell r="F363">
            <v>7674.81125527941</v>
          </cell>
          <cell r="G363">
            <v>7141.13911980798</v>
          </cell>
          <cell r="H363">
            <v>8720.62093644919</v>
          </cell>
          <cell r="I363">
            <v>7694.76934418281</v>
          </cell>
          <cell r="J363">
            <v>7118.8196228187</v>
          </cell>
          <cell r="K363">
            <v>8844.12375978338</v>
          </cell>
          <cell r="L363">
            <v>7909.9695110049</v>
          </cell>
          <cell r="M363">
            <v>8290.31903798561</v>
          </cell>
          <cell r="N363">
            <v>7638.92314868964</v>
          </cell>
          <cell r="O363">
            <v>8552.72256411899</v>
          </cell>
        </row>
        <row r="363">
          <cell r="Z363">
            <v>6793.22988750965</v>
          </cell>
          <cell r="AA363">
            <v>5786.15179983015</v>
          </cell>
          <cell r="AB363">
            <v>5278.67057933185</v>
          </cell>
          <cell r="AC363">
            <v>6914.41340664844</v>
          </cell>
          <cell r="AD363">
            <v>6006.65824810339</v>
          </cell>
          <cell r="AE363">
            <v>6315.27326148706</v>
          </cell>
          <cell r="AF363">
            <v>5876.13733287057</v>
          </cell>
          <cell r="AG363">
            <v>7175.82522770676</v>
          </cell>
          <cell r="AH363">
            <v>6331.695917499</v>
          </cell>
          <cell r="AI363">
            <v>5857.77157534796</v>
          </cell>
          <cell r="AJ363">
            <v>7277.45040805032</v>
          </cell>
          <cell r="AK363">
            <v>6508.77491191261</v>
          </cell>
          <cell r="AL363">
            <v>6821.74823697102</v>
          </cell>
          <cell r="AM363">
            <v>6285.74247663605</v>
          </cell>
          <cell r="AN363">
            <v>7037.66885276077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3">
          <cell r="BX363">
            <v>3.75483793594733</v>
          </cell>
          <cell r="BY363">
            <v>3.28351859004848</v>
          </cell>
          <cell r="BZ363">
            <v>2.94892702096332</v>
          </cell>
          <cell r="CA363">
            <v>3.69790647101667</v>
          </cell>
          <cell r="CB363">
            <v>3.3703692668788</v>
          </cell>
          <cell r="CC363">
            <v>3.58066659118006</v>
          </cell>
          <cell r="CD363">
            <v>3.239248138497</v>
          </cell>
          <cell r="CE363">
            <v>3.98420411193747</v>
          </cell>
          <cell r="CF363">
            <v>3.56413356961247</v>
          </cell>
          <cell r="CG363">
            <v>3.30151474460562</v>
          </cell>
          <cell r="CH363">
            <v>4.10771727698884</v>
          </cell>
          <cell r="CI363">
            <v>3.57215015438601</v>
          </cell>
          <cell r="CJ363">
            <v>3.89151627916901</v>
          </cell>
          <cell r="CK363">
            <v>3.604976215822</v>
          </cell>
          <cell r="CL363">
            <v>3.98674038726953</v>
          </cell>
          <cell r="CM363">
            <v>4.95669561520171</v>
          </cell>
          <cell r="CN363">
            <v>4.82789125437299</v>
          </cell>
          <cell r="CO363">
            <v>4.90419433015583</v>
          </cell>
          <cell r="CP363">
            <v>5.12279002263979</v>
          </cell>
          <cell r="CQ363">
            <v>4.88272845997355</v>
          </cell>
          <cell r="CR363">
            <v>4.83209427184336</v>
          </cell>
          <cell r="CS363">
            <v>4.96998244749972</v>
          </cell>
          <cell r="CT363">
            <v>4.93443473076528</v>
          </cell>
          <cell r="CU363">
            <v>4.86713299710121</v>
          </cell>
          <cell r="CV363">
            <v>4.86100789758724</v>
          </cell>
          <cell r="CW363">
            <v>4.8538443499315</v>
          </cell>
          <cell r="CX363">
            <v>4.9920242044535</v>
          </cell>
          <cell r="CY363">
            <v>4.80268354451593</v>
          </cell>
          <cell r="CZ363">
            <v>4.777066819241</v>
          </cell>
          <cell r="DA363">
            <v>4.83635317455853</v>
          </cell>
        </row>
        <row r="364">
          <cell r="A364">
            <v>10476.7206765583</v>
          </cell>
          <cell r="B364">
            <v>8113.49643688048</v>
          </cell>
          <cell r="C364">
            <v>6985.8889784444</v>
          </cell>
          <cell r="D364">
            <v>6806.2364371622</v>
          </cell>
          <cell r="E364">
            <v>8293.0694202259</v>
          </cell>
          <cell r="F364">
            <v>7360.64421842692</v>
          </cell>
          <cell r="G364">
            <v>7159.03902170082</v>
          </cell>
          <cell r="H364">
            <v>7610.3736902591</v>
          </cell>
          <cell r="I364">
            <v>7772.51758563129</v>
          </cell>
          <cell r="J364">
            <v>7645.93534671404</v>
          </cell>
          <cell r="K364">
            <v>9519.58221061379</v>
          </cell>
          <cell r="L364">
            <v>9902.95144738139</v>
          </cell>
          <cell r="M364">
            <v>8326.54884858669</v>
          </cell>
          <cell r="N364">
            <v>8302.28876735948</v>
          </cell>
          <cell r="O364">
            <v>9136.25611800905</v>
          </cell>
        </row>
        <row r="364">
          <cell r="Z364">
            <v>8620.84444242508</v>
          </cell>
          <cell r="AA364">
            <v>6676.24849663308</v>
          </cell>
          <cell r="AB364">
            <v>5748.38864511996</v>
          </cell>
          <cell r="AC364">
            <v>5600.56026829347</v>
          </cell>
          <cell r="AD364">
            <v>6824.01140864302</v>
          </cell>
          <cell r="AE364">
            <v>6056.75867116273</v>
          </cell>
          <cell r="AF364">
            <v>5890.86639499953</v>
          </cell>
          <cell r="AG364">
            <v>6262.25035084177</v>
          </cell>
          <cell r="AH364">
            <v>6395.67161331947</v>
          </cell>
          <cell r="AI364">
            <v>6291.51251386755</v>
          </cell>
          <cell r="AJ364">
            <v>7833.25621901935</v>
          </cell>
          <cell r="AK364">
            <v>8148.71433384526</v>
          </cell>
          <cell r="AL364">
            <v>6851.56019540848</v>
          </cell>
          <cell r="AM364">
            <v>6831.59761428437</v>
          </cell>
          <cell r="AN364">
            <v>7517.83360567602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4">
          <cell r="BX364">
            <v>4.8648684096452</v>
          </cell>
          <cell r="BY364">
            <v>3.76488425383679</v>
          </cell>
          <cell r="BZ364">
            <v>3.14236609355508</v>
          </cell>
          <cell r="CA364">
            <v>3.13098070963506</v>
          </cell>
          <cell r="CB364">
            <v>3.82292465265901</v>
          </cell>
          <cell r="CC364">
            <v>3.32222189882677</v>
          </cell>
          <cell r="CD364">
            <v>3.25320393530992</v>
          </cell>
          <cell r="CE364">
            <v>3.56963653835317</v>
          </cell>
          <cell r="CF364">
            <v>3.57966980672132</v>
          </cell>
          <cell r="CG364">
            <v>3.51010067097112</v>
          </cell>
          <cell r="CH364">
            <v>4.37268076047905</v>
          </cell>
          <cell r="CI364">
            <v>4.56086786445787</v>
          </cell>
          <cell r="CJ364">
            <v>3.81921144554812</v>
          </cell>
          <cell r="CK364">
            <v>3.84298936314834</v>
          </cell>
          <cell r="CL364">
            <v>4.25647898489066</v>
          </cell>
          <cell r="CM364">
            <v>4.85496213016326</v>
          </cell>
          <cell r="CN364">
            <v>4.85834106399341</v>
          </cell>
          <cell r="CO364">
            <v>5.01183169552742</v>
          </cell>
          <cell r="CP364">
            <v>4.90070114064646</v>
          </cell>
          <cell r="CQ364">
            <v>4.89047610564631</v>
          </cell>
          <cell r="CR364">
            <v>4.99480765535518</v>
          </cell>
          <cell r="CS364">
            <v>4.96106616960751</v>
          </cell>
          <cell r="CT364">
            <v>4.80632974588333</v>
          </cell>
          <cell r="CU364">
            <v>4.89497325948793</v>
          </cell>
          <cell r="CV364">
            <v>4.9106912313058</v>
          </cell>
          <cell r="CW364">
            <v>4.90796770175548</v>
          </cell>
          <cell r="CX364">
            <v>4.89495539308168</v>
          </cell>
          <cell r="CY364">
            <v>4.91499307207005</v>
          </cell>
          <cell r="CZ364">
            <v>4.87035066296057</v>
          </cell>
          <cell r="DA364">
            <v>4.83893012798264</v>
          </cell>
        </row>
        <row r="365">
          <cell r="A365">
            <v>8523.66258350148</v>
          </cell>
          <cell r="B365">
            <v>9003.50372979239</v>
          </cell>
          <cell r="C365">
            <v>7881.88875262986</v>
          </cell>
          <cell r="D365">
            <v>6635.93411771748</v>
          </cell>
          <cell r="E365">
            <v>7734.46267494681</v>
          </cell>
          <cell r="F365">
            <v>9248.96969388882</v>
          </cell>
          <cell r="G365">
            <v>8932.463773164</v>
          </cell>
          <cell r="H365">
            <v>7544.53102760204</v>
          </cell>
          <cell r="I365">
            <v>8208.58656137414</v>
          </cell>
          <cell r="J365">
            <v>8234.99543175835</v>
          </cell>
          <cell r="K365">
            <v>8513.0906937863</v>
          </cell>
          <cell r="L365">
            <v>9258.79581178706</v>
          </cell>
          <cell r="M365">
            <v>8099.29701526377</v>
          </cell>
          <cell r="N365">
            <v>9246.66033666307</v>
          </cell>
          <cell r="O365">
            <v>9568.79161533202</v>
          </cell>
        </row>
        <row r="365">
          <cell r="Z365">
            <v>7013.75664013836</v>
          </cell>
          <cell r="AA365">
            <v>7408.59735480059</v>
          </cell>
          <cell r="AB365">
            <v>6485.66845930686</v>
          </cell>
          <cell r="AC365">
            <v>5460.42578829324</v>
          </cell>
          <cell r="AD365">
            <v>6364.35785824195</v>
          </cell>
          <cell r="AE365">
            <v>7610.58077668566</v>
          </cell>
          <cell r="AF365">
            <v>7350.14161906067</v>
          </cell>
          <cell r="AG365">
            <v>6208.07124556968</v>
          </cell>
          <cell r="AH365">
            <v>6754.49408478786</v>
          </cell>
          <cell r="AI365">
            <v>6776.2248124183</v>
          </cell>
          <cell r="AJ365">
            <v>7005.05748517272</v>
          </cell>
          <cell r="AK365">
            <v>7618.66626798478</v>
          </cell>
          <cell r="AL365">
            <v>6664.56440113133</v>
          </cell>
          <cell r="AM365">
            <v>7608.68050559704</v>
          </cell>
          <cell r="AN365">
            <v>7873.74852918749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5">
          <cell r="BX365">
            <v>3.99549585362973</v>
          </cell>
          <cell r="BY365">
            <v>4.06965763533025</v>
          </cell>
          <cell r="BZ365">
            <v>3.62102912653219</v>
          </cell>
          <cell r="CA365">
            <v>3.10843124108006</v>
          </cell>
          <cell r="CB365">
            <v>3.55230790232217</v>
          </cell>
          <cell r="CC365">
            <v>4.36352865139173</v>
          </cell>
          <cell r="CD365">
            <v>4.06803500619359</v>
          </cell>
          <cell r="CE365">
            <v>3.44798686842792</v>
          </cell>
          <cell r="CF365">
            <v>3.82469695928186</v>
          </cell>
          <cell r="CG365">
            <v>3.76954421576524</v>
          </cell>
          <cell r="CH365">
            <v>3.86223487732694</v>
          </cell>
          <cell r="CI365">
            <v>4.27074588573259</v>
          </cell>
          <cell r="CJ365">
            <v>3.69541614731473</v>
          </cell>
          <cell r="CK365">
            <v>4.13921186810767</v>
          </cell>
          <cell r="CL365">
            <v>4.29682520695713</v>
          </cell>
          <cell r="CM365">
            <v>4.80935841776953</v>
          </cell>
          <cell r="CN365">
            <v>4.98752691706622</v>
          </cell>
          <cell r="CO365">
            <v>4.90715596647232</v>
          </cell>
          <cell r="CP365">
            <v>4.81273976890675</v>
          </cell>
          <cell r="CQ365">
            <v>4.90852633030411</v>
          </cell>
          <cell r="CR365">
            <v>4.77845063096919</v>
          </cell>
          <cell r="CS365">
            <v>4.95014774163378</v>
          </cell>
          <cell r="CT365">
            <v>4.93285358107487</v>
          </cell>
          <cell r="CU365">
            <v>4.83841293650329</v>
          </cell>
          <cell r="CV365">
            <v>4.92499846756904</v>
          </cell>
          <cell r="CW365">
            <v>4.96912770070175</v>
          </cell>
          <cell r="CX365">
            <v>4.88745030187413</v>
          </cell>
          <cell r="CY365">
            <v>4.94100794691626</v>
          </cell>
          <cell r="CZ365">
            <v>5.03615197278231</v>
          </cell>
          <cell r="DA365">
            <v>5.02043083895245</v>
          </cell>
        </row>
        <row r="366">
          <cell r="A366">
            <v>9454.11775973363</v>
          </cell>
          <cell r="B366">
            <v>7238.25804210604</v>
          </cell>
          <cell r="C366">
            <v>8222.52226153097</v>
          </cell>
          <cell r="D366">
            <v>8221.27539989683</v>
          </cell>
          <cell r="E366">
            <v>8518.5713381558</v>
          </cell>
          <cell r="F366">
            <v>6608.18943088904</v>
          </cell>
          <cell r="G366">
            <v>7268.37961739858</v>
          </cell>
          <cell r="H366">
            <v>7650.09035356903</v>
          </cell>
          <cell r="I366">
            <v>7323.09737610719</v>
          </cell>
          <cell r="J366">
            <v>7312.1733765163</v>
          </cell>
          <cell r="K366">
            <v>8778.86692366171</v>
          </cell>
          <cell r="L366">
            <v>8613.22076220579</v>
          </cell>
          <cell r="M366">
            <v>9658.43902888592</v>
          </cell>
          <cell r="N366">
            <v>10059.9044527354</v>
          </cell>
          <cell r="O366">
            <v>9762.15676691935</v>
          </cell>
        </row>
        <row r="366">
          <cell r="Z366">
            <v>7779.38832800939</v>
          </cell>
          <cell r="AA366">
            <v>5956.05233179011</v>
          </cell>
          <cell r="AB366">
            <v>6765.96117520263</v>
          </cell>
          <cell r="AC366">
            <v>6764.93518620082</v>
          </cell>
          <cell r="AD366">
            <v>7009.56727253963</v>
          </cell>
          <cell r="AE366">
            <v>5437.59587456012</v>
          </cell>
          <cell r="AF366">
            <v>5980.83808517369</v>
          </cell>
          <cell r="AG366">
            <v>6294.93149093681</v>
          </cell>
          <cell r="AH366">
            <v>6025.8629837682</v>
          </cell>
          <cell r="AI366">
            <v>6016.87409267627</v>
          </cell>
          <cell r="AJ366">
            <v>7223.75335432735</v>
          </cell>
          <cell r="AK366">
            <v>7087.45022718647</v>
          </cell>
          <cell r="AL366">
            <v>7947.51554376899</v>
          </cell>
          <cell r="AM366">
            <v>8277.86423539367</v>
          </cell>
          <cell r="AN366">
            <v>8032.86042535078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6">
          <cell r="BX366">
            <v>4.34451862375021</v>
          </cell>
          <cell r="BY366">
            <v>3.37729872067958</v>
          </cell>
          <cell r="BZ366">
            <v>3.80055001583592</v>
          </cell>
          <cell r="CA366">
            <v>3.8237155076794</v>
          </cell>
          <cell r="CB366">
            <v>3.87170753579831</v>
          </cell>
          <cell r="CC366">
            <v>3.07290784679442</v>
          </cell>
          <cell r="CD366">
            <v>3.37961557535815</v>
          </cell>
          <cell r="CE366">
            <v>3.52922492417865</v>
          </cell>
          <cell r="CF366">
            <v>3.29803140135583</v>
          </cell>
          <cell r="CG366">
            <v>3.40174946507434</v>
          </cell>
          <cell r="CH366">
            <v>4.01203805170885</v>
          </cell>
          <cell r="CI366">
            <v>3.94490262425007</v>
          </cell>
          <cell r="CJ366">
            <v>4.27847424491421</v>
          </cell>
          <cell r="CK366">
            <v>4.71932832714514</v>
          </cell>
          <cell r="CL366">
            <v>4.41716654210632</v>
          </cell>
          <cell r="CM366">
            <v>4.90581224878717</v>
          </cell>
          <cell r="CN366">
            <v>4.83165776661355</v>
          </cell>
          <cell r="CO366">
            <v>4.87742033516822</v>
          </cell>
          <cell r="CP366">
            <v>4.84713597705343</v>
          </cell>
          <cell r="CQ366">
            <v>4.96016130345679</v>
          </cell>
          <cell r="CR366">
            <v>4.84802138129233</v>
          </cell>
          <cell r="CS366">
            <v>4.8484383511171</v>
          </cell>
          <cell r="CT366">
            <v>4.88673519453168</v>
          </cell>
          <cell r="CU366">
            <v>5.00577818858016</v>
          </cell>
          <cell r="CV366">
            <v>4.84591435216621</v>
          </cell>
          <cell r="CW366">
            <v>4.93293055182248</v>
          </cell>
          <cell r="CX366">
            <v>4.92221829150896</v>
          </cell>
          <cell r="CY366">
            <v>5.08920094921474</v>
          </cell>
          <cell r="CZ366">
            <v>4.80557370135089</v>
          </cell>
          <cell r="DA366">
            <v>4.9823425428937</v>
          </cell>
        </row>
        <row r="367">
          <cell r="A367">
            <v>8892.55646327821</v>
          </cell>
          <cell r="B367">
            <v>8488.33631107494</v>
          </cell>
          <cell r="C367">
            <v>7838.15115759507</v>
          </cell>
          <cell r="D367">
            <v>6840.51741316307</v>
          </cell>
          <cell r="E367">
            <v>6801.48115739762</v>
          </cell>
          <cell r="F367">
            <v>7529.41203031452</v>
          </cell>
          <cell r="G367">
            <v>7574.86942256585</v>
          </cell>
          <cell r="H367">
            <v>7827.80574238152</v>
          </cell>
          <cell r="I367">
            <v>8139.45652694025</v>
          </cell>
          <cell r="J367">
            <v>8446.65983543828</v>
          </cell>
          <cell r="K367">
            <v>7593.42395584871</v>
          </cell>
          <cell r="L367">
            <v>8871.91333158835</v>
          </cell>
          <cell r="M367">
            <v>7559.26841621803</v>
          </cell>
          <cell r="N367">
            <v>8599.87707677261</v>
          </cell>
          <cell r="O367">
            <v>9679.8458664242</v>
          </cell>
        </row>
        <row r="367">
          <cell r="Z367">
            <v>7317.30360406893</v>
          </cell>
          <cell r="AA367">
            <v>6984.68816454167</v>
          </cell>
          <cell r="AB367">
            <v>6449.67866682109</v>
          </cell>
          <cell r="AC367">
            <v>5628.76861425989</v>
          </cell>
          <cell r="AD367">
            <v>5596.6473523729</v>
          </cell>
          <cell r="AE367">
            <v>6195.63047065881</v>
          </cell>
          <cell r="AF367">
            <v>6233.03541056847</v>
          </cell>
          <cell r="AG367">
            <v>6441.1658680168</v>
          </cell>
          <cell r="AH367">
            <v>6697.60994216798</v>
          </cell>
          <cell r="AI367">
            <v>6950.39437887493</v>
          </cell>
          <cell r="AJ367">
            <v>6248.30314081265</v>
          </cell>
          <cell r="AK367">
            <v>7300.31725570699</v>
          </cell>
          <cell r="AL367">
            <v>6220.19801105941</v>
          </cell>
          <cell r="AM367">
            <v>7076.47028031574</v>
          </cell>
          <cell r="AN367">
            <v>7965.13031294335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7">
          <cell r="BX367">
            <v>3.98048181342122</v>
          </cell>
          <cell r="BY367">
            <v>3.81551926793012</v>
          </cell>
          <cell r="BZ367">
            <v>3.64361924575228</v>
          </cell>
          <cell r="CA367">
            <v>3.13596617181863</v>
          </cell>
          <cell r="CB367">
            <v>3.14177351911291</v>
          </cell>
          <cell r="CC367">
            <v>3.41405918184107</v>
          </cell>
          <cell r="CD367">
            <v>3.54240359375673</v>
          </cell>
          <cell r="CE367">
            <v>3.57151813186714</v>
          </cell>
          <cell r="CF367">
            <v>3.7283701676196</v>
          </cell>
          <cell r="CG367">
            <v>3.85826963668858</v>
          </cell>
          <cell r="CH367">
            <v>3.51873438602325</v>
          </cell>
          <cell r="CI367">
            <v>4.15855308709186</v>
          </cell>
          <cell r="CJ367">
            <v>3.6244430239603</v>
          </cell>
          <cell r="CK367">
            <v>4.03146769110931</v>
          </cell>
          <cell r="CL367">
            <v>4.37989289055989</v>
          </cell>
          <cell r="CM367">
            <v>5.03642726537285</v>
          </cell>
          <cell r="CN367">
            <v>5.01534145522204</v>
          </cell>
          <cell r="CO367">
            <v>4.84967042932343</v>
          </cell>
          <cell r="CP367">
            <v>4.9175542814422</v>
          </cell>
          <cell r="CQ367">
            <v>4.88045377051539</v>
          </cell>
          <cell r="CR367">
            <v>4.97189098152829</v>
          </cell>
          <cell r="CS367">
            <v>4.82068428739177</v>
          </cell>
          <cell r="CT367">
            <v>4.94104443091903</v>
          </cell>
          <cell r="CU367">
            <v>4.92161868455988</v>
          </cell>
          <cell r="CV367">
            <v>4.93541876892319</v>
          </cell>
          <cell r="CW367">
            <v>4.86499885014036</v>
          </cell>
          <cell r="CX367">
            <v>4.80957409340293</v>
          </cell>
          <cell r="CY367">
            <v>4.70186405850666</v>
          </cell>
          <cell r="CZ367">
            <v>4.80906490999299</v>
          </cell>
          <cell r="DA367">
            <v>4.98237636747144</v>
          </cell>
        </row>
        <row r="368">
          <cell r="A368">
            <v>10400.8330280983</v>
          </cell>
          <cell r="B368">
            <v>7487.38015126326</v>
          </cell>
          <cell r="C368">
            <v>7975.44447008746</v>
          </cell>
          <cell r="D368">
            <v>6731.79901123866</v>
          </cell>
          <cell r="E368">
            <v>8505.02856387315</v>
          </cell>
          <cell r="F368">
            <v>7204.80019443764</v>
          </cell>
          <cell r="G368">
            <v>6484.17860164235</v>
          </cell>
          <cell r="H368">
            <v>7808.17904232091</v>
          </cell>
          <cell r="I368">
            <v>8573.07578530426</v>
          </cell>
          <cell r="J368">
            <v>8345.03383105219</v>
          </cell>
          <cell r="K368">
            <v>7615.98565829499</v>
          </cell>
          <cell r="L368">
            <v>7370.05016146786</v>
          </cell>
          <cell r="M368">
            <v>7511.68916157621</v>
          </cell>
          <cell r="N368">
            <v>8381.41803728839</v>
          </cell>
          <cell r="O368">
            <v>10069.9753815094</v>
          </cell>
        </row>
        <row r="368">
          <cell r="Z368">
            <v>8558.39974883519</v>
          </cell>
          <cell r="AA368">
            <v>6161.04423875377</v>
          </cell>
          <cell r="AB368">
            <v>6562.65144967196</v>
          </cell>
          <cell r="AC368">
            <v>5539.30890067638</v>
          </cell>
          <cell r="AD368">
            <v>6998.42350398705</v>
          </cell>
          <cell r="AE368">
            <v>5928.52130285154</v>
          </cell>
          <cell r="AF368">
            <v>5335.55267792285</v>
          </cell>
          <cell r="AG368">
            <v>6425.01589768121</v>
          </cell>
          <cell r="AH368">
            <v>7054.41664619322</v>
          </cell>
          <cell r="AI368">
            <v>6866.7706952658</v>
          </cell>
          <cell r="AJ368">
            <v>6266.8681988256</v>
          </cell>
          <cell r="AK368">
            <v>6064.49841857926</v>
          </cell>
          <cell r="AL368">
            <v>6181.04708152557</v>
          </cell>
          <cell r="AM368">
            <v>6896.70969925445</v>
          </cell>
          <cell r="AN368">
            <v>8286.15117107063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8">
          <cell r="BX368">
            <v>4.66140713928291</v>
          </cell>
          <cell r="BY368">
            <v>3.40084840973108</v>
          </cell>
          <cell r="BZ368">
            <v>3.58350435672603</v>
          </cell>
          <cell r="CA368">
            <v>3.07549162961251</v>
          </cell>
          <cell r="CB368">
            <v>3.85770522025515</v>
          </cell>
          <cell r="CC368">
            <v>3.33103870941799</v>
          </cell>
          <cell r="CD368">
            <v>2.98762284775427</v>
          </cell>
          <cell r="CE368">
            <v>3.57057860025912</v>
          </cell>
          <cell r="CF368">
            <v>3.88853490759066</v>
          </cell>
          <cell r="CG368">
            <v>3.82901793851169</v>
          </cell>
          <cell r="CH368">
            <v>3.54647722874367</v>
          </cell>
          <cell r="CI368">
            <v>3.37629761993985</v>
          </cell>
          <cell r="CJ368">
            <v>3.47388608300568</v>
          </cell>
          <cell r="CK368">
            <v>3.7847695718191</v>
          </cell>
          <cell r="CL368">
            <v>4.48268837512552</v>
          </cell>
          <cell r="CM368">
            <v>5.03017004182154</v>
          </cell>
          <cell r="CN368">
            <v>4.96334185568547</v>
          </cell>
          <cell r="CO368">
            <v>5.01739783060553</v>
          </cell>
          <cell r="CP368">
            <v>4.9345570063829</v>
          </cell>
          <cell r="CQ368">
            <v>4.97025094710423</v>
          </cell>
          <cell r="CR368">
            <v>4.87611388948388</v>
          </cell>
          <cell r="CS368">
            <v>4.89283731152424</v>
          </cell>
          <cell r="CT368">
            <v>4.92995260769248</v>
          </cell>
          <cell r="CU368">
            <v>4.97029584483149</v>
          </cell>
          <cell r="CV368">
            <v>4.91328865523702</v>
          </cell>
          <cell r="CW368">
            <v>4.84128356314666</v>
          </cell>
          <cell r="CX368">
            <v>4.92108991291684</v>
          </cell>
          <cell r="CY368">
            <v>4.87476421540326</v>
          </cell>
          <cell r="CZ368">
            <v>4.99240302689521</v>
          </cell>
          <cell r="DA368">
            <v>5.06432348862412</v>
          </cell>
        </row>
        <row r="369">
          <cell r="A369">
            <v>7947.17194395522</v>
          </cell>
          <cell r="B369">
            <v>8077.36408547293</v>
          </cell>
          <cell r="C369">
            <v>6972.1905261568</v>
          </cell>
          <cell r="D369">
            <v>7684.11384011284</v>
          </cell>
          <cell r="E369">
            <v>7060.53217526596</v>
          </cell>
          <cell r="F369">
            <v>6200.83546355797</v>
          </cell>
          <cell r="G369">
            <v>7499.30516790539</v>
          </cell>
          <cell r="H369">
            <v>7319.70736079227</v>
          </cell>
          <cell r="I369">
            <v>7909.86593792803</v>
          </cell>
          <cell r="J369">
            <v>7571.03362940604</v>
          </cell>
          <cell r="K369">
            <v>7992.95639756813</v>
          </cell>
          <cell r="L369">
            <v>8158.05246277008</v>
          </cell>
          <cell r="M369">
            <v>9982.9156956273</v>
          </cell>
          <cell r="N369">
            <v>10332.6914993227</v>
          </cell>
          <cell r="O369">
            <v>9305.13076983693</v>
          </cell>
        </row>
        <row r="369">
          <cell r="Z369">
            <v>6539.38719959744</v>
          </cell>
          <cell r="AA369">
            <v>6646.51673318916</v>
          </cell>
          <cell r="AB369">
            <v>5737.11677580902</v>
          </cell>
          <cell r="AC369">
            <v>6322.92795986428</v>
          </cell>
          <cell r="AD369">
            <v>5809.80933279028</v>
          </cell>
          <cell r="AE369">
            <v>5102.40175287056</v>
          </cell>
          <cell r="AF369">
            <v>6170.85682387643</v>
          </cell>
          <cell r="AG369">
            <v>6023.07348545192</v>
          </cell>
          <cell r="AH369">
            <v>6508.6896860665</v>
          </cell>
          <cell r="AI369">
            <v>6229.8791007684</v>
          </cell>
          <cell r="AJ369">
            <v>6577.06126428463</v>
          </cell>
          <cell r="AK369">
            <v>6712.91174079366</v>
          </cell>
          <cell r="AL369">
            <v>8214.51348668761</v>
          </cell>
          <cell r="AM369">
            <v>8502.32900515693</v>
          </cell>
          <cell r="AN369">
            <v>7656.79331918011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69">
          <cell r="BX369">
            <v>3.64240597106485</v>
          </cell>
          <cell r="BY369">
            <v>3.67243386301784</v>
          </cell>
          <cell r="BZ369">
            <v>3.24846393203541</v>
          </cell>
          <cell r="CA369">
            <v>3.55261169975458</v>
          </cell>
          <cell r="CB369">
            <v>3.27082050382697</v>
          </cell>
          <cell r="CC369">
            <v>2.88615711446439</v>
          </cell>
          <cell r="CD369">
            <v>3.47655799634646</v>
          </cell>
          <cell r="CE369">
            <v>3.37861881303583</v>
          </cell>
          <cell r="CF369">
            <v>3.7318505264356</v>
          </cell>
          <cell r="CG369">
            <v>3.48331493416799</v>
          </cell>
          <cell r="CH369">
            <v>3.72252523020384</v>
          </cell>
          <cell r="CI369">
            <v>3.77373969651462</v>
          </cell>
          <cell r="CJ369">
            <v>4.54928072684361</v>
          </cell>
          <cell r="CK369">
            <v>4.80200486831025</v>
          </cell>
          <cell r="CL369">
            <v>4.33017503851967</v>
          </cell>
          <cell r="CM369">
            <v>4.91876233903928</v>
          </cell>
          <cell r="CN369">
            <v>4.95846503018733</v>
          </cell>
          <cell r="CO369">
            <v>4.83863403804296</v>
          </cell>
          <cell r="CP369">
            <v>4.87615640690333</v>
          </cell>
          <cell r="CQ369">
            <v>4.86645042876467</v>
          </cell>
          <cell r="CR369">
            <v>4.84352803058371</v>
          </cell>
          <cell r="CS369">
            <v>4.86298720443709</v>
          </cell>
          <cell r="CT369">
            <v>4.8841174770443</v>
          </cell>
          <cell r="CU369">
            <v>4.77833354011646</v>
          </cell>
          <cell r="CV369">
            <v>4.89997667236203</v>
          </cell>
          <cell r="CW369">
            <v>4.84062425778649</v>
          </cell>
          <cell r="CX369">
            <v>4.87355792792472</v>
          </cell>
          <cell r="CY369">
            <v>4.94704938059487</v>
          </cell>
          <cell r="CZ369">
            <v>4.85090138551232</v>
          </cell>
          <cell r="DA369">
            <v>4.84449606686815</v>
          </cell>
        </row>
        <row r="370">
          <cell r="A370">
            <v>9684.10032018006</v>
          </cell>
          <cell r="B370">
            <v>8528.81573795343</v>
          </cell>
          <cell r="C370">
            <v>7169.65476046576</v>
          </cell>
          <cell r="D370">
            <v>6341.02109164548</v>
          </cell>
          <cell r="E370">
            <v>7094.86937611227</v>
          </cell>
          <cell r="F370">
            <v>8614.4141071581</v>
          </cell>
          <cell r="G370">
            <v>7853.45715969204</v>
          </cell>
          <cell r="H370">
            <v>6741.04869712424</v>
          </cell>
          <cell r="I370">
            <v>7871.81650200878</v>
          </cell>
          <cell r="J370">
            <v>8518.91262210052</v>
          </cell>
          <cell r="K370">
            <v>9140.76111148652</v>
          </cell>
          <cell r="L370">
            <v>8071.99756640435</v>
          </cell>
          <cell r="M370">
            <v>9156.3379086383</v>
          </cell>
          <cell r="N370">
            <v>8241.49680352186</v>
          </cell>
          <cell r="O370">
            <v>9663.64683299847</v>
          </cell>
        </row>
        <row r="370">
          <cell r="Z370">
            <v>7968.6311206053</v>
          </cell>
          <cell r="AA370">
            <v>7017.99695008739</v>
          </cell>
          <cell r="AB370">
            <v>5899.60163146897</v>
          </cell>
          <cell r="AC370">
            <v>5217.75449826828</v>
          </cell>
          <cell r="AD370">
            <v>5838.06394377238</v>
          </cell>
          <cell r="AE370">
            <v>7088.43217960438</v>
          </cell>
          <cell r="AF370">
            <v>6462.27331997517</v>
          </cell>
          <cell r="AG370">
            <v>5546.92007077652</v>
          </cell>
          <cell r="AH370">
            <v>6477.38043593865</v>
          </cell>
          <cell r="AI370">
            <v>7009.84810047129</v>
          </cell>
          <cell r="AJ370">
            <v>7521.54057173748</v>
          </cell>
          <cell r="AK370">
            <v>6642.10085464129</v>
          </cell>
          <cell r="AL370">
            <v>7534.35805053666</v>
          </cell>
          <cell r="AM370">
            <v>6781.57451261227</v>
          </cell>
          <cell r="AN370">
            <v>7951.80082258159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0">
          <cell r="BX370">
            <v>4.53726874796341</v>
          </cell>
          <cell r="BY370">
            <v>3.82249607060471</v>
          </cell>
          <cell r="BZ370">
            <v>3.31293332267687</v>
          </cell>
          <cell r="CA370">
            <v>2.97676854778504</v>
          </cell>
          <cell r="CB370">
            <v>3.28278530482831</v>
          </cell>
          <cell r="CC370">
            <v>3.83653863808634</v>
          </cell>
          <cell r="CD370">
            <v>3.59079763187322</v>
          </cell>
          <cell r="CE370">
            <v>3.13803491038261</v>
          </cell>
          <cell r="CF370">
            <v>3.58518773629341</v>
          </cell>
          <cell r="CG370">
            <v>3.86579576950421</v>
          </cell>
          <cell r="CH370">
            <v>4.22303247251496</v>
          </cell>
          <cell r="CI370">
            <v>3.76424695171866</v>
          </cell>
          <cell r="CJ370">
            <v>4.20623372637407</v>
          </cell>
          <cell r="CK370">
            <v>3.79292508350607</v>
          </cell>
          <cell r="CL370">
            <v>4.48857054258167</v>
          </cell>
          <cell r="CM370">
            <v>4.81167576720016</v>
          </cell>
          <cell r="CN370">
            <v>5.0300611300059</v>
          </cell>
          <cell r="CO370">
            <v>4.87884619662398</v>
          </cell>
          <cell r="CP370">
            <v>4.80226042905201</v>
          </cell>
          <cell r="CQ370">
            <v>4.8722941804442</v>
          </cell>
          <cell r="CR370">
            <v>5.06194879496619</v>
          </cell>
          <cell r="CS370">
            <v>4.93061994185809</v>
          </cell>
          <cell r="CT370">
            <v>4.84285284383461</v>
          </cell>
          <cell r="CU370">
            <v>4.94987963671942</v>
          </cell>
          <cell r="CV370">
            <v>4.96794565312112</v>
          </cell>
          <cell r="CW370">
            <v>4.87965948749655</v>
          </cell>
          <cell r="CX370">
            <v>4.83430997526605</v>
          </cell>
          <cell r="CY370">
            <v>4.90749639549384</v>
          </cell>
          <cell r="CZ370">
            <v>4.8985033423764</v>
          </cell>
          <cell r="DA370">
            <v>4.8536066152088</v>
          </cell>
        </row>
        <row r="371">
          <cell r="A371">
            <v>10298.811675467</v>
          </cell>
          <cell r="B371">
            <v>7331.64533486038</v>
          </cell>
          <cell r="C371">
            <v>7084.47538432112</v>
          </cell>
          <cell r="D371">
            <v>6449.16361552091</v>
          </cell>
          <cell r="E371">
            <v>7137.31501769549</v>
          </cell>
          <cell r="F371">
            <v>6455.78560491972</v>
          </cell>
          <cell r="G371">
            <v>6431.29765899637</v>
          </cell>
          <cell r="H371">
            <v>6643.39041865437</v>
          </cell>
          <cell r="I371">
            <v>7192.30580651805</v>
          </cell>
          <cell r="J371">
            <v>7434.77479267579</v>
          </cell>
          <cell r="K371">
            <v>7778.40348289178</v>
          </cell>
          <cell r="L371">
            <v>8663.66899827646</v>
          </cell>
          <cell r="M371">
            <v>10070.3352869944</v>
          </cell>
          <cell r="N371">
            <v>8514.22650292073</v>
          </cell>
          <cell r="O371">
            <v>7855.55405367972</v>
          </cell>
        </row>
        <row r="371">
          <cell r="Z371">
            <v>8474.45075009858</v>
          </cell>
          <cell r="AA371">
            <v>6032.89673268512</v>
          </cell>
          <cell r="AB371">
            <v>5829.51117338423</v>
          </cell>
          <cell r="AC371">
            <v>5306.74034648578</v>
          </cell>
          <cell r="AD371">
            <v>5872.99064313229</v>
          </cell>
          <cell r="AE371">
            <v>5312.18929776252</v>
          </cell>
          <cell r="AF371">
            <v>5292.03921654558</v>
          </cell>
          <cell r="AG371">
            <v>5466.56125877845</v>
          </cell>
          <cell r="AH371">
            <v>5918.24020650628</v>
          </cell>
          <cell r="AI371">
            <v>6117.75754368751</v>
          </cell>
          <cell r="AJ371">
            <v>6400.51486592238</v>
          </cell>
          <cell r="AK371">
            <v>7128.96191858177</v>
          </cell>
          <cell r="AL371">
            <v>8286.44732186969</v>
          </cell>
          <cell r="AM371">
            <v>7005.99209383191</v>
          </cell>
          <cell r="AN371">
            <v>6463.99876417074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1">
          <cell r="BX371">
            <v>4.7262335889784</v>
          </cell>
          <cell r="BY371">
            <v>3.45745397663668</v>
          </cell>
          <cell r="BZ371">
            <v>3.21846085155444</v>
          </cell>
          <cell r="CA371">
            <v>3.01886611128579</v>
          </cell>
          <cell r="CB371">
            <v>3.31261838501198</v>
          </cell>
          <cell r="CC371">
            <v>2.94439227883919</v>
          </cell>
          <cell r="CD371">
            <v>2.95735541268079</v>
          </cell>
          <cell r="CE371">
            <v>3.12800347125336</v>
          </cell>
          <cell r="CF371">
            <v>3.36339311032951</v>
          </cell>
          <cell r="CG371">
            <v>3.39714166783699</v>
          </cell>
          <cell r="CH371">
            <v>3.6214624277818</v>
          </cell>
          <cell r="CI371">
            <v>3.9321477284304</v>
          </cell>
          <cell r="CJ371">
            <v>4.57510875129574</v>
          </cell>
          <cell r="CK371">
            <v>3.95918765031491</v>
          </cell>
          <cell r="CL371">
            <v>3.52666705873528</v>
          </cell>
          <cell r="CM371">
            <v>4.912510744726</v>
          </cell>
          <cell r="CN371">
            <v>4.78053628792358</v>
          </cell>
          <cell r="CO371">
            <v>4.9623917224316</v>
          </cell>
          <cell r="CP371">
            <v>4.81605149481564</v>
          </cell>
          <cell r="CQ371">
            <v>4.85730122022249</v>
          </cell>
          <cell r="CR371">
            <v>4.94293623378164</v>
          </cell>
          <cell r="CS371">
            <v>4.90260234444872</v>
          </cell>
          <cell r="CT371">
            <v>4.78799985315738</v>
          </cell>
          <cell r="CU371">
            <v>4.82083306894974</v>
          </cell>
          <cell r="CV371">
            <v>4.93384769037865</v>
          </cell>
          <cell r="CW371">
            <v>4.84214803179706</v>
          </cell>
          <cell r="CX371">
            <v>4.96710801973322</v>
          </cell>
          <cell r="CY371">
            <v>4.96219797965524</v>
          </cell>
          <cell r="CZ371">
            <v>4.84809021004195</v>
          </cell>
          <cell r="DA371">
            <v>5.02162108311218</v>
          </cell>
        </row>
        <row r="372">
          <cell r="A372">
            <v>8860.64920078397</v>
          </cell>
          <cell r="B372">
            <v>7859.5719368582</v>
          </cell>
          <cell r="C372">
            <v>9256.85519666499</v>
          </cell>
          <cell r="D372">
            <v>7132.52075437495</v>
          </cell>
          <cell r="E372">
            <v>9525.95688349979</v>
          </cell>
          <cell r="F372">
            <v>6876.53143593992</v>
          </cell>
          <cell r="G372">
            <v>7355.81082297404</v>
          </cell>
          <cell r="H372">
            <v>8098.61259255514</v>
          </cell>
          <cell r="I372">
            <v>6959.17596166353</v>
          </cell>
          <cell r="J372">
            <v>8249.10419617552</v>
          </cell>
          <cell r="K372">
            <v>8807.68755806796</v>
          </cell>
          <cell r="L372">
            <v>8215.47610717575</v>
          </cell>
          <cell r="M372">
            <v>8084.45939795064</v>
          </cell>
          <cell r="N372">
            <v>8768.93123788051</v>
          </cell>
          <cell r="O372">
            <v>8730.53664870542</v>
          </cell>
        </row>
        <row r="372">
          <cell r="Z372">
            <v>7291.04848521652</v>
          </cell>
          <cell r="AA372">
            <v>6467.30490804332</v>
          </cell>
          <cell r="AB372">
            <v>7617.06941897005</v>
          </cell>
          <cell r="AC372">
            <v>5869.04564931424</v>
          </cell>
          <cell r="AD372">
            <v>7838.50166413697</v>
          </cell>
          <cell r="AE372">
            <v>5658.40301014485</v>
          </cell>
          <cell r="AF372">
            <v>6052.78147719006</v>
          </cell>
          <cell r="AG372">
            <v>6664.0012190168</v>
          </cell>
          <cell r="AH372">
            <v>5726.40764845456</v>
          </cell>
          <cell r="AI372">
            <v>6787.83430999586</v>
          </cell>
          <cell r="AJ372">
            <v>7247.4686192102</v>
          </cell>
          <cell r="AK372">
            <v>6760.16319676176</v>
          </cell>
          <cell r="AL372">
            <v>6652.35516174224</v>
          </cell>
          <cell r="AM372">
            <v>7215.5777043131</v>
          </cell>
          <cell r="AN372">
            <v>7183.98444236332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2">
          <cell r="BX372">
            <v>4.28214932549413</v>
          </cell>
          <cell r="BY372">
            <v>3.64009681918933</v>
          </cell>
          <cell r="BZ372">
            <v>4.17827917273503</v>
          </cell>
          <cell r="CA372">
            <v>3.33402832095476</v>
          </cell>
          <cell r="CB372">
            <v>4.31568427957982</v>
          </cell>
          <cell r="CC372">
            <v>3.17382195934525</v>
          </cell>
          <cell r="CD372">
            <v>3.39986989920368</v>
          </cell>
          <cell r="CE372">
            <v>3.78070953127229</v>
          </cell>
          <cell r="CF372">
            <v>3.20311234352103</v>
          </cell>
          <cell r="CG372">
            <v>3.80020086733561</v>
          </cell>
          <cell r="CH372">
            <v>4.13618380942647</v>
          </cell>
          <cell r="CI372">
            <v>3.88168742423536</v>
          </cell>
          <cell r="CJ372">
            <v>3.77070798137973</v>
          </cell>
          <cell r="CK372">
            <v>4.00184574458507</v>
          </cell>
          <cell r="CL372">
            <v>4.00941451515777</v>
          </cell>
          <cell r="CM372">
            <v>4.66482455038114</v>
          </cell>
          <cell r="CN372">
            <v>4.86762975376747</v>
          </cell>
          <cell r="CO372">
            <v>4.99456414397118</v>
          </cell>
          <cell r="CP372">
            <v>4.82286758644095</v>
          </cell>
          <cell r="CQ372">
            <v>4.97611633145779</v>
          </cell>
          <cell r="CR372">
            <v>4.88448129698963</v>
          </cell>
          <cell r="CS372">
            <v>4.87752868281511</v>
          </cell>
          <cell r="CT372">
            <v>4.82912993852858</v>
          </cell>
          <cell r="CU372">
            <v>4.89798246061884</v>
          </cell>
          <cell r="CV372">
            <v>4.89363772546959</v>
          </cell>
          <cell r="CW372">
            <v>4.80057930780121</v>
          </cell>
          <cell r="CX372">
            <v>4.77137724794254</v>
          </cell>
          <cell r="CY372">
            <v>4.83347707383239</v>
          </cell>
          <cell r="CZ372">
            <v>4.93989706273991</v>
          </cell>
          <cell r="DA372">
            <v>4.90898336471585</v>
          </cell>
        </row>
        <row r="373">
          <cell r="A373">
            <v>8901.91504437448</v>
          </cell>
          <cell r="B373">
            <v>7992.70217308897</v>
          </cell>
          <cell r="C373">
            <v>7356.22489798312</v>
          </cell>
          <cell r="D373">
            <v>7274.638376061</v>
          </cell>
          <cell r="E373">
            <v>7397.07951483909</v>
          </cell>
          <cell r="F373">
            <v>7223.96236888106</v>
          </cell>
          <cell r="G373">
            <v>6875.31605941686</v>
          </cell>
          <cell r="H373">
            <v>8176.55754693681</v>
          </cell>
          <cell r="I373">
            <v>7274.60970005836</v>
          </cell>
          <cell r="J373">
            <v>8199.17334205882</v>
          </cell>
          <cell r="K373">
            <v>7848.65426141308</v>
          </cell>
          <cell r="L373">
            <v>7637.20899345924</v>
          </cell>
          <cell r="M373">
            <v>9707.63138692704</v>
          </cell>
          <cell r="N373">
            <v>9797.85368872519</v>
          </cell>
          <cell r="O373">
            <v>9171.96848166112</v>
          </cell>
        </row>
        <row r="373">
          <cell r="Z373">
            <v>7325.004379371</v>
          </cell>
          <cell r="AA373">
            <v>6576.85207385607</v>
          </cell>
          <cell r="AB373">
            <v>6053.12220176897</v>
          </cell>
          <cell r="AC373">
            <v>5985.98814944448</v>
          </cell>
          <cell r="AD373">
            <v>6086.73971506759</v>
          </cell>
          <cell r="AE373">
            <v>5944.28903496499</v>
          </cell>
          <cell r="AF373">
            <v>5657.40292889159</v>
          </cell>
          <cell r="AG373">
            <v>6728.13878147943</v>
          </cell>
          <cell r="AH373">
            <v>5985.96455319088</v>
          </cell>
          <cell r="AI373">
            <v>6746.74835003697</v>
          </cell>
          <cell r="AJ373">
            <v>6458.32122081991</v>
          </cell>
          <cell r="AK373">
            <v>6284.33197176075</v>
          </cell>
          <cell r="AL373">
            <v>7987.99382695711</v>
          </cell>
          <cell r="AM373">
            <v>8062.23389243673</v>
          </cell>
          <cell r="AN373">
            <v>7547.21977919544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3">
          <cell r="BX373">
            <v>4.08082687367566</v>
          </cell>
          <cell r="BY373">
            <v>3.74498875173236</v>
          </cell>
          <cell r="BZ373">
            <v>3.37328072987083</v>
          </cell>
          <cell r="CA373">
            <v>3.37891606477587</v>
          </cell>
          <cell r="CB373">
            <v>3.32921020080116</v>
          </cell>
          <cell r="CC373">
            <v>3.31104414371623</v>
          </cell>
          <cell r="CD373">
            <v>3.20750302556912</v>
          </cell>
          <cell r="CE373">
            <v>3.72974427413348</v>
          </cell>
          <cell r="CF373">
            <v>3.38256685063855</v>
          </cell>
          <cell r="CG373">
            <v>3.90491630924874</v>
          </cell>
          <cell r="CH373">
            <v>3.62348239172325</v>
          </cell>
          <cell r="CI373">
            <v>3.60154757251064</v>
          </cell>
          <cell r="CJ373">
            <v>4.33931078863084</v>
          </cell>
          <cell r="CK373">
            <v>4.53599086204895</v>
          </cell>
          <cell r="CL373">
            <v>4.21370188117651</v>
          </cell>
          <cell r="CM373">
            <v>4.91775460469011</v>
          </cell>
          <cell r="CN373">
            <v>4.81143576112211</v>
          </cell>
          <cell r="CO373">
            <v>4.91625149853379</v>
          </cell>
          <cell r="CP373">
            <v>4.85361791128495</v>
          </cell>
          <cell r="CQ373">
            <v>5.00899559161216</v>
          </cell>
          <cell r="CR373">
            <v>4.9186065411943</v>
          </cell>
          <cell r="CS373">
            <v>4.83233653349636</v>
          </cell>
          <cell r="CT373">
            <v>4.94223077528354</v>
          </cell>
          <cell r="CU373">
            <v>4.8483603161778</v>
          </cell>
          <cell r="CV373">
            <v>4.73358212853785</v>
          </cell>
          <cell r="CW373">
            <v>4.88315626492046</v>
          </cell>
          <cell r="CX373">
            <v>4.78054156475724</v>
          </cell>
          <cell r="CY373">
            <v>5.0434079650949</v>
          </cell>
          <cell r="CZ373">
            <v>4.86956713667093</v>
          </cell>
          <cell r="DA373">
            <v>4.90716121990477</v>
          </cell>
        </row>
        <row r="374">
          <cell r="A374">
            <v>10012.5190557957</v>
          </cell>
          <cell r="B374">
            <v>7512.8789104739</v>
          </cell>
          <cell r="C374">
            <v>6451.99799405787</v>
          </cell>
          <cell r="D374">
            <v>8258.66514686767</v>
          </cell>
          <cell r="E374">
            <v>6509.42668375285</v>
          </cell>
          <cell r="F374">
            <v>7576.7948890972</v>
          </cell>
          <cell r="G374">
            <v>7793.9725119308</v>
          </cell>
          <cell r="H374">
            <v>8217.1630784364</v>
          </cell>
          <cell r="I374">
            <v>7549.8972578408</v>
          </cell>
          <cell r="J374">
            <v>8902.63490044347</v>
          </cell>
          <cell r="K374">
            <v>8594.24985372859</v>
          </cell>
          <cell r="L374">
            <v>7538.45137403365</v>
          </cell>
          <cell r="M374">
            <v>8833.86038479523</v>
          </cell>
          <cell r="N374">
            <v>8679.53931845933</v>
          </cell>
          <cell r="O374">
            <v>9167.82684299979</v>
          </cell>
        </row>
        <row r="374">
          <cell r="Z374">
            <v>8238.87282305478</v>
          </cell>
          <cell r="AA374">
            <v>6182.02607490423</v>
          </cell>
          <cell r="AB374">
            <v>5309.07263511048</v>
          </cell>
          <cell r="AC374">
            <v>6795.7016065654</v>
          </cell>
          <cell r="AD374">
            <v>5356.32824263092</v>
          </cell>
          <cell r="AE374">
            <v>6234.61979445712</v>
          </cell>
          <cell r="AF374">
            <v>6413.32595267449</v>
          </cell>
          <cell r="AG374">
            <v>6761.55133311338</v>
          </cell>
          <cell r="AH374">
            <v>6212.48688645186</v>
          </cell>
          <cell r="AI374">
            <v>7325.5967180792</v>
          </cell>
          <cell r="AJ374">
            <v>7071.83987963952</v>
          </cell>
          <cell r="AK374">
            <v>6203.06855920483</v>
          </cell>
          <cell r="AL374">
            <v>7269.0051166315</v>
          </cell>
          <cell r="AM374">
            <v>7142.02092490368</v>
          </cell>
          <cell r="AN374">
            <v>7543.81180223982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4">
          <cell r="BX374">
            <v>4.50219995477691</v>
          </cell>
          <cell r="BY374">
            <v>3.43371038598236</v>
          </cell>
          <cell r="BZ374">
            <v>2.99598177605655</v>
          </cell>
          <cell r="CA374">
            <v>3.76726514742654</v>
          </cell>
          <cell r="CB374">
            <v>3.08703921595021</v>
          </cell>
          <cell r="CC374">
            <v>3.40469971271767</v>
          </cell>
          <cell r="CD374">
            <v>3.62811721303996</v>
          </cell>
          <cell r="CE374">
            <v>3.78466687418974</v>
          </cell>
          <cell r="CF374">
            <v>3.5196146223068</v>
          </cell>
          <cell r="CG374">
            <v>4.19126113398735</v>
          </cell>
          <cell r="CH374">
            <v>3.91090939925118</v>
          </cell>
          <cell r="CI374">
            <v>3.49562778295695</v>
          </cell>
          <cell r="CJ374">
            <v>4.17889146569446</v>
          </cell>
          <cell r="CK374">
            <v>4.16233618121176</v>
          </cell>
          <cell r="CL374">
            <v>4.17686142956003</v>
          </cell>
          <cell r="CM374">
            <v>5.01360546765356</v>
          </cell>
          <cell r="CN374">
            <v>4.93258191156914</v>
          </cell>
          <cell r="CO374">
            <v>4.85497094675258</v>
          </cell>
          <cell r="CP374">
            <v>4.94214233331864</v>
          </cell>
          <cell r="CQ374">
            <v>4.75370439798639</v>
          </cell>
          <cell r="CR374">
            <v>5.01693293478912</v>
          </cell>
          <cell r="CS374">
            <v>4.84294056751333</v>
          </cell>
          <cell r="CT374">
            <v>4.89469715267326</v>
          </cell>
          <cell r="CU374">
            <v>4.83590217798358</v>
          </cell>
          <cell r="CV374">
            <v>4.78856538715445</v>
          </cell>
          <cell r="CW374">
            <v>4.95406612680519</v>
          </cell>
          <cell r="CX374">
            <v>4.86170423070826</v>
          </cell>
          <cell r="CY374">
            <v>4.76563765170906</v>
          </cell>
          <cell r="CZ374">
            <v>4.70100918433694</v>
          </cell>
          <cell r="DA374">
            <v>4.94820761687565</v>
          </cell>
        </row>
        <row r="375">
          <cell r="A375">
            <v>9360.4740965616</v>
          </cell>
          <cell r="B375">
            <v>8437.94038350726</v>
          </cell>
          <cell r="C375">
            <v>7600.56040979396</v>
          </cell>
          <cell r="D375">
            <v>7508.1397501603</v>
          </cell>
          <cell r="E375">
            <v>8297.44247241877</v>
          </cell>
          <cell r="F375">
            <v>7361.30700922818</v>
          </cell>
          <cell r="G375">
            <v>7295.6808241821</v>
          </cell>
          <cell r="H375">
            <v>7914.8610842269</v>
          </cell>
          <cell r="I375">
            <v>9023.26445574415</v>
          </cell>
          <cell r="J375">
            <v>8403.34940742311</v>
          </cell>
          <cell r="K375">
            <v>8675.39762363717</v>
          </cell>
          <cell r="L375">
            <v>8338.29508555266</v>
          </cell>
          <cell r="M375">
            <v>10286.777215316</v>
          </cell>
          <cell r="N375">
            <v>9404.67538876991</v>
          </cell>
          <cell r="O375">
            <v>9125.15179997228</v>
          </cell>
        </row>
        <row r="375">
          <cell r="Z375">
            <v>7702.33297088497</v>
          </cell>
          <cell r="AA375">
            <v>6943.21951557169</v>
          </cell>
          <cell r="AB375">
            <v>6254.17542291618</v>
          </cell>
          <cell r="AC375">
            <v>6178.12642298905</v>
          </cell>
          <cell r="AD375">
            <v>6827.60980587601</v>
          </cell>
          <cell r="AE375">
            <v>6057.30405330776</v>
          </cell>
          <cell r="AF375">
            <v>6003.30307818413</v>
          </cell>
          <cell r="AG375">
            <v>6512.79997787813</v>
          </cell>
          <cell r="AH375">
            <v>7424.85760929804</v>
          </cell>
          <cell r="AI375">
            <v>6914.75608382244</v>
          </cell>
          <cell r="AJ375">
            <v>7138.61290173573</v>
          </cell>
          <cell r="AK375">
            <v>6861.22567039761</v>
          </cell>
          <cell r="AL375">
            <v>8464.5481086029</v>
          </cell>
          <cell r="AM375">
            <v>7738.7043199021</v>
          </cell>
          <cell r="AN375">
            <v>7508.6963382629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5">
          <cell r="BX375">
            <v>4.24397745643846</v>
          </cell>
          <cell r="BY375">
            <v>3.93082408491622</v>
          </cell>
          <cell r="BZ375">
            <v>3.53638816642949</v>
          </cell>
          <cell r="CA375">
            <v>3.43430599647184</v>
          </cell>
          <cell r="CB375">
            <v>3.83482809850951</v>
          </cell>
          <cell r="CC375">
            <v>3.39464119211002</v>
          </cell>
          <cell r="CD375">
            <v>3.51853933264072</v>
          </cell>
          <cell r="CE375">
            <v>3.71867791934655</v>
          </cell>
          <cell r="CF375">
            <v>4.12103649708008</v>
          </cell>
          <cell r="CG375">
            <v>3.91572128086374</v>
          </cell>
          <cell r="CH375">
            <v>4.02803167326996</v>
          </cell>
          <cell r="CI375">
            <v>3.89926187721395</v>
          </cell>
          <cell r="CJ375">
            <v>4.64181137332676</v>
          </cell>
          <cell r="CK375">
            <v>4.35188263406297</v>
          </cell>
          <cell r="CL375">
            <v>4.21613294380111</v>
          </cell>
          <cell r="CM375">
            <v>4.97228892674718</v>
          </cell>
          <cell r="CN375">
            <v>4.83932091841494</v>
          </cell>
          <cell r="CO375">
            <v>4.84526199604716</v>
          </cell>
          <cell r="CP375">
            <v>4.92861549873621</v>
          </cell>
          <cell r="CQ375">
            <v>4.87786670211937</v>
          </cell>
          <cell r="CR375">
            <v>4.88869150862775</v>
          </cell>
          <cell r="CS375">
            <v>4.67449817629611</v>
          </cell>
          <cell r="CT375">
            <v>4.79828799310495</v>
          </cell>
          <cell r="CU375">
            <v>4.93615517754469</v>
          </cell>
          <cell r="CV375">
            <v>4.83807090880918</v>
          </cell>
          <cell r="CW375">
            <v>4.85543440390135</v>
          </cell>
          <cell r="CX375">
            <v>4.82088126957653</v>
          </cell>
          <cell r="CY375">
            <v>4.99601144858135</v>
          </cell>
          <cell r="CZ375">
            <v>4.87189830847369</v>
          </cell>
          <cell r="DA375">
            <v>4.87929841491541</v>
          </cell>
        </row>
        <row r="376">
          <cell r="A376">
            <v>9846.90507857517</v>
          </cell>
          <cell r="B376">
            <v>7902.52065745932</v>
          </cell>
          <cell r="C376">
            <v>5786.03031057759</v>
          </cell>
          <cell r="D376">
            <v>6825.73247558953</v>
          </cell>
          <cell r="E376">
            <v>6744.60167291194</v>
          </cell>
          <cell r="F376">
            <v>7893.39795843554</v>
          </cell>
          <cell r="G376">
            <v>7805.01064803654</v>
          </cell>
          <cell r="H376">
            <v>7655.50506706118</v>
          </cell>
          <cell r="I376">
            <v>7205.56601419019</v>
          </cell>
          <cell r="J376">
            <v>7948.8297426359</v>
          </cell>
          <cell r="K376">
            <v>7498.35939069618</v>
          </cell>
          <cell r="L376">
            <v>9225.35323122929</v>
          </cell>
          <cell r="M376">
            <v>8515.98407734809</v>
          </cell>
          <cell r="N376">
            <v>10406.9561766429</v>
          </cell>
          <cell r="O376">
            <v>10109.619866187</v>
          </cell>
        </row>
        <row r="376">
          <cell r="Z376">
            <v>8102.59617894186</v>
          </cell>
          <cell r="AA376">
            <v>6502.64556956653</v>
          </cell>
          <cell r="AB376">
            <v>4761.0763698467</v>
          </cell>
          <cell r="AC376">
            <v>5616.60272277081</v>
          </cell>
          <cell r="AD376">
            <v>5549.84366228183</v>
          </cell>
          <cell r="AE376">
            <v>6495.13889151268</v>
          </cell>
          <cell r="AF376">
            <v>6422.40876181292</v>
          </cell>
          <cell r="AG376">
            <v>6299.38702661035</v>
          </cell>
          <cell r="AH376">
            <v>5929.15146310507</v>
          </cell>
          <cell r="AI376">
            <v>6540.75133108326</v>
          </cell>
          <cell r="AJ376">
            <v>6170.07858434428</v>
          </cell>
          <cell r="AK376">
            <v>7591.14780169724</v>
          </cell>
          <cell r="AL376">
            <v>7007.43832650357</v>
          </cell>
          <cell r="AM376">
            <v>8563.43822535186</v>
          </cell>
          <cell r="AN376">
            <v>8318.77291846248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6">
          <cell r="BX376">
            <v>4.61232334554858</v>
          </cell>
          <cell r="BY376">
            <v>3.5837845886683</v>
          </cell>
          <cell r="BZ376">
            <v>2.71901387387261</v>
          </cell>
          <cell r="CA376">
            <v>3.16395395679892</v>
          </cell>
          <cell r="CB376">
            <v>3.13841688815098</v>
          </cell>
          <cell r="CC376">
            <v>3.72109131013036</v>
          </cell>
          <cell r="CD376">
            <v>3.65925871464548</v>
          </cell>
          <cell r="CE376">
            <v>3.50856618286052</v>
          </cell>
          <cell r="CF376">
            <v>3.36546851539372</v>
          </cell>
          <cell r="CG376">
            <v>3.58632543532757</v>
          </cell>
          <cell r="CH376">
            <v>3.44544651247816</v>
          </cell>
          <cell r="CI376">
            <v>4.24410025197488</v>
          </cell>
          <cell r="CJ376">
            <v>3.99346694857046</v>
          </cell>
          <cell r="CK376">
            <v>4.87128759755749</v>
          </cell>
          <cell r="CL376">
            <v>4.68005211547703</v>
          </cell>
          <cell r="CM376">
            <v>4.81295260063695</v>
          </cell>
          <cell r="CN376">
            <v>4.97113229690542</v>
          </cell>
          <cell r="CO376">
            <v>4.7973439835071</v>
          </cell>
          <cell r="CP376">
            <v>4.86351978417981</v>
          </cell>
          <cell r="CQ376">
            <v>4.84481560972526</v>
          </cell>
          <cell r="CR376">
            <v>4.78217264494219</v>
          </cell>
          <cell r="CS376">
            <v>4.80852593802672</v>
          </cell>
          <cell r="CT376">
            <v>4.91898789817957</v>
          </cell>
          <cell r="CU376">
            <v>4.82674269854198</v>
          </cell>
          <cell r="CV376">
            <v>4.99672073370142</v>
          </cell>
          <cell r="CW376">
            <v>4.9062798761766</v>
          </cell>
          <cell r="CX376">
            <v>4.90037086198701</v>
          </cell>
          <cell r="CY376">
            <v>4.80746714965937</v>
          </cell>
          <cell r="CZ376">
            <v>4.81627785675576</v>
          </cell>
          <cell r="DA376">
            <v>4.86985147138604</v>
          </cell>
        </row>
        <row r="377">
          <cell r="A377">
            <v>8681.15282593524</v>
          </cell>
          <cell r="B377">
            <v>7042.08321867272</v>
          </cell>
          <cell r="C377">
            <v>6731.42986938795</v>
          </cell>
          <cell r="D377">
            <v>7593.94422155086</v>
          </cell>
          <cell r="E377">
            <v>8303.53925394594</v>
          </cell>
          <cell r="F377">
            <v>7377.88956110002</v>
          </cell>
          <cell r="G377">
            <v>7061.0823952856</v>
          </cell>
          <cell r="H377">
            <v>7651.78836406897</v>
          </cell>
          <cell r="I377">
            <v>9240.10486050415</v>
          </cell>
          <cell r="J377">
            <v>8835.50964956616</v>
          </cell>
          <cell r="K377">
            <v>9409.29466835209</v>
          </cell>
          <cell r="L377">
            <v>8215.45152978517</v>
          </cell>
          <cell r="M377">
            <v>8247.02417920725</v>
          </cell>
          <cell r="N377">
            <v>8841.34866434069</v>
          </cell>
          <cell r="O377">
            <v>9748.38721918236</v>
          </cell>
        </row>
        <row r="377">
          <cell r="Z377">
            <v>7143.34861105529</v>
          </cell>
          <cell r="AA377">
            <v>5794.62847707927</v>
          </cell>
          <cell r="AB377">
            <v>5539.0051496678</v>
          </cell>
          <cell r="AC377">
            <v>6248.73124516185</v>
          </cell>
          <cell r="AD377">
            <v>6832.62658610409</v>
          </cell>
          <cell r="AE377">
            <v>6070.94912456231</v>
          </cell>
          <cell r="AF377">
            <v>5810.26208526358</v>
          </cell>
          <cell r="AG377">
            <v>6296.32871100533</v>
          </cell>
          <cell r="AH377">
            <v>7603.28628521484</v>
          </cell>
          <cell r="AI377">
            <v>7270.36222592873</v>
          </cell>
          <cell r="AJ377">
            <v>7742.50532710115</v>
          </cell>
          <cell r="AK377">
            <v>6760.14297308037</v>
          </cell>
          <cell r="AL377">
            <v>6786.12275317625</v>
          </cell>
          <cell r="AM377">
            <v>7275.1669009432</v>
          </cell>
          <cell r="AN377">
            <v>8021.53005464149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7">
          <cell r="BX377">
            <v>3.99307898816601</v>
          </cell>
          <cell r="BY377">
            <v>3.23967030798496</v>
          </cell>
          <cell r="BZ377">
            <v>3.08385796374079</v>
          </cell>
          <cell r="CA377">
            <v>3.51631009188534</v>
          </cell>
          <cell r="CB377">
            <v>3.85546367755871</v>
          </cell>
          <cell r="CC377">
            <v>3.46571321529358</v>
          </cell>
          <cell r="CD377">
            <v>3.28239857446746</v>
          </cell>
          <cell r="CE377">
            <v>3.51947043393377</v>
          </cell>
          <cell r="CF377">
            <v>4.26806648656637</v>
          </cell>
          <cell r="CG377">
            <v>4.07663974112607</v>
          </cell>
          <cell r="CH377">
            <v>4.41217763401504</v>
          </cell>
          <cell r="CI377">
            <v>3.71720491286921</v>
          </cell>
          <cell r="CJ377">
            <v>3.87030110074377</v>
          </cell>
          <cell r="CK377">
            <v>4.11207819424469</v>
          </cell>
          <cell r="CL377">
            <v>4.53080658535975</v>
          </cell>
          <cell r="CM377">
            <v>4.90118481765095</v>
          </cell>
          <cell r="CN377">
            <v>4.9004043462762</v>
          </cell>
          <cell r="CO377">
            <v>4.92089997427257</v>
          </cell>
          <cell r="CP377">
            <v>4.86868654447973</v>
          </cell>
          <cell r="CQ377">
            <v>4.85532388812158</v>
          </cell>
          <cell r="CR377">
            <v>4.79922494861105</v>
          </cell>
          <cell r="CS377">
            <v>4.84966279988675</v>
          </cell>
          <cell r="CT377">
            <v>4.90136683072205</v>
          </cell>
          <cell r="CU377">
            <v>4.88064593063874</v>
          </cell>
          <cell r="CV377">
            <v>4.88608311841672</v>
          </cell>
          <cell r="CW377">
            <v>4.80768117729157</v>
          </cell>
          <cell r="CX377">
            <v>4.98249090012613</v>
          </cell>
          <cell r="CY377">
            <v>4.8037908803573</v>
          </cell>
          <cell r="CZ377">
            <v>4.84717536258676</v>
          </cell>
          <cell r="DA377">
            <v>4.8505258956018</v>
          </cell>
        </row>
        <row r="378">
          <cell r="A378">
            <v>8376.01523435385</v>
          </cell>
          <cell r="B378">
            <v>8507.57002414144</v>
          </cell>
          <cell r="C378">
            <v>7917.31506095566</v>
          </cell>
          <cell r="D378">
            <v>7232.63828110323</v>
          </cell>
          <cell r="E378">
            <v>7088.39513456764</v>
          </cell>
          <cell r="F378">
            <v>7314.37964300371</v>
          </cell>
          <cell r="G378">
            <v>7216.21780065272</v>
          </cell>
          <cell r="H378">
            <v>8921.16813476388</v>
          </cell>
          <cell r="I378">
            <v>7521.86901293794</v>
          </cell>
          <cell r="J378">
            <v>8498.25954241001</v>
          </cell>
          <cell r="K378">
            <v>9548.2926239161</v>
          </cell>
          <cell r="L378">
            <v>7931.27584825541</v>
          </cell>
          <cell r="M378">
            <v>8319.13027036112</v>
          </cell>
          <cell r="N378">
            <v>8248.09725560375</v>
          </cell>
          <cell r="O378">
            <v>9850.20221211902</v>
          </cell>
        </row>
        <row r="378">
          <cell r="Z378">
            <v>6892.26396426831</v>
          </cell>
          <cell r="AA378">
            <v>7000.5147627221</v>
          </cell>
          <cell r="AB378">
            <v>6514.8192501578</v>
          </cell>
          <cell r="AC378">
            <v>5951.4280713078</v>
          </cell>
          <cell r="AD378">
            <v>5832.7365678728</v>
          </cell>
          <cell r="AE378">
            <v>6018.68953481448</v>
          </cell>
          <cell r="AF378">
            <v>5937.91636167995</v>
          </cell>
          <cell r="AG378">
            <v>7340.84692231999</v>
          </cell>
          <cell r="AH378">
            <v>6189.42364493179</v>
          </cell>
          <cell r="AI378">
            <v>6992.85356632595</v>
          </cell>
          <cell r="AJ378">
            <v>7856.88078767953</v>
          </cell>
          <cell r="AK378">
            <v>6526.30698370731</v>
          </cell>
          <cell r="AL378">
            <v>6845.45576532572</v>
          </cell>
          <cell r="AM378">
            <v>6787.00574175394</v>
          </cell>
          <cell r="AN378">
            <v>8105.30924882936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8">
          <cell r="BX378">
            <v>3.79521519235752</v>
          </cell>
          <cell r="BY378">
            <v>3.86507927068892</v>
          </cell>
          <cell r="BZ378">
            <v>3.67460394227143</v>
          </cell>
          <cell r="CA378">
            <v>3.37712062881419</v>
          </cell>
          <cell r="CB378">
            <v>3.22042587751499</v>
          </cell>
          <cell r="CC378">
            <v>3.34607034454735</v>
          </cell>
          <cell r="CD378">
            <v>3.34054513580264</v>
          </cell>
          <cell r="CE378">
            <v>4.16330758396843</v>
          </cell>
          <cell r="CF378">
            <v>3.44144900060917</v>
          </cell>
          <cell r="CG378">
            <v>3.77261428430682</v>
          </cell>
          <cell r="CH378">
            <v>4.43961106900573</v>
          </cell>
          <cell r="CI378">
            <v>3.64314416511597</v>
          </cell>
          <cell r="CJ378">
            <v>3.76246454213562</v>
          </cell>
          <cell r="CK378">
            <v>3.83593106213315</v>
          </cell>
          <cell r="CL378">
            <v>4.45261858588102</v>
          </cell>
          <cell r="CM378">
            <v>4.97545304114057</v>
          </cell>
          <cell r="CN378">
            <v>4.96225074762566</v>
          </cell>
          <cell r="CO378">
            <v>4.85734521158025</v>
          </cell>
          <cell r="CP378">
            <v>4.82816108137362</v>
          </cell>
          <cell r="CQ378">
            <v>4.96210774404899</v>
          </cell>
          <cell r="CR378">
            <v>4.92803756986926</v>
          </cell>
          <cell r="CS378">
            <v>4.86994288155122</v>
          </cell>
          <cell r="CT378">
            <v>4.83075270577262</v>
          </cell>
          <cell r="CU378">
            <v>4.92737944151026</v>
          </cell>
          <cell r="CV378">
            <v>5.07830948982401</v>
          </cell>
          <cell r="CW378">
            <v>4.84855552740656</v>
          </cell>
          <cell r="CX378">
            <v>4.90792905678995</v>
          </cell>
          <cell r="CY378">
            <v>4.98467776098007</v>
          </cell>
          <cell r="CZ378">
            <v>4.84746362163181</v>
          </cell>
          <cell r="DA378">
            <v>4.98725104807685</v>
          </cell>
        </row>
        <row r="379">
          <cell r="A379">
            <v>8945.06387314369</v>
          </cell>
          <cell r="B379">
            <v>6752.12729158671</v>
          </cell>
          <cell r="C379">
            <v>7218.57173862235</v>
          </cell>
          <cell r="D379">
            <v>8177.56486006151</v>
          </cell>
          <cell r="E379">
            <v>7900.71318921081</v>
          </cell>
          <cell r="F379">
            <v>7488.44656590933</v>
          </cell>
          <cell r="G379">
            <v>8201.15560671243</v>
          </cell>
          <cell r="H379">
            <v>7936.85324272375</v>
          </cell>
          <cell r="I379">
            <v>8025.10965999937</v>
          </cell>
          <cell r="J379">
            <v>8636.35741646268</v>
          </cell>
          <cell r="K379">
            <v>7724.9796866553</v>
          </cell>
          <cell r="L379">
            <v>7565.13601519133</v>
          </cell>
          <cell r="M379">
            <v>7241.44475875565</v>
          </cell>
          <cell r="N379">
            <v>8319.13909848126</v>
          </cell>
          <cell r="O379">
            <v>9182.26531888399</v>
          </cell>
        </row>
        <row r="379">
          <cell r="Z379">
            <v>7360.50970132967</v>
          </cell>
          <cell r="AA379">
            <v>5556.03617136278</v>
          </cell>
          <cell r="AB379">
            <v>5939.8533163521</v>
          </cell>
          <cell r="AC379">
            <v>6728.96765627918</v>
          </cell>
          <cell r="AD379">
            <v>6501.15828140775</v>
          </cell>
          <cell r="AE379">
            <v>6161.92174566253</v>
          </cell>
          <cell r="AF379">
            <v>6748.37947066623</v>
          </cell>
          <cell r="AG379">
            <v>6530.89638258411</v>
          </cell>
          <cell r="AH379">
            <v>6603.51880594234</v>
          </cell>
          <cell r="AI379">
            <v>7106.48838840357</v>
          </cell>
          <cell r="AJ379">
            <v>6356.55471359065</v>
          </cell>
          <cell r="AK379">
            <v>6225.02620678601</v>
          </cell>
          <cell r="AL379">
            <v>5958.67454434751</v>
          </cell>
          <cell r="AM379">
            <v>6845.46302960744</v>
          </cell>
          <cell r="AN379">
            <v>7555.69260525311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79">
          <cell r="BX379">
            <v>4.12061265528628</v>
          </cell>
          <cell r="BY379">
            <v>3.1602272156398</v>
          </cell>
          <cell r="BZ379">
            <v>3.33197836778518</v>
          </cell>
          <cell r="CA379">
            <v>3.70000468682493</v>
          </cell>
          <cell r="CB379">
            <v>3.659157267256</v>
          </cell>
          <cell r="CC379">
            <v>3.54414408476829</v>
          </cell>
          <cell r="CD379">
            <v>3.75540459287648</v>
          </cell>
          <cell r="CE379">
            <v>3.70182941011502</v>
          </cell>
          <cell r="CF379">
            <v>3.61573612171451</v>
          </cell>
          <cell r="CG379">
            <v>4.00069621898828</v>
          </cell>
          <cell r="CH379">
            <v>3.61869493354026</v>
          </cell>
          <cell r="CI379">
            <v>3.50612926418857</v>
          </cell>
          <cell r="CJ379">
            <v>3.2980651857256</v>
          </cell>
          <cell r="CK379">
            <v>3.6898128052383</v>
          </cell>
          <cell r="CL379">
            <v>4.4142534933192</v>
          </cell>
          <cell r="CM379">
            <v>4.89387906377769</v>
          </cell>
          <cell r="CN379">
            <v>4.81674761628223</v>
          </cell>
          <cell r="CO379">
            <v>4.88405653742256</v>
          </cell>
          <cell r="CP379">
            <v>4.98256877648509</v>
          </cell>
          <cell r="CQ379">
            <v>4.86762149066056</v>
          </cell>
          <cell r="CR379">
            <v>4.76334397857318</v>
          </cell>
          <cell r="CS379">
            <v>4.92322742364653</v>
          </cell>
          <cell r="CT379">
            <v>4.83352008407226</v>
          </cell>
          <cell r="CU379">
            <v>5.00363736070117</v>
          </cell>
          <cell r="CV379">
            <v>4.86661074357436</v>
          </cell>
          <cell r="CW379">
            <v>4.81256881644933</v>
          </cell>
          <cell r="CX379">
            <v>4.86430049632204</v>
          </cell>
          <cell r="CY379">
            <v>4.94991300008121</v>
          </cell>
          <cell r="CZ379">
            <v>5.08283054500103</v>
          </cell>
          <cell r="DA379">
            <v>4.68947415841759</v>
          </cell>
        </row>
        <row r="380">
          <cell r="A380">
            <v>9919.01420841063</v>
          </cell>
          <cell r="B380">
            <v>8108.15837683903</v>
          </cell>
          <cell r="C380">
            <v>7673.09818753755</v>
          </cell>
          <cell r="D380">
            <v>7229.53903990515</v>
          </cell>
          <cell r="E380">
            <v>8020.71709392001</v>
          </cell>
          <cell r="F380">
            <v>6551.33436116266</v>
          </cell>
          <cell r="G380">
            <v>6615.05085975647</v>
          </cell>
          <cell r="H380">
            <v>7409.06899448733</v>
          </cell>
          <cell r="I380">
            <v>6437.60912641467</v>
          </cell>
          <cell r="J380">
            <v>7698.12054385277</v>
          </cell>
          <cell r="K380">
            <v>8739.91485753151</v>
          </cell>
          <cell r="L380">
            <v>9404.87427222348</v>
          </cell>
          <cell r="M380">
            <v>7193.71763176464</v>
          </cell>
          <cell r="N380">
            <v>7825.05186416445</v>
          </cell>
          <cell r="O380">
            <v>10218.0665236334</v>
          </cell>
        </row>
        <row r="380">
          <cell r="Z380">
            <v>8161.93169149218</v>
          </cell>
          <cell r="AA380">
            <v>6671.85603579897</v>
          </cell>
          <cell r="AB380">
            <v>6313.86365145947</v>
          </cell>
          <cell r="AC380">
            <v>5948.87783855052</v>
          </cell>
          <cell r="AD380">
            <v>6599.90435156847</v>
          </cell>
          <cell r="AE380">
            <v>5390.81227432813</v>
          </cell>
          <cell r="AF380">
            <v>5443.24185031389</v>
          </cell>
          <cell r="AG380">
            <v>6096.60534403529</v>
          </cell>
          <cell r="AH380">
            <v>5297.23265259265</v>
          </cell>
          <cell r="AI380">
            <v>6334.45347608456</v>
          </cell>
          <cell r="AJ380">
            <v>7191.70136848307</v>
          </cell>
          <cell r="AK380">
            <v>7738.86797257247</v>
          </cell>
          <cell r="AL380">
            <v>5919.4019369949</v>
          </cell>
          <cell r="AM380">
            <v>6438.89981965532</v>
          </cell>
          <cell r="AN380">
            <v>8408.00902516118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0">
          <cell r="BX380">
            <v>4.60059792541089</v>
          </cell>
          <cell r="BY380">
            <v>3.66408337606472</v>
          </cell>
          <cell r="BZ380">
            <v>3.59967964982329</v>
          </cell>
          <cell r="CA380">
            <v>3.3233929159115</v>
          </cell>
          <cell r="CB380">
            <v>3.67456606016425</v>
          </cell>
          <cell r="CC380">
            <v>3.078470694987</v>
          </cell>
          <cell r="CD380">
            <v>3.06056806430316</v>
          </cell>
          <cell r="CE380">
            <v>3.42330584993657</v>
          </cell>
          <cell r="CF380">
            <v>2.97186297931521</v>
          </cell>
          <cell r="CG380">
            <v>3.5704172869</v>
          </cell>
          <cell r="CH380">
            <v>4.03881910264112</v>
          </cell>
          <cell r="CI380">
            <v>4.34130288136541</v>
          </cell>
          <cell r="CJ380">
            <v>3.2973443705265</v>
          </cell>
          <cell r="CK380">
            <v>3.595068856235</v>
          </cell>
          <cell r="CL380">
            <v>4.69902115305846</v>
          </cell>
          <cell r="CM380">
            <v>4.86055444347976</v>
          </cell>
          <cell r="CN380">
            <v>4.9887122524919</v>
          </cell>
          <cell r="CO380">
            <v>4.80549889493367</v>
          </cell>
          <cell r="CP380">
            <v>4.90411331445398</v>
          </cell>
          <cell r="CQ380">
            <v>4.92083403435025</v>
          </cell>
          <cell r="CR380">
            <v>4.79762523672547</v>
          </cell>
          <cell r="CS380">
            <v>4.87262202878616</v>
          </cell>
          <cell r="CT380">
            <v>4.87921005951957</v>
          </cell>
          <cell r="CU380">
            <v>4.88345737084785</v>
          </cell>
          <cell r="CV380">
            <v>4.86068312559456</v>
          </cell>
          <cell r="CW380">
            <v>4.87847831749061</v>
          </cell>
          <cell r="CX380">
            <v>4.88387440048398</v>
          </cell>
          <cell r="CY380">
            <v>4.91836391077987</v>
          </cell>
          <cell r="CZ380">
            <v>4.90694952702182</v>
          </cell>
          <cell r="DA380">
            <v>4.90222121043909</v>
          </cell>
        </row>
        <row r="381">
          <cell r="A381">
            <v>8205.81412572304</v>
          </cell>
          <cell r="B381">
            <v>7469.4578126618</v>
          </cell>
          <cell r="C381">
            <v>7099.32329187509</v>
          </cell>
          <cell r="D381">
            <v>8887.53523428894</v>
          </cell>
          <cell r="E381">
            <v>8701.86415799601</v>
          </cell>
          <cell r="F381">
            <v>8193.46956267138</v>
          </cell>
          <cell r="G381">
            <v>7667.79025820608</v>
          </cell>
          <cell r="H381">
            <v>7133.58251817871</v>
          </cell>
          <cell r="I381">
            <v>8455.25900497822</v>
          </cell>
          <cell r="J381">
            <v>8133.11425476053</v>
          </cell>
          <cell r="K381">
            <v>7933.3149199846</v>
          </cell>
          <cell r="L381">
            <v>8017.55028840238</v>
          </cell>
          <cell r="M381">
            <v>7764.19898915233</v>
          </cell>
          <cell r="N381">
            <v>8796.35952019595</v>
          </cell>
          <cell r="O381">
            <v>9231.28252036713</v>
          </cell>
        </row>
        <row r="381">
          <cell r="Z381">
            <v>6752.21276630925</v>
          </cell>
          <cell r="AA381">
            <v>6146.29671441885</v>
          </cell>
          <cell r="AB381">
            <v>5841.7288801715</v>
          </cell>
          <cell r="AC381">
            <v>7313.17184992919</v>
          </cell>
          <cell r="AD381">
            <v>7160.39107857957</v>
          </cell>
          <cell r="AE381">
            <v>6742.05495442673</v>
          </cell>
          <cell r="AF381">
            <v>6309.49598389529</v>
          </cell>
          <cell r="AG381">
            <v>5869.91932924419</v>
          </cell>
          <cell r="AH381">
            <v>6957.47026695351</v>
          </cell>
          <cell r="AI381">
            <v>6692.39115820295</v>
          </cell>
          <cell r="AJ381">
            <v>6527.98484844447</v>
          </cell>
          <cell r="AK381">
            <v>6597.29852302824</v>
          </cell>
          <cell r="AL381">
            <v>6388.82659678821</v>
          </cell>
          <cell r="AM381">
            <v>7238.14726233266</v>
          </cell>
          <cell r="AN381">
            <v>7596.02675961638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1">
          <cell r="BX381">
            <v>3.85791364029478</v>
          </cell>
          <cell r="BY381">
            <v>3.39449972719673</v>
          </cell>
          <cell r="BZ381">
            <v>3.36007560257248</v>
          </cell>
          <cell r="CA381">
            <v>3.97740742803505</v>
          </cell>
          <cell r="CB381">
            <v>3.99013417373029</v>
          </cell>
          <cell r="CC381">
            <v>3.67153317573351</v>
          </cell>
          <cell r="CD381">
            <v>3.49639624320136</v>
          </cell>
          <cell r="CE381">
            <v>3.33124287796574</v>
          </cell>
          <cell r="CF381">
            <v>3.90337135046489</v>
          </cell>
          <cell r="CG381">
            <v>3.81914597116268</v>
          </cell>
          <cell r="CH381">
            <v>3.66893777631884</v>
          </cell>
          <cell r="CI381">
            <v>3.85345068204037</v>
          </cell>
          <cell r="CJ381">
            <v>3.6004583557105</v>
          </cell>
          <cell r="CK381">
            <v>3.96891696745069</v>
          </cell>
          <cell r="CL381">
            <v>4.23708889007953</v>
          </cell>
          <cell r="CM381">
            <v>4.79513404995971</v>
          </cell>
          <cell r="CN381">
            <v>4.96072188360606</v>
          </cell>
          <cell r="CO381">
            <v>4.76320730573766</v>
          </cell>
          <cell r="CP381">
            <v>5.03747418955728</v>
          </cell>
          <cell r="CQ381">
            <v>4.91650379415378</v>
          </cell>
          <cell r="CR381">
            <v>5.03097277150309</v>
          </cell>
          <cell r="CS381">
            <v>4.9440307003101</v>
          </cell>
          <cell r="CT381">
            <v>4.82761880600948</v>
          </cell>
          <cell r="CU381">
            <v>4.88335868247454</v>
          </cell>
          <cell r="CV381">
            <v>4.80089485452949</v>
          </cell>
          <cell r="CW381">
            <v>4.87467792753976</v>
          </cell>
          <cell r="CX381">
            <v>4.69054672433994</v>
          </cell>
          <cell r="CY381">
            <v>4.8615017262974</v>
          </cell>
          <cell r="CZ381">
            <v>4.99646140430208</v>
          </cell>
          <cell r="DA381">
            <v>4.91163455806953</v>
          </cell>
        </row>
        <row r="382">
          <cell r="A382">
            <v>9241.43470125532</v>
          </cell>
          <cell r="B382">
            <v>7817.11557296482</v>
          </cell>
          <cell r="C382">
            <v>7327.71396586561</v>
          </cell>
          <cell r="D382">
            <v>7930.26262407195</v>
          </cell>
          <cell r="E382">
            <v>7218.13246268209</v>
          </cell>
          <cell r="F382">
            <v>8011.28245995623</v>
          </cell>
          <cell r="G382">
            <v>7314.73176478143</v>
          </cell>
          <cell r="H382">
            <v>6959.11028814611</v>
          </cell>
          <cell r="I382">
            <v>9321.84196161309</v>
          </cell>
          <cell r="J382">
            <v>8200.55139715295</v>
          </cell>
          <cell r="K382">
            <v>8628.81006871945</v>
          </cell>
          <cell r="L382">
            <v>9249.50617162632</v>
          </cell>
          <cell r="M382">
            <v>8497.94139890444</v>
          </cell>
          <cell r="N382">
            <v>8378.75476946428</v>
          </cell>
          <cell r="O382">
            <v>8783.59077762994</v>
          </cell>
        </row>
        <row r="382">
          <cell r="Z382">
            <v>7604.38055417581</v>
          </cell>
          <cell r="AA382">
            <v>6432.36938575391</v>
          </cell>
          <cell r="AB382">
            <v>6029.66177762656</v>
          </cell>
          <cell r="AC382">
            <v>6525.47324495064</v>
          </cell>
          <cell r="AD382">
            <v>5939.49185500698</v>
          </cell>
          <cell r="AE382">
            <v>6592.14099562112</v>
          </cell>
          <cell r="AF382">
            <v>6018.97928073444</v>
          </cell>
          <cell r="AG382">
            <v>5726.35360853166</v>
          </cell>
          <cell r="AH382">
            <v>7670.54424269877</v>
          </cell>
          <cell r="AI382">
            <v>6747.88229251443</v>
          </cell>
          <cell r="AJ382">
            <v>7100.27799940343</v>
          </cell>
          <cell r="AK382">
            <v>7611.02222122394</v>
          </cell>
          <cell r="AL382">
            <v>6992.59177966994</v>
          </cell>
          <cell r="AM382">
            <v>6894.51821030204</v>
          </cell>
          <cell r="AN382">
            <v>7227.64041130692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2">
          <cell r="BX382">
            <v>4.22876117461786</v>
          </cell>
          <cell r="BY382">
            <v>3.65050866626317</v>
          </cell>
          <cell r="BZ382">
            <v>3.38805729199032</v>
          </cell>
          <cell r="CA382">
            <v>3.58821322570919</v>
          </cell>
          <cell r="CB382">
            <v>3.33296517841121</v>
          </cell>
          <cell r="CC382">
            <v>3.72075132858089</v>
          </cell>
          <cell r="CD382">
            <v>3.37098058605109</v>
          </cell>
          <cell r="CE382">
            <v>3.31523191618607</v>
          </cell>
          <cell r="CF382">
            <v>4.24149766085368</v>
          </cell>
          <cell r="CG382">
            <v>3.8471989819728</v>
          </cell>
          <cell r="CH382">
            <v>3.97162267484752</v>
          </cell>
          <cell r="CI382">
            <v>4.18501962483006</v>
          </cell>
          <cell r="CJ382">
            <v>3.89983976692166</v>
          </cell>
          <cell r="CK382">
            <v>3.70012398343252</v>
          </cell>
          <cell r="CL382">
            <v>4.18429544349088</v>
          </cell>
          <cell r="CM382">
            <v>4.92671930766858</v>
          </cell>
          <cell r="CN382">
            <v>4.82752718459451</v>
          </cell>
          <cell r="CO382">
            <v>4.8758388317753</v>
          </cell>
          <cell r="CP382">
            <v>4.98242656322138</v>
          </cell>
          <cell r="CQ382">
            <v>4.88231336171163</v>
          </cell>
          <cell r="CR382">
            <v>4.85403582960329</v>
          </cell>
          <cell r="CS382">
            <v>4.89185676773964</v>
          </cell>
          <cell r="CT382">
            <v>4.73229035554865</v>
          </cell>
          <cell r="CU382">
            <v>4.95466257119055</v>
          </cell>
          <cell r="CV382">
            <v>4.80540487592217</v>
          </cell>
          <cell r="CW382">
            <v>4.89795180189633</v>
          </cell>
          <cell r="CX382">
            <v>4.98256102572826</v>
          </cell>
          <cell r="CY382">
            <v>4.91245457319086</v>
          </cell>
          <cell r="CZ382">
            <v>5.10498866300309</v>
          </cell>
          <cell r="DA382">
            <v>4.73239875600313</v>
          </cell>
        </row>
        <row r="383">
          <cell r="A383">
            <v>9667.78986669645</v>
          </cell>
          <cell r="B383">
            <v>7559.3728169938</v>
          </cell>
          <cell r="C383">
            <v>7338.34598592508</v>
          </cell>
          <cell r="D383">
            <v>7279.30409625396</v>
          </cell>
          <cell r="E383">
            <v>8445.38516500961</v>
          </cell>
          <cell r="F383">
            <v>7690.27318512331</v>
          </cell>
          <cell r="G383">
            <v>8000.51137740633</v>
          </cell>
          <cell r="H383">
            <v>9138.28115465317</v>
          </cell>
          <cell r="I383">
            <v>8135.31546298771</v>
          </cell>
          <cell r="J383">
            <v>8521.09786223338</v>
          </cell>
          <cell r="K383">
            <v>7531.10399174543</v>
          </cell>
          <cell r="L383">
            <v>8195.98622519977</v>
          </cell>
          <cell r="M383">
            <v>8391.75120520575</v>
          </cell>
          <cell r="N383">
            <v>8474.39636848695</v>
          </cell>
          <cell r="O383">
            <v>9470.78127053376</v>
          </cell>
        </row>
        <row r="383">
          <cell r="Z383">
            <v>7955.20994745308</v>
          </cell>
          <cell r="AA383">
            <v>6220.28391798347</v>
          </cell>
          <cell r="AB383">
            <v>6038.4104112755</v>
          </cell>
          <cell r="AC383">
            <v>5989.82737063183</v>
          </cell>
          <cell r="AD383">
            <v>6949.34550720791</v>
          </cell>
          <cell r="AE383">
            <v>6327.99622090147</v>
          </cell>
          <cell r="AF383">
            <v>6583.27793340864</v>
          </cell>
          <cell r="AG383">
            <v>7519.49992154318</v>
          </cell>
          <cell r="AH383">
            <v>6694.2024381156</v>
          </cell>
          <cell r="AI383">
            <v>7011.64624092346</v>
          </cell>
          <cell r="AJ383">
            <v>6197.02271320767</v>
          </cell>
          <cell r="AK383">
            <v>6744.12580816438</v>
          </cell>
          <cell r="AL383">
            <v>6905.21242028358</v>
          </cell>
          <cell r="AM383">
            <v>6973.21758321212</v>
          </cell>
          <cell r="AN383">
            <v>7793.10001689635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3">
          <cell r="BX383">
            <v>4.4167655309132</v>
          </cell>
          <cell r="BY383">
            <v>3.46287263082406</v>
          </cell>
          <cell r="BZ383">
            <v>3.39126456869508</v>
          </cell>
          <cell r="CA383">
            <v>3.22622118726133</v>
          </cell>
          <cell r="CB383">
            <v>3.9614338296137</v>
          </cell>
          <cell r="CC383">
            <v>3.48259194187345</v>
          </cell>
          <cell r="CD383">
            <v>3.65817258333348</v>
          </cell>
          <cell r="CE383">
            <v>4.17627558753529</v>
          </cell>
          <cell r="CF383">
            <v>3.83437181347077</v>
          </cell>
          <cell r="CG383">
            <v>3.82788283170308</v>
          </cell>
          <cell r="CH383">
            <v>3.51169819855048</v>
          </cell>
          <cell r="CI383">
            <v>3.77702755072963</v>
          </cell>
          <cell r="CJ383">
            <v>3.74426153761162</v>
          </cell>
          <cell r="CK383">
            <v>3.93286070857626</v>
          </cell>
          <cell r="CL383">
            <v>4.31259807302994</v>
          </cell>
          <cell r="CM383">
            <v>4.93462820109006</v>
          </cell>
          <cell r="CN383">
            <v>4.92131116697887</v>
          </cell>
          <cell r="CO383">
            <v>4.87829534758</v>
          </cell>
          <cell r="CP383">
            <v>5.08659666973021</v>
          </cell>
          <cell r="CQ383">
            <v>4.8061645299097</v>
          </cell>
          <cell r="CR383">
            <v>4.9781818361266</v>
          </cell>
          <cell r="CS383">
            <v>4.93043384063477</v>
          </cell>
          <cell r="CT383">
            <v>4.93295263117964</v>
          </cell>
          <cell r="CU383">
            <v>4.78312525351326</v>
          </cell>
          <cell r="CV383">
            <v>5.01843722646374</v>
          </cell>
          <cell r="CW383">
            <v>4.83473905210735</v>
          </cell>
          <cell r="CX383">
            <v>4.89195717015626</v>
          </cell>
          <cell r="CY383">
            <v>5.05263588093939</v>
          </cell>
          <cell r="CZ383">
            <v>4.85771226673995</v>
          </cell>
          <cell r="DA383">
            <v>4.95083441323347</v>
          </cell>
        </row>
        <row r="384">
          <cell r="A384">
            <v>9699.27741369654</v>
          </cell>
          <cell r="B384">
            <v>8337.0081226899</v>
          </cell>
          <cell r="C384">
            <v>7399.92938040124</v>
          </cell>
          <cell r="D384">
            <v>8742.12068758878</v>
          </cell>
          <cell r="E384">
            <v>6100.28512108836</v>
          </cell>
          <cell r="F384">
            <v>8446.44810010094</v>
          </cell>
          <cell r="G384">
            <v>8469.58637102732</v>
          </cell>
          <cell r="H384">
            <v>8279.42509696299</v>
          </cell>
          <cell r="I384">
            <v>7336.16018552078</v>
          </cell>
          <cell r="J384">
            <v>9930.76322584916</v>
          </cell>
          <cell r="K384">
            <v>8502.95046158673</v>
          </cell>
          <cell r="L384">
            <v>9246.15666714619</v>
          </cell>
          <cell r="M384">
            <v>8678.12050396122</v>
          </cell>
          <cell r="N384">
            <v>9017.61426238117</v>
          </cell>
          <cell r="O384">
            <v>8362.83184901488</v>
          </cell>
        </row>
        <row r="384">
          <cell r="Z384">
            <v>7981.11970041315</v>
          </cell>
          <cell r="AA384">
            <v>6860.16668381341</v>
          </cell>
          <cell r="AB384">
            <v>6089.08474730159</v>
          </cell>
          <cell r="AC384">
            <v>7193.51645150162</v>
          </cell>
          <cell r="AD384">
            <v>5019.66318535271</v>
          </cell>
          <cell r="AE384">
            <v>6950.2201509402</v>
          </cell>
          <cell r="AF384">
            <v>6969.25964244534</v>
          </cell>
          <cell r="AG384">
            <v>6812.78407978669</v>
          </cell>
          <cell r="AH384">
            <v>6036.61180979995</v>
          </cell>
          <cell r="AI384">
            <v>8171.59945441303</v>
          </cell>
          <cell r="AJ384">
            <v>6996.71352267708</v>
          </cell>
          <cell r="AK384">
            <v>7608.26605753744</v>
          </cell>
          <cell r="AL384">
            <v>7140.85344325952</v>
          </cell>
          <cell r="AM384">
            <v>7420.20830733079</v>
          </cell>
          <cell r="AN384">
            <v>6881.4159214751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4">
          <cell r="BX384">
            <v>4.47618947690245</v>
          </cell>
          <cell r="BY384">
            <v>3.83166495935864</v>
          </cell>
          <cell r="BZ384">
            <v>3.49751518570548</v>
          </cell>
          <cell r="CA384">
            <v>4.1483566563492</v>
          </cell>
          <cell r="CB384">
            <v>2.81644685750171</v>
          </cell>
          <cell r="CC384">
            <v>3.95454794017104</v>
          </cell>
          <cell r="CD384">
            <v>3.84890420402569</v>
          </cell>
          <cell r="CE384">
            <v>3.76105461967576</v>
          </cell>
          <cell r="CF384">
            <v>3.42561815629895</v>
          </cell>
          <cell r="CG384">
            <v>4.47801019851833</v>
          </cell>
          <cell r="CH384">
            <v>3.95222636063057</v>
          </cell>
          <cell r="CI384">
            <v>4.2062498470224</v>
          </cell>
          <cell r="CJ384">
            <v>4.0448806463364</v>
          </cell>
          <cell r="CK384">
            <v>4.17872181272993</v>
          </cell>
          <cell r="CL384">
            <v>3.84420613332943</v>
          </cell>
          <cell r="CM384">
            <v>4.88497671598263</v>
          </cell>
          <cell r="CN384">
            <v>4.90517240293188</v>
          </cell>
          <cell r="CO384">
            <v>4.7697931472583</v>
          </cell>
          <cell r="CP384">
            <v>4.75086061381082</v>
          </cell>
          <cell r="CQ384">
            <v>4.88292610281225</v>
          </cell>
          <cell r="CR384">
            <v>4.81513926035455</v>
          </cell>
          <cell r="CS384">
            <v>4.96085665476578</v>
          </cell>
          <cell r="CT384">
            <v>4.96274682233634</v>
          </cell>
          <cell r="CU384">
            <v>4.82793520410082</v>
          </cell>
          <cell r="CV384">
            <v>4.99952941557129</v>
          </cell>
          <cell r="CW384">
            <v>4.85019743182483</v>
          </cell>
          <cell r="CX384">
            <v>4.95561730741085</v>
          </cell>
          <cell r="CY384">
            <v>4.83672665448047</v>
          </cell>
          <cell r="CZ384">
            <v>4.86496558980616</v>
          </cell>
          <cell r="DA384">
            <v>4.90431409022354</v>
          </cell>
        </row>
        <row r="385">
          <cell r="A385">
            <v>9328.97298704518</v>
          </cell>
          <cell r="B385">
            <v>7901.47850836596</v>
          </cell>
          <cell r="C385">
            <v>8569.78314513013</v>
          </cell>
          <cell r="D385">
            <v>7266.46487780547</v>
          </cell>
          <cell r="E385">
            <v>8246.20958248578</v>
          </cell>
          <cell r="F385">
            <v>8087.74698999276</v>
          </cell>
          <cell r="G385">
            <v>6667.67139877127</v>
          </cell>
          <cell r="H385">
            <v>8826.54599727182</v>
          </cell>
          <cell r="I385">
            <v>7722.6480386144</v>
          </cell>
          <cell r="J385">
            <v>7477.23476346869</v>
          </cell>
          <cell r="K385">
            <v>7563.79207434583</v>
          </cell>
          <cell r="L385">
            <v>8572.00731996985</v>
          </cell>
          <cell r="M385">
            <v>8388.85115684745</v>
          </cell>
          <cell r="N385">
            <v>8267.18870796557</v>
          </cell>
          <cell r="O385">
            <v>8897.70372713868</v>
          </cell>
        </row>
        <row r="385">
          <cell r="Z385">
            <v>7676.41205791146</v>
          </cell>
          <cell r="AA385">
            <v>6501.78802974113</v>
          </cell>
          <cell r="AB385">
            <v>7051.70727370708</v>
          </cell>
          <cell r="AC385">
            <v>5979.26252802278</v>
          </cell>
          <cell r="AD385">
            <v>6785.45245644545</v>
          </cell>
          <cell r="AE385">
            <v>6655.0603803369</v>
          </cell>
          <cell r="AF385">
            <v>5486.54103670321</v>
          </cell>
          <cell r="AG385">
            <v>7262.98642061224</v>
          </cell>
          <cell r="AH385">
            <v>6354.63610034556</v>
          </cell>
          <cell r="AI385">
            <v>6152.69603393995</v>
          </cell>
          <cell r="AJ385">
            <v>6223.92033546172</v>
          </cell>
          <cell r="AK385">
            <v>7053.5374518609</v>
          </cell>
          <cell r="AL385">
            <v>6902.82609477733</v>
          </cell>
          <cell r="AM385">
            <v>6802.71527969739</v>
          </cell>
          <cell r="AN385">
            <v>7321.53906690269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5">
          <cell r="BX385">
            <v>4.2521714733966</v>
          </cell>
          <cell r="BY385">
            <v>3.70593183072534</v>
          </cell>
          <cell r="BZ385">
            <v>3.87046571490308</v>
          </cell>
          <cell r="CA385">
            <v>3.34149896161204</v>
          </cell>
          <cell r="CB385">
            <v>3.73269446215689</v>
          </cell>
          <cell r="CC385">
            <v>3.67909403728359</v>
          </cell>
          <cell r="CD385">
            <v>3.14576345622981</v>
          </cell>
          <cell r="CE385">
            <v>4.08357880206188</v>
          </cell>
          <cell r="CF385">
            <v>3.46423095902721</v>
          </cell>
          <cell r="CG385">
            <v>3.37837323652257</v>
          </cell>
          <cell r="CH385">
            <v>3.44061605538501</v>
          </cell>
          <cell r="CI385">
            <v>3.88588957391379</v>
          </cell>
          <cell r="CJ385">
            <v>3.89997717039838</v>
          </cell>
          <cell r="CK385">
            <v>3.83271358679946</v>
          </cell>
          <cell r="CL385">
            <v>4.11030306216297</v>
          </cell>
          <cell r="CM385">
            <v>4.9460060685856</v>
          </cell>
          <cell r="CN385">
            <v>4.80665017689094</v>
          </cell>
          <cell r="CO385">
            <v>4.99158173161745</v>
          </cell>
          <cell r="CP385">
            <v>4.90245286946377</v>
          </cell>
          <cell r="CQ385">
            <v>4.98039174946242</v>
          </cell>
          <cell r="CR385">
            <v>4.95585107451384</v>
          </cell>
          <cell r="CS385">
            <v>4.77836922190403</v>
          </cell>
          <cell r="CT385">
            <v>4.87283187069564</v>
          </cell>
          <cell r="CU385">
            <v>5.02563545117785</v>
          </cell>
          <cell r="CV385">
            <v>4.98959122710791</v>
          </cell>
          <cell r="CW385">
            <v>4.95604166841668</v>
          </cell>
          <cell r="CX385">
            <v>4.97305952073701</v>
          </cell>
          <cell r="CY385">
            <v>4.84922128724323</v>
          </cell>
          <cell r="CZ385">
            <v>4.86276255365156</v>
          </cell>
          <cell r="DA385">
            <v>4.88017813743482</v>
          </cell>
        </row>
        <row r="386">
          <cell r="A386">
            <v>8253.06581746801</v>
          </cell>
          <cell r="B386">
            <v>7836.18089717217</v>
          </cell>
          <cell r="C386">
            <v>7749.92654846581</v>
          </cell>
          <cell r="D386">
            <v>7120.41704331356</v>
          </cell>
          <cell r="E386">
            <v>7806.51102428559</v>
          </cell>
          <cell r="F386">
            <v>7812.9886930366</v>
          </cell>
          <cell r="G386">
            <v>8936.01573303913</v>
          </cell>
          <cell r="H386">
            <v>9083.11561240086</v>
          </cell>
          <cell r="I386">
            <v>8298.78324124472</v>
          </cell>
          <cell r="J386">
            <v>8375.01227466919</v>
          </cell>
          <cell r="K386">
            <v>7978.67084377302</v>
          </cell>
          <cell r="L386">
            <v>8547.77807941778</v>
          </cell>
          <cell r="M386">
            <v>8177.27498827135</v>
          </cell>
          <cell r="N386">
            <v>8999.50107800758</v>
          </cell>
          <cell r="O386">
            <v>9452.93156557614</v>
          </cell>
        </row>
        <row r="386">
          <cell r="Z386">
            <v>6791.09415837368</v>
          </cell>
          <cell r="AA386">
            <v>6448.05742395881</v>
          </cell>
          <cell r="AB386">
            <v>6377.0824170233</v>
          </cell>
          <cell r="AC386">
            <v>5859.0860242123</v>
          </cell>
          <cell r="AD386">
            <v>6423.64335712643</v>
          </cell>
          <cell r="AE386">
            <v>6428.97355312726</v>
          </cell>
          <cell r="AF386">
            <v>7353.06437461505</v>
          </cell>
          <cell r="AG386">
            <v>7474.10656106128</v>
          </cell>
          <cell r="AH386">
            <v>6828.71306708137</v>
          </cell>
          <cell r="AI386">
            <v>6891.43867172779</v>
          </cell>
          <cell r="AJ386">
            <v>6565.30629430465</v>
          </cell>
          <cell r="AK386">
            <v>7033.60024820663</v>
          </cell>
          <cell r="AL386">
            <v>6728.72913320614</v>
          </cell>
          <cell r="AM386">
            <v>7405.30374418909</v>
          </cell>
          <cell r="AN386">
            <v>7778.41225967408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6">
          <cell r="BX386">
            <v>3.8229955975673</v>
          </cell>
          <cell r="BY386">
            <v>3.71864798704998</v>
          </cell>
          <cell r="BZ386">
            <v>3.50978708864171</v>
          </cell>
          <cell r="CA386">
            <v>3.25110267661577</v>
          </cell>
          <cell r="CB386">
            <v>3.61139736271795</v>
          </cell>
          <cell r="CC386">
            <v>3.42934306542469</v>
          </cell>
          <cell r="CD386">
            <v>4.14636862804421</v>
          </cell>
          <cell r="CE386">
            <v>4.14122654440406</v>
          </cell>
          <cell r="CF386">
            <v>3.7152042290748</v>
          </cell>
          <cell r="CG386">
            <v>3.86808964227625</v>
          </cell>
          <cell r="CH386">
            <v>3.6220754836737</v>
          </cell>
          <cell r="CI386">
            <v>3.97830942339904</v>
          </cell>
          <cell r="CJ386">
            <v>3.85105622123597</v>
          </cell>
          <cell r="CK386">
            <v>4.08994706434789</v>
          </cell>
          <cell r="CL386">
            <v>4.31672511566997</v>
          </cell>
          <cell r="CM386">
            <v>4.86679540830267</v>
          </cell>
          <cell r="CN386">
            <v>4.75062732802158</v>
          </cell>
          <cell r="CO386">
            <v>4.97792550816454</v>
          </cell>
          <cell r="CP386">
            <v>4.93749108348788</v>
          </cell>
          <cell r="CQ386">
            <v>4.87318927513191</v>
          </cell>
          <cell r="CR386">
            <v>5.13615168763238</v>
          </cell>
          <cell r="CS386">
            <v>4.85856026210644</v>
          </cell>
          <cell r="CT386">
            <v>4.94467135698005</v>
          </cell>
          <cell r="CU386">
            <v>5.0357401020104</v>
          </cell>
          <cell r="CV386">
            <v>4.8811314217718</v>
          </cell>
          <cell r="CW386">
            <v>4.9659761684751</v>
          </cell>
          <cell r="CX386">
            <v>4.84380062369691</v>
          </cell>
          <cell r="CY386">
            <v>4.7869657773094</v>
          </cell>
          <cell r="CZ386">
            <v>4.96057848415505</v>
          </cell>
          <cell r="DA386">
            <v>4.93677914359101</v>
          </cell>
        </row>
        <row r="387">
          <cell r="A387">
            <v>8581.16179702967</v>
          </cell>
          <cell r="B387">
            <v>7021.48151036363</v>
          </cell>
          <cell r="C387">
            <v>8229.70059890611</v>
          </cell>
          <cell r="D387">
            <v>8891.34287148231</v>
          </cell>
          <cell r="E387">
            <v>8069.48762980186</v>
          </cell>
          <cell r="F387">
            <v>8172.24144721008</v>
          </cell>
          <cell r="G387">
            <v>7418.22433666867</v>
          </cell>
          <cell r="H387">
            <v>7992.88687900591</v>
          </cell>
          <cell r="I387">
            <v>9083.44309129882</v>
          </cell>
          <cell r="J387">
            <v>8702.80828645578</v>
          </cell>
          <cell r="K387">
            <v>9080.10548590881</v>
          </cell>
          <cell r="L387">
            <v>8032.62066438486</v>
          </cell>
          <cell r="M387">
            <v>7118.83628908382</v>
          </cell>
          <cell r="N387">
            <v>8390.99464925714</v>
          </cell>
          <cell r="O387">
            <v>9242.44974925237</v>
          </cell>
        </row>
        <row r="387">
          <cell r="Z387">
            <v>7061.0702786987</v>
          </cell>
          <cell r="AA387">
            <v>5777.67621424208</v>
          </cell>
          <cell r="AB387">
            <v>6771.8679213856</v>
          </cell>
          <cell r="AC387">
            <v>7316.30499139116</v>
          </cell>
          <cell r="AD387">
            <v>6640.03553537982</v>
          </cell>
          <cell r="AE387">
            <v>6724.58724799001</v>
          </cell>
          <cell r="AF387">
            <v>6104.1388827445</v>
          </cell>
          <cell r="AG387">
            <v>6577.00406043915</v>
          </cell>
          <cell r="AH387">
            <v>7474.3760294116</v>
          </cell>
          <cell r="AI387">
            <v>7161.16796142647</v>
          </cell>
          <cell r="AJ387">
            <v>7471.62965697639</v>
          </cell>
          <cell r="AK387">
            <v>6609.69928955097</v>
          </cell>
          <cell r="AL387">
            <v>5857.78528930326</v>
          </cell>
          <cell r="AM387">
            <v>6904.5898828173</v>
          </cell>
          <cell r="AN387">
            <v>7605.21579367052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7">
          <cell r="BX387">
            <v>3.9315881184173</v>
          </cell>
          <cell r="BY387">
            <v>3.14997571601545</v>
          </cell>
          <cell r="BZ387">
            <v>3.72905294499824</v>
          </cell>
          <cell r="CA387">
            <v>4.06098442573348</v>
          </cell>
          <cell r="CB387">
            <v>3.74194161055349</v>
          </cell>
          <cell r="CC387">
            <v>3.83479068509869</v>
          </cell>
          <cell r="CD387">
            <v>3.38834238834117</v>
          </cell>
          <cell r="CE387">
            <v>3.60486808897599</v>
          </cell>
          <cell r="CF387">
            <v>4.17169969126841</v>
          </cell>
          <cell r="CG387">
            <v>4.06127955105418</v>
          </cell>
          <cell r="CH387">
            <v>4.09464451779304</v>
          </cell>
          <cell r="CI387">
            <v>3.68542045749932</v>
          </cell>
          <cell r="CJ387">
            <v>3.23830470708445</v>
          </cell>
          <cell r="CK387">
            <v>3.78387775564685</v>
          </cell>
          <cell r="CL387">
            <v>4.22297118430349</v>
          </cell>
          <cell r="CM387">
            <v>4.92050475308175</v>
          </cell>
          <cell r="CN387">
            <v>5.02519743931748</v>
          </cell>
          <cell r="CO387">
            <v>4.97527470700083</v>
          </cell>
          <cell r="CP387">
            <v>4.93591432714507</v>
          </cell>
          <cell r="CQ387">
            <v>4.86161465689785</v>
          </cell>
          <cell r="CR387">
            <v>4.80431090500258</v>
          </cell>
          <cell r="CS387">
            <v>4.93564883804147</v>
          </cell>
          <cell r="CT387">
            <v>4.99857103281724</v>
          </cell>
          <cell r="CU387">
            <v>4.90872883040794</v>
          </cell>
          <cell r="CV387">
            <v>4.830900706008</v>
          </cell>
          <cell r="CW387">
            <v>4.99926627313783</v>
          </cell>
          <cell r="CX387">
            <v>4.91362258002426</v>
          </cell>
          <cell r="CY387">
            <v>4.95590386689031</v>
          </cell>
          <cell r="CZ387">
            <v>4.99928534483656</v>
          </cell>
          <cell r="DA387">
            <v>4.9340160622783</v>
          </cell>
        </row>
        <row r="388">
          <cell r="A388">
            <v>9288.69709149197</v>
          </cell>
          <cell r="B388">
            <v>8556.41434830517</v>
          </cell>
          <cell r="C388">
            <v>7434.12201053688</v>
          </cell>
          <cell r="D388">
            <v>8286.25063795923</v>
          </cell>
          <cell r="E388">
            <v>7915.55814249559</v>
          </cell>
          <cell r="F388">
            <v>8268.04646980649</v>
          </cell>
          <cell r="G388">
            <v>8990.56026157127</v>
          </cell>
          <cell r="H388">
            <v>8179.70565923218</v>
          </cell>
          <cell r="I388">
            <v>7134.88508671822</v>
          </cell>
          <cell r="J388">
            <v>8620.51258857078</v>
          </cell>
          <cell r="K388">
            <v>7623.4416923417</v>
          </cell>
          <cell r="L388">
            <v>8623.74633147617</v>
          </cell>
          <cell r="M388">
            <v>9749.93609392285</v>
          </cell>
          <cell r="N388">
            <v>8077.88456374876</v>
          </cell>
          <cell r="O388">
            <v>9936.46136383704</v>
          </cell>
        </row>
        <row r="388">
          <cell r="Z388">
            <v>7643.27074957053</v>
          </cell>
          <cell r="AA388">
            <v>7040.70666374825</v>
          </cell>
          <cell r="AB388">
            <v>6117.22039724177</v>
          </cell>
          <cell r="AC388">
            <v>6818.40052494931</v>
          </cell>
          <cell r="AD388">
            <v>6513.37355725352</v>
          </cell>
          <cell r="AE388">
            <v>6803.42109515505</v>
          </cell>
          <cell r="AF388">
            <v>7397.9467295215</v>
          </cell>
          <cell r="AG388">
            <v>6730.72922816819</v>
          </cell>
          <cell r="AH388">
            <v>5870.991157071</v>
          </cell>
          <cell r="AI388">
            <v>7093.45035859538</v>
          </cell>
          <cell r="AJ388">
            <v>6273.00344969831</v>
          </cell>
          <cell r="AK388">
            <v>7096.11126704325</v>
          </cell>
          <cell r="AL388">
            <v>8022.80455728509</v>
          </cell>
          <cell r="AM388">
            <v>6646.94501245612</v>
          </cell>
          <cell r="AN388">
            <v>8176.28820795733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8">
          <cell r="BX388">
            <v>4.25016883800187</v>
          </cell>
          <cell r="BY388">
            <v>3.84416204018837</v>
          </cell>
          <cell r="BZ388">
            <v>3.49772257798648</v>
          </cell>
          <cell r="CA388">
            <v>3.86982922605556</v>
          </cell>
          <cell r="CB388">
            <v>3.68948753616296</v>
          </cell>
          <cell r="CC388">
            <v>3.69324890334037</v>
          </cell>
          <cell r="CD388">
            <v>3.9788610840846</v>
          </cell>
          <cell r="CE388">
            <v>3.73470491229488</v>
          </cell>
          <cell r="CF388">
            <v>3.38742474210231</v>
          </cell>
          <cell r="CG388">
            <v>3.92526864656195</v>
          </cell>
          <cell r="CH388">
            <v>3.50447933957225</v>
          </cell>
          <cell r="CI388">
            <v>3.97729026788368</v>
          </cell>
          <cell r="CJ388">
            <v>4.44300574686851</v>
          </cell>
          <cell r="CK388">
            <v>3.72978845215555</v>
          </cell>
          <cell r="CL388">
            <v>4.43131435832953</v>
          </cell>
          <cell r="CM388">
            <v>4.92697316393843</v>
          </cell>
          <cell r="CN388">
            <v>5.01789651327893</v>
          </cell>
          <cell r="CO388">
            <v>4.7915486617285</v>
          </cell>
          <cell r="CP388">
            <v>4.827228358721</v>
          </cell>
          <cell r="CQ388">
            <v>4.83667687885106</v>
          </cell>
          <cell r="CR388">
            <v>5.04691406877053</v>
          </cell>
          <cell r="CS388">
            <v>5.09400724876815</v>
          </cell>
          <cell r="CT388">
            <v>4.93756655018957</v>
          </cell>
          <cell r="CU388">
            <v>4.74841760459715</v>
          </cell>
          <cell r="CV388">
            <v>4.95102687774405</v>
          </cell>
          <cell r="CW388">
            <v>4.90409819998795</v>
          </cell>
          <cell r="CX388">
            <v>4.8881020549627</v>
          </cell>
          <cell r="CY388">
            <v>4.94716588512345</v>
          </cell>
          <cell r="CZ388">
            <v>4.88253113733029</v>
          </cell>
          <cell r="DA388">
            <v>5.05511182449408</v>
          </cell>
        </row>
        <row r="389">
          <cell r="A389">
            <v>8339.09151090469</v>
          </cell>
          <cell r="B389">
            <v>7399.617527441</v>
          </cell>
          <cell r="C389">
            <v>7424.62837757049</v>
          </cell>
          <cell r="D389">
            <v>8490.8038969452</v>
          </cell>
          <cell r="E389">
            <v>7450.59250353917</v>
          </cell>
          <cell r="F389">
            <v>7730.63267566159</v>
          </cell>
          <cell r="G389">
            <v>7765.71786521308</v>
          </cell>
          <cell r="H389">
            <v>8045.2257242475</v>
          </cell>
          <cell r="I389">
            <v>8645.81873279624</v>
          </cell>
          <cell r="J389">
            <v>7502.59775753752</v>
          </cell>
          <cell r="K389">
            <v>8247.49931487998</v>
          </cell>
          <cell r="L389">
            <v>8316.70860262124</v>
          </cell>
          <cell r="M389">
            <v>9183.3369590413</v>
          </cell>
          <cell r="N389">
            <v>9398.90520735127</v>
          </cell>
          <cell r="O389">
            <v>9493.74602300376</v>
          </cell>
        </row>
        <row r="389">
          <cell r="Z389">
            <v>6861.88101468729</v>
          </cell>
          <cell r="AA389">
            <v>6088.82813686574</v>
          </cell>
          <cell r="AB389">
            <v>6109.40849354372</v>
          </cell>
          <cell r="AC389">
            <v>6986.71863520062</v>
          </cell>
          <cell r="AD389">
            <v>6130.77326005509</v>
          </cell>
          <cell r="AE389">
            <v>6361.20631597297</v>
          </cell>
          <cell r="AF389">
            <v>6390.0764148039</v>
          </cell>
          <cell r="AG389">
            <v>6620.07145309508</v>
          </cell>
          <cell r="AH389">
            <v>7114.27370012948</v>
          </cell>
          <cell r="AI389">
            <v>6173.56615477373</v>
          </cell>
          <cell r="AJ389">
            <v>6786.51372195838</v>
          </cell>
          <cell r="AK389">
            <v>6843.46307872833</v>
          </cell>
          <cell r="AL389">
            <v>7556.57441201113</v>
          </cell>
          <cell r="AM389">
            <v>7733.95628490618</v>
          </cell>
          <cell r="AN389">
            <v>7811.99672750024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89">
          <cell r="BX389">
            <v>3.86351839835603</v>
          </cell>
          <cell r="BY389">
            <v>3.4950736377837</v>
          </cell>
          <cell r="BZ389">
            <v>3.42628703953427</v>
          </cell>
          <cell r="CA389">
            <v>3.82729022213837</v>
          </cell>
          <cell r="CB389">
            <v>3.40912287507401</v>
          </cell>
          <cell r="CC389">
            <v>3.58972039132391</v>
          </cell>
          <cell r="CD389">
            <v>3.62290980419786</v>
          </cell>
          <cell r="CE389">
            <v>3.83120909543564</v>
          </cell>
          <cell r="CF389">
            <v>3.92617023726993</v>
          </cell>
          <cell r="CG389">
            <v>3.55239476011914</v>
          </cell>
          <cell r="CH389">
            <v>3.77887447667823</v>
          </cell>
          <cell r="CI389">
            <v>3.90623182384562</v>
          </cell>
          <cell r="CJ389">
            <v>4.21015410880615</v>
          </cell>
          <cell r="CK389">
            <v>4.22958796587247</v>
          </cell>
          <cell r="CL389">
            <v>4.37521818134612</v>
          </cell>
          <cell r="CM389">
            <v>4.86594654779989</v>
          </cell>
          <cell r="CN389">
            <v>4.77292402156599</v>
          </cell>
          <cell r="CO389">
            <v>4.88520233962616</v>
          </cell>
          <cell r="CP389">
            <v>5.00137010259593</v>
          </cell>
          <cell r="CQ389">
            <v>4.92696792815937</v>
          </cell>
          <cell r="CR389">
            <v>4.85496378816497</v>
          </cell>
          <cell r="CS389">
            <v>4.83231976970837</v>
          </cell>
          <cell r="CT389">
            <v>4.73406217501471</v>
          </cell>
          <cell r="CU389">
            <v>4.96442070627731</v>
          </cell>
          <cell r="CV389">
            <v>4.76126135134968</v>
          </cell>
          <cell r="CW389">
            <v>4.92029793370701</v>
          </cell>
          <cell r="CX389">
            <v>4.79982109609304</v>
          </cell>
          <cell r="CY389">
            <v>4.91738379629568</v>
          </cell>
          <cell r="CZ389">
            <v>5.00968924147658</v>
          </cell>
          <cell r="DA389">
            <v>4.89180879059376</v>
          </cell>
        </row>
        <row r="390">
          <cell r="A390">
            <v>9292.82911134235</v>
          </cell>
          <cell r="B390">
            <v>7986.03477214368</v>
          </cell>
          <cell r="C390">
            <v>8064.87938157597</v>
          </cell>
          <cell r="D390">
            <v>7939.92354960207</v>
          </cell>
          <cell r="E390">
            <v>6546.9151908828</v>
          </cell>
          <cell r="F390">
            <v>8089.47731041107</v>
          </cell>
          <cell r="G390">
            <v>8507.58071395428</v>
          </cell>
          <cell r="H390">
            <v>7620.57016434193</v>
          </cell>
          <cell r="I390">
            <v>8476.45619346926</v>
          </cell>
          <cell r="J390">
            <v>9499.19620243168</v>
          </cell>
          <cell r="K390">
            <v>8437.97207804953</v>
          </cell>
          <cell r="L390">
            <v>8518.57094009632</v>
          </cell>
          <cell r="M390">
            <v>8087.27874312778</v>
          </cell>
          <cell r="N390">
            <v>9159.05935773428</v>
          </cell>
          <cell r="O390">
            <v>8974.39422515364</v>
          </cell>
        </row>
        <row r="390">
          <cell r="Z390">
            <v>7646.67081161885</v>
          </cell>
          <cell r="AA390">
            <v>6571.36575536394</v>
          </cell>
          <cell r="AB390">
            <v>6636.24360541108</v>
          </cell>
          <cell r="AC390">
            <v>6533.4228065297</v>
          </cell>
          <cell r="AD390">
            <v>5387.17592849784</v>
          </cell>
          <cell r="AE390">
            <v>6656.48418685254</v>
          </cell>
          <cell r="AF390">
            <v>7000.52355891095</v>
          </cell>
          <cell r="AG390">
            <v>6270.64059237279</v>
          </cell>
          <cell r="AH390">
            <v>6974.91252491185</v>
          </cell>
          <cell r="AI390">
            <v>7816.48144657235</v>
          </cell>
          <cell r="AJ390">
            <v>6943.24559565218</v>
          </cell>
          <cell r="AK390">
            <v>7009.56694499355</v>
          </cell>
          <cell r="AL390">
            <v>6654.67508005943</v>
          </cell>
          <cell r="AM390">
            <v>7536.59741436421</v>
          </cell>
          <cell r="AN390">
            <v>7384.64439098357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0">
          <cell r="BX390">
            <v>4.2909515938454</v>
          </cell>
          <cell r="BY390">
            <v>3.60949077458651</v>
          </cell>
          <cell r="BZ390">
            <v>3.66140864803481</v>
          </cell>
          <cell r="CA390">
            <v>3.67827977999231</v>
          </cell>
          <cell r="CB390">
            <v>2.95685600724654</v>
          </cell>
          <cell r="CC390">
            <v>3.64725097403485</v>
          </cell>
          <cell r="CD390">
            <v>3.93299055208863</v>
          </cell>
          <cell r="CE390">
            <v>3.5667230396586</v>
          </cell>
          <cell r="CF390">
            <v>3.90437712872151</v>
          </cell>
          <cell r="CG390">
            <v>4.3771232971291</v>
          </cell>
          <cell r="CH390">
            <v>3.97518443536814</v>
          </cell>
          <cell r="CI390">
            <v>3.94145239283384</v>
          </cell>
          <cell r="CJ390">
            <v>3.68117904987282</v>
          </cell>
          <cell r="CK390">
            <v>4.17065597756375</v>
          </cell>
          <cell r="CL390">
            <v>4.18278084869695</v>
          </cell>
          <cell r="CM390">
            <v>4.88231633178519</v>
          </cell>
          <cell r="CN390">
            <v>4.98788968302047</v>
          </cell>
          <cell r="CO390">
            <v>4.96570885078669</v>
          </cell>
          <cell r="CP390">
            <v>4.86634774450945</v>
          </cell>
          <cell r="CQ390">
            <v>4.99158094587692</v>
          </cell>
          <cell r="CR390">
            <v>5.0001886646981</v>
          </cell>
          <cell r="CS390">
            <v>4.87657327057922</v>
          </cell>
          <cell r="CT390">
            <v>4.81670066566815</v>
          </cell>
          <cell r="CU390">
            <v>4.89434005817402</v>
          </cell>
          <cell r="CV390">
            <v>4.89248673344155</v>
          </cell>
          <cell r="CW390">
            <v>4.78533536803255</v>
          </cell>
          <cell r="CX390">
            <v>4.87238994308256</v>
          </cell>
          <cell r="CY390">
            <v>4.95275732956827</v>
          </cell>
          <cell r="CZ390">
            <v>4.95083080580767</v>
          </cell>
          <cell r="DA390">
            <v>4.83695014701849</v>
          </cell>
        </row>
        <row r="391">
          <cell r="A391">
            <v>9177.83070801503</v>
          </cell>
          <cell r="B391">
            <v>7834.15386805711</v>
          </cell>
          <cell r="C391">
            <v>7364.46201995558</v>
          </cell>
          <cell r="D391">
            <v>7717.28603754454</v>
          </cell>
          <cell r="E391">
            <v>7252.83356518732</v>
          </cell>
          <cell r="F391">
            <v>6482.65706331409</v>
          </cell>
          <cell r="G391">
            <v>7304.96756471813</v>
          </cell>
          <cell r="H391">
            <v>8360.20524136574</v>
          </cell>
          <cell r="I391">
            <v>7719.0419473188</v>
          </cell>
          <cell r="J391">
            <v>7781.74037459864</v>
          </cell>
          <cell r="K391">
            <v>9359.4264009109</v>
          </cell>
          <cell r="L391">
            <v>7349.13046168355</v>
          </cell>
          <cell r="M391">
            <v>7300.58260121556</v>
          </cell>
          <cell r="N391">
            <v>8004.49885066211</v>
          </cell>
          <cell r="O391">
            <v>8576.48632553561</v>
          </cell>
        </row>
        <row r="391">
          <cell r="Z391">
            <v>7552.04355402379</v>
          </cell>
          <cell r="AA391">
            <v>6446.38946857271</v>
          </cell>
          <cell r="AB391">
            <v>6059.90017642059</v>
          </cell>
          <cell r="AC391">
            <v>6350.22393946522</v>
          </cell>
          <cell r="AD391">
            <v>5968.04590506842</v>
          </cell>
          <cell r="AE391">
            <v>5334.30066924131</v>
          </cell>
          <cell r="AF391">
            <v>6010.94473896806</v>
          </cell>
          <cell r="AG391">
            <v>6879.25459860952</v>
          </cell>
          <cell r="AH391">
            <v>6351.66880236519</v>
          </cell>
          <cell r="AI391">
            <v>6403.2606510983</v>
          </cell>
          <cell r="AJ391">
            <v>7701.47086703526</v>
          </cell>
          <cell r="AK391">
            <v>6047.28449418532</v>
          </cell>
          <cell r="AL391">
            <v>6007.3365404288</v>
          </cell>
          <cell r="AM391">
            <v>6586.55905425911</v>
          </cell>
          <cell r="AN391">
            <v>7057.22303358359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1">
          <cell r="BX391">
            <v>4.23874136442031</v>
          </cell>
          <cell r="BY391">
            <v>3.61181965076932</v>
          </cell>
          <cell r="BZ391">
            <v>3.39746890695997</v>
          </cell>
          <cell r="CA391">
            <v>3.6166291960477</v>
          </cell>
          <cell r="CB391">
            <v>3.39131581565375</v>
          </cell>
          <cell r="CC391">
            <v>3.07974954164024</v>
          </cell>
          <cell r="CD391">
            <v>3.37791055501642</v>
          </cell>
          <cell r="CE391">
            <v>3.76857468631709</v>
          </cell>
          <cell r="CF391">
            <v>3.64436885082467</v>
          </cell>
          <cell r="CG391">
            <v>3.51434947306741</v>
          </cell>
          <cell r="CH391">
            <v>4.38050277333349</v>
          </cell>
          <cell r="CI391">
            <v>3.39524977924491</v>
          </cell>
          <cell r="CJ391">
            <v>3.42753096094649</v>
          </cell>
          <cell r="CK391">
            <v>3.82590531197109</v>
          </cell>
          <cell r="CL391">
            <v>3.95132768867051</v>
          </cell>
          <cell r="CM391">
            <v>4.88129104990258</v>
          </cell>
          <cell r="CN391">
            <v>4.88987344814583</v>
          </cell>
          <cell r="CO391">
            <v>4.88671616766157</v>
          </cell>
          <cell r="CP391">
            <v>4.81052185990387</v>
          </cell>
          <cell r="CQ391">
            <v>4.82137659469665</v>
          </cell>
          <cell r="CR391">
            <v>4.74536068075832</v>
          </cell>
          <cell r="CS391">
            <v>4.87530426942206</v>
          </cell>
          <cell r="CT391">
            <v>5.00116740191811</v>
          </cell>
          <cell r="CU391">
            <v>4.77499206242784</v>
          </cell>
          <cell r="CV391">
            <v>4.9918711842595</v>
          </cell>
          <cell r="CW391">
            <v>4.81678046458616</v>
          </cell>
          <cell r="CX391">
            <v>4.87973015271944</v>
          </cell>
          <cell r="CY391">
            <v>4.80184029339957</v>
          </cell>
          <cell r="CZ391">
            <v>4.71662673288845</v>
          </cell>
          <cell r="DA391">
            <v>4.89325592551954</v>
          </cell>
        </row>
        <row r="392">
          <cell r="A392">
            <v>9902.98814055957</v>
          </cell>
          <cell r="B392">
            <v>6835.73405198945</v>
          </cell>
          <cell r="C392">
            <v>7322.64659993605</v>
          </cell>
          <cell r="D392">
            <v>7610.52499226149</v>
          </cell>
          <cell r="E392">
            <v>7684.63797956552</v>
          </cell>
          <cell r="F392">
            <v>7275.40510447831</v>
          </cell>
          <cell r="G392">
            <v>7226.76932796891</v>
          </cell>
          <cell r="H392">
            <v>7192.91580649797</v>
          </cell>
          <cell r="I392">
            <v>9437.69957276028</v>
          </cell>
          <cell r="J392">
            <v>7915.76059540864</v>
          </cell>
          <cell r="K392">
            <v>8634.88420827477</v>
          </cell>
          <cell r="L392">
            <v>7993.51537329754</v>
          </cell>
          <cell r="M392">
            <v>8318.46711983628</v>
          </cell>
          <cell r="N392">
            <v>8897.06787607536</v>
          </cell>
          <cell r="O392">
            <v>9832.18138817662</v>
          </cell>
        </row>
        <row r="392">
          <cell r="Z392">
            <v>8148.74452708902</v>
          </cell>
          <cell r="AA392">
            <v>5624.83259135132</v>
          </cell>
          <cell r="AB392">
            <v>6025.49205937595</v>
          </cell>
          <cell r="AC392">
            <v>6262.37485077517</v>
          </cell>
          <cell r="AD392">
            <v>6323.35925175677</v>
          </cell>
          <cell r="AE392">
            <v>5986.61905739929</v>
          </cell>
          <cell r="AF392">
            <v>5946.59876130013</v>
          </cell>
          <cell r="AG392">
            <v>5918.7421493469</v>
          </cell>
          <cell r="AH392">
            <v>7765.8785055856</v>
          </cell>
          <cell r="AI392">
            <v>6513.54014707911</v>
          </cell>
          <cell r="AJ392">
            <v>7105.27614852324</v>
          </cell>
          <cell r="AK392">
            <v>6577.52122145626</v>
          </cell>
          <cell r="AL392">
            <v>6844.91008717957</v>
          </cell>
          <cell r="AM392">
            <v>7321.01585231344</v>
          </cell>
          <cell r="AN392">
            <v>8090.48068512819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2">
          <cell r="BX392">
            <v>4.48848266434619</v>
          </cell>
          <cell r="BY392">
            <v>3.08454620043259</v>
          </cell>
          <cell r="BZ392">
            <v>3.37236358329237</v>
          </cell>
          <cell r="CA392">
            <v>3.5371337140989</v>
          </cell>
          <cell r="CB392">
            <v>3.56351538428274</v>
          </cell>
          <cell r="CC392">
            <v>3.34410986935466</v>
          </cell>
          <cell r="CD392">
            <v>3.38047684350698</v>
          </cell>
          <cell r="CE392">
            <v>3.30291574726336</v>
          </cell>
          <cell r="CF392">
            <v>4.31266791313222</v>
          </cell>
          <cell r="CG392">
            <v>3.623729630347</v>
          </cell>
          <cell r="CH392">
            <v>4.00309257567526</v>
          </cell>
          <cell r="CI392">
            <v>3.71066955426778</v>
          </cell>
          <cell r="CJ392">
            <v>3.75537154430742</v>
          </cell>
          <cell r="CK392">
            <v>4.1845423794265</v>
          </cell>
          <cell r="CL392">
            <v>4.44093216350194</v>
          </cell>
          <cell r="CM392">
            <v>4.97391415785467</v>
          </cell>
          <cell r="CN392">
            <v>4.99603482940742</v>
          </cell>
          <cell r="CO392">
            <v>4.89514164627267</v>
          </cell>
          <cell r="CP392">
            <v>4.85059168207262</v>
          </cell>
          <cell r="CQ392">
            <v>4.8615678773359</v>
          </cell>
          <cell r="CR392">
            <v>4.90465226575659</v>
          </cell>
          <cell r="CS392">
            <v>4.81945363184934</v>
          </cell>
          <cell r="CT392">
            <v>4.90952030170751</v>
          </cell>
          <cell r="CU392">
            <v>4.93346111871274</v>
          </cell>
          <cell r="CV392">
            <v>4.9245714476057</v>
          </cell>
          <cell r="CW392">
            <v>4.86286780231916</v>
          </cell>
          <cell r="CX392">
            <v>4.85642976897669</v>
          </cell>
          <cell r="CY392">
            <v>4.9936945252373</v>
          </cell>
          <cell r="CZ392">
            <v>4.79325475975224</v>
          </cell>
          <cell r="DA392">
            <v>4.99122699719907</v>
          </cell>
        </row>
        <row r="393">
          <cell r="A393">
            <v>10445.5521489374</v>
          </cell>
          <cell r="B393">
            <v>8693.67230972276</v>
          </cell>
          <cell r="C393">
            <v>9200.81415764097</v>
          </cell>
          <cell r="D393">
            <v>7657.23306620008</v>
          </cell>
          <cell r="E393">
            <v>8461.84595168936</v>
          </cell>
          <cell r="F393">
            <v>8515.29415133287</v>
          </cell>
          <cell r="G393">
            <v>7666.24054229084</v>
          </cell>
          <cell r="H393">
            <v>7653.36961973664</v>
          </cell>
          <cell r="I393">
            <v>8525.705961608</v>
          </cell>
          <cell r="J393">
            <v>7549.8678630701</v>
          </cell>
          <cell r="K393">
            <v>7870.17001531572</v>
          </cell>
          <cell r="L393">
            <v>9223.23438133112</v>
          </cell>
          <cell r="M393">
            <v>8243.35200691134</v>
          </cell>
          <cell r="N393">
            <v>8953.59520719526</v>
          </cell>
          <cell r="O393">
            <v>8971.07828097437</v>
          </cell>
        </row>
        <row r="393">
          <cell r="Z393">
            <v>8595.19719683988</v>
          </cell>
          <cell r="AA393">
            <v>7153.65035771473</v>
          </cell>
          <cell r="AB393">
            <v>7570.955649716</v>
          </cell>
          <cell r="AC393">
            <v>6300.80892304464</v>
          </cell>
          <cell r="AD393">
            <v>6962.89038310438</v>
          </cell>
          <cell r="AE393">
            <v>7006.87061595391</v>
          </cell>
          <cell r="AF393">
            <v>6308.22078908504</v>
          </cell>
          <cell r="AG393">
            <v>6297.62985852615</v>
          </cell>
          <cell r="AH393">
            <v>7015.43804840887</v>
          </cell>
          <cell r="AI393">
            <v>6212.46269875482</v>
          </cell>
          <cell r="AJ393">
            <v>6476.02561260265</v>
          </cell>
          <cell r="AK393">
            <v>7589.4042909239</v>
          </cell>
          <cell r="AL393">
            <v>6783.10107997276</v>
          </cell>
          <cell r="AM393">
            <v>7367.5297704921</v>
          </cell>
          <cell r="AN393">
            <v>7381.91584263034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3">
          <cell r="BX393">
            <v>4.68566311249616</v>
          </cell>
          <cell r="BY393">
            <v>3.97411243760474</v>
          </cell>
          <cell r="BZ393">
            <v>4.23356362244457</v>
          </cell>
          <cell r="CA393">
            <v>3.50987395199837</v>
          </cell>
          <cell r="CB393">
            <v>3.95830820040306</v>
          </cell>
          <cell r="CC393">
            <v>3.92842395821887</v>
          </cell>
          <cell r="CD393">
            <v>3.51159342955253</v>
          </cell>
          <cell r="CE393">
            <v>3.40155229473204</v>
          </cell>
          <cell r="CF393">
            <v>4.00673103929838</v>
          </cell>
          <cell r="CG393">
            <v>3.40289951013614</v>
          </cell>
          <cell r="CH393">
            <v>3.61737722818784</v>
          </cell>
          <cell r="CI393">
            <v>4.18941045812708</v>
          </cell>
          <cell r="CJ393">
            <v>3.74410723247348</v>
          </cell>
          <cell r="CK393">
            <v>4.02237186982279</v>
          </cell>
          <cell r="CL393">
            <v>4.16685208087427</v>
          </cell>
          <cell r="CM393">
            <v>5.02564629710423</v>
          </cell>
          <cell r="CN393">
            <v>4.931677798161</v>
          </cell>
          <cell r="CO393">
            <v>4.89949982937072</v>
          </cell>
          <cell r="CP393">
            <v>4.91826499646626</v>
          </cell>
          <cell r="CQ393">
            <v>4.81933468610723</v>
          </cell>
          <cell r="CR393">
            <v>4.88666854731173</v>
          </cell>
          <cell r="CS393">
            <v>4.92163942926247</v>
          </cell>
          <cell r="CT393">
            <v>5.07232549710878</v>
          </cell>
          <cell r="CU393">
            <v>4.79702231727151</v>
          </cell>
          <cell r="CV393">
            <v>5.00174797971988</v>
          </cell>
          <cell r="CW393">
            <v>4.90480666121378</v>
          </cell>
          <cell r="CX393">
            <v>4.96320154735574</v>
          </cell>
          <cell r="CY393">
            <v>4.96348993802475</v>
          </cell>
          <cell r="CZ393">
            <v>5.01818671249077</v>
          </cell>
          <cell r="DA393">
            <v>4.85364648746233</v>
          </cell>
        </row>
        <row r="394">
          <cell r="A394">
            <v>9234.81833755293</v>
          </cell>
          <cell r="B394">
            <v>7977.91704741946</v>
          </cell>
          <cell r="C394">
            <v>9704.63884931842</v>
          </cell>
          <cell r="D394">
            <v>7049.75554690375</v>
          </cell>
          <cell r="E394">
            <v>7096.9037117335</v>
          </cell>
          <cell r="F394">
            <v>7778.77939860542</v>
          </cell>
          <cell r="G394">
            <v>8711.30494830497</v>
          </cell>
          <cell r="H394">
            <v>7684.30207041966</v>
          </cell>
          <cell r="I394">
            <v>7799.85827802538</v>
          </cell>
          <cell r="J394">
            <v>8867.61834631572</v>
          </cell>
          <cell r="K394">
            <v>8772.94312796313</v>
          </cell>
          <cell r="L394">
            <v>8136.89894021034</v>
          </cell>
          <cell r="M394">
            <v>8461.70089847616</v>
          </cell>
          <cell r="N394">
            <v>7993.68070035803</v>
          </cell>
          <cell r="O394">
            <v>8392.21000013502</v>
          </cell>
        </row>
        <row r="394">
          <cell r="Z394">
            <v>7598.93623204356</v>
          </cell>
          <cell r="AA394">
            <v>6564.68602759087</v>
          </cell>
          <cell r="AB394">
            <v>7985.53139601059</v>
          </cell>
          <cell r="AC394">
            <v>5800.94170716652</v>
          </cell>
          <cell r="AD394">
            <v>5839.73791136928</v>
          </cell>
          <cell r="AE394">
            <v>6400.82419085246</v>
          </cell>
          <cell r="AF394">
            <v>7168.15950031952</v>
          </cell>
          <cell r="AG394">
            <v>6323.08284651675</v>
          </cell>
          <cell r="AH394">
            <v>6418.1690973466</v>
          </cell>
          <cell r="AI394">
            <v>7296.78309639694</v>
          </cell>
          <cell r="AJ394">
            <v>7218.87891672395</v>
          </cell>
          <cell r="AK394">
            <v>6695.5054136588</v>
          </cell>
          <cell r="AL394">
            <v>6962.77102503181</v>
          </cell>
          <cell r="AM394">
            <v>6577.65726200889</v>
          </cell>
          <cell r="AN394">
            <v>6905.58994296825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4">
          <cell r="BX394">
            <v>4.26367190498203</v>
          </cell>
          <cell r="BY394">
            <v>3.63686362968331</v>
          </cell>
          <cell r="BZ394">
            <v>4.46519804155089</v>
          </cell>
          <cell r="CA394">
            <v>3.21378617903707</v>
          </cell>
          <cell r="CB394">
            <v>3.26265437662248</v>
          </cell>
          <cell r="CC394">
            <v>3.48678224245662</v>
          </cell>
          <cell r="CD394">
            <v>4.07407480051187</v>
          </cell>
          <cell r="CE394">
            <v>3.58438379824732</v>
          </cell>
          <cell r="CF394">
            <v>3.51665604786053</v>
          </cell>
          <cell r="CG394">
            <v>4.07376274302466</v>
          </cell>
          <cell r="CH394">
            <v>4.11107330970601</v>
          </cell>
          <cell r="CI394">
            <v>3.88921129844019</v>
          </cell>
          <cell r="CJ394">
            <v>3.93243133283561</v>
          </cell>
          <cell r="CK394">
            <v>3.74086984825736</v>
          </cell>
          <cell r="CL394">
            <v>3.81332520709577</v>
          </cell>
          <cell r="CM394">
            <v>4.88288119710505</v>
          </cell>
          <cell r="CN394">
            <v>4.94531635024433</v>
          </cell>
          <cell r="CO394">
            <v>4.89970836783966</v>
          </cell>
          <cell r="CP394">
            <v>4.94525462901217</v>
          </cell>
          <cell r="CQ394">
            <v>4.90376242840637</v>
          </cell>
          <cell r="CR394">
            <v>5.02942352376932</v>
          </cell>
          <cell r="CS394">
            <v>4.82043018677342</v>
          </cell>
          <cell r="CT394">
            <v>4.83305238028971</v>
          </cell>
          <cell r="CU394">
            <v>5.0002117593886</v>
          </cell>
          <cell r="CV394">
            <v>4.90730261591723</v>
          </cell>
          <cell r="CW394">
            <v>4.81084840060716</v>
          </cell>
          <cell r="CX394">
            <v>4.71659908417351</v>
          </cell>
          <cell r="CY394">
            <v>4.85096455233758</v>
          </cell>
          <cell r="CZ394">
            <v>4.81732311762175</v>
          </cell>
          <cell r="DA394">
            <v>4.96139811681362</v>
          </cell>
        </row>
        <row r="395">
          <cell r="A395">
            <v>9411.69247733791</v>
          </cell>
          <cell r="B395">
            <v>8455.52674406377</v>
          </cell>
          <cell r="C395">
            <v>7665.20952517271</v>
          </cell>
          <cell r="D395">
            <v>7907.45585054166</v>
          </cell>
          <cell r="E395">
            <v>6509.92741497012</v>
          </cell>
          <cell r="F395">
            <v>8160.17945276027</v>
          </cell>
          <cell r="G395">
            <v>6978.00439957835</v>
          </cell>
          <cell r="H395">
            <v>7877.92724644171</v>
          </cell>
          <cell r="I395">
            <v>8186.23326468286</v>
          </cell>
          <cell r="J395">
            <v>7863.66118327217</v>
          </cell>
          <cell r="K395">
            <v>7102.90562785121</v>
          </cell>
          <cell r="L395">
            <v>8925.79853979188</v>
          </cell>
          <cell r="M395">
            <v>8630.31950066266</v>
          </cell>
          <cell r="N395">
            <v>9524.51017074423</v>
          </cell>
          <cell r="O395">
            <v>10283.4990087996</v>
          </cell>
        </row>
        <row r="395">
          <cell r="Z395">
            <v>7744.47838135234</v>
          </cell>
          <cell r="AA395">
            <v>6957.69057797248</v>
          </cell>
          <cell r="AB395">
            <v>6307.37240928498</v>
          </cell>
          <cell r="AC395">
            <v>6506.70652844571</v>
          </cell>
          <cell r="AD395">
            <v>5356.7402728897</v>
          </cell>
          <cell r="AE395">
            <v>6714.66194969988</v>
          </cell>
          <cell r="AF395">
            <v>5741.90076308161</v>
          </cell>
          <cell r="AG395">
            <v>6482.40870564347</v>
          </cell>
          <cell r="AH395">
            <v>6736.10051493904</v>
          </cell>
          <cell r="AI395">
            <v>6470.66977366395</v>
          </cell>
          <cell r="AJ395">
            <v>5844.67663091756</v>
          </cell>
          <cell r="AK395">
            <v>7344.65708417161</v>
          </cell>
          <cell r="AL395">
            <v>7101.52004625956</v>
          </cell>
          <cell r="AM395">
            <v>7837.31122621239</v>
          </cell>
          <cell r="AN395">
            <v>8461.85061295513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5">
          <cell r="BX395">
            <v>4.23468313485946</v>
          </cell>
          <cell r="BY395">
            <v>3.82968939696316</v>
          </cell>
          <cell r="BZ395">
            <v>3.56521850782389</v>
          </cell>
          <cell r="CA395">
            <v>3.62419684858395</v>
          </cell>
          <cell r="CB395">
            <v>3.05761894810958</v>
          </cell>
          <cell r="CC395">
            <v>3.68576700588533</v>
          </cell>
          <cell r="CD395">
            <v>3.25160396372581</v>
          </cell>
          <cell r="CE395">
            <v>3.66940206842299</v>
          </cell>
          <cell r="CF395">
            <v>3.82526703960128</v>
          </cell>
          <cell r="CG395">
            <v>3.67531888457142</v>
          </cell>
          <cell r="CH395">
            <v>3.27866306531373</v>
          </cell>
          <cell r="CI395">
            <v>4.10858240939915</v>
          </cell>
          <cell r="CJ395">
            <v>4.02383938348016</v>
          </cell>
          <cell r="CK395">
            <v>4.35159121140354</v>
          </cell>
          <cell r="CL395">
            <v>4.72196805592027</v>
          </cell>
          <cell r="CM395">
            <v>5.01046909870166</v>
          </cell>
          <cell r="CN395">
            <v>4.97747049203617</v>
          </cell>
          <cell r="CO395">
            <v>4.84696023996379</v>
          </cell>
          <cell r="CP395">
            <v>4.91877068862405</v>
          </cell>
          <cell r="CQ395">
            <v>4.79981351394905</v>
          </cell>
          <cell r="CR395">
            <v>4.99118204688252</v>
          </cell>
          <cell r="CS395">
            <v>4.83799230867017</v>
          </cell>
          <cell r="CT395">
            <v>4.84003211419968</v>
          </cell>
          <cell r="CU395">
            <v>4.82451805661813</v>
          </cell>
          <cell r="CV395">
            <v>4.82348959379266</v>
          </cell>
          <cell r="CW395">
            <v>4.88394579389728</v>
          </cell>
          <cell r="CX395">
            <v>4.89763771800682</v>
          </cell>
          <cell r="CY395">
            <v>4.83523755562861</v>
          </cell>
          <cell r="CZ395">
            <v>4.9343066726944</v>
          </cell>
          <cell r="DA395">
            <v>4.90963769549314</v>
          </cell>
        </row>
        <row r="396">
          <cell r="A396">
            <v>9999.1601622063</v>
          </cell>
          <cell r="B396">
            <v>9339.4888738681</v>
          </cell>
          <cell r="C396">
            <v>7316.01785905818</v>
          </cell>
          <cell r="D396">
            <v>7164.50521196732</v>
          </cell>
          <cell r="E396">
            <v>7395.81706980097</v>
          </cell>
          <cell r="F396">
            <v>7090.16293532943</v>
          </cell>
          <cell r="G396">
            <v>7399.66440900332</v>
          </cell>
          <cell r="H396">
            <v>7962.43807793846</v>
          </cell>
          <cell r="I396">
            <v>6527.71573010375</v>
          </cell>
          <cell r="J396">
            <v>7800.03788823404</v>
          </cell>
          <cell r="K396">
            <v>7352.88965844343</v>
          </cell>
          <cell r="L396">
            <v>8483.9763171394</v>
          </cell>
          <cell r="M396">
            <v>7319.29303999803</v>
          </cell>
          <cell r="N396">
            <v>9084.65355107886</v>
          </cell>
          <cell r="O396">
            <v>8735.33125823261</v>
          </cell>
        </row>
        <row r="396">
          <cell r="Z396">
            <v>8227.88036204404</v>
          </cell>
          <cell r="AA396">
            <v>7685.06513049717</v>
          </cell>
          <cell r="AB396">
            <v>6020.03755259645</v>
          </cell>
          <cell r="AC396">
            <v>5895.36428870454</v>
          </cell>
          <cell r="AD396">
            <v>6085.70090315051</v>
          </cell>
          <cell r="AE396">
            <v>5834.19121535679</v>
          </cell>
          <cell r="AF396">
            <v>6088.86671369416</v>
          </cell>
          <cell r="AG396">
            <v>6551.94904698936</v>
          </cell>
          <cell r="AH396">
            <v>5371.3775150568</v>
          </cell>
          <cell r="AI396">
            <v>6418.31689088972</v>
          </cell>
          <cell r="AJ396">
            <v>6050.37777609059</v>
          </cell>
          <cell r="AK396">
            <v>6981.10051238899</v>
          </cell>
          <cell r="AL396">
            <v>6022.73255862695</v>
          </cell>
          <cell r="AM396">
            <v>7475.37206488775</v>
          </cell>
          <cell r="AN396">
            <v>7187.92972105997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6">
          <cell r="BX396">
            <v>4.61963980777403</v>
          </cell>
          <cell r="BY396">
            <v>4.35072691315798</v>
          </cell>
          <cell r="BZ396">
            <v>3.29868404715001</v>
          </cell>
          <cell r="CA396">
            <v>3.31268113090491</v>
          </cell>
          <cell r="CB396">
            <v>3.40098870546468</v>
          </cell>
          <cell r="CC396">
            <v>3.30686888145024</v>
          </cell>
          <cell r="CD396">
            <v>3.40971180508043</v>
          </cell>
          <cell r="CE396">
            <v>3.60745140614783</v>
          </cell>
          <cell r="CF396">
            <v>3.08626811901043</v>
          </cell>
          <cell r="CG396">
            <v>3.61419443967203</v>
          </cell>
          <cell r="CH396">
            <v>3.33300494897891</v>
          </cell>
          <cell r="CI396">
            <v>3.81308893296746</v>
          </cell>
          <cell r="CJ396">
            <v>3.46070062519597</v>
          </cell>
          <cell r="CK396">
            <v>4.241817410554</v>
          </cell>
          <cell r="CL396">
            <v>4.04287301481477</v>
          </cell>
          <cell r="CM396">
            <v>4.87963107865433</v>
          </cell>
          <cell r="CN396">
            <v>4.83941497145898</v>
          </cell>
          <cell r="CO396">
            <v>4.99994947470256</v>
          </cell>
          <cell r="CP396">
            <v>4.87571315937072</v>
          </cell>
          <cell r="CQ396">
            <v>4.90244296681321</v>
          </cell>
          <cell r="CR396">
            <v>4.83360123867855</v>
          </cell>
          <cell r="CS396">
            <v>4.89244474797107</v>
          </cell>
          <cell r="CT396">
            <v>4.97596316990606</v>
          </cell>
          <cell r="CU396">
            <v>4.76825156256873</v>
          </cell>
          <cell r="CV396">
            <v>4.86538013700495</v>
          </cell>
          <cell r="CW396">
            <v>4.97340319696185</v>
          </cell>
          <cell r="CX396">
            <v>5.01596031718668</v>
          </cell>
          <cell r="CY396">
            <v>4.76800478688871</v>
          </cell>
          <cell r="CZ396">
            <v>4.82823031460388</v>
          </cell>
          <cell r="DA396">
            <v>4.87103059327541</v>
          </cell>
        </row>
        <row r="397">
          <cell r="A397">
            <v>7852.13669677564</v>
          </cell>
          <cell r="B397">
            <v>8110.7482608282</v>
          </cell>
          <cell r="C397">
            <v>8365.14067017726</v>
          </cell>
          <cell r="D397">
            <v>8402.43112048172</v>
          </cell>
          <cell r="E397">
            <v>7179.72861143469</v>
          </cell>
          <cell r="F397">
            <v>7245.17354447807</v>
          </cell>
          <cell r="G397">
            <v>7088.203511745</v>
          </cell>
          <cell r="H397">
            <v>7409.12303714086</v>
          </cell>
          <cell r="I397">
            <v>7817.94298851523</v>
          </cell>
          <cell r="J397">
            <v>8686.23233506112</v>
          </cell>
          <cell r="K397">
            <v>8257.76980113305</v>
          </cell>
          <cell r="L397">
            <v>8246.15050078494</v>
          </cell>
          <cell r="M397">
            <v>10222.4971852766</v>
          </cell>
          <cell r="N397">
            <v>9820.29656879812</v>
          </cell>
          <cell r="O397">
            <v>10171.4408500511</v>
          </cell>
        </row>
        <row r="397">
          <cell r="Z397">
            <v>6461.18676763253</v>
          </cell>
          <cell r="AA397">
            <v>6673.98714033863</v>
          </cell>
          <cell r="AB397">
            <v>6883.31575146014</v>
          </cell>
          <cell r="AC397">
            <v>6914.00046485353</v>
          </cell>
          <cell r="AD397">
            <v>5907.89097169483</v>
          </cell>
          <cell r="AE397">
            <v>5961.74280231338</v>
          </cell>
          <cell r="AF397">
            <v>5832.57888966446</v>
          </cell>
          <cell r="AG397">
            <v>6096.64981341877</v>
          </cell>
          <cell r="AH397">
            <v>6433.05023054967</v>
          </cell>
          <cell r="AI397">
            <v>7147.52832142172</v>
          </cell>
          <cell r="AJ397">
            <v>6794.96486493234</v>
          </cell>
          <cell r="AK397">
            <v>6785.40384064589</v>
          </cell>
          <cell r="AL397">
            <v>8411.65482674185</v>
          </cell>
          <cell r="AM397">
            <v>8080.70117661103</v>
          </cell>
          <cell r="AN397">
            <v>8369.64275661349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7">
          <cell r="BX397">
            <v>3.71179616721819</v>
          </cell>
          <cell r="BY397">
            <v>3.78650751502908</v>
          </cell>
          <cell r="BZ397">
            <v>3.80381728802834</v>
          </cell>
          <cell r="CA397">
            <v>3.80570991696504</v>
          </cell>
          <cell r="CB397">
            <v>3.35149769404595</v>
          </cell>
          <cell r="CC397">
            <v>3.32743236679157</v>
          </cell>
          <cell r="CD397">
            <v>3.28306155423225</v>
          </cell>
          <cell r="CE397">
            <v>3.44878258614387</v>
          </cell>
          <cell r="CF397">
            <v>3.59366376497074</v>
          </cell>
          <cell r="CG397">
            <v>3.94585838405302</v>
          </cell>
          <cell r="CH397">
            <v>3.86940466025976</v>
          </cell>
          <cell r="CI397">
            <v>3.72248131537089</v>
          </cell>
          <cell r="CJ397">
            <v>4.74268040036162</v>
          </cell>
          <cell r="CK397">
            <v>4.4677187528738</v>
          </cell>
          <cell r="CL397">
            <v>4.60583761427471</v>
          </cell>
          <cell r="CM397">
            <v>4.7690877294117</v>
          </cell>
          <cell r="CN397">
            <v>4.82896077779472</v>
          </cell>
          <cell r="CO397">
            <v>4.95775635134249</v>
          </cell>
          <cell r="CP397">
            <v>4.97738068331338</v>
          </cell>
          <cell r="CQ397">
            <v>4.82948345479474</v>
          </cell>
          <cell r="CR397">
            <v>4.90875249250991</v>
          </cell>
          <cell r="CS397">
            <v>4.86730691060662</v>
          </cell>
          <cell r="CT397">
            <v>4.84320184196536</v>
          </cell>
          <cell r="CU397">
            <v>4.90440851033107</v>
          </cell>
          <cell r="CV397">
            <v>4.96274003469026</v>
          </cell>
          <cell r="CW397">
            <v>4.81116443749134</v>
          </cell>
          <cell r="CX397">
            <v>4.99402036804223</v>
          </cell>
          <cell r="CY397">
            <v>4.85919938028067</v>
          </cell>
          <cell r="CZ397">
            <v>4.95530461019739</v>
          </cell>
          <cell r="DA397">
            <v>4.97857936398868</v>
          </cell>
        </row>
        <row r="398">
          <cell r="A398">
            <v>8813.7683449231</v>
          </cell>
          <cell r="B398">
            <v>7758.21152009913</v>
          </cell>
          <cell r="C398">
            <v>6978.85861532595</v>
          </cell>
          <cell r="D398">
            <v>8066.12254713112</v>
          </cell>
          <cell r="E398">
            <v>7349.30311422551</v>
          </cell>
          <cell r="F398">
            <v>7609.86165636176</v>
          </cell>
          <cell r="G398">
            <v>8247.66372271716</v>
          </cell>
          <cell r="H398">
            <v>7684.7720642167</v>
          </cell>
          <cell r="I398">
            <v>7998.59516738023</v>
          </cell>
          <cell r="J398">
            <v>7517.02610378819</v>
          </cell>
          <cell r="K398">
            <v>6618.75091601756</v>
          </cell>
          <cell r="L398">
            <v>8441.20228075159</v>
          </cell>
          <cell r="M398">
            <v>9716.07304625713</v>
          </cell>
          <cell r="N398">
            <v>8858.59257423322</v>
          </cell>
          <cell r="O398">
            <v>9828.4302950416</v>
          </cell>
        </row>
        <row r="398">
          <cell r="Z398">
            <v>7252.47223810815</v>
          </cell>
          <cell r="AA398">
            <v>6383.89976511014</v>
          </cell>
          <cell r="AB398">
            <v>5742.60366061107</v>
          </cell>
          <cell r="AC398">
            <v>6637.26655306789</v>
          </cell>
          <cell r="AD398">
            <v>6047.42656256271</v>
          </cell>
          <cell r="AE398">
            <v>6261.82902009196</v>
          </cell>
          <cell r="AF398">
            <v>6786.64900612155</v>
          </cell>
          <cell r="AG398">
            <v>6323.46958426974</v>
          </cell>
          <cell r="AH398">
            <v>6581.70116630145</v>
          </cell>
          <cell r="AI398">
            <v>6185.43862254571</v>
          </cell>
          <cell r="AJ398">
            <v>5446.28646803731</v>
          </cell>
          <cell r="AK398">
            <v>6945.90359101845</v>
          </cell>
          <cell r="AL398">
            <v>7994.94010663444</v>
          </cell>
          <cell r="AM398">
            <v>7289.35617536905</v>
          </cell>
          <cell r="AN398">
            <v>8087.39407134851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8">
          <cell r="BX398">
            <v>4.04435041990182</v>
          </cell>
          <cell r="BY398">
            <v>3.46844413746252</v>
          </cell>
          <cell r="BZ398">
            <v>3.17277649707568</v>
          </cell>
          <cell r="CA398">
            <v>3.84855719406309</v>
          </cell>
          <cell r="CB398">
            <v>3.36964102539356</v>
          </cell>
          <cell r="CC398">
            <v>3.49524017267639</v>
          </cell>
          <cell r="CD398">
            <v>3.94678714224641</v>
          </cell>
          <cell r="CE398">
            <v>3.57183378833027</v>
          </cell>
          <cell r="CF398">
            <v>3.66338361918448</v>
          </cell>
          <cell r="CG398">
            <v>3.45109505806354</v>
          </cell>
          <cell r="CH398">
            <v>3.01014943327954</v>
          </cell>
          <cell r="CI398">
            <v>3.75392497109998</v>
          </cell>
          <cell r="CJ398">
            <v>4.46171104521268</v>
          </cell>
          <cell r="CK398">
            <v>4.13623554967726</v>
          </cell>
          <cell r="CL398">
            <v>4.5284137375091</v>
          </cell>
          <cell r="CM398">
            <v>4.91297362759267</v>
          </cell>
          <cell r="CN398">
            <v>5.04264611151072</v>
          </cell>
          <cell r="CO398">
            <v>4.95879893478284</v>
          </cell>
          <cell r="CP398">
            <v>4.7249634107725</v>
          </cell>
          <cell r="CQ398">
            <v>4.91693086218034</v>
          </cell>
          <cell r="CR398">
            <v>4.90830246217984</v>
          </cell>
          <cell r="CS398">
            <v>4.71106199821509</v>
          </cell>
          <cell r="CT398">
            <v>4.85033045492789</v>
          </cell>
          <cell r="CU398">
            <v>4.92224125680868</v>
          </cell>
          <cell r="CV398">
            <v>4.91044346792511</v>
          </cell>
          <cell r="CW398">
            <v>4.95700732467843</v>
          </cell>
          <cell r="CX398">
            <v>5.06932690413607</v>
          </cell>
          <cell r="CY398">
            <v>4.90931512051437</v>
          </cell>
          <cell r="CZ398">
            <v>4.82826439567394</v>
          </cell>
          <cell r="DA398">
            <v>4.89293719952357</v>
          </cell>
        </row>
        <row r="399">
          <cell r="A399">
            <v>8927.56659635423</v>
          </cell>
          <cell r="B399">
            <v>8267.99447499491</v>
          </cell>
          <cell r="C399">
            <v>8117.30385769691</v>
          </cell>
          <cell r="D399">
            <v>7045.37805899158</v>
          </cell>
          <cell r="E399">
            <v>8019.74605334096</v>
          </cell>
          <cell r="F399">
            <v>6717.52231366938</v>
          </cell>
          <cell r="G399">
            <v>7249.81192741927</v>
          </cell>
          <cell r="H399">
            <v>9047.39037672837</v>
          </cell>
          <cell r="I399">
            <v>8925.7514220429</v>
          </cell>
          <cell r="J399">
            <v>7620.00790366658</v>
          </cell>
          <cell r="K399">
            <v>8805.49530599417</v>
          </cell>
          <cell r="L399">
            <v>8126.27102329197</v>
          </cell>
          <cell r="M399">
            <v>7961.51786564899</v>
          </cell>
          <cell r="N399">
            <v>9161.64709619408</v>
          </cell>
          <cell r="O399">
            <v>8784.92435850534</v>
          </cell>
        </row>
        <row r="399">
          <cell r="Z399">
            <v>7346.11194214291</v>
          </cell>
          <cell r="AA399">
            <v>6803.37831085295</v>
          </cell>
          <cell r="AB399">
            <v>6679.38146004775</v>
          </cell>
          <cell r="AC399">
            <v>5797.33965997022</v>
          </cell>
          <cell r="AD399">
            <v>6599.10532389199</v>
          </cell>
          <cell r="AE399">
            <v>5527.56121810509</v>
          </cell>
          <cell r="AF399">
            <v>5965.55952884786</v>
          </cell>
          <cell r="AG399">
            <v>7444.70979570791</v>
          </cell>
          <cell r="AH399">
            <v>7344.6183129953</v>
          </cell>
          <cell r="AI399">
            <v>6270.17793215993</v>
          </cell>
          <cell r="AJ399">
            <v>7245.66470893235</v>
          </cell>
          <cell r="AK399">
            <v>6686.76015630882</v>
          </cell>
          <cell r="AL399">
            <v>6551.19184373403</v>
          </cell>
          <cell r="AM399">
            <v>7538.7267534397</v>
          </cell>
          <cell r="AN399">
            <v>7228.73775785582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399">
          <cell r="BX399">
            <v>4.16728483627988</v>
          </cell>
          <cell r="BY399">
            <v>3.79404154712535</v>
          </cell>
          <cell r="BZ399">
            <v>3.79698693597395</v>
          </cell>
          <cell r="CA399">
            <v>3.26310255474779</v>
          </cell>
          <cell r="CB399">
            <v>3.78103938302459</v>
          </cell>
          <cell r="CC399">
            <v>3.00820601863394</v>
          </cell>
          <cell r="CD399">
            <v>3.38498695137412</v>
          </cell>
          <cell r="CE399">
            <v>4.19311663698549</v>
          </cell>
          <cell r="CF399">
            <v>4.0781810739286</v>
          </cell>
          <cell r="CG399">
            <v>3.51225825917165</v>
          </cell>
          <cell r="CH399">
            <v>4.09021373557938</v>
          </cell>
          <cell r="CI399">
            <v>3.85001744378058</v>
          </cell>
          <cell r="CJ399">
            <v>3.65973541207124</v>
          </cell>
          <cell r="CK399">
            <v>4.21273184794197</v>
          </cell>
          <cell r="CL399">
            <v>4.12384467302615</v>
          </cell>
          <cell r="CM399">
            <v>4.82960365772104</v>
          </cell>
          <cell r="CN399">
            <v>4.91280667355802</v>
          </cell>
          <cell r="CO399">
            <v>4.81952546626646</v>
          </cell>
          <cell r="CP399">
            <v>4.8674910118816</v>
          </cell>
          <cell r="CQ399">
            <v>4.78168534677893</v>
          </cell>
          <cell r="CR399">
            <v>5.03423078189015</v>
          </cell>
          <cell r="CS399">
            <v>4.82837864486817</v>
          </cell>
          <cell r="CT399">
            <v>4.86427327439756</v>
          </cell>
          <cell r="CU399">
            <v>4.9341217539484</v>
          </cell>
          <cell r="CV399">
            <v>4.89103260908894</v>
          </cell>
          <cell r="CW399">
            <v>4.85332490480325</v>
          </cell>
          <cell r="CX399">
            <v>4.75839164541882</v>
          </cell>
          <cell r="CY399">
            <v>4.90430831298615</v>
          </cell>
          <cell r="CZ399">
            <v>4.90276776337541</v>
          </cell>
          <cell r="DA399">
            <v>4.80249925754208</v>
          </cell>
        </row>
        <row r="400">
          <cell r="A400">
            <v>9467.4680535164</v>
          </cell>
          <cell r="B400">
            <v>8305.74100615028</v>
          </cell>
          <cell r="C400">
            <v>8189.55630683863</v>
          </cell>
          <cell r="D400">
            <v>7491.17974617401</v>
          </cell>
          <cell r="E400">
            <v>6819.8235890952</v>
          </cell>
          <cell r="F400">
            <v>8459.03995387294</v>
          </cell>
          <cell r="G400">
            <v>7484.65703055012</v>
          </cell>
          <cell r="H400">
            <v>6945.29540555424</v>
          </cell>
          <cell r="I400">
            <v>8825.62117151311</v>
          </cell>
          <cell r="J400">
            <v>8370.15512394367</v>
          </cell>
          <cell r="K400">
            <v>7484.85053277303</v>
          </cell>
          <cell r="L400">
            <v>8460.61976585988</v>
          </cell>
          <cell r="M400">
            <v>9262.00047551929</v>
          </cell>
          <cell r="N400">
            <v>8332.97903639043</v>
          </cell>
          <cell r="O400">
            <v>9917.22764169624</v>
          </cell>
        </row>
        <row r="400">
          <cell r="Z400">
            <v>7790.37371260778</v>
          </cell>
          <cell r="AA400">
            <v>6834.43831363223</v>
          </cell>
          <cell r="AB400">
            <v>6738.83490391293</v>
          </cell>
          <cell r="AC400">
            <v>6164.17076256604</v>
          </cell>
          <cell r="AD400">
            <v>5611.74055331262</v>
          </cell>
          <cell r="AE400">
            <v>6960.5814477583</v>
          </cell>
          <cell r="AF400">
            <v>6158.8034994241</v>
          </cell>
          <cell r="AG400">
            <v>5714.98593371321</v>
          </cell>
          <cell r="AH400">
            <v>7262.22542113078</v>
          </cell>
          <cell r="AI400">
            <v>6887.44193055936</v>
          </cell>
          <cell r="AJ400">
            <v>6158.96272411038</v>
          </cell>
          <cell r="AK400">
            <v>6961.88140733613</v>
          </cell>
          <cell r="AL400">
            <v>7621.3032484273</v>
          </cell>
          <cell r="AM400">
            <v>6856.85132137269</v>
          </cell>
          <cell r="AN400">
            <v>8160.46160231005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0">
          <cell r="BX400">
            <v>4.34569074026412</v>
          </cell>
          <cell r="BY400">
            <v>3.83381833222607</v>
          </cell>
          <cell r="BZ400">
            <v>3.75362301199999</v>
          </cell>
          <cell r="CA400">
            <v>3.4754027824922</v>
          </cell>
          <cell r="CB400">
            <v>3.13089729456014</v>
          </cell>
          <cell r="CC400">
            <v>3.83265492456338</v>
          </cell>
          <cell r="CD400">
            <v>3.436918593817</v>
          </cell>
          <cell r="CE400">
            <v>3.09791261546933</v>
          </cell>
          <cell r="CF400">
            <v>4.09965717500764</v>
          </cell>
          <cell r="CG400">
            <v>3.84360248671428</v>
          </cell>
          <cell r="CH400">
            <v>3.54302478315024</v>
          </cell>
          <cell r="CI400">
            <v>3.98937062569803</v>
          </cell>
          <cell r="CJ400">
            <v>4.28407557116512</v>
          </cell>
          <cell r="CK400">
            <v>3.85477572355677</v>
          </cell>
          <cell r="CL400">
            <v>4.47083385437257</v>
          </cell>
          <cell r="CM400">
            <v>4.9114147552722</v>
          </cell>
          <cell r="CN400">
            <v>4.88403124715278</v>
          </cell>
          <cell r="CO400">
            <v>4.91859766459238</v>
          </cell>
          <cell r="CP400">
            <v>4.8593328982182</v>
          </cell>
          <cell r="CQ400">
            <v>4.91061513886909</v>
          </cell>
          <cell r="CR400">
            <v>4.97568566270402</v>
          </cell>
          <cell r="CS400">
            <v>4.90946578582128</v>
          </cell>
          <cell r="CT400">
            <v>5.05420831776148</v>
          </cell>
          <cell r="CU400">
            <v>4.85321263553237</v>
          </cell>
          <cell r="CV400">
            <v>4.90937967299307</v>
          </cell>
          <cell r="CW400">
            <v>4.7625606677274</v>
          </cell>
          <cell r="CX400">
            <v>4.78111699335895</v>
          </cell>
          <cell r="CY400">
            <v>4.87392963208743</v>
          </cell>
          <cell r="CZ400">
            <v>4.87340778773622</v>
          </cell>
          <cell r="DA400">
            <v>5.00072912026439</v>
          </cell>
        </row>
        <row r="401">
          <cell r="A401">
            <v>9899.5594961606</v>
          </cell>
          <cell r="B401">
            <v>8364.36442363067</v>
          </cell>
          <cell r="C401">
            <v>6832.5878957315</v>
          </cell>
          <cell r="D401">
            <v>6476.8456263057</v>
          </cell>
          <cell r="E401">
            <v>7864.65058572448</v>
          </cell>
          <cell r="F401">
            <v>8222.57292844017</v>
          </cell>
          <cell r="G401">
            <v>7273.36441636022</v>
          </cell>
          <cell r="H401">
            <v>8192.60308574155</v>
          </cell>
          <cell r="I401">
            <v>7215.5510540861</v>
          </cell>
          <cell r="J401">
            <v>8519.27349452741</v>
          </cell>
          <cell r="K401">
            <v>9712.01889526442</v>
          </cell>
          <cell r="L401">
            <v>9038.12976797884</v>
          </cell>
          <cell r="M401">
            <v>8243.38039123746</v>
          </cell>
          <cell r="N401">
            <v>8785.07038670179</v>
          </cell>
          <cell r="O401">
            <v>9911.62480373003</v>
          </cell>
        </row>
        <row r="401">
          <cell r="Z401">
            <v>8145.92324255501</v>
          </cell>
          <cell r="AA401">
            <v>6882.67701144466</v>
          </cell>
          <cell r="AB401">
            <v>5622.24375420192</v>
          </cell>
          <cell r="AC401">
            <v>5329.51868678869</v>
          </cell>
          <cell r="AD401">
            <v>6471.483910539</v>
          </cell>
          <cell r="AE401">
            <v>6766.00286683077</v>
          </cell>
          <cell r="AF401">
            <v>5984.93986260498</v>
          </cell>
          <cell r="AG401">
            <v>6741.3419676959</v>
          </cell>
          <cell r="AH401">
            <v>5937.36772450514</v>
          </cell>
          <cell r="AI401">
            <v>7010.14504692541</v>
          </cell>
          <cell r="AJ401">
            <v>7991.60411953187</v>
          </cell>
          <cell r="AK401">
            <v>7437.08963765116</v>
          </cell>
          <cell r="AL401">
            <v>6783.12443621825</v>
          </cell>
          <cell r="AM401">
            <v>7228.85791820033</v>
          </cell>
          <cell r="AN401">
            <v>8155.85126706928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1">
          <cell r="BX401">
            <v>4.4788467180241</v>
          </cell>
          <cell r="BY401">
            <v>3.86267709856535</v>
          </cell>
          <cell r="BZ401">
            <v>3.15206995585038</v>
          </cell>
          <cell r="CA401">
            <v>3.01744207426203</v>
          </cell>
          <cell r="CB401">
            <v>3.60328363406454</v>
          </cell>
          <cell r="CC401">
            <v>3.77602331959959</v>
          </cell>
          <cell r="CD401">
            <v>3.38867190284959</v>
          </cell>
          <cell r="CE401">
            <v>3.65017823084188</v>
          </cell>
          <cell r="CF401">
            <v>3.35298715125933</v>
          </cell>
          <cell r="CG401">
            <v>3.89380445136114</v>
          </cell>
          <cell r="CH401">
            <v>4.40619893064422</v>
          </cell>
          <cell r="CI401">
            <v>4.06825084219747</v>
          </cell>
          <cell r="CJ401">
            <v>3.65822843478548</v>
          </cell>
          <cell r="CK401">
            <v>4.03100672474557</v>
          </cell>
          <cell r="CL401">
            <v>4.54400161438223</v>
          </cell>
          <cell r="CM401">
            <v>4.98288941994735</v>
          </cell>
          <cell r="CN401">
            <v>4.88175658105808</v>
          </cell>
          <cell r="CO401">
            <v>4.88675941889212</v>
          </cell>
          <cell r="CP401">
            <v>4.83900625110296</v>
          </cell>
          <cell r="CQ401">
            <v>4.92053768345364</v>
          </cell>
          <cell r="CR401">
            <v>4.90913127031917</v>
          </cell>
          <cell r="CS401">
            <v>4.83879702257325</v>
          </cell>
          <cell r="CT401">
            <v>5.05987074615316</v>
          </cell>
          <cell r="CU401">
            <v>4.85142356806993</v>
          </cell>
          <cell r="CV401">
            <v>4.93241945783328</v>
          </cell>
          <cell r="CW401">
            <v>4.96909153480627</v>
          </cell>
          <cell r="CX401">
            <v>5.0084394592919</v>
          </cell>
          <cell r="CY401">
            <v>5.08002791413196</v>
          </cell>
          <cell r="CZ401">
            <v>4.91318708680653</v>
          </cell>
          <cell r="DA401">
            <v>4.91742738850424</v>
          </cell>
        </row>
        <row r="402">
          <cell r="A402">
            <v>8154.61733177882</v>
          </cell>
          <cell r="B402">
            <v>8391.81394440127</v>
          </cell>
          <cell r="C402">
            <v>7037.72441684142</v>
          </cell>
          <cell r="D402">
            <v>6529.82585431297</v>
          </cell>
          <cell r="E402">
            <v>7206.70551607965</v>
          </cell>
          <cell r="F402">
            <v>7011.63243633555</v>
          </cell>
          <cell r="G402">
            <v>6568.49783997991</v>
          </cell>
          <cell r="H402">
            <v>9070.00132506664</v>
          </cell>
          <cell r="I402">
            <v>8281.27307726171</v>
          </cell>
          <cell r="J402">
            <v>7625.26885001309</v>
          </cell>
          <cell r="K402">
            <v>7229.86403756835</v>
          </cell>
          <cell r="L402">
            <v>8390.13066700211</v>
          </cell>
          <cell r="M402">
            <v>9313.05775199733</v>
          </cell>
          <cell r="N402">
            <v>9421.23860977879</v>
          </cell>
          <cell r="O402">
            <v>9784.49113967278</v>
          </cell>
        </row>
        <row r="402">
          <cell r="Z402">
            <v>6710.08511872086</v>
          </cell>
          <cell r="AA402">
            <v>6905.26404567876</v>
          </cell>
          <cell r="AB402">
            <v>5791.04180585808</v>
          </cell>
          <cell r="AC402">
            <v>5373.11384583467</v>
          </cell>
          <cell r="AD402">
            <v>5930.08911037412</v>
          </cell>
          <cell r="AE402">
            <v>5769.57183332754</v>
          </cell>
          <cell r="AF402">
            <v>5404.93536546919</v>
          </cell>
          <cell r="AG402">
            <v>7463.31537605484</v>
          </cell>
          <cell r="AH402">
            <v>6814.30470357535</v>
          </cell>
          <cell r="AI402">
            <v>6274.50693943934</v>
          </cell>
          <cell r="AJ402">
            <v>5949.1452651991</v>
          </cell>
          <cell r="AK402">
            <v>6903.87894884745</v>
          </cell>
          <cell r="AL402">
            <v>7663.31609307209</v>
          </cell>
          <cell r="AM402">
            <v>7752.33348461798</v>
          </cell>
          <cell r="AN402">
            <v>8051.23842350217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2">
          <cell r="BX402">
            <v>3.83245101493486</v>
          </cell>
          <cell r="BY402">
            <v>3.95234535373165</v>
          </cell>
          <cell r="BZ402">
            <v>3.24438183709105</v>
          </cell>
          <cell r="CA402">
            <v>2.95377587985483</v>
          </cell>
          <cell r="CB402">
            <v>3.36479078921819</v>
          </cell>
          <cell r="CC402">
            <v>3.21918787188628</v>
          </cell>
          <cell r="CD402">
            <v>2.92313560367624</v>
          </cell>
          <cell r="CE402">
            <v>4.11074614876037</v>
          </cell>
          <cell r="CF402">
            <v>3.84056181648929</v>
          </cell>
          <cell r="CG402">
            <v>3.40574143853345</v>
          </cell>
          <cell r="CH402">
            <v>3.29658199683903</v>
          </cell>
          <cell r="CI402">
            <v>3.83489088841178</v>
          </cell>
          <cell r="CJ402">
            <v>4.38115226168576</v>
          </cell>
          <cell r="CK402">
            <v>4.35703628268771</v>
          </cell>
          <cell r="CL402">
            <v>4.53597855998258</v>
          </cell>
          <cell r="CM402">
            <v>4.79687666565597</v>
          </cell>
          <cell r="CN402">
            <v>4.78665954991369</v>
          </cell>
          <cell r="CO402">
            <v>4.89025914886779</v>
          </cell>
          <cell r="CP402">
            <v>4.98374299553335</v>
          </cell>
          <cell r="CQ402">
            <v>4.82847835073038</v>
          </cell>
          <cell r="CR402">
            <v>4.91025896834144</v>
          </cell>
          <cell r="CS402">
            <v>5.06580744271759</v>
          </cell>
          <cell r="CT402">
            <v>4.97414305006835</v>
          </cell>
          <cell r="CU402">
            <v>4.86109294604893</v>
          </cell>
          <cell r="CV402">
            <v>5.04748533654659</v>
          </cell>
          <cell r="CW402">
            <v>4.94422044998779</v>
          </cell>
          <cell r="CX402">
            <v>4.93227510157165</v>
          </cell>
          <cell r="CY402">
            <v>4.79220654802885</v>
          </cell>
          <cell r="CZ402">
            <v>4.87470575015945</v>
          </cell>
          <cell r="DA402">
            <v>4.86293909240491</v>
          </cell>
        </row>
        <row r="403">
          <cell r="A403">
            <v>9755.67867652854</v>
          </cell>
          <cell r="B403">
            <v>8315.72428327811</v>
          </cell>
          <cell r="C403">
            <v>7586.32682164094</v>
          </cell>
          <cell r="D403">
            <v>7778.26900823134</v>
          </cell>
          <cell r="E403">
            <v>8268.92444474607</v>
          </cell>
          <cell r="F403">
            <v>8506.427407993</v>
          </cell>
          <cell r="G403">
            <v>7171.32138420677</v>
          </cell>
          <cell r="H403">
            <v>7335.67832803224</v>
          </cell>
          <cell r="I403">
            <v>8084.66089742568</v>
          </cell>
          <cell r="J403">
            <v>8352.27192852074</v>
          </cell>
          <cell r="K403">
            <v>8155.5422308766</v>
          </cell>
          <cell r="L403">
            <v>9071.55391739084</v>
          </cell>
          <cell r="M403">
            <v>9609.72490559939</v>
          </cell>
          <cell r="N403">
            <v>8526.72592416297</v>
          </cell>
          <cell r="O403">
            <v>8873.90042520247</v>
          </cell>
        </row>
        <row r="403">
          <cell r="Z403">
            <v>8027.52988240063</v>
          </cell>
          <cell r="AA403">
            <v>6842.65312452599</v>
          </cell>
          <cell r="AB403">
            <v>6242.46321323597</v>
          </cell>
          <cell r="AC403">
            <v>6400.4042124875</v>
          </cell>
          <cell r="AD403">
            <v>6804.14354310534</v>
          </cell>
          <cell r="AE403">
            <v>6999.57455286281</v>
          </cell>
          <cell r="AF403">
            <v>5900.97302471871</v>
          </cell>
          <cell r="AG403">
            <v>6036.21530992367</v>
          </cell>
          <cell r="AH403">
            <v>6652.52096702456</v>
          </cell>
          <cell r="AI403">
            <v>6872.72661546849</v>
          </cell>
          <cell r="AJ403">
            <v>6710.84617854988</v>
          </cell>
          <cell r="AK403">
            <v>7464.59293773874</v>
          </cell>
          <cell r="AL403">
            <v>7907.43077946464</v>
          </cell>
          <cell r="AM403">
            <v>7016.27733188267</v>
          </cell>
          <cell r="AN403">
            <v>7301.95234988089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3">
          <cell r="BX403">
            <v>4.40031692215682</v>
          </cell>
          <cell r="BY403">
            <v>3.77296629889263</v>
          </cell>
          <cell r="BZ403">
            <v>3.48232830667145</v>
          </cell>
          <cell r="CA403">
            <v>3.63976727077419</v>
          </cell>
          <cell r="CB403">
            <v>3.79374353296987</v>
          </cell>
          <cell r="CC403">
            <v>3.86339303774541</v>
          </cell>
          <cell r="CD403">
            <v>3.29217224201321</v>
          </cell>
          <cell r="CE403">
            <v>3.3688000762114</v>
          </cell>
          <cell r="CF403">
            <v>3.69057728351393</v>
          </cell>
          <cell r="CG403">
            <v>3.86197364616973</v>
          </cell>
          <cell r="CH403">
            <v>3.78439971335856</v>
          </cell>
          <cell r="CI403">
            <v>4.19435503210135</v>
          </cell>
          <cell r="CJ403">
            <v>4.40348495349488</v>
          </cell>
          <cell r="CK403">
            <v>3.93633094054485</v>
          </cell>
          <cell r="CL403">
            <v>4.0524675152383</v>
          </cell>
          <cell r="CM403">
            <v>4.9981019421079</v>
          </cell>
          <cell r="CN403">
            <v>4.96876817246348</v>
          </cell>
          <cell r="CO403">
            <v>4.9112655195684</v>
          </cell>
          <cell r="CP403">
            <v>4.81771297511702</v>
          </cell>
          <cell r="CQ403">
            <v>4.91374522214988</v>
          </cell>
          <cell r="CR403">
            <v>4.96374984264531</v>
          </cell>
          <cell r="CS403">
            <v>4.9107544181542</v>
          </cell>
          <cell r="CT403">
            <v>4.90904055374224</v>
          </cell>
          <cell r="CU403">
            <v>4.93854577238645</v>
          </cell>
          <cell r="CV403">
            <v>4.87558686638365</v>
          </cell>
          <cell r="CW403">
            <v>4.85833456659777</v>
          </cell>
          <cell r="CX403">
            <v>4.87582462593845</v>
          </cell>
          <cell r="CY403">
            <v>4.91978379513877</v>
          </cell>
          <cell r="CZ403">
            <v>4.88339977302204</v>
          </cell>
          <cell r="DA403">
            <v>4.93658464344454</v>
          </cell>
        </row>
        <row r="404">
          <cell r="A404">
            <v>7914.0801753701</v>
          </cell>
          <cell r="B404">
            <v>7559.07104881809</v>
          </cell>
          <cell r="C404">
            <v>7397.10798338136</v>
          </cell>
          <cell r="D404">
            <v>7936.91083281303</v>
          </cell>
          <cell r="E404">
            <v>7750.49711039444</v>
          </cell>
          <cell r="F404">
            <v>7168.56032074799</v>
          </cell>
          <cell r="G404">
            <v>7317.68828289094</v>
          </cell>
          <cell r="H404">
            <v>7273.71277897581</v>
          </cell>
          <cell r="I404">
            <v>7807.70845126814</v>
          </cell>
          <cell r="J404">
            <v>7935.62798102914</v>
          </cell>
          <cell r="K404">
            <v>8445.48847205866</v>
          </cell>
          <cell r="L404">
            <v>8717.85819142363</v>
          </cell>
          <cell r="M404">
            <v>8271.27988284249</v>
          </cell>
          <cell r="N404">
            <v>9503.30407323956</v>
          </cell>
          <cell r="O404">
            <v>10242.9707558421</v>
          </cell>
        </row>
        <row r="404">
          <cell r="Z404">
            <v>6512.15740144739</v>
          </cell>
          <cell r="AA404">
            <v>6220.0356058846</v>
          </cell>
          <cell r="AB404">
            <v>6086.76314061095</v>
          </cell>
          <cell r="AC404">
            <v>6530.94377100044</v>
          </cell>
          <cell r="AD404">
            <v>6377.55190798171</v>
          </cell>
          <cell r="AE404">
            <v>5898.70106392978</v>
          </cell>
          <cell r="AF404">
            <v>6021.41207277883</v>
          </cell>
          <cell r="AG404">
            <v>5985.22651527153</v>
          </cell>
          <cell r="AH404">
            <v>6424.62866847207</v>
          </cell>
          <cell r="AI404">
            <v>6529.88816724683</v>
          </cell>
          <cell r="AJ404">
            <v>6949.43051415113</v>
          </cell>
          <cell r="AK404">
            <v>7173.55188322858</v>
          </cell>
          <cell r="AL404">
            <v>6806.08173216753</v>
          </cell>
          <cell r="AM404">
            <v>7819.86163740855</v>
          </cell>
          <cell r="AN404">
            <v>8428.50165052149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4">
          <cell r="BX404">
            <v>3.72388976117784</v>
          </cell>
          <cell r="BY404">
            <v>3.60945656007008</v>
          </cell>
          <cell r="BZ404">
            <v>3.41651501542851</v>
          </cell>
          <cell r="CA404">
            <v>3.73917095349315</v>
          </cell>
          <cell r="CB404">
            <v>3.49927931219608</v>
          </cell>
          <cell r="CC404">
            <v>3.32734624744937</v>
          </cell>
          <cell r="CD404">
            <v>3.39370667370657</v>
          </cell>
          <cell r="CE404">
            <v>3.2387273274248</v>
          </cell>
          <cell r="CF404">
            <v>3.65588858668364</v>
          </cell>
          <cell r="CG404">
            <v>3.59057072163089</v>
          </cell>
          <cell r="CH404">
            <v>3.75373396320811</v>
          </cell>
          <cell r="CI404">
            <v>4.10335369385914</v>
          </cell>
          <cell r="CJ404">
            <v>3.88349801284163</v>
          </cell>
          <cell r="CK404">
            <v>4.38659523474389</v>
          </cell>
          <cell r="CL404">
            <v>4.66779679522617</v>
          </cell>
          <cell r="CM404">
            <v>4.79109970258894</v>
          </cell>
          <cell r="CN404">
            <v>4.72126292619764</v>
          </cell>
          <cell r="CO404">
            <v>4.88101569102647</v>
          </cell>
          <cell r="CP404">
            <v>4.78528445353967</v>
          </cell>
          <cell r="CQ404">
            <v>4.99324100607705</v>
          </cell>
          <cell r="CR404">
            <v>4.85697118088406</v>
          </cell>
          <cell r="CS404">
            <v>4.86106224362001</v>
          </cell>
          <cell r="CT404">
            <v>5.06306311275547</v>
          </cell>
          <cell r="CU404">
            <v>4.81462220798762</v>
          </cell>
          <cell r="CV404">
            <v>4.98252393693937</v>
          </cell>
          <cell r="CW404">
            <v>5.07215903999135</v>
          </cell>
          <cell r="CX404">
            <v>4.78963508136734</v>
          </cell>
          <cell r="CY404">
            <v>4.80154726603509</v>
          </cell>
          <cell r="CZ404">
            <v>4.88403358690659</v>
          </cell>
          <cell r="DA404">
            <v>4.94704168945633</v>
          </cell>
        </row>
        <row r="405">
          <cell r="A405">
            <v>8329.09798640819</v>
          </cell>
          <cell r="B405">
            <v>7408.40229592846</v>
          </cell>
          <cell r="C405">
            <v>7332.31348734625</v>
          </cell>
          <cell r="D405">
            <v>7798.83467637678</v>
          </cell>
          <cell r="E405">
            <v>7264.3121618831</v>
          </cell>
          <cell r="F405">
            <v>7105.64471895455</v>
          </cell>
          <cell r="G405">
            <v>8645.47099000759</v>
          </cell>
          <cell r="H405">
            <v>8773.7968288971</v>
          </cell>
          <cell r="I405">
            <v>7283.86319685185</v>
          </cell>
          <cell r="J405">
            <v>7950.35116687783</v>
          </cell>
          <cell r="K405">
            <v>8417.11695622625</v>
          </cell>
          <cell r="L405">
            <v>8946.54537242367</v>
          </cell>
          <cell r="M405">
            <v>8220.89262240992</v>
          </cell>
          <cell r="N405">
            <v>8002.94445187104</v>
          </cell>
          <cell r="O405">
            <v>9436.35725195593</v>
          </cell>
        </row>
        <row r="405">
          <cell r="Z405">
            <v>6853.65777167303</v>
          </cell>
          <cell r="AA405">
            <v>6096.05674636399</v>
          </cell>
          <cell r="AB405">
            <v>6033.44652673063</v>
          </cell>
          <cell r="AC405">
            <v>6417.3268194186</v>
          </cell>
          <cell r="AD405">
            <v>5977.49115034952</v>
          </cell>
          <cell r="AE405">
            <v>5846.93051159689</v>
          </cell>
          <cell r="AF405">
            <v>7113.98755749196</v>
          </cell>
          <cell r="AG405">
            <v>7219.58139063533</v>
          </cell>
          <cell r="AH405">
            <v>5993.5788591238</v>
          </cell>
          <cell r="AI405">
            <v>6542.00324588804</v>
          </cell>
          <cell r="AJ405">
            <v>6926.08480969474</v>
          </cell>
          <cell r="AK405">
            <v>7361.72876359433</v>
          </cell>
          <cell r="AL405">
            <v>6764.62021501159</v>
          </cell>
          <cell r="AM405">
            <v>6585.28000611103</v>
          </cell>
          <cell r="AN405">
            <v>7764.77396732374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5">
          <cell r="BX405">
            <v>3.80860416970463</v>
          </cell>
          <cell r="BY405">
            <v>3.49849819968159</v>
          </cell>
          <cell r="BZ405">
            <v>3.37307941722717</v>
          </cell>
          <cell r="CA405">
            <v>3.62415230537402</v>
          </cell>
          <cell r="CB405">
            <v>3.4072857098066</v>
          </cell>
          <cell r="CC405">
            <v>3.24910412567068</v>
          </cell>
          <cell r="CD405">
            <v>3.95056763360618</v>
          </cell>
          <cell r="CE405">
            <v>4.03591090917037</v>
          </cell>
          <cell r="CF405">
            <v>3.45981521066057</v>
          </cell>
          <cell r="CG405">
            <v>3.66677616874087</v>
          </cell>
          <cell r="CH405">
            <v>3.89205003536053</v>
          </cell>
          <cell r="CI405">
            <v>4.13241962177113</v>
          </cell>
          <cell r="CJ405">
            <v>3.85354423612875</v>
          </cell>
          <cell r="CK405">
            <v>3.72517173426267</v>
          </cell>
          <cell r="CL405">
            <v>4.24797196232812</v>
          </cell>
          <cell r="CM405">
            <v>4.93019062713003</v>
          </cell>
          <cell r="CN405">
            <v>4.77391279893302</v>
          </cell>
          <cell r="CO405">
            <v>4.90056368070394</v>
          </cell>
          <cell r="CP405">
            <v>4.8512633664443</v>
          </cell>
          <cell r="CQ405">
            <v>4.80637359996409</v>
          </cell>
          <cell r="CR405">
            <v>4.93027834240263</v>
          </cell>
          <cell r="CS405">
            <v>4.93356364894067</v>
          </cell>
          <cell r="CT405">
            <v>4.90091964069208</v>
          </cell>
          <cell r="CU405">
            <v>4.7461390270217</v>
          </cell>
          <cell r="CV405">
            <v>4.88802581321224</v>
          </cell>
          <cell r="CW405">
            <v>4.87547042013393</v>
          </cell>
          <cell r="CX405">
            <v>4.88070470723738</v>
          </cell>
          <cell r="CY405">
            <v>4.80939232376459</v>
          </cell>
          <cell r="CZ405">
            <v>4.84322987434357</v>
          </cell>
          <cell r="DA405">
            <v>5.00788459146858</v>
          </cell>
        </row>
        <row r="406">
          <cell r="A406">
            <v>8607.73276614054</v>
          </cell>
          <cell r="B406">
            <v>8346.37361638629</v>
          </cell>
          <cell r="C406">
            <v>8451.36632995903</v>
          </cell>
          <cell r="D406">
            <v>8263.11717391122</v>
          </cell>
          <cell r="E406">
            <v>7111.80187842869</v>
          </cell>
          <cell r="F406">
            <v>7857.66272910234</v>
          </cell>
          <cell r="G406">
            <v>7919.28402652547</v>
          </cell>
          <cell r="H406">
            <v>8411.56987079781</v>
          </cell>
          <cell r="I406">
            <v>7719.75918211748</v>
          </cell>
          <cell r="J406">
            <v>9295.44945172885</v>
          </cell>
          <cell r="K406">
            <v>9103.64752784582</v>
          </cell>
          <cell r="L406">
            <v>9629.05059667349</v>
          </cell>
          <cell r="M406">
            <v>9422.83417482445</v>
          </cell>
          <cell r="N406">
            <v>9403.02581733476</v>
          </cell>
          <cell r="O406">
            <v>9006.25772571718</v>
          </cell>
        </row>
        <row r="406">
          <cell r="Z406">
            <v>7082.93439042422</v>
          </cell>
          <cell r="AA406">
            <v>6867.87314719786</v>
          </cell>
          <cell r="AB406">
            <v>6954.26715150914</v>
          </cell>
          <cell r="AC406">
            <v>6799.36498881837</v>
          </cell>
          <cell r="AD406">
            <v>5851.9969742499</v>
          </cell>
          <cell r="AE406">
            <v>6465.73390280421</v>
          </cell>
          <cell r="AF406">
            <v>6516.43942754096</v>
          </cell>
          <cell r="AG406">
            <v>6921.52035082791</v>
          </cell>
          <cell r="AH406">
            <v>6352.25898414238</v>
          </cell>
          <cell r="AI406">
            <v>7648.8269774226</v>
          </cell>
          <cell r="AJ406">
            <v>7491.0013943417</v>
          </cell>
          <cell r="AK406">
            <v>7923.33306240561</v>
          </cell>
          <cell r="AL406">
            <v>7753.64640671269</v>
          </cell>
          <cell r="AM406">
            <v>7737.34695826403</v>
          </cell>
          <cell r="AN406">
            <v>7410.8635000187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6">
          <cell r="BX406">
            <v>3.93311489268777</v>
          </cell>
          <cell r="BY406">
            <v>3.83882599876043</v>
          </cell>
          <cell r="BZ406">
            <v>3.86487830158629</v>
          </cell>
          <cell r="CA406">
            <v>3.77867947905554</v>
          </cell>
          <cell r="CB406">
            <v>3.33084289257758</v>
          </cell>
          <cell r="CC406">
            <v>3.60121058691346</v>
          </cell>
          <cell r="CD406">
            <v>3.7150879394632</v>
          </cell>
          <cell r="CE406">
            <v>3.86135151193004</v>
          </cell>
          <cell r="CF406">
            <v>3.6012429343389</v>
          </cell>
          <cell r="CG406">
            <v>4.26876177263556</v>
          </cell>
          <cell r="CH406">
            <v>4.12288086994849</v>
          </cell>
          <cell r="CI406">
            <v>4.5035576979359</v>
          </cell>
          <cell r="CJ406">
            <v>4.18708090384834</v>
          </cell>
          <cell r="CK406">
            <v>4.25356956436688</v>
          </cell>
          <cell r="CL406">
            <v>4.1139369755156</v>
          </cell>
          <cell r="CM406">
            <v>4.93382477482915</v>
          </cell>
          <cell r="CN406">
            <v>4.90152218941845</v>
          </cell>
          <cell r="CO406">
            <v>4.9297248786963</v>
          </cell>
          <cell r="CP406">
            <v>4.92986963644121</v>
          </cell>
          <cell r="CQ406">
            <v>4.81345681548955</v>
          </cell>
          <cell r="CR406">
            <v>4.91899571885916</v>
          </cell>
          <cell r="CS406">
            <v>4.8056086414394</v>
          </cell>
          <cell r="CT406">
            <v>4.91099279507051</v>
          </cell>
          <cell r="CU406">
            <v>4.83262295516806</v>
          </cell>
          <cell r="CV406">
            <v>4.90907936897234</v>
          </cell>
          <cell r="CW406">
            <v>4.9779006812786</v>
          </cell>
          <cell r="CX406">
            <v>4.82013627243171</v>
          </cell>
          <cell r="CY406">
            <v>5.07343119359879</v>
          </cell>
          <cell r="CZ406">
            <v>4.98362857919175</v>
          </cell>
          <cell r="DA406">
            <v>4.93535407502078</v>
          </cell>
        </row>
        <row r="407">
          <cell r="A407">
            <v>9442.95536784452</v>
          </cell>
          <cell r="B407">
            <v>7296.05381534489</v>
          </cell>
          <cell r="C407">
            <v>6259.9752386308</v>
          </cell>
          <cell r="D407">
            <v>7549.58490510551</v>
          </cell>
          <cell r="E407">
            <v>7121.53956314258</v>
          </cell>
          <cell r="F407">
            <v>6286.07018490778</v>
          </cell>
          <cell r="G407">
            <v>6844.66530015173</v>
          </cell>
          <cell r="H407">
            <v>8280.8409244608</v>
          </cell>
          <cell r="I407">
            <v>7541.15992341722</v>
          </cell>
          <cell r="J407">
            <v>8945.08099035897</v>
          </cell>
          <cell r="K407">
            <v>9994.9458765782</v>
          </cell>
          <cell r="L407">
            <v>8608.74792859735</v>
          </cell>
          <cell r="M407">
            <v>9172.88823865317</v>
          </cell>
          <cell r="N407">
            <v>8520.21717688113</v>
          </cell>
          <cell r="O407">
            <v>10037.5929354217</v>
          </cell>
        </row>
        <row r="407">
          <cell r="Z407">
            <v>7770.20327411206</v>
          </cell>
          <cell r="AA407">
            <v>6003.60999662666</v>
          </cell>
          <cell r="AB407">
            <v>5151.0653392162</v>
          </cell>
          <cell r="AC407">
            <v>6212.22986477253</v>
          </cell>
          <cell r="AD407">
            <v>5860.00969767161</v>
          </cell>
          <cell r="AE407">
            <v>5172.53775215269</v>
          </cell>
          <cell r="AF407">
            <v>5632.18173269628</v>
          </cell>
          <cell r="AG407">
            <v>6813.94910355631</v>
          </cell>
          <cell r="AH407">
            <v>6205.29730841189</v>
          </cell>
          <cell r="AI407">
            <v>7360.52378635252</v>
          </cell>
          <cell r="AJ407">
            <v>8224.41260701292</v>
          </cell>
          <cell r="AK407">
            <v>7083.76972410296</v>
          </cell>
          <cell r="AL407">
            <v>7547.97660780604</v>
          </cell>
          <cell r="AM407">
            <v>7010.92156269076</v>
          </cell>
          <cell r="AN407">
            <v>8259.50504400414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7">
          <cell r="BX407">
            <v>4.27236698474726</v>
          </cell>
          <cell r="BY407">
            <v>3.41228975354692</v>
          </cell>
          <cell r="BZ407">
            <v>2.88931281429799</v>
          </cell>
          <cell r="CA407">
            <v>3.46198187207357</v>
          </cell>
          <cell r="CB407">
            <v>3.38907642771805</v>
          </cell>
          <cell r="CC407">
            <v>2.9668772582909</v>
          </cell>
          <cell r="CD407">
            <v>3.20177004326249</v>
          </cell>
          <cell r="CE407">
            <v>3.80619077612232</v>
          </cell>
          <cell r="CF407">
            <v>3.36121769037759</v>
          </cell>
          <cell r="CG407">
            <v>4.20007328219842</v>
          </cell>
          <cell r="CH407">
            <v>4.547710611122</v>
          </cell>
          <cell r="CI407">
            <v>3.98610341949105</v>
          </cell>
          <cell r="CJ407">
            <v>4.24059173789676</v>
          </cell>
          <cell r="CK407">
            <v>3.99750410452666</v>
          </cell>
          <cell r="CL407">
            <v>4.5834148578631</v>
          </cell>
          <cell r="CM407">
            <v>4.98277142957361</v>
          </cell>
          <cell r="CN407">
            <v>4.82029597545262</v>
          </cell>
          <cell r="CO407">
            <v>4.88438209557569</v>
          </cell>
          <cell r="CP407">
            <v>4.91620363063825</v>
          </cell>
          <cell r="CQ407">
            <v>4.73722603544865</v>
          </cell>
          <cell r="CR407">
            <v>4.77651586956152</v>
          </cell>
          <cell r="CS407">
            <v>4.81940760129547</v>
          </cell>
          <cell r="CT407">
            <v>4.90473410462953</v>
          </cell>
          <cell r="CU407">
            <v>5.05793319851426</v>
          </cell>
          <cell r="CV407">
            <v>4.80130160543089</v>
          </cell>
          <cell r="CW407">
            <v>4.95472100277908</v>
          </cell>
          <cell r="CX407">
            <v>4.86881203089597</v>
          </cell>
          <cell r="CY407">
            <v>4.87653357001738</v>
          </cell>
          <cell r="CZ407">
            <v>4.80499926431444</v>
          </cell>
          <cell r="DA407">
            <v>4.9371007522167</v>
          </cell>
        </row>
        <row r="408">
          <cell r="A408">
            <v>7947.21432902085</v>
          </cell>
          <cell r="B408">
            <v>7244.68896464189</v>
          </cell>
          <cell r="C408">
            <v>7542.48577514973</v>
          </cell>
          <cell r="D408">
            <v>6168.7473195558</v>
          </cell>
          <cell r="E408">
            <v>7057.44391113196</v>
          </cell>
          <cell r="F408">
            <v>6980.13523944851</v>
          </cell>
          <cell r="G408">
            <v>8652.63348972462</v>
          </cell>
          <cell r="H408">
            <v>8532.67160814764</v>
          </cell>
          <cell r="I408">
            <v>8674.38649016327</v>
          </cell>
          <cell r="J408">
            <v>9349.45992885877</v>
          </cell>
          <cell r="K408">
            <v>8464.89056427986</v>
          </cell>
          <cell r="L408">
            <v>9370.78991789878</v>
          </cell>
          <cell r="M408">
            <v>7093.47447222791</v>
          </cell>
          <cell r="N408">
            <v>8732.99080763514</v>
          </cell>
          <cell r="O408">
            <v>9109.7757354532</v>
          </cell>
        </row>
        <row r="408">
          <cell r="Z408">
            <v>6539.42207645144</v>
          </cell>
          <cell r="AA408">
            <v>5961.3440623339</v>
          </cell>
          <cell r="AB408">
            <v>6206.38829498035</v>
          </cell>
          <cell r="AC408">
            <v>5075.99779437734</v>
          </cell>
          <cell r="AD408">
            <v>5807.26813258859</v>
          </cell>
          <cell r="AE408">
            <v>5743.65413988906</v>
          </cell>
          <cell r="AF408">
            <v>7119.88127154483</v>
          </cell>
          <cell r="AG408">
            <v>7021.16978041863</v>
          </cell>
          <cell r="AH408">
            <v>7137.78088333435</v>
          </cell>
          <cell r="AI408">
            <v>7693.26988431807</v>
          </cell>
          <cell r="AJ408">
            <v>6965.39566432171</v>
          </cell>
          <cell r="AK408">
            <v>7710.82141815671</v>
          </cell>
          <cell r="AL408">
            <v>5836.91613714754</v>
          </cell>
          <cell r="AM408">
            <v>7186.00386456834</v>
          </cell>
          <cell r="AN408">
            <v>7496.04403374435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8">
          <cell r="BX408">
            <v>3.63905990895095</v>
          </cell>
          <cell r="BY408">
            <v>3.26253903827497</v>
          </cell>
          <cell r="BZ408">
            <v>3.52075268539469</v>
          </cell>
          <cell r="CA408">
            <v>2.87917043117483</v>
          </cell>
          <cell r="CB408">
            <v>3.22161899338529</v>
          </cell>
          <cell r="CC408">
            <v>3.20378168314197</v>
          </cell>
          <cell r="CD408">
            <v>3.86399050454347</v>
          </cell>
          <cell r="CE408">
            <v>3.87358626549966</v>
          </cell>
          <cell r="CF408">
            <v>4.10685301374333</v>
          </cell>
          <cell r="CG408">
            <v>4.21180245591564</v>
          </cell>
          <cell r="CH408">
            <v>3.89726073833512</v>
          </cell>
          <cell r="CI408">
            <v>4.39869850834418</v>
          </cell>
          <cell r="CJ408">
            <v>3.25455407510704</v>
          </cell>
          <cell r="CK408">
            <v>4.09351327112799</v>
          </cell>
          <cell r="CL408">
            <v>4.15748051072285</v>
          </cell>
          <cell r="CM408">
            <v>4.9233113263461</v>
          </cell>
          <cell r="CN408">
            <v>5.00605488370857</v>
          </cell>
          <cell r="CO408">
            <v>4.82959329078383</v>
          </cell>
          <cell r="CP408">
            <v>4.83015632617208</v>
          </cell>
          <cell r="CQ408">
            <v>4.93861120250257</v>
          </cell>
          <cell r="CR408">
            <v>4.91170756803555</v>
          </cell>
          <cell r="CS408">
            <v>5.04828467065148</v>
          </cell>
          <cell r="CT408">
            <v>4.96596184303817</v>
          </cell>
          <cell r="CU408">
            <v>4.7616907638253</v>
          </cell>
          <cell r="CV408">
            <v>5.00437804442933</v>
          </cell>
          <cell r="CW408">
            <v>4.89658687830429</v>
          </cell>
          <cell r="CX408">
            <v>4.8026792679384</v>
          </cell>
          <cell r="CY408">
            <v>4.9135920595058</v>
          </cell>
          <cell r="CZ408">
            <v>4.80948283705213</v>
          </cell>
          <cell r="DA408">
            <v>4.93979632346962</v>
          </cell>
        </row>
        <row r="409">
          <cell r="A409">
            <v>9014.98654200135</v>
          </cell>
          <cell r="B409">
            <v>8067.38569966979</v>
          </cell>
          <cell r="C409">
            <v>7435.7275304126</v>
          </cell>
          <cell r="D409">
            <v>8976.17251575174</v>
          </cell>
          <cell r="E409">
            <v>6829.83711469091</v>
          </cell>
          <cell r="F409">
            <v>6830.35753725423</v>
          </cell>
          <cell r="G409">
            <v>8141.4565047906</v>
          </cell>
          <cell r="H409">
            <v>7815.60753926175</v>
          </cell>
          <cell r="I409">
            <v>8133.12746670951</v>
          </cell>
          <cell r="J409">
            <v>7153.19857304494</v>
          </cell>
          <cell r="K409">
            <v>7952.91025519245</v>
          </cell>
          <cell r="L409">
            <v>9242.47720033799</v>
          </cell>
          <cell r="M409">
            <v>8585.24039296223</v>
          </cell>
          <cell r="N409">
            <v>9392.86269974643</v>
          </cell>
          <cell r="O409">
            <v>8483.15996344307</v>
          </cell>
        </row>
        <row r="409">
          <cell r="Z409">
            <v>7418.04606884682</v>
          </cell>
          <cell r="AA409">
            <v>6638.30594715686</v>
          </cell>
          <cell r="AB409">
            <v>6118.54151073951</v>
          </cell>
          <cell r="AC409">
            <v>7386.10767010429</v>
          </cell>
          <cell r="AD409">
            <v>5619.98025437424</v>
          </cell>
          <cell r="AE409">
            <v>5620.40848779776</v>
          </cell>
          <cell r="AF409">
            <v>6699.2556382277</v>
          </cell>
          <cell r="AG409">
            <v>6431.12848944967</v>
          </cell>
          <cell r="AH409">
            <v>6692.40202974954</v>
          </cell>
          <cell r="AI409">
            <v>5886.06054010555</v>
          </cell>
          <cell r="AJ409">
            <v>6544.10900998693</v>
          </cell>
          <cell r="AK409">
            <v>7605.2383819924</v>
          </cell>
          <cell r="AL409">
            <v>7064.42638049463</v>
          </cell>
          <cell r="AM409">
            <v>7728.98416436278</v>
          </cell>
          <cell r="AN409">
            <v>6980.42876991887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09">
          <cell r="BX409">
            <v>4.16677644033597</v>
          </cell>
          <cell r="BY409">
            <v>3.61142482104256</v>
          </cell>
          <cell r="BZ409">
            <v>3.42322768267872</v>
          </cell>
          <cell r="CA409">
            <v>4.08552706493496</v>
          </cell>
          <cell r="CB409">
            <v>3.19836473994828</v>
          </cell>
          <cell r="CC409">
            <v>3.12386570003614</v>
          </cell>
          <cell r="CD409">
            <v>3.7298060748669</v>
          </cell>
          <cell r="CE409">
            <v>3.62371483004453</v>
          </cell>
          <cell r="CF409">
            <v>3.6884797643754</v>
          </cell>
          <cell r="CG409">
            <v>3.29548318420739</v>
          </cell>
          <cell r="CH409">
            <v>3.71154024245255</v>
          </cell>
          <cell r="CI409">
            <v>4.15719370377094</v>
          </cell>
          <cell r="CJ409">
            <v>3.90483491054181</v>
          </cell>
          <cell r="CK409">
            <v>4.37278895714012</v>
          </cell>
          <cell r="CL409">
            <v>3.84331692733314</v>
          </cell>
          <cell r="CM409">
            <v>4.87749083212463</v>
          </cell>
          <cell r="CN409">
            <v>5.03600115812498</v>
          </cell>
          <cell r="CO409">
            <v>4.89687773661791</v>
          </cell>
          <cell r="CP409">
            <v>4.9530724196207</v>
          </cell>
          <cell r="CQ409">
            <v>4.81408701892353</v>
          </cell>
          <cell r="CR409">
            <v>4.92927062083555</v>
          </cell>
          <cell r="CS409">
            <v>4.92093279592163</v>
          </cell>
          <cell r="CT409">
            <v>4.86228385357375</v>
          </cell>
          <cell r="CU409">
            <v>4.97097698726726</v>
          </cell>
          <cell r="CV409">
            <v>4.89342301543005</v>
          </cell>
          <cell r="CW409">
            <v>4.8306268043961</v>
          </cell>
          <cell r="CX409">
            <v>5.01209975392892</v>
          </cell>
          <cell r="CY409">
            <v>4.95657134467368</v>
          </cell>
          <cell r="CZ409">
            <v>4.84251567775065</v>
          </cell>
          <cell r="DA409">
            <v>4.97603053428377</v>
          </cell>
        </row>
        <row r="410">
          <cell r="A410">
            <v>9796.4904779722</v>
          </cell>
          <cell r="B410">
            <v>8807.49611342388</v>
          </cell>
          <cell r="C410">
            <v>8061.22951666165</v>
          </cell>
          <cell r="D410">
            <v>7145.08772688823</v>
          </cell>
          <cell r="E410">
            <v>6854.06733371952</v>
          </cell>
          <cell r="F410">
            <v>7986.07781342416</v>
          </cell>
          <cell r="G410">
            <v>8147.86465892837</v>
          </cell>
          <cell r="H410">
            <v>9305.12303517949</v>
          </cell>
          <cell r="I410">
            <v>8919.81880981843</v>
          </cell>
          <cell r="J410">
            <v>9064.69578857216</v>
          </cell>
          <cell r="K410">
            <v>8322.50787058268</v>
          </cell>
          <cell r="L410">
            <v>8154.82931282981</v>
          </cell>
          <cell r="M410">
            <v>8524.34323467532</v>
          </cell>
          <cell r="N410">
            <v>8850.89133467864</v>
          </cell>
          <cell r="O410">
            <v>10271.0692691041</v>
          </cell>
        </row>
        <row r="410">
          <cell r="Z410">
            <v>8061.11216473141</v>
          </cell>
          <cell r="AA410">
            <v>7247.31108761736</v>
          </cell>
          <cell r="AB410">
            <v>6633.24028799587</v>
          </cell>
          <cell r="AC410">
            <v>5879.38647241088</v>
          </cell>
          <cell r="AD410">
            <v>5639.91826317492</v>
          </cell>
          <cell r="AE410">
            <v>6571.40117218902</v>
          </cell>
          <cell r="AF410">
            <v>6704.52863363249</v>
          </cell>
          <cell r="AG410">
            <v>7656.78695466198</v>
          </cell>
          <cell r="AH410">
            <v>7339.73662065059</v>
          </cell>
          <cell r="AI410">
            <v>7458.94967745366</v>
          </cell>
          <cell r="AJ410">
            <v>6848.23504779375</v>
          </cell>
          <cell r="AK410">
            <v>6710.25954884281</v>
          </cell>
          <cell r="AL410">
            <v>7014.31671881855</v>
          </cell>
          <cell r="AM410">
            <v>7283.01915539271</v>
          </cell>
          <cell r="AN410">
            <v>8451.6227128628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0">
          <cell r="BX410">
            <v>4.56292025643417</v>
          </cell>
          <cell r="BY410">
            <v>3.94504351836249</v>
          </cell>
          <cell r="BZ410">
            <v>3.67403345206531</v>
          </cell>
          <cell r="CA410">
            <v>3.35825631341467</v>
          </cell>
          <cell r="CB410">
            <v>3.10665912985589</v>
          </cell>
          <cell r="CC410">
            <v>3.67704348527567</v>
          </cell>
          <cell r="CD410">
            <v>3.8044123098053</v>
          </cell>
          <cell r="CE410">
            <v>4.23324666063112</v>
          </cell>
          <cell r="CF410">
            <v>4.04017547470736</v>
          </cell>
          <cell r="CG410">
            <v>4.19411069877668</v>
          </cell>
          <cell r="CH410">
            <v>3.81382890180928</v>
          </cell>
          <cell r="CI410">
            <v>3.82628337533538</v>
          </cell>
          <cell r="CJ410">
            <v>3.91479727625086</v>
          </cell>
          <cell r="CK410">
            <v>4.07946000453553</v>
          </cell>
          <cell r="CL410">
            <v>4.71537894355441</v>
          </cell>
          <cell r="CM410">
            <v>4.8401544551082</v>
          </cell>
          <cell r="CN410">
            <v>5.03306154240644</v>
          </cell>
          <cell r="CO410">
            <v>4.94640598680084</v>
          </cell>
          <cell r="CP410">
            <v>4.79650945023103</v>
          </cell>
          <cell r="CQ410">
            <v>4.97377736408766</v>
          </cell>
          <cell r="CR410">
            <v>4.89628118351322</v>
          </cell>
          <cell r="CS410">
            <v>4.82822841037783</v>
          </cell>
          <cell r="CT410">
            <v>4.95541606422616</v>
          </cell>
          <cell r="CU410">
            <v>4.97722625656347</v>
          </cell>
          <cell r="CV410">
            <v>4.87242231692328</v>
          </cell>
          <cell r="CW410">
            <v>4.91954104004871</v>
          </cell>
          <cell r="CX410">
            <v>4.80473371498374</v>
          </cell>
          <cell r="CY410">
            <v>4.90888920239544</v>
          </cell>
          <cell r="CZ410">
            <v>4.89120548206822</v>
          </cell>
          <cell r="DA410">
            <v>4.91055565148661</v>
          </cell>
        </row>
        <row r="411">
          <cell r="A411">
            <v>9275.43732275686</v>
          </cell>
          <cell r="B411">
            <v>7967.0365153936</v>
          </cell>
          <cell r="C411">
            <v>7189.15247177871</v>
          </cell>
          <cell r="D411">
            <v>7589.85939206913</v>
          </cell>
          <cell r="E411">
            <v>6496.87218579778</v>
          </cell>
          <cell r="F411">
            <v>7243.87020200822</v>
          </cell>
          <cell r="G411">
            <v>8624.88561268882</v>
          </cell>
          <cell r="H411">
            <v>7717.61921469524</v>
          </cell>
          <cell r="I411">
            <v>9100.76316680121</v>
          </cell>
          <cell r="J411">
            <v>8499.29265453007</v>
          </cell>
          <cell r="K411">
            <v>7736.18135406227</v>
          </cell>
          <cell r="L411">
            <v>7970.31278966272</v>
          </cell>
          <cell r="M411">
            <v>9427.29197202179</v>
          </cell>
          <cell r="N411">
            <v>9920.63775202256</v>
          </cell>
          <cell r="O411">
            <v>10107.8823439956</v>
          </cell>
        </row>
        <row r="411">
          <cell r="Z411">
            <v>7632.35985415422</v>
          </cell>
          <cell r="AA411">
            <v>6555.7329040953</v>
          </cell>
          <cell r="AB411">
            <v>5915.6454624922</v>
          </cell>
          <cell r="AC411">
            <v>6245.37001404546</v>
          </cell>
          <cell r="AD411">
            <v>5345.9976843136</v>
          </cell>
          <cell r="AE411">
            <v>5960.67033765248</v>
          </cell>
          <cell r="AF411">
            <v>7097.04873272681</v>
          </cell>
          <cell r="AG411">
            <v>6350.49809666351</v>
          </cell>
          <cell r="AH411">
            <v>7488.62797725357</v>
          </cell>
          <cell r="AI411">
            <v>6993.70367001331</v>
          </cell>
          <cell r="AJ411">
            <v>6365.77208562838</v>
          </cell>
          <cell r="AK411">
            <v>6558.42880977961</v>
          </cell>
          <cell r="AL411">
            <v>7757.31453697793</v>
          </cell>
          <cell r="AM411">
            <v>8163.26763594999</v>
          </cell>
          <cell r="AN411">
            <v>8317.34318591639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1">
          <cell r="BX411">
            <v>4.25564031799489</v>
          </cell>
          <cell r="BY411">
            <v>3.53378034952204</v>
          </cell>
          <cell r="BZ411">
            <v>3.30420462240901</v>
          </cell>
          <cell r="CA411">
            <v>3.37855208151296</v>
          </cell>
          <cell r="CB411">
            <v>3.07272508824898</v>
          </cell>
          <cell r="CC411">
            <v>3.28680214402887</v>
          </cell>
          <cell r="CD411">
            <v>3.91517870040401</v>
          </cell>
          <cell r="CE411">
            <v>3.52121428933106</v>
          </cell>
          <cell r="CF411">
            <v>4.13043878396029</v>
          </cell>
          <cell r="CG411">
            <v>3.81651907941204</v>
          </cell>
          <cell r="CH411">
            <v>3.60107370204299</v>
          </cell>
          <cell r="CI411">
            <v>3.69055241382627</v>
          </cell>
          <cell r="CJ411">
            <v>4.37000402041608</v>
          </cell>
          <cell r="CK411">
            <v>4.62748735783222</v>
          </cell>
          <cell r="CL411">
            <v>4.56148511055236</v>
          </cell>
          <cell r="CM411">
            <v>4.91361425787521</v>
          </cell>
          <cell r="CN411">
            <v>5.08263397538102</v>
          </cell>
          <cell r="CO411">
            <v>4.90503757924897</v>
          </cell>
          <cell r="CP411">
            <v>5.06447802649956</v>
          </cell>
          <cell r="CQ411">
            <v>4.76663826976656</v>
          </cell>
          <cell r="CR411">
            <v>4.96853870394027</v>
          </cell>
          <cell r="CS411">
            <v>4.96630438062812</v>
          </cell>
          <cell r="CT411">
            <v>4.9410866515798</v>
          </cell>
          <cell r="CU411">
            <v>4.96721778287809</v>
          </cell>
          <cell r="CV411">
            <v>5.02049945878721</v>
          </cell>
          <cell r="CW411">
            <v>4.84313094108031</v>
          </cell>
          <cell r="CX411">
            <v>4.86872860595852</v>
          </cell>
          <cell r="CY411">
            <v>4.86336315490209</v>
          </cell>
          <cell r="CZ411">
            <v>4.83310165568966</v>
          </cell>
          <cell r="DA411">
            <v>4.99557513682009</v>
          </cell>
        </row>
        <row r="412">
          <cell r="A412">
            <v>9084.90396532902</v>
          </cell>
          <cell r="B412">
            <v>8424.13845043882</v>
          </cell>
          <cell r="C412">
            <v>8234.19284800627</v>
          </cell>
          <cell r="D412">
            <v>7578.33031041642</v>
          </cell>
          <cell r="E412">
            <v>8333.85958202665</v>
          </cell>
          <cell r="F412">
            <v>7583.15878646705</v>
          </cell>
          <cell r="G412">
            <v>8497.37440654522</v>
          </cell>
          <cell r="H412">
            <v>7030.2039243081</v>
          </cell>
          <cell r="I412">
            <v>8142.55874076866</v>
          </cell>
          <cell r="J412">
            <v>8322.77746418042</v>
          </cell>
          <cell r="K412">
            <v>8484.43062146221</v>
          </cell>
          <cell r="L412">
            <v>7337.69013966964</v>
          </cell>
          <cell r="M412">
            <v>8696.06561839548</v>
          </cell>
          <cell r="N412">
            <v>9131.69993904337</v>
          </cell>
          <cell r="O412">
            <v>8902.99082558935</v>
          </cell>
        </row>
        <row r="412">
          <cell r="Z412">
            <v>7475.57812004217</v>
          </cell>
          <cell r="AA412">
            <v>6931.86249636108</v>
          </cell>
          <cell r="AB412">
            <v>6775.56440064516</v>
          </cell>
          <cell r="AC412">
            <v>6235.88322685694</v>
          </cell>
          <cell r="AD412">
            <v>6857.57588463907</v>
          </cell>
          <cell r="AE412">
            <v>6239.85637286431</v>
          </cell>
          <cell r="AF412">
            <v>6992.12522595721</v>
          </cell>
          <cell r="AG412">
            <v>5784.85351485924</v>
          </cell>
          <cell r="AH412">
            <v>6700.16262097535</v>
          </cell>
          <cell r="AI412">
            <v>6848.45688481132</v>
          </cell>
          <cell r="AJ412">
            <v>6981.47433994605</v>
          </cell>
          <cell r="AK412">
            <v>6037.87074349959</v>
          </cell>
          <cell r="AL412">
            <v>7155.61970885113</v>
          </cell>
          <cell r="AM412">
            <v>7514.08452126997</v>
          </cell>
          <cell r="AN412">
            <v>7325.8895936278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2">
          <cell r="BX412">
            <v>4.29311168930423</v>
          </cell>
          <cell r="BY412">
            <v>3.76801981258272</v>
          </cell>
          <cell r="BZ412">
            <v>3.81338545413862</v>
          </cell>
          <cell r="CA412">
            <v>3.40435181785835</v>
          </cell>
          <cell r="CB412">
            <v>3.7826183695776</v>
          </cell>
          <cell r="CC412">
            <v>3.5443089454255</v>
          </cell>
          <cell r="CD412">
            <v>3.8378481130836</v>
          </cell>
          <cell r="CE412">
            <v>3.2043858953419</v>
          </cell>
          <cell r="CF412">
            <v>3.63684777614067</v>
          </cell>
          <cell r="CG412">
            <v>3.81744492029853</v>
          </cell>
          <cell r="CH412">
            <v>3.91407753644046</v>
          </cell>
          <cell r="CI412">
            <v>3.46002037556597</v>
          </cell>
          <cell r="CJ412">
            <v>3.97961186508451</v>
          </cell>
          <cell r="CK412">
            <v>4.26350160506338</v>
          </cell>
          <cell r="CL412">
            <v>4.21047243703705</v>
          </cell>
          <cell r="CM412">
            <v>4.7706739138297</v>
          </cell>
          <cell r="CN412">
            <v>5.04015505337859</v>
          </cell>
          <cell r="CO412">
            <v>4.86790290727298</v>
          </cell>
          <cell r="CP412">
            <v>5.01846239592763</v>
          </cell>
          <cell r="CQ412">
            <v>4.96689787346839</v>
          </cell>
          <cell r="CR412">
            <v>4.82336533727443</v>
          </cell>
          <cell r="CS412">
            <v>4.99147097642283</v>
          </cell>
          <cell r="CT412">
            <v>4.94600658503065</v>
          </cell>
          <cell r="CU412">
            <v>5.04739572574577</v>
          </cell>
          <cell r="CV412">
            <v>4.91504028651662</v>
          </cell>
          <cell r="CW412">
            <v>4.88680328396127</v>
          </cell>
          <cell r="CX412">
            <v>4.78092896297479</v>
          </cell>
          <cell r="CY412">
            <v>4.92621849143068</v>
          </cell>
          <cell r="CZ412">
            <v>4.82855053004729</v>
          </cell>
          <cell r="DA412">
            <v>4.76690696676901</v>
          </cell>
        </row>
        <row r="413">
          <cell r="A413">
            <v>12187.7822920689</v>
          </cell>
          <cell r="B413">
            <v>7359.42077774181</v>
          </cell>
          <cell r="C413">
            <v>7943.38372475235</v>
          </cell>
          <cell r="D413">
            <v>7720.7354970119</v>
          </cell>
          <cell r="E413">
            <v>8514.025381567</v>
          </cell>
          <cell r="F413">
            <v>8260.002200896</v>
          </cell>
          <cell r="G413">
            <v>7672.41536576084</v>
          </cell>
          <cell r="H413">
            <v>9123.59069165205</v>
          </cell>
          <cell r="I413">
            <v>8159.57081619998</v>
          </cell>
          <cell r="J413">
            <v>8254.29627705735</v>
          </cell>
          <cell r="K413">
            <v>7846.56660156357</v>
          </cell>
          <cell r="L413">
            <v>7807.97423745315</v>
          </cell>
          <cell r="M413">
            <v>8111.1241013367</v>
          </cell>
          <cell r="N413">
            <v>8556.92274891761</v>
          </cell>
          <cell r="O413">
            <v>8757.23231901465</v>
          </cell>
        </row>
        <row r="413">
          <cell r="Z413">
            <v>10028.8037146167</v>
          </cell>
          <cell r="AA413">
            <v>6055.75195425611</v>
          </cell>
          <cell r="AB413">
            <v>6536.27003636765</v>
          </cell>
          <cell r="AC413">
            <v>6353.06235182693</v>
          </cell>
          <cell r="AD413">
            <v>7005.82659968941</v>
          </cell>
          <cell r="AE413">
            <v>6796.80181102299</v>
          </cell>
          <cell r="AF413">
            <v>6313.3017866832</v>
          </cell>
          <cell r="AG413">
            <v>7507.41176913083</v>
          </cell>
          <cell r="AH413">
            <v>6714.16112875884</v>
          </cell>
          <cell r="AI413">
            <v>6792.10665083576</v>
          </cell>
          <cell r="AJ413">
            <v>6456.60337500088</v>
          </cell>
          <cell r="AK413">
            <v>6424.84737253288</v>
          </cell>
          <cell r="AL413">
            <v>6674.29640338563</v>
          </cell>
          <cell r="AM413">
            <v>7041.12500482363</v>
          </cell>
          <cell r="AN413">
            <v>7205.95116536063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3">
          <cell r="BX413">
            <v>5.5400290120941</v>
          </cell>
          <cell r="BY413">
            <v>3.32070059594846</v>
          </cell>
          <cell r="BZ413">
            <v>3.64199033723608</v>
          </cell>
          <cell r="CA413">
            <v>3.49072247189192</v>
          </cell>
          <cell r="CB413">
            <v>3.79861559422777</v>
          </cell>
          <cell r="CC413">
            <v>3.79505411883489</v>
          </cell>
          <cell r="CD413">
            <v>3.60270077319792</v>
          </cell>
          <cell r="CE413">
            <v>4.0999374751974</v>
          </cell>
          <cell r="CF413">
            <v>3.81994911973377</v>
          </cell>
          <cell r="CG413">
            <v>3.80503950394185</v>
          </cell>
          <cell r="CH413">
            <v>3.60486320265327</v>
          </cell>
          <cell r="CI413">
            <v>3.67069870733365</v>
          </cell>
          <cell r="CJ413">
            <v>3.55017861110525</v>
          </cell>
          <cell r="CK413">
            <v>3.99904350921621</v>
          </cell>
          <cell r="CL413">
            <v>4.03473228994096</v>
          </cell>
          <cell r="CM413">
            <v>4.95957232364888</v>
          </cell>
          <cell r="CN413">
            <v>4.99626532569057</v>
          </cell>
          <cell r="CO413">
            <v>4.91697876231144</v>
          </cell>
          <cell r="CP413">
            <v>4.98626012784805</v>
          </cell>
          <cell r="CQ413">
            <v>5.05290546054927</v>
          </cell>
          <cell r="CR413">
            <v>4.90674816264212</v>
          </cell>
          <cell r="CS413">
            <v>4.80104186072501</v>
          </cell>
          <cell r="CT413">
            <v>5.01672319314722</v>
          </cell>
          <cell r="CU413">
            <v>4.81549921740361</v>
          </cell>
          <cell r="CV413">
            <v>4.89049097989</v>
          </cell>
          <cell r="CW413">
            <v>4.90707228558662</v>
          </cell>
          <cell r="CX413">
            <v>4.79535994970541</v>
          </cell>
          <cell r="CY413">
            <v>5.15065453713237</v>
          </cell>
          <cell r="CZ413">
            <v>4.82384184953613</v>
          </cell>
          <cell r="DA413">
            <v>4.89309588373732</v>
          </cell>
        </row>
        <row r="414">
          <cell r="A414">
            <v>9279.11514583908</v>
          </cell>
          <cell r="B414">
            <v>7500.22760536461</v>
          </cell>
          <cell r="C414">
            <v>7397.60283459958</v>
          </cell>
          <cell r="D414">
            <v>9033.55516235851</v>
          </cell>
          <cell r="E414">
            <v>7280.82454021917</v>
          </cell>
          <cell r="F414">
            <v>7702.06911108901</v>
          </cell>
          <cell r="G414">
            <v>6438.16147856996</v>
          </cell>
          <cell r="H414">
            <v>7768.70391176088</v>
          </cell>
          <cell r="I414">
            <v>8693.03119665317</v>
          </cell>
          <cell r="J414">
            <v>7611.88083395681</v>
          </cell>
          <cell r="K414">
            <v>7837.45441041703</v>
          </cell>
          <cell r="L414">
            <v>8958.76238048577</v>
          </cell>
          <cell r="M414">
            <v>9527.13223153524</v>
          </cell>
          <cell r="N414">
            <v>9175.31022470316</v>
          </cell>
          <cell r="O414">
            <v>9171.95505136632</v>
          </cell>
        </row>
        <row r="414">
          <cell r="Z414">
            <v>7635.38617714759</v>
          </cell>
          <cell r="AA414">
            <v>6171.61585812859</v>
          </cell>
          <cell r="AB414">
            <v>6087.17033247051</v>
          </cell>
          <cell r="AC414">
            <v>7433.32539074072</v>
          </cell>
          <cell r="AD414">
            <v>5991.07847880892</v>
          </cell>
          <cell r="AE414">
            <v>6337.70258283896</v>
          </cell>
          <cell r="AF414">
            <v>5297.68715950899</v>
          </cell>
          <cell r="AG414">
            <v>6392.53350453467</v>
          </cell>
          <cell r="AH414">
            <v>7153.12281324603</v>
          </cell>
          <cell r="AI414">
            <v>6263.49051479875</v>
          </cell>
          <cell r="AJ414">
            <v>6449.10534342887</v>
          </cell>
          <cell r="AK414">
            <v>7371.78161594258</v>
          </cell>
          <cell r="AL414">
            <v>7839.46880766329</v>
          </cell>
          <cell r="AM414">
            <v>7549.96955632717</v>
          </cell>
          <cell r="AN414">
            <v>7547.20872798143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4">
          <cell r="BX414">
            <v>4.22770408782963</v>
          </cell>
          <cell r="BY414">
            <v>3.46600120341179</v>
          </cell>
          <cell r="BZ414">
            <v>3.39187583927494</v>
          </cell>
          <cell r="CA414">
            <v>4.09399277921401</v>
          </cell>
          <cell r="CB414">
            <v>3.31183849583049</v>
          </cell>
          <cell r="CC414">
            <v>3.44371333368499</v>
          </cell>
          <cell r="CD414">
            <v>2.96807433204775</v>
          </cell>
          <cell r="CE414">
            <v>3.46734303123876</v>
          </cell>
          <cell r="CF414">
            <v>3.98046016767699</v>
          </cell>
          <cell r="CG414">
            <v>3.64231708679455</v>
          </cell>
          <cell r="CH414">
            <v>3.56147841699027</v>
          </cell>
          <cell r="CI414">
            <v>4.10565328850279</v>
          </cell>
          <cell r="CJ414">
            <v>4.23219874505104</v>
          </cell>
          <cell r="CK414">
            <v>4.22690570418083</v>
          </cell>
          <cell r="CL414">
            <v>4.11788071561864</v>
          </cell>
          <cell r="CM414">
            <v>4.94804409300547</v>
          </cell>
          <cell r="CN414">
            <v>4.87839894024518</v>
          </cell>
          <cell r="CO414">
            <v>4.91680113993643</v>
          </cell>
          <cell r="CP414">
            <v>4.97442866692967</v>
          </cell>
          <cell r="CQ414">
            <v>4.95613347729275</v>
          </cell>
          <cell r="CR414">
            <v>5.04210630724208</v>
          </cell>
          <cell r="CS414">
            <v>4.89011047978078</v>
          </cell>
          <cell r="CT414">
            <v>5.05106944008525</v>
          </cell>
          <cell r="CU414">
            <v>4.92345003418449</v>
          </cell>
          <cell r="CV414">
            <v>4.71135477138044</v>
          </cell>
          <cell r="CW414">
            <v>4.96108067889131</v>
          </cell>
          <cell r="CX414">
            <v>4.91923222500155</v>
          </cell>
          <cell r="CY414">
            <v>5.07490267522044</v>
          </cell>
          <cell r="CZ414">
            <v>4.89361474968962</v>
          </cell>
          <cell r="DA414">
            <v>5.02134122239723</v>
          </cell>
        </row>
        <row r="415">
          <cell r="A415">
            <v>8535.55046418103</v>
          </cell>
          <cell r="B415">
            <v>9273.56338671674</v>
          </cell>
          <cell r="C415">
            <v>8037.07188522675</v>
          </cell>
          <cell r="D415">
            <v>7554.0831695652</v>
          </cell>
          <cell r="E415">
            <v>7433.05764223906</v>
          </cell>
          <cell r="F415">
            <v>7304.6057041466</v>
          </cell>
          <cell r="G415">
            <v>7132.6377715335</v>
          </cell>
          <cell r="H415">
            <v>7881.30807167188</v>
          </cell>
          <cell r="I415">
            <v>8988.41222362561</v>
          </cell>
          <cell r="J415">
            <v>7625.95842036716</v>
          </cell>
          <cell r="K415">
            <v>7728.60668751803</v>
          </cell>
          <cell r="L415">
            <v>8310.49544831188</v>
          </cell>
          <cell r="M415">
            <v>8857.76366139434</v>
          </cell>
          <cell r="N415">
            <v>9855.54978995259</v>
          </cell>
          <cell r="O415">
            <v>9177.39309990902</v>
          </cell>
        </row>
        <row r="415">
          <cell r="Z415">
            <v>7023.53866766896</v>
          </cell>
          <cell r="AA415">
            <v>7630.81787249834</v>
          </cell>
          <cell r="AB415">
            <v>6613.36200841515</v>
          </cell>
          <cell r="AC415">
            <v>6215.93129381365</v>
          </cell>
          <cell r="AD415">
            <v>6116.34457418529</v>
          </cell>
          <cell r="AE415">
            <v>6010.64697941206</v>
          </cell>
          <cell r="AF415">
            <v>5869.141937719</v>
          </cell>
          <cell r="AG415">
            <v>6485.19064183286</v>
          </cell>
          <cell r="AH415">
            <v>7396.17920115479</v>
          </cell>
          <cell r="AI415">
            <v>6275.07435733069</v>
          </cell>
          <cell r="AJ415">
            <v>6359.53921715769</v>
          </cell>
          <cell r="AK415">
            <v>6838.35054032521</v>
          </cell>
          <cell r="AL415">
            <v>7288.67409851877</v>
          </cell>
          <cell r="AM415">
            <v>8109.7095414467</v>
          </cell>
          <cell r="AN415">
            <v>7551.68346506799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5">
          <cell r="BX415">
            <v>4.03569184382898</v>
          </cell>
          <cell r="BY415">
            <v>4.15270981706932</v>
          </cell>
          <cell r="BZ415">
            <v>3.68915431838017</v>
          </cell>
          <cell r="CA415">
            <v>3.44563733101156</v>
          </cell>
          <cell r="CB415">
            <v>3.42061180283435</v>
          </cell>
          <cell r="CC415">
            <v>3.3548948199402</v>
          </cell>
          <cell r="CD415">
            <v>3.28542481412067</v>
          </cell>
          <cell r="CE415">
            <v>3.62669838804902</v>
          </cell>
          <cell r="CF415">
            <v>4.11784387881883</v>
          </cell>
          <cell r="CG415">
            <v>3.46012394490156</v>
          </cell>
          <cell r="CH415">
            <v>3.61612763726624</v>
          </cell>
          <cell r="CI415">
            <v>3.82201038240269</v>
          </cell>
          <cell r="CJ415">
            <v>4.03297483754946</v>
          </cell>
          <cell r="CK415">
            <v>4.66517445019022</v>
          </cell>
          <cell r="CL415">
            <v>4.20315908770987</v>
          </cell>
          <cell r="CM415">
            <v>4.76809737633158</v>
          </cell>
          <cell r="CN415">
            <v>5.03438748589616</v>
          </cell>
          <cell r="CO415">
            <v>4.91136950622624</v>
          </cell>
          <cell r="CP415">
            <v>4.94246698481606</v>
          </cell>
          <cell r="CQ415">
            <v>4.89886294859311</v>
          </cell>
          <cell r="CR415">
            <v>4.90850737648028</v>
          </cell>
          <cell r="CS415">
            <v>4.89429581713354</v>
          </cell>
          <cell r="CT415">
            <v>4.89912413246494</v>
          </cell>
          <cell r="CU415">
            <v>4.92090163129508</v>
          </cell>
          <cell r="CV415">
            <v>4.96860367269911</v>
          </cell>
          <cell r="CW415">
            <v>4.81824671672055</v>
          </cell>
          <cell r="CX415">
            <v>4.90192466406051</v>
          </cell>
          <cell r="CY415">
            <v>4.95142442918434</v>
          </cell>
          <cell r="CZ415">
            <v>4.76260481629524</v>
          </cell>
          <cell r="DA415">
            <v>4.9223794075292</v>
          </cell>
        </row>
        <row r="416">
          <cell r="A416">
            <v>9542.24384591036</v>
          </cell>
          <cell r="B416">
            <v>7051.35230684724</v>
          </cell>
          <cell r="C416">
            <v>6705.96095345053</v>
          </cell>
          <cell r="D416">
            <v>7423.99479248423</v>
          </cell>
          <cell r="E416">
            <v>8163.36760620076</v>
          </cell>
          <cell r="F416">
            <v>8458.218997999</v>
          </cell>
          <cell r="G416">
            <v>7538.46056501769</v>
          </cell>
          <cell r="H416">
            <v>8427.72009775767</v>
          </cell>
          <cell r="I416">
            <v>8862.58131622965</v>
          </cell>
          <cell r="J416">
            <v>8648.99167415549</v>
          </cell>
          <cell r="K416">
            <v>7305.73230084616</v>
          </cell>
          <cell r="L416">
            <v>8007.08998350255</v>
          </cell>
          <cell r="M416">
            <v>8429.00495041412</v>
          </cell>
          <cell r="N416">
            <v>9002.06252952622</v>
          </cell>
          <cell r="O416">
            <v>10337.9884348781</v>
          </cell>
        </row>
        <row r="416">
          <cell r="Z416">
            <v>7851.90350749196</v>
          </cell>
          <cell r="AA416">
            <v>5802.25561249145</v>
          </cell>
          <cell r="AB416">
            <v>5518.04787026787</v>
          </cell>
          <cell r="AC416">
            <v>6108.88714352988</v>
          </cell>
          <cell r="AD416">
            <v>6717.28534453091</v>
          </cell>
          <cell r="AE416">
            <v>6959.90591835346</v>
          </cell>
          <cell r="AF416">
            <v>6203.07612207169</v>
          </cell>
          <cell r="AG416">
            <v>6934.8096804406</v>
          </cell>
          <cell r="AH416">
            <v>7292.63834021182</v>
          </cell>
          <cell r="AI416">
            <v>7116.88457759081</v>
          </cell>
          <cell r="AJ416">
            <v>6011.57400755341</v>
          </cell>
          <cell r="AK416">
            <v>6588.69118642496</v>
          </cell>
          <cell r="AL416">
            <v>6935.86693062648</v>
          </cell>
          <cell r="AM416">
            <v>7407.41145286729</v>
          </cell>
          <cell r="AN416">
            <v>8506.68762641394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6">
          <cell r="BX416">
            <v>4.33818033455412</v>
          </cell>
          <cell r="BY416">
            <v>3.28200743644714</v>
          </cell>
          <cell r="BZ416">
            <v>3.07211831734994</v>
          </cell>
          <cell r="CA416">
            <v>3.38819703186503</v>
          </cell>
          <cell r="CB416">
            <v>3.70692655672065</v>
          </cell>
          <cell r="CC416">
            <v>3.92204070583947</v>
          </cell>
          <cell r="CD416">
            <v>3.5142301248077</v>
          </cell>
          <cell r="CE416">
            <v>3.91369561292429</v>
          </cell>
          <cell r="CF416">
            <v>4.11634837853845</v>
          </cell>
          <cell r="CG416">
            <v>3.99877446287875</v>
          </cell>
          <cell r="CH416">
            <v>3.41291402997226</v>
          </cell>
          <cell r="CI416">
            <v>3.67092191630196</v>
          </cell>
          <cell r="CJ416">
            <v>3.86487944281059</v>
          </cell>
          <cell r="CK416">
            <v>4.14473468547231</v>
          </cell>
          <cell r="CL416">
            <v>4.56112668283226</v>
          </cell>
          <cell r="CM416">
            <v>4.9587759717459</v>
          </cell>
          <cell r="CN416">
            <v>4.84355719082804</v>
          </cell>
          <cell r="CO416">
            <v>4.92101469048818</v>
          </cell>
          <cell r="CP416">
            <v>4.93970006707332</v>
          </cell>
          <cell r="CQ416">
            <v>4.9646307285209</v>
          </cell>
          <cell r="CR416">
            <v>4.86181475994341</v>
          </cell>
          <cell r="CS416">
            <v>4.83597502098593</v>
          </cell>
          <cell r="CT416">
            <v>4.85461324938178</v>
          </cell>
          <cell r="CU416">
            <v>4.8537755388351</v>
          </cell>
          <cell r="CV416">
            <v>4.87607242974406</v>
          </cell>
          <cell r="CW416">
            <v>4.82580739786546</v>
          </cell>
          <cell r="CX416">
            <v>4.917350230134</v>
          </cell>
          <cell r="CY416">
            <v>4.91667992070215</v>
          </cell>
          <cell r="CZ416">
            <v>4.89639976816717</v>
          </cell>
          <cell r="DA416">
            <v>5.10970098347553</v>
          </cell>
        </row>
        <row r="417">
          <cell r="A417">
            <v>10237.1495570598</v>
          </cell>
          <cell r="B417">
            <v>6998.08619668945</v>
          </cell>
          <cell r="C417">
            <v>7724.11624304544</v>
          </cell>
          <cell r="D417">
            <v>7427.79402057333</v>
          </cell>
          <cell r="E417">
            <v>6612.68303634306</v>
          </cell>
          <cell r="F417">
            <v>8478.0870586379</v>
          </cell>
          <cell r="G417">
            <v>7943.42178692508</v>
          </cell>
          <cell r="H417">
            <v>7481.78303176989</v>
          </cell>
          <cell r="I417">
            <v>8414.50275149277</v>
          </cell>
          <cell r="J417">
            <v>8363.35811464502</v>
          </cell>
          <cell r="K417">
            <v>8597.54314367764</v>
          </cell>
          <cell r="L417">
            <v>8445.33687524973</v>
          </cell>
          <cell r="M417">
            <v>7766.45917170059</v>
          </cell>
          <cell r="N417">
            <v>9727.66610404727</v>
          </cell>
          <cell r="O417">
            <v>9886.85662586665</v>
          </cell>
        </row>
        <row r="417">
          <cell r="Z417">
            <v>8423.71163552352</v>
          </cell>
          <cell r="AA417">
            <v>5758.42521327589</v>
          </cell>
          <cell r="AB417">
            <v>6355.84422284882</v>
          </cell>
          <cell r="AC417">
            <v>6112.01336550034</v>
          </cell>
          <cell r="AD417">
            <v>5441.29346990515</v>
          </cell>
          <cell r="AE417">
            <v>6976.2544939649</v>
          </cell>
          <cell r="AF417">
            <v>6536.30135609835</v>
          </cell>
          <cell r="AG417">
            <v>6156.43860899923</v>
          </cell>
          <cell r="AH417">
            <v>6923.93369265691</v>
          </cell>
          <cell r="AI417">
            <v>6881.8489629079</v>
          </cell>
          <cell r="AJ417">
            <v>7074.5497867976</v>
          </cell>
          <cell r="AK417">
            <v>6949.30577163406</v>
          </cell>
          <cell r="AL417">
            <v>6390.6864041422</v>
          </cell>
          <cell r="AM417">
            <v>8004.47953704461</v>
          </cell>
          <cell r="AN417">
            <v>8135.47059499885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7">
          <cell r="BX417">
            <v>4.73232659615196</v>
          </cell>
          <cell r="BY417">
            <v>3.11331248543129</v>
          </cell>
          <cell r="BZ417">
            <v>3.54141745355241</v>
          </cell>
          <cell r="CA417">
            <v>3.40682173173918</v>
          </cell>
          <cell r="CB417">
            <v>3.0361848036255</v>
          </cell>
          <cell r="CC417">
            <v>3.87259607198088</v>
          </cell>
          <cell r="CD417">
            <v>3.72844315517612</v>
          </cell>
          <cell r="CE417">
            <v>3.44610317142622</v>
          </cell>
          <cell r="CF417">
            <v>3.89573126332829</v>
          </cell>
          <cell r="CG417">
            <v>3.83676536026309</v>
          </cell>
          <cell r="CH417">
            <v>3.82808534215637</v>
          </cell>
          <cell r="CI417">
            <v>3.76598119672957</v>
          </cell>
          <cell r="CJ417">
            <v>3.56007844704231</v>
          </cell>
          <cell r="CK417">
            <v>4.46030296722392</v>
          </cell>
          <cell r="CL417">
            <v>4.66270594235127</v>
          </cell>
          <cell r="CM417">
            <v>4.87681091873479</v>
          </cell>
          <cell r="CN417">
            <v>5.06743460781999</v>
          </cell>
          <cell r="CO417">
            <v>4.91703451282031</v>
          </cell>
          <cell r="CP417">
            <v>4.91520936985241</v>
          </cell>
          <cell r="CQ417">
            <v>4.90999537459139</v>
          </cell>
          <cell r="CR417">
            <v>4.93545561055279</v>
          </cell>
          <cell r="CS417">
            <v>4.80298993518349</v>
          </cell>
          <cell r="CT417">
            <v>4.89450090554542</v>
          </cell>
          <cell r="CU417">
            <v>4.86935059620575</v>
          </cell>
          <cell r="CV417">
            <v>4.91413442051165</v>
          </cell>
          <cell r="CW417">
            <v>5.06319124329893</v>
          </cell>
          <cell r="CX417">
            <v>5.05557327567693</v>
          </cell>
          <cell r="CY417">
            <v>4.91807417583968</v>
          </cell>
          <cell r="CZ417">
            <v>4.91672451054578</v>
          </cell>
          <cell r="DA417">
            <v>4.78026296528658</v>
          </cell>
        </row>
        <row r="418">
          <cell r="A418">
            <v>9402.61581382942</v>
          </cell>
          <cell r="B418">
            <v>8561.05023280274</v>
          </cell>
          <cell r="C418">
            <v>7207.59704751997</v>
          </cell>
          <cell r="D418">
            <v>7672.73017117938</v>
          </cell>
          <cell r="E418">
            <v>7577.96533546555</v>
          </cell>
          <cell r="F418">
            <v>8459.30938825949</v>
          </cell>
          <cell r="G418">
            <v>8879.31912576529</v>
          </cell>
          <cell r="H418">
            <v>7713.70487369823</v>
          </cell>
          <cell r="I418">
            <v>8558.87416656175</v>
          </cell>
          <cell r="J418">
            <v>7847.01400120957</v>
          </cell>
          <cell r="K418">
            <v>9006.20849747209</v>
          </cell>
          <cell r="L418">
            <v>8151.35538120468</v>
          </cell>
          <cell r="M418">
            <v>7258.31498692485</v>
          </cell>
          <cell r="N418">
            <v>8000.40580839322</v>
          </cell>
          <cell r="O418">
            <v>8637.46984106757</v>
          </cell>
        </row>
        <row r="418">
          <cell r="Z418">
            <v>7737.00958395106</v>
          </cell>
          <cell r="AA418">
            <v>7044.52133442054</v>
          </cell>
          <cell r="AB418">
            <v>5930.82271338786</v>
          </cell>
          <cell r="AC418">
            <v>6313.56082657046</v>
          </cell>
          <cell r="AD418">
            <v>6235.58290461165</v>
          </cell>
          <cell r="AE418">
            <v>6960.80315376781</v>
          </cell>
          <cell r="AF418">
            <v>7306.41116634401</v>
          </cell>
          <cell r="AG418">
            <v>6347.27715321454</v>
          </cell>
          <cell r="AH418">
            <v>7042.73074277081</v>
          </cell>
          <cell r="AI418">
            <v>6456.9715209953</v>
          </cell>
          <cell r="AJ418">
            <v>7410.8229922056</v>
          </cell>
          <cell r="AK418">
            <v>6707.40099939128</v>
          </cell>
          <cell r="AL418">
            <v>5972.55633209816</v>
          </cell>
          <cell r="AM418">
            <v>6583.19106519213</v>
          </cell>
          <cell r="AN418">
            <v>7107.4037549356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8">
          <cell r="BX418">
            <v>4.27483406782456</v>
          </cell>
          <cell r="BY418">
            <v>3.88073702157087</v>
          </cell>
          <cell r="BZ418">
            <v>3.37583248531499</v>
          </cell>
          <cell r="CA418">
            <v>3.50414375286358</v>
          </cell>
          <cell r="CB418">
            <v>3.39265294854051</v>
          </cell>
          <cell r="CC418">
            <v>3.88794305124563</v>
          </cell>
          <cell r="CD418">
            <v>4.04115069619872</v>
          </cell>
          <cell r="CE418">
            <v>3.53594061666322</v>
          </cell>
          <cell r="CF418">
            <v>3.79360125921828</v>
          </cell>
          <cell r="CG418">
            <v>3.73047741657583</v>
          </cell>
          <cell r="CH418">
            <v>3.98865650656152</v>
          </cell>
          <cell r="CI418">
            <v>3.74248964481508</v>
          </cell>
          <cell r="CJ418">
            <v>3.39482763398937</v>
          </cell>
          <cell r="CK418">
            <v>3.65026525310599</v>
          </cell>
          <cell r="CL418">
            <v>3.98413883220595</v>
          </cell>
          <cell r="CM418">
            <v>4.95862206463606</v>
          </cell>
          <cell r="CN418">
            <v>4.97329717092111</v>
          </cell>
          <cell r="CO418">
            <v>4.81328070111021</v>
          </cell>
          <cell r="CP418">
            <v>4.93627777341481</v>
          </cell>
          <cell r="CQ418">
            <v>5.03552501210218</v>
          </cell>
          <cell r="CR418">
            <v>4.90508562512423</v>
          </cell>
          <cell r="CS418">
            <v>4.95343191683697</v>
          </cell>
          <cell r="CT418">
            <v>4.91801257572481</v>
          </cell>
          <cell r="CU418">
            <v>5.08623637580088</v>
          </cell>
          <cell r="CV418">
            <v>4.74210964409791</v>
          </cell>
          <cell r="CW418">
            <v>5.09034172353006</v>
          </cell>
          <cell r="CX418">
            <v>4.910218287359</v>
          </cell>
          <cell r="CY418">
            <v>4.82002911408989</v>
          </cell>
          <cell r="CZ418">
            <v>4.94104911671532</v>
          </cell>
          <cell r="DA418">
            <v>4.88746498922494</v>
          </cell>
        </row>
        <row r="419">
          <cell r="A419">
            <v>8488.29839285052</v>
          </cell>
          <cell r="B419">
            <v>7419.59097362754</v>
          </cell>
          <cell r="C419">
            <v>8053.70515271277</v>
          </cell>
          <cell r="D419">
            <v>7501.69021350637</v>
          </cell>
          <cell r="E419">
            <v>7918.57499786001</v>
          </cell>
          <cell r="F419">
            <v>7422.3173838054</v>
          </cell>
          <cell r="G419">
            <v>8282.60528906868</v>
          </cell>
          <cell r="H419">
            <v>7585.44235808616</v>
          </cell>
          <cell r="I419">
            <v>8869.37545048186</v>
          </cell>
          <cell r="J419">
            <v>9053.70705625433</v>
          </cell>
          <cell r="K419">
            <v>8310.81913690824</v>
          </cell>
          <cell r="L419">
            <v>8600.22014691621</v>
          </cell>
          <cell r="M419">
            <v>8949.05174939716</v>
          </cell>
          <cell r="N419">
            <v>8323.19262735512</v>
          </cell>
          <cell r="O419">
            <v>8546.27475165116</v>
          </cell>
        </row>
        <row r="419">
          <cell r="Z419">
            <v>6984.65696325986</v>
          </cell>
          <cell r="AA419">
            <v>6105.26342972781</v>
          </cell>
          <cell r="AB419">
            <v>6627.04881137508</v>
          </cell>
          <cell r="AC419">
            <v>6172.81937568524</v>
          </cell>
          <cell r="AD419">
            <v>6515.85599823909</v>
          </cell>
          <cell r="AE419">
            <v>6107.50687581701</v>
          </cell>
          <cell r="AF419">
            <v>6815.40092357651</v>
          </cell>
          <cell r="AG419">
            <v>6241.73542608233</v>
          </cell>
          <cell r="AH419">
            <v>7298.22894211079</v>
          </cell>
          <cell r="AI419">
            <v>7449.90752057499</v>
          </cell>
          <cell r="AJ419">
            <v>6838.61688979878</v>
          </cell>
          <cell r="AK419">
            <v>7076.75257803391</v>
          </cell>
          <cell r="AL419">
            <v>7363.79115378966</v>
          </cell>
          <cell r="AM419">
            <v>6848.79850479507</v>
          </cell>
          <cell r="AN419">
            <v>7032.36322421581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19">
          <cell r="BX419">
            <v>3.96349361673512</v>
          </cell>
          <cell r="BY419">
            <v>3.42719067143759</v>
          </cell>
          <cell r="BZ419">
            <v>3.78130397077205</v>
          </cell>
          <cell r="CA419">
            <v>3.35460926124033</v>
          </cell>
          <cell r="CB419">
            <v>3.53210891823072</v>
          </cell>
          <cell r="CC419">
            <v>3.46378903561867</v>
          </cell>
          <cell r="CD419">
            <v>3.84052238665417</v>
          </cell>
          <cell r="CE419">
            <v>3.45998036242817</v>
          </cell>
          <cell r="CF419">
            <v>4.18367082249914</v>
          </cell>
          <cell r="CG419">
            <v>3.93654733710518</v>
          </cell>
          <cell r="CH419">
            <v>3.94293636958199</v>
          </cell>
          <cell r="CI419">
            <v>3.97160364710122</v>
          </cell>
          <cell r="CJ419">
            <v>4.15875275589497</v>
          </cell>
          <cell r="CK419">
            <v>3.83853142844175</v>
          </cell>
          <cell r="CL419">
            <v>3.83739813335583</v>
          </cell>
          <cell r="CM419">
            <v>4.8280755124434</v>
          </cell>
          <cell r="CN419">
            <v>4.88060068030171</v>
          </cell>
          <cell r="CO419">
            <v>4.8015970823021</v>
          </cell>
          <cell r="CP419">
            <v>5.04137221028657</v>
          </cell>
          <cell r="CQ419">
            <v>5.05410809304554</v>
          </cell>
          <cell r="CR419">
            <v>4.83080677781375</v>
          </cell>
          <cell r="CS419">
            <v>4.86192486791805</v>
          </cell>
          <cell r="CT419">
            <v>4.94241099997581</v>
          </cell>
          <cell r="CU419">
            <v>4.77933103127379</v>
          </cell>
          <cell r="CV419">
            <v>5.18492571991559</v>
          </cell>
          <cell r="CW419">
            <v>4.75177251880596</v>
          </cell>
          <cell r="CX419">
            <v>4.88174675779675</v>
          </cell>
          <cell r="CY419">
            <v>4.85115886145379</v>
          </cell>
          <cell r="CZ419">
            <v>4.88828393613118</v>
          </cell>
          <cell r="DA419">
            <v>5.02078436741368</v>
          </cell>
        </row>
        <row r="420">
          <cell r="A420">
            <v>9733.07011544922</v>
          </cell>
          <cell r="B420">
            <v>7742.3175078066</v>
          </cell>
          <cell r="C420">
            <v>8848.00726659313</v>
          </cell>
          <cell r="D420">
            <v>6686.58724700711</v>
          </cell>
          <cell r="E420">
            <v>7451.46421060915</v>
          </cell>
          <cell r="F420">
            <v>6950.70796241495</v>
          </cell>
          <cell r="G420">
            <v>7342.56308633455</v>
          </cell>
          <cell r="H420">
            <v>7822.23350761309</v>
          </cell>
          <cell r="I420">
            <v>7212.75766830179</v>
          </cell>
          <cell r="J420">
            <v>9201.30721321926</v>
          </cell>
          <cell r="K420">
            <v>7710.61824902417</v>
          </cell>
          <cell r="L420">
            <v>8832.02099239922</v>
          </cell>
          <cell r="M420">
            <v>9237.56540035324</v>
          </cell>
          <cell r="N420">
            <v>8314.87570394292</v>
          </cell>
          <cell r="O420">
            <v>8749.67295066204</v>
          </cell>
        </row>
        <row r="420">
          <cell r="Z420">
            <v>8008.92626642678</v>
          </cell>
          <cell r="AA420">
            <v>6370.82126356657</v>
          </cell>
          <cell r="AB420">
            <v>7280.64597936806</v>
          </cell>
          <cell r="AC420">
            <v>5502.10607753728</v>
          </cell>
          <cell r="AD420">
            <v>6131.4905504441</v>
          </cell>
          <cell r="AE420">
            <v>5719.43969478716</v>
          </cell>
          <cell r="AF420">
            <v>6041.88048246957</v>
          </cell>
          <cell r="AG420">
            <v>6436.58071483591</v>
          </cell>
          <cell r="AH420">
            <v>5935.06916705976</v>
          </cell>
          <cell r="AI420">
            <v>7571.36136402042</v>
          </cell>
          <cell r="AJ420">
            <v>6344.73730205418</v>
          </cell>
          <cell r="AK420">
            <v>7267.49155945993</v>
          </cell>
          <cell r="AL420">
            <v>7601.19667229067</v>
          </cell>
          <cell r="AM420">
            <v>6841.95486495874</v>
          </cell>
          <cell r="AN420">
            <v>7199.73088511619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0">
          <cell r="BX420">
            <v>4.35757414499027</v>
          </cell>
          <cell r="BY420">
            <v>3.54551936747943</v>
          </cell>
          <cell r="BZ420">
            <v>3.91653996568156</v>
          </cell>
          <cell r="CA420">
            <v>2.97951274699117</v>
          </cell>
          <cell r="CB420">
            <v>3.50994916239213</v>
          </cell>
          <cell r="CC420">
            <v>3.20208867219367</v>
          </cell>
          <cell r="CD420">
            <v>3.2558774964985</v>
          </cell>
          <cell r="CE420">
            <v>3.54338357515879</v>
          </cell>
          <cell r="CF420">
            <v>3.38469106009778</v>
          </cell>
          <cell r="CG420">
            <v>4.23848156159404</v>
          </cell>
          <cell r="CH420">
            <v>3.56196064475414</v>
          </cell>
          <cell r="CI420">
            <v>4.06322984071919</v>
          </cell>
          <cell r="CJ420">
            <v>4.2442637825509</v>
          </cell>
          <cell r="CK420">
            <v>3.90779419392742</v>
          </cell>
          <cell r="CL420">
            <v>4.12933215056144</v>
          </cell>
          <cell r="CM420">
            <v>5.03543095620327</v>
          </cell>
          <cell r="CN420">
            <v>4.92291904869718</v>
          </cell>
          <cell r="CO420">
            <v>5.09300950857748</v>
          </cell>
          <cell r="CP420">
            <v>5.05930482806362</v>
          </cell>
          <cell r="CQ420">
            <v>4.7859964548157</v>
          </cell>
          <cell r="CR420">
            <v>4.89358646748608</v>
          </cell>
          <cell r="CS420">
            <v>5.08406634771955</v>
          </cell>
          <cell r="CT420">
            <v>4.97673123381483</v>
          </cell>
          <cell r="CU420">
            <v>4.80412043010118</v>
          </cell>
          <cell r="CV420">
            <v>4.89407715720613</v>
          </cell>
          <cell r="CW420">
            <v>4.88013306633148</v>
          </cell>
          <cell r="CX420">
            <v>4.90027307335832</v>
          </cell>
          <cell r="CY420">
            <v>4.90666872498763</v>
          </cell>
          <cell r="CZ420">
            <v>4.79684468822181</v>
          </cell>
          <cell r="DA420">
            <v>4.77687174995763</v>
          </cell>
        </row>
        <row r="421">
          <cell r="A421">
            <v>7379.47687531394</v>
          </cell>
          <cell r="B421">
            <v>8061.53721094467</v>
          </cell>
          <cell r="C421">
            <v>8274.76952467199</v>
          </cell>
          <cell r="D421">
            <v>8079.12620750924</v>
          </cell>
          <cell r="E421">
            <v>7759.76299370426</v>
          </cell>
          <cell r="F421">
            <v>7660.6822649439</v>
          </cell>
          <cell r="G421">
            <v>7322.908561374</v>
          </cell>
          <cell r="H421">
            <v>7002.62439745899</v>
          </cell>
          <cell r="I421">
            <v>8317.65988238189</v>
          </cell>
          <cell r="J421">
            <v>7989.99292168588</v>
          </cell>
          <cell r="K421">
            <v>7465.37035431123</v>
          </cell>
          <cell r="L421">
            <v>8632.34931703165</v>
          </cell>
          <cell r="M421">
            <v>8107.58166063204</v>
          </cell>
          <cell r="N421">
            <v>7763.49641875711</v>
          </cell>
          <cell r="O421">
            <v>9373.23032721587</v>
          </cell>
        </row>
        <row r="421">
          <cell r="Z421">
            <v>6072.25525740118</v>
          </cell>
          <cell r="AA421">
            <v>6633.49347643447</v>
          </cell>
          <cell r="AB421">
            <v>6808.95320887295</v>
          </cell>
          <cell r="AC421">
            <v>6647.96670789332</v>
          </cell>
          <cell r="AD421">
            <v>6385.17640624807</v>
          </cell>
          <cell r="AE421">
            <v>6303.64712086812</v>
          </cell>
          <cell r="AF421">
            <v>6025.70761621632</v>
          </cell>
          <cell r="AG421">
            <v>5762.15950419483</v>
          </cell>
          <cell r="AH421">
            <v>6844.24584607424</v>
          </cell>
          <cell r="AI421">
            <v>6574.62274698724</v>
          </cell>
          <cell r="AJ421">
            <v>6142.93332011895</v>
          </cell>
          <cell r="AK421">
            <v>7103.19029515747</v>
          </cell>
          <cell r="AL421">
            <v>6671.38148074865</v>
          </cell>
          <cell r="AM421">
            <v>6388.24848172014</v>
          </cell>
          <cell r="AN421">
            <v>7712.82952639477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1">
          <cell r="BX421">
            <v>3.40803180349128</v>
          </cell>
          <cell r="BY421">
            <v>3.7178837810387</v>
          </cell>
          <cell r="BZ421">
            <v>3.77513977646578</v>
          </cell>
          <cell r="CA421">
            <v>3.71455501821356</v>
          </cell>
          <cell r="CB421">
            <v>3.55038251389048</v>
          </cell>
          <cell r="CC421">
            <v>3.40491226163619</v>
          </cell>
          <cell r="CD421">
            <v>3.35597382815816</v>
          </cell>
          <cell r="CE421">
            <v>3.18407784915157</v>
          </cell>
          <cell r="CF421">
            <v>3.82856517308929</v>
          </cell>
          <cell r="CG421">
            <v>3.69589514343676</v>
          </cell>
          <cell r="CH421">
            <v>3.43019659817258</v>
          </cell>
          <cell r="CI421">
            <v>4.075742175947</v>
          </cell>
          <cell r="CJ421">
            <v>3.75947718792918</v>
          </cell>
          <cell r="CK421">
            <v>3.67783435362269</v>
          </cell>
          <cell r="CL421">
            <v>4.3853499756242</v>
          </cell>
          <cell r="CM421">
            <v>4.88150250143182</v>
          </cell>
          <cell r="CN421">
            <v>4.88825251145426</v>
          </cell>
          <cell r="CO421">
            <v>4.94145049726966</v>
          </cell>
          <cell r="CP421">
            <v>4.90330802197817</v>
          </cell>
          <cell r="CQ421">
            <v>4.92725330898258</v>
          </cell>
          <cell r="CR421">
            <v>5.07216185249695</v>
          </cell>
          <cell r="CS421">
            <v>4.91922429523063</v>
          </cell>
          <cell r="CT421">
            <v>4.95802524798934</v>
          </cell>
          <cell r="CU421">
            <v>4.89775088960145</v>
          </cell>
          <cell r="CV421">
            <v>4.87369483201553</v>
          </cell>
          <cell r="CW421">
            <v>4.90641099424501</v>
          </cell>
          <cell r="CX421">
            <v>4.77478566825117</v>
          </cell>
          <cell r="CY421">
            <v>4.8617817233175</v>
          </cell>
          <cell r="CZ421">
            <v>4.75879252626211</v>
          </cell>
          <cell r="DA421">
            <v>4.81855266188512</v>
          </cell>
        </row>
        <row r="422">
          <cell r="A422">
            <v>8749.82436223051</v>
          </cell>
          <cell r="B422">
            <v>7934.96248515863</v>
          </cell>
          <cell r="C422">
            <v>8482.66741108218</v>
          </cell>
          <cell r="D422">
            <v>7885.67959945972</v>
          </cell>
          <cell r="E422">
            <v>7310.90411137543</v>
          </cell>
          <cell r="F422">
            <v>6499.13124280375</v>
          </cell>
          <cell r="G422">
            <v>7126.27447249601</v>
          </cell>
          <cell r="H422">
            <v>7366.86152601188</v>
          </cell>
          <cell r="I422">
            <v>8202.55417215343</v>
          </cell>
          <cell r="J422">
            <v>9812.99796819498</v>
          </cell>
          <cell r="K422">
            <v>8328.99462635517</v>
          </cell>
          <cell r="L422">
            <v>9176.95211724835</v>
          </cell>
          <cell r="M422">
            <v>10102.2564573082</v>
          </cell>
          <cell r="N422">
            <v>9727.00433522925</v>
          </cell>
          <cell r="O422">
            <v>8188.06535460519</v>
          </cell>
        </row>
        <row r="422">
          <cell r="Z422">
            <v>7199.85547520682</v>
          </cell>
          <cell r="AA422">
            <v>6529.34055921624</v>
          </cell>
          <cell r="AB422">
            <v>6980.02346969048</v>
          </cell>
          <cell r="AC422">
            <v>6488.78778469829</v>
          </cell>
          <cell r="AD422">
            <v>6015.82966878892</v>
          </cell>
          <cell r="AE422">
            <v>5347.85656550708</v>
          </cell>
          <cell r="AF422">
            <v>5863.90585165386</v>
          </cell>
          <cell r="AG422">
            <v>6061.87462711834</v>
          </cell>
          <cell r="AH422">
            <v>6749.53029022911</v>
          </cell>
          <cell r="AI422">
            <v>8074.69547097187</v>
          </cell>
          <cell r="AJ422">
            <v>6853.57272111512</v>
          </cell>
          <cell r="AK422">
            <v>7551.32059933578</v>
          </cell>
          <cell r="AL422">
            <v>8312.71388487071</v>
          </cell>
          <cell r="AM422">
            <v>8003.93499584578</v>
          </cell>
          <cell r="AN422">
            <v>6737.60806321799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2">
          <cell r="BX422">
            <v>3.9614366772378</v>
          </cell>
          <cell r="BY422">
            <v>3.63474881820785</v>
          </cell>
          <cell r="BZ422">
            <v>3.97636707659388</v>
          </cell>
          <cell r="CA422">
            <v>3.60276195232198</v>
          </cell>
          <cell r="CB422">
            <v>3.35132990530272</v>
          </cell>
          <cell r="CC422">
            <v>2.99653385727228</v>
          </cell>
          <cell r="CD422">
            <v>3.32156840221226</v>
          </cell>
          <cell r="CE422">
            <v>3.36074087268255</v>
          </cell>
          <cell r="CF422">
            <v>3.77143074414647</v>
          </cell>
          <cell r="CG422">
            <v>4.5097354498775</v>
          </cell>
          <cell r="CH422">
            <v>3.74891631875446</v>
          </cell>
          <cell r="CI422">
            <v>4.36219300837101</v>
          </cell>
          <cell r="CJ422">
            <v>4.72984466990898</v>
          </cell>
          <cell r="CK422">
            <v>4.49312549543878</v>
          </cell>
          <cell r="CL422">
            <v>3.82200129708132</v>
          </cell>
          <cell r="CM422">
            <v>4.97941354263347</v>
          </cell>
          <cell r="CN422">
            <v>4.9215517127936</v>
          </cell>
          <cell r="CO422">
            <v>4.80925216495244</v>
          </cell>
          <cell r="CP422">
            <v>4.93440893826962</v>
          </cell>
          <cell r="CQ422">
            <v>4.91796557954233</v>
          </cell>
          <cell r="CR422">
            <v>4.88953655162246</v>
          </cell>
          <cell r="CS422">
            <v>4.83671974759968</v>
          </cell>
          <cell r="CT422">
            <v>4.94173050523789</v>
          </cell>
          <cell r="CU422">
            <v>4.90314288219334</v>
          </cell>
          <cell r="CV422">
            <v>4.90548804713796</v>
          </cell>
          <cell r="CW422">
            <v>5.00862381770564</v>
          </cell>
          <cell r="CX422">
            <v>4.74269468304593</v>
          </cell>
          <cell r="CY422">
            <v>4.8150753731042</v>
          </cell>
          <cell r="CZ422">
            <v>4.88047552911117</v>
          </cell>
          <cell r="DA422">
            <v>4.82972106453663</v>
          </cell>
        </row>
        <row r="423">
          <cell r="A423">
            <v>8808.36195702443</v>
          </cell>
          <cell r="B423">
            <v>8054.1092861882</v>
          </cell>
          <cell r="C423">
            <v>7644.56115036363</v>
          </cell>
          <cell r="D423">
            <v>7946.18196700981</v>
          </cell>
          <cell r="E423">
            <v>7570.49290001285</v>
          </cell>
          <cell r="F423">
            <v>7139.9714155919</v>
          </cell>
          <cell r="G423">
            <v>7210.01805925578</v>
          </cell>
          <cell r="H423">
            <v>7882.87423136121</v>
          </cell>
          <cell r="I423">
            <v>8913.84337833897</v>
          </cell>
          <cell r="J423">
            <v>9066.07966491317</v>
          </cell>
          <cell r="K423">
            <v>8573.85063631251</v>
          </cell>
          <cell r="L423">
            <v>8090.73228682994</v>
          </cell>
          <cell r="M423">
            <v>8792.28137644868</v>
          </cell>
          <cell r="N423">
            <v>9511.34652770168</v>
          </cell>
          <cell r="O423">
            <v>10085.8554966123</v>
          </cell>
        </row>
        <row r="423">
          <cell r="Z423">
            <v>7248.02355320867</v>
          </cell>
          <cell r="AA423">
            <v>6627.381355492</v>
          </cell>
          <cell r="AB423">
            <v>6290.38174658493</v>
          </cell>
          <cell r="AC423">
            <v>6538.57258999664</v>
          </cell>
          <cell r="AD423">
            <v>6229.43415772486</v>
          </cell>
          <cell r="AE423">
            <v>5875.17647911562</v>
          </cell>
          <cell r="AF423">
            <v>5932.81486018761</v>
          </cell>
          <cell r="AG423">
            <v>6486.47936752008</v>
          </cell>
          <cell r="AH423">
            <v>7334.81969417607</v>
          </cell>
          <cell r="AI423">
            <v>7460.0884099857</v>
          </cell>
          <cell r="AJ423">
            <v>7055.05423788001</v>
          </cell>
          <cell r="AK423">
            <v>6657.51685316292</v>
          </cell>
          <cell r="AL423">
            <v>7234.79153262063</v>
          </cell>
          <cell r="AM423">
            <v>7826.47942850881</v>
          </cell>
          <cell r="AN423">
            <v>8299.21823721237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3">
          <cell r="BX423">
            <v>4.08705690154924</v>
          </cell>
          <cell r="BY423">
            <v>3.75529648655515</v>
          </cell>
          <cell r="BZ423">
            <v>3.55946668862546</v>
          </cell>
          <cell r="CA423">
            <v>3.6276959018069</v>
          </cell>
          <cell r="CB423">
            <v>3.51470081013964</v>
          </cell>
          <cell r="CC423">
            <v>3.31942454751433</v>
          </cell>
          <cell r="CD423">
            <v>3.36038091683494</v>
          </cell>
          <cell r="CE423">
            <v>3.63079236244959</v>
          </cell>
          <cell r="CF423">
            <v>4.07916116191339</v>
          </cell>
          <cell r="CG423">
            <v>4.04528886382626</v>
          </cell>
          <cell r="CH423">
            <v>3.93007247136495</v>
          </cell>
          <cell r="CI423">
            <v>3.77894513373058</v>
          </cell>
          <cell r="CJ423">
            <v>4.03610034471917</v>
          </cell>
          <cell r="CK423">
            <v>4.35095939158102</v>
          </cell>
          <cell r="CL423">
            <v>4.63005075229722</v>
          </cell>
          <cell r="CM423">
            <v>4.85865483506896</v>
          </cell>
          <cell r="CN423">
            <v>4.83509338294216</v>
          </cell>
          <cell r="CO423">
            <v>4.84171481319256</v>
          </cell>
          <cell r="CP423">
            <v>4.9380923847331</v>
          </cell>
          <cell r="CQ423">
            <v>4.8558736062653</v>
          </cell>
          <cell r="CR423">
            <v>4.84914589410947</v>
          </cell>
          <cell r="CS423">
            <v>4.83703713669901</v>
          </cell>
          <cell r="CT423">
            <v>4.89457247215877</v>
          </cell>
          <cell r="CU423">
            <v>4.92635510703239</v>
          </cell>
          <cell r="CV423">
            <v>5.05244472558889</v>
          </cell>
          <cell r="CW423">
            <v>4.91820847097664</v>
          </cell>
          <cell r="CX423">
            <v>4.82668352012828</v>
          </cell>
          <cell r="CY423">
            <v>4.91101433854297</v>
          </cell>
          <cell r="CZ423">
            <v>4.92820260162972</v>
          </cell>
          <cell r="DA423">
            <v>4.91087148456405</v>
          </cell>
        </row>
        <row r="424">
          <cell r="A424">
            <v>9540.85823033854</v>
          </cell>
          <cell r="B424">
            <v>7199.11344233591</v>
          </cell>
          <cell r="C424">
            <v>6402.91259385286</v>
          </cell>
          <cell r="D424">
            <v>7566.97209841802</v>
          </cell>
          <cell r="E424">
            <v>8651.93552846668</v>
          </cell>
          <cell r="F424">
            <v>7413.28599003221</v>
          </cell>
          <cell r="G424">
            <v>7786.9411798413</v>
          </cell>
          <cell r="H424">
            <v>7993.54266244579</v>
          </cell>
          <cell r="I424">
            <v>7973.98099364146</v>
          </cell>
          <cell r="J424">
            <v>8489.5636050762</v>
          </cell>
          <cell r="K424">
            <v>8062.61672356324</v>
          </cell>
          <cell r="L424">
            <v>9225.96218046347</v>
          </cell>
          <cell r="M424">
            <v>9785.55881447509</v>
          </cell>
          <cell r="N424">
            <v>8570.07205477179</v>
          </cell>
          <cell r="O424">
            <v>11498.4006254099</v>
          </cell>
        </row>
        <row r="424">
          <cell r="Z424">
            <v>7850.76334382143</v>
          </cell>
          <cell r="AA424">
            <v>5923.84191826498</v>
          </cell>
          <cell r="AB424">
            <v>5268.68236294178</v>
          </cell>
          <cell r="AC424">
            <v>6226.53704098397</v>
          </cell>
          <cell r="AD424">
            <v>7119.3069491383</v>
          </cell>
          <cell r="AE424">
            <v>6100.07532894079</v>
          </cell>
          <cell r="AF424">
            <v>6407.54017084084</v>
          </cell>
          <cell r="AG424">
            <v>6577.54367652682</v>
          </cell>
          <cell r="AH424">
            <v>6561.44721762497</v>
          </cell>
          <cell r="AI424">
            <v>6985.69805217699</v>
          </cell>
          <cell r="AJ424">
            <v>6634.38176110346</v>
          </cell>
          <cell r="AK424">
            <v>7591.64887992423</v>
          </cell>
          <cell r="AL424">
            <v>8052.1169673395</v>
          </cell>
          <cell r="AM424">
            <v>7051.94500506936</v>
          </cell>
          <cell r="AN424">
            <v>9461.54108605154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4">
          <cell r="BX424">
            <v>4.34155542633972</v>
          </cell>
          <cell r="BY424">
            <v>3.30673341645261</v>
          </cell>
          <cell r="BZ424">
            <v>3.02125028236732</v>
          </cell>
          <cell r="CA424">
            <v>3.44647725296825</v>
          </cell>
          <cell r="CB424">
            <v>4.01155987024678</v>
          </cell>
          <cell r="CC424">
            <v>3.56064377714948</v>
          </cell>
          <cell r="CD424">
            <v>3.54698476653264</v>
          </cell>
          <cell r="CE424">
            <v>3.70222188211431</v>
          </cell>
          <cell r="CF424">
            <v>3.72162757009457</v>
          </cell>
          <cell r="CG424">
            <v>3.93247408464007</v>
          </cell>
          <cell r="CH424">
            <v>3.78386407925931</v>
          </cell>
          <cell r="CI424">
            <v>4.1754454249787</v>
          </cell>
          <cell r="CJ424">
            <v>4.50958693589814</v>
          </cell>
          <cell r="CK424">
            <v>4.03201299156233</v>
          </cell>
          <cell r="CL424">
            <v>5.21427195945827</v>
          </cell>
          <cell r="CM424">
            <v>4.95420156046187</v>
          </cell>
          <cell r="CN424">
            <v>4.90807750177466</v>
          </cell>
          <cell r="CO424">
            <v>4.77773929690131</v>
          </cell>
          <cell r="CP424">
            <v>4.94969336502802</v>
          </cell>
          <cell r="CQ424">
            <v>4.8621860763565</v>
          </cell>
          <cell r="CR424">
            <v>4.69368355661864</v>
          </cell>
          <cell r="CS424">
            <v>4.94924724325979</v>
          </cell>
          <cell r="CT424">
            <v>4.8675277119348</v>
          </cell>
          <cell r="CU424">
            <v>4.83029733119257</v>
          </cell>
          <cell r="CV424">
            <v>4.86688490786058</v>
          </cell>
          <cell r="CW424">
            <v>4.803657849714</v>
          </cell>
          <cell r="CX424">
            <v>4.98127407024983</v>
          </cell>
          <cell r="CY424">
            <v>4.89193239750094</v>
          </cell>
          <cell r="CZ424">
            <v>4.79174975740252</v>
          </cell>
          <cell r="DA424">
            <v>4.97136140467769</v>
          </cell>
        </row>
        <row r="425">
          <cell r="A425">
            <v>9023.36897673456</v>
          </cell>
          <cell r="B425">
            <v>9308.04889664834</v>
          </cell>
          <cell r="C425">
            <v>7535.16198107064</v>
          </cell>
          <cell r="D425">
            <v>7282.02394132625</v>
          </cell>
          <cell r="E425">
            <v>8470.75272798894</v>
          </cell>
          <cell r="F425">
            <v>7970.96534640727</v>
          </cell>
          <cell r="G425">
            <v>8169.95737808099</v>
          </cell>
          <cell r="H425">
            <v>7826.241942333</v>
          </cell>
          <cell r="I425">
            <v>7962.24243394068</v>
          </cell>
          <cell r="J425">
            <v>8385.16380448232</v>
          </cell>
          <cell r="K425">
            <v>8099.64246584939</v>
          </cell>
          <cell r="L425">
            <v>9527.51808901136</v>
          </cell>
          <cell r="M425">
            <v>9895.35909032835</v>
          </cell>
          <cell r="N425">
            <v>8223.4194379226</v>
          </cell>
          <cell r="O425">
            <v>9000.1893273067</v>
          </cell>
        </row>
        <row r="425">
          <cell r="Z425">
            <v>7424.94361514158</v>
          </cell>
          <cell r="AA425">
            <v>7659.19452067063</v>
          </cell>
          <cell r="AB425">
            <v>6200.36185870956</v>
          </cell>
          <cell r="AC425">
            <v>5992.06541457703</v>
          </cell>
          <cell r="AD425">
            <v>6970.21938760233</v>
          </cell>
          <cell r="AE425">
            <v>6558.96577075798</v>
          </cell>
          <cell r="AF425">
            <v>6722.70778539235</v>
          </cell>
          <cell r="AG425">
            <v>6439.87908397687</v>
          </cell>
          <cell r="AH425">
            <v>6551.78805992833</v>
          </cell>
          <cell r="AI425">
            <v>6899.79193054545</v>
          </cell>
          <cell r="AJ425">
            <v>6664.84865761321</v>
          </cell>
          <cell r="AK425">
            <v>7839.78631324364</v>
          </cell>
          <cell r="AL425">
            <v>8142.46690861304</v>
          </cell>
          <cell r="AM425">
            <v>6766.69942320488</v>
          </cell>
          <cell r="AN425">
            <v>7405.87007504094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5">
          <cell r="BX425">
            <v>4.26056904409763</v>
          </cell>
          <cell r="BY425">
            <v>4.29477233551384</v>
          </cell>
          <cell r="BZ425">
            <v>3.34468010112827</v>
          </cell>
          <cell r="CA425">
            <v>3.35397081711487</v>
          </cell>
          <cell r="CB425">
            <v>3.91741060882432</v>
          </cell>
          <cell r="CC425">
            <v>3.69492481413468</v>
          </cell>
          <cell r="CD425">
            <v>3.80357117899367</v>
          </cell>
          <cell r="CE425">
            <v>3.48531961709942</v>
          </cell>
          <cell r="CF425">
            <v>3.69201833408498</v>
          </cell>
          <cell r="CG425">
            <v>3.90694484864904</v>
          </cell>
          <cell r="CH425">
            <v>3.80060099007819</v>
          </cell>
          <cell r="CI425">
            <v>4.28446232252034</v>
          </cell>
          <cell r="CJ425">
            <v>4.50225044724029</v>
          </cell>
          <cell r="CK425">
            <v>3.70898218475933</v>
          </cell>
          <cell r="CL425">
            <v>4.14274450771257</v>
          </cell>
          <cell r="CM425">
            <v>4.77455266275796</v>
          </cell>
          <cell r="CN425">
            <v>4.88596203427607</v>
          </cell>
          <cell r="CO425">
            <v>5.07889910244553</v>
          </cell>
          <cell r="CP425">
            <v>4.89468110169946</v>
          </cell>
          <cell r="CQ425">
            <v>4.8747740228881</v>
          </cell>
          <cell r="CR425">
            <v>4.86336532917023</v>
          </cell>
          <cell r="CS425">
            <v>4.84239064486198</v>
          </cell>
          <cell r="CT425">
            <v>5.06223425051217</v>
          </cell>
          <cell r="CU425">
            <v>4.86186758826726</v>
          </cell>
          <cell r="CV425">
            <v>4.83844545240445</v>
          </cell>
          <cell r="CW425">
            <v>4.80446628930414</v>
          </cell>
          <cell r="CX425">
            <v>5.0132000224923</v>
          </cell>
          <cell r="CY425">
            <v>4.95488395818187</v>
          </cell>
          <cell r="CZ425">
            <v>4.998380042241</v>
          </cell>
          <cell r="DA425">
            <v>4.89773264132945</v>
          </cell>
        </row>
        <row r="426">
          <cell r="A426">
            <v>9624.90707740704</v>
          </cell>
          <cell r="B426">
            <v>7747.33162203858</v>
          </cell>
          <cell r="C426">
            <v>7539.91845995143</v>
          </cell>
          <cell r="D426">
            <v>6830.92399505184</v>
          </cell>
          <cell r="E426">
            <v>7066.83727022888</v>
          </cell>
          <cell r="F426">
            <v>6837.09480912405</v>
          </cell>
          <cell r="G426">
            <v>7149.10290746617</v>
          </cell>
          <cell r="H426">
            <v>7774.92706922897</v>
          </cell>
          <cell r="I426">
            <v>7624.55816352305</v>
          </cell>
          <cell r="J426">
            <v>7911.36031665963</v>
          </cell>
          <cell r="K426">
            <v>8204.33552311996</v>
          </cell>
          <cell r="L426">
            <v>8686.54323404355</v>
          </cell>
          <cell r="M426">
            <v>9938.45948512572</v>
          </cell>
          <cell r="N426">
            <v>9476.05916517421</v>
          </cell>
          <cell r="O426">
            <v>8574.07522715309</v>
          </cell>
        </row>
        <row r="426">
          <cell r="Z426">
            <v>7919.92353798065</v>
          </cell>
          <cell r="AA426">
            <v>6374.94716327746</v>
          </cell>
          <cell r="AB426">
            <v>6204.27576133146</v>
          </cell>
          <cell r="AC426">
            <v>5620.87460164266</v>
          </cell>
          <cell r="AD426">
            <v>5814.99752521691</v>
          </cell>
          <cell r="AE426">
            <v>5625.95230007922</v>
          </cell>
          <cell r="AF426">
            <v>5882.6903924293</v>
          </cell>
          <cell r="AG426">
            <v>6397.65427410841</v>
          </cell>
          <cell r="AH426">
            <v>6273.92214598468</v>
          </cell>
          <cell r="AI426">
            <v>6509.91934627992</v>
          </cell>
          <cell r="AJ426">
            <v>6750.99608759585</v>
          </cell>
          <cell r="AK426">
            <v>7147.78414687012</v>
          </cell>
          <cell r="AL426">
            <v>8177.93237633202</v>
          </cell>
          <cell r="AM426">
            <v>7797.4429702005</v>
          </cell>
          <cell r="AN426">
            <v>7055.2390440574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6">
          <cell r="BX426">
            <v>4.43388746945092</v>
          </cell>
          <cell r="BY426">
            <v>3.52330051912967</v>
          </cell>
          <cell r="BZ426">
            <v>3.42315233779142</v>
          </cell>
          <cell r="CA426">
            <v>3.22967024289408</v>
          </cell>
          <cell r="CB426">
            <v>3.30023184584475</v>
          </cell>
          <cell r="CC426">
            <v>3.16289130150612</v>
          </cell>
          <cell r="CD426">
            <v>3.28196363036143</v>
          </cell>
          <cell r="CE426">
            <v>3.60829961161815</v>
          </cell>
          <cell r="CF426">
            <v>3.57180767481581</v>
          </cell>
          <cell r="CG426">
            <v>3.65622942080244</v>
          </cell>
          <cell r="CH426">
            <v>3.77337579146532</v>
          </cell>
          <cell r="CI426">
            <v>4.00926074932293</v>
          </cell>
          <cell r="CJ426">
            <v>4.58722927890618</v>
          </cell>
          <cell r="CK426">
            <v>4.59035783432851</v>
          </cell>
          <cell r="CL426">
            <v>4.14635071184048</v>
          </cell>
          <cell r="CM426">
            <v>4.89376891080388</v>
          </cell>
          <cell r="CN426">
            <v>4.95717256353369</v>
          </cell>
          <cell r="CO426">
            <v>4.96560307784511</v>
          </cell>
          <cell r="CP426">
            <v>4.7681822863306</v>
          </cell>
          <cell r="CQ426">
            <v>4.82738813915345</v>
          </cell>
          <cell r="CR426">
            <v>4.87325250098946</v>
          </cell>
          <cell r="CS426">
            <v>4.91076739247214</v>
          </cell>
          <cell r="CT426">
            <v>4.85763983473749</v>
          </cell>
          <cell r="CU426">
            <v>4.81236095616618</v>
          </cell>
          <cell r="CV426">
            <v>4.87808433677165</v>
          </cell>
          <cell r="CW426">
            <v>4.90167974625736</v>
          </cell>
          <cell r="CX426">
            <v>4.88443418620371</v>
          </cell>
          <cell r="CY426">
            <v>4.8842760672024</v>
          </cell>
          <cell r="CZ426">
            <v>4.65385449753921</v>
          </cell>
          <cell r="DA426">
            <v>4.66179138762083</v>
          </cell>
        </row>
        <row r="427">
          <cell r="A427">
            <v>7937.85515498541</v>
          </cell>
          <cell r="B427">
            <v>7381.19337137144</v>
          </cell>
          <cell r="C427">
            <v>6169.81127164725</v>
          </cell>
          <cell r="D427">
            <v>8408.12061039941</v>
          </cell>
          <cell r="E427">
            <v>6251.64457487555</v>
          </cell>
          <cell r="F427">
            <v>7524.03207098779</v>
          </cell>
          <cell r="G427">
            <v>7900.36893506771</v>
          </cell>
          <cell r="H427">
            <v>8566.18506338005</v>
          </cell>
          <cell r="I427">
            <v>7123.68250375713</v>
          </cell>
          <cell r="J427">
            <v>7706.80902534596</v>
          </cell>
          <cell r="K427">
            <v>9371.44498822218</v>
          </cell>
          <cell r="L427">
            <v>9131.35356969162</v>
          </cell>
          <cell r="M427">
            <v>8446.17776241589</v>
          </cell>
          <cell r="N427">
            <v>9392.97504996089</v>
          </cell>
          <cell r="O427">
            <v>10402.0937794632</v>
          </cell>
        </row>
        <row r="427">
          <cell r="Z427">
            <v>6531.72081324514</v>
          </cell>
          <cell r="AA427">
            <v>6073.66768844279</v>
          </cell>
          <cell r="AB427">
            <v>5076.87327495545</v>
          </cell>
          <cell r="AC427">
            <v>6918.68210227151</v>
          </cell>
          <cell r="AD427">
            <v>5144.21039304046</v>
          </cell>
          <cell r="AE427">
            <v>6191.20353269852</v>
          </cell>
          <cell r="AF427">
            <v>6500.87500942714</v>
          </cell>
          <cell r="AG427">
            <v>7048.74656643844</v>
          </cell>
          <cell r="AH427">
            <v>5861.77303166301</v>
          </cell>
          <cell r="AI427">
            <v>6341.60285514181</v>
          </cell>
          <cell r="AJ427">
            <v>7711.36044745139</v>
          </cell>
          <cell r="AK427">
            <v>7513.79950877481</v>
          </cell>
          <cell r="AL427">
            <v>6949.99770164508</v>
          </cell>
          <cell r="AM427">
            <v>7729.07661253925</v>
          </cell>
          <cell r="AN427">
            <v>8559.43716710118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7">
          <cell r="BX427">
            <v>3.71162498066101</v>
          </cell>
          <cell r="BY427">
            <v>3.37029141912932</v>
          </cell>
          <cell r="BZ427">
            <v>2.80753349249106</v>
          </cell>
          <cell r="CA427">
            <v>3.76698166601263</v>
          </cell>
          <cell r="CB427">
            <v>2.87622032006215</v>
          </cell>
          <cell r="CC427">
            <v>3.43299161730358</v>
          </cell>
          <cell r="CD427">
            <v>3.56658113044861</v>
          </cell>
          <cell r="CE427">
            <v>3.94760107551974</v>
          </cell>
          <cell r="CF427">
            <v>3.3059625104091</v>
          </cell>
          <cell r="CG427">
            <v>3.52563273444773</v>
          </cell>
          <cell r="CH427">
            <v>4.43515396038148</v>
          </cell>
          <cell r="CI427">
            <v>4.3255333141151</v>
          </cell>
          <cell r="CJ427">
            <v>3.87075198166428</v>
          </cell>
          <cell r="CK427">
            <v>4.27830575595637</v>
          </cell>
          <cell r="CL427">
            <v>4.65350626653314</v>
          </cell>
          <cell r="CM427">
            <v>4.82137220462212</v>
          </cell>
          <cell r="CN427">
            <v>4.93731353714429</v>
          </cell>
          <cell r="CO427">
            <v>4.95425678318505</v>
          </cell>
          <cell r="CP427">
            <v>5.03195797364873</v>
          </cell>
          <cell r="CQ427">
            <v>4.90008606291881</v>
          </cell>
          <cell r="CR427">
            <v>4.94093879342788</v>
          </cell>
          <cell r="CS427">
            <v>4.99375054506154</v>
          </cell>
          <cell r="CT427">
            <v>4.8919923921279</v>
          </cell>
          <cell r="CU427">
            <v>4.85778410704214</v>
          </cell>
          <cell r="CV427">
            <v>4.92798192729805</v>
          </cell>
          <cell r="CW427">
            <v>4.76353585766099</v>
          </cell>
          <cell r="CX427">
            <v>4.75912461745691</v>
          </cell>
          <cell r="CY427">
            <v>4.91922233295898</v>
          </cell>
          <cell r="CZ427">
            <v>4.94951823712928</v>
          </cell>
          <cell r="DA427">
            <v>5.03932120071028</v>
          </cell>
        </row>
        <row r="428">
          <cell r="A428">
            <v>8992.38636230782</v>
          </cell>
          <cell r="B428">
            <v>8544.60477457677</v>
          </cell>
          <cell r="C428">
            <v>6564.76717523528</v>
          </cell>
          <cell r="D428">
            <v>6540.39553298142</v>
          </cell>
          <cell r="E428">
            <v>6849.41551867912</v>
          </cell>
          <cell r="F428">
            <v>6680.28748603663</v>
          </cell>
          <cell r="G428">
            <v>7794.54666646772</v>
          </cell>
          <cell r="H428">
            <v>6975.68445411973</v>
          </cell>
          <cell r="I428">
            <v>8185.6538835387</v>
          </cell>
          <cell r="J428">
            <v>8498.16336007333</v>
          </cell>
          <cell r="K428">
            <v>7449.00514214284</v>
          </cell>
          <cell r="L428">
            <v>8958.85061149511</v>
          </cell>
          <cell r="M428">
            <v>9123.45721531279</v>
          </cell>
          <cell r="N428">
            <v>8622.50187160957</v>
          </cell>
          <cell r="O428">
            <v>9933.0021957093</v>
          </cell>
        </row>
        <row r="428">
          <cell r="Z428">
            <v>7399.44934955615</v>
          </cell>
          <cell r="AA428">
            <v>7030.98907165174</v>
          </cell>
          <cell r="AB428">
            <v>5401.86556133646</v>
          </cell>
          <cell r="AC428">
            <v>5381.81118142471</v>
          </cell>
          <cell r="AD428">
            <v>5636.09048394167</v>
          </cell>
          <cell r="AE428">
            <v>5496.92227422443</v>
          </cell>
          <cell r="AF428">
            <v>6413.7983998363</v>
          </cell>
          <cell r="AG428">
            <v>5739.99177938995</v>
          </cell>
          <cell r="AH428">
            <v>6735.62376702613</v>
          </cell>
          <cell r="AI428">
            <v>6992.7744220032</v>
          </cell>
          <cell r="AJ428">
            <v>6129.46708839182</v>
          </cell>
          <cell r="AK428">
            <v>7371.85421745883</v>
          </cell>
          <cell r="AL428">
            <v>7507.30193717167</v>
          </cell>
          <cell r="AM428">
            <v>7095.08725435302</v>
          </cell>
          <cell r="AN428">
            <v>8173.44180675508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8">
          <cell r="BX428">
            <v>4.05729709501461</v>
          </cell>
          <cell r="BY428">
            <v>3.96421673112658</v>
          </cell>
          <cell r="BZ428">
            <v>2.96091340971541</v>
          </cell>
          <cell r="CA428">
            <v>3.03515417169558</v>
          </cell>
          <cell r="CB428">
            <v>3.18493563538046</v>
          </cell>
          <cell r="CC428">
            <v>3.21853999294321</v>
          </cell>
          <cell r="CD428">
            <v>3.49998644270593</v>
          </cell>
          <cell r="CE428">
            <v>3.28420236209807</v>
          </cell>
          <cell r="CF428">
            <v>3.79878939898435</v>
          </cell>
          <cell r="CG428">
            <v>3.8279292427406</v>
          </cell>
          <cell r="CH428">
            <v>3.53709560940795</v>
          </cell>
          <cell r="CI428">
            <v>4.13266069627153</v>
          </cell>
          <cell r="CJ428">
            <v>4.06266966950617</v>
          </cell>
          <cell r="CK428">
            <v>3.96693854731888</v>
          </cell>
          <cell r="CL428">
            <v>4.62257796048801</v>
          </cell>
          <cell r="CM428">
            <v>4.99654412695005</v>
          </cell>
          <cell r="CN428">
            <v>4.85921559401614</v>
          </cell>
          <cell r="CO428">
            <v>4.99833315838739</v>
          </cell>
          <cell r="CP428">
            <v>4.85797008461346</v>
          </cell>
          <cell r="CQ428">
            <v>4.84824359402682</v>
          </cell>
          <cell r="CR428">
            <v>4.67915920208923</v>
          </cell>
          <cell r="CS428">
            <v>5.02060527895217</v>
          </cell>
          <cell r="CT428">
            <v>4.78837877243185</v>
          </cell>
          <cell r="CU428">
            <v>4.85780121167309</v>
          </cell>
          <cell r="CV428">
            <v>5.00486944057609</v>
          </cell>
          <cell r="CW428">
            <v>4.74769765099814</v>
          </cell>
          <cell r="CX428">
            <v>4.88713261361421</v>
          </cell>
          <cell r="CY428">
            <v>5.06266868487469</v>
          </cell>
          <cell r="CZ428">
            <v>4.90015032638794</v>
          </cell>
          <cell r="DA428">
            <v>4.84426470311379</v>
          </cell>
        </row>
        <row r="429">
          <cell r="A429">
            <v>9371.16647992321</v>
          </cell>
          <cell r="B429">
            <v>7313.7517174147</v>
          </cell>
          <cell r="C429">
            <v>7254.8086775607</v>
          </cell>
          <cell r="D429">
            <v>7106.26114125743</v>
          </cell>
          <cell r="E429">
            <v>7846.84882108772</v>
          </cell>
          <cell r="F429">
            <v>8568.78519428243</v>
          </cell>
          <cell r="G429">
            <v>9763.83387440157</v>
          </cell>
          <cell r="H429">
            <v>7717.56336938557</v>
          </cell>
          <cell r="I429">
            <v>8873.43951468303</v>
          </cell>
          <cell r="J429">
            <v>8315.06959154686</v>
          </cell>
          <cell r="K429">
            <v>8219.07357467807</v>
          </cell>
          <cell r="L429">
            <v>9263.72602251239</v>
          </cell>
          <cell r="M429">
            <v>8341.43851177853</v>
          </cell>
          <cell r="N429">
            <v>9203.86373098382</v>
          </cell>
          <cell r="O429">
            <v>8625.46851758628</v>
          </cell>
        </row>
        <row r="429">
          <cell r="Z429">
            <v>7711.13127490824</v>
          </cell>
          <cell r="AA429">
            <v>6018.17284175838</v>
          </cell>
          <cell r="AB429">
            <v>5969.6711403928</v>
          </cell>
          <cell r="AC429">
            <v>5847.43773909183</v>
          </cell>
          <cell r="AD429">
            <v>6456.83560135218</v>
          </cell>
          <cell r="AE429">
            <v>7050.88610272383</v>
          </cell>
          <cell r="AF429">
            <v>8034.24044522186</v>
          </cell>
          <cell r="AG429">
            <v>6350.45214395155</v>
          </cell>
          <cell r="AH429">
            <v>7301.57308636775</v>
          </cell>
          <cell r="AI429">
            <v>6842.11440675856</v>
          </cell>
          <cell r="AJ429">
            <v>6763.12339859224</v>
          </cell>
          <cell r="AK429">
            <v>7622.7231270959</v>
          </cell>
          <cell r="AL429">
            <v>6863.81226112062</v>
          </cell>
          <cell r="AM429">
            <v>7573.46501292383</v>
          </cell>
          <cell r="AN429">
            <v>7097.52838018528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29">
          <cell r="BX429">
            <v>4.29236868711022</v>
          </cell>
          <cell r="BY429">
            <v>3.32780310784607</v>
          </cell>
          <cell r="BZ429">
            <v>3.4183493006829</v>
          </cell>
          <cell r="CA429">
            <v>3.31187609932782</v>
          </cell>
          <cell r="CB429">
            <v>3.58275683042307</v>
          </cell>
          <cell r="CC429">
            <v>3.96103671628687</v>
          </cell>
          <cell r="CD429">
            <v>4.38690970709088</v>
          </cell>
          <cell r="CE429">
            <v>3.52968898614478</v>
          </cell>
          <cell r="CF429">
            <v>4.05758000264585</v>
          </cell>
          <cell r="CG429">
            <v>3.77452200893779</v>
          </cell>
          <cell r="CH429">
            <v>3.70538477604455</v>
          </cell>
          <cell r="CI429">
            <v>4.27546540448997</v>
          </cell>
          <cell r="CJ429">
            <v>3.83041444674836</v>
          </cell>
          <cell r="CK429">
            <v>4.26292840728747</v>
          </cell>
          <cell r="CL429">
            <v>3.95580424148496</v>
          </cell>
          <cell r="CM429">
            <v>4.92184819025091</v>
          </cell>
          <cell r="CN429">
            <v>4.95466355358168</v>
          </cell>
          <cell r="CO429">
            <v>4.78455007364784</v>
          </cell>
          <cell r="CP429">
            <v>4.8372514209171</v>
          </cell>
          <cell r="CQ429">
            <v>4.93752754901897</v>
          </cell>
          <cell r="CR429">
            <v>4.87687884649415</v>
          </cell>
          <cell r="CS429">
            <v>5.01756797559865</v>
          </cell>
          <cell r="CT429">
            <v>4.92918755528314</v>
          </cell>
          <cell r="CU429">
            <v>4.93010854071164</v>
          </cell>
          <cell r="CV429">
            <v>4.96632921419937</v>
          </cell>
          <cell r="CW429">
            <v>5.00058868957792</v>
          </cell>
          <cell r="CX429">
            <v>4.88465487968063</v>
          </cell>
          <cell r="CY429">
            <v>4.90938131118531</v>
          </cell>
          <cell r="CZ429">
            <v>4.8673628151998</v>
          </cell>
          <cell r="DA429">
            <v>4.91563334440554</v>
          </cell>
        </row>
        <row r="430">
          <cell r="A430">
            <v>8998.50066575251</v>
          </cell>
          <cell r="B430">
            <v>7092.04304182801</v>
          </cell>
          <cell r="C430">
            <v>7646.6800782723</v>
          </cell>
          <cell r="D430">
            <v>8931.7623877925</v>
          </cell>
          <cell r="E430">
            <v>9129.69546792312</v>
          </cell>
          <cell r="F430">
            <v>8807.40979725592</v>
          </cell>
          <cell r="G430">
            <v>8695.8249315797</v>
          </cell>
          <cell r="H430">
            <v>7727.55415358509</v>
          </cell>
          <cell r="I430">
            <v>7547.73442262426</v>
          </cell>
          <cell r="J430">
            <v>8717.72715452199</v>
          </cell>
          <cell r="K430">
            <v>7564.16844211611</v>
          </cell>
          <cell r="L430">
            <v>8046.6754549337</v>
          </cell>
          <cell r="M430">
            <v>10144.1307309935</v>
          </cell>
          <cell r="N430">
            <v>8830.33934290504</v>
          </cell>
          <cell r="O430">
            <v>8679.12151876911</v>
          </cell>
        </row>
        <row r="430">
          <cell r="Z430">
            <v>7404.48054781921</v>
          </cell>
          <cell r="AA430">
            <v>5835.73827441848</v>
          </cell>
          <cell r="AB430">
            <v>6292.12532154977</v>
          </cell>
          <cell r="AC430">
            <v>7349.56447909783</v>
          </cell>
          <cell r="AD430">
            <v>7512.43512789102</v>
          </cell>
          <cell r="AE430">
            <v>7247.24006174202</v>
          </cell>
          <cell r="AF430">
            <v>7155.42165798559</v>
          </cell>
          <cell r="AG430">
            <v>6358.67313209288</v>
          </cell>
          <cell r="AH430">
            <v>6210.70718204511</v>
          </cell>
          <cell r="AI430">
            <v>7173.44405857809</v>
          </cell>
          <cell r="AJ430">
            <v>6224.23003236983</v>
          </cell>
          <cell r="AK430">
            <v>6621.26437434545</v>
          </cell>
          <cell r="AL430">
            <v>8347.17043007464</v>
          </cell>
          <cell r="AM430">
            <v>7266.10780216186</v>
          </cell>
          <cell r="AN430">
            <v>7141.67713544429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0">
          <cell r="BX430">
            <v>4.06858596602619</v>
          </cell>
          <cell r="BY430">
            <v>3.23276801346274</v>
          </cell>
          <cell r="BZ430">
            <v>3.53254398601687</v>
          </cell>
          <cell r="CA430">
            <v>3.98497009811802</v>
          </cell>
          <cell r="CB430">
            <v>4.19993677684995</v>
          </cell>
          <cell r="CC430">
            <v>4.14606880454559</v>
          </cell>
          <cell r="CD430">
            <v>4.03400256724585</v>
          </cell>
          <cell r="CE430">
            <v>3.67286825997001</v>
          </cell>
          <cell r="CF430">
            <v>3.50868911335939</v>
          </cell>
          <cell r="CG430">
            <v>4.02324392475109</v>
          </cell>
          <cell r="CH430">
            <v>3.41989219574435</v>
          </cell>
          <cell r="CI430">
            <v>3.79653471308241</v>
          </cell>
          <cell r="CJ430">
            <v>4.60724449918619</v>
          </cell>
          <cell r="CK430">
            <v>4.02076665627371</v>
          </cell>
          <cell r="CL430">
            <v>3.99951485061055</v>
          </cell>
          <cell r="CM430">
            <v>4.98606843891533</v>
          </cell>
          <cell r="CN430">
            <v>4.94570719981141</v>
          </cell>
          <cell r="CO430">
            <v>4.8799674057372</v>
          </cell>
          <cell r="CP430">
            <v>5.05293455098402</v>
          </cell>
          <cell r="CQ430">
            <v>4.9005533041508</v>
          </cell>
          <cell r="CR430">
            <v>4.78898280756508</v>
          </cell>
          <cell r="CS430">
            <v>4.85966347978044</v>
          </cell>
          <cell r="CT430">
            <v>4.74316557159846</v>
          </cell>
          <cell r="CU430">
            <v>4.8495707557574</v>
          </cell>
          <cell r="CV430">
            <v>4.88493160269435</v>
          </cell>
          <cell r="CW430">
            <v>4.9863223880014</v>
          </cell>
          <cell r="CX430">
            <v>4.77816000948513</v>
          </cell>
          <cell r="CY430">
            <v>4.96369578094581</v>
          </cell>
          <cell r="CZ430">
            <v>4.95108181231942</v>
          </cell>
          <cell r="DA430">
            <v>4.89215303807603</v>
          </cell>
        </row>
        <row r="431">
          <cell r="A431">
            <v>10196.8739377536</v>
          </cell>
          <cell r="B431">
            <v>8082.15586475758</v>
          </cell>
          <cell r="C431">
            <v>7556.55856245947</v>
          </cell>
          <cell r="D431">
            <v>7096.81688911133</v>
          </cell>
          <cell r="E431">
            <v>7631.81406124468</v>
          </cell>
          <cell r="F431">
            <v>7563.51503444142</v>
          </cell>
          <cell r="G431">
            <v>7247.85978991739</v>
          </cell>
          <cell r="H431">
            <v>7260.71498719154</v>
          </cell>
          <cell r="I431">
            <v>7471.80522944781</v>
          </cell>
          <cell r="J431">
            <v>7350.782048184</v>
          </cell>
          <cell r="K431">
            <v>9088.49912692408</v>
          </cell>
          <cell r="L431">
            <v>8485.82009430769</v>
          </cell>
          <cell r="M431">
            <v>9034.16706928713</v>
          </cell>
          <cell r="N431">
            <v>9355.02303614571</v>
          </cell>
          <cell r="O431">
            <v>10128.8976570322</v>
          </cell>
        </row>
        <row r="431">
          <cell r="Z431">
            <v>8390.57055449439</v>
          </cell>
          <cell r="AA431">
            <v>6650.45968300052</v>
          </cell>
          <cell r="AB431">
            <v>6217.96818853808</v>
          </cell>
          <cell r="AC431">
            <v>5839.66646875446</v>
          </cell>
          <cell r="AD431">
            <v>6279.89271325277</v>
          </cell>
          <cell r="AE431">
            <v>6223.69237119751</v>
          </cell>
          <cell r="AF431">
            <v>5963.95319856059</v>
          </cell>
          <cell r="AG431">
            <v>5974.53118946047</v>
          </cell>
          <cell r="AH431">
            <v>6148.22830308848</v>
          </cell>
          <cell r="AI431">
            <v>6048.64351393426</v>
          </cell>
          <cell r="AJ431">
            <v>7478.53642444039</v>
          </cell>
          <cell r="AK431">
            <v>6982.61767760176</v>
          </cell>
          <cell r="AL431">
            <v>7433.8289027277</v>
          </cell>
          <cell r="AM431">
            <v>7697.84752688562</v>
          </cell>
          <cell r="AN431">
            <v>8334.63578635789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1">
          <cell r="BX431">
            <v>4.58792716330596</v>
          </cell>
          <cell r="BY431">
            <v>3.69990298536259</v>
          </cell>
          <cell r="BZ431">
            <v>3.40137325747477</v>
          </cell>
          <cell r="CA431">
            <v>3.24970557477025</v>
          </cell>
          <cell r="CB431">
            <v>3.55880077439475</v>
          </cell>
          <cell r="CC431">
            <v>3.55643261120076</v>
          </cell>
          <cell r="CD431">
            <v>3.39588195433394</v>
          </cell>
          <cell r="CE431">
            <v>3.30167160326072</v>
          </cell>
          <cell r="CF431">
            <v>3.47403078157284</v>
          </cell>
          <cell r="CG431">
            <v>3.44413269842268</v>
          </cell>
          <cell r="CH431">
            <v>4.16346468728817</v>
          </cell>
          <cell r="CI431">
            <v>3.91987104509361</v>
          </cell>
          <cell r="CJ431">
            <v>4.21472043910947</v>
          </cell>
          <cell r="CK431">
            <v>4.38727150391036</v>
          </cell>
          <cell r="CL431">
            <v>4.7023111561284</v>
          </cell>
          <cell r="CM431">
            <v>5.01051209285039</v>
          </cell>
          <cell r="CN431">
            <v>4.92457168735386</v>
          </cell>
          <cell r="CO431">
            <v>5.00842688941272</v>
          </cell>
          <cell r="CP431">
            <v>4.92324176687814</v>
          </cell>
          <cell r="CQ431">
            <v>4.83454585026247</v>
          </cell>
          <cell r="CR431">
            <v>4.79447070701745</v>
          </cell>
          <cell r="CS431">
            <v>4.81159181149463</v>
          </cell>
          <cell r="CT431">
            <v>4.95766404662899</v>
          </cell>
          <cell r="CU431">
            <v>4.84867929026404</v>
          </cell>
          <cell r="CV431">
            <v>4.81155272361099</v>
          </cell>
          <cell r="CW431">
            <v>4.92117561401083</v>
          </cell>
          <cell r="CX431">
            <v>4.88037978051211</v>
          </cell>
          <cell r="CY431">
            <v>4.83226700851465</v>
          </cell>
          <cell r="CZ431">
            <v>4.80708641020887</v>
          </cell>
          <cell r="DA431">
            <v>4.85604160052267</v>
          </cell>
        </row>
        <row r="432">
          <cell r="A432">
            <v>8922.47614358564</v>
          </cell>
          <cell r="B432">
            <v>7371.1567257123</v>
          </cell>
          <cell r="C432">
            <v>7580.57925492952</v>
          </cell>
          <cell r="D432">
            <v>8853.53810042807</v>
          </cell>
          <cell r="E432">
            <v>7309.69849260458</v>
          </cell>
          <cell r="F432">
            <v>9043.03328319671</v>
          </cell>
          <cell r="G432">
            <v>8188.95263014959</v>
          </cell>
          <cell r="H432">
            <v>8734.64925544229</v>
          </cell>
          <cell r="I432">
            <v>8983.59618780244</v>
          </cell>
          <cell r="J432">
            <v>7914.60494634165</v>
          </cell>
          <cell r="K432">
            <v>8439.79937536508</v>
          </cell>
          <cell r="L432">
            <v>6973.67618059543</v>
          </cell>
          <cell r="M432">
            <v>8763.2965125388</v>
          </cell>
          <cell r="N432">
            <v>9400.52950205669</v>
          </cell>
          <cell r="O432">
            <v>8533.76992988788</v>
          </cell>
        </row>
        <row r="432">
          <cell r="Z432">
            <v>7341.9232267219</v>
          </cell>
          <cell r="AA432">
            <v>6065.40896287184</v>
          </cell>
          <cell r="AB432">
            <v>6237.73378691344</v>
          </cell>
          <cell r="AC432">
            <v>7285.1970654951</v>
          </cell>
          <cell r="AD432">
            <v>6014.83761677177</v>
          </cell>
          <cell r="AE432">
            <v>7441.12453017329</v>
          </cell>
          <cell r="AF432">
            <v>6738.33816423738</v>
          </cell>
          <cell r="AG432">
            <v>7187.36853019252</v>
          </cell>
          <cell r="AH432">
            <v>7392.21629167743</v>
          </cell>
          <cell r="AI432">
            <v>6512.5892129897</v>
          </cell>
          <cell r="AJ432">
            <v>6944.74920030041</v>
          </cell>
          <cell r="AK432">
            <v>5738.33925717567</v>
          </cell>
          <cell r="AL432">
            <v>7210.94113031764</v>
          </cell>
          <cell r="AM432">
            <v>7735.29284740665</v>
          </cell>
          <cell r="AN432">
            <v>7022.07354230774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2">
          <cell r="BX432">
            <v>4.13917052734284</v>
          </cell>
          <cell r="BY432">
            <v>3.39675434853774</v>
          </cell>
          <cell r="BZ432">
            <v>3.38961546402575</v>
          </cell>
          <cell r="CA432">
            <v>4.0238404787213</v>
          </cell>
          <cell r="CB432">
            <v>3.44258173249455</v>
          </cell>
          <cell r="CC432">
            <v>4.1057009277762</v>
          </cell>
          <cell r="CD432">
            <v>3.73243135796868</v>
          </cell>
          <cell r="CE432">
            <v>4.18885812309352</v>
          </cell>
          <cell r="CF432">
            <v>4.02936590925343</v>
          </cell>
          <cell r="CG432">
            <v>3.53652631187251</v>
          </cell>
          <cell r="CH432">
            <v>3.89790270695789</v>
          </cell>
          <cell r="CI432">
            <v>3.29355059753033</v>
          </cell>
          <cell r="CJ432">
            <v>4.09984907572828</v>
          </cell>
          <cell r="CK432">
            <v>4.16194076854462</v>
          </cell>
          <cell r="CL432">
            <v>4.04857418771165</v>
          </cell>
          <cell r="CM432">
            <v>4.85963504584463</v>
          </cell>
          <cell r="CN432">
            <v>4.89218739339872</v>
          </cell>
          <cell r="CO432">
            <v>5.04177591510191</v>
          </cell>
          <cell r="CP432">
            <v>4.96029703975685</v>
          </cell>
          <cell r="CQ432">
            <v>4.78681653762706</v>
          </cell>
          <cell r="CR432">
            <v>4.96544753430497</v>
          </cell>
          <cell r="CS432">
            <v>4.94615940104326</v>
          </cell>
          <cell r="CT432">
            <v>4.70090417293056</v>
          </cell>
          <cell r="CU432">
            <v>5.02626165768379</v>
          </cell>
          <cell r="CV432">
            <v>5.04526436369908</v>
          </cell>
          <cell r="CW432">
            <v>4.88126861243766</v>
          </cell>
          <cell r="CX432">
            <v>4.77341305420005</v>
          </cell>
          <cell r="CY432">
            <v>4.81871472140747</v>
          </cell>
          <cell r="CZ432">
            <v>5.09199537479017</v>
          </cell>
          <cell r="DA432">
            <v>4.75193407806423</v>
          </cell>
        </row>
        <row r="433">
          <cell r="A433">
            <v>8733.62207022766</v>
          </cell>
          <cell r="B433">
            <v>7184.4860515583</v>
          </cell>
          <cell r="C433">
            <v>6908.18291904316</v>
          </cell>
          <cell r="D433">
            <v>7008.85605310881</v>
          </cell>
          <cell r="E433">
            <v>6981.22223491006</v>
          </cell>
          <cell r="F433">
            <v>7139.42252420918</v>
          </cell>
          <cell r="G433">
            <v>7664.35391787837</v>
          </cell>
          <cell r="H433">
            <v>7759.51990643474</v>
          </cell>
          <cell r="I433">
            <v>6548.26117415568</v>
          </cell>
          <cell r="J433">
            <v>8028.39996095811</v>
          </cell>
          <cell r="K433">
            <v>8194.4867349822</v>
          </cell>
          <cell r="L433">
            <v>8832.71099806782</v>
          </cell>
          <cell r="M433">
            <v>7277.25776487569</v>
          </cell>
          <cell r="N433">
            <v>10819.6813122351</v>
          </cell>
          <cell r="O433">
            <v>9605.61424450663</v>
          </cell>
        </row>
        <row r="433">
          <cell r="Z433">
            <v>7186.52330350162</v>
          </cell>
          <cell r="AA433">
            <v>5911.80566528226</v>
          </cell>
          <cell r="AB433">
            <v>5684.44765909837</v>
          </cell>
          <cell r="AC433">
            <v>5767.28726655811</v>
          </cell>
          <cell r="AD433">
            <v>5744.54858186885</v>
          </cell>
          <cell r="AE433">
            <v>5874.7248199207</v>
          </cell>
          <cell r="AF433">
            <v>6306.66836671134</v>
          </cell>
          <cell r="AG433">
            <v>6384.97638015202</v>
          </cell>
          <cell r="AH433">
            <v>5388.2834804481</v>
          </cell>
          <cell r="AI433">
            <v>6606.22625358839</v>
          </cell>
          <cell r="AJ433">
            <v>6742.89194192821</v>
          </cell>
          <cell r="AK433">
            <v>7268.05933555295</v>
          </cell>
          <cell r="AL433">
            <v>5988.14353224057</v>
          </cell>
          <cell r="AM433">
            <v>8903.05205121061</v>
          </cell>
          <cell r="AN433">
            <v>7904.0482926226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3">
          <cell r="BX433">
            <v>4.0610155871532</v>
          </cell>
          <cell r="BY433">
            <v>3.28639237658182</v>
          </cell>
          <cell r="BZ433">
            <v>3.30514443229401</v>
          </cell>
          <cell r="CA433">
            <v>3.278006418961</v>
          </cell>
          <cell r="CB433">
            <v>3.20137797366756</v>
          </cell>
          <cell r="CC433">
            <v>3.25920765651001</v>
          </cell>
          <cell r="CD433">
            <v>3.50008019134289</v>
          </cell>
          <cell r="CE433">
            <v>3.50773706877077</v>
          </cell>
          <cell r="CF433">
            <v>2.9674753300338</v>
          </cell>
          <cell r="CG433">
            <v>3.64908384790907</v>
          </cell>
          <cell r="CH433">
            <v>3.88631383108234</v>
          </cell>
          <cell r="CI433">
            <v>4.1274240681575</v>
          </cell>
          <cell r="CJ433">
            <v>3.41878390938409</v>
          </cell>
          <cell r="CK433">
            <v>4.93292447295147</v>
          </cell>
          <cell r="CL433">
            <v>4.38121409815258</v>
          </cell>
          <cell r="CM433">
            <v>4.84832045545103</v>
          </cell>
          <cell r="CN433">
            <v>4.92842180547371</v>
          </cell>
          <cell r="CO433">
            <v>4.7119965623408</v>
          </cell>
          <cell r="CP433">
            <v>4.82024285866844</v>
          </cell>
          <cell r="CQ433">
            <v>4.91616091409657</v>
          </cell>
          <cell r="CR433">
            <v>4.93835870223999</v>
          </cell>
          <cell r="CS433">
            <v>4.93661359907662</v>
          </cell>
          <cell r="CT433">
            <v>4.98700034525376</v>
          </cell>
          <cell r="CU433">
            <v>4.97474076531252</v>
          </cell>
          <cell r="CV433">
            <v>4.95994358151076</v>
          </cell>
          <cell r="CW433">
            <v>4.75352155183079</v>
          </cell>
          <cell r="CX433">
            <v>4.82443553205597</v>
          </cell>
          <cell r="CY433">
            <v>4.79874514620189</v>
          </cell>
          <cell r="CZ433">
            <v>4.94471860692813</v>
          </cell>
          <cell r="DA433">
            <v>4.94267715385884</v>
          </cell>
        </row>
        <row r="434">
          <cell r="A434">
            <v>8664.48526302628</v>
          </cell>
          <cell r="B434">
            <v>8491.15906376776</v>
          </cell>
          <cell r="C434">
            <v>7634.84081078615</v>
          </cell>
          <cell r="D434">
            <v>7216.75826018425</v>
          </cell>
          <cell r="E434">
            <v>7041.51123469803</v>
          </cell>
          <cell r="F434">
            <v>7126.1521633053</v>
          </cell>
          <cell r="G434">
            <v>8340.36348907134</v>
          </cell>
          <cell r="H434">
            <v>7769.42489209909</v>
          </cell>
          <cell r="I434">
            <v>8282.39198226103</v>
          </cell>
          <cell r="J434">
            <v>8126.66002632251</v>
          </cell>
          <cell r="K434">
            <v>9831.86557550713</v>
          </cell>
          <cell r="L434">
            <v>8629.35811837368</v>
          </cell>
          <cell r="M434">
            <v>8347.2931005677</v>
          </cell>
          <cell r="N434">
            <v>9391.32942091377</v>
          </cell>
          <cell r="O434">
            <v>9302.53120038861</v>
          </cell>
        </row>
        <row r="434">
          <cell r="Z434">
            <v>7129.63358786162</v>
          </cell>
          <cell r="AA434">
            <v>6987.01088675747</v>
          </cell>
          <cell r="AB434">
            <v>6282.3832957326</v>
          </cell>
          <cell r="AC434">
            <v>5938.36108266589</v>
          </cell>
          <cell r="AD434">
            <v>5794.15781598009</v>
          </cell>
          <cell r="AE434">
            <v>5863.80520866265</v>
          </cell>
          <cell r="AF434">
            <v>6862.92767100727</v>
          </cell>
          <cell r="AG434">
            <v>6393.12676835582</v>
          </cell>
          <cell r="AH434">
            <v>6815.22540254622</v>
          </cell>
          <cell r="AI434">
            <v>6687.0802502311</v>
          </cell>
          <cell r="AJ434">
            <v>8090.2208164173</v>
          </cell>
          <cell r="AK434">
            <v>7100.72896597606</v>
          </cell>
          <cell r="AL434">
            <v>6868.62975132428</v>
          </cell>
          <cell r="AM434">
            <v>7727.72249492333</v>
          </cell>
          <cell r="AN434">
            <v>7654.6542448912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4">
          <cell r="BX434">
            <v>3.99647982497409</v>
          </cell>
          <cell r="BY434">
            <v>3.80941214352145</v>
          </cell>
          <cell r="BZ434">
            <v>3.4887739894646</v>
          </cell>
          <cell r="CA434">
            <v>3.2950863703389</v>
          </cell>
          <cell r="CB434">
            <v>3.16219352803366</v>
          </cell>
          <cell r="CC434">
            <v>3.25882621659045</v>
          </cell>
          <cell r="CD434">
            <v>3.8540797928397</v>
          </cell>
          <cell r="CE434">
            <v>3.55229241598542</v>
          </cell>
          <cell r="CF434">
            <v>3.7535129374646</v>
          </cell>
          <cell r="CG434">
            <v>3.68253800434866</v>
          </cell>
          <cell r="CH434">
            <v>4.45611677498633</v>
          </cell>
          <cell r="CI434">
            <v>4.00791932566941</v>
          </cell>
          <cell r="CJ434">
            <v>3.78868615813996</v>
          </cell>
          <cell r="CK434">
            <v>4.24538125427404</v>
          </cell>
          <cell r="CL434">
            <v>4.38073209099684</v>
          </cell>
          <cell r="CM434">
            <v>4.88761198903259</v>
          </cell>
          <cell r="CN434">
            <v>5.02505238576311</v>
          </cell>
          <cell r="CO434">
            <v>4.9335408603083</v>
          </cell>
          <cell r="CP434">
            <v>4.93749801665727</v>
          </cell>
          <cell r="CQ434">
            <v>5.02006118049298</v>
          </cell>
          <cell r="CR434">
            <v>4.92975650802543</v>
          </cell>
          <cell r="CS434">
            <v>4.8786072357235</v>
          </cell>
          <cell r="CT434">
            <v>4.93073591714879</v>
          </cell>
          <cell r="CU434">
            <v>4.97450008272709</v>
          </cell>
          <cell r="CV434">
            <v>4.97503835322746</v>
          </cell>
          <cell r="CW434">
            <v>4.97405917693833</v>
          </cell>
          <cell r="CX434">
            <v>4.85390308057885</v>
          </cell>
          <cell r="CY434">
            <v>4.96693653598825</v>
          </cell>
          <cell r="CZ434">
            <v>4.9870297115318</v>
          </cell>
          <cell r="DA434">
            <v>4.78724903277142</v>
          </cell>
        </row>
        <row r="435">
          <cell r="A435">
            <v>9563.90441776401</v>
          </cell>
          <cell r="B435">
            <v>7277.4458409344</v>
          </cell>
          <cell r="C435">
            <v>7840.78575367593</v>
          </cell>
          <cell r="D435">
            <v>7878.92272628828</v>
          </cell>
          <cell r="E435">
            <v>7170.28440322608</v>
          </cell>
          <cell r="F435">
            <v>7625.55822022316</v>
          </cell>
          <cell r="G435">
            <v>7456.24350673985</v>
          </cell>
          <cell r="H435">
            <v>7475.60092390847</v>
          </cell>
          <cell r="I435">
            <v>7078.77080865162</v>
          </cell>
          <cell r="J435">
            <v>8410.53274773241</v>
          </cell>
          <cell r="K435">
            <v>8785.96696514649</v>
          </cell>
          <cell r="L435">
            <v>8133.23505360206</v>
          </cell>
          <cell r="M435">
            <v>8516.94806316819</v>
          </cell>
          <cell r="N435">
            <v>8387.96535051223</v>
          </cell>
          <cell r="O435">
            <v>8557.28466555917</v>
          </cell>
        </row>
        <row r="435">
          <cell r="Z435">
            <v>7869.7270637601</v>
          </cell>
          <cell r="AA435">
            <v>5988.29829196888</v>
          </cell>
          <cell r="AB435">
            <v>6451.84656302477</v>
          </cell>
          <cell r="AC435">
            <v>6483.22784334578</v>
          </cell>
          <cell r="AD435">
            <v>5900.11973751175</v>
          </cell>
          <cell r="AE435">
            <v>6274.74504978363</v>
          </cell>
          <cell r="AF435">
            <v>6135.42322840308</v>
          </cell>
          <cell r="AG435">
            <v>6151.35161738754</v>
          </cell>
          <cell r="AH435">
            <v>5824.81712254762</v>
          </cell>
          <cell r="AI435">
            <v>6920.66694670553</v>
          </cell>
          <cell r="AJ435">
            <v>7229.59567417768</v>
          </cell>
          <cell r="AK435">
            <v>6692.49055839255</v>
          </cell>
          <cell r="AL435">
            <v>7008.23154912125</v>
          </cell>
          <cell r="AM435">
            <v>6902.09720270721</v>
          </cell>
          <cell r="AN435">
            <v>7041.42281051726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5">
          <cell r="BX435">
            <v>4.36966460174808</v>
          </cell>
          <cell r="BY435">
            <v>3.40208492832673</v>
          </cell>
          <cell r="BZ435">
            <v>3.6096634678055</v>
          </cell>
          <cell r="CA435">
            <v>3.40222985836057</v>
          </cell>
          <cell r="CB435">
            <v>3.36194841236355</v>
          </cell>
          <cell r="CC435">
            <v>3.54642029476653</v>
          </cell>
          <cell r="CD435">
            <v>3.47511272172176</v>
          </cell>
          <cell r="CE435">
            <v>3.47138499807284</v>
          </cell>
          <cell r="CF435">
            <v>3.24307970838294</v>
          </cell>
          <cell r="CG435">
            <v>3.9410617423199</v>
          </cell>
          <cell r="CH435">
            <v>3.99373383878925</v>
          </cell>
          <cell r="CI435">
            <v>3.76611539033933</v>
          </cell>
          <cell r="CJ435">
            <v>3.9858111661487</v>
          </cell>
          <cell r="CK435">
            <v>3.88960854090932</v>
          </cell>
          <cell r="CL435">
            <v>4.05772653488534</v>
          </cell>
          <cell r="CM435">
            <v>4.93422219555952</v>
          </cell>
          <cell r="CN435">
            <v>4.82242420044315</v>
          </cell>
          <cell r="CO435">
            <v>4.89693626875384</v>
          </cell>
          <cell r="CP435">
            <v>5.22077249434292</v>
          </cell>
          <cell r="CQ435">
            <v>4.80813790901002</v>
          </cell>
          <cell r="CR435">
            <v>4.84744641055187</v>
          </cell>
          <cell r="CS435">
            <v>4.83707437830257</v>
          </cell>
          <cell r="CT435">
            <v>4.8548398230634</v>
          </cell>
          <cell r="CU435">
            <v>4.9207557354272</v>
          </cell>
          <cell r="CV435">
            <v>4.81107188888541</v>
          </cell>
          <cell r="CW435">
            <v>4.95954718958138</v>
          </cell>
          <cell r="CX435">
            <v>4.86856845065664</v>
          </cell>
          <cell r="CY435">
            <v>4.81724637238817</v>
          </cell>
          <cell r="CZ435">
            <v>4.86163457093345</v>
          </cell>
          <cell r="DA435">
            <v>4.75428030401463</v>
          </cell>
        </row>
        <row r="436">
          <cell r="A436">
            <v>7832.13122026498</v>
          </cell>
          <cell r="B436">
            <v>7548.82222221775</v>
          </cell>
          <cell r="C436">
            <v>6902.12583867308</v>
          </cell>
          <cell r="D436">
            <v>7914.5737360722</v>
          </cell>
          <cell r="E436">
            <v>7861.21703067715</v>
          </cell>
          <cell r="F436">
            <v>8917.18384399408</v>
          </cell>
          <cell r="G436">
            <v>8672.1105010829</v>
          </cell>
          <cell r="H436">
            <v>8178.64521819986</v>
          </cell>
          <cell r="I436">
            <v>7266.97451480369</v>
          </cell>
          <cell r="J436">
            <v>7502.63377497427</v>
          </cell>
          <cell r="K436">
            <v>8798.99413877065</v>
          </cell>
          <cell r="L436">
            <v>9061.61053813582</v>
          </cell>
          <cell r="M436">
            <v>8473.19761208421</v>
          </cell>
          <cell r="N436">
            <v>10267.2049362012</v>
          </cell>
          <cell r="O436">
            <v>8915.03748158793</v>
          </cell>
        </row>
        <row r="436">
          <cell r="Z436">
            <v>6444.72511838947</v>
          </cell>
          <cell r="AA436">
            <v>6211.6022857106</v>
          </cell>
          <cell r="AB436">
            <v>5679.46354725099</v>
          </cell>
          <cell r="AC436">
            <v>6512.56353139656</v>
          </cell>
          <cell r="AD436">
            <v>6468.65858524292</v>
          </cell>
          <cell r="AE436">
            <v>7337.56842020084</v>
          </cell>
          <cell r="AF436">
            <v>7135.9080694625</v>
          </cell>
          <cell r="AG436">
            <v>6729.85663669017</v>
          </cell>
          <cell r="AH436">
            <v>5979.68188646704</v>
          </cell>
          <cell r="AI436">
            <v>6173.59579197883</v>
          </cell>
          <cell r="AJ436">
            <v>7240.31517704556</v>
          </cell>
          <cell r="AK436">
            <v>7456.41095709462</v>
          </cell>
          <cell r="AL436">
            <v>6972.23117794358</v>
          </cell>
          <cell r="AM436">
            <v>8448.44291893127</v>
          </cell>
          <cell r="AN436">
            <v>7335.80227056378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6">
          <cell r="BX436">
            <v>3.72772912383112</v>
          </cell>
          <cell r="BY436">
            <v>3.33411193922295</v>
          </cell>
          <cell r="BZ436">
            <v>3.28950988701717</v>
          </cell>
          <cell r="CA436">
            <v>3.5155400293524</v>
          </cell>
          <cell r="CB436">
            <v>3.70607627159082</v>
          </cell>
          <cell r="CC436">
            <v>4.07627607039943</v>
          </cell>
          <cell r="CD436">
            <v>3.86785551520206</v>
          </cell>
          <cell r="CE436">
            <v>3.76691450245001</v>
          </cell>
          <cell r="CF436">
            <v>3.3417967944311</v>
          </cell>
          <cell r="CG436">
            <v>3.41406645411753</v>
          </cell>
          <cell r="CH436">
            <v>3.95033466412142</v>
          </cell>
          <cell r="CI436">
            <v>4.15183417365131</v>
          </cell>
          <cell r="CJ436">
            <v>3.927995592004</v>
          </cell>
          <cell r="CK436">
            <v>4.74495146798382</v>
          </cell>
          <cell r="CL436">
            <v>4.05291825852384</v>
          </cell>
          <cell r="CM436">
            <v>4.73660519842869</v>
          </cell>
          <cell r="CN436">
            <v>5.10423428013875</v>
          </cell>
          <cell r="CO436">
            <v>4.73024086763485</v>
          </cell>
          <cell r="CP436">
            <v>5.07536243736988</v>
          </cell>
          <cell r="CQ436">
            <v>4.78197181860196</v>
          </cell>
          <cell r="CR436">
            <v>4.93168932413907</v>
          </cell>
          <cell r="CS436">
            <v>5.05459239368698</v>
          </cell>
          <cell r="CT436">
            <v>4.8947124699008</v>
          </cell>
          <cell r="CU436">
            <v>4.90235975066181</v>
          </cell>
          <cell r="CV436">
            <v>4.95419796340388</v>
          </cell>
          <cell r="CW436">
            <v>5.02146821059852</v>
          </cell>
          <cell r="CX436">
            <v>4.9203610538608</v>
          </cell>
          <cell r="CY436">
            <v>4.86304090211495</v>
          </cell>
          <cell r="CZ436">
            <v>4.87811500542306</v>
          </cell>
          <cell r="DA436">
            <v>4.95891777985764</v>
          </cell>
        </row>
        <row r="437">
          <cell r="A437">
            <v>8933.88326891453</v>
          </cell>
          <cell r="B437">
            <v>7739.45951738885</v>
          </cell>
          <cell r="C437">
            <v>7216.64522572172</v>
          </cell>
          <cell r="D437">
            <v>8161.51460071684</v>
          </cell>
          <cell r="E437">
            <v>8132.17370714131</v>
          </cell>
          <cell r="F437">
            <v>7227.73672136916</v>
          </cell>
          <cell r="G437">
            <v>7472.4784946697</v>
          </cell>
          <cell r="H437">
            <v>6975.89722155469</v>
          </cell>
          <cell r="I437">
            <v>7835.46807711278</v>
          </cell>
          <cell r="J437">
            <v>7850.87930703747</v>
          </cell>
          <cell r="K437">
            <v>7770.17393762019</v>
          </cell>
          <cell r="L437">
            <v>9285.62165600225</v>
          </cell>
          <cell r="M437">
            <v>8906.10459068417</v>
          </cell>
          <cell r="N437">
            <v>7662.59577349933</v>
          </cell>
          <cell r="O437">
            <v>9047.40635601919</v>
          </cell>
        </row>
        <row r="437">
          <cell r="Z437">
            <v>7351.30966127824</v>
          </cell>
          <cell r="AA437">
            <v>6368.46954573711</v>
          </cell>
          <cell r="AB437">
            <v>5938.26807145102</v>
          </cell>
          <cell r="AC437">
            <v>6715.76058573271</v>
          </cell>
          <cell r="AD437">
            <v>6691.61722187628</v>
          </cell>
          <cell r="AE437">
            <v>5947.39478786948</v>
          </cell>
          <cell r="AF437">
            <v>6148.78230418535</v>
          </cell>
          <cell r="AG437">
            <v>5740.16685659357</v>
          </cell>
          <cell r="AH437">
            <v>6447.47087488137</v>
          </cell>
          <cell r="AI437">
            <v>6460.15211550512</v>
          </cell>
          <cell r="AJ437">
            <v>6393.74312581318</v>
          </cell>
          <cell r="AK437">
            <v>7640.74010551042</v>
          </cell>
          <cell r="AL437">
            <v>7328.45177747726</v>
          </cell>
          <cell r="AM437">
            <v>6305.22166505088</v>
          </cell>
          <cell r="AN437">
            <v>7444.72294438151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7">
          <cell r="BX437">
            <v>4.22915953973114</v>
          </cell>
          <cell r="BY437">
            <v>3.62334991959737</v>
          </cell>
          <cell r="BZ437">
            <v>3.38287477955641</v>
          </cell>
          <cell r="CA437">
            <v>3.64363766206482</v>
          </cell>
          <cell r="CB437">
            <v>3.69654810168429</v>
          </cell>
          <cell r="CC437">
            <v>3.17566071466037</v>
          </cell>
          <cell r="CD437">
            <v>3.56089168004671</v>
          </cell>
          <cell r="CE437">
            <v>3.16519182219132</v>
          </cell>
          <cell r="CF437">
            <v>3.61266981879809</v>
          </cell>
          <cell r="CG437">
            <v>3.62031484916338</v>
          </cell>
          <cell r="CH437">
            <v>3.57111638108826</v>
          </cell>
          <cell r="CI437">
            <v>4.18422737584188</v>
          </cell>
          <cell r="CJ437">
            <v>4.18244593051058</v>
          </cell>
          <cell r="CK437">
            <v>3.5567252930704</v>
          </cell>
          <cell r="CL437">
            <v>4.1967205832132</v>
          </cell>
          <cell r="CM437">
            <v>4.76231133520712</v>
          </cell>
          <cell r="CN437">
            <v>4.81539518851703</v>
          </cell>
          <cell r="CO437">
            <v>4.80929051566899</v>
          </cell>
          <cell r="CP437">
            <v>5.04971837953663</v>
          </cell>
          <cell r="CQ437">
            <v>4.9595453281944</v>
          </cell>
          <cell r="CR437">
            <v>5.13097391680127</v>
          </cell>
          <cell r="CS437">
            <v>4.73083160882764</v>
          </cell>
          <cell r="CT437">
            <v>4.96857234002481</v>
          </cell>
          <cell r="CU437">
            <v>4.88954281813528</v>
          </cell>
          <cell r="CV437">
            <v>4.88881426870509</v>
          </cell>
          <cell r="CW437">
            <v>4.90521802847113</v>
          </cell>
          <cell r="CX437">
            <v>5.00296294998383</v>
          </cell>
          <cell r="CY437">
            <v>4.80052830541413</v>
          </cell>
          <cell r="CZ437">
            <v>4.85687774029252</v>
          </cell>
          <cell r="DA437">
            <v>4.86010464910844</v>
          </cell>
        </row>
        <row r="438">
          <cell r="A438">
            <v>8808.80862905014</v>
          </cell>
          <cell r="B438">
            <v>8402.97822658751</v>
          </cell>
          <cell r="C438">
            <v>8695.98623171242</v>
          </cell>
          <cell r="D438">
            <v>8720.24632512302</v>
          </cell>
          <cell r="E438">
            <v>6683.59027206101</v>
          </cell>
          <cell r="F438">
            <v>6791.78773605669</v>
          </cell>
          <cell r="G438">
            <v>6840.11532581021</v>
          </cell>
          <cell r="H438">
            <v>7600.94121646301</v>
          </cell>
          <cell r="I438">
            <v>8512.8245520967</v>
          </cell>
          <cell r="J438">
            <v>8148.89986832473</v>
          </cell>
          <cell r="K438">
            <v>9290.5148328791</v>
          </cell>
          <cell r="L438">
            <v>7765.92273017089</v>
          </cell>
          <cell r="M438">
            <v>8940.45858280193</v>
          </cell>
          <cell r="N438">
            <v>10091.4340992036</v>
          </cell>
          <cell r="O438">
            <v>9898.37974124029</v>
          </cell>
        </row>
        <row r="438">
          <cell r="Z438">
            <v>7248.39110047554</v>
          </cell>
          <cell r="AA438">
            <v>6914.45065502058</v>
          </cell>
          <cell r="AB438">
            <v>7155.55438495194</v>
          </cell>
          <cell r="AC438">
            <v>7175.51697610123</v>
          </cell>
          <cell r="AD438">
            <v>5499.63999529592</v>
          </cell>
          <cell r="AE438">
            <v>5588.67105138379</v>
          </cell>
          <cell r="AF438">
            <v>5628.43775380955</v>
          </cell>
          <cell r="AG438">
            <v>6254.48877240385</v>
          </cell>
          <cell r="AH438">
            <v>7004.83848858243</v>
          </cell>
          <cell r="AI438">
            <v>6705.38046307864</v>
          </cell>
          <cell r="AJ438">
            <v>7644.7664910548</v>
          </cell>
          <cell r="AK438">
            <v>6390.24498939776</v>
          </cell>
          <cell r="AL438">
            <v>7356.72020527702</v>
          </cell>
          <cell r="AM438">
            <v>8303.80863020186</v>
          </cell>
          <cell r="AN438">
            <v>8144.95247279201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8">
          <cell r="BX438">
            <v>4.08459654863651</v>
          </cell>
          <cell r="BY438">
            <v>3.79886748429358</v>
          </cell>
          <cell r="BZ438">
            <v>3.93714360304677</v>
          </cell>
          <cell r="CA438">
            <v>4.03316420682129</v>
          </cell>
          <cell r="CB438">
            <v>3.17330457533909</v>
          </cell>
          <cell r="CC438">
            <v>3.15081351695535</v>
          </cell>
          <cell r="CD438">
            <v>3.13321414196543</v>
          </cell>
          <cell r="CE438">
            <v>3.52313149312949</v>
          </cell>
          <cell r="CF438">
            <v>3.9909506809211</v>
          </cell>
          <cell r="CG438">
            <v>3.67869877435731</v>
          </cell>
          <cell r="CH438">
            <v>4.15978790674944</v>
          </cell>
          <cell r="CI438">
            <v>3.55134586932225</v>
          </cell>
          <cell r="CJ438">
            <v>4.1296032665775</v>
          </cell>
          <cell r="CK438">
            <v>4.61565730005266</v>
          </cell>
          <cell r="CL438">
            <v>4.5391729740535</v>
          </cell>
          <cell r="CM438">
            <v>4.86182797205677</v>
          </cell>
          <cell r="CN438">
            <v>4.98667050194213</v>
          </cell>
          <cell r="CO438">
            <v>4.97931001900429</v>
          </cell>
          <cell r="CP438">
            <v>4.87432437940568</v>
          </cell>
          <cell r="CQ438">
            <v>4.74820694916028</v>
          </cell>
          <cell r="CR438">
            <v>4.85951563164338</v>
          </cell>
          <cell r="CS438">
            <v>4.92158426108225</v>
          </cell>
          <cell r="CT438">
            <v>4.86373719267507</v>
          </cell>
          <cell r="CU438">
            <v>4.80871347687365</v>
          </cell>
          <cell r="CV438">
            <v>4.99385965123148</v>
          </cell>
          <cell r="CW438">
            <v>5.03500808176633</v>
          </cell>
          <cell r="CX438">
            <v>4.92982693410236</v>
          </cell>
          <cell r="CY438">
            <v>4.88071045124415</v>
          </cell>
          <cell r="CZ438">
            <v>4.92891026169349</v>
          </cell>
          <cell r="DA438">
            <v>4.91608017785993</v>
          </cell>
        </row>
        <row r="439">
          <cell r="A439">
            <v>8545.31432313602</v>
          </cell>
          <cell r="B439">
            <v>7428.02218272362</v>
          </cell>
          <cell r="C439">
            <v>7544.12718473784</v>
          </cell>
          <cell r="D439">
            <v>7641.39825022728</v>
          </cell>
          <cell r="E439">
            <v>6892.360624971</v>
          </cell>
          <cell r="F439">
            <v>7356.22861519929</v>
          </cell>
          <cell r="G439">
            <v>6512.98898184348</v>
          </cell>
          <cell r="H439">
            <v>7101.46906334868</v>
          </cell>
          <cell r="I439">
            <v>7843.61784064223</v>
          </cell>
          <cell r="J439">
            <v>7350.32375609642</v>
          </cell>
          <cell r="K439">
            <v>7920.32235944934</v>
          </cell>
          <cell r="L439">
            <v>8736.45002055495</v>
          </cell>
          <cell r="M439">
            <v>9675.27437039341</v>
          </cell>
          <cell r="N439">
            <v>9276.68841747415</v>
          </cell>
          <cell r="O439">
            <v>9120.84126899565</v>
          </cell>
        </row>
        <row r="439">
          <cell r="Z439">
            <v>7031.57292875193</v>
          </cell>
          <cell r="AA439">
            <v>6112.20111035544</v>
          </cell>
          <cell r="AB439">
            <v>6207.73894058428</v>
          </cell>
          <cell r="AC439">
            <v>6287.77913161559</v>
          </cell>
          <cell r="AD439">
            <v>5671.4281714047</v>
          </cell>
          <cell r="AE439">
            <v>6053.12526050684</v>
          </cell>
          <cell r="AF439">
            <v>5359.25950505978</v>
          </cell>
          <cell r="AG439">
            <v>5843.49454355549</v>
          </cell>
          <cell r="AH439">
            <v>6454.17696601418</v>
          </cell>
          <cell r="AI439">
            <v>6048.26640501648</v>
          </cell>
          <cell r="AJ439">
            <v>6517.29382720403</v>
          </cell>
          <cell r="AK439">
            <v>7188.85030262807</v>
          </cell>
          <cell r="AL439">
            <v>7961.36862478086</v>
          </cell>
          <cell r="AM439">
            <v>7633.38932637873</v>
          </cell>
          <cell r="AN439">
            <v>7505.14938705928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39">
          <cell r="BX439">
            <v>3.89844753068866</v>
          </cell>
          <cell r="BY439">
            <v>3.34465940347222</v>
          </cell>
          <cell r="BZ439">
            <v>3.42026698262025</v>
          </cell>
          <cell r="CA439">
            <v>3.44577602572557</v>
          </cell>
          <cell r="CB439">
            <v>3.1853139410974</v>
          </cell>
          <cell r="CC439">
            <v>3.27136132819249</v>
          </cell>
          <cell r="CD439">
            <v>2.92179317764082</v>
          </cell>
          <cell r="CE439">
            <v>3.29085376198154</v>
          </cell>
          <cell r="CF439">
            <v>3.71285427173131</v>
          </cell>
          <cell r="CG439">
            <v>3.40585131415603</v>
          </cell>
          <cell r="CH439">
            <v>3.5751427604008</v>
          </cell>
          <cell r="CI439">
            <v>4.00517365899244</v>
          </cell>
          <cell r="CJ439">
            <v>4.44561750616996</v>
          </cell>
          <cell r="CK439">
            <v>4.22991764889488</v>
          </cell>
          <cell r="CL439">
            <v>4.14228795038023</v>
          </cell>
          <cell r="CM439">
            <v>4.94160386020138</v>
          </cell>
          <cell r="CN439">
            <v>5.0067150183791</v>
          </cell>
          <cell r="CO439">
            <v>4.97256618656619</v>
          </cell>
          <cell r="CP439">
            <v>4.99939404441854</v>
          </cell>
          <cell r="CQ439">
            <v>4.87806215055786</v>
          </cell>
          <cell r="CR439">
            <v>5.06942008526752</v>
          </cell>
          <cell r="CS439">
            <v>5.02530530427346</v>
          </cell>
          <cell r="CT439">
            <v>4.86486949887829</v>
          </cell>
          <cell r="CU439">
            <v>4.76255606201626</v>
          </cell>
          <cell r="CV439">
            <v>4.86533068005122</v>
          </cell>
          <cell r="CW439">
            <v>4.99437385392258</v>
          </cell>
          <cell r="CX439">
            <v>4.91750969073523</v>
          </cell>
          <cell r="CY439">
            <v>4.90639799864559</v>
          </cell>
          <cell r="CZ439">
            <v>4.94416136451265</v>
          </cell>
          <cell r="DA439">
            <v>4.96393620181414</v>
          </cell>
        </row>
        <row r="440">
          <cell r="A440">
            <v>9981.07994285896</v>
          </cell>
          <cell r="B440">
            <v>9264.73632765835</v>
          </cell>
          <cell r="C440">
            <v>7135.57325599182</v>
          </cell>
          <cell r="D440">
            <v>7959.94360788655</v>
          </cell>
          <cell r="E440">
            <v>7847.49448772073</v>
          </cell>
          <cell r="F440">
            <v>8270.62761580701</v>
          </cell>
          <cell r="G440">
            <v>7592.87685519463</v>
          </cell>
          <cell r="H440">
            <v>6136.9802482577</v>
          </cell>
          <cell r="I440">
            <v>7337.15129785655</v>
          </cell>
          <cell r="J440">
            <v>7442.4813711196</v>
          </cell>
          <cell r="K440">
            <v>8165.08157015594</v>
          </cell>
          <cell r="L440">
            <v>8625.44526019327</v>
          </cell>
          <cell r="M440">
            <v>9542.15865314957</v>
          </cell>
          <cell r="N440">
            <v>8879.32051201775</v>
          </cell>
          <cell r="O440">
            <v>9765.31664704492</v>
          </cell>
        </row>
        <row r="440">
          <cell r="Z440">
            <v>8213.00292440966</v>
          </cell>
          <cell r="AA440">
            <v>7623.55446390173</v>
          </cell>
          <cell r="AB440">
            <v>5871.55742207327</v>
          </cell>
          <cell r="AC440">
            <v>6549.8964544895</v>
          </cell>
          <cell r="AD440">
            <v>6457.36689275306</v>
          </cell>
          <cell r="AE440">
            <v>6805.54500957834</v>
          </cell>
          <cell r="AF440">
            <v>6247.85295513158</v>
          </cell>
          <cell r="AG440">
            <v>5049.85803285205</v>
          </cell>
          <cell r="AH440">
            <v>6037.42735366482</v>
          </cell>
          <cell r="AI440">
            <v>6124.09895680698</v>
          </cell>
          <cell r="AJ440">
            <v>6718.69569201403</v>
          </cell>
          <cell r="AK440">
            <v>7097.50924267332</v>
          </cell>
          <cell r="AL440">
            <v>7851.83340602022</v>
          </cell>
          <cell r="AM440">
            <v>7306.41230703175</v>
          </cell>
          <cell r="AN440">
            <v>8035.46055528268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0">
          <cell r="BX440">
            <v>4.65072797762993</v>
          </cell>
          <cell r="BY440">
            <v>4.31445124531236</v>
          </cell>
          <cell r="BZ440">
            <v>3.17380652732221</v>
          </cell>
          <cell r="CA440">
            <v>3.70538131843559</v>
          </cell>
          <cell r="CB440">
            <v>3.58967751759132</v>
          </cell>
          <cell r="CC440">
            <v>3.93701599157411</v>
          </cell>
          <cell r="CD440">
            <v>3.49405117372863</v>
          </cell>
          <cell r="CE440">
            <v>2.79701582494546</v>
          </cell>
          <cell r="CF440">
            <v>3.3189683720991</v>
          </cell>
          <cell r="CG440">
            <v>3.39863055499917</v>
          </cell>
          <cell r="CH440">
            <v>3.82775994015455</v>
          </cell>
          <cell r="CI440">
            <v>3.77033422848128</v>
          </cell>
          <cell r="CJ440">
            <v>4.32919414792393</v>
          </cell>
          <cell r="CK440">
            <v>4.07108632688999</v>
          </cell>
          <cell r="CL440">
            <v>4.60646914052041</v>
          </cell>
          <cell r="CM440">
            <v>4.83824854588936</v>
          </cell>
          <cell r="CN440">
            <v>4.84104452651428</v>
          </cell>
          <cell r="CO440">
            <v>5.06850639827252</v>
          </cell>
          <cell r="CP440">
            <v>4.84293524767332</v>
          </cell>
          <cell r="CQ440">
            <v>4.92841378029965</v>
          </cell>
          <cell r="CR440">
            <v>4.73590374874511</v>
          </cell>
          <cell r="CS440">
            <v>4.89901392550535</v>
          </cell>
          <cell r="CT440">
            <v>4.94642445848002</v>
          </cell>
          <cell r="CU440">
            <v>4.98374645519575</v>
          </cell>
          <cell r="CV440">
            <v>4.93679822940467</v>
          </cell>
          <cell r="CW440">
            <v>4.80891846546403</v>
          </cell>
          <cell r="CX440">
            <v>5.15742892366266</v>
          </cell>
          <cell r="CY440">
            <v>4.96902462911647</v>
          </cell>
          <cell r="CZ440">
            <v>4.91700896447522</v>
          </cell>
          <cell r="DA440">
            <v>4.7791398908503</v>
          </cell>
        </row>
        <row r="441">
          <cell r="A441">
            <v>8302.98344635102</v>
          </cell>
          <cell r="B441">
            <v>8452.16170124525</v>
          </cell>
          <cell r="C441">
            <v>7939.75207509453</v>
          </cell>
          <cell r="D441">
            <v>6749.46583788351</v>
          </cell>
          <cell r="E441">
            <v>7594.90272787123</v>
          </cell>
          <cell r="F441">
            <v>7478.24615334636</v>
          </cell>
          <cell r="G441">
            <v>6947.22194276331</v>
          </cell>
          <cell r="H441">
            <v>7842.76825725063</v>
          </cell>
          <cell r="I441">
            <v>7446.10948286099</v>
          </cell>
          <cell r="J441">
            <v>6922.97273512236</v>
          </cell>
          <cell r="K441">
            <v>7516.33122872139</v>
          </cell>
          <cell r="L441">
            <v>8691.61781165547</v>
          </cell>
          <cell r="M441">
            <v>10655.1320576143</v>
          </cell>
          <cell r="N441">
            <v>9098.41730956226</v>
          </cell>
          <cell r="O441">
            <v>9577.86005043284</v>
          </cell>
        </row>
        <row r="441">
          <cell r="Z441">
            <v>6832.16923585455</v>
          </cell>
          <cell r="AA441">
            <v>6954.92162845323</v>
          </cell>
          <cell r="AB441">
            <v>6533.28170750635</v>
          </cell>
          <cell r="AC441">
            <v>5553.84617517272</v>
          </cell>
          <cell r="AD441">
            <v>6249.51995893404</v>
          </cell>
          <cell r="AE441">
            <v>6153.52826332501</v>
          </cell>
          <cell r="AF441">
            <v>5716.57119861667</v>
          </cell>
          <cell r="AG441">
            <v>6453.47788025195</v>
          </cell>
          <cell r="AH441">
            <v>6127.08437446847</v>
          </cell>
          <cell r="AI441">
            <v>5696.61756490068</v>
          </cell>
          <cell r="AJ441">
            <v>6184.8668396336</v>
          </cell>
          <cell r="AK441">
            <v>7151.95979930507</v>
          </cell>
          <cell r="AL441">
            <v>8767.65152169404</v>
          </cell>
          <cell r="AM441">
            <v>7486.69767186837</v>
          </cell>
          <cell r="AN441">
            <v>7881.21055578474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1">
          <cell r="BX441">
            <v>3.91517460776504</v>
          </cell>
          <cell r="BY441">
            <v>3.8106567508259</v>
          </cell>
          <cell r="BZ441">
            <v>3.70366142362171</v>
          </cell>
          <cell r="CA441">
            <v>3.06934333768477</v>
          </cell>
          <cell r="CB441">
            <v>3.51092626709936</v>
          </cell>
          <cell r="CC441">
            <v>3.37578933548742</v>
          </cell>
          <cell r="CD441">
            <v>3.16658260141793</v>
          </cell>
          <cell r="CE441">
            <v>3.58154019364461</v>
          </cell>
          <cell r="CF441">
            <v>3.36977837418616</v>
          </cell>
          <cell r="CG441">
            <v>3.24580352103454</v>
          </cell>
          <cell r="CH441">
            <v>3.43675940022303</v>
          </cell>
          <cell r="CI441">
            <v>4.10595284124504</v>
          </cell>
          <cell r="CJ441">
            <v>4.80946451052277</v>
          </cell>
          <cell r="CK441">
            <v>4.21079824872952</v>
          </cell>
          <cell r="CL441">
            <v>4.31587157846326</v>
          </cell>
          <cell r="CM441">
            <v>4.78095455613379</v>
          </cell>
          <cell r="CN441">
            <v>5.00034011193784</v>
          </cell>
          <cell r="CO441">
            <v>4.83289369384911</v>
          </cell>
          <cell r="CP441">
            <v>4.95741767675916</v>
          </cell>
          <cell r="CQ441">
            <v>4.87676789190335</v>
          </cell>
          <cell r="CR441">
            <v>4.99408578791601</v>
          </cell>
          <cell r="CS441">
            <v>4.94597516366907</v>
          </cell>
          <cell r="CT441">
            <v>4.93663629606419</v>
          </cell>
          <cell r="CU441">
            <v>4.98149452835885</v>
          </cell>
          <cell r="CV441">
            <v>4.8084153306089</v>
          </cell>
          <cell r="CW441">
            <v>4.93047044708186</v>
          </cell>
          <cell r="CX441">
            <v>4.77219567945973</v>
          </cell>
          <cell r="CY441">
            <v>4.99451924857293</v>
          </cell>
          <cell r="CZ441">
            <v>4.87116676204114</v>
          </cell>
          <cell r="DA441">
            <v>5.0030120902647</v>
          </cell>
        </row>
        <row r="442">
          <cell r="A442">
            <v>9607.28999651229</v>
          </cell>
          <cell r="B442">
            <v>8990.82204252812</v>
          </cell>
          <cell r="C442">
            <v>7730.57917263256</v>
          </cell>
          <cell r="D442">
            <v>7912.49090199356</v>
          </cell>
          <cell r="E442">
            <v>8315.52855359683</v>
          </cell>
          <cell r="F442">
            <v>7879.35939755222</v>
          </cell>
          <cell r="G442">
            <v>7464.48618797407</v>
          </cell>
          <cell r="H442">
            <v>9029.64700328806</v>
          </cell>
          <cell r="I442">
            <v>8475.4820267102</v>
          </cell>
          <cell r="J442">
            <v>9061.46313012975</v>
          </cell>
          <cell r="K442">
            <v>8060.14624111859</v>
          </cell>
          <cell r="L442">
            <v>8298.90565792563</v>
          </cell>
          <cell r="M442">
            <v>8537.25805504405</v>
          </cell>
          <cell r="N442">
            <v>9047.28857890223</v>
          </cell>
          <cell r="O442">
            <v>8964.75811028397</v>
          </cell>
        </row>
        <row r="442">
          <cell r="Z442">
            <v>7905.42719713012</v>
          </cell>
          <cell r="AA442">
            <v>7398.16213785171</v>
          </cell>
          <cell r="AB442">
            <v>6361.16229062337</v>
          </cell>
          <cell r="AC442">
            <v>6510.84965649756</v>
          </cell>
          <cell r="AD442">
            <v>6842.49206695967</v>
          </cell>
          <cell r="AE442">
            <v>6483.5871614144</v>
          </cell>
          <cell r="AF442">
            <v>6142.20577753294</v>
          </cell>
          <cell r="AG442">
            <v>7430.10953413417</v>
          </cell>
          <cell r="AH442">
            <v>6974.11092483582</v>
          </cell>
          <cell r="AI442">
            <v>7456.28966136391</v>
          </cell>
          <cell r="AJ442">
            <v>6632.34890697758</v>
          </cell>
          <cell r="AK442">
            <v>6828.81379852166</v>
          </cell>
          <cell r="AL442">
            <v>7024.94377100767</v>
          </cell>
          <cell r="AM442">
            <v>7444.62603063955</v>
          </cell>
          <cell r="AN442">
            <v>7376.71524503366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2">
          <cell r="BX442">
            <v>4.39840658218182</v>
          </cell>
          <cell r="BY442">
            <v>4.15275505775593</v>
          </cell>
          <cell r="BZ442">
            <v>3.56757629448202</v>
          </cell>
          <cell r="CA442">
            <v>3.62462306504284</v>
          </cell>
          <cell r="CB442">
            <v>3.84465736645859</v>
          </cell>
          <cell r="CC442">
            <v>3.63933197571669</v>
          </cell>
          <cell r="CD442">
            <v>3.57496504858228</v>
          </cell>
          <cell r="CE442">
            <v>4.27360724794804</v>
          </cell>
          <cell r="CF442">
            <v>3.91527399884974</v>
          </cell>
          <cell r="CG442">
            <v>4.12179105074721</v>
          </cell>
          <cell r="CH442">
            <v>3.8006747607545</v>
          </cell>
          <cell r="CI442">
            <v>3.79220917290717</v>
          </cell>
          <cell r="CJ442">
            <v>3.96984232626435</v>
          </cell>
          <cell r="CK442">
            <v>4.06531112620616</v>
          </cell>
          <cell r="CL442">
            <v>4.01375038665537</v>
          </cell>
          <cell r="CM442">
            <v>4.92421613259041</v>
          </cell>
          <cell r="CN442">
            <v>4.88084105180291</v>
          </cell>
          <cell r="CO442">
            <v>4.88506494425207</v>
          </cell>
          <cell r="CP442">
            <v>4.92132394024978</v>
          </cell>
          <cell r="CQ442">
            <v>4.8760011156408</v>
          </cell>
          <cell r="CR442">
            <v>4.88091018229456</v>
          </cell>
          <cell r="CS442">
            <v>4.70716798784097</v>
          </cell>
          <cell r="CT442">
            <v>4.76329791111572</v>
          </cell>
          <cell r="CU442">
            <v>4.88015735918909</v>
          </cell>
          <cell r="CV442">
            <v>4.95614421050007</v>
          </cell>
          <cell r="CW442">
            <v>4.7809455075864</v>
          </cell>
          <cell r="CX442">
            <v>4.93355668081902</v>
          </cell>
          <cell r="CY442">
            <v>4.84815761147446</v>
          </cell>
          <cell r="CZ442">
            <v>5.01714015660508</v>
          </cell>
          <cell r="DA442">
            <v>5.03523557934998</v>
          </cell>
        </row>
        <row r="443">
          <cell r="A443">
            <v>7746.04518501603</v>
          </cell>
          <cell r="B443">
            <v>6991.59661485987</v>
          </cell>
          <cell r="C443">
            <v>7858.32443636672</v>
          </cell>
          <cell r="D443">
            <v>7150.49749057584</v>
          </cell>
          <cell r="E443">
            <v>6709.22038056144</v>
          </cell>
          <cell r="F443">
            <v>7160.19789844735</v>
          </cell>
          <cell r="G443">
            <v>7126.4456580884</v>
          </cell>
          <cell r="H443">
            <v>6523.90886653526</v>
          </cell>
          <cell r="I443">
            <v>7816.08392204878</v>
          </cell>
          <cell r="J443">
            <v>8575.8079682567</v>
          </cell>
          <cell r="K443">
            <v>6858.56286039905</v>
          </cell>
          <cell r="L443">
            <v>6805.10639554615</v>
          </cell>
          <cell r="M443">
            <v>7354.75000571363</v>
          </cell>
          <cell r="N443">
            <v>8417.89896327233</v>
          </cell>
          <cell r="O443">
            <v>9408.39608172458</v>
          </cell>
        </row>
        <row r="443">
          <cell r="Z443">
            <v>6373.88860938462</v>
          </cell>
          <cell r="AA443">
            <v>5753.08521451326</v>
          </cell>
          <cell r="AB443">
            <v>6466.27839335319</v>
          </cell>
          <cell r="AC443">
            <v>5883.83793510241</v>
          </cell>
          <cell r="AD443">
            <v>5520.7299131477</v>
          </cell>
          <cell r="AE443">
            <v>5891.81998500811</v>
          </cell>
          <cell r="AF443">
            <v>5864.04671294132</v>
          </cell>
          <cell r="AG443">
            <v>5368.24501017758</v>
          </cell>
          <cell r="AH443">
            <v>6431.52048442871</v>
          </cell>
          <cell r="AI443">
            <v>7056.66484245123</v>
          </cell>
          <cell r="AJ443">
            <v>5643.61743941408</v>
          </cell>
          <cell r="AK443">
            <v>5599.63040547798</v>
          </cell>
          <cell r="AL443">
            <v>6051.90857613007</v>
          </cell>
          <cell r="AM443">
            <v>6926.72828977837</v>
          </cell>
          <cell r="AN443">
            <v>7741.76591867623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3">
          <cell r="BX443">
            <v>3.64473726640373</v>
          </cell>
          <cell r="BY443">
            <v>3.28558061215146</v>
          </cell>
          <cell r="BZ443">
            <v>3.60119190348351</v>
          </cell>
          <cell r="CA443">
            <v>3.20540680402164</v>
          </cell>
          <cell r="CB443">
            <v>3.07634183368083</v>
          </cell>
          <cell r="CC443">
            <v>3.25044753312592</v>
          </cell>
          <cell r="CD443">
            <v>3.26680144683117</v>
          </cell>
          <cell r="CE443">
            <v>3.12152036077038</v>
          </cell>
          <cell r="CF443">
            <v>3.56382343752909</v>
          </cell>
          <cell r="CG443">
            <v>3.85123412585928</v>
          </cell>
          <cell r="CH443">
            <v>3.10362629130891</v>
          </cell>
          <cell r="CI443">
            <v>3.10241144643692</v>
          </cell>
          <cell r="CJ443">
            <v>3.47266505954823</v>
          </cell>
          <cell r="CK443">
            <v>3.88727220623989</v>
          </cell>
          <cell r="CL443">
            <v>4.30062034600125</v>
          </cell>
          <cell r="CM443">
            <v>4.79121188784411</v>
          </cell>
          <cell r="CN443">
            <v>4.79728826063262</v>
          </cell>
          <cell r="CO443">
            <v>4.91943547843962</v>
          </cell>
          <cell r="CP443">
            <v>5.02903528861375</v>
          </cell>
          <cell r="CQ443">
            <v>4.91664719040148</v>
          </cell>
          <cell r="CR443">
            <v>4.96607694699273</v>
          </cell>
          <cell r="CS443">
            <v>4.91792405103247</v>
          </cell>
          <cell r="CT443">
            <v>4.71165293703202</v>
          </cell>
          <cell r="CU443">
            <v>4.94429771165793</v>
          </cell>
          <cell r="CV443">
            <v>5.02003454053036</v>
          </cell>
          <cell r="CW443">
            <v>4.98190314688788</v>
          </cell>
          <cell r="CX443">
            <v>4.94500920672935</v>
          </cell>
          <cell r="CY443">
            <v>4.77459563681885</v>
          </cell>
          <cell r="CZ443">
            <v>4.88191636020552</v>
          </cell>
          <cell r="DA443">
            <v>4.93192048564246</v>
          </cell>
        </row>
        <row r="444">
          <cell r="A444">
            <v>9056.5126777953</v>
          </cell>
          <cell r="B444">
            <v>7807.75610696603</v>
          </cell>
          <cell r="C444">
            <v>6844.69380648652</v>
          </cell>
          <cell r="D444">
            <v>8197.4337044759</v>
          </cell>
          <cell r="E444">
            <v>7899.93881989082</v>
          </cell>
          <cell r="F444">
            <v>7635.68252784182</v>
          </cell>
          <cell r="G444">
            <v>7334.58140712085</v>
          </cell>
          <cell r="H444">
            <v>7502.55068086804</v>
          </cell>
          <cell r="I444">
            <v>7433.00106270752</v>
          </cell>
          <cell r="J444">
            <v>7807.92644331769</v>
          </cell>
          <cell r="K444">
            <v>8754.8114499023</v>
          </cell>
          <cell r="L444">
            <v>9060.14785339885</v>
          </cell>
          <cell r="M444">
            <v>9797.90959585254</v>
          </cell>
          <cell r="N444">
            <v>9432.35618037705</v>
          </cell>
          <cell r="O444">
            <v>9353.6972719241</v>
          </cell>
        </row>
        <row r="444">
          <cell r="Z444">
            <v>7452.21614630013</v>
          </cell>
          <cell r="AA444">
            <v>6424.66788230347</v>
          </cell>
          <cell r="AB444">
            <v>5632.20518933748</v>
          </cell>
          <cell r="AC444">
            <v>6745.31687682588</v>
          </cell>
          <cell r="AD444">
            <v>6500.52108608159</v>
          </cell>
          <cell r="AE444">
            <v>6283.07590862412</v>
          </cell>
          <cell r="AF444">
            <v>6035.31270071658</v>
          </cell>
          <cell r="AG444">
            <v>6173.52741739999</v>
          </cell>
          <cell r="AH444">
            <v>6116.29801731362</v>
          </cell>
          <cell r="AI444">
            <v>6424.80804478713</v>
          </cell>
          <cell r="AJ444">
            <v>7203.95913591961</v>
          </cell>
          <cell r="AK444">
            <v>7455.20737651105</v>
          </cell>
          <cell r="AL444">
            <v>8062.2798960158</v>
          </cell>
          <cell r="AM444">
            <v>7761.48165699597</v>
          </cell>
          <cell r="AN444">
            <v>7696.75661232612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4">
          <cell r="BX444">
            <v>4.10511053090596</v>
          </cell>
          <cell r="BY444">
            <v>3.50649439713697</v>
          </cell>
          <cell r="BZ444">
            <v>3.12382683738683</v>
          </cell>
          <cell r="CA444">
            <v>3.81702465774147</v>
          </cell>
          <cell r="CB444">
            <v>3.60247151890006</v>
          </cell>
          <cell r="CC444">
            <v>3.54773234228652</v>
          </cell>
          <cell r="CD444">
            <v>3.39279139344775</v>
          </cell>
          <cell r="CE444">
            <v>3.53343770834919</v>
          </cell>
          <cell r="CF444">
            <v>3.34643676732726</v>
          </cell>
          <cell r="CG444">
            <v>3.598696487157</v>
          </cell>
          <cell r="CH444">
            <v>3.99677660474723</v>
          </cell>
          <cell r="CI444">
            <v>4.15663041944294</v>
          </cell>
          <cell r="CJ444">
            <v>4.430899981428</v>
          </cell>
          <cell r="CK444">
            <v>4.35311750382094</v>
          </cell>
          <cell r="CL444">
            <v>4.33895408951533</v>
          </cell>
          <cell r="CM444">
            <v>4.973564142572</v>
          </cell>
          <cell r="CN444">
            <v>5.01977982023923</v>
          </cell>
          <cell r="CO444">
            <v>4.93967814226796</v>
          </cell>
          <cell r="CP444">
            <v>4.841551173373</v>
          </cell>
          <cell r="CQ444">
            <v>4.94373008023676</v>
          </cell>
          <cell r="CR444">
            <v>4.85208717517732</v>
          </cell>
          <cell r="CS444">
            <v>4.87359857183306</v>
          </cell>
          <cell r="CT444">
            <v>4.78677569618269</v>
          </cell>
          <cell r="CU444">
            <v>5.00740998095592</v>
          </cell>
          <cell r="CV444">
            <v>4.89127490583139</v>
          </cell>
          <cell r="CW444">
            <v>4.93819802726588</v>
          </cell>
          <cell r="CX444">
            <v>4.91389024954707</v>
          </cell>
          <cell r="CY444">
            <v>4.98509065062612</v>
          </cell>
          <cell r="CZ444">
            <v>4.88485166967663</v>
          </cell>
          <cell r="DA444">
            <v>4.85992798778087</v>
          </cell>
        </row>
        <row r="445">
          <cell r="A445">
            <v>9157.51407823169</v>
          </cell>
          <cell r="B445">
            <v>6933.20822455876</v>
          </cell>
          <cell r="C445">
            <v>7120.97903872562</v>
          </cell>
          <cell r="D445">
            <v>7081.09301637539</v>
          </cell>
          <cell r="E445">
            <v>6618.36702909981</v>
          </cell>
          <cell r="F445">
            <v>7844.57117789926</v>
          </cell>
          <cell r="G445">
            <v>8227.63675588857</v>
          </cell>
          <cell r="H445">
            <v>7926.60638585579</v>
          </cell>
          <cell r="I445">
            <v>8436.23558946512</v>
          </cell>
          <cell r="J445">
            <v>7514.1696229076</v>
          </cell>
          <cell r="K445">
            <v>8772.60860511757</v>
          </cell>
          <cell r="L445">
            <v>8722.02945995978</v>
          </cell>
          <cell r="M445">
            <v>8140.55598318642</v>
          </cell>
          <cell r="N445">
            <v>9080.45249581127</v>
          </cell>
          <cell r="O445">
            <v>9920.16140134907</v>
          </cell>
        </row>
        <row r="445">
          <cell r="Z445">
            <v>7535.32587008779</v>
          </cell>
          <cell r="AA445">
            <v>5705.03991049407</v>
          </cell>
          <cell r="AB445">
            <v>5859.54846615136</v>
          </cell>
          <cell r="AC445">
            <v>5826.72796776032</v>
          </cell>
          <cell r="AD445">
            <v>5445.97058394499</v>
          </cell>
          <cell r="AE445">
            <v>6454.96142638568</v>
          </cell>
          <cell r="AF445">
            <v>6770.16967341688</v>
          </cell>
          <cell r="AG445">
            <v>6522.46468321848</v>
          </cell>
          <cell r="AH445">
            <v>6941.81671361701</v>
          </cell>
          <cell r="AI445">
            <v>6183.08814684968</v>
          </cell>
          <cell r="AJ445">
            <v>7218.60365221103</v>
          </cell>
          <cell r="AK445">
            <v>7176.98424133833</v>
          </cell>
          <cell r="AL445">
            <v>6698.5146375934</v>
          </cell>
          <cell r="AM445">
            <v>7471.91519655327</v>
          </cell>
          <cell r="AN445">
            <v>8162.87566739581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5">
          <cell r="BX445">
            <v>4.11748193105208</v>
          </cell>
          <cell r="BY445">
            <v>3.2491900758788</v>
          </cell>
          <cell r="BZ445">
            <v>3.3196698176739</v>
          </cell>
          <cell r="CA445">
            <v>3.24554462506703</v>
          </cell>
          <cell r="CB445">
            <v>3.01410155567297</v>
          </cell>
          <cell r="CC445">
            <v>3.59973171447244</v>
          </cell>
          <cell r="CD445">
            <v>3.90124647046615</v>
          </cell>
          <cell r="CE445">
            <v>3.63098412297297</v>
          </cell>
          <cell r="CF445">
            <v>3.83225934293741</v>
          </cell>
          <cell r="CG445">
            <v>3.45570646532171</v>
          </cell>
          <cell r="CH445">
            <v>4.05113044211195</v>
          </cell>
          <cell r="CI445">
            <v>3.95409930359111</v>
          </cell>
          <cell r="CJ445">
            <v>3.7563130231271</v>
          </cell>
          <cell r="CK445">
            <v>4.01569500108066</v>
          </cell>
          <cell r="CL445">
            <v>4.522044044459</v>
          </cell>
          <cell r="CM445">
            <v>5.01392082755889</v>
          </cell>
          <cell r="CN445">
            <v>4.81050537675708</v>
          </cell>
          <cell r="CO445">
            <v>4.83588980929415</v>
          </cell>
          <cell r="CP445">
            <v>4.91863157404801</v>
          </cell>
          <cell r="CQ445">
            <v>4.95022051436571</v>
          </cell>
          <cell r="CR445">
            <v>4.9128177398926</v>
          </cell>
          <cell r="CS445">
            <v>4.75448301064135</v>
          </cell>
          <cell r="CT445">
            <v>4.92146637115056</v>
          </cell>
          <cell r="CU445">
            <v>4.96278415049544</v>
          </cell>
          <cell r="CV445">
            <v>4.90202732657113</v>
          </cell>
          <cell r="CW445">
            <v>4.88184633648016</v>
          </cell>
          <cell r="CX445">
            <v>4.97280645085385</v>
          </cell>
          <cell r="CY445">
            <v>4.88566708485817</v>
          </cell>
          <cell r="CZ445">
            <v>5.09774784514093</v>
          </cell>
          <cell r="DA445">
            <v>4.9455606147347</v>
          </cell>
        </row>
        <row r="446">
          <cell r="A446">
            <v>8288.33900223888</v>
          </cell>
          <cell r="B446">
            <v>6977.08729649338</v>
          </cell>
          <cell r="C446">
            <v>7850.12841992151</v>
          </cell>
          <cell r="D446">
            <v>6926.89579912005</v>
          </cell>
          <cell r="E446">
            <v>6105.22899062132</v>
          </cell>
          <cell r="F446">
            <v>6635.05323070226</v>
          </cell>
          <cell r="G446">
            <v>8032.34645903656</v>
          </cell>
          <cell r="H446">
            <v>7982.15004978856</v>
          </cell>
          <cell r="I446">
            <v>7451.90581187075</v>
          </cell>
          <cell r="J446">
            <v>8137.5733098517</v>
          </cell>
          <cell r="K446">
            <v>8013.41337804945</v>
          </cell>
          <cell r="L446">
            <v>7911.30007773401</v>
          </cell>
          <cell r="M446">
            <v>7512.4082194713</v>
          </cell>
          <cell r="N446">
            <v>8324.25808001472</v>
          </cell>
          <cell r="O446">
            <v>10115.755559146</v>
          </cell>
        </row>
        <row r="446">
          <cell r="Z446">
            <v>6820.11895041371</v>
          </cell>
          <cell r="AA446">
            <v>5741.14611825741</v>
          </cell>
          <cell r="AB446">
            <v>6459.53424267827</v>
          </cell>
          <cell r="AC446">
            <v>5699.84568613307</v>
          </cell>
          <cell r="AD446">
            <v>5023.73128371126</v>
          </cell>
          <cell r="AE446">
            <v>5459.70094412072</v>
          </cell>
          <cell r="AF446">
            <v>6609.47365772152</v>
          </cell>
          <cell r="AG446">
            <v>6568.16918382601</v>
          </cell>
          <cell r="AH446">
            <v>6131.85392519651</v>
          </cell>
          <cell r="AI446">
            <v>6696.06032353511</v>
          </cell>
          <cell r="AJ446">
            <v>6593.89443679497</v>
          </cell>
          <cell r="AK446">
            <v>6509.8697782497</v>
          </cell>
          <cell r="AL446">
            <v>6181.63876345067</v>
          </cell>
          <cell r="AM446">
            <v>6849.67522012639</v>
          </cell>
          <cell r="AN446">
            <v>8323.82171724012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6">
          <cell r="BX446">
            <v>3.7968651182514</v>
          </cell>
          <cell r="BY446">
            <v>3.15012168248906</v>
          </cell>
          <cell r="BZ446">
            <v>3.58344105017006</v>
          </cell>
          <cell r="CA446">
            <v>3.20774326249651</v>
          </cell>
          <cell r="CB446">
            <v>2.87267779069622</v>
          </cell>
          <cell r="CC446">
            <v>3.06219225935776</v>
          </cell>
          <cell r="CD446">
            <v>3.70653490340371</v>
          </cell>
          <cell r="CE446">
            <v>3.77963404187627</v>
          </cell>
          <cell r="CF446">
            <v>3.53358342376264</v>
          </cell>
          <cell r="CG446">
            <v>3.82568041327835</v>
          </cell>
          <cell r="CH446">
            <v>3.70991972937282</v>
          </cell>
          <cell r="CI446">
            <v>3.72224952402301</v>
          </cell>
          <cell r="CJ446">
            <v>3.58184159097396</v>
          </cell>
          <cell r="CK446">
            <v>3.8652882127251</v>
          </cell>
          <cell r="CL446">
            <v>4.79340674030871</v>
          </cell>
          <cell r="CM446">
            <v>4.92123286354692</v>
          </cell>
          <cell r="CN446">
            <v>4.99319360731876</v>
          </cell>
          <cell r="CO446">
            <v>4.93864803181</v>
          </cell>
          <cell r="CP446">
            <v>4.86822488601945</v>
          </cell>
          <cell r="CQ446">
            <v>4.79122559348984</v>
          </cell>
          <cell r="CR446">
            <v>4.88476343466106</v>
          </cell>
          <cell r="CS446">
            <v>4.88546512561571</v>
          </cell>
          <cell r="CT446">
            <v>4.76103873176667</v>
          </cell>
          <cell r="CU446">
            <v>4.75426720707511</v>
          </cell>
          <cell r="CV446">
            <v>4.79532233945556</v>
          </cell>
          <cell r="CW446">
            <v>4.86950271925459</v>
          </cell>
          <cell r="CX446">
            <v>4.79152715349432</v>
          </cell>
          <cell r="CY446">
            <v>4.72829302526146</v>
          </cell>
          <cell r="CZ446">
            <v>4.8550670602045</v>
          </cell>
          <cell r="DA446">
            <v>4.75757477753048</v>
          </cell>
        </row>
        <row r="447">
          <cell r="A447">
            <v>7894.33701436933</v>
          </cell>
          <cell r="B447">
            <v>7314.96179755504</v>
          </cell>
          <cell r="C447">
            <v>6956.1764431936</v>
          </cell>
          <cell r="D447">
            <v>7869.88464054661</v>
          </cell>
          <cell r="E447">
            <v>8765.51248496708</v>
          </cell>
          <cell r="F447">
            <v>8677.07636382274</v>
          </cell>
          <cell r="G447">
            <v>7210.18883669321</v>
          </cell>
          <cell r="H447">
            <v>8857.54134453727</v>
          </cell>
          <cell r="I447">
            <v>9414.18018867645</v>
          </cell>
          <cell r="J447">
            <v>7723.75979286582</v>
          </cell>
          <cell r="K447">
            <v>8398.25682334562</v>
          </cell>
          <cell r="L447">
            <v>7951.08546412973</v>
          </cell>
          <cell r="M447">
            <v>7488.62272880989</v>
          </cell>
          <cell r="N447">
            <v>8070.49037954062</v>
          </cell>
          <cell r="O447">
            <v>8022.33678144835</v>
          </cell>
        </row>
        <row r="447">
          <cell r="Z447">
            <v>6495.91160039534</v>
          </cell>
          <cell r="AA447">
            <v>6019.16856484529</v>
          </cell>
          <cell r="AB447">
            <v>5723.93947325645</v>
          </cell>
          <cell r="AC447">
            <v>6475.79078993549</v>
          </cell>
          <cell r="AD447">
            <v>7212.76455905862</v>
          </cell>
          <cell r="AE447">
            <v>7139.99426508843</v>
          </cell>
          <cell r="AF447">
            <v>5932.95538562184</v>
          </cell>
          <cell r="AG447">
            <v>7288.49116350495</v>
          </cell>
          <cell r="AH447">
            <v>7746.52541239662</v>
          </cell>
          <cell r="AI447">
            <v>6355.55091527244</v>
          </cell>
          <cell r="AJ447">
            <v>6910.56561463868</v>
          </cell>
          <cell r="AK447">
            <v>6542.60746762674</v>
          </cell>
          <cell r="AL447">
            <v>6162.06670256357</v>
          </cell>
          <cell r="AM447">
            <v>6640.86065516485</v>
          </cell>
          <cell r="AN447">
            <v>6601.23712302035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7">
          <cell r="BX447">
            <v>3.71335320654851</v>
          </cell>
          <cell r="BY447">
            <v>3.37981062390403</v>
          </cell>
          <cell r="BZ447">
            <v>3.20841538557548</v>
          </cell>
          <cell r="CA447">
            <v>3.56134114145704</v>
          </cell>
          <cell r="CB447">
            <v>4.03519331653043</v>
          </cell>
          <cell r="CC447">
            <v>4.00771943782911</v>
          </cell>
          <cell r="CD447">
            <v>3.30404807619604</v>
          </cell>
          <cell r="CE447">
            <v>4.16288466175051</v>
          </cell>
          <cell r="CF447">
            <v>4.34911759158176</v>
          </cell>
          <cell r="CG447">
            <v>3.61794177728231</v>
          </cell>
          <cell r="CH447">
            <v>3.9167125134938</v>
          </cell>
          <cell r="CI447">
            <v>3.59229957600428</v>
          </cell>
          <cell r="CJ447">
            <v>3.52962613736234</v>
          </cell>
          <cell r="CK447">
            <v>3.67328528524841</v>
          </cell>
          <cell r="CL447">
            <v>3.60051656275583</v>
          </cell>
          <cell r="CM447">
            <v>4.79270812479939</v>
          </cell>
          <cell r="CN447">
            <v>4.87922981949486</v>
          </cell>
          <cell r="CO447">
            <v>4.88777918988642</v>
          </cell>
          <cell r="CP447">
            <v>4.98180092006211</v>
          </cell>
          <cell r="CQ447">
            <v>4.89716284743762</v>
          </cell>
          <cell r="CR447">
            <v>4.88098741116619</v>
          </cell>
          <cell r="CS447">
            <v>4.91962341785564</v>
          </cell>
          <cell r="CT447">
            <v>4.79678649869503</v>
          </cell>
          <cell r="CU447">
            <v>4.87992261586987</v>
          </cell>
          <cell r="CV447">
            <v>4.81281052402676</v>
          </cell>
          <cell r="CW447">
            <v>4.83391528309373</v>
          </cell>
          <cell r="CX447">
            <v>4.98982659626584</v>
          </cell>
          <cell r="CY447">
            <v>4.78304893225532</v>
          </cell>
          <cell r="CZ447">
            <v>4.95309712380349</v>
          </cell>
          <cell r="DA447">
            <v>5.02305178819042</v>
          </cell>
        </row>
        <row r="448">
          <cell r="A448">
            <v>8490.01222209444</v>
          </cell>
          <cell r="B448">
            <v>7055.32499223327</v>
          </cell>
          <cell r="C448">
            <v>7721.19782626108</v>
          </cell>
          <cell r="D448">
            <v>9108.49402775156</v>
          </cell>
          <cell r="E448">
            <v>8337.39204189856</v>
          </cell>
          <cell r="F448">
            <v>8001.42508938153</v>
          </cell>
          <cell r="G448">
            <v>7378.39489933559</v>
          </cell>
          <cell r="H448">
            <v>7855.55949278576</v>
          </cell>
          <cell r="I448">
            <v>7546.39125012233</v>
          </cell>
          <cell r="J448">
            <v>6369.93620538</v>
          </cell>
          <cell r="K448">
            <v>8574.94282293504</v>
          </cell>
          <cell r="L448">
            <v>8395.01759177465</v>
          </cell>
          <cell r="M448">
            <v>7758.23304585357</v>
          </cell>
          <cell r="N448">
            <v>9071.81831759524</v>
          </cell>
          <cell r="O448">
            <v>8699.42023541112</v>
          </cell>
        </row>
        <row r="448">
          <cell r="Z448">
            <v>6986.06719989485</v>
          </cell>
          <cell r="AA448">
            <v>5805.52456503767</v>
          </cell>
          <cell r="AB448">
            <v>6353.44278275197</v>
          </cell>
          <cell r="AC448">
            <v>7494.989371407</v>
          </cell>
          <cell r="AD448">
            <v>6860.48259447653</v>
          </cell>
          <cell r="AE448">
            <v>6584.02978783394</v>
          </cell>
          <cell r="AF448">
            <v>6071.364945739</v>
          </cell>
          <cell r="AG448">
            <v>6464.003239778</v>
          </cell>
          <cell r="AH448">
            <v>6209.60194295781</v>
          </cell>
          <cell r="AI448">
            <v>5241.54750614125</v>
          </cell>
          <cell r="AJ448">
            <v>7055.95295144369</v>
          </cell>
          <cell r="AK448">
            <v>6907.90018980314</v>
          </cell>
          <cell r="AL448">
            <v>6383.91747773093</v>
          </cell>
          <cell r="AM448">
            <v>7464.81050133551</v>
          </cell>
          <cell r="AN448">
            <v>7158.38007942401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8">
          <cell r="BX448">
            <v>3.95249770532746</v>
          </cell>
          <cell r="BY448">
            <v>3.29288589795346</v>
          </cell>
          <cell r="BZ448">
            <v>3.39625209374073</v>
          </cell>
          <cell r="CA448">
            <v>4.16946340577284</v>
          </cell>
          <cell r="CB448">
            <v>3.81465382372638</v>
          </cell>
          <cell r="CC448">
            <v>3.6714607439507</v>
          </cell>
          <cell r="CD448">
            <v>3.41017136433243</v>
          </cell>
          <cell r="CE448">
            <v>3.62683230379525</v>
          </cell>
          <cell r="CF448">
            <v>3.46542107084702</v>
          </cell>
          <cell r="CG448">
            <v>2.92613631870979</v>
          </cell>
          <cell r="CH448">
            <v>3.88429327425148</v>
          </cell>
          <cell r="CI448">
            <v>3.9364956487203</v>
          </cell>
          <cell r="CJ448">
            <v>3.70725317848461</v>
          </cell>
          <cell r="CK448">
            <v>4.17915027983335</v>
          </cell>
          <cell r="CL448">
            <v>4.01053441855784</v>
          </cell>
          <cell r="CM448">
            <v>4.84248481938398</v>
          </cell>
          <cell r="CN448">
            <v>4.83027570539665</v>
          </cell>
          <cell r="CO448">
            <v>5.12526516731937</v>
          </cell>
          <cell r="CP448">
            <v>4.92490650654923</v>
          </cell>
          <cell r="CQ448">
            <v>4.92727350714943</v>
          </cell>
          <cell r="CR448">
            <v>4.91315011459911</v>
          </cell>
          <cell r="CS448">
            <v>4.8777245441813</v>
          </cell>
          <cell r="CT448">
            <v>4.88293817684045</v>
          </cell>
          <cell r="CU448">
            <v>4.90924701936434</v>
          </cell>
          <cell r="CV448">
            <v>4.90763333020189</v>
          </cell>
          <cell r="CW448">
            <v>4.97680699789231</v>
          </cell>
          <cell r="CX448">
            <v>4.80776701755498</v>
          </cell>
          <cell r="CY448">
            <v>4.71782854540435</v>
          </cell>
          <cell r="CZ448">
            <v>4.8937066749638</v>
          </cell>
          <cell r="DA448">
            <v>4.89012140797245</v>
          </cell>
        </row>
        <row r="449">
          <cell r="A449">
            <v>9274.8124862149</v>
          </cell>
          <cell r="B449">
            <v>7390.31314014717</v>
          </cell>
          <cell r="C449">
            <v>7191.9464312565</v>
          </cell>
          <cell r="D449">
            <v>6836.49865618041</v>
          </cell>
          <cell r="E449">
            <v>7298.91259765837</v>
          </cell>
          <cell r="F449">
            <v>9510.28494626934</v>
          </cell>
          <cell r="G449">
            <v>7389.04219410901</v>
          </cell>
          <cell r="H449">
            <v>8363.79787927396</v>
          </cell>
          <cell r="I449">
            <v>7780.90048148536</v>
          </cell>
          <cell r="J449">
            <v>7766.07127140647</v>
          </cell>
          <cell r="K449">
            <v>7895.8411931991</v>
          </cell>
          <cell r="L449">
            <v>9533.04012971871</v>
          </cell>
          <cell r="M449">
            <v>9081.71932997522</v>
          </cell>
          <cell r="N449">
            <v>8944.51921715843</v>
          </cell>
          <cell r="O449">
            <v>9067.30356312069</v>
          </cell>
        </row>
        <row r="449">
          <cell r="Z449">
            <v>7631.84570294254</v>
          </cell>
          <cell r="AA449">
            <v>6081.1719553211</v>
          </cell>
          <cell r="AB449">
            <v>5917.94449200535</v>
          </cell>
          <cell r="AC449">
            <v>5625.46175137131</v>
          </cell>
          <cell r="AD449">
            <v>6005.96236607317</v>
          </cell>
          <cell r="AE449">
            <v>7825.60589864449</v>
          </cell>
          <cell r="AF449">
            <v>6080.12614829542</v>
          </cell>
          <cell r="AG449">
            <v>6882.210826374</v>
          </cell>
          <cell r="AH449">
            <v>6402.56953905081</v>
          </cell>
          <cell r="AI449">
            <v>6390.36721761447</v>
          </cell>
          <cell r="AJ449">
            <v>6497.14932468954</v>
          </cell>
          <cell r="AK449">
            <v>7844.33016388282</v>
          </cell>
          <cell r="AL449">
            <v>7472.9576200939</v>
          </cell>
          <cell r="AM449">
            <v>7360.0615272618</v>
          </cell>
          <cell r="AN449">
            <v>7461.09550336788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49">
          <cell r="BX449">
            <v>4.24551913534368</v>
          </cell>
          <cell r="BY449">
            <v>3.4942547843512</v>
          </cell>
          <cell r="BZ449">
            <v>3.21288005840573</v>
          </cell>
          <cell r="CA449">
            <v>3.14624698413547</v>
          </cell>
          <cell r="CB449">
            <v>3.35027787883934</v>
          </cell>
          <cell r="CC449">
            <v>4.36505469813235</v>
          </cell>
          <cell r="CD449">
            <v>3.42470012266189</v>
          </cell>
          <cell r="CE449">
            <v>3.75592167326822</v>
          </cell>
          <cell r="CF449">
            <v>3.56584241307316</v>
          </cell>
          <cell r="CG449">
            <v>3.56280275055295</v>
          </cell>
          <cell r="CH449">
            <v>3.71644494271987</v>
          </cell>
          <cell r="CI449">
            <v>4.40040715055266</v>
          </cell>
          <cell r="CJ449">
            <v>4.18155878381818</v>
          </cell>
          <cell r="CK449">
            <v>4.07971473206913</v>
          </cell>
          <cell r="CL449">
            <v>4.20112048946459</v>
          </cell>
          <cell r="CM449">
            <v>4.92499636507681</v>
          </cell>
          <cell r="CN449">
            <v>4.76803957103689</v>
          </cell>
          <cell r="CO449">
            <v>5.04642135987008</v>
          </cell>
          <cell r="CP449">
            <v>4.8986058799814</v>
          </cell>
          <cell r="CQ449">
            <v>4.91144078460728</v>
          </cell>
          <cell r="CR449">
            <v>4.91174054928642</v>
          </cell>
          <cell r="CS449">
            <v>4.86404043031833</v>
          </cell>
          <cell r="CT449">
            <v>5.02017181594872</v>
          </cell>
          <cell r="CU449">
            <v>4.91925452006746</v>
          </cell>
          <cell r="CV449">
            <v>4.91406811337152</v>
          </cell>
          <cell r="CW449">
            <v>4.78963347583222</v>
          </cell>
          <cell r="CX449">
            <v>4.88393795896546</v>
          </cell>
          <cell r="CY449">
            <v>4.89622591762618</v>
          </cell>
          <cell r="CZ449">
            <v>4.9426377709643</v>
          </cell>
          <cell r="DA449">
            <v>4.86569180644442</v>
          </cell>
        </row>
        <row r="450">
          <cell r="A450">
            <v>10250.831549908</v>
          </cell>
          <cell r="B450">
            <v>7669.37025678301</v>
          </cell>
          <cell r="C450">
            <v>8221.85552809339</v>
          </cell>
          <cell r="D450">
            <v>6962.26160583472</v>
          </cell>
          <cell r="E450">
            <v>6982.19619576845</v>
          </cell>
          <cell r="F450">
            <v>7163.7839462422</v>
          </cell>
          <cell r="G450">
            <v>7981.01391514758</v>
          </cell>
          <cell r="H450">
            <v>8430.71413360686</v>
          </cell>
          <cell r="I450">
            <v>7819.26815069378</v>
          </cell>
          <cell r="J450">
            <v>9048.91043552676</v>
          </cell>
          <cell r="K450">
            <v>7571.11977372565</v>
          </cell>
          <cell r="L450">
            <v>8136.44774092662</v>
          </cell>
          <cell r="M450">
            <v>8096.99084554097</v>
          </cell>
          <cell r="N450">
            <v>9540.85708360167</v>
          </cell>
          <cell r="O450">
            <v>8853.98265215844</v>
          </cell>
        </row>
        <row r="450">
          <cell r="Z450">
            <v>8434.96996106714</v>
          </cell>
          <cell r="AA450">
            <v>6310.79609701002</v>
          </cell>
          <cell r="AB450">
            <v>6765.41254883113</v>
          </cell>
          <cell r="AC450">
            <v>5728.94669280114</v>
          </cell>
          <cell r="AD450">
            <v>5745.35001251804</v>
          </cell>
          <cell r="AE450">
            <v>5894.77079005073</v>
          </cell>
          <cell r="AF450">
            <v>6567.23430732143</v>
          </cell>
          <cell r="AG450">
            <v>6937.27334422507</v>
          </cell>
          <cell r="AH450">
            <v>6434.14064971374</v>
          </cell>
          <cell r="AI450">
            <v>7445.96058694773</v>
          </cell>
          <cell r="AJ450">
            <v>6229.9499852371</v>
          </cell>
          <cell r="AK450">
            <v>6695.13414110533</v>
          </cell>
          <cell r="AL450">
            <v>6662.66675290228</v>
          </cell>
          <cell r="AM450">
            <v>7850.7624002208</v>
          </cell>
          <cell r="AN450">
            <v>7285.5628680618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0">
          <cell r="BX450">
            <v>4.74505454677042</v>
          </cell>
          <cell r="BY450">
            <v>3.57249565130801</v>
          </cell>
          <cell r="BZ450">
            <v>3.68071762058792</v>
          </cell>
          <cell r="CA450">
            <v>3.24183306878477</v>
          </cell>
          <cell r="CB450">
            <v>3.29241025754087</v>
          </cell>
          <cell r="CC450">
            <v>3.39011855155132</v>
          </cell>
          <cell r="CD450">
            <v>3.63975353029576</v>
          </cell>
          <cell r="CE450">
            <v>3.86371590901689</v>
          </cell>
          <cell r="CF450">
            <v>3.5484134362873</v>
          </cell>
          <cell r="CG450">
            <v>4.13213134455855</v>
          </cell>
          <cell r="CH450">
            <v>3.48192959530917</v>
          </cell>
          <cell r="CI450">
            <v>3.69167011686924</v>
          </cell>
          <cell r="CJ450">
            <v>3.77658482131632</v>
          </cell>
          <cell r="CK450">
            <v>4.3229702046154</v>
          </cell>
          <cell r="CL450">
            <v>4.02293547423237</v>
          </cell>
          <cell r="CM450">
            <v>4.87022994464384</v>
          </cell>
          <cell r="CN450">
            <v>4.8397126289699</v>
          </cell>
          <cell r="CO450">
            <v>5.03580517626127</v>
          </cell>
          <cell r="CP450">
            <v>4.84162633633768</v>
          </cell>
          <cell r="CQ450">
            <v>4.78090023251225</v>
          </cell>
          <cell r="CR450">
            <v>4.76386200466435</v>
          </cell>
          <cell r="CS450">
            <v>4.94330800424355</v>
          </cell>
          <cell r="CT450">
            <v>4.91915782316893</v>
          </cell>
          <cell r="CU450">
            <v>4.9677927666736</v>
          </cell>
          <cell r="CV450">
            <v>4.93689341358878</v>
          </cell>
          <cell r="CW450">
            <v>4.90198197773201</v>
          </cell>
          <cell r="CX450">
            <v>4.96870865559844</v>
          </cell>
          <cell r="CY450">
            <v>4.83343612773363</v>
          </cell>
          <cell r="CZ450">
            <v>4.97549996061337</v>
          </cell>
          <cell r="DA450">
            <v>4.96166203552561</v>
          </cell>
        </row>
        <row r="451">
          <cell r="A451">
            <v>9842.83680183487</v>
          </cell>
          <cell r="B451">
            <v>8380.64652232189</v>
          </cell>
          <cell r="C451">
            <v>7089.47300988961</v>
          </cell>
          <cell r="D451">
            <v>6163.08694930449</v>
          </cell>
          <cell r="E451">
            <v>8646.33263055674</v>
          </cell>
          <cell r="F451">
            <v>8058.39682237018</v>
          </cell>
          <cell r="G451">
            <v>7269.23142432268</v>
          </cell>
          <cell r="H451">
            <v>6325.35620524833</v>
          </cell>
          <cell r="I451">
            <v>8124.03646048149</v>
          </cell>
          <cell r="J451">
            <v>7387.12217771645</v>
          </cell>
          <cell r="K451">
            <v>6567.02791097939</v>
          </cell>
          <cell r="L451">
            <v>8059.91293630911</v>
          </cell>
          <cell r="M451">
            <v>8246.46283982585</v>
          </cell>
          <cell r="N451">
            <v>9417.28418839466</v>
          </cell>
          <cell r="O451">
            <v>8855.95690170036</v>
          </cell>
        </row>
        <row r="451">
          <cell r="Z451">
            <v>8099.24856836698</v>
          </cell>
          <cell r="AA451">
            <v>6896.07485265344</v>
          </cell>
          <cell r="AB451">
            <v>5833.62350528059</v>
          </cell>
          <cell r="AC451">
            <v>5071.34011828483</v>
          </cell>
          <cell r="AD451">
            <v>7114.6965645724</v>
          </cell>
          <cell r="AE451">
            <v>6630.90938526461</v>
          </cell>
          <cell r="AF451">
            <v>5981.53900058552</v>
          </cell>
          <cell r="AG451">
            <v>5204.86453460434</v>
          </cell>
          <cell r="AH451">
            <v>6684.92143033906</v>
          </cell>
          <cell r="AI451">
            <v>6078.54624909239</v>
          </cell>
          <cell r="AJ451">
            <v>5403.72582389162</v>
          </cell>
          <cell r="AK451">
            <v>6632.15693044864</v>
          </cell>
          <cell r="AL451">
            <v>6785.6608510567</v>
          </cell>
          <cell r="AM451">
            <v>7749.07956073618</v>
          </cell>
          <cell r="AN451">
            <v>7287.18739339915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1">
          <cell r="BX451">
            <v>4.55289695396807</v>
          </cell>
          <cell r="BY451">
            <v>3.83529242102241</v>
          </cell>
          <cell r="BZ451">
            <v>3.28913926537793</v>
          </cell>
          <cell r="CA451">
            <v>2.92635823492145</v>
          </cell>
          <cell r="CB451">
            <v>3.83894621747161</v>
          </cell>
          <cell r="CC451">
            <v>3.57564116469298</v>
          </cell>
          <cell r="CD451">
            <v>3.2810512229323</v>
          </cell>
          <cell r="CE451">
            <v>2.92027240081991</v>
          </cell>
          <cell r="CF451">
            <v>3.80037237817173</v>
          </cell>
          <cell r="CG451">
            <v>3.43076882595162</v>
          </cell>
          <cell r="CH451">
            <v>3.11016110207206</v>
          </cell>
          <cell r="CI451">
            <v>3.70953174993853</v>
          </cell>
          <cell r="CJ451">
            <v>3.85769983232965</v>
          </cell>
          <cell r="CK451">
            <v>4.46548099289313</v>
          </cell>
          <cell r="CL451">
            <v>4.23927081793282</v>
          </cell>
          <cell r="CM451">
            <v>4.87375891206489</v>
          </cell>
          <cell r="CN451">
            <v>4.92618389594861</v>
          </cell>
          <cell r="CO451">
            <v>4.85918316675996</v>
          </cell>
          <cell r="CP451">
            <v>4.74790897096774</v>
          </cell>
          <cell r="CQ451">
            <v>5.07751821744219</v>
          </cell>
          <cell r="CR451">
            <v>5.08073215162297</v>
          </cell>
          <cell r="CS451">
            <v>4.99467303931637</v>
          </cell>
          <cell r="CT451">
            <v>4.88307283612609</v>
          </cell>
          <cell r="CU451">
            <v>4.81922596296116</v>
          </cell>
          <cell r="CV451">
            <v>4.85417473815278</v>
          </cell>
          <cell r="CW451">
            <v>4.76011621223457</v>
          </cell>
          <cell r="CX451">
            <v>4.89827131427959</v>
          </cell>
          <cell r="CY451">
            <v>4.81915453631957</v>
          </cell>
          <cell r="CZ451">
            <v>4.75432657640004</v>
          </cell>
          <cell r="DA451">
            <v>4.70951204243947</v>
          </cell>
        </row>
        <row r="452">
          <cell r="A452">
            <v>9952.34608766894</v>
          </cell>
          <cell r="B452">
            <v>7977.25112919753</v>
          </cell>
          <cell r="C452">
            <v>7299.8600081643</v>
          </cell>
          <cell r="D452">
            <v>8043.17645143417</v>
          </cell>
          <cell r="E452">
            <v>7083.15735065452</v>
          </cell>
          <cell r="F452">
            <v>7968.8645540236</v>
          </cell>
          <cell r="G452">
            <v>7038.01586187798</v>
          </cell>
          <cell r="H452">
            <v>7660.7801634358</v>
          </cell>
          <cell r="I452">
            <v>7916.13992691021</v>
          </cell>
          <cell r="J452">
            <v>7988.22312024154</v>
          </cell>
          <cell r="K452">
            <v>8564.36061539173</v>
          </cell>
          <cell r="L452">
            <v>8430.9308021519</v>
          </cell>
          <cell r="M452">
            <v>9060.95083676519</v>
          </cell>
          <cell r="N452">
            <v>9205.69003857352</v>
          </cell>
          <cell r="O452">
            <v>9762.85126354758</v>
          </cell>
        </row>
        <row r="452">
          <cell r="Z452">
            <v>8189.35906642473</v>
          </cell>
          <cell r="AA452">
            <v>6564.1380720254</v>
          </cell>
          <cell r="AB452">
            <v>6006.74194957519</v>
          </cell>
          <cell r="AC452">
            <v>6618.38519432297</v>
          </cell>
          <cell r="AD452">
            <v>5828.42661996714</v>
          </cell>
          <cell r="AE452">
            <v>6557.23711873942</v>
          </cell>
          <cell r="AF452">
            <v>5791.28162348817</v>
          </cell>
          <cell r="AG452">
            <v>6303.72767734146</v>
          </cell>
          <cell r="AH452">
            <v>6513.85228271469</v>
          </cell>
          <cell r="AI452">
            <v>6573.16645322733</v>
          </cell>
          <cell r="AJ452">
            <v>7047.24530637948</v>
          </cell>
          <cell r="AK452">
            <v>6937.45163148499</v>
          </cell>
          <cell r="AL452">
            <v>7455.86811710964</v>
          </cell>
          <cell r="AM452">
            <v>7574.96780316907</v>
          </cell>
          <cell r="AN452">
            <v>8033.43189686201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2">
          <cell r="BX452">
            <v>4.47505631142135</v>
          </cell>
          <cell r="BY452">
            <v>3.70064317694069</v>
          </cell>
          <cell r="BZ452">
            <v>3.34329364848897</v>
          </cell>
          <cell r="CA452">
            <v>3.68222038519418</v>
          </cell>
          <cell r="CB452">
            <v>3.22517418643023</v>
          </cell>
          <cell r="CC452">
            <v>3.65331799722816</v>
          </cell>
          <cell r="CD452">
            <v>3.28919119214502</v>
          </cell>
          <cell r="CE452">
            <v>3.49225663553827</v>
          </cell>
          <cell r="CF452">
            <v>3.68273976403955</v>
          </cell>
          <cell r="CG452">
            <v>3.69480791038589</v>
          </cell>
          <cell r="CH452">
            <v>3.93104108889899</v>
          </cell>
          <cell r="CI452">
            <v>3.90161768342748</v>
          </cell>
          <cell r="CJ452">
            <v>4.21216122888978</v>
          </cell>
          <cell r="CK452">
            <v>4.1931992736797</v>
          </cell>
          <cell r="CL452">
            <v>4.44571853726907</v>
          </cell>
          <cell r="CM452">
            <v>5.01370231358258</v>
          </cell>
          <cell r="CN452">
            <v>4.85967953771337</v>
          </cell>
          <cell r="CO452">
            <v>4.92233976113582</v>
          </cell>
          <cell r="CP452">
            <v>4.92435549190277</v>
          </cell>
          <cell r="CQ452">
            <v>4.95114098850377</v>
          </cell>
          <cell r="CR452">
            <v>4.91745673813673</v>
          </cell>
          <cell r="CS452">
            <v>4.82383785830059</v>
          </cell>
          <cell r="CT452">
            <v>4.94536587359793</v>
          </cell>
          <cell r="CU452">
            <v>4.84589511641172</v>
          </cell>
          <cell r="CV452">
            <v>4.87404911191733</v>
          </cell>
          <cell r="CW452">
            <v>4.91155420427028</v>
          </cell>
          <cell r="CX452">
            <v>4.87149647678756</v>
          </cell>
          <cell r="CY452">
            <v>4.84953799896942</v>
          </cell>
          <cell r="CZ452">
            <v>4.9492845659173</v>
          </cell>
          <cell r="DA452">
            <v>4.9506963323585</v>
          </cell>
        </row>
        <row r="453">
          <cell r="A453">
            <v>9548.81657493033</v>
          </cell>
          <cell r="B453">
            <v>9886.91017016387</v>
          </cell>
          <cell r="C453">
            <v>8697.13606826117</v>
          </cell>
          <cell r="D453">
            <v>7091.59421861066</v>
          </cell>
          <cell r="E453">
            <v>7074.20921548408</v>
          </cell>
          <cell r="F453">
            <v>7631.14944528189</v>
          </cell>
          <cell r="G453">
            <v>7744.35251734913</v>
          </cell>
          <cell r="H453">
            <v>8333.70648334807</v>
          </cell>
          <cell r="I453">
            <v>8976.61475806079</v>
          </cell>
          <cell r="J453">
            <v>7825.46772263034</v>
          </cell>
          <cell r="K453">
            <v>8623.81443964521</v>
          </cell>
          <cell r="L453">
            <v>8674.73565477318</v>
          </cell>
          <cell r="M453">
            <v>8802.75324971513</v>
          </cell>
          <cell r="N453">
            <v>9501.14437816578</v>
          </cell>
          <cell r="O453">
            <v>8716.76383849118</v>
          </cell>
        </row>
        <row r="453">
          <cell r="Z453">
            <v>7857.3119245141</v>
          </cell>
          <cell r="AA453">
            <v>8135.51465430627</v>
          </cell>
          <cell r="AB453">
            <v>7156.50053616919</v>
          </cell>
          <cell r="AC453">
            <v>5835.3689570282</v>
          </cell>
          <cell r="AD453">
            <v>5821.0635830269</v>
          </cell>
          <cell r="AE453">
            <v>6279.34582926053</v>
          </cell>
          <cell r="AF453">
            <v>6372.49578570443</v>
          </cell>
          <cell r="AG453">
            <v>6857.44990629784</v>
          </cell>
          <cell r="AH453">
            <v>7386.47157234717</v>
          </cell>
          <cell r="AI453">
            <v>6439.24201176439</v>
          </cell>
          <cell r="AJ453">
            <v>7096.16731033663</v>
          </cell>
          <cell r="AK453">
            <v>7138.06819592765</v>
          </cell>
          <cell r="AL453">
            <v>7243.40838833702</v>
          </cell>
          <cell r="AM453">
            <v>7818.0845168907</v>
          </cell>
          <cell r="AN453">
            <v>7172.65138710131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3">
          <cell r="BX453">
            <v>4.36288509759744</v>
          </cell>
          <cell r="BY453">
            <v>4.39459859001607</v>
          </cell>
          <cell r="BZ453">
            <v>3.95697800282166</v>
          </cell>
          <cell r="CA453">
            <v>3.24861123036195</v>
          </cell>
          <cell r="CB453">
            <v>3.28706248703836</v>
          </cell>
          <cell r="CC453">
            <v>3.50572167973348</v>
          </cell>
          <cell r="CD453">
            <v>3.56530887014401</v>
          </cell>
          <cell r="CE453">
            <v>3.87490084685869</v>
          </cell>
          <cell r="CF453">
            <v>4.12628455360725</v>
          </cell>
          <cell r="CG453">
            <v>3.61736591416822</v>
          </cell>
          <cell r="CH453">
            <v>4.10891035600089</v>
          </cell>
          <cell r="CI453">
            <v>4.02472196585916</v>
          </cell>
          <cell r="CJ453">
            <v>4.04143771234665</v>
          </cell>
          <cell r="CK453">
            <v>4.40028118344132</v>
          </cell>
          <cell r="CL453">
            <v>3.97899644501845</v>
          </cell>
          <cell r="CM453">
            <v>4.93409326705042</v>
          </cell>
          <cell r="CN453">
            <v>5.07192654530779</v>
          </cell>
          <cell r="CO453">
            <v>4.95500626236583</v>
          </cell>
          <cell r="CP453">
            <v>4.92127591680305</v>
          </cell>
          <cell r="CQ453">
            <v>4.85178467657376</v>
          </cell>
          <cell r="CR453">
            <v>4.90731688796283</v>
          </cell>
          <cell r="CS453">
            <v>4.89688080316827</v>
          </cell>
          <cell r="CT453">
            <v>4.84851993182942</v>
          </cell>
          <cell r="CU453">
            <v>4.9043899310575</v>
          </cell>
          <cell r="CV453">
            <v>4.8769627831243</v>
          </cell>
          <cell r="CW453">
            <v>4.73155960837679</v>
          </cell>
          <cell r="CX453">
            <v>4.85905644852287</v>
          </cell>
          <cell r="CY453">
            <v>4.9103699972829</v>
          </cell>
          <cell r="CZ453">
            <v>4.86773657009017</v>
          </cell>
          <cell r="DA453">
            <v>4.93870752643947</v>
          </cell>
        </row>
        <row r="454">
          <cell r="A454">
            <v>8340.08942796082</v>
          </cell>
          <cell r="B454">
            <v>7989.50355412957</v>
          </cell>
          <cell r="C454">
            <v>6871.61037318803</v>
          </cell>
          <cell r="D454">
            <v>7614.32413088609</v>
          </cell>
          <cell r="E454">
            <v>6828.09773651419</v>
          </cell>
          <cell r="F454">
            <v>7805.843792645</v>
          </cell>
          <cell r="G454">
            <v>7160.27082146815</v>
          </cell>
          <cell r="H454">
            <v>7057.70241404295</v>
          </cell>
          <cell r="I454">
            <v>8523.6807726655</v>
          </cell>
          <cell r="J454">
            <v>8798.85124632635</v>
          </cell>
          <cell r="K454">
            <v>7466.58046538567</v>
          </cell>
          <cell r="L454">
            <v>8680.72108380678</v>
          </cell>
          <cell r="M454">
            <v>9824.67723961389</v>
          </cell>
          <cell r="N454">
            <v>9468.02231763684</v>
          </cell>
          <cell r="O454">
            <v>8414.08454312375</v>
          </cell>
        </row>
        <row r="454">
          <cell r="Z454">
            <v>6862.7021578649</v>
          </cell>
          <cell r="AA454">
            <v>6574.22006739805</v>
          </cell>
          <cell r="AB454">
            <v>5654.35367850901</v>
          </cell>
          <cell r="AC454">
            <v>6265.50099912912</v>
          </cell>
          <cell r="AD454">
            <v>5618.54899461739</v>
          </cell>
          <cell r="AE454">
            <v>6423.09432080503</v>
          </cell>
          <cell r="AF454">
            <v>5891.87999023665</v>
          </cell>
          <cell r="AG454">
            <v>5807.48084355534</v>
          </cell>
          <cell r="AH454">
            <v>7013.7716072219</v>
          </cell>
          <cell r="AI454">
            <v>7240.19759697711</v>
          </cell>
          <cell r="AJ454">
            <v>6143.92906866021</v>
          </cell>
          <cell r="AK454">
            <v>7142.99334896101</v>
          </cell>
          <cell r="AL454">
            <v>8084.30584288228</v>
          </cell>
          <cell r="AM454">
            <v>7790.82979279831</v>
          </cell>
          <cell r="AN454">
            <v>6923.58956691326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4">
          <cell r="BX454">
            <v>3.99265623345544</v>
          </cell>
          <cell r="BY454">
            <v>3.68884645179772</v>
          </cell>
          <cell r="BZ454">
            <v>3.18190856136823</v>
          </cell>
          <cell r="CA454">
            <v>3.45603754038027</v>
          </cell>
          <cell r="CB454">
            <v>3.12227924479287</v>
          </cell>
          <cell r="CC454">
            <v>3.61278104274534</v>
          </cell>
          <cell r="CD454">
            <v>3.290091040397</v>
          </cell>
          <cell r="CE454">
            <v>3.40127851581756</v>
          </cell>
          <cell r="CF454">
            <v>3.89804181058223</v>
          </cell>
          <cell r="CG454">
            <v>4.00204362956754</v>
          </cell>
          <cell r="CH454">
            <v>3.4135300554855</v>
          </cell>
          <cell r="CI454">
            <v>4.01129799204859</v>
          </cell>
          <cell r="CJ454">
            <v>4.65699041063289</v>
          </cell>
          <cell r="CK454">
            <v>4.34798760483266</v>
          </cell>
          <cell r="CL454">
            <v>3.8609140003004</v>
          </cell>
          <cell r="CM454">
            <v>4.70912661166065</v>
          </cell>
          <cell r="CN454">
            <v>4.88270847373169</v>
          </cell>
          <cell r="CO454">
            <v>4.86858111801278</v>
          </cell>
          <cell r="CP454">
            <v>4.96688938167866</v>
          </cell>
          <cell r="CQ454">
            <v>4.93014356176882</v>
          </cell>
          <cell r="CR454">
            <v>4.870906506353</v>
          </cell>
          <cell r="CS454">
            <v>4.90628884166217</v>
          </cell>
          <cell r="CT454">
            <v>4.67791930202313</v>
          </cell>
          <cell r="CU454">
            <v>4.92960659640939</v>
          </cell>
          <cell r="CV454">
            <v>4.95650713385171</v>
          </cell>
          <cell r="CW454">
            <v>4.93116571592538</v>
          </cell>
          <cell r="CX454">
            <v>4.87868137208115</v>
          </cell>
          <cell r="CY454">
            <v>4.75602936192739</v>
          </cell>
          <cell r="CZ454">
            <v>4.90910763743381</v>
          </cell>
          <cell r="DA454">
            <v>4.91301762691749</v>
          </cell>
        </row>
        <row r="455">
          <cell r="A455">
            <v>9185.38914159946</v>
          </cell>
          <cell r="B455">
            <v>7651.81772133586</v>
          </cell>
          <cell r="C455">
            <v>7859.29034074905</v>
          </cell>
          <cell r="D455">
            <v>7438.97462377337</v>
          </cell>
          <cell r="E455">
            <v>8462.50538761501</v>
          </cell>
          <cell r="F455">
            <v>6765.9389001308</v>
          </cell>
          <cell r="G455">
            <v>8391.94894081964</v>
          </cell>
          <cell r="H455">
            <v>7669.36736789198</v>
          </cell>
          <cell r="I455">
            <v>8119.34870880974</v>
          </cell>
          <cell r="J455">
            <v>7368.29779381478</v>
          </cell>
          <cell r="K455">
            <v>9126.5542328833</v>
          </cell>
          <cell r="L455">
            <v>8490.46601297807</v>
          </cell>
          <cell r="M455">
            <v>8029.70673308544</v>
          </cell>
          <cell r="N455">
            <v>9204.97186490993</v>
          </cell>
          <cell r="O455">
            <v>9246.20952381821</v>
          </cell>
        </row>
        <row r="455">
          <cell r="Z455">
            <v>7558.26306508755</v>
          </cell>
          <cell r="AA455">
            <v>6296.35286784208</v>
          </cell>
          <cell r="AB455">
            <v>6467.07319467351</v>
          </cell>
          <cell r="AC455">
            <v>6121.21340470494</v>
          </cell>
          <cell r="AD455">
            <v>6963.43300466606</v>
          </cell>
          <cell r="AE455">
            <v>5567.40115210763</v>
          </cell>
          <cell r="AF455">
            <v>6905.37512844588</v>
          </cell>
          <cell r="AG455">
            <v>6310.7937198654</v>
          </cell>
          <cell r="AH455">
            <v>6681.06408039202</v>
          </cell>
          <cell r="AI455">
            <v>6063.05647033902</v>
          </cell>
          <cell r="AJ455">
            <v>7509.85034020112</v>
          </cell>
          <cell r="AK455">
            <v>6986.44060496481</v>
          </cell>
          <cell r="AL455">
            <v>6607.30154036745</v>
          </cell>
          <cell r="AM455">
            <v>7574.37684884017</v>
          </cell>
          <cell r="AN455">
            <v>7608.30955102756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5">
          <cell r="BX455">
            <v>4.25577161703749</v>
          </cell>
          <cell r="BY455">
            <v>3.5685490816121</v>
          </cell>
          <cell r="BZ455">
            <v>3.5529763565411</v>
          </cell>
          <cell r="CA455">
            <v>3.46834672177935</v>
          </cell>
          <cell r="CB455">
            <v>3.91339917873277</v>
          </cell>
          <cell r="CC455">
            <v>3.19143684069439</v>
          </cell>
          <cell r="CD455">
            <v>3.80092131929294</v>
          </cell>
          <cell r="CE455">
            <v>3.54335432082383</v>
          </cell>
          <cell r="CF455">
            <v>3.68934104153148</v>
          </cell>
          <cell r="CG455">
            <v>3.29399497413464</v>
          </cell>
          <cell r="CH455">
            <v>4.11350247645241</v>
          </cell>
          <cell r="CI455">
            <v>3.95810132183231</v>
          </cell>
          <cell r="CJ455">
            <v>3.69675132652553</v>
          </cell>
          <cell r="CK455">
            <v>4.32021529600782</v>
          </cell>
          <cell r="CL455">
            <v>4.34498555359976</v>
          </cell>
          <cell r="CM455">
            <v>4.86576158326621</v>
          </cell>
          <cell r="CN455">
            <v>4.8339763402978</v>
          </cell>
          <cell r="CO455">
            <v>4.98680739034779</v>
          </cell>
          <cell r="CP455">
            <v>4.83528580888806</v>
          </cell>
          <cell r="CQ455">
            <v>4.87501984121602</v>
          </cell>
          <cell r="CR455">
            <v>4.77940018956227</v>
          </cell>
          <cell r="CS455">
            <v>4.97743425319422</v>
          </cell>
          <cell r="CT455">
            <v>4.87951365920147</v>
          </cell>
          <cell r="CU455">
            <v>4.96139688516318</v>
          </cell>
          <cell r="CV455">
            <v>5.0428472865934</v>
          </cell>
          <cell r="CW455">
            <v>5.00180382938569</v>
          </cell>
          <cell r="CX455">
            <v>4.83588761578905</v>
          </cell>
          <cell r="CY455">
            <v>4.89678488004235</v>
          </cell>
          <cell r="CZ455">
            <v>4.80339889848978</v>
          </cell>
          <cell r="DA455">
            <v>4.79741150903847</v>
          </cell>
        </row>
        <row r="456">
          <cell r="A456">
            <v>9214.24043812535</v>
          </cell>
          <cell r="B456">
            <v>7557.92435061756</v>
          </cell>
          <cell r="C456">
            <v>7446.94377392748</v>
          </cell>
          <cell r="D456">
            <v>8593.54870816759</v>
          </cell>
          <cell r="E456">
            <v>7737.81228759612</v>
          </cell>
          <cell r="F456">
            <v>8047.00754497136</v>
          </cell>
          <cell r="G456">
            <v>8272.34910855985</v>
          </cell>
          <cell r="H456">
            <v>8253.47546745601</v>
          </cell>
          <cell r="I456">
            <v>7215.53825064183</v>
          </cell>
          <cell r="J456">
            <v>6715.74596141251</v>
          </cell>
          <cell r="K456">
            <v>8620.41185326719</v>
          </cell>
          <cell r="L456">
            <v>8884.32928577845</v>
          </cell>
          <cell r="M456">
            <v>9092.75045797953</v>
          </cell>
          <cell r="N456">
            <v>10356.2533800457</v>
          </cell>
          <cell r="O456">
            <v>10097.5910622115</v>
          </cell>
        </row>
        <row r="456">
          <cell r="Z456">
            <v>7582.00356051458</v>
          </cell>
          <cell r="AA456">
            <v>6219.09203707959</v>
          </cell>
          <cell r="AB456">
            <v>6127.77087683175</v>
          </cell>
          <cell r="AC456">
            <v>7071.26293700647</v>
          </cell>
          <cell r="AD456">
            <v>6367.11411093624</v>
          </cell>
          <cell r="AE456">
            <v>6621.537637005</v>
          </cell>
          <cell r="AF456">
            <v>6806.96155218639</v>
          </cell>
          <cell r="AG456">
            <v>6791.43124179238</v>
          </cell>
          <cell r="AH456">
            <v>5937.35718909956</v>
          </cell>
          <cell r="AI456">
            <v>5526.09953396229</v>
          </cell>
          <cell r="AJ456">
            <v>7093.36746783129</v>
          </cell>
          <cell r="AK456">
            <v>7310.5338122977</v>
          </cell>
          <cell r="AL456">
            <v>7482.03466256601</v>
          </cell>
          <cell r="AM456">
            <v>8521.71706700903</v>
          </cell>
          <cell r="AN456">
            <v>8308.8749311912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6">
          <cell r="BX456">
            <v>4.23609717281224</v>
          </cell>
          <cell r="BY456">
            <v>3.43227496678725</v>
          </cell>
          <cell r="BZ456">
            <v>3.27030300464379</v>
          </cell>
          <cell r="CA456">
            <v>3.90070611023853</v>
          </cell>
          <cell r="CB456">
            <v>3.56824416793662</v>
          </cell>
          <cell r="CC456">
            <v>3.84413882898888</v>
          </cell>
          <cell r="CD456">
            <v>3.74287318227855</v>
          </cell>
          <cell r="CE456">
            <v>3.89107108268122</v>
          </cell>
          <cell r="CF456">
            <v>3.33815456822226</v>
          </cell>
          <cell r="CG456">
            <v>3.13270722987326</v>
          </cell>
          <cell r="CH456">
            <v>4.01074006334776</v>
          </cell>
          <cell r="CI456">
            <v>4.06304563788293</v>
          </cell>
          <cell r="CJ456">
            <v>4.16780389333615</v>
          </cell>
          <cell r="CK456">
            <v>4.65484542041968</v>
          </cell>
          <cell r="CL456">
            <v>4.67116776630113</v>
          </cell>
          <cell r="CM456">
            <v>4.90371482219093</v>
          </cell>
          <cell r="CN456">
            <v>4.96423173715445</v>
          </cell>
          <cell r="CO456">
            <v>5.13359567518471</v>
          </cell>
          <cell r="CP456">
            <v>4.96661952158747</v>
          </cell>
          <cell r="CQ456">
            <v>4.8887204541352</v>
          </cell>
          <cell r="CR456">
            <v>4.71918414306198</v>
          </cell>
          <cell r="CS456">
            <v>4.98259193507176</v>
          </cell>
          <cell r="CT456">
            <v>4.78188666848928</v>
          </cell>
          <cell r="CU456">
            <v>4.8729714854376</v>
          </cell>
          <cell r="CV456">
            <v>4.83288019346669</v>
          </cell>
          <cell r="CW456">
            <v>4.8454607295814</v>
          </cell>
          <cell r="CX456">
            <v>4.92951877600761</v>
          </cell>
          <cell r="CY456">
            <v>4.91835163734449</v>
          </cell>
          <cell r="CZ456">
            <v>5.01567032584621</v>
          </cell>
          <cell r="DA456">
            <v>4.87330835591008</v>
          </cell>
        </row>
        <row r="457">
          <cell r="A457">
            <v>9916.62900511463</v>
          </cell>
          <cell r="B457">
            <v>6894.63693022876</v>
          </cell>
          <cell r="C457">
            <v>7377.30927103493</v>
          </cell>
          <cell r="D457">
            <v>6571.52187706892</v>
          </cell>
          <cell r="E457">
            <v>8262.93587063382</v>
          </cell>
          <cell r="F457">
            <v>7920.49022863736</v>
          </cell>
          <cell r="G457">
            <v>8805.07761336828</v>
          </cell>
          <cell r="H457">
            <v>7996.36787423575</v>
          </cell>
          <cell r="I457">
            <v>6823.8543324305</v>
          </cell>
          <cell r="J457">
            <v>8037.28555998861</v>
          </cell>
          <cell r="K457">
            <v>8232.95436115006</v>
          </cell>
          <cell r="L457">
            <v>8851.49430619922</v>
          </cell>
          <cell r="M457">
            <v>9456.1239050431</v>
          </cell>
          <cell r="N457">
            <v>7612.71406303015</v>
          </cell>
          <cell r="O457">
            <v>9348.57328306251</v>
          </cell>
        </row>
        <row r="457">
          <cell r="Z457">
            <v>8159.9690099229</v>
          </cell>
          <cell r="AA457">
            <v>5673.30124544538</v>
          </cell>
          <cell r="AB457">
            <v>6070.47162873731</v>
          </cell>
          <cell r="AC457">
            <v>5407.42371598814</v>
          </cell>
          <cell r="AD457">
            <v>6799.21580212155</v>
          </cell>
          <cell r="AE457">
            <v>6517.43195956446</v>
          </cell>
          <cell r="AF457">
            <v>7245.32100757161</v>
          </cell>
          <cell r="AG457">
            <v>6579.86842222828</v>
          </cell>
          <cell r="AH457">
            <v>5615.0572792571</v>
          </cell>
          <cell r="AI457">
            <v>6613.5378322192</v>
          </cell>
          <cell r="AJ457">
            <v>6774.54530288919</v>
          </cell>
          <cell r="AK457">
            <v>7283.51531481536</v>
          </cell>
          <cell r="AL457">
            <v>7781.0390990069</v>
          </cell>
          <cell r="AM457">
            <v>6264.17614329338</v>
          </cell>
          <cell r="AN457">
            <v>7692.54030149144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7">
          <cell r="BX457">
            <v>4.54386355156813</v>
          </cell>
          <cell r="BY457">
            <v>3.20491736801954</v>
          </cell>
          <cell r="BZ457">
            <v>3.46786641849614</v>
          </cell>
          <cell r="CA457">
            <v>3.00519734156125</v>
          </cell>
          <cell r="CB457">
            <v>3.77948991169964</v>
          </cell>
          <cell r="CC457">
            <v>3.64112073763989</v>
          </cell>
          <cell r="CD457">
            <v>3.92494450033343</v>
          </cell>
          <cell r="CE457">
            <v>3.63948049031463</v>
          </cell>
          <cell r="CF457">
            <v>3.23481748615426</v>
          </cell>
          <cell r="CG457">
            <v>3.71630324938094</v>
          </cell>
          <cell r="CH457">
            <v>3.83363762420455</v>
          </cell>
          <cell r="CI457">
            <v>4.01842438232354</v>
          </cell>
          <cell r="CJ457">
            <v>4.32800382425554</v>
          </cell>
          <cell r="CK457">
            <v>3.59658568805558</v>
          </cell>
          <cell r="CL457">
            <v>4.20147602433896</v>
          </cell>
          <cell r="CM457">
            <v>4.92005959807607</v>
          </cell>
          <cell r="CN457">
            <v>4.84982584528128</v>
          </cell>
          <cell r="CO457">
            <v>4.79586786593717</v>
          </cell>
          <cell r="CP457">
            <v>4.92974597407348</v>
          </cell>
          <cell r="CQ457">
            <v>4.92870438449884</v>
          </cell>
          <cell r="CR457">
            <v>4.903978543426</v>
          </cell>
          <cell r="CS457">
            <v>5.05744591792465</v>
          </cell>
          <cell r="CT457">
            <v>4.95318956131284</v>
          </cell>
          <cell r="CU457">
            <v>4.7556681757635</v>
          </cell>
          <cell r="CV457">
            <v>4.87561980716339</v>
          </cell>
          <cell r="CW457">
            <v>4.84145866393893</v>
          </cell>
          <cell r="CX457">
            <v>4.965836004461</v>
          </cell>
          <cell r="CY457">
            <v>4.92557682603523</v>
          </cell>
          <cell r="CZ457">
            <v>4.77178299323662</v>
          </cell>
          <cell r="DA457">
            <v>5.01620210580979</v>
          </cell>
        </row>
        <row r="458">
          <cell r="A458">
            <v>10140.6640090709</v>
          </cell>
          <cell r="B458">
            <v>6810.30311072513</v>
          </cell>
          <cell r="C458">
            <v>6413.50878243922</v>
          </cell>
          <cell r="D458">
            <v>7919.52592165413</v>
          </cell>
          <cell r="E458">
            <v>7020.03989984636</v>
          </cell>
          <cell r="F458">
            <v>6936.55475408064</v>
          </cell>
          <cell r="G458">
            <v>7743.07665015711</v>
          </cell>
          <cell r="H458">
            <v>7006.22789959836</v>
          </cell>
          <cell r="I458">
            <v>7174.1573896115</v>
          </cell>
          <cell r="J458">
            <v>8160.06918716561</v>
          </cell>
          <cell r="K458">
            <v>8129.60908722571</v>
          </cell>
          <cell r="L458">
            <v>9550.46458595383</v>
          </cell>
          <cell r="M458">
            <v>8683.58727234839</v>
          </cell>
          <cell r="N458">
            <v>10155.6284199095</v>
          </cell>
          <cell r="O458">
            <v>8079.08699949058</v>
          </cell>
        </row>
        <row r="458">
          <cell r="Z458">
            <v>8344.31781317832</v>
          </cell>
          <cell r="AA458">
            <v>5603.90655968239</v>
          </cell>
          <cell r="AB458">
            <v>5277.40151240713</v>
          </cell>
          <cell r="AC458">
            <v>6516.6384726754</v>
          </cell>
          <cell r="AD458">
            <v>5776.48997473072</v>
          </cell>
          <cell r="AE458">
            <v>5707.79362621492</v>
          </cell>
          <cell r="AF458">
            <v>6371.44592927214</v>
          </cell>
          <cell r="AG458">
            <v>5765.12467166951</v>
          </cell>
          <cell r="AH458">
            <v>5903.30665202318</v>
          </cell>
          <cell r="AI458">
            <v>6714.5712168677</v>
          </cell>
          <cell r="AJ458">
            <v>6689.50690606002</v>
          </cell>
          <cell r="AK458">
            <v>7858.66800215629</v>
          </cell>
          <cell r="AL458">
            <v>7145.35181267524</v>
          </cell>
          <cell r="AM458">
            <v>8356.6313855255</v>
          </cell>
          <cell r="AN458">
            <v>6647.9344452951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8">
          <cell r="BX458">
            <v>4.54708588227619</v>
          </cell>
          <cell r="BY458">
            <v>3.14612261717024</v>
          </cell>
          <cell r="BZ458">
            <v>2.9721440746926</v>
          </cell>
          <cell r="CA458">
            <v>3.53945562771777</v>
          </cell>
          <cell r="CB458">
            <v>3.21026317687222</v>
          </cell>
          <cell r="CC458">
            <v>3.23257124444431</v>
          </cell>
          <cell r="CD458">
            <v>3.63148007106998</v>
          </cell>
          <cell r="CE458">
            <v>3.21466452157295</v>
          </cell>
          <cell r="CF458">
            <v>3.36529150476535</v>
          </cell>
          <cell r="CG458">
            <v>3.75443130805099</v>
          </cell>
          <cell r="CH458">
            <v>3.81204549258381</v>
          </cell>
          <cell r="CI458">
            <v>4.33897448967367</v>
          </cell>
          <cell r="CJ458">
            <v>3.9350918878092</v>
          </cell>
          <cell r="CK458">
            <v>4.70594379057816</v>
          </cell>
          <cell r="CL458">
            <v>3.79922082279052</v>
          </cell>
          <cell r="CM458">
            <v>5.02764743959385</v>
          </cell>
          <cell r="CN458">
            <v>4.88002869718835</v>
          </cell>
          <cell r="CO458">
            <v>4.86471514072308</v>
          </cell>
          <cell r="CP458">
            <v>5.04422315536675</v>
          </cell>
          <cell r="CQ458">
            <v>4.9298138684656</v>
          </cell>
          <cell r="CR458">
            <v>4.83757033464592</v>
          </cell>
          <cell r="CS458">
            <v>4.80685998627495</v>
          </cell>
          <cell r="CT458">
            <v>4.91337805490027</v>
          </cell>
          <cell r="CU458">
            <v>4.80595599500168</v>
          </cell>
          <cell r="CV458">
            <v>4.89983276194624</v>
          </cell>
          <cell r="CW458">
            <v>4.80776428734695</v>
          </cell>
          <cell r="CX458">
            <v>4.96213962940375</v>
          </cell>
          <cell r="CY458">
            <v>4.97480284939302</v>
          </cell>
          <cell r="CZ458">
            <v>4.86509859172717</v>
          </cell>
          <cell r="DA458">
            <v>4.79401431971201</v>
          </cell>
        </row>
        <row r="459">
          <cell r="A459">
            <v>9006.12562822764</v>
          </cell>
          <cell r="B459">
            <v>6640.11296724177</v>
          </cell>
          <cell r="C459">
            <v>7851.48932743141</v>
          </cell>
          <cell r="D459">
            <v>7082.61233496109</v>
          </cell>
          <cell r="E459">
            <v>7508.51696309294</v>
          </cell>
          <cell r="F459">
            <v>7311.80307633258</v>
          </cell>
          <cell r="G459">
            <v>5996.74417515645</v>
          </cell>
          <cell r="H459">
            <v>7316.14538445109</v>
          </cell>
          <cell r="I459">
            <v>7314.64031259903</v>
          </cell>
          <cell r="J459">
            <v>8536.51741704278</v>
          </cell>
          <cell r="K459">
            <v>9720.40349560895</v>
          </cell>
          <cell r="L459">
            <v>9263.69606293674</v>
          </cell>
          <cell r="M459">
            <v>8357.94891509171</v>
          </cell>
          <cell r="N459">
            <v>10204.4809620161</v>
          </cell>
          <cell r="O459">
            <v>9222.48466982566</v>
          </cell>
        </row>
        <row r="459">
          <cell r="Z459">
            <v>7410.75480265589</v>
          </cell>
          <cell r="AA459">
            <v>5463.86438447322</v>
          </cell>
          <cell r="AB459">
            <v>6460.65407514356</v>
          </cell>
          <cell r="AC459">
            <v>5827.97814991084</v>
          </cell>
          <cell r="AD459">
            <v>6178.43681534504</v>
          </cell>
          <cell r="AE459">
            <v>6016.5693885251</v>
          </cell>
          <cell r="AF459">
            <v>4934.46377841445</v>
          </cell>
          <cell r="AG459">
            <v>6020.1424877769</v>
          </cell>
          <cell r="AH459">
            <v>6018.90402865291</v>
          </cell>
          <cell r="AI459">
            <v>7024.33433173806</v>
          </cell>
          <cell r="AJ459">
            <v>7998.50344781537</v>
          </cell>
          <cell r="AK459">
            <v>7622.69847464509</v>
          </cell>
          <cell r="AL459">
            <v>6877.39796441832</v>
          </cell>
          <cell r="AM459">
            <v>8396.83004874468</v>
          </cell>
          <cell r="AN459">
            <v>7588.78738545654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59">
          <cell r="BX459">
            <v>4.06877537715829</v>
          </cell>
          <cell r="BY459">
            <v>3.08046365463609</v>
          </cell>
          <cell r="BZ459">
            <v>3.53268312624021</v>
          </cell>
          <cell r="CA459">
            <v>3.32038411991156</v>
          </cell>
          <cell r="CB459">
            <v>3.41277531200318</v>
          </cell>
          <cell r="CC459">
            <v>3.3894011509131</v>
          </cell>
          <cell r="CD459">
            <v>2.73440336100769</v>
          </cell>
          <cell r="CE459">
            <v>3.35907451387061</v>
          </cell>
          <cell r="CF459">
            <v>3.35145343228745</v>
          </cell>
          <cell r="CG459">
            <v>3.98057065528539</v>
          </cell>
          <cell r="CH459">
            <v>4.35639338678205</v>
          </cell>
          <cell r="CI459">
            <v>4.23490670022547</v>
          </cell>
          <cell r="CJ459">
            <v>3.90602186945857</v>
          </cell>
          <cell r="CK459">
            <v>4.66148945068878</v>
          </cell>
          <cell r="CL459">
            <v>4.12987050171884</v>
          </cell>
          <cell r="CM459">
            <v>4.99006111998148</v>
          </cell>
          <cell r="CN459">
            <v>4.85949296683996</v>
          </cell>
          <cell r="CO459">
            <v>5.01047546331146</v>
          </cell>
          <cell r="CP459">
            <v>4.808800080889</v>
          </cell>
          <cell r="CQ459">
            <v>4.959958568645</v>
          </cell>
          <cell r="CR459">
            <v>4.8633227568661</v>
          </cell>
          <cell r="CS459">
            <v>4.94406898329331</v>
          </cell>
          <cell r="CT459">
            <v>4.91014444433899</v>
          </cell>
          <cell r="CU459">
            <v>4.920297523708</v>
          </cell>
          <cell r="CV459">
            <v>4.83467152335301</v>
          </cell>
          <cell r="CW459">
            <v>5.03024087372273</v>
          </cell>
          <cell r="CX459">
            <v>4.93142042748537</v>
          </cell>
          <cell r="CY459">
            <v>4.82388138971112</v>
          </cell>
          <cell r="CZ459">
            <v>4.93512086116123</v>
          </cell>
          <cell r="DA459">
            <v>5.03434630884093</v>
          </cell>
        </row>
        <row r="460">
          <cell r="A460">
            <v>8155.19884210684</v>
          </cell>
          <cell r="B460">
            <v>6347.17305413757</v>
          </cell>
          <cell r="C460">
            <v>7479.0033854218</v>
          </cell>
          <cell r="D460">
            <v>7423.20202159447</v>
          </cell>
          <cell r="E460">
            <v>7022.82866380369</v>
          </cell>
          <cell r="F460">
            <v>6250.20103376236</v>
          </cell>
          <cell r="G460">
            <v>7522.58626197485</v>
          </cell>
          <cell r="H460">
            <v>8091.27268712125</v>
          </cell>
          <cell r="I460">
            <v>8318.55300978995</v>
          </cell>
          <cell r="J460">
            <v>9135.72628353414</v>
          </cell>
          <cell r="K460">
            <v>8910.36293113543</v>
          </cell>
          <cell r="L460">
            <v>9677.40188239267</v>
          </cell>
          <cell r="M460">
            <v>8042.80029528993</v>
          </cell>
          <cell r="N460">
            <v>8733.2258407659</v>
          </cell>
          <cell r="O460">
            <v>8963.82093563</v>
          </cell>
        </row>
        <row r="460">
          <cell r="Z460">
            <v>6710.56361864791</v>
          </cell>
          <cell r="AA460">
            <v>5222.81668454748</v>
          </cell>
          <cell r="AB460">
            <v>6154.15135714708</v>
          </cell>
          <cell r="AC460">
            <v>6108.23480634059</v>
          </cell>
          <cell r="AD460">
            <v>5778.78472907275</v>
          </cell>
          <cell r="AE460">
            <v>5143.02256492446</v>
          </cell>
          <cell r="AF460">
            <v>6190.01383842502</v>
          </cell>
          <cell r="AG460">
            <v>6657.96152540263</v>
          </cell>
          <cell r="AH460">
            <v>6844.98076234144</v>
          </cell>
          <cell r="AI460">
            <v>7517.39762759381</v>
          </cell>
          <cell r="AJ460">
            <v>7331.9557833343</v>
          </cell>
          <cell r="AK460">
            <v>7963.11926322597</v>
          </cell>
          <cell r="AL460">
            <v>6618.07567155285</v>
          </cell>
          <cell r="AM460">
            <v>7186.1972632588</v>
          </cell>
          <cell r="AN460">
            <v>7375.94408417554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0">
          <cell r="BX460">
            <v>3.82180276137586</v>
          </cell>
          <cell r="BY460">
            <v>2.95504247164852</v>
          </cell>
          <cell r="BZ460">
            <v>3.41725292725892</v>
          </cell>
          <cell r="CA460">
            <v>3.40998496636315</v>
          </cell>
          <cell r="CB460">
            <v>3.27791172006333</v>
          </cell>
          <cell r="CC460">
            <v>2.93952517458362</v>
          </cell>
          <cell r="CD460">
            <v>3.52027733634446</v>
          </cell>
          <cell r="CE460">
            <v>3.66204978476712</v>
          </cell>
          <cell r="CF460">
            <v>3.84725530567493</v>
          </cell>
          <cell r="CG460">
            <v>4.27427130693701</v>
          </cell>
          <cell r="CH460">
            <v>4.12003467714027</v>
          </cell>
          <cell r="CI460">
            <v>4.42085430367551</v>
          </cell>
          <cell r="CJ460">
            <v>3.65898371561514</v>
          </cell>
          <cell r="CK460">
            <v>4.04965025210085</v>
          </cell>
          <cell r="CL460">
            <v>4.10765676913263</v>
          </cell>
          <cell r="CM460">
            <v>4.81058467755572</v>
          </cell>
          <cell r="CN460">
            <v>4.84226096384897</v>
          </cell>
          <cell r="CO460">
            <v>4.93398908673771</v>
          </cell>
          <cell r="CP460">
            <v>4.90761397644326</v>
          </cell>
          <cell r="CQ460">
            <v>4.82999186099513</v>
          </cell>
          <cell r="CR460">
            <v>4.79345198416641</v>
          </cell>
          <cell r="CS460">
            <v>4.81750169169706</v>
          </cell>
          <cell r="CT460">
            <v>4.981087520009</v>
          </cell>
          <cell r="CU460">
            <v>4.8744807561791</v>
          </cell>
          <cell r="CV460">
            <v>4.81850787178323</v>
          </cell>
          <cell r="CW460">
            <v>4.87557791753094</v>
          </cell>
          <cell r="CX460">
            <v>4.93496586996549</v>
          </cell>
          <cell r="CY460">
            <v>4.9553962460283</v>
          </cell>
          <cell r="CZ460">
            <v>4.86170667947124</v>
          </cell>
          <cell r="DA460">
            <v>4.91960918835721</v>
          </cell>
        </row>
        <row r="461">
          <cell r="A461">
            <v>9037.37558392373</v>
          </cell>
          <cell r="B461">
            <v>7860.56259127736</v>
          </cell>
          <cell r="C461">
            <v>7279.44508933331</v>
          </cell>
          <cell r="D461">
            <v>6534.37834533701</v>
          </cell>
          <cell r="E461">
            <v>7752.45810070984</v>
          </cell>
          <cell r="F461">
            <v>7565.31818109897</v>
          </cell>
          <cell r="G461">
            <v>8508.80847881701</v>
          </cell>
          <cell r="H461">
            <v>8938.26769021685</v>
          </cell>
          <cell r="I461">
            <v>8966.41912635368</v>
          </cell>
          <cell r="J461">
            <v>8552.17052770307</v>
          </cell>
          <cell r="K461">
            <v>6838.66827270373</v>
          </cell>
          <cell r="L461">
            <v>7508.75569137693</v>
          </cell>
          <cell r="M461">
            <v>9203.63158852903</v>
          </cell>
          <cell r="N461">
            <v>8827.77289230505</v>
          </cell>
          <cell r="O461">
            <v>10114.4432358304</v>
          </cell>
        </row>
        <row r="461">
          <cell r="Z461">
            <v>7436.46905191438</v>
          </cell>
          <cell r="AA461">
            <v>6468.12007510823</v>
          </cell>
          <cell r="AB461">
            <v>5989.94338779427</v>
          </cell>
          <cell r="AC461">
            <v>5376.85989559159</v>
          </cell>
          <cell r="AD461">
            <v>6379.16552286981</v>
          </cell>
          <cell r="AE461">
            <v>6225.17610330429</v>
          </cell>
          <cell r="AF461">
            <v>7001.533833998</v>
          </cell>
          <cell r="AG461">
            <v>7354.91741366415</v>
          </cell>
          <cell r="AH461">
            <v>7378.08202397103</v>
          </cell>
          <cell r="AI461">
            <v>7037.21460565281</v>
          </cell>
          <cell r="AJ461">
            <v>5627.24703582478</v>
          </cell>
          <cell r="AK461">
            <v>6178.63325461873</v>
          </cell>
          <cell r="AL461">
            <v>7573.27399284675</v>
          </cell>
          <cell r="AM461">
            <v>7263.99597995387</v>
          </cell>
          <cell r="AN461">
            <v>8322.74186262618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1">
          <cell r="BX461">
            <v>4.18636220076765</v>
          </cell>
          <cell r="BY461">
            <v>3.63735944956656</v>
          </cell>
          <cell r="BZ461">
            <v>3.33050312607699</v>
          </cell>
          <cell r="CA461">
            <v>3.03020541716094</v>
          </cell>
          <cell r="CB461">
            <v>3.49546955200436</v>
          </cell>
          <cell r="CC461">
            <v>3.36794532748799</v>
          </cell>
          <cell r="CD461">
            <v>3.89498158509494</v>
          </cell>
          <cell r="CE461">
            <v>4.10965361745875</v>
          </cell>
          <cell r="CF461">
            <v>4.00328548319716</v>
          </cell>
          <cell r="CG461">
            <v>3.91554839132703</v>
          </cell>
          <cell r="CH461">
            <v>3.13425871978873</v>
          </cell>
          <cell r="CI461">
            <v>3.46962008102962</v>
          </cell>
          <cell r="CJ461">
            <v>4.21153976167763</v>
          </cell>
          <cell r="CK461">
            <v>4.12465941801148</v>
          </cell>
          <cell r="CL461">
            <v>4.57935391044552</v>
          </cell>
          <cell r="CM461">
            <v>4.86672839959431</v>
          </cell>
          <cell r="CN461">
            <v>4.8719069874209</v>
          </cell>
          <cell r="CO461">
            <v>4.92742483070611</v>
          </cell>
          <cell r="CP461">
            <v>4.86142718846522</v>
          </cell>
          <cell r="CQ461">
            <v>4.99994794864111</v>
          </cell>
          <cell r="CR461">
            <v>5.0640005513614</v>
          </cell>
          <cell r="CS461">
            <v>4.92487167336358</v>
          </cell>
          <cell r="CT461">
            <v>4.90320122892335</v>
          </cell>
          <cell r="CU461">
            <v>5.04933346327371</v>
          </cell>
          <cell r="CV461">
            <v>4.92396928567977</v>
          </cell>
          <cell r="CW461">
            <v>4.9189031745543</v>
          </cell>
          <cell r="CX461">
            <v>4.8788518472022</v>
          </cell>
          <cell r="CY461">
            <v>4.92662946213001</v>
          </cell>
          <cell r="CZ461">
            <v>4.82497021748846</v>
          </cell>
          <cell r="DA461">
            <v>4.97931213578715</v>
          </cell>
        </row>
        <row r="462">
          <cell r="A462">
            <v>10270.8967910562</v>
          </cell>
          <cell r="B462">
            <v>8075.92427466247</v>
          </cell>
          <cell r="C462">
            <v>8231.14451917923</v>
          </cell>
          <cell r="D462">
            <v>6492.99600842179</v>
          </cell>
          <cell r="E462">
            <v>7910.66927125685</v>
          </cell>
          <cell r="F462">
            <v>7388.6884323595</v>
          </cell>
          <cell r="G462">
            <v>7074.07345139043</v>
          </cell>
          <cell r="H462">
            <v>7257.6548090958</v>
          </cell>
          <cell r="I462">
            <v>8223.67810047542</v>
          </cell>
          <cell r="J462">
            <v>8801.27960339872</v>
          </cell>
          <cell r="K462">
            <v>8038.06978895217</v>
          </cell>
          <cell r="L462">
            <v>8397.41192507615</v>
          </cell>
          <cell r="M462">
            <v>8251.65462549226</v>
          </cell>
          <cell r="N462">
            <v>7844.84130995046</v>
          </cell>
          <cell r="O462">
            <v>8466.71420495573</v>
          </cell>
        </row>
        <row r="462">
          <cell r="Z462">
            <v>8451.4807880691</v>
          </cell>
          <cell r="AA462">
            <v>6645.3319745794</v>
          </cell>
          <cell r="AB462">
            <v>6773.05606149605</v>
          </cell>
          <cell r="AC462">
            <v>5342.80814407278</v>
          </cell>
          <cell r="AD462">
            <v>6509.35071463421</v>
          </cell>
          <cell r="AE462">
            <v>6079.83505291296</v>
          </cell>
          <cell r="AF462">
            <v>5820.95186857269</v>
          </cell>
          <cell r="AG462">
            <v>5972.01310005597</v>
          </cell>
          <cell r="AH462">
            <v>6766.91226553406</v>
          </cell>
          <cell r="AI462">
            <v>7242.19578793952</v>
          </cell>
          <cell r="AJ462">
            <v>6614.1831406235</v>
          </cell>
          <cell r="AK462">
            <v>6909.87038406266</v>
          </cell>
          <cell r="AL462">
            <v>6789.93294897649</v>
          </cell>
          <cell r="AM462">
            <v>6455.18370647352</v>
          </cell>
          <cell r="AN462">
            <v>6966.89626007786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2">
          <cell r="BX462">
            <v>4.7388934394389</v>
          </cell>
          <cell r="BY462">
            <v>3.64729594731125</v>
          </cell>
          <cell r="BZ462">
            <v>3.74428247753546</v>
          </cell>
          <cell r="CA462">
            <v>3.08753935808783</v>
          </cell>
          <cell r="CB462">
            <v>3.52974110045841</v>
          </cell>
          <cell r="CC462">
            <v>3.32469936447338</v>
          </cell>
          <cell r="CD462">
            <v>3.27810675207737</v>
          </cell>
          <cell r="CE462">
            <v>3.29721916515311</v>
          </cell>
          <cell r="CF462">
            <v>3.70409868986466</v>
          </cell>
          <cell r="CG462">
            <v>4.0039695578301</v>
          </cell>
          <cell r="CH462">
            <v>3.68265571741703</v>
          </cell>
          <cell r="CI462">
            <v>3.88006790050036</v>
          </cell>
          <cell r="CJ462">
            <v>3.84383057181234</v>
          </cell>
          <cell r="CK462">
            <v>3.62819742686163</v>
          </cell>
          <cell r="CL462">
            <v>4.03451770264624</v>
          </cell>
          <cell r="CM462">
            <v>4.8861073119767</v>
          </cell>
          <cell r="CN462">
            <v>4.99174984274912</v>
          </cell>
          <cell r="CO462">
            <v>4.95590759725894</v>
          </cell>
          <cell r="CP462">
            <v>4.74093730768561</v>
          </cell>
          <cell r="CQ462">
            <v>5.05244919295192</v>
          </cell>
          <cell r="CR462">
            <v>5.01010181995396</v>
          </cell>
          <cell r="CS462">
            <v>4.86494630733092</v>
          </cell>
          <cell r="CT462">
            <v>4.96226635435712</v>
          </cell>
          <cell r="CU462">
            <v>5.00512734979932</v>
          </cell>
          <cell r="CV462">
            <v>4.95549029760297</v>
          </cell>
          <cell r="CW462">
            <v>4.92064724232442</v>
          </cell>
          <cell r="CX462">
            <v>4.87907743437084</v>
          </cell>
          <cell r="CY462">
            <v>4.83958792591166</v>
          </cell>
          <cell r="CZ462">
            <v>4.87444114295456</v>
          </cell>
          <cell r="DA462">
            <v>4.73102076151322</v>
          </cell>
        </row>
        <row r="463">
          <cell r="A463">
            <v>9582.12722683035</v>
          </cell>
          <cell r="B463">
            <v>7850.26862626893</v>
          </cell>
          <cell r="C463">
            <v>7094.86918063511</v>
          </cell>
          <cell r="D463">
            <v>7177.00477509876</v>
          </cell>
          <cell r="E463">
            <v>7396.38955676445</v>
          </cell>
          <cell r="F463">
            <v>7323.52942302119</v>
          </cell>
          <cell r="G463">
            <v>7338.44935320809</v>
          </cell>
          <cell r="H463">
            <v>6913.32368482898</v>
          </cell>
          <cell r="I463">
            <v>7618.55755353684</v>
          </cell>
          <cell r="J463">
            <v>8723.52667746211</v>
          </cell>
          <cell r="K463">
            <v>8978.32412188999</v>
          </cell>
          <cell r="L463">
            <v>8824.61243403387</v>
          </cell>
          <cell r="M463">
            <v>8740.42443805064</v>
          </cell>
          <cell r="N463">
            <v>8541.2740925778</v>
          </cell>
          <cell r="O463">
            <v>8573.05349571113</v>
          </cell>
        </row>
        <row r="463">
          <cell r="Z463">
            <v>7884.72183236326</v>
          </cell>
          <cell r="AA463">
            <v>6459.64961247272</v>
          </cell>
          <cell r="AB463">
            <v>5838.0637829226</v>
          </cell>
          <cell r="AC463">
            <v>5905.64964350984</v>
          </cell>
          <cell r="AD463">
            <v>6086.1719781376</v>
          </cell>
          <cell r="AE463">
            <v>6026.21849665743</v>
          </cell>
          <cell r="AF463">
            <v>6038.49546778265</v>
          </cell>
          <cell r="AG463">
            <v>5688.67777494499</v>
          </cell>
          <cell r="AH463">
            <v>6268.98450119603</v>
          </cell>
          <cell r="AI463">
            <v>7178.21623745454</v>
          </cell>
          <cell r="AJ463">
            <v>7387.87813458376</v>
          </cell>
          <cell r="AK463">
            <v>7261.39537429073</v>
          </cell>
          <cell r="AL463">
            <v>7192.1206804531</v>
          </cell>
          <cell r="AM463">
            <v>7028.24839617831</v>
          </cell>
          <cell r="AN463">
            <v>7054.3983050423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3">
          <cell r="BX463">
            <v>4.4709890254405</v>
          </cell>
          <cell r="BY463">
            <v>3.68051532681407</v>
          </cell>
          <cell r="BZ463">
            <v>3.3015019328092</v>
          </cell>
          <cell r="CA463">
            <v>3.33097745788813</v>
          </cell>
          <cell r="CB463">
            <v>3.38844665830525</v>
          </cell>
          <cell r="CC463">
            <v>3.28552403660005</v>
          </cell>
          <cell r="CD463">
            <v>3.34690124628511</v>
          </cell>
          <cell r="CE463">
            <v>3.12526287645429</v>
          </cell>
          <cell r="CF463">
            <v>3.4789885394926</v>
          </cell>
          <cell r="CG463">
            <v>4.00349403019065</v>
          </cell>
          <cell r="CH463">
            <v>4.04717947431671</v>
          </cell>
          <cell r="CI463">
            <v>4.11153068984883</v>
          </cell>
          <cell r="CJ463">
            <v>4.1017830608681</v>
          </cell>
          <cell r="CK463">
            <v>4.03656096265586</v>
          </cell>
          <cell r="CL463">
            <v>3.85995138646912</v>
          </cell>
          <cell r="CM463">
            <v>4.83158815644481</v>
          </cell>
          <cell r="CN463">
            <v>4.80847615066927</v>
          </cell>
          <cell r="CO463">
            <v>4.84467240098469</v>
          </cell>
          <cell r="CP463">
            <v>4.85739163400747</v>
          </cell>
          <cell r="CQ463">
            <v>4.92096982989229</v>
          </cell>
          <cell r="CR463">
            <v>5.02513068787661</v>
          </cell>
          <cell r="CS463">
            <v>4.9430269918383</v>
          </cell>
          <cell r="CT463">
            <v>4.9869144381145</v>
          </cell>
          <cell r="CU463">
            <v>4.93686593339045</v>
          </cell>
          <cell r="CV463">
            <v>4.91229553678222</v>
          </cell>
          <cell r="CW463">
            <v>5.00120198301201</v>
          </cell>
          <cell r="CX463">
            <v>4.83864414566679</v>
          </cell>
          <cell r="CY463">
            <v>4.80387185963199</v>
          </cell>
          <cell r="CZ463">
            <v>4.77026737268786</v>
          </cell>
          <cell r="DA463">
            <v>5.00708861559807</v>
          </cell>
        </row>
        <row r="464">
          <cell r="A464">
            <v>8968.09442740727</v>
          </cell>
          <cell r="B464">
            <v>7193.02709734887</v>
          </cell>
          <cell r="C464">
            <v>7552.23314930668</v>
          </cell>
          <cell r="D464">
            <v>7290.90144588361</v>
          </cell>
          <cell r="E464">
            <v>6687.18602977892</v>
          </cell>
          <cell r="F464">
            <v>7039.5394375927</v>
          </cell>
          <cell r="G464">
            <v>7727.42625841813</v>
          </cell>
          <cell r="H464">
            <v>7730.90018633961</v>
          </cell>
          <cell r="I464">
            <v>7740.11824241041</v>
          </cell>
          <cell r="J464">
            <v>7723.14613465307</v>
          </cell>
          <cell r="K464">
            <v>7805.91564369551</v>
          </cell>
          <cell r="L464">
            <v>8518.58609394084</v>
          </cell>
          <cell r="M464">
            <v>8393.32476396819</v>
          </cell>
          <cell r="N464">
            <v>7852.81960730794</v>
          </cell>
          <cell r="O464">
            <v>8691.20642378195</v>
          </cell>
        </row>
        <row r="464">
          <cell r="Z464">
            <v>7379.46055740941</v>
          </cell>
          <cell r="AA464">
            <v>5918.8337258185</v>
          </cell>
          <cell r="AB464">
            <v>6214.4089914295</v>
          </cell>
          <cell r="AC464">
            <v>5999.3703326128</v>
          </cell>
          <cell r="AD464">
            <v>5502.59879021808</v>
          </cell>
          <cell r="AE464">
            <v>5792.53530864771</v>
          </cell>
          <cell r="AF464">
            <v>6358.56789264121</v>
          </cell>
          <cell r="AG464">
            <v>6361.42643904516</v>
          </cell>
          <cell r="AH464">
            <v>6369.01158232628</v>
          </cell>
          <cell r="AI464">
            <v>6355.04596222881</v>
          </cell>
          <cell r="AJ464">
            <v>6423.15344395517</v>
          </cell>
          <cell r="AK464">
            <v>7009.57941444275</v>
          </cell>
          <cell r="AL464">
            <v>6906.50723435097</v>
          </cell>
          <cell r="AM464">
            <v>6461.74870544196</v>
          </cell>
          <cell r="AN464">
            <v>7151.62128585486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4">
          <cell r="BX464">
            <v>4.2003254816821</v>
          </cell>
          <cell r="BY464">
            <v>3.22369527026152</v>
          </cell>
          <cell r="BZ464">
            <v>3.5745332137421</v>
          </cell>
          <cell r="CA464">
            <v>3.42812305840383</v>
          </cell>
          <cell r="CB464">
            <v>3.07197109006092</v>
          </cell>
          <cell r="CC464">
            <v>3.31028179429671</v>
          </cell>
          <cell r="CD464">
            <v>3.4733782402975</v>
          </cell>
          <cell r="CE464">
            <v>3.59346637282806</v>
          </cell>
          <cell r="CF464">
            <v>3.67121410036636</v>
          </cell>
          <cell r="CG464">
            <v>3.60580079659545</v>
          </cell>
          <cell r="CH464">
            <v>3.71340545571282</v>
          </cell>
          <cell r="CI464">
            <v>3.98851813263634</v>
          </cell>
          <cell r="CJ464">
            <v>3.79168911375845</v>
          </cell>
          <cell r="CK464">
            <v>3.58621519995485</v>
          </cell>
          <cell r="CL464">
            <v>4.14209351403909</v>
          </cell>
          <cell r="CM464">
            <v>4.81336511788355</v>
          </cell>
          <cell r="CN464">
            <v>5.03024679784517</v>
          </cell>
          <cell r="CO464">
            <v>4.76307731405495</v>
          </cell>
          <cell r="CP464">
            <v>4.79464440693308</v>
          </cell>
          <cell r="CQ464">
            <v>4.9074723302771</v>
          </cell>
          <cell r="CR464">
            <v>4.79414162777989</v>
          </cell>
          <cell r="CS464">
            <v>5.01550155129363</v>
          </cell>
          <cell r="CT464">
            <v>4.8500705942905</v>
          </cell>
          <cell r="CU464">
            <v>4.75301802723862</v>
          </cell>
          <cell r="CV464">
            <v>4.82863192122633</v>
          </cell>
          <cell r="CW464">
            <v>4.73896020196166</v>
          </cell>
          <cell r="CX464">
            <v>4.81490280957131</v>
          </cell>
          <cell r="CY464">
            <v>4.99037158919465</v>
          </cell>
          <cell r="CZ464">
            <v>4.9365194567863</v>
          </cell>
          <cell r="DA464">
            <v>4.73033332263872</v>
          </cell>
        </row>
        <row r="465">
          <cell r="A465">
            <v>9155.84081969985</v>
          </cell>
          <cell r="B465">
            <v>8412.62561404168</v>
          </cell>
          <cell r="C465">
            <v>7693.10791327682</v>
          </cell>
          <cell r="D465">
            <v>7397.01513618769</v>
          </cell>
          <cell r="E465">
            <v>7055.37562238297</v>
          </cell>
          <cell r="F465">
            <v>9240.90759605271</v>
          </cell>
          <cell r="G465">
            <v>7518.35813880673</v>
          </cell>
          <cell r="H465">
            <v>7211.12588963166</v>
          </cell>
          <cell r="I465">
            <v>7764.70317618762</v>
          </cell>
          <cell r="J465">
            <v>7983.64471073473</v>
          </cell>
          <cell r="K465">
            <v>7807.73079646531</v>
          </cell>
          <cell r="L465">
            <v>9872.93558322725</v>
          </cell>
          <cell r="M465">
            <v>7949.79235239629</v>
          </cell>
          <cell r="N465">
            <v>8699.63752331194</v>
          </cell>
          <cell r="O465">
            <v>8480.02287414859</v>
          </cell>
        </row>
        <row r="465">
          <cell r="Z465">
            <v>7533.94901735302</v>
          </cell>
          <cell r="AA465">
            <v>6922.38907669715</v>
          </cell>
          <cell r="AB465">
            <v>6330.32879721064</v>
          </cell>
          <cell r="AC465">
            <v>6086.68674063444</v>
          </cell>
          <cell r="AD465">
            <v>5805.56622641799</v>
          </cell>
          <cell r="AE465">
            <v>7603.9468218948</v>
          </cell>
          <cell r="AF465">
            <v>6186.53469707526</v>
          </cell>
          <cell r="AG465">
            <v>5933.72644632548</v>
          </cell>
          <cell r="AH465">
            <v>6389.24147069153</v>
          </cell>
          <cell r="AI465">
            <v>6569.39907626172</v>
          </cell>
          <cell r="AJ465">
            <v>6424.64705537717</v>
          </cell>
          <cell r="AK465">
            <v>8124.015565627</v>
          </cell>
          <cell r="AL465">
            <v>6541.54342140037</v>
          </cell>
          <cell r="AM465">
            <v>7158.55887632525</v>
          </cell>
          <cell r="AN465">
            <v>6977.84739358512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5">
          <cell r="BX465">
            <v>4.21578563828547</v>
          </cell>
          <cell r="BY465">
            <v>3.85080306556014</v>
          </cell>
          <cell r="BZ465">
            <v>3.57919170087573</v>
          </cell>
          <cell r="CA465">
            <v>3.31651061771464</v>
          </cell>
          <cell r="CB465">
            <v>3.2927970276168</v>
          </cell>
          <cell r="CC465">
            <v>4.17443130043089</v>
          </cell>
          <cell r="CD465">
            <v>3.45667554241374</v>
          </cell>
          <cell r="CE465">
            <v>3.3161274967361</v>
          </cell>
          <cell r="CF465">
            <v>3.61007224857375</v>
          </cell>
          <cell r="CG465">
            <v>3.64868580854923</v>
          </cell>
          <cell r="CH465">
            <v>3.5569704725373</v>
          </cell>
          <cell r="CI465">
            <v>4.52503296258442</v>
          </cell>
          <cell r="CJ465">
            <v>3.58349611771792</v>
          </cell>
          <cell r="CK465">
            <v>4.02080922498689</v>
          </cell>
          <cell r="CL465">
            <v>3.99495325212859</v>
          </cell>
          <cell r="CM465">
            <v>4.89611142095939</v>
          </cell>
          <cell r="CN465">
            <v>4.925063474374</v>
          </cell>
          <cell r="CO465">
            <v>4.84560985192744</v>
          </cell>
          <cell r="CP465">
            <v>5.02813227699571</v>
          </cell>
          <cell r="CQ465">
            <v>4.83044073500266</v>
          </cell>
          <cell r="CR465">
            <v>4.9905554839864</v>
          </cell>
          <cell r="CS465">
            <v>4.90338474670312</v>
          </cell>
          <cell r="CT465">
            <v>4.90234009411704</v>
          </cell>
          <cell r="CU465">
            <v>4.848870035633</v>
          </cell>
          <cell r="CV465">
            <v>4.93283186823646</v>
          </cell>
          <cell r="CW465">
            <v>4.94852934269709</v>
          </cell>
          <cell r="CX465">
            <v>4.91876569213247</v>
          </cell>
          <cell r="CY465">
            <v>5.00127143499551</v>
          </cell>
          <cell r="CZ465">
            <v>4.87774698442399</v>
          </cell>
          <cell r="DA465">
            <v>4.78538518798066</v>
          </cell>
        </row>
        <row r="466">
          <cell r="A466">
            <v>9341.46080401296</v>
          </cell>
          <cell r="B466">
            <v>7578.87549559551</v>
          </cell>
          <cell r="C466">
            <v>7076.59316907725</v>
          </cell>
          <cell r="D466">
            <v>6773.22077878087</v>
          </cell>
          <cell r="E466">
            <v>6624.04472245916</v>
          </cell>
          <cell r="F466">
            <v>8487.81340357797</v>
          </cell>
          <cell r="G466">
            <v>8586.66080123857</v>
          </cell>
          <cell r="H466">
            <v>8627.93419403239</v>
          </cell>
          <cell r="I466">
            <v>8568.796804546</v>
          </cell>
          <cell r="J466">
            <v>7808.91783145862</v>
          </cell>
          <cell r="K466">
            <v>8254.60900399021</v>
          </cell>
          <cell r="L466">
            <v>7156.09853568134</v>
          </cell>
          <cell r="M466">
            <v>8343.7285446953</v>
          </cell>
          <cell r="N466">
            <v>9160.89971166198</v>
          </cell>
          <cell r="O466">
            <v>10142.4192840632</v>
          </cell>
        </row>
        <row r="466">
          <cell r="Z466">
            <v>7686.68774730209</v>
          </cell>
          <cell r="AA466">
            <v>6236.33183637573</v>
          </cell>
          <cell r="AB466">
            <v>5823.02523626928</v>
          </cell>
          <cell r="AC466">
            <v>5573.39309796826</v>
          </cell>
          <cell r="AD466">
            <v>5450.64251448068</v>
          </cell>
          <cell r="AE466">
            <v>6984.25788637273</v>
          </cell>
          <cell r="AF466">
            <v>7065.5951735906</v>
          </cell>
          <cell r="AG466">
            <v>7099.55727966093</v>
          </cell>
          <cell r="AH466">
            <v>7050.89565631213</v>
          </cell>
          <cell r="AI466">
            <v>6425.62381560024</v>
          </cell>
          <cell r="AJ466">
            <v>6792.36398042623</v>
          </cell>
          <cell r="AK466">
            <v>5888.44679507493</v>
          </cell>
          <cell r="AL466">
            <v>6865.69663106356</v>
          </cell>
          <cell r="AM466">
            <v>7538.111762739</v>
          </cell>
          <cell r="AN466">
            <v>8345.76215374344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6">
          <cell r="BX466">
            <v>4.22589543322834</v>
          </cell>
          <cell r="BY466">
            <v>3.56693406446784</v>
          </cell>
          <cell r="BZ466">
            <v>3.16974479629207</v>
          </cell>
          <cell r="CA466">
            <v>3.10398563566911</v>
          </cell>
          <cell r="CB466">
            <v>3.05903912526092</v>
          </cell>
          <cell r="CC466">
            <v>3.82343068686256</v>
          </cell>
          <cell r="CD466">
            <v>3.86591112024384</v>
          </cell>
          <cell r="CE466">
            <v>3.93012950705667</v>
          </cell>
          <cell r="CF466">
            <v>3.95198141913273</v>
          </cell>
          <cell r="CG466">
            <v>3.50065840361753</v>
          </cell>
          <cell r="CH466">
            <v>3.79509166383647</v>
          </cell>
          <cell r="CI466">
            <v>3.30951115737892</v>
          </cell>
          <cell r="CJ466">
            <v>3.91360556721621</v>
          </cell>
          <cell r="CK466">
            <v>4.15750425275236</v>
          </cell>
          <cell r="CL466">
            <v>4.65115680346852</v>
          </cell>
          <cell r="CM466">
            <v>4.9834215773936</v>
          </cell>
          <cell r="CN466">
            <v>4.79006349396981</v>
          </cell>
          <cell r="CO466">
            <v>5.03305307627927</v>
          </cell>
          <cell r="CP466">
            <v>4.91934303946232</v>
          </cell>
          <cell r="CQ466">
            <v>4.88168557232398</v>
          </cell>
          <cell r="CR466">
            <v>5.00465542087589</v>
          </cell>
          <cell r="CS466">
            <v>5.00730471913116</v>
          </cell>
          <cell r="CT466">
            <v>4.9491605371172</v>
          </cell>
          <cell r="CU466">
            <v>4.88806001276694</v>
          </cell>
          <cell r="CV466">
            <v>5.02889650463223</v>
          </cell>
          <cell r="CW466">
            <v>4.90349589235409</v>
          </cell>
          <cell r="CX466">
            <v>4.87465676296062</v>
          </cell>
          <cell r="CY466">
            <v>4.80634224202578</v>
          </cell>
          <cell r="CZ466">
            <v>4.9674900464944</v>
          </cell>
          <cell r="DA466">
            <v>4.91600321322787</v>
          </cell>
        </row>
        <row r="467">
          <cell r="A467">
            <v>7838.83530083562</v>
          </cell>
          <cell r="B467">
            <v>7577.27675499364</v>
          </cell>
          <cell r="C467">
            <v>8191.34973884999</v>
          </cell>
          <cell r="D467">
            <v>7850.05206519464</v>
          </cell>
          <cell r="E467">
            <v>7832.56768667784</v>
          </cell>
          <cell r="F467">
            <v>7955.45221808904</v>
          </cell>
          <cell r="G467">
            <v>6732.83353368421</v>
          </cell>
          <cell r="H467">
            <v>6593.51919692452</v>
          </cell>
          <cell r="I467">
            <v>7272.55703399485</v>
          </cell>
          <cell r="J467">
            <v>8476.00515250417</v>
          </cell>
          <cell r="K467">
            <v>9039.11062661724</v>
          </cell>
          <cell r="L467">
            <v>9351.50604449202</v>
          </cell>
          <cell r="M467">
            <v>8600.19570499299</v>
          </cell>
          <cell r="N467">
            <v>9292.36182116605</v>
          </cell>
          <cell r="O467">
            <v>10611.937817929</v>
          </cell>
        </row>
        <row r="467">
          <cell r="Z467">
            <v>6450.24161897331</v>
          </cell>
          <cell r="AA467">
            <v>6235.01630125191</v>
          </cell>
          <cell r="AB467">
            <v>6740.31064225371</v>
          </cell>
          <cell r="AC467">
            <v>6459.47141364588</v>
          </cell>
          <cell r="AD467">
            <v>6445.08426789491</v>
          </cell>
          <cell r="AE467">
            <v>6546.20068231326</v>
          </cell>
          <cell r="AF467">
            <v>5540.16016486015</v>
          </cell>
          <cell r="AG467">
            <v>5425.52436775504</v>
          </cell>
          <cell r="AH467">
            <v>5984.27550225862</v>
          </cell>
          <cell r="AI467">
            <v>6974.541382632</v>
          </cell>
          <cell r="AJ467">
            <v>7437.8967441879</v>
          </cell>
          <cell r="AK467">
            <v>7694.95354518201</v>
          </cell>
          <cell r="AL467">
            <v>7076.7324658228</v>
          </cell>
          <cell r="AM467">
            <v>7646.2862985595</v>
          </cell>
          <cell r="AN467">
            <v>8732.10883303871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7">
          <cell r="BX467">
            <v>3.61720363526067</v>
          </cell>
          <cell r="BY467">
            <v>3.49728510547229</v>
          </cell>
          <cell r="BZ467">
            <v>3.71428313929766</v>
          </cell>
          <cell r="CA467">
            <v>3.63636461082175</v>
          </cell>
          <cell r="CB467">
            <v>3.51566459708472</v>
          </cell>
          <cell r="CC467">
            <v>3.69625518336683</v>
          </cell>
          <cell r="CD467">
            <v>3.15542087776998</v>
          </cell>
          <cell r="CE467">
            <v>3.08819560595251</v>
          </cell>
          <cell r="CF467">
            <v>3.32801558013011</v>
          </cell>
          <cell r="CG467">
            <v>3.86862189064082</v>
          </cell>
          <cell r="CH467">
            <v>4.21404704177903</v>
          </cell>
          <cell r="CI467">
            <v>4.21113845415431</v>
          </cell>
          <cell r="CJ467">
            <v>3.89032147166674</v>
          </cell>
          <cell r="CK467">
            <v>4.2448771662835</v>
          </cell>
          <cell r="CL467">
            <v>4.79920746623573</v>
          </cell>
          <cell r="CM467">
            <v>4.88551285148443</v>
          </cell>
          <cell r="CN467">
            <v>4.88442775656381</v>
          </cell>
          <cell r="CO467">
            <v>4.97178158120091</v>
          </cell>
          <cell r="CP467">
            <v>4.86672373351333</v>
          </cell>
          <cell r="CQ467">
            <v>5.02259661862016</v>
          </cell>
          <cell r="CR467">
            <v>4.85215319294134</v>
          </cell>
          <cell r="CS467">
            <v>4.81029998455987</v>
          </cell>
          <cell r="CT467">
            <v>4.81331243848843</v>
          </cell>
          <cell r="CU467">
            <v>4.92644188523084</v>
          </cell>
          <cell r="CV467">
            <v>4.93931252402414</v>
          </cell>
          <cell r="CW467">
            <v>4.83568386805243</v>
          </cell>
          <cell r="CX467">
            <v>5.00626249572735</v>
          </cell>
          <cell r="CY467">
            <v>4.98372904829259</v>
          </cell>
          <cell r="CZ467">
            <v>4.93506143157392</v>
          </cell>
          <cell r="DA467">
            <v>4.98490344754906</v>
          </cell>
        </row>
        <row r="468">
          <cell r="A468">
            <v>9689.3114968873</v>
          </cell>
          <cell r="B468">
            <v>7561.09397348458</v>
          </cell>
          <cell r="C468">
            <v>7618.4347107101</v>
          </cell>
          <cell r="D468">
            <v>6685.1966401443</v>
          </cell>
          <cell r="E468">
            <v>8238.66080320912</v>
          </cell>
          <cell r="F468">
            <v>6415.02672810441</v>
          </cell>
          <cell r="G468">
            <v>8176.52431046801</v>
          </cell>
          <cell r="H468">
            <v>6855.47585183891</v>
          </cell>
          <cell r="I468">
            <v>7836.17621362995</v>
          </cell>
          <cell r="J468">
            <v>8218.20742835066</v>
          </cell>
          <cell r="K468">
            <v>8227.03419315567</v>
          </cell>
          <cell r="L468">
            <v>8046.87942596201</v>
          </cell>
          <cell r="M468">
            <v>8359.51850408268</v>
          </cell>
          <cell r="N468">
            <v>9741.55589901303</v>
          </cell>
          <cell r="O468">
            <v>9472.88722173207</v>
          </cell>
        </row>
        <row r="468">
          <cell r="Z468">
            <v>7972.91917458155</v>
          </cell>
          <cell r="AA468">
            <v>6221.70018389588</v>
          </cell>
          <cell r="AB468">
            <v>6268.88341909859</v>
          </cell>
          <cell r="AC468">
            <v>5500.96180674731</v>
          </cell>
          <cell r="AD468">
            <v>6779.24088949779</v>
          </cell>
          <cell r="AE468">
            <v>5278.6505648402</v>
          </cell>
          <cell r="AF468">
            <v>6728.11143261368</v>
          </cell>
          <cell r="AG468">
            <v>5641.0772723703</v>
          </cell>
          <cell r="AH468">
            <v>6448.05357007265</v>
          </cell>
          <cell r="AI468">
            <v>6762.41068389997</v>
          </cell>
          <cell r="AJ468">
            <v>6769.67385036809</v>
          </cell>
          <cell r="AK468">
            <v>6621.43221336303</v>
          </cell>
          <cell r="AL468">
            <v>6878.68951193089</v>
          </cell>
          <cell r="AM468">
            <v>8015.908854045</v>
          </cell>
          <cell r="AN468">
            <v>7794.83291388238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8">
          <cell r="BX468">
            <v>4.38861256339856</v>
          </cell>
          <cell r="BY468">
            <v>3.58423922062657</v>
          </cell>
          <cell r="BZ468">
            <v>3.67241011883677</v>
          </cell>
          <cell r="CA468">
            <v>3.02229865891261</v>
          </cell>
          <cell r="CB468">
            <v>3.87136174734285</v>
          </cell>
          <cell r="CC468">
            <v>2.94693993475007</v>
          </cell>
          <cell r="CD468">
            <v>3.72497814252411</v>
          </cell>
          <cell r="CE468">
            <v>3.18574443565994</v>
          </cell>
          <cell r="CF468">
            <v>3.70390352220748</v>
          </cell>
          <cell r="CG468">
            <v>3.7549724882015</v>
          </cell>
          <cell r="CH468">
            <v>3.76759752760024</v>
          </cell>
          <cell r="CI468">
            <v>3.66856306353718</v>
          </cell>
          <cell r="CJ468">
            <v>3.99926127741707</v>
          </cell>
          <cell r="CK468">
            <v>4.53519297244371</v>
          </cell>
          <cell r="CL468">
            <v>4.37096362392923</v>
          </cell>
          <cell r="CM468">
            <v>4.97733938947209</v>
          </cell>
          <cell r="CN468">
            <v>4.75575230313507</v>
          </cell>
          <cell r="CO468">
            <v>4.67677152340047</v>
          </cell>
          <cell r="CP468">
            <v>4.98664425278417</v>
          </cell>
          <cell r="CQ468">
            <v>4.79760454411185</v>
          </cell>
          <cell r="CR468">
            <v>4.90748256233274</v>
          </cell>
          <cell r="CS468">
            <v>4.94853427372599</v>
          </cell>
          <cell r="CT468">
            <v>4.85130133248448</v>
          </cell>
          <cell r="CU468">
            <v>4.76953573063134</v>
          </cell>
          <cell r="CV468">
            <v>4.93403150538232</v>
          </cell>
          <cell r="CW468">
            <v>4.92277943941044</v>
          </cell>
          <cell r="CX468">
            <v>4.94496342557243</v>
          </cell>
          <cell r="CY468">
            <v>4.71230144342887</v>
          </cell>
          <cell r="CZ468">
            <v>4.84243873504631</v>
          </cell>
          <cell r="DA468">
            <v>4.88581202013732</v>
          </cell>
        </row>
        <row r="469">
          <cell r="A469">
            <v>10052.7029946043</v>
          </cell>
          <cell r="B469">
            <v>6736.9486843491</v>
          </cell>
          <cell r="C469">
            <v>8049.88554483387</v>
          </cell>
          <cell r="D469">
            <v>7051.61797754417</v>
          </cell>
          <cell r="E469">
            <v>8322.08428796521</v>
          </cell>
          <cell r="F469">
            <v>7537.36123603958</v>
          </cell>
          <cell r="G469">
            <v>8773.14664712907</v>
          </cell>
          <cell r="H469">
            <v>7778.14277300303</v>
          </cell>
          <cell r="I469">
            <v>8695.21045823607</v>
          </cell>
          <cell r="J469">
            <v>6667.99867903698</v>
          </cell>
          <cell r="K469">
            <v>7280.11622515664</v>
          </cell>
          <cell r="L469">
            <v>8154.0948856896</v>
          </cell>
          <cell r="M469">
            <v>9067.73160019277</v>
          </cell>
          <cell r="N469">
            <v>7710.97005331563</v>
          </cell>
          <cell r="O469">
            <v>8999.25041552686</v>
          </cell>
        </row>
        <row r="469">
          <cell r="Z469">
            <v>8271.93846413151</v>
          </cell>
          <cell r="AA469">
            <v>5543.54634597869</v>
          </cell>
          <cell r="AB469">
            <v>6623.90581974901</v>
          </cell>
          <cell r="AC469">
            <v>5802.47422152206</v>
          </cell>
          <cell r="AD469">
            <v>6847.88649981137</v>
          </cell>
          <cell r="AE469">
            <v>6202.17153136971</v>
          </cell>
          <cell r="AF469">
            <v>7219.04638392335</v>
          </cell>
          <cell r="AG469">
            <v>6400.30033892821</v>
          </cell>
          <cell r="AH469">
            <v>7154.91603420568</v>
          </cell>
          <cell r="AI469">
            <v>5486.81034160757</v>
          </cell>
          <cell r="AJ469">
            <v>5990.49563670032</v>
          </cell>
          <cell r="AK469">
            <v>6709.65522022458</v>
          </cell>
          <cell r="AL469">
            <v>7461.44771673005</v>
          </cell>
          <cell r="AM469">
            <v>6345.02678672829</v>
          </cell>
          <cell r="AN469">
            <v>7405.09748477638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69">
          <cell r="BX469">
            <v>4.69177390007529</v>
          </cell>
          <cell r="BY469">
            <v>3.08889339847001</v>
          </cell>
          <cell r="BZ469">
            <v>3.68544436014715</v>
          </cell>
          <cell r="CA469">
            <v>3.22792936207437</v>
          </cell>
          <cell r="CB469">
            <v>3.82622131428587</v>
          </cell>
          <cell r="CC469">
            <v>3.44796100634854</v>
          </cell>
          <cell r="CD469">
            <v>4.03653600959494</v>
          </cell>
          <cell r="CE469">
            <v>3.61087362466451</v>
          </cell>
          <cell r="CF469">
            <v>4.02022480397651</v>
          </cell>
          <cell r="CG469">
            <v>3.17026816752572</v>
          </cell>
          <cell r="CH469">
            <v>3.41376405218999</v>
          </cell>
          <cell r="CI469">
            <v>3.71860271263084</v>
          </cell>
          <cell r="CJ469">
            <v>4.143811305956</v>
          </cell>
          <cell r="CK469">
            <v>3.58981166878008</v>
          </cell>
          <cell r="CL469">
            <v>4.19188925973361</v>
          </cell>
          <cell r="CM469">
            <v>4.83033615640471</v>
          </cell>
          <cell r="CN469">
            <v>4.91690591060333</v>
          </cell>
          <cell r="CO469">
            <v>4.924151717941</v>
          </cell>
          <cell r="CP469">
            <v>4.9248877112322</v>
          </cell>
          <cell r="CQ469">
            <v>4.90335799608527</v>
          </cell>
          <cell r="CR469">
            <v>4.92820270867015</v>
          </cell>
          <cell r="CS469">
            <v>4.89979755513382</v>
          </cell>
          <cell r="CT469">
            <v>4.85618474763163</v>
          </cell>
          <cell r="CU469">
            <v>4.87597351853705</v>
          </cell>
          <cell r="CV469">
            <v>4.74166736248906</v>
          </cell>
          <cell r="CW469">
            <v>4.80768927259306</v>
          </cell>
          <cell r="CX469">
            <v>4.94342054322492</v>
          </cell>
          <cell r="CY469">
            <v>4.9332175145637</v>
          </cell>
          <cell r="CZ469">
            <v>4.84249220740869</v>
          </cell>
          <cell r="DA469">
            <v>4.83980779486172</v>
          </cell>
        </row>
        <row r="470">
          <cell r="A470">
            <v>8706.40364616155</v>
          </cell>
          <cell r="B470">
            <v>8310.39385591719</v>
          </cell>
          <cell r="C470">
            <v>8422.35847478984</v>
          </cell>
          <cell r="D470">
            <v>7601.23145994059</v>
          </cell>
          <cell r="E470">
            <v>7187.02735184183</v>
          </cell>
          <cell r="F470">
            <v>7885.66266091902</v>
          </cell>
          <cell r="G470">
            <v>7707.10194639555</v>
          </cell>
          <cell r="H470">
            <v>8097.02338624806</v>
          </cell>
          <cell r="I470">
            <v>8060.95782588331</v>
          </cell>
          <cell r="J470">
            <v>9343.45391289325</v>
          </cell>
          <cell r="K470">
            <v>10242.4661655463</v>
          </cell>
          <cell r="L470">
            <v>8738.22394072451</v>
          </cell>
          <cell r="M470">
            <v>8569.67508614115</v>
          </cell>
          <cell r="N470">
            <v>8430.99278633983</v>
          </cell>
          <cell r="O470">
            <v>9438.7200314558</v>
          </cell>
        </row>
        <row r="470">
          <cell r="Z470">
            <v>7164.1264288415</v>
          </cell>
          <cell r="AA470">
            <v>6838.26694429758</v>
          </cell>
          <cell r="AB470">
            <v>6930.39783068421</v>
          </cell>
          <cell r="AC470">
            <v>6254.72760132254</v>
          </cell>
          <cell r="AD470">
            <v>5913.89679237271</v>
          </cell>
          <cell r="AE470">
            <v>6488.77384669908</v>
          </cell>
          <cell r="AF470">
            <v>6341.84388731977</v>
          </cell>
          <cell r="AG470">
            <v>6662.69352925555</v>
          </cell>
          <cell r="AH470">
            <v>6633.01672529827</v>
          </cell>
          <cell r="AI470">
            <v>7688.32779118073</v>
          </cell>
          <cell r="AJ470">
            <v>8428.08644479242</v>
          </cell>
          <cell r="AK470">
            <v>7190.30998551046</v>
          </cell>
          <cell r="AL470">
            <v>7051.61835659615</v>
          </cell>
          <cell r="AM470">
            <v>6937.50263561678</v>
          </cell>
          <cell r="AN470">
            <v>7766.7181973122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0">
          <cell r="BX470">
            <v>3.88720719204328</v>
          </cell>
          <cell r="BY470">
            <v>3.80053135793496</v>
          </cell>
          <cell r="BZ470">
            <v>3.90741002186735</v>
          </cell>
          <cell r="CA470">
            <v>3.5113867000198</v>
          </cell>
          <cell r="CB470">
            <v>3.33032654602593</v>
          </cell>
          <cell r="CC470">
            <v>3.70996903317399</v>
          </cell>
          <cell r="CD470">
            <v>3.57907389818498</v>
          </cell>
          <cell r="CE470">
            <v>3.72260916155526</v>
          </cell>
          <cell r="CF470">
            <v>3.69127131358451</v>
          </cell>
          <cell r="CG470">
            <v>4.44485770199423</v>
          </cell>
          <cell r="CH470">
            <v>4.77198309992776</v>
          </cell>
          <cell r="CI470">
            <v>3.97010176632987</v>
          </cell>
          <cell r="CJ470">
            <v>3.93096978701994</v>
          </cell>
          <cell r="CK470">
            <v>3.92620583586003</v>
          </cell>
          <cell r="CL470">
            <v>4.23102386110563</v>
          </cell>
          <cell r="CM470">
            <v>5.04931758740251</v>
          </cell>
          <cell r="CN470">
            <v>4.92956804328597</v>
          </cell>
          <cell r="CO470">
            <v>4.85932912355816</v>
          </cell>
          <cell r="CP470">
            <v>4.88019163583628</v>
          </cell>
          <cell r="CQ470">
            <v>4.86512560900042</v>
          </cell>
          <cell r="CR470">
            <v>4.79180888970574</v>
          </cell>
          <cell r="CS470">
            <v>4.85458396614592</v>
          </cell>
          <cell r="CT470">
            <v>4.90353783663028</v>
          </cell>
          <cell r="CU470">
            <v>4.92314084190521</v>
          </cell>
          <cell r="CV470">
            <v>4.73893950467953</v>
          </cell>
          <cell r="CW470">
            <v>4.83879496436218</v>
          </cell>
          <cell r="CX470">
            <v>4.96195830027009</v>
          </cell>
          <cell r="CY470">
            <v>4.91469113057845</v>
          </cell>
          <cell r="CZ470">
            <v>4.84102396322096</v>
          </cell>
          <cell r="DA470">
            <v>5.02920349569377</v>
          </cell>
        </row>
        <row r="471">
          <cell r="A471">
            <v>8396.20928346611</v>
          </cell>
          <cell r="B471">
            <v>7114.27916998851</v>
          </cell>
          <cell r="C471">
            <v>8449.78608688562</v>
          </cell>
          <cell r="D471">
            <v>7576.82537467113</v>
          </cell>
          <cell r="E471">
            <v>7865.12823572548</v>
          </cell>
          <cell r="F471">
            <v>9266.5884921571</v>
          </cell>
          <cell r="G471">
            <v>7886.08761749208</v>
          </cell>
          <cell r="H471">
            <v>8656.68835779409</v>
          </cell>
          <cell r="I471">
            <v>8400.43877325871</v>
          </cell>
          <cell r="J471">
            <v>7709.60615004279</v>
          </cell>
          <cell r="K471">
            <v>7761.7663061912</v>
          </cell>
          <cell r="L471">
            <v>9114.396659366</v>
          </cell>
          <cell r="M471">
            <v>8755.96122193724</v>
          </cell>
          <cell r="N471">
            <v>9164.23690153052</v>
          </cell>
          <cell r="O471">
            <v>8976.71398274613</v>
          </cell>
        </row>
        <row r="471">
          <cell r="Z471">
            <v>6908.88078182354</v>
          </cell>
          <cell r="AA471">
            <v>5854.03543130483</v>
          </cell>
          <cell r="AB471">
            <v>6952.96683720874</v>
          </cell>
          <cell r="AC471">
            <v>6234.64487972939</v>
          </cell>
          <cell r="AD471">
            <v>6471.87694825411</v>
          </cell>
          <cell r="AE471">
            <v>7625.07853068927</v>
          </cell>
          <cell r="AF471">
            <v>6489.12352525063</v>
          </cell>
          <cell r="AG471">
            <v>7123.21784869914</v>
          </cell>
          <cell r="AH471">
            <v>6912.36104771002</v>
          </cell>
          <cell r="AI471">
            <v>6343.90448917807</v>
          </cell>
          <cell r="AJ471">
            <v>6386.82484623733</v>
          </cell>
          <cell r="AK471">
            <v>7499.84639399259</v>
          </cell>
          <cell r="AL471">
            <v>7204.90523405121</v>
          </cell>
          <cell r="AM471">
            <v>7540.8577932594</v>
          </cell>
          <cell r="AN471">
            <v>7386.55322008824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1">
          <cell r="BX471">
            <v>3.92853834876117</v>
          </cell>
          <cell r="BY471">
            <v>3.30004148419116</v>
          </cell>
          <cell r="BZ471">
            <v>3.84006262926825</v>
          </cell>
          <cell r="CA471">
            <v>3.5276122237199</v>
          </cell>
          <cell r="CB471">
            <v>3.64221780692209</v>
          </cell>
          <cell r="CC471">
            <v>4.19769272500121</v>
          </cell>
          <cell r="CD471">
            <v>3.64634230025897</v>
          </cell>
          <cell r="CE471">
            <v>3.93182862039603</v>
          </cell>
          <cell r="CF471">
            <v>3.89112616365499</v>
          </cell>
          <cell r="CG471">
            <v>3.6028491989617</v>
          </cell>
          <cell r="CH471">
            <v>3.64938972915075</v>
          </cell>
          <cell r="CI471">
            <v>4.16333531298028</v>
          </cell>
          <cell r="CJ471">
            <v>4.01614204174806</v>
          </cell>
          <cell r="CK471">
            <v>4.19626669786064</v>
          </cell>
          <cell r="CL471">
            <v>4.09529999684674</v>
          </cell>
          <cell r="CM471">
            <v>4.81818906110859</v>
          </cell>
          <cell r="CN471">
            <v>4.86007624852104</v>
          </cell>
          <cell r="CO471">
            <v>4.96065456493889</v>
          </cell>
          <cell r="CP471">
            <v>4.84214753926705</v>
          </cell>
          <cell r="CQ471">
            <v>4.86823431798773</v>
          </cell>
          <cell r="CR471">
            <v>4.97669254994634</v>
          </cell>
          <cell r="CS471">
            <v>4.87568614056403</v>
          </cell>
          <cell r="CT471">
            <v>4.9635086426875</v>
          </cell>
          <cell r="CU471">
            <v>4.86696516038673</v>
          </cell>
          <cell r="CV471">
            <v>4.82411538327286</v>
          </cell>
          <cell r="CW471">
            <v>4.79481545198953</v>
          </cell>
          <cell r="CX471">
            <v>4.93535178467148</v>
          </cell>
          <cell r="CY471">
            <v>4.91503193598927</v>
          </cell>
          <cell r="CZ471">
            <v>4.92339640271844</v>
          </cell>
          <cell r="DA471">
            <v>4.94155058858027</v>
          </cell>
        </row>
        <row r="472">
          <cell r="A472">
            <v>9125.90450034639</v>
          </cell>
          <cell r="B472">
            <v>6716.64171515752</v>
          </cell>
          <cell r="C472">
            <v>7325.23620148723</v>
          </cell>
          <cell r="D472">
            <v>7947.97620366323</v>
          </cell>
          <cell r="E472">
            <v>8084.76800244327</v>
          </cell>
          <cell r="F472">
            <v>7371.64462922137</v>
          </cell>
          <cell r="G472">
            <v>7550.5787640547</v>
          </cell>
          <cell r="H472">
            <v>8411.69251818618</v>
          </cell>
          <cell r="I472">
            <v>7794.76117711622</v>
          </cell>
          <cell r="J472">
            <v>8144.26955139068</v>
          </cell>
          <cell r="K472">
            <v>7441.38550489485</v>
          </cell>
          <cell r="L472">
            <v>7727.25702935106</v>
          </cell>
          <cell r="M472">
            <v>8391.20541227734</v>
          </cell>
          <cell r="N472">
            <v>8628.51494495889</v>
          </cell>
          <cell r="O472">
            <v>9526.84721755161</v>
          </cell>
        </row>
        <row r="472">
          <cell r="Z472">
            <v>7509.31570314217</v>
          </cell>
          <cell r="AA472">
            <v>5526.83661132961</v>
          </cell>
          <cell r="AB472">
            <v>6027.62293150949</v>
          </cell>
          <cell r="AC472">
            <v>6540.04899044289</v>
          </cell>
          <cell r="AD472">
            <v>6652.60909915332</v>
          </cell>
          <cell r="AE472">
            <v>6065.81043775929</v>
          </cell>
          <cell r="AF472">
            <v>6213.04766870787</v>
          </cell>
          <cell r="AG472">
            <v>6921.62127210748</v>
          </cell>
          <cell r="AH472">
            <v>6413.97491145563</v>
          </cell>
          <cell r="AI472">
            <v>6701.57037371576</v>
          </cell>
          <cell r="AJ472">
            <v>6123.19721545634</v>
          </cell>
          <cell r="AK472">
            <v>6358.42864129458</v>
          </cell>
          <cell r="AL472">
            <v>6904.76331067393</v>
          </cell>
          <cell r="AM472">
            <v>7100.03515470903</v>
          </cell>
          <cell r="AN472">
            <v>7839.23428187104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2">
          <cell r="BX472">
            <v>4.23121248464766</v>
          </cell>
          <cell r="BY472">
            <v>3.14723357583638</v>
          </cell>
          <cell r="BZ472">
            <v>3.3540193707378</v>
          </cell>
          <cell r="CA472">
            <v>3.56114289259477</v>
          </cell>
          <cell r="CB472">
            <v>3.71148625001611</v>
          </cell>
          <cell r="CC472">
            <v>3.34431741561697</v>
          </cell>
          <cell r="CD472">
            <v>3.42154823360487</v>
          </cell>
          <cell r="CE472">
            <v>3.82870202089906</v>
          </cell>
          <cell r="CF472">
            <v>3.5273917273722</v>
          </cell>
          <cell r="CG472">
            <v>3.82662029102364</v>
          </cell>
          <cell r="CH472">
            <v>3.36067708451199</v>
          </cell>
          <cell r="CI472">
            <v>3.55792530391275</v>
          </cell>
          <cell r="CJ472">
            <v>3.81294620144046</v>
          </cell>
          <cell r="CK472">
            <v>4.00056755079114</v>
          </cell>
          <cell r="CL472">
            <v>4.42219538235377</v>
          </cell>
          <cell r="CM472">
            <v>4.86231021355922</v>
          </cell>
          <cell r="CN472">
            <v>4.81121523025435</v>
          </cell>
          <cell r="CO472">
            <v>4.92365535299829</v>
          </cell>
          <cell r="CP472">
            <v>5.03151459516805</v>
          </cell>
          <cell r="CQ472">
            <v>4.91078912092726</v>
          </cell>
          <cell r="CR472">
            <v>4.969222914064</v>
          </cell>
          <cell r="CS472">
            <v>4.97495497512971</v>
          </cell>
          <cell r="CT472">
            <v>4.95294380379239</v>
          </cell>
          <cell r="CU472">
            <v>4.98173590067328</v>
          </cell>
          <cell r="CV472">
            <v>4.79808953618231</v>
          </cell>
          <cell r="CW472">
            <v>4.99181633944702</v>
          </cell>
          <cell r="CX472">
            <v>4.89621084027406</v>
          </cell>
          <cell r="CY472">
            <v>4.96129731600317</v>
          </cell>
          <cell r="CZ472">
            <v>4.86234786985288</v>
          </cell>
          <cell r="DA472">
            <v>4.85671761193766</v>
          </cell>
        </row>
        <row r="473">
          <cell r="A473">
            <v>7530.49445433849</v>
          </cell>
          <cell r="B473">
            <v>7291.74452816093</v>
          </cell>
          <cell r="C473">
            <v>6488.94003479126</v>
          </cell>
          <cell r="D473">
            <v>7472.30346018433</v>
          </cell>
          <cell r="E473">
            <v>7931.74307591689</v>
          </cell>
          <cell r="F473">
            <v>9036.55815543269</v>
          </cell>
          <cell r="G473">
            <v>7798.48519341207</v>
          </cell>
          <cell r="H473">
            <v>8574.80913126883</v>
          </cell>
          <cell r="I473">
            <v>8524.31491715889</v>
          </cell>
          <cell r="J473">
            <v>8762.04849474735</v>
          </cell>
          <cell r="K473">
            <v>7174.46986051808</v>
          </cell>
          <cell r="L473">
            <v>7536.44334814239</v>
          </cell>
          <cell r="M473">
            <v>7898.5577924789</v>
          </cell>
          <cell r="N473">
            <v>8766.67359581081</v>
          </cell>
          <cell r="O473">
            <v>8702.69394625558</v>
          </cell>
        </row>
        <row r="473">
          <cell r="Z473">
            <v>6196.52115099853</v>
          </cell>
          <cell r="AA473">
            <v>6000.06406888671</v>
          </cell>
          <cell r="AB473">
            <v>5339.47065719967</v>
          </cell>
          <cell r="AC473">
            <v>6148.63827580882</v>
          </cell>
          <cell r="AD473">
            <v>6526.6914453259</v>
          </cell>
          <cell r="AE473">
            <v>7435.79642504176</v>
          </cell>
          <cell r="AF473">
            <v>6417.03924486479</v>
          </cell>
          <cell r="AG473">
            <v>7055.8429423012</v>
          </cell>
          <cell r="AH473">
            <v>7014.29341754789</v>
          </cell>
          <cell r="AI473">
            <v>7209.91418996353</v>
          </cell>
          <cell r="AJ473">
            <v>5903.56377094059</v>
          </cell>
          <cell r="AK473">
            <v>6201.41624075717</v>
          </cell>
          <cell r="AL473">
            <v>6499.38469781121</v>
          </cell>
          <cell r="AM473">
            <v>7213.71998741004</v>
          </cell>
          <cell r="AN473">
            <v>7161.07387577602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3">
          <cell r="BX473">
            <v>3.54760052788926</v>
          </cell>
          <cell r="BY473">
            <v>3.3735611126482</v>
          </cell>
          <cell r="BZ473">
            <v>2.96924789913368</v>
          </cell>
          <cell r="CA473">
            <v>3.58390791579689</v>
          </cell>
          <cell r="CB473">
            <v>3.65085086547113</v>
          </cell>
          <cell r="CC473">
            <v>4.11657727328907</v>
          </cell>
          <cell r="CD473">
            <v>3.64920615649703</v>
          </cell>
          <cell r="CE473">
            <v>3.84179167465975</v>
          </cell>
          <cell r="CF473">
            <v>4.03984620909599</v>
          </cell>
          <cell r="CG473">
            <v>3.99085037199612</v>
          </cell>
          <cell r="CH473">
            <v>3.42784008389871</v>
          </cell>
          <cell r="CI473">
            <v>3.41863751465562</v>
          </cell>
          <cell r="CJ473">
            <v>3.69110920858163</v>
          </cell>
          <cell r="CK473">
            <v>3.98486951160964</v>
          </cell>
          <cell r="CL473">
            <v>4.07850336929123</v>
          </cell>
          <cell r="CM473">
            <v>4.78542331450409</v>
          </cell>
          <cell r="CN473">
            <v>4.8727534930221</v>
          </cell>
          <cell r="CO473">
            <v>4.9267313572309</v>
          </cell>
          <cell r="CP473">
            <v>4.70033960499757</v>
          </cell>
          <cell r="CQ473">
            <v>4.89785726244474</v>
          </cell>
          <cell r="CR473">
            <v>4.94878236157523</v>
          </cell>
          <cell r="CS473">
            <v>4.81774081376157</v>
          </cell>
          <cell r="CT473">
            <v>5.03178677848583</v>
          </cell>
          <cell r="CU473">
            <v>4.75692421077523</v>
          </cell>
          <cell r="CV473">
            <v>4.94961918395951</v>
          </cell>
          <cell r="CW473">
            <v>4.71846612495689</v>
          </cell>
          <cell r="CX473">
            <v>4.96986925600914</v>
          </cell>
          <cell r="CY473">
            <v>4.8241686746254</v>
          </cell>
          <cell r="CZ473">
            <v>4.95966463802219</v>
          </cell>
          <cell r="DA473">
            <v>4.81043625691245</v>
          </cell>
        </row>
        <row r="474">
          <cell r="A474">
            <v>9408.0681208317</v>
          </cell>
          <cell r="B474">
            <v>7365.44224796467</v>
          </cell>
          <cell r="C474">
            <v>8438.25443559222</v>
          </cell>
          <cell r="D474">
            <v>7339.85265074095</v>
          </cell>
          <cell r="E474">
            <v>7766.48268850394</v>
          </cell>
          <cell r="F474">
            <v>8048.31996199376</v>
          </cell>
          <cell r="G474">
            <v>7927.16243348686</v>
          </cell>
          <cell r="H474">
            <v>7639.15527107663</v>
          </cell>
          <cell r="I474">
            <v>8226.54031946641</v>
          </cell>
          <cell r="J474">
            <v>7453.69045054565</v>
          </cell>
          <cell r="K474">
            <v>8989.50790100546</v>
          </cell>
          <cell r="L474">
            <v>8857.69499571354</v>
          </cell>
          <cell r="M474">
            <v>10164.5662733092</v>
          </cell>
          <cell r="N474">
            <v>9112.15699711675</v>
          </cell>
          <cell r="O474">
            <v>9422.94103948578</v>
          </cell>
        </row>
        <row r="474">
          <cell r="Z474">
            <v>7741.49605371294</v>
          </cell>
          <cell r="AA474">
            <v>6060.7067640395</v>
          </cell>
          <cell r="AB474">
            <v>6943.47793557302</v>
          </cell>
          <cell r="AC474">
            <v>6039.65018118113</v>
          </cell>
          <cell r="AD474">
            <v>6390.70575511181</v>
          </cell>
          <cell r="AE474">
            <v>6622.6175687263</v>
          </cell>
          <cell r="AF474">
            <v>6522.92223098347</v>
          </cell>
          <cell r="AG474">
            <v>6285.9334802002</v>
          </cell>
          <cell r="AH474">
            <v>6769.26746287521</v>
          </cell>
          <cell r="AI474">
            <v>6133.32242787756</v>
          </cell>
          <cell r="AJ474">
            <v>7397.08078711306</v>
          </cell>
          <cell r="AK474">
            <v>7288.61759647285</v>
          </cell>
          <cell r="AL474">
            <v>8363.98596203726</v>
          </cell>
          <cell r="AM474">
            <v>7498.00347191321</v>
          </cell>
          <cell r="AN474">
            <v>7753.73434106258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4">
          <cell r="BX474">
            <v>4.39237221253319</v>
          </cell>
          <cell r="BY474">
            <v>3.44867657627875</v>
          </cell>
          <cell r="BZ474">
            <v>3.8256785270259</v>
          </cell>
          <cell r="CA474">
            <v>3.38525041145984</v>
          </cell>
          <cell r="CB474">
            <v>3.59341195468068</v>
          </cell>
          <cell r="CC474">
            <v>3.71339881203181</v>
          </cell>
          <cell r="CD474">
            <v>3.57797418345446</v>
          </cell>
          <cell r="CE474">
            <v>3.56891942994517</v>
          </cell>
          <cell r="CF474">
            <v>3.80420712651102</v>
          </cell>
          <cell r="CG474">
            <v>3.43546069156878</v>
          </cell>
          <cell r="CH474">
            <v>4.1065950996744</v>
          </cell>
          <cell r="CI474">
            <v>4.12461774341691</v>
          </cell>
          <cell r="CJ474">
            <v>4.61218275545145</v>
          </cell>
          <cell r="CK474">
            <v>4.06704715997355</v>
          </cell>
          <cell r="CL474">
            <v>4.28557580687833</v>
          </cell>
          <cell r="CM474">
            <v>4.82872971667364</v>
          </cell>
          <cell r="CN474">
            <v>4.81479654545591</v>
          </cell>
          <cell r="CO474">
            <v>4.97251065042748</v>
          </cell>
          <cell r="CP474">
            <v>4.88796537524704</v>
          </cell>
          <cell r="CQ474">
            <v>4.87246747980309</v>
          </cell>
          <cell r="CR474">
            <v>4.88613225806741</v>
          </cell>
          <cell r="CS474">
            <v>4.99473134645692</v>
          </cell>
          <cell r="CT474">
            <v>4.82547614207612</v>
          </cell>
          <cell r="CU474">
            <v>4.87511264179293</v>
          </cell>
          <cell r="CV474">
            <v>4.89122845483708</v>
          </cell>
          <cell r="CW474">
            <v>4.93498245318139</v>
          </cell>
          <cell r="CX474">
            <v>4.84137357084146</v>
          </cell>
          <cell r="CY474">
            <v>4.96836991246584</v>
          </cell>
          <cell r="CZ474">
            <v>5.0509557567189</v>
          </cell>
          <cell r="DA474">
            <v>4.95688531506968</v>
          </cell>
        </row>
        <row r="475">
          <cell r="A475">
            <v>8998.87257654366</v>
          </cell>
          <cell r="B475">
            <v>7268.75526226672</v>
          </cell>
          <cell r="C475">
            <v>7285.66070661592</v>
          </cell>
          <cell r="D475">
            <v>7842.38027614901</v>
          </cell>
          <cell r="E475">
            <v>6774.19733382375</v>
          </cell>
          <cell r="F475">
            <v>8838.35560139538</v>
          </cell>
          <cell r="G475">
            <v>8378.35641425749</v>
          </cell>
          <cell r="H475">
            <v>8274.98959219045</v>
          </cell>
          <cell r="I475">
            <v>9161.47840558185</v>
          </cell>
          <cell r="J475">
            <v>8010.45317507515</v>
          </cell>
          <cell r="K475">
            <v>8765.31824723658</v>
          </cell>
          <cell r="L475">
            <v>8314.41708088505</v>
          </cell>
          <cell r="M475">
            <v>7363.55043178989</v>
          </cell>
          <cell r="N475">
            <v>8825.20230819834</v>
          </cell>
          <cell r="O475">
            <v>8622.54127048185</v>
          </cell>
        </row>
        <row r="475">
          <cell r="Z475">
            <v>7404.78657727021</v>
          </cell>
          <cell r="AA475">
            <v>5981.14718723661</v>
          </cell>
          <cell r="AB475">
            <v>5995.05795287253</v>
          </cell>
          <cell r="AC475">
            <v>6453.15862723118</v>
          </cell>
          <cell r="AD475">
            <v>5574.19666326069</v>
          </cell>
          <cell r="AE475">
            <v>7272.70403771963</v>
          </cell>
          <cell r="AF475">
            <v>6894.19042087473</v>
          </cell>
          <cell r="AG475">
            <v>6809.13429300243</v>
          </cell>
          <cell r="AH475">
            <v>7538.58794516449</v>
          </cell>
          <cell r="AI475">
            <v>6591.45861263327</v>
          </cell>
          <cell r="AJ475">
            <v>7212.60472915467</v>
          </cell>
          <cell r="AK475">
            <v>6841.5774836997</v>
          </cell>
          <cell r="AL475">
            <v>6059.15006958711</v>
          </cell>
          <cell r="AM475">
            <v>7261.88075646034</v>
          </cell>
          <cell r="AN475">
            <v>7095.1196739965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5">
          <cell r="BX475">
            <v>4.08629001315149</v>
          </cell>
          <cell r="BY475">
            <v>3.34335470028311</v>
          </cell>
          <cell r="BZ475">
            <v>3.30031844001155</v>
          </cell>
          <cell r="CA475">
            <v>3.6601757657094</v>
          </cell>
          <cell r="CB475">
            <v>3.14071862969685</v>
          </cell>
          <cell r="CC475">
            <v>3.9418343414909</v>
          </cell>
          <cell r="CD475">
            <v>3.82283743286484</v>
          </cell>
          <cell r="CE475">
            <v>3.82235440334059</v>
          </cell>
          <cell r="CF475">
            <v>4.24148703537713</v>
          </cell>
          <cell r="CG475">
            <v>3.70618298095961</v>
          </cell>
          <cell r="CH475">
            <v>4.07838683490752</v>
          </cell>
          <cell r="CI475">
            <v>3.88863655355994</v>
          </cell>
          <cell r="CJ475">
            <v>3.47387650688843</v>
          </cell>
          <cell r="CK475">
            <v>4.09228611145371</v>
          </cell>
          <cell r="CL475">
            <v>3.91949176045051</v>
          </cell>
          <cell r="CM475">
            <v>4.96467124158497</v>
          </cell>
          <cell r="CN475">
            <v>4.90127614075122</v>
          </cell>
          <cell r="CO475">
            <v>4.97673682336615</v>
          </cell>
          <cell r="CP475">
            <v>4.83033815358914</v>
          </cell>
          <cell r="CQ475">
            <v>4.8625087060538</v>
          </cell>
          <cell r="CR475">
            <v>5.05480819728243</v>
          </cell>
          <cell r="CS475">
            <v>4.9408831177392</v>
          </cell>
          <cell r="CT475">
            <v>4.8805423249812</v>
          </cell>
          <cell r="CU475">
            <v>4.86943975801967</v>
          </cell>
          <cell r="CV475">
            <v>4.87261174429855</v>
          </cell>
          <cell r="CW475">
            <v>4.84519043967582</v>
          </cell>
          <cell r="CX475">
            <v>4.82021079686336</v>
          </cell>
          <cell r="CY475">
            <v>4.77864170376706</v>
          </cell>
          <cell r="CZ475">
            <v>4.86172353898838</v>
          </cell>
          <cell r="DA475">
            <v>4.95949098158387</v>
          </cell>
        </row>
        <row r="476">
          <cell r="A476">
            <v>8158.81186919139</v>
          </cell>
          <cell r="B476">
            <v>7993.07911508684</v>
          </cell>
          <cell r="C476">
            <v>7101.91077432095</v>
          </cell>
          <cell r="D476">
            <v>6822.7151734177</v>
          </cell>
          <cell r="E476">
            <v>6507.7871758879</v>
          </cell>
          <cell r="F476">
            <v>8021.60529628645</v>
          </cell>
          <cell r="G476">
            <v>7550.35224988559</v>
          </cell>
          <cell r="H476">
            <v>8053.09872946354</v>
          </cell>
          <cell r="I476">
            <v>7244.64080691416</v>
          </cell>
          <cell r="J476">
            <v>6991.05059991958</v>
          </cell>
          <cell r="K476">
            <v>8555.27683394403</v>
          </cell>
          <cell r="L476">
            <v>9170.90293913732</v>
          </cell>
          <cell r="M476">
            <v>9638.86462129045</v>
          </cell>
          <cell r="N476">
            <v>8912.18714800542</v>
          </cell>
          <cell r="O476">
            <v>10029.3462199681</v>
          </cell>
        </row>
        <row r="476">
          <cell r="Z476">
            <v>6713.53662379177</v>
          </cell>
          <cell r="AA476">
            <v>6577.16224327146</v>
          </cell>
          <cell r="AB476">
            <v>5843.85800858409</v>
          </cell>
          <cell r="AC476">
            <v>5614.11991412657</v>
          </cell>
          <cell r="AD476">
            <v>5354.97916187347</v>
          </cell>
          <cell r="AE476">
            <v>6600.63521522999</v>
          </cell>
          <cell r="AF476">
            <v>6212.86127990585</v>
          </cell>
          <cell r="AG476">
            <v>6626.54981167286</v>
          </cell>
          <cell r="AH476">
            <v>5961.30443540365</v>
          </cell>
          <cell r="AI476">
            <v>5752.63592221954</v>
          </cell>
          <cell r="AJ476">
            <v>7039.77065193109</v>
          </cell>
          <cell r="AK476">
            <v>7546.34298991871</v>
          </cell>
          <cell r="AL476">
            <v>7931.40860266186</v>
          </cell>
          <cell r="AM476">
            <v>7333.45685321589</v>
          </cell>
          <cell r="AN476">
            <v>8252.719175288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6">
          <cell r="BX476">
            <v>3.7111486895145</v>
          </cell>
          <cell r="BY476">
            <v>3.77621601457798</v>
          </cell>
          <cell r="BZ476">
            <v>3.25431737336051</v>
          </cell>
          <cell r="CA476">
            <v>3.1603074977315</v>
          </cell>
          <cell r="CB476">
            <v>2.99458486758341</v>
          </cell>
          <cell r="CC476">
            <v>3.64852253182829</v>
          </cell>
          <cell r="CD476">
            <v>3.57031496041062</v>
          </cell>
          <cell r="CE476">
            <v>3.81046485337223</v>
          </cell>
          <cell r="CF476">
            <v>3.41736257647844</v>
          </cell>
          <cell r="CG476">
            <v>3.12308085360246</v>
          </cell>
          <cell r="CH476">
            <v>3.81719100132944</v>
          </cell>
          <cell r="CI476">
            <v>4.16761736069843</v>
          </cell>
          <cell r="CJ476">
            <v>4.32945617172615</v>
          </cell>
          <cell r="CK476">
            <v>4.02016742330164</v>
          </cell>
          <cell r="CL476">
            <v>4.64314594283217</v>
          </cell>
          <cell r="CM476">
            <v>4.95621505978874</v>
          </cell>
          <cell r="CN476">
            <v>4.77187282579733</v>
          </cell>
          <cell r="CO476">
            <v>4.91979363094472</v>
          </cell>
          <cell r="CP476">
            <v>4.86697907108804</v>
          </cell>
          <cell r="CQ476">
            <v>4.89923526455076</v>
          </cell>
          <cell r="CR476">
            <v>4.95650826841916</v>
          </cell>
          <cell r="CS476">
            <v>4.7675171355776</v>
          </cell>
          <cell r="CT476">
            <v>4.76449244107778</v>
          </cell>
          <cell r="CU476">
            <v>4.77922390539678</v>
          </cell>
          <cell r="CV476">
            <v>5.04650603075661</v>
          </cell>
          <cell r="CW476">
            <v>5.05267954243991</v>
          </cell>
          <cell r="CX476">
            <v>4.96084705283077</v>
          </cell>
          <cell r="CY476">
            <v>5.01907993076451</v>
          </cell>
          <cell r="CZ476">
            <v>4.99771787988116</v>
          </cell>
          <cell r="DA476">
            <v>4.86958407074009</v>
          </cell>
        </row>
        <row r="477">
          <cell r="A477">
            <v>9856.70223055946</v>
          </cell>
          <cell r="B477">
            <v>6699.99790650971</v>
          </cell>
          <cell r="C477">
            <v>8421.25698465514</v>
          </cell>
          <cell r="D477">
            <v>7890.19522206987</v>
          </cell>
          <cell r="E477">
            <v>7527.79884659082</v>
          </cell>
          <cell r="F477">
            <v>8175.24577864534</v>
          </cell>
          <cell r="G477">
            <v>8230.23688224228</v>
          </cell>
          <cell r="H477">
            <v>7678.98908935836</v>
          </cell>
          <cell r="I477">
            <v>7375.78959212227</v>
          </cell>
          <cell r="J477">
            <v>8558.63875254824</v>
          </cell>
          <cell r="K477">
            <v>8143.1480612012</v>
          </cell>
          <cell r="L477">
            <v>8710.11105917608</v>
          </cell>
          <cell r="M477">
            <v>9175.26032855073</v>
          </cell>
          <cell r="N477">
            <v>7793.81475174307</v>
          </cell>
          <cell r="O477">
            <v>9269.57367257362</v>
          </cell>
        </row>
        <row r="477">
          <cell r="Z477">
            <v>8110.65783543179</v>
          </cell>
          <cell r="AA477">
            <v>5513.14113449942</v>
          </cell>
          <cell r="AB477">
            <v>6929.49146165909</v>
          </cell>
          <cell r="AC477">
            <v>6492.50349701749</v>
          </cell>
          <cell r="AD477">
            <v>6194.30305090901</v>
          </cell>
          <cell r="AE477">
            <v>6727.05938357102</v>
          </cell>
          <cell r="AF477">
            <v>6772.30920595936</v>
          </cell>
          <cell r="AG477">
            <v>6318.71102210059</v>
          </cell>
          <cell r="AH477">
            <v>6069.22115008918</v>
          </cell>
          <cell r="AI477">
            <v>7042.53703066827</v>
          </cell>
          <cell r="AJ477">
            <v>6700.6475475027</v>
          </cell>
          <cell r="AK477">
            <v>7167.17710012203</v>
          </cell>
          <cell r="AL477">
            <v>7549.92849892174</v>
          </cell>
          <cell r="AM477">
            <v>6413.19613857715</v>
          </cell>
          <cell r="AN477">
            <v>7627.53490771772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7">
          <cell r="BX477">
            <v>4.54297551066028</v>
          </cell>
          <cell r="BY477">
            <v>3.07969363725587</v>
          </cell>
          <cell r="BZ477">
            <v>3.89584007717635</v>
          </cell>
          <cell r="CA477">
            <v>3.67806473434544</v>
          </cell>
          <cell r="CB477">
            <v>3.4503474292577</v>
          </cell>
          <cell r="CC477">
            <v>3.75156535113181</v>
          </cell>
          <cell r="CD477">
            <v>3.83024821732926</v>
          </cell>
          <cell r="CE477">
            <v>3.57646891113976</v>
          </cell>
          <cell r="CF477">
            <v>3.4597646120503</v>
          </cell>
          <cell r="CG477">
            <v>3.96826952421374</v>
          </cell>
          <cell r="CH477">
            <v>3.77979978228041</v>
          </cell>
          <cell r="CI477">
            <v>4.00156743569406</v>
          </cell>
          <cell r="CJ477">
            <v>4.08437776677159</v>
          </cell>
          <cell r="CK477">
            <v>3.60502917268446</v>
          </cell>
          <cell r="CL477">
            <v>4.36406571767012</v>
          </cell>
          <cell r="CM477">
            <v>4.89128332717259</v>
          </cell>
          <cell r="CN477">
            <v>4.90454507428253</v>
          </cell>
          <cell r="CO477">
            <v>4.87312305896666</v>
          </cell>
          <cell r="CP477">
            <v>4.83615218830891</v>
          </cell>
          <cell r="CQ477">
            <v>4.91854621544959</v>
          </cell>
          <cell r="CR477">
            <v>4.91269588985202</v>
          </cell>
          <cell r="CS477">
            <v>4.84414344563977</v>
          </cell>
          <cell r="CT477">
            <v>4.8403991414353</v>
          </cell>
          <cell r="CU477">
            <v>4.80610822280053</v>
          </cell>
          <cell r="CV477">
            <v>4.86222568404142</v>
          </cell>
          <cell r="CW477">
            <v>4.85685473933573</v>
          </cell>
          <cell r="CX477">
            <v>4.90710251913176</v>
          </cell>
          <cell r="CY477">
            <v>5.06435417942108</v>
          </cell>
          <cell r="CZ477">
            <v>4.87385802944273</v>
          </cell>
          <cell r="DA477">
            <v>4.78850623787399</v>
          </cell>
        </row>
        <row r="478">
          <cell r="A478">
            <v>10006.3589311379</v>
          </cell>
          <cell r="B478">
            <v>8293.22371317662</v>
          </cell>
          <cell r="C478">
            <v>8151.50653059698</v>
          </cell>
          <cell r="D478">
            <v>6597.56523921553</v>
          </cell>
          <cell r="E478">
            <v>6084.84532417518</v>
          </cell>
          <cell r="F478">
            <v>7691.79521791004</v>
          </cell>
          <cell r="G478">
            <v>7905.11935853745</v>
          </cell>
          <cell r="H478">
            <v>7905.39049895707</v>
          </cell>
          <cell r="I478">
            <v>7755.53160010531</v>
          </cell>
          <cell r="J478">
            <v>7579.59937806904</v>
          </cell>
          <cell r="K478">
            <v>7322.29125370254</v>
          </cell>
          <cell r="L478">
            <v>7688.08989259843</v>
          </cell>
          <cell r="M478">
            <v>9102.4584459334</v>
          </cell>
          <cell r="N478">
            <v>9474.3880324377</v>
          </cell>
          <cell r="O478">
            <v>8765.00302684671</v>
          </cell>
        </row>
        <row r="478">
          <cell r="Z478">
            <v>8233.80392047916</v>
          </cell>
          <cell r="AA478">
            <v>6824.13836969962</v>
          </cell>
          <cell r="AB478">
            <v>6707.52537374837</v>
          </cell>
          <cell r="AC478">
            <v>5428.85368255449</v>
          </cell>
          <cell r="AD478">
            <v>5006.95843817843</v>
          </cell>
          <cell r="AE478">
            <v>6329.24863645169</v>
          </cell>
          <cell r="AF478">
            <v>6504.78392931081</v>
          </cell>
          <cell r="AG478">
            <v>6505.00703914182</v>
          </cell>
          <cell r="AH478">
            <v>6381.69457380094</v>
          </cell>
          <cell r="AI478">
            <v>6236.92748823967</v>
          </cell>
          <cell r="AJ478">
            <v>6025.19966018952</v>
          </cell>
          <cell r="AK478">
            <v>6326.19968305243</v>
          </cell>
          <cell r="AL478">
            <v>7490.02294979662</v>
          </cell>
          <cell r="AM478">
            <v>7796.06786669159</v>
          </cell>
          <cell r="AN478">
            <v>7212.34534780529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8">
          <cell r="BX478">
            <v>4.33584026707385</v>
          </cell>
          <cell r="BY478">
            <v>3.83063567199325</v>
          </cell>
          <cell r="BZ478">
            <v>3.68103715059561</v>
          </cell>
          <cell r="CA478">
            <v>2.98823382001059</v>
          </cell>
          <cell r="CB478">
            <v>2.81674846670294</v>
          </cell>
          <cell r="CC478">
            <v>3.50364083444517</v>
          </cell>
          <cell r="CD478">
            <v>3.67879697143559</v>
          </cell>
          <cell r="CE478">
            <v>3.57315703158025</v>
          </cell>
          <cell r="CF478">
            <v>3.56923284621973</v>
          </cell>
          <cell r="CG478">
            <v>3.38943911919396</v>
          </cell>
          <cell r="CH478">
            <v>3.37784220137105</v>
          </cell>
          <cell r="CI478">
            <v>3.39722731315513</v>
          </cell>
          <cell r="CJ478">
            <v>4.16926947191845</v>
          </cell>
          <cell r="CK478">
            <v>4.32341325565427</v>
          </cell>
          <cell r="CL478">
            <v>4.13604839113521</v>
          </cell>
          <cell r="CM478">
            <v>5.20276705687926</v>
          </cell>
          <cell r="CN478">
            <v>4.8807224458122</v>
          </cell>
          <cell r="CO478">
            <v>4.99228372169852</v>
          </cell>
          <cell r="CP478">
            <v>4.97737882270983</v>
          </cell>
          <cell r="CQ478">
            <v>4.87004591049999</v>
          </cell>
          <cell r="CR478">
            <v>4.94925365998634</v>
          </cell>
          <cell r="CS478">
            <v>4.84433524657757</v>
          </cell>
          <cell r="CT478">
            <v>4.98772848101148</v>
          </cell>
          <cell r="CU478">
            <v>4.89855817091345</v>
          </cell>
          <cell r="CV478">
            <v>5.04138648596917</v>
          </cell>
          <cell r="CW478">
            <v>4.88696491582292</v>
          </cell>
          <cell r="CX478">
            <v>5.10182343673497</v>
          </cell>
          <cell r="CY478">
            <v>4.92187203527486</v>
          </cell>
          <cell r="CZ478">
            <v>4.94033042476253</v>
          </cell>
          <cell r="DA478">
            <v>4.77747076419875</v>
          </cell>
        </row>
        <row r="479">
          <cell r="A479">
            <v>8112.10780108915</v>
          </cell>
          <cell r="B479">
            <v>7296.95415366515</v>
          </cell>
          <cell r="C479">
            <v>7855.3018539627</v>
          </cell>
          <cell r="D479">
            <v>8049.9728699464</v>
          </cell>
          <cell r="E479">
            <v>7948.67325532635</v>
          </cell>
          <cell r="F479">
            <v>7616.59052107101</v>
          </cell>
          <cell r="G479">
            <v>7206.65451648884</v>
          </cell>
          <cell r="H479">
            <v>7149.14298214266</v>
          </cell>
          <cell r="I479">
            <v>7964.47272068998</v>
          </cell>
          <cell r="J479">
            <v>9367.17042597412</v>
          </cell>
          <cell r="K479">
            <v>8689.29977204858</v>
          </cell>
          <cell r="L479">
            <v>8866.83633861928</v>
          </cell>
          <cell r="M479">
            <v>8554.33269575592</v>
          </cell>
          <cell r="N479">
            <v>9578.95978989603</v>
          </cell>
          <cell r="O479">
            <v>8976.59286531858</v>
          </cell>
        </row>
        <row r="479">
          <cell r="Z479">
            <v>6675.10584775335</v>
          </cell>
          <cell r="AA479">
            <v>6004.35084644446</v>
          </cell>
          <cell r="AB479">
            <v>6463.79123983216</v>
          </cell>
          <cell r="AC479">
            <v>6623.97767584161</v>
          </cell>
          <cell r="AD479">
            <v>6540.62256438282</v>
          </cell>
          <cell r="AE479">
            <v>6267.36591448128</v>
          </cell>
          <cell r="AF479">
            <v>5930.04714499653</v>
          </cell>
          <cell r="AG479">
            <v>5882.7233681631</v>
          </cell>
          <cell r="AH479">
            <v>6553.62326731061</v>
          </cell>
          <cell r="AI479">
            <v>7707.84309337299</v>
          </cell>
          <cell r="AJ479">
            <v>7150.05238385711</v>
          </cell>
          <cell r="AK479">
            <v>7296.13961577815</v>
          </cell>
          <cell r="AL479">
            <v>7038.99376107915</v>
          </cell>
          <cell r="AM479">
            <v>7882.11548425731</v>
          </cell>
          <cell r="AN479">
            <v>7386.45355774786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79">
          <cell r="BX479">
            <v>3.82105593055082</v>
          </cell>
          <cell r="BY479">
            <v>3.35657131784388</v>
          </cell>
          <cell r="BZ479">
            <v>3.59703062832902</v>
          </cell>
          <cell r="CA479">
            <v>3.78558528813247</v>
          </cell>
          <cell r="CB479">
            <v>3.66895706653374</v>
          </cell>
          <cell r="CC479">
            <v>3.37005603308069</v>
          </cell>
          <cell r="CD479">
            <v>3.29486181247473</v>
          </cell>
          <cell r="CE479">
            <v>3.31505499655141</v>
          </cell>
          <cell r="CF479">
            <v>3.61573014493664</v>
          </cell>
          <cell r="CG479">
            <v>4.3481794914808</v>
          </cell>
          <cell r="CH479">
            <v>4.07246160309464</v>
          </cell>
          <cell r="CI479">
            <v>4.00842788674749</v>
          </cell>
          <cell r="CJ479">
            <v>3.89308630651696</v>
          </cell>
          <cell r="CK479">
            <v>4.45846272128338</v>
          </cell>
          <cell r="CL479">
            <v>4.03410138569795</v>
          </cell>
          <cell r="CM479">
            <v>4.78610142303916</v>
          </cell>
          <cell r="CN479">
            <v>4.90091665985981</v>
          </cell>
          <cell r="CO479">
            <v>4.92323222270064</v>
          </cell>
          <cell r="CP479">
            <v>4.79394404355225</v>
          </cell>
          <cell r="CQ479">
            <v>4.88408927934143</v>
          </cell>
          <cell r="CR479">
            <v>5.09512760339189</v>
          </cell>
          <cell r="CS479">
            <v>4.93092136529912</v>
          </cell>
          <cell r="CT479">
            <v>4.86177464340736</v>
          </cell>
          <cell r="CU479">
            <v>4.96583857740351</v>
          </cell>
          <cell r="CV479">
            <v>4.85660225834342</v>
          </cell>
          <cell r="CW479">
            <v>4.81015820957561</v>
          </cell>
          <cell r="CX479">
            <v>4.98684875209054</v>
          </cell>
          <cell r="CY479">
            <v>4.95363135968316</v>
          </cell>
          <cell r="CZ479">
            <v>4.84356117638561</v>
          </cell>
          <cell r="DA479">
            <v>5.01644781017859</v>
          </cell>
        </row>
        <row r="480">
          <cell r="A480">
            <v>9824.5597389929</v>
          </cell>
          <cell r="B480">
            <v>8387.40680660641</v>
          </cell>
          <cell r="C480">
            <v>7686.83916047545</v>
          </cell>
          <cell r="D480">
            <v>7312.34068314236</v>
          </cell>
          <cell r="E480">
            <v>7657.1935552682</v>
          </cell>
          <cell r="F480">
            <v>7232.90128253803</v>
          </cell>
          <cell r="G480">
            <v>7678.30970507991</v>
          </cell>
          <cell r="H480">
            <v>7878.55108983131</v>
          </cell>
          <cell r="I480">
            <v>8009.46201393766</v>
          </cell>
          <cell r="J480">
            <v>8124.76619158064</v>
          </cell>
          <cell r="K480">
            <v>9041.62024714646</v>
          </cell>
          <cell r="L480">
            <v>9682.23830436909</v>
          </cell>
          <cell r="M480">
            <v>8038.39519401662</v>
          </cell>
          <cell r="N480">
            <v>9423.96614374718</v>
          </cell>
          <cell r="O480">
            <v>9963.19558826329</v>
          </cell>
        </row>
        <row r="480">
          <cell r="Z480">
            <v>8084.20915665702</v>
          </cell>
          <cell r="AA480">
            <v>6901.6376008647</v>
          </cell>
          <cell r="AB480">
            <v>6325.17050919123</v>
          </cell>
          <cell r="AC480">
            <v>6017.01176212857</v>
          </cell>
          <cell r="AD480">
            <v>6300.77641119212</v>
          </cell>
          <cell r="AE480">
            <v>5951.64448391701</v>
          </cell>
          <cell r="AF480">
            <v>6318.15198589432</v>
          </cell>
          <cell r="AG480">
            <v>6482.92203963262</v>
          </cell>
          <cell r="AH480">
            <v>6590.64302861156</v>
          </cell>
          <cell r="AI480">
            <v>6685.52189478635</v>
          </cell>
          <cell r="AJ480">
            <v>7439.96180336623</v>
          </cell>
          <cell r="AK480">
            <v>7967.09894759514</v>
          </cell>
          <cell r="AL480">
            <v>6614.4509025051</v>
          </cell>
          <cell r="AM480">
            <v>7754.57785542625</v>
          </cell>
          <cell r="AN480">
            <v>8198.28665548522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0">
          <cell r="BX480">
            <v>4.51453083441295</v>
          </cell>
          <cell r="BY480">
            <v>3.85672776859503</v>
          </cell>
          <cell r="BZ480">
            <v>3.43519926750987</v>
          </cell>
          <cell r="CA480">
            <v>3.36308576525904</v>
          </cell>
          <cell r="CB480">
            <v>3.522862647547</v>
          </cell>
          <cell r="CC480">
            <v>3.32740732156298</v>
          </cell>
          <cell r="CD480">
            <v>3.57255068995112</v>
          </cell>
          <cell r="CE480">
            <v>3.54545424169959</v>
          </cell>
          <cell r="CF480">
            <v>3.6463484086374</v>
          </cell>
          <cell r="CG480">
            <v>3.70499968172859</v>
          </cell>
          <cell r="CH480">
            <v>4.25397231591119</v>
          </cell>
          <cell r="CI480">
            <v>4.47498476741531</v>
          </cell>
          <cell r="CJ480">
            <v>3.67992143745963</v>
          </cell>
          <cell r="CK480">
            <v>4.30926821928219</v>
          </cell>
          <cell r="CL480">
            <v>4.45082093719821</v>
          </cell>
          <cell r="CM480">
            <v>4.90605093857923</v>
          </cell>
          <cell r="CN480">
            <v>4.90275624863221</v>
          </cell>
          <cell r="CO480">
            <v>5.04460816455592</v>
          </cell>
          <cell r="CP480">
            <v>4.90173753585179</v>
          </cell>
          <cell r="CQ480">
            <v>4.90010620725554</v>
          </cell>
          <cell r="CR480">
            <v>4.90047467069449</v>
          </cell>
          <cell r="CS480">
            <v>4.84527916972487</v>
          </cell>
          <cell r="CT480">
            <v>5.00963460102492</v>
          </cell>
          <cell r="CU480">
            <v>4.9519558251755</v>
          </cell>
          <cell r="CV480">
            <v>4.94372467350246</v>
          </cell>
          <cell r="CW480">
            <v>4.79162897212176</v>
          </cell>
          <cell r="CX480">
            <v>4.8777078546757</v>
          </cell>
          <cell r="CY480">
            <v>4.92450276521245</v>
          </cell>
          <cell r="CZ480">
            <v>4.93016858104243</v>
          </cell>
          <cell r="DA480">
            <v>5.04649808361775</v>
          </cell>
        </row>
        <row r="481">
          <cell r="A481">
            <v>8277.91239419359</v>
          </cell>
          <cell r="B481">
            <v>8330.21538283709</v>
          </cell>
          <cell r="C481">
            <v>6902.08211220429</v>
          </cell>
          <cell r="D481">
            <v>8014.05095558856</v>
          </cell>
          <cell r="E481">
            <v>6987.84295027295</v>
          </cell>
          <cell r="F481">
            <v>6951.16677160279</v>
          </cell>
          <cell r="G481">
            <v>7184.44315197019</v>
          </cell>
          <cell r="H481">
            <v>7401.5573648073</v>
          </cell>
          <cell r="I481">
            <v>8030.79771345912</v>
          </cell>
          <cell r="J481">
            <v>7921.89192553346</v>
          </cell>
          <cell r="K481">
            <v>8377.0179841415</v>
          </cell>
          <cell r="L481">
            <v>8803.08075671486</v>
          </cell>
          <cell r="M481">
            <v>8397.48506356211</v>
          </cell>
          <cell r="N481">
            <v>10129.3459318195</v>
          </cell>
          <cell r="O481">
            <v>8959.77622071348</v>
          </cell>
        </row>
        <row r="481">
          <cell r="Z481">
            <v>6811.53934150787</v>
          </cell>
          <cell r="AA481">
            <v>6854.57722930594</v>
          </cell>
          <cell r="AB481">
            <v>5679.42756661382</v>
          </cell>
          <cell r="AC481">
            <v>6594.41907202715</v>
          </cell>
          <cell r="AD481">
            <v>5749.99648479603</v>
          </cell>
          <cell r="AE481">
            <v>5719.81722920458</v>
          </cell>
          <cell r="AF481">
            <v>5911.77036504975</v>
          </cell>
          <cell r="AG481">
            <v>6090.42434589858</v>
          </cell>
          <cell r="AH481">
            <v>6608.19926136065</v>
          </cell>
          <cell r="AI481">
            <v>6518.58535586753</v>
          </cell>
          <cell r="AJ481">
            <v>6893.08908409357</v>
          </cell>
          <cell r="AK481">
            <v>7243.67787981108</v>
          </cell>
          <cell r="AL481">
            <v>6909.93056658825</v>
          </cell>
          <cell r="AM481">
            <v>8335.00465246859</v>
          </cell>
          <cell r="AN481">
            <v>7372.61586161566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1">
          <cell r="BX481">
            <v>3.84058430517928</v>
          </cell>
          <cell r="BY481">
            <v>3.86969350966822</v>
          </cell>
          <cell r="BZ481">
            <v>3.13523461344157</v>
          </cell>
          <cell r="CA481">
            <v>3.63912534927851</v>
          </cell>
          <cell r="CB481">
            <v>3.26180765568789</v>
          </cell>
          <cell r="CC481">
            <v>3.15897624886737</v>
          </cell>
          <cell r="CD481">
            <v>3.3767929131175</v>
          </cell>
          <cell r="CE481">
            <v>3.44250310993357</v>
          </cell>
          <cell r="CF481">
            <v>3.65961674045055</v>
          </cell>
          <cell r="CG481">
            <v>3.7192067482726</v>
          </cell>
          <cell r="CH481">
            <v>3.87767360090792</v>
          </cell>
          <cell r="CI481">
            <v>4.10103415960005</v>
          </cell>
          <cell r="CJ481">
            <v>3.79236632731441</v>
          </cell>
          <cell r="CK481">
            <v>4.63234691315514</v>
          </cell>
          <cell r="CL481">
            <v>4.17560638792993</v>
          </cell>
          <cell r="CM481">
            <v>4.85909177814504</v>
          </cell>
          <cell r="CN481">
            <v>4.85301060536555</v>
          </cell>
          <cell r="CO481">
            <v>4.9629700623549</v>
          </cell>
          <cell r="CP481">
            <v>4.96462744015663</v>
          </cell>
          <cell r="CQ481">
            <v>4.82965787371547</v>
          </cell>
          <cell r="CR481">
            <v>4.96069957487832</v>
          </cell>
          <cell r="CS481">
            <v>4.79645378139866</v>
          </cell>
          <cell r="CT481">
            <v>4.84708177901233</v>
          </cell>
          <cell r="CU481">
            <v>4.94714523257651</v>
          </cell>
          <cell r="CV481">
            <v>4.80186748681709</v>
          </cell>
          <cell r="CW481">
            <v>4.87023342254421</v>
          </cell>
          <cell r="CX481">
            <v>4.83919227420814</v>
          </cell>
          <cell r="CY481">
            <v>4.99195356852461</v>
          </cell>
          <cell r="CZ481">
            <v>4.92960255631888</v>
          </cell>
          <cell r="DA481">
            <v>4.83736868121902</v>
          </cell>
        </row>
        <row r="482">
          <cell r="A482">
            <v>9099.48317591828</v>
          </cell>
          <cell r="B482">
            <v>7797.18832735164</v>
          </cell>
          <cell r="C482">
            <v>6842.60970459281</v>
          </cell>
          <cell r="D482">
            <v>7510.83691514022</v>
          </cell>
          <cell r="E482">
            <v>7589.94308451473</v>
          </cell>
          <cell r="F482">
            <v>7064.51264038398</v>
          </cell>
          <cell r="G482">
            <v>8418.64531606476</v>
          </cell>
          <cell r="H482">
            <v>9085.62832013602</v>
          </cell>
          <cell r="I482">
            <v>8126.96850076515</v>
          </cell>
          <cell r="J482">
            <v>8488.00405061201</v>
          </cell>
          <cell r="K482">
            <v>7947.22575784178</v>
          </cell>
          <cell r="L482">
            <v>9394.9314062067</v>
          </cell>
          <cell r="M482">
            <v>9527.8706303398</v>
          </cell>
          <cell r="N482">
            <v>9208.57998934242</v>
          </cell>
          <cell r="O482">
            <v>9774.34807642225</v>
          </cell>
        </row>
        <row r="482">
          <cell r="Z482">
            <v>7487.57472761275</v>
          </cell>
          <cell r="AA482">
            <v>6415.97210936363</v>
          </cell>
          <cell r="AB482">
            <v>5630.4902712078</v>
          </cell>
          <cell r="AC482">
            <v>6180.34580445824</v>
          </cell>
          <cell r="AD482">
            <v>6245.43888097212</v>
          </cell>
          <cell r="AE482">
            <v>5813.08468694453</v>
          </cell>
          <cell r="AF482">
            <v>6927.34243150472</v>
          </cell>
          <cell r="AG482">
            <v>7476.17416056907</v>
          </cell>
          <cell r="AH482">
            <v>6687.33408062961</v>
          </cell>
          <cell r="AI482">
            <v>6984.41476164645</v>
          </cell>
          <cell r="AJ482">
            <v>6539.43148073838</v>
          </cell>
          <cell r="AK482">
            <v>7730.68641425008</v>
          </cell>
          <cell r="AL482">
            <v>7840.07640439389</v>
          </cell>
          <cell r="AM482">
            <v>7577.34581980176</v>
          </cell>
          <cell r="AN482">
            <v>8042.89213145602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2">
          <cell r="BX482">
            <v>4.27650902820636</v>
          </cell>
          <cell r="BY482">
            <v>3.5683327386162</v>
          </cell>
          <cell r="BZ482">
            <v>3.22064206577765</v>
          </cell>
          <cell r="CA482">
            <v>3.54322148011714</v>
          </cell>
          <cell r="CB482">
            <v>3.53063968266618</v>
          </cell>
          <cell r="CC482">
            <v>3.25912423666028</v>
          </cell>
          <cell r="CD482">
            <v>3.88040186650611</v>
          </cell>
          <cell r="CE482">
            <v>4.08826254684325</v>
          </cell>
          <cell r="CF482">
            <v>3.71383587070827</v>
          </cell>
          <cell r="CG482">
            <v>3.86616802268489</v>
          </cell>
          <cell r="CH482">
            <v>3.61426145393525</v>
          </cell>
          <cell r="CI482">
            <v>4.17711262069319</v>
          </cell>
          <cell r="CJ482">
            <v>4.35170505574348</v>
          </cell>
          <cell r="CK482">
            <v>4.20891878367817</v>
          </cell>
          <cell r="CL482">
            <v>4.41076797390673</v>
          </cell>
          <cell r="CM482">
            <v>4.79688063979757</v>
          </cell>
          <cell r="CN482">
            <v>4.92611173527926</v>
          </cell>
          <cell r="CO482">
            <v>4.78972839203425</v>
          </cell>
          <cell r="CP482">
            <v>4.77883032539922</v>
          </cell>
          <cell r="CQ482">
            <v>4.84637147730602</v>
          </cell>
          <cell r="CR482">
            <v>4.88666839917906</v>
          </cell>
          <cell r="CS482">
            <v>4.89099351386909</v>
          </cell>
          <cell r="CT482">
            <v>5.01011583732107</v>
          </cell>
          <cell r="CU482">
            <v>4.93329912048794</v>
          </cell>
          <cell r="CV482">
            <v>4.94944420323762</v>
          </cell>
          <cell r="CW482">
            <v>4.95709866607811</v>
          </cell>
          <cell r="CX482">
            <v>5.0704792286047</v>
          </cell>
          <cell r="CY482">
            <v>4.93591847488647</v>
          </cell>
          <cell r="CZ482">
            <v>4.93234786130957</v>
          </cell>
          <cell r="DA482">
            <v>4.99580142017342</v>
          </cell>
        </row>
        <row r="483">
          <cell r="A483">
            <v>8438.66973644284</v>
          </cell>
          <cell r="B483">
            <v>8454.85268106078</v>
          </cell>
          <cell r="C483">
            <v>7667.31506694172</v>
          </cell>
          <cell r="D483">
            <v>7193.1074751915</v>
          </cell>
          <cell r="E483">
            <v>7715.64135868596</v>
          </cell>
          <cell r="F483">
            <v>7668.91715644448</v>
          </cell>
          <cell r="G483">
            <v>7551.43303180496</v>
          </cell>
          <cell r="H483">
            <v>8074.52620622987</v>
          </cell>
          <cell r="I483">
            <v>7866.56424902856</v>
          </cell>
          <cell r="J483">
            <v>8081.2790045252</v>
          </cell>
          <cell r="K483">
            <v>9638.99964642711</v>
          </cell>
          <cell r="L483">
            <v>7915.32842304572</v>
          </cell>
          <cell r="M483">
            <v>9101.36877963672</v>
          </cell>
          <cell r="N483">
            <v>8098.68135355086</v>
          </cell>
          <cell r="O483">
            <v>9841.08604645743</v>
          </cell>
        </row>
        <row r="483">
          <cell r="Z483">
            <v>6943.81966884439</v>
          </cell>
          <cell r="AA483">
            <v>6957.13592041573</v>
          </cell>
          <cell r="AB483">
            <v>6309.10496936918</v>
          </cell>
          <cell r="AC483">
            <v>5918.89986530043</v>
          </cell>
          <cell r="AD483">
            <v>6348.87060371873</v>
          </cell>
          <cell r="AE483">
            <v>6310.42326016003</v>
          </cell>
          <cell r="AF483">
            <v>6213.75060902808</v>
          </cell>
          <cell r="AG483">
            <v>6644.18156398344</v>
          </cell>
          <cell r="AH483">
            <v>6473.05858205779</v>
          </cell>
          <cell r="AI483">
            <v>6649.73815229502</v>
          </cell>
          <cell r="AJ483">
            <v>7931.51970906002</v>
          </cell>
          <cell r="AK483">
            <v>6513.18453096334</v>
          </cell>
          <cell r="AL483">
            <v>7489.12631010107</v>
          </cell>
          <cell r="AM483">
            <v>6664.05779949328</v>
          </cell>
          <cell r="AN483">
            <v>8097.80794679926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3">
          <cell r="BX483">
            <v>3.82308483282525</v>
          </cell>
          <cell r="BY483">
            <v>3.99949998074137</v>
          </cell>
          <cell r="BZ483">
            <v>3.53556621697878</v>
          </cell>
          <cell r="CA483">
            <v>3.32123190303059</v>
          </cell>
          <cell r="CB483">
            <v>3.52720341112395</v>
          </cell>
          <cell r="CC483">
            <v>3.64146266131132</v>
          </cell>
          <cell r="CD483">
            <v>3.54816731366792</v>
          </cell>
          <cell r="CE483">
            <v>3.67943728353793</v>
          </cell>
          <cell r="CF483">
            <v>3.54434640189299</v>
          </cell>
          <cell r="CG483">
            <v>3.80128158356255</v>
          </cell>
          <cell r="CH483">
            <v>4.41076160290386</v>
          </cell>
          <cell r="CI483">
            <v>3.69168694712664</v>
          </cell>
          <cell r="CJ483">
            <v>4.23607375137168</v>
          </cell>
          <cell r="CK483">
            <v>3.74049709789296</v>
          </cell>
          <cell r="CL483">
            <v>4.50257695161806</v>
          </cell>
          <cell r="CM483">
            <v>4.9761290445201</v>
          </cell>
          <cell r="CN483">
            <v>4.76575733193782</v>
          </cell>
          <cell r="CO483">
            <v>4.88895357443842</v>
          </cell>
          <cell r="CP483">
            <v>4.88257504684471</v>
          </cell>
          <cell r="CQ483">
            <v>4.93143264228215</v>
          </cell>
          <cell r="CR483">
            <v>4.74777100790804</v>
          </cell>
          <cell r="CS483">
            <v>4.79796265687124</v>
          </cell>
          <cell r="CT483">
            <v>4.94728833755125</v>
          </cell>
          <cell r="CU483">
            <v>5.00357613597227</v>
          </cell>
          <cell r="CV483">
            <v>4.7927153752564</v>
          </cell>
          <cell r="CW483">
            <v>4.92663012424427</v>
          </cell>
          <cell r="CX483">
            <v>4.83365502988012</v>
          </cell>
          <cell r="CY483">
            <v>4.84367257949783</v>
          </cell>
          <cell r="CZ483">
            <v>4.88108722544822</v>
          </cell>
          <cell r="DA483">
            <v>4.92735058947466</v>
          </cell>
        </row>
        <row r="484">
          <cell r="A484">
            <v>9028.20836291426</v>
          </cell>
          <cell r="B484">
            <v>7166.80072665917</v>
          </cell>
          <cell r="C484">
            <v>7988.63855264093</v>
          </cell>
          <cell r="D484">
            <v>7367.88332888396</v>
          </cell>
          <cell r="E484">
            <v>7846.50635619078</v>
          </cell>
          <cell r="F484">
            <v>7505.56180531738</v>
          </cell>
          <cell r="G484">
            <v>7777.82939780551</v>
          </cell>
          <cell r="H484">
            <v>8274.51519685207</v>
          </cell>
          <cell r="I484">
            <v>7405.33836246102</v>
          </cell>
          <cell r="J484">
            <v>8659.46653063147</v>
          </cell>
          <cell r="K484">
            <v>9108.59187440682</v>
          </cell>
          <cell r="L484">
            <v>8212.69698552826</v>
          </cell>
          <cell r="M484">
            <v>8519.85652746009</v>
          </cell>
          <cell r="N484">
            <v>8290.22191387587</v>
          </cell>
          <cell r="O484">
            <v>9044.35390926</v>
          </cell>
        </row>
        <row r="484">
          <cell r="Z484">
            <v>7428.92573862659</v>
          </cell>
          <cell r="AA484">
            <v>5897.25316936526</v>
          </cell>
          <cell r="AB484">
            <v>6573.50829474454</v>
          </cell>
          <cell r="AC484">
            <v>6062.71542491023</v>
          </cell>
          <cell r="AD484">
            <v>6456.55380166555</v>
          </cell>
          <cell r="AE484">
            <v>6176.00514266116</v>
          </cell>
          <cell r="AF484">
            <v>6400.04247590853</v>
          </cell>
          <cell r="AG484">
            <v>6808.7439334097</v>
          </cell>
          <cell r="AH484">
            <v>6093.53556682507</v>
          </cell>
          <cell r="AI484">
            <v>7125.50388806247</v>
          </cell>
          <cell r="AJ484">
            <v>7495.06988522619</v>
          </cell>
          <cell r="AK484">
            <v>6757.87637666325</v>
          </cell>
          <cell r="AL484">
            <v>7010.62479973859</v>
          </cell>
          <cell r="AM484">
            <v>6821.66831770357</v>
          </cell>
          <cell r="AN484">
            <v>7442.21121676252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4">
          <cell r="BX484">
            <v>4.29221827677515</v>
          </cell>
          <cell r="BY484">
            <v>3.32059386903481</v>
          </cell>
          <cell r="BZ484">
            <v>3.67008129900976</v>
          </cell>
          <cell r="CA484">
            <v>3.41295318670866</v>
          </cell>
          <cell r="CB484">
            <v>3.55272003331652</v>
          </cell>
          <cell r="CC484">
            <v>3.4760242697945</v>
          </cell>
          <cell r="CD484">
            <v>3.59663342921292</v>
          </cell>
          <cell r="CE484">
            <v>3.79492511369727</v>
          </cell>
          <cell r="CF484">
            <v>3.55213298316914</v>
          </cell>
          <cell r="CG484">
            <v>4.02369519763677</v>
          </cell>
          <cell r="CH484">
            <v>4.14814896734399</v>
          </cell>
          <cell r="CI484">
            <v>3.83563657852491</v>
          </cell>
          <cell r="CJ484">
            <v>3.89320719174051</v>
          </cell>
          <cell r="CK484">
            <v>3.83763217870627</v>
          </cell>
          <cell r="CL484">
            <v>4.18176005971869</v>
          </cell>
          <cell r="CM484">
            <v>4.74188866671725</v>
          </cell>
          <cell r="CN484">
            <v>4.86565314383276</v>
          </cell>
          <cell r="CO484">
            <v>4.90714245792938</v>
          </cell>
          <cell r="CP484">
            <v>4.86680547246172</v>
          </cell>
          <cell r="CQ484">
            <v>4.97905501470115</v>
          </cell>
          <cell r="CR484">
            <v>4.86779168423023</v>
          </cell>
          <cell r="CS484">
            <v>4.87521547380261</v>
          </cell>
          <cell r="CT484">
            <v>4.91553651504645</v>
          </cell>
          <cell r="CU484">
            <v>4.69988541262523</v>
          </cell>
          <cell r="CV484">
            <v>4.8517413724357</v>
          </cell>
          <cell r="CW484">
            <v>4.95026533602614</v>
          </cell>
          <cell r="CX484">
            <v>4.82702920885109</v>
          </cell>
          <cell r="CY484">
            <v>4.93351375516536</v>
          </cell>
          <cell r="CZ484">
            <v>4.87006085262302</v>
          </cell>
          <cell r="DA484">
            <v>4.87584640935227</v>
          </cell>
        </row>
        <row r="485">
          <cell r="A485">
            <v>9489.5022224287</v>
          </cell>
          <cell r="B485">
            <v>6450.65264300339</v>
          </cell>
          <cell r="C485">
            <v>7219.16093914726</v>
          </cell>
          <cell r="D485">
            <v>8022.08304190626</v>
          </cell>
          <cell r="E485">
            <v>7759.10582392756</v>
          </cell>
          <cell r="F485">
            <v>8384.57373595689</v>
          </cell>
          <cell r="G485">
            <v>8172.30640486033</v>
          </cell>
          <cell r="H485">
            <v>8614.03495462115</v>
          </cell>
          <cell r="I485">
            <v>8552.01619736254</v>
          </cell>
          <cell r="J485">
            <v>7412.46447014081</v>
          </cell>
          <cell r="K485">
            <v>7848.49048074286</v>
          </cell>
          <cell r="L485">
            <v>7881.73438424139</v>
          </cell>
          <cell r="M485">
            <v>9294.56048030171</v>
          </cell>
          <cell r="N485">
            <v>7186.62445904835</v>
          </cell>
          <cell r="O485">
            <v>8711.67859689906</v>
          </cell>
        </row>
        <row r="485">
          <cell r="Z485">
            <v>7808.50468588419</v>
          </cell>
          <cell r="AA485">
            <v>5307.96560338565</v>
          </cell>
          <cell r="AB485">
            <v>5940.33814421261</v>
          </cell>
          <cell r="AC485">
            <v>6601.02833162572</v>
          </cell>
          <cell r="AD485">
            <v>6384.63564940325</v>
          </cell>
          <cell r="AE485">
            <v>6899.30638844453</v>
          </cell>
          <cell r="AF485">
            <v>6724.6406988565</v>
          </cell>
          <cell r="AG485">
            <v>7088.12019123112</v>
          </cell>
          <cell r="AH485">
            <v>7037.08761382975</v>
          </cell>
          <cell r="AI485">
            <v>6099.39933543015</v>
          </cell>
          <cell r="AJ485">
            <v>6458.18645272555</v>
          </cell>
          <cell r="AK485">
            <v>6485.54143617577</v>
          </cell>
          <cell r="AL485">
            <v>7648.09548093398</v>
          </cell>
          <cell r="AM485">
            <v>5913.56526915978</v>
          </cell>
          <cell r="AN485">
            <v>7168.46695973408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5">
          <cell r="BX485">
            <v>4.34421165351233</v>
          </cell>
          <cell r="BY485">
            <v>3.07447309924708</v>
          </cell>
          <cell r="BZ485">
            <v>3.35385310105632</v>
          </cell>
          <cell r="CA485">
            <v>3.700152423747</v>
          </cell>
          <cell r="CB485">
            <v>3.61718377321445</v>
          </cell>
          <cell r="CC485">
            <v>3.95017009832796</v>
          </cell>
          <cell r="CD485">
            <v>3.76711398492274</v>
          </cell>
          <cell r="CE485">
            <v>4.02598456371628</v>
          </cell>
          <cell r="CF485">
            <v>3.93935544852654</v>
          </cell>
          <cell r="CG485">
            <v>3.4114441278781</v>
          </cell>
          <cell r="CH485">
            <v>3.593072283146</v>
          </cell>
          <cell r="CI485">
            <v>3.68304582925401</v>
          </cell>
          <cell r="CJ485">
            <v>4.21659151979086</v>
          </cell>
          <cell r="CK485">
            <v>3.34317442566254</v>
          </cell>
          <cell r="CL485">
            <v>3.99207539924994</v>
          </cell>
          <cell r="CM485">
            <v>4.92452146194899</v>
          </cell>
          <cell r="CN485">
            <v>4.73003700038436</v>
          </cell>
          <cell r="CO485">
            <v>4.85259745577828</v>
          </cell>
          <cell r="CP485">
            <v>4.88763895554003</v>
          </cell>
          <cell r="CQ485">
            <v>4.83584842817481</v>
          </cell>
          <cell r="CR485">
            <v>4.78516337597985</v>
          </cell>
          <cell r="CS485">
            <v>4.89065985826015</v>
          </cell>
          <cell r="CT485">
            <v>4.82354243189406</v>
          </cell>
          <cell r="CU485">
            <v>4.89412350436555</v>
          </cell>
          <cell r="CV485">
            <v>4.89841911060742</v>
          </cell>
          <cell r="CW485">
            <v>4.92438228902661</v>
          </cell>
          <cell r="CX485">
            <v>4.82443268376412</v>
          </cell>
          <cell r="CY485">
            <v>4.96934221652408</v>
          </cell>
          <cell r="CZ485">
            <v>4.84615716077057</v>
          </cell>
          <cell r="DA485">
            <v>4.91965545285313</v>
          </cell>
        </row>
        <row r="486">
          <cell r="A486">
            <v>9798.49277103913</v>
          </cell>
          <cell r="B486">
            <v>8108.35951389008</v>
          </cell>
          <cell r="C486">
            <v>8905.68744396916</v>
          </cell>
          <cell r="D486">
            <v>8181.05706214608</v>
          </cell>
          <cell r="E486">
            <v>7004.96390395512</v>
          </cell>
          <cell r="F486">
            <v>7668.45821553758</v>
          </cell>
          <cell r="G486">
            <v>7512.33456313204</v>
          </cell>
          <cell r="H486">
            <v>8140.04137164186</v>
          </cell>
          <cell r="I486">
            <v>7554.96975436091</v>
          </cell>
          <cell r="J486">
            <v>7390.91526002476</v>
          </cell>
          <cell r="K486">
            <v>8658.88095782044</v>
          </cell>
          <cell r="L486">
            <v>8393.38815075435</v>
          </cell>
          <cell r="M486">
            <v>9583.82286964764</v>
          </cell>
          <cell r="N486">
            <v>8398.68952035689</v>
          </cell>
          <cell r="O486">
            <v>8310.53323525274</v>
          </cell>
        </row>
        <row r="486">
          <cell r="Z486">
            <v>8062.75976588363</v>
          </cell>
          <cell r="AA486">
            <v>6672.02154285812</v>
          </cell>
          <cell r="AB486">
            <v>7328.10852532319</v>
          </cell>
          <cell r="AC486">
            <v>6731.84123970878</v>
          </cell>
          <cell r="AD486">
            <v>5764.08458382592</v>
          </cell>
          <cell r="AE486">
            <v>6310.04561735664</v>
          </cell>
          <cell r="AF486">
            <v>6181.57815480579</v>
          </cell>
          <cell r="AG486">
            <v>6698.09118580816</v>
          </cell>
          <cell r="AH486">
            <v>6216.66082644555</v>
          </cell>
          <cell r="AI486">
            <v>6081.66741396323</v>
          </cell>
          <cell r="AJ486">
            <v>7125.02204529225</v>
          </cell>
          <cell r="AK486">
            <v>6906.55939262073</v>
          </cell>
          <cell r="AL486">
            <v>7886.1171041672</v>
          </cell>
          <cell r="AM486">
            <v>6910.9216624651</v>
          </cell>
          <cell r="AN486">
            <v>6838.3816335794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6">
          <cell r="BX486">
            <v>4.5051324609822</v>
          </cell>
          <cell r="BY486">
            <v>3.69586621174781</v>
          </cell>
          <cell r="BZ486">
            <v>4.13677774988336</v>
          </cell>
          <cell r="CA486">
            <v>3.73627659081476</v>
          </cell>
          <cell r="CB486">
            <v>3.26954458637258</v>
          </cell>
          <cell r="CC486">
            <v>3.48464036447585</v>
          </cell>
          <cell r="CD486">
            <v>3.42001706246131</v>
          </cell>
          <cell r="CE486">
            <v>3.69310988899922</v>
          </cell>
          <cell r="CF486">
            <v>3.57234841299016</v>
          </cell>
          <cell r="CG486">
            <v>3.4117798596902</v>
          </cell>
          <cell r="CH486">
            <v>3.93279567990058</v>
          </cell>
          <cell r="CI486">
            <v>3.85033696522639</v>
          </cell>
          <cell r="CJ486">
            <v>4.47830622687407</v>
          </cell>
          <cell r="CK486">
            <v>3.85887898757946</v>
          </cell>
          <cell r="CL486">
            <v>3.63422328607867</v>
          </cell>
          <cell r="CM486">
            <v>4.90324157492738</v>
          </cell>
          <cell r="CN486">
            <v>4.94593419486337</v>
          </cell>
          <cell r="CO486">
            <v>4.85329666525734</v>
          </cell>
          <cell r="CP486">
            <v>4.93630495720726</v>
          </cell>
          <cell r="CQ486">
            <v>4.83003431861675</v>
          </cell>
          <cell r="CR486">
            <v>4.9611421563546</v>
          </cell>
          <cell r="CS486">
            <v>4.95197253458245</v>
          </cell>
          <cell r="CT486">
            <v>4.96896526428885</v>
          </cell>
          <cell r="CU486">
            <v>4.76771733904241</v>
          </cell>
          <cell r="CV486">
            <v>4.883698007855</v>
          </cell>
          <cell r="CW486">
            <v>4.96354500261247</v>
          </cell>
          <cell r="CX486">
            <v>4.91439598627842</v>
          </cell>
          <cell r="CY486">
            <v>4.82454731561999</v>
          </cell>
          <cell r="CZ486">
            <v>4.90661459270995</v>
          </cell>
          <cell r="DA486">
            <v>5.15523969552468</v>
          </cell>
        </row>
        <row r="487">
          <cell r="A487">
            <v>8822.09923981725</v>
          </cell>
          <cell r="B487">
            <v>8452.84147629205</v>
          </cell>
          <cell r="C487">
            <v>7521.8810312903</v>
          </cell>
          <cell r="D487">
            <v>8433.18418790989</v>
          </cell>
          <cell r="E487">
            <v>6646.24850029466</v>
          </cell>
          <cell r="F487">
            <v>7213.5093362032</v>
          </cell>
          <cell r="G487">
            <v>8526.19150163097</v>
          </cell>
          <cell r="H487">
            <v>7242.88718905332</v>
          </cell>
          <cell r="I487">
            <v>7938.41492980997</v>
          </cell>
          <cell r="J487">
            <v>7933.7028051998</v>
          </cell>
          <cell r="K487">
            <v>8005.75418162789</v>
          </cell>
          <cell r="L487">
            <v>9980.54129047848</v>
          </cell>
          <cell r="M487">
            <v>10196.304496711</v>
          </cell>
          <cell r="N487">
            <v>9561.83230626411</v>
          </cell>
          <cell r="O487">
            <v>9897.52670056502</v>
          </cell>
        </row>
        <row r="487">
          <cell r="Z487">
            <v>7259.3273744782</v>
          </cell>
          <cell r="AA487">
            <v>6955.48098620603</v>
          </cell>
          <cell r="AB487">
            <v>6189.43353431887</v>
          </cell>
          <cell r="AC487">
            <v>6939.30584605157</v>
          </cell>
          <cell r="AD487">
            <v>5468.91305167103</v>
          </cell>
          <cell r="AE487">
            <v>5935.68768236149</v>
          </cell>
          <cell r="AF487">
            <v>7015.83757848491</v>
          </cell>
          <cell r="AG487">
            <v>5959.86145842102</v>
          </cell>
          <cell r="AH487">
            <v>6532.18142795792</v>
          </cell>
          <cell r="AI487">
            <v>6528.3040225644</v>
          </cell>
          <cell r="AJ487">
            <v>6587.59201231095</v>
          </cell>
          <cell r="AK487">
            <v>8212.55969045086</v>
          </cell>
          <cell r="AL487">
            <v>8390.10198586507</v>
          </cell>
          <cell r="AM487">
            <v>7868.02201201161</v>
          </cell>
          <cell r="AN487">
            <v>8144.25054217921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7">
          <cell r="BX487">
            <v>4.09039637420022</v>
          </cell>
          <cell r="BY487">
            <v>3.86302635379547</v>
          </cell>
          <cell r="BZ487">
            <v>3.44911398424771</v>
          </cell>
          <cell r="CA487">
            <v>3.75585858900762</v>
          </cell>
          <cell r="CB487">
            <v>3.02469917388158</v>
          </cell>
          <cell r="CC487">
            <v>3.39908434806952</v>
          </cell>
          <cell r="CD487">
            <v>3.9090865866008</v>
          </cell>
          <cell r="CE487">
            <v>3.35306631038845</v>
          </cell>
          <cell r="CF487">
            <v>3.60640672247157</v>
          </cell>
          <cell r="CG487">
            <v>3.67118422085152</v>
          </cell>
          <cell r="CH487">
            <v>3.72337844787218</v>
          </cell>
          <cell r="CI487">
            <v>4.61401873506636</v>
          </cell>
          <cell r="CJ487">
            <v>4.71083583883751</v>
          </cell>
          <cell r="CK487">
            <v>4.4511142388954</v>
          </cell>
          <cell r="CL487">
            <v>4.58079364442237</v>
          </cell>
          <cell r="CM487">
            <v>4.86225938266046</v>
          </cell>
          <cell r="CN487">
            <v>4.93294907818906</v>
          </cell>
          <cell r="CO487">
            <v>4.91643715640132</v>
          </cell>
          <cell r="CP487">
            <v>5.06190432572191</v>
          </cell>
          <cell r="CQ487">
            <v>4.95365739463197</v>
          </cell>
          <cell r="CR487">
            <v>4.78427610750615</v>
          </cell>
          <cell r="CS487">
            <v>4.91712639051087</v>
          </cell>
          <cell r="CT487">
            <v>4.86968823334312</v>
          </cell>
          <cell r="CU487">
            <v>4.96238745406742</v>
          </cell>
          <cell r="CV487">
            <v>4.8719332426291</v>
          </cell>
          <cell r="CW487">
            <v>4.84726372746684</v>
          </cell>
          <cell r="CX487">
            <v>4.87647858134634</v>
          </cell>
          <cell r="CY487">
            <v>4.87951216505655</v>
          </cell>
          <cell r="CZ487">
            <v>4.84288282292935</v>
          </cell>
          <cell r="DA487">
            <v>4.87099330728885</v>
          </cell>
        </row>
        <row r="488">
          <cell r="A488">
            <v>8269.16399881458</v>
          </cell>
          <cell r="B488">
            <v>8089.43782232108</v>
          </cell>
          <cell r="C488">
            <v>7652.35389099218</v>
          </cell>
          <cell r="D488">
            <v>7669.51653348733</v>
          </cell>
          <cell r="E488">
            <v>8284.41471830659</v>
          </cell>
          <cell r="F488">
            <v>6833.00260536831</v>
          </cell>
          <cell r="G488">
            <v>6391.09866411914</v>
          </cell>
          <cell r="H488">
            <v>8018.30355000111</v>
          </cell>
          <cell r="I488">
            <v>7553.54256904646</v>
          </cell>
          <cell r="J488">
            <v>8758.23769746463</v>
          </cell>
          <cell r="K488">
            <v>9291.46191438128</v>
          </cell>
          <cell r="L488">
            <v>8939.54928771328</v>
          </cell>
          <cell r="M488">
            <v>8187.84277637483</v>
          </cell>
          <cell r="N488">
            <v>9608.88899238037</v>
          </cell>
          <cell r="O488">
            <v>10040.5061497038</v>
          </cell>
        </row>
        <row r="488">
          <cell r="Z488">
            <v>6804.34066188171</v>
          </cell>
          <cell r="AA488">
            <v>6656.45169379563</v>
          </cell>
          <cell r="AB488">
            <v>6296.79405887357</v>
          </cell>
          <cell r="AC488">
            <v>6310.916461841</v>
          </cell>
          <cell r="AD488">
            <v>6816.88982534942</v>
          </cell>
          <cell r="AE488">
            <v>5622.58500098878</v>
          </cell>
          <cell r="AF488">
            <v>5258.96118647518</v>
          </cell>
          <cell r="AG488">
            <v>6597.9183497152</v>
          </cell>
          <cell r="AH488">
            <v>6215.48645681538</v>
          </cell>
          <cell r="AI488">
            <v>7206.77844819947</v>
          </cell>
          <cell r="AJ488">
            <v>7645.54580383374</v>
          </cell>
          <cell r="AK488">
            <v>7355.97198531836</v>
          </cell>
          <cell r="AL488">
            <v>6737.42491313129</v>
          </cell>
          <cell r="AM488">
            <v>7906.74294230156</v>
          </cell>
          <cell r="AN488">
            <v>8261.90220318481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8">
          <cell r="BX488">
            <v>3.8958775516387</v>
          </cell>
          <cell r="BY488">
            <v>3.65631270400637</v>
          </cell>
          <cell r="BZ488">
            <v>3.61489641523879</v>
          </cell>
          <cell r="CA488">
            <v>3.57346321129997</v>
          </cell>
          <cell r="CB488">
            <v>3.84777724826048</v>
          </cell>
          <cell r="CC488">
            <v>3.26507545805535</v>
          </cell>
          <cell r="CD488">
            <v>2.97635017943708</v>
          </cell>
          <cell r="CE488">
            <v>3.84328369814863</v>
          </cell>
          <cell r="CF488">
            <v>3.48021638217037</v>
          </cell>
          <cell r="CG488">
            <v>3.96933891718874</v>
          </cell>
          <cell r="CH488">
            <v>4.28584252541326</v>
          </cell>
          <cell r="CI488">
            <v>3.97536093458829</v>
          </cell>
          <cell r="CJ488">
            <v>3.74791910756941</v>
          </cell>
          <cell r="CK488">
            <v>4.53053276442325</v>
          </cell>
          <cell r="CL488">
            <v>4.64308465865017</v>
          </cell>
          <cell r="CM488">
            <v>4.78506548615563</v>
          </cell>
          <cell r="CN488">
            <v>4.98777195277133</v>
          </cell>
          <cell r="CO488">
            <v>4.77233330933958</v>
          </cell>
          <cell r="CP488">
            <v>4.83849449815539</v>
          </cell>
          <cell r="CQ488">
            <v>4.85381800332976</v>
          </cell>
          <cell r="CR488">
            <v>4.71791315893113</v>
          </cell>
          <cell r="CS488">
            <v>4.84086615183937</v>
          </cell>
          <cell r="CT488">
            <v>4.70339689939216</v>
          </cell>
          <cell r="CU488">
            <v>4.89300898240489</v>
          </cell>
          <cell r="CV488">
            <v>4.97427881572827</v>
          </cell>
          <cell r="CW488">
            <v>4.88741728335001</v>
          </cell>
          <cell r="CX488">
            <v>5.06956430789322</v>
          </cell>
          <cell r="CY488">
            <v>4.92505250576534</v>
          </cell>
          <cell r="CZ488">
            <v>4.78140443019638</v>
          </cell>
          <cell r="DA488">
            <v>4.87506693631055</v>
          </cell>
        </row>
        <row r="489">
          <cell r="A489">
            <v>9070.77670000591</v>
          </cell>
          <cell r="B489">
            <v>8286.66922593909</v>
          </cell>
          <cell r="C489">
            <v>7438.55676613088</v>
          </cell>
          <cell r="D489">
            <v>7753.433939207</v>
          </cell>
          <cell r="E489">
            <v>7861.9531539565</v>
          </cell>
          <cell r="F489">
            <v>7130.89454717015</v>
          </cell>
          <cell r="G489">
            <v>7701.86720209951</v>
          </cell>
          <cell r="H489">
            <v>7725.14557192969</v>
          </cell>
          <cell r="I489">
            <v>6782.41832919411</v>
          </cell>
          <cell r="J489">
            <v>8365.58673023039</v>
          </cell>
          <cell r="K489">
            <v>7441.32069184069</v>
          </cell>
          <cell r="L489">
            <v>9050.8814145246</v>
          </cell>
          <cell r="M489">
            <v>8617.55099216454</v>
          </cell>
          <cell r="N489">
            <v>9296.95868304489</v>
          </cell>
          <cell r="O489">
            <v>10150.0574920812</v>
          </cell>
        </row>
        <row r="489">
          <cell r="Z489">
            <v>7463.95339886201</v>
          </cell>
          <cell r="AA489">
            <v>6818.74496305845</v>
          </cell>
          <cell r="AB489">
            <v>6120.86956755912</v>
          </cell>
          <cell r="AC489">
            <v>6379.96849854747</v>
          </cell>
          <cell r="AD489">
            <v>6469.26430954135</v>
          </cell>
          <cell r="AE489">
            <v>5867.70751310001</v>
          </cell>
          <cell r="AF489">
            <v>6337.53644058474</v>
          </cell>
          <cell r="AG489">
            <v>6356.69121347357</v>
          </cell>
          <cell r="AH489">
            <v>5580.96136802258</v>
          </cell>
          <cell r="AI489">
            <v>6883.68279516101</v>
          </cell>
          <cell r="AJ489">
            <v>6123.14388357177</v>
          </cell>
          <cell r="AK489">
            <v>7447.58242109453</v>
          </cell>
          <cell r="AL489">
            <v>7091.01338783825</v>
          </cell>
          <cell r="AM489">
            <v>7650.06885919123</v>
          </cell>
          <cell r="AN489">
            <v>8352.04730776969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89">
          <cell r="BX489">
            <v>4.20479325286809</v>
          </cell>
          <cell r="BY489">
            <v>3.74325939206445</v>
          </cell>
          <cell r="BZ489">
            <v>3.34884019178327</v>
          </cell>
          <cell r="CA489">
            <v>3.59639454468341</v>
          </cell>
          <cell r="CB489">
            <v>3.75297132025617</v>
          </cell>
          <cell r="CC489">
            <v>3.38125980997942</v>
          </cell>
          <cell r="CD489">
            <v>3.62857018220982</v>
          </cell>
          <cell r="CE489">
            <v>3.58526037713372</v>
          </cell>
          <cell r="CF489">
            <v>3.15382858941848</v>
          </cell>
          <cell r="CG489">
            <v>3.94781885303106</v>
          </cell>
          <cell r="CH489">
            <v>3.45912772210533</v>
          </cell>
          <cell r="CI489">
            <v>4.34682428122937</v>
          </cell>
          <cell r="CJ489">
            <v>4.03927381330365</v>
          </cell>
          <cell r="CK489">
            <v>4.33782616331085</v>
          </cell>
          <cell r="CL489">
            <v>4.54591054231347</v>
          </cell>
          <cell r="CM489">
            <v>4.86330389257405</v>
          </cell>
          <cell r="CN489">
            <v>4.99070224443414</v>
          </cell>
          <cell r="CO489">
            <v>5.00755625953465</v>
          </cell>
          <cell r="CP489">
            <v>4.86024698688442</v>
          </cell>
          <cell r="CQ489">
            <v>4.72266113820257</v>
          </cell>
          <cell r="CR489">
            <v>4.75441459640228</v>
          </cell>
          <cell r="CS489">
            <v>4.78511167318097</v>
          </cell>
          <cell r="CT489">
            <v>4.85755301811695</v>
          </cell>
          <cell r="CU489">
            <v>4.84817252566329</v>
          </cell>
          <cell r="CV489">
            <v>4.77717079236537</v>
          </cell>
          <cell r="CW489">
            <v>4.84970143198694</v>
          </cell>
          <cell r="CX489">
            <v>4.69407872969924</v>
          </cell>
          <cell r="CY489">
            <v>4.80963530506329</v>
          </cell>
          <cell r="CZ489">
            <v>4.8317041706693</v>
          </cell>
          <cell r="DA489">
            <v>5.03360573820371</v>
          </cell>
        </row>
        <row r="490">
          <cell r="A490">
            <v>9439.33611313233</v>
          </cell>
          <cell r="B490">
            <v>7245.35511057016</v>
          </cell>
          <cell r="C490">
            <v>7549.97920078704</v>
          </cell>
          <cell r="D490">
            <v>7778.54154856789</v>
          </cell>
          <cell r="E490">
            <v>8125.15832133098</v>
          </cell>
          <cell r="F490">
            <v>8166.19230834135</v>
          </cell>
          <cell r="G490">
            <v>7587.30646499646</v>
          </cell>
          <cell r="H490">
            <v>8300.86955965379</v>
          </cell>
          <cell r="I490">
            <v>8671.68051619868</v>
          </cell>
          <cell r="J490">
            <v>7752.60042537528</v>
          </cell>
          <cell r="K490">
            <v>8882.07050125111</v>
          </cell>
          <cell r="L490">
            <v>8766.91018572381</v>
          </cell>
          <cell r="M490">
            <v>9717.69537171198</v>
          </cell>
          <cell r="N490">
            <v>6892.31009438148</v>
          </cell>
          <cell r="O490">
            <v>9087.87302664146</v>
          </cell>
        </row>
        <row r="490">
          <cell r="Z490">
            <v>7767.22514452031</v>
          </cell>
          <cell r="AA490">
            <v>5961.89220526916</v>
          </cell>
          <cell r="AB490">
            <v>6212.55431379048</v>
          </cell>
          <cell r="AC490">
            <v>6400.62847425015</v>
          </cell>
          <cell r="AD490">
            <v>6685.84456155235</v>
          </cell>
          <cell r="AE490">
            <v>6719.60967086374</v>
          </cell>
          <cell r="AF490">
            <v>6243.26931976852</v>
          </cell>
          <cell r="AG490">
            <v>6830.42980908655</v>
          </cell>
          <cell r="AH490">
            <v>7135.5542533292</v>
          </cell>
          <cell r="AI490">
            <v>6379.28263573738</v>
          </cell>
          <cell r="AJ490">
            <v>7308.6751553152</v>
          </cell>
          <cell r="AK490">
            <v>7213.91466710988</v>
          </cell>
          <cell r="AL490">
            <v>7996.275048723</v>
          </cell>
          <cell r="AM490">
            <v>5671.38659194819</v>
          </cell>
          <cell r="AN490">
            <v>7478.02123335068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0">
          <cell r="BX490">
            <v>4.31420404282586</v>
          </cell>
          <cell r="BY490">
            <v>3.26094539819339</v>
          </cell>
          <cell r="BZ490">
            <v>3.47982904400396</v>
          </cell>
          <cell r="CA490">
            <v>3.65302461526816</v>
          </cell>
          <cell r="CB490">
            <v>3.70824886890056</v>
          </cell>
          <cell r="CC490">
            <v>3.77320537344043</v>
          </cell>
          <cell r="CD490">
            <v>3.48813761488541</v>
          </cell>
          <cell r="CE490">
            <v>3.7416603546646</v>
          </cell>
          <cell r="CF490">
            <v>3.91785669873884</v>
          </cell>
          <cell r="CG490">
            <v>3.5396239327281</v>
          </cell>
          <cell r="CH490">
            <v>4.05310946667321</v>
          </cell>
          <cell r="CI490">
            <v>4.02259577334174</v>
          </cell>
          <cell r="CJ490">
            <v>4.52940064233486</v>
          </cell>
          <cell r="CK490">
            <v>3.17280181314019</v>
          </cell>
          <cell r="CL490">
            <v>4.20137805336534</v>
          </cell>
          <cell r="CM490">
            <v>4.93255967447428</v>
          </cell>
          <cell r="CN490">
            <v>5.00896189686647</v>
          </cell>
          <cell r="CO490">
            <v>4.89124509706562</v>
          </cell>
          <cell r="CP490">
            <v>4.80039700507627</v>
          </cell>
          <cell r="CQ490">
            <v>4.93963134838041</v>
          </cell>
          <cell r="CR490">
            <v>4.87911144164133</v>
          </cell>
          <cell r="CS490">
            <v>4.90371921635968</v>
          </cell>
          <cell r="CT490">
            <v>5.00139097417943</v>
          </cell>
          <cell r="CU490">
            <v>4.98983633424985</v>
          </cell>
          <cell r="CV490">
            <v>4.93766767470764</v>
          </cell>
          <cell r="CW490">
            <v>4.9403470874534</v>
          </cell>
          <cell r="CX490">
            <v>4.9132825882937</v>
          </cell>
          <cell r="CY490">
            <v>4.83675536856915</v>
          </cell>
          <cell r="CZ490">
            <v>4.89726316753896</v>
          </cell>
          <cell r="DA490">
            <v>4.87643081536768</v>
          </cell>
        </row>
        <row r="491">
          <cell r="A491">
            <v>6935.58494422794</v>
          </cell>
          <cell r="B491">
            <v>6937.82287450733</v>
          </cell>
          <cell r="C491">
            <v>7523.38458828398</v>
          </cell>
          <cell r="D491">
            <v>7358.47819843809</v>
          </cell>
          <cell r="E491">
            <v>8807.46890528522</v>
          </cell>
          <cell r="F491">
            <v>7306.55374652271</v>
          </cell>
          <cell r="G491">
            <v>7220.17645134713</v>
          </cell>
          <cell r="H491">
            <v>7673.17884575562</v>
          </cell>
          <cell r="I491">
            <v>8925.30931725503</v>
          </cell>
          <cell r="J491">
            <v>7598.764634561</v>
          </cell>
          <cell r="K491">
            <v>7246.23056835351</v>
          </cell>
          <cell r="L491">
            <v>9133.58027735558</v>
          </cell>
          <cell r="M491">
            <v>10127.5377686395</v>
          </cell>
          <cell r="N491">
            <v>8082.36359073294</v>
          </cell>
          <cell r="O491">
            <v>9515.27384747441</v>
          </cell>
        </row>
        <row r="491">
          <cell r="Z491">
            <v>5706.99561125042</v>
          </cell>
          <cell r="AA491">
            <v>5708.83710816603</v>
          </cell>
          <cell r="AB491">
            <v>6190.67074693082</v>
          </cell>
          <cell r="AC491">
            <v>6054.97634614335</v>
          </cell>
          <cell r="AD491">
            <v>7247.28869920612</v>
          </cell>
          <cell r="AE491">
            <v>6012.24993999583</v>
          </cell>
          <cell r="AF491">
            <v>5941.17376567992</v>
          </cell>
          <cell r="AG491">
            <v>6313.93002165033</v>
          </cell>
          <cell r="AH491">
            <v>7344.25452391272</v>
          </cell>
          <cell r="AI491">
            <v>6252.69775643876</v>
          </cell>
          <cell r="AJ491">
            <v>5962.61258195946</v>
          </cell>
          <cell r="AK491">
            <v>7515.63177108116</v>
          </cell>
          <cell r="AL491">
            <v>8333.51679248051</v>
          </cell>
          <cell r="AM491">
            <v>6650.6306118031</v>
          </cell>
          <cell r="AN491">
            <v>7829.71105163608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1">
          <cell r="BX491">
            <v>3.24693853447446</v>
          </cell>
          <cell r="BY491">
            <v>3.28731178131944</v>
          </cell>
          <cell r="BZ491">
            <v>3.42705778756888</v>
          </cell>
          <cell r="CA491">
            <v>3.38950448923448</v>
          </cell>
          <cell r="CB491">
            <v>3.96116007823755</v>
          </cell>
          <cell r="CC491">
            <v>3.35517343224869</v>
          </cell>
          <cell r="CD491">
            <v>3.322867374774</v>
          </cell>
          <cell r="CE491">
            <v>3.49717295689035</v>
          </cell>
          <cell r="CF491">
            <v>4.01960461299051</v>
          </cell>
          <cell r="CG491">
            <v>3.56836379996084</v>
          </cell>
          <cell r="CH491">
            <v>3.42399026717636</v>
          </cell>
          <cell r="CI491">
            <v>4.29747600137159</v>
          </cell>
          <cell r="CJ491">
            <v>4.78398116552386</v>
          </cell>
          <cell r="CK491">
            <v>3.72711613398347</v>
          </cell>
          <cell r="CL491">
            <v>4.54057545910503</v>
          </cell>
          <cell r="CM491">
            <v>4.81549134619374</v>
          </cell>
          <cell r="CN491">
            <v>4.75788445145171</v>
          </cell>
          <cell r="CO491">
            <v>4.94906792465994</v>
          </cell>
          <cell r="CP491">
            <v>4.89421871057924</v>
          </cell>
          <cell r="CQ491">
            <v>5.01256830956235</v>
          </cell>
          <cell r="CR491">
            <v>4.90940870164928</v>
          </cell>
          <cell r="CS491">
            <v>4.89853688494869</v>
          </cell>
          <cell r="CT491">
            <v>4.9464063198241</v>
          </cell>
          <cell r="CU491">
            <v>5.00577723638941</v>
          </cell>
          <cell r="CV491">
            <v>4.80070972162416</v>
          </cell>
          <cell r="CW491">
            <v>4.77101966050632</v>
          </cell>
          <cell r="CX491">
            <v>4.79136403996044</v>
          </cell>
          <cell r="CY491">
            <v>4.77250057350735</v>
          </cell>
          <cell r="CZ491">
            <v>4.88874108848542</v>
          </cell>
          <cell r="DA491">
            <v>4.72434900562043</v>
          </cell>
        </row>
        <row r="492">
          <cell r="A492">
            <v>9869.09311465981</v>
          </cell>
          <cell r="B492">
            <v>8761.94802799252</v>
          </cell>
          <cell r="C492">
            <v>7255.03617176646</v>
          </cell>
          <cell r="D492">
            <v>8265.75800217138</v>
          </cell>
          <cell r="E492">
            <v>7339.46360482551</v>
          </cell>
          <cell r="F492">
            <v>8518.46822841542</v>
          </cell>
          <cell r="G492">
            <v>8533.91563139009</v>
          </cell>
          <cell r="H492">
            <v>8896.90898438976</v>
          </cell>
          <cell r="I492">
            <v>7411.13211821793</v>
          </cell>
          <cell r="J492">
            <v>7826.57769015363</v>
          </cell>
          <cell r="K492">
            <v>7753.20926544496</v>
          </cell>
          <cell r="L492">
            <v>8261.28984704441</v>
          </cell>
          <cell r="M492">
            <v>10018.0987023757</v>
          </cell>
          <cell r="N492">
            <v>8878.95392118859</v>
          </cell>
          <cell r="O492">
            <v>9489.25523314777</v>
          </cell>
        </row>
        <row r="492">
          <cell r="Z492">
            <v>8120.85376292007</v>
          </cell>
          <cell r="AA492">
            <v>7209.8315201767</v>
          </cell>
          <cell r="AB492">
            <v>5969.85833562497</v>
          </cell>
          <cell r="AC492">
            <v>6801.53801321531</v>
          </cell>
          <cell r="AD492">
            <v>6039.3300519707</v>
          </cell>
          <cell r="AE492">
            <v>7009.48242795326</v>
          </cell>
          <cell r="AF492">
            <v>7022.19343382956</v>
          </cell>
          <cell r="AG492">
            <v>7320.885107155</v>
          </cell>
          <cell r="AH492">
            <v>6098.30300013361</v>
          </cell>
          <cell r="AI492">
            <v>6440.15535646927</v>
          </cell>
          <cell r="AJ492">
            <v>6379.78362413757</v>
          </cell>
          <cell r="AK492">
            <v>6797.86135985368</v>
          </cell>
          <cell r="AL492">
            <v>8243.46407509774</v>
          </cell>
          <cell r="AM492">
            <v>7306.11065514947</v>
          </cell>
          <cell r="AN492">
            <v>7808.30144899016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2">
          <cell r="BX492">
            <v>4.57835041750211</v>
          </cell>
          <cell r="BY492">
            <v>4.03368653166829</v>
          </cell>
          <cell r="BZ492">
            <v>3.35034567361764</v>
          </cell>
          <cell r="CA492">
            <v>3.80262789070805</v>
          </cell>
          <cell r="CB492">
            <v>3.39037781712842</v>
          </cell>
          <cell r="CC492">
            <v>3.96365443862557</v>
          </cell>
          <cell r="CD492">
            <v>3.88153017822765</v>
          </cell>
          <cell r="CE492">
            <v>4.09122134849966</v>
          </cell>
          <cell r="CF492">
            <v>3.41908348896126</v>
          </cell>
          <cell r="CG492">
            <v>3.62479448094357</v>
          </cell>
          <cell r="CH492">
            <v>3.55582118650461</v>
          </cell>
          <cell r="CI492">
            <v>3.74124762197448</v>
          </cell>
          <cell r="CJ492">
            <v>4.61706280076933</v>
          </cell>
          <cell r="CK492">
            <v>4.09924620465889</v>
          </cell>
          <cell r="CL492">
            <v>4.46697227902957</v>
          </cell>
          <cell r="CM492">
            <v>4.85959185952783</v>
          </cell>
          <cell r="CN492">
            <v>4.89700003059178</v>
          </cell>
          <cell r="CO492">
            <v>4.88181753625607</v>
          </cell>
          <cell r="CP492">
            <v>4.90038764157598</v>
          </cell>
          <cell r="CQ492">
            <v>4.88031441446864</v>
          </cell>
          <cell r="CR492">
            <v>4.84503927973764</v>
          </cell>
          <cell r="CS492">
            <v>4.95652107202362</v>
          </cell>
          <cell r="CT492">
            <v>4.90250166469555</v>
          </cell>
          <cell r="CU492">
            <v>4.88659592734799</v>
          </cell>
          <cell r="CV492">
            <v>4.86765838542322</v>
          </cell>
          <cell r="CW492">
            <v>4.91556192717169</v>
          </cell>
          <cell r="CX492">
            <v>4.97809275944161</v>
          </cell>
          <cell r="CY492">
            <v>4.89160188132946</v>
          </cell>
          <cell r="CZ492">
            <v>4.88302983563367</v>
          </cell>
          <cell r="DA492">
            <v>4.78906189097944</v>
          </cell>
        </row>
        <row r="493">
          <cell r="A493">
            <v>10290.5127108033</v>
          </cell>
          <cell r="B493">
            <v>7061.4677909335</v>
          </cell>
          <cell r="C493">
            <v>8522.40288422017</v>
          </cell>
          <cell r="D493">
            <v>6939.82267239236</v>
          </cell>
          <cell r="E493">
            <v>6775.56299784015</v>
          </cell>
          <cell r="F493">
            <v>7758.79894297055</v>
          </cell>
          <cell r="G493">
            <v>7145.23794112836</v>
          </cell>
          <cell r="H493">
            <v>8904.16247027802</v>
          </cell>
          <cell r="I493">
            <v>7649.46722962622</v>
          </cell>
          <cell r="J493">
            <v>7726.9895509698</v>
          </cell>
          <cell r="K493">
            <v>7906.01736227778</v>
          </cell>
          <cell r="L493">
            <v>7798.45158679242</v>
          </cell>
          <cell r="M493">
            <v>7828.11874873731</v>
          </cell>
          <cell r="N493">
            <v>9179.54200195867</v>
          </cell>
          <cell r="O493">
            <v>9421.25477781121</v>
          </cell>
        </row>
        <row r="493">
          <cell r="Z493">
            <v>8467.62188774674</v>
          </cell>
          <cell r="AA493">
            <v>5810.57921082528</v>
          </cell>
          <cell r="AB493">
            <v>7012.72008758688</v>
          </cell>
          <cell r="AC493">
            <v>5710.48265614</v>
          </cell>
          <cell r="AD493">
            <v>5575.32040965132</v>
          </cell>
          <cell r="AE493">
            <v>6384.38313021577</v>
          </cell>
          <cell r="AF493">
            <v>5879.51007727134</v>
          </cell>
          <cell r="AG493">
            <v>7326.85368982877</v>
          </cell>
          <cell r="AH493">
            <v>6294.41874894957</v>
          </cell>
          <cell r="AI493">
            <v>6358.20854479801</v>
          </cell>
          <cell r="AJ493">
            <v>6505.52285810286</v>
          </cell>
          <cell r="AK493">
            <v>6417.01159141776</v>
          </cell>
          <cell r="AL493">
            <v>6441.42342753241</v>
          </cell>
          <cell r="AM493">
            <v>7553.45170446885</v>
          </cell>
          <cell r="AN493">
            <v>7752.34678859894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3">
          <cell r="BX493">
            <v>4.63940328421532</v>
          </cell>
          <cell r="BY493">
            <v>3.2185890847029</v>
          </cell>
          <cell r="BZ493">
            <v>3.82787426499584</v>
          </cell>
          <cell r="CA493">
            <v>3.27353705479524</v>
          </cell>
          <cell r="CB493">
            <v>3.15462150544461</v>
          </cell>
          <cell r="CC493">
            <v>3.54720013138365</v>
          </cell>
          <cell r="CD493">
            <v>3.44469973882429</v>
          </cell>
          <cell r="CE493">
            <v>3.96333423029636</v>
          </cell>
          <cell r="CF493">
            <v>3.59938582292753</v>
          </cell>
          <cell r="CG493">
            <v>3.61211395505499</v>
          </cell>
          <cell r="CH493">
            <v>3.61237467024794</v>
          </cell>
          <cell r="CI493">
            <v>3.41474206218431</v>
          </cell>
          <cell r="CJ493">
            <v>3.59492824390563</v>
          </cell>
          <cell r="CK493">
            <v>4.2929969234818</v>
          </cell>
          <cell r="CL493">
            <v>4.2403105458037</v>
          </cell>
          <cell r="CM493">
            <v>5.0004198072085</v>
          </cell>
          <cell r="CN493">
            <v>4.94607875662418</v>
          </cell>
          <cell r="CO493">
            <v>5.01921704234302</v>
          </cell>
          <cell r="CP493">
            <v>4.77928237870703</v>
          </cell>
          <cell r="CQ493">
            <v>4.842054874424</v>
          </cell>
          <cell r="CR493">
            <v>4.93106111379886</v>
          </cell>
          <cell r="CS493">
            <v>4.67624118453432</v>
          </cell>
          <cell r="CT493">
            <v>5.06481931286793</v>
          </cell>
          <cell r="CU493">
            <v>4.79109040325341</v>
          </cell>
          <cell r="CV493">
            <v>4.8225913286663</v>
          </cell>
          <cell r="CW493">
            <v>4.93397056594599</v>
          </cell>
          <cell r="CX493">
            <v>5.14851586297304</v>
          </cell>
          <cell r="CY493">
            <v>4.90906472133754</v>
          </cell>
          <cell r="CZ493">
            <v>4.82049919910901</v>
          </cell>
          <cell r="DA493">
            <v>5.00890348494709</v>
          </cell>
        </row>
        <row r="494">
          <cell r="A494">
            <v>7852.38355996212</v>
          </cell>
          <cell r="B494">
            <v>9111.15012624786</v>
          </cell>
          <cell r="C494">
            <v>7900.32358351872</v>
          </cell>
          <cell r="D494">
            <v>6284.62145832533</v>
          </cell>
          <cell r="E494">
            <v>9015.33702659022</v>
          </cell>
          <cell r="F494">
            <v>7223.10402598508</v>
          </cell>
          <cell r="G494">
            <v>7422.81250852683</v>
          </cell>
          <cell r="H494">
            <v>7458.3874183752</v>
          </cell>
          <cell r="I494">
            <v>7907.08542249213</v>
          </cell>
          <cell r="J494">
            <v>7567.21463749239</v>
          </cell>
          <cell r="K494">
            <v>7697.30453983187</v>
          </cell>
          <cell r="L494">
            <v>7962.54649013053</v>
          </cell>
          <cell r="M494">
            <v>9571.39709241157</v>
          </cell>
          <cell r="N494">
            <v>8502.84098844525</v>
          </cell>
          <cell r="O494">
            <v>8718.39187912117</v>
          </cell>
        </row>
        <row r="494">
          <cell r="Z494">
            <v>6461.38990076883</v>
          </cell>
          <cell r="AA494">
            <v>7497.17496102681</v>
          </cell>
          <cell r="AB494">
            <v>6500.83769158112</v>
          </cell>
          <cell r="AC494">
            <v>5171.34565713627</v>
          </cell>
          <cell r="AD494">
            <v>7418.33446759424</v>
          </cell>
          <cell r="AE494">
            <v>5943.58274138201</v>
          </cell>
          <cell r="AF494">
            <v>6107.91429273065</v>
          </cell>
          <cell r="AG494">
            <v>6137.18736140588</v>
          </cell>
          <cell r="AH494">
            <v>6506.40171907923</v>
          </cell>
          <cell r="AI494">
            <v>6226.73661599374</v>
          </cell>
          <cell r="AJ494">
            <v>6333.78202134737</v>
          </cell>
          <cell r="AK494">
            <v>6552.03825473598</v>
          </cell>
          <cell r="AL494">
            <v>7875.89246461295</v>
          </cell>
          <cell r="AM494">
            <v>6996.62344192066</v>
          </cell>
          <cell r="AN494">
            <v>7173.99103196257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4">
          <cell r="BX494">
            <v>3.75430375841697</v>
          </cell>
          <cell r="BY494">
            <v>4.11666916794667</v>
          </cell>
          <cell r="BZ494">
            <v>3.63436426788663</v>
          </cell>
          <cell r="CA494">
            <v>2.97334405673512</v>
          </cell>
          <cell r="CB494">
            <v>4.07049976371809</v>
          </cell>
          <cell r="CC494">
            <v>3.2599163395881</v>
          </cell>
          <cell r="CD494">
            <v>3.46563230585255</v>
          </cell>
          <cell r="CE494">
            <v>3.49549264990157</v>
          </cell>
          <cell r="CF494">
            <v>3.62844399254994</v>
          </cell>
          <cell r="CG494">
            <v>3.54297400506663</v>
          </cell>
          <cell r="CH494">
            <v>3.55637845216024</v>
          </cell>
          <cell r="CI494">
            <v>3.60085352043327</v>
          </cell>
          <cell r="CJ494">
            <v>4.26271789062496</v>
          </cell>
          <cell r="CK494">
            <v>3.84350514054065</v>
          </cell>
          <cell r="CL494">
            <v>4.01288934808295</v>
          </cell>
          <cell r="CM494">
            <v>4.71523862303633</v>
          </cell>
          <cell r="CN494">
            <v>4.98952054068541</v>
          </cell>
          <cell r="CO494">
            <v>4.90058588262168</v>
          </cell>
          <cell r="CP494">
            <v>4.76502887764738</v>
          </cell>
          <cell r="CQ494">
            <v>4.99304881478277</v>
          </cell>
          <cell r="CR494">
            <v>4.99515528506199</v>
          </cell>
          <cell r="CS494">
            <v>4.82855949047062</v>
          </cell>
          <cell r="CT494">
            <v>4.81025527246658</v>
          </cell>
          <cell r="CU494">
            <v>4.91278304724123</v>
          </cell>
          <cell r="CV494">
            <v>4.81503740873898</v>
          </cell>
          <cell r="CW494">
            <v>4.87935344597694</v>
          </cell>
          <cell r="CX494">
            <v>4.98514855912349</v>
          </cell>
          <cell r="CY494">
            <v>5.0619787956736</v>
          </cell>
          <cell r="CZ494">
            <v>4.98733074285194</v>
          </cell>
          <cell r="DA494">
            <v>4.89790977166413</v>
          </cell>
        </row>
        <row r="495">
          <cell r="A495">
            <v>8009.53785513709</v>
          </cell>
          <cell r="B495">
            <v>7535.48014216057</v>
          </cell>
          <cell r="C495">
            <v>7175.34112847413</v>
          </cell>
          <cell r="D495">
            <v>7758.2263543306</v>
          </cell>
          <cell r="E495">
            <v>7532.71204371764</v>
          </cell>
          <cell r="F495">
            <v>7232.6082807041</v>
          </cell>
          <cell r="G495">
            <v>6528.75311815035</v>
          </cell>
          <cell r="H495">
            <v>8792.44668406574</v>
          </cell>
          <cell r="I495">
            <v>6764.41987955075</v>
          </cell>
          <cell r="J495">
            <v>8026.98057008465</v>
          </cell>
          <cell r="K495">
            <v>8666.20833208773</v>
          </cell>
          <cell r="L495">
            <v>7643.23607655559</v>
          </cell>
          <cell r="M495">
            <v>8173.56793539694</v>
          </cell>
          <cell r="N495">
            <v>9071.23424747826</v>
          </cell>
          <cell r="O495">
            <v>9644.45284367484</v>
          </cell>
        </row>
        <row r="495">
          <cell r="Z495">
            <v>6590.70543508423</v>
          </cell>
          <cell r="AA495">
            <v>6200.62365983499</v>
          </cell>
          <cell r="AB495">
            <v>5904.28070000157</v>
          </cell>
          <cell r="AC495">
            <v>6383.91197156347</v>
          </cell>
          <cell r="AD495">
            <v>6198.34591025909</v>
          </cell>
          <cell r="AE495">
            <v>5951.40338526509</v>
          </cell>
          <cell r="AF495">
            <v>5372.23113722086</v>
          </cell>
          <cell r="AG495">
            <v>7234.9275571741</v>
          </cell>
          <cell r="AH495">
            <v>5566.15121517318</v>
          </cell>
          <cell r="AI495">
            <v>6605.05829766965</v>
          </cell>
          <cell r="AJ495">
            <v>7131.05142754647</v>
          </cell>
          <cell r="AK495">
            <v>6289.29140013717</v>
          </cell>
          <cell r="AL495">
            <v>6725.67875826948</v>
          </cell>
          <cell r="AM495">
            <v>7464.32989506782</v>
          </cell>
          <cell r="AN495">
            <v>7936.00691136673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5">
          <cell r="BX495">
            <v>3.7239961867688</v>
          </cell>
          <cell r="BY495">
            <v>3.46121010825494</v>
          </cell>
          <cell r="BZ495">
            <v>3.31761121814462</v>
          </cell>
          <cell r="CA495">
            <v>3.49008360164829</v>
          </cell>
          <cell r="CB495">
            <v>3.49384964196858</v>
          </cell>
          <cell r="CC495">
            <v>3.33117348545174</v>
          </cell>
          <cell r="CD495">
            <v>3.05699214884918</v>
          </cell>
          <cell r="CE495">
            <v>3.95798304669523</v>
          </cell>
          <cell r="CF495">
            <v>3.16739441687751</v>
          </cell>
          <cell r="CG495">
            <v>3.72747970697467</v>
          </cell>
          <cell r="CH495">
            <v>3.98620204905311</v>
          </cell>
          <cell r="CI495">
            <v>3.45415395444647</v>
          </cell>
          <cell r="CJ495">
            <v>3.8447979949534</v>
          </cell>
          <cell r="CK495">
            <v>4.1425191235111</v>
          </cell>
          <cell r="CL495">
            <v>4.4580607784777</v>
          </cell>
          <cell r="CM495">
            <v>4.84875019033683</v>
          </cell>
          <cell r="CN495">
            <v>4.90811291300374</v>
          </cell>
          <cell r="CO495">
            <v>4.87583096487724</v>
          </cell>
          <cell r="CP495">
            <v>5.01138992110251</v>
          </cell>
          <cell r="CQ495">
            <v>4.86047522284901</v>
          </cell>
          <cell r="CR495">
            <v>4.89473599179412</v>
          </cell>
          <cell r="CS495">
            <v>4.81468082192452</v>
          </cell>
          <cell r="CT495">
            <v>5.00803543139832</v>
          </cell>
          <cell r="CU495">
            <v>4.81459753650523</v>
          </cell>
          <cell r="CV495">
            <v>4.85476824910445</v>
          </cell>
          <cell r="CW495">
            <v>4.90118838893236</v>
          </cell>
          <cell r="CX495">
            <v>4.98846767401913</v>
          </cell>
          <cell r="CY495">
            <v>4.79258394592643</v>
          </cell>
          <cell r="CZ495">
            <v>4.93666251883557</v>
          </cell>
          <cell r="DA495">
            <v>4.87711715229248</v>
          </cell>
        </row>
        <row r="496">
          <cell r="A496">
            <v>8776.00201721687</v>
          </cell>
          <cell r="B496">
            <v>7124.44980025307</v>
          </cell>
          <cell r="C496">
            <v>7382.67915747459</v>
          </cell>
          <cell r="D496">
            <v>6722.19542434618</v>
          </cell>
          <cell r="E496">
            <v>7200.36447551015</v>
          </cell>
          <cell r="F496">
            <v>6991.88693275139</v>
          </cell>
          <cell r="G496">
            <v>7361.09462777373</v>
          </cell>
          <cell r="H496">
            <v>7361.21618065015</v>
          </cell>
          <cell r="I496">
            <v>8151.28021340042</v>
          </cell>
          <cell r="J496">
            <v>7346.57352760414</v>
          </cell>
          <cell r="K496">
            <v>7679.43094862368</v>
          </cell>
          <cell r="L496">
            <v>9299.47799737272</v>
          </cell>
          <cell r="M496">
            <v>8241.64269628058</v>
          </cell>
          <cell r="N496">
            <v>11087.3365649649</v>
          </cell>
          <cell r="O496">
            <v>8148.85862303038</v>
          </cell>
        </row>
        <row r="496">
          <cell r="Z496">
            <v>7221.3959455956</v>
          </cell>
          <cell r="AA496">
            <v>5862.40440706538</v>
          </cell>
          <cell r="AB496">
            <v>6074.89027815052</v>
          </cell>
          <cell r="AC496">
            <v>5531.40652060486</v>
          </cell>
          <cell r="AD496">
            <v>5924.87133984835</v>
          </cell>
          <cell r="AE496">
            <v>5753.324104664</v>
          </cell>
          <cell r="AF496">
            <v>6057.12929371095</v>
          </cell>
          <cell r="AG496">
            <v>6057.22931436356</v>
          </cell>
          <cell r="AH496">
            <v>6707.33914702663</v>
          </cell>
          <cell r="AI496">
            <v>6045.18050271426</v>
          </cell>
          <cell r="AJ496">
            <v>6319.0746091532</v>
          </cell>
          <cell r="AK496">
            <v>7652.14189498098</v>
          </cell>
          <cell r="AL496">
            <v>6781.69456151088</v>
          </cell>
          <cell r="AM496">
            <v>9123.29408774251</v>
          </cell>
          <cell r="AN496">
            <v>6705.34652409357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6">
          <cell r="BX496">
            <v>4.05448511672148</v>
          </cell>
          <cell r="BY496">
            <v>3.2417378760287</v>
          </cell>
          <cell r="BZ496">
            <v>3.41297901003426</v>
          </cell>
          <cell r="CA496">
            <v>3.05774076197898</v>
          </cell>
          <cell r="CB496">
            <v>3.39094881112203</v>
          </cell>
          <cell r="CC496">
            <v>3.24937670162562</v>
          </cell>
          <cell r="CD496">
            <v>3.39998868706645</v>
          </cell>
          <cell r="CE496">
            <v>3.49245675149558</v>
          </cell>
          <cell r="CF496">
            <v>3.73915063058038</v>
          </cell>
          <cell r="CG496">
            <v>3.42872813413864</v>
          </cell>
          <cell r="CH496">
            <v>3.49288385055641</v>
          </cell>
          <cell r="CI496">
            <v>4.33288775542808</v>
          </cell>
          <cell r="CJ496">
            <v>3.77470190085595</v>
          </cell>
          <cell r="CK496">
            <v>5.1887671401454</v>
          </cell>
          <cell r="CL496">
            <v>3.913652556181</v>
          </cell>
          <cell r="CM496">
            <v>4.87969393319354</v>
          </cell>
          <cell r="CN496">
            <v>4.95455911347202</v>
          </cell>
          <cell r="CO496">
            <v>4.87654185967716</v>
          </cell>
          <cell r="CP496">
            <v>4.9561227037468</v>
          </cell>
          <cell r="CQ496">
            <v>4.78701541159255</v>
          </cell>
          <cell r="CR496">
            <v>4.85094011590414</v>
          </cell>
          <cell r="CS496">
            <v>4.88086176298679</v>
          </cell>
          <cell r="CT496">
            <v>4.75171204321111</v>
          </cell>
          <cell r="CU496">
            <v>4.91455773014341</v>
          </cell>
          <cell r="CV496">
            <v>4.83040291200032</v>
          </cell>
          <cell r="CW496">
            <v>4.95651556607138</v>
          </cell>
          <cell r="CX496">
            <v>4.8385219046472</v>
          </cell>
          <cell r="CY496">
            <v>4.92223905040465</v>
          </cell>
          <cell r="CZ496">
            <v>4.8171994604266</v>
          </cell>
          <cell r="DA496">
            <v>4.69403252615338</v>
          </cell>
        </row>
        <row r="497">
          <cell r="A497">
            <v>8395.63971443251</v>
          </cell>
          <cell r="B497">
            <v>6811.2362175313</v>
          </cell>
          <cell r="C497">
            <v>7489.09804598133</v>
          </cell>
          <cell r="D497">
            <v>6909.28984484579</v>
          </cell>
          <cell r="E497">
            <v>7333.50657047652</v>
          </cell>
          <cell r="F497">
            <v>7574.11631475382</v>
          </cell>
          <cell r="G497">
            <v>10049.4066790503</v>
          </cell>
          <cell r="H497">
            <v>8495.6406918341</v>
          </cell>
          <cell r="I497">
            <v>7604.05544220999</v>
          </cell>
          <cell r="J497">
            <v>8176.24783858253</v>
          </cell>
          <cell r="K497">
            <v>8198.77091270558</v>
          </cell>
          <cell r="L497">
            <v>9174.97069912249</v>
          </cell>
          <cell r="M497">
            <v>9879.77639727363</v>
          </cell>
          <cell r="N497">
            <v>8713.13618688027</v>
          </cell>
          <cell r="O497">
            <v>8623.21801490051</v>
          </cell>
        </row>
        <row r="497">
          <cell r="Z497">
            <v>6908.41210787589</v>
          </cell>
          <cell r="AA497">
            <v>5604.6743732829</v>
          </cell>
          <cell r="AB497">
            <v>6162.45782069321</v>
          </cell>
          <cell r="AC497">
            <v>5685.35850090168</v>
          </cell>
          <cell r="AD497">
            <v>6034.42826370639</v>
          </cell>
          <cell r="AE497">
            <v>6232.415710426</v>
          </cell>
          <cell r="AF497">
            <v>8269.22606733281</v>
          </cell>
          <cell r="AG497">
            <v>6990.69862642349</v>
          </cell>
          <cell r="AH497">
            <v>6257.05133530422</v>
          </cell>
          <cell r="AI497">
            <v>6727.88393574791</v>
          </cell>
          <cell r="AJ497">
            <v>6746.41720816916</v>
          </cell>
          <cell r="AK497">
            <v>7549.69017527794</v>
          </cell>
          <cell r="AL497">
            <v>8129.64457832801</v>
          </cell>
          <cell r="AM497">
            <v>7169.66634806148</v>
          </cell>
          <cell r="AN497">
            <v>7095.67653797528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7">
          <cell r="BX497">
            <v>3.85372236881691</v>
          </cell>
          <cell r="BY497">
            <v>3.20235789840297</v>
          </cell>
          <cell r="BZ497">
            <v>3.43163048163311</v>
          </cell>
          <cell r="CA497">
            <v>3.33559910128903</v>
          </cell>
          <cell r="CB497">
            <v>3.27558047383726</v>
          </cell>
          <cell r="CC497">
            <v>3.53996921210369</v>
          </cell>
          <cell r="CD497">
            <v>4.58920566920071</v>
          </cell>
          <cell r="CE497">
            <v>3.89790545590718</v>
          </cell>
          <cell r="CF497">
            <v>3.52908990523445</v>
          </cell>
          <cell r="CG497">
            <v>3.63374501771935</v>
          </cell>
          <cell r="CH497">
            <v>3.80346905502813</v>
          </cell>
          <cell r="CI497">
            <v>4.28859428108167</v>
          </cell>
          <cell r="CJ497">
            <v>4.60083897616337</v>
          </cell>
          <cell r="CK497">
            <v>4.06230001208766</v>
          </cell>
          <cell r="CL497">
            <v>4.12662997192792</v>
          </cell>
          <cell r="CM497">
            <v>4.91139595656564</v>
          </cell>
          <cell r="CN497">
            <v>4.79498942426995</v>
          </cell>
          <cell r="CO497">
            <v>4.91994874577993</v>
          </cell>
          <cell r="CP497">
            <v>4.66972324521409</v>
          </cell>
          <cell r="CQ497">
            <v>5.04725202344683</v>
          </cell>
          <cell r="CR497">
            <v>4.82351978571771</v>
          </cell>
          <cell r="CS497">
            <v>4.93667434326373</v>
          </cell>
          <cell r="CT497">
            <v>4.91356170465279</v>
          </cell>
          <cell r="CU497">
            <v>4.85751478665005</v>
          </cell>
          <cell r="CV497">
            <v>5.07260653628507</v>
          </cell>
          <cell r="CW497">
            <v>4.85959910531338</v>
          </cell>
          <cell r="CX497">
            <v>4.82304487585555</v>
          </cell>
          <cell r="CY497">
            <v>4.84107332600188</v>
          </cell>
          <cell r="CZ497">
            <v>4.83541871429717</v>
          </cell>
          <cell r="DA497">
            <v>4.71091661363587</v>
          </cell>
        </row>
        <row r="498">
          <cell r="A498">
            <v>9881.75701655091</v>
          </cell>
          <cell r="B498">
            <v>7475.28182143446</v>
          </cell>
          <cell r="C498">
            <v>6770.60427440354</v>
          </cell>
          <cell r="D498">
            <v>7020.92676505333</v>
          </cell>
          <cell r="E498">
            <v>7553.11599062185</v>
          </cell>
          <cell r="F498">
            <v>7374.47868587794</v>
          </cell>
          <cell r="G498">
            <v>7616.90422514882</v>
          </cell>
          <cell r="H498">
            <v>7338.12612269315</v>
          </cell>
          <cell r="I498">
            <v>7717.67367050465</v>
          </cell>
          <cell r="J498">
            <v>7933.85758803744</v>
          </cell>
          <cell r="K498">
            <v>8920.15687988678</v>
          </cell>
          <cell r="L498">
            <v>8890.07618719394</v>
          </cell>
          <cell r="M498">
            <v>8293.99429736495</v>
          </cell>
          <cell r="N498">
            <v>9922.84928924096</v>
          </cell>
          <cell r="O498">
            <v>10605.1957693171</v>
          </cell>
        </row>
        <row r="498">
          <cell r="Z498">
            <v>8131.2743450476</v>
          </cell>
          <cell r="AA498">
            <v>6151.0890416375</v>
          </cell>
          <cell r="AB498">
            <v>5571.24008865206</v>
          </cell>
          <cell r="AC498">
            <v>5777.21973810103</v>
          </cell>
          <cell r="AD498">
            <v>6215.1354437117</v>
          </cell>
          <cell r="AE498">
            <v>6068.14246152242</v>
          </cell>
          <cell r="AF498">
            <v>6267.62404812246</v>
          </cell>
          <cell r="AG498">
            <v>6038.22949524465</v>
          </cell>
          <cell r="AH498">
            <v>6350.54290601526</v>
          </cell>
          <cell r="AI498">
            <v>6528.43138672795</v>
          </cell>
          <cell r="AJ498">
            <v>7340.01480402112</v>
          </cell>
          <cell r="AK498">
            <v>7315.26269117673</v>
          </cell>
          <cell r="AL498">
            <v>6824.77245040316</v>
          </cell>
          <cell r="AM498">
            <v>8165.08741514685</v>
          </cell>
          <cell r="AN498">
            <v>8726.56109018096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8">
          <cell r="BX498">
            <v>4.56328782084055</v>
          </cell>
          <cell r="BY498">
            <v>3.43547325856503</v>
          </cell>
          <cell r="BZ498">
            <v>3.07390706390718</v>
          </cell>
          <cell r="CA498">
            <v>3.26570727164054</v>
          </cell>
          <cell r="CB498">
            <v>3.46181567892049</v>
          </cell>
          <cell r="CC498">
            <v>3.42909617401589</v>
          </cell>
          <cell r="CD498">
            <v>3.54258268814942</v>
          </cell>
          <cell r="CE498">
            <v>3.28304375103737</v>
          </cell>
          <cell r="CF498">
            <v>3.64749970152856</v>
          </cell>
          <cell r="CG498">
            <v>3.6717164997541</v>
          </cell>
          <cell r="CH498">
            <v>4.09938171983758</v>
          </cell>
          <cell r="CI498">
            <v>4.047346409983</v>
          </cell>
          <cell r="CJ498">
            <v>3.75017978114057</v>
          </cell>
          <cell r="CK498">
            <v>4.6451468287306</v>
          </cell>
          <cell r="CL498">
            <v>4.95859145415439</v>
          </cell>
          <cell r="CM498">
            <v>4.88188885594577</v>
          </cell>
          <cell r="CN498">
            <v>4.90537910670607</v>
          </cell>
          <cell r="CO498">
            <v>4.9655604930221</v>
          </cell>
          <cell r="CP498">
            <v>4.84672935015308</v>
          </cell>
          <cell r="CQ498">
            <v>4.91873915836154</v>
          </cell>
          <cell r="CR498">
            <v>4.84823026130454</v>
          </cell>
          <cell r="CS498">
            <v>4.84719038232307</v>
          </cell>
          <cell r="CT498">
            <v>5.0389503649753</v>
          </cell>
          <cell r="CU498">
            <v>4.77004773445814</v>
          </cell>
          <cell r="CV498">
            <v>4.87132200688523</v>
          </cell>
          <cell r="CW498">
            <v>4.90552746106665</v>
          </cell>
          <cell r="CX498">
            <v>4.95184092540999</v>
          </cell>
          <cell r="CY498">
            <v>4.98589609155926</v>
          </cell>
          <cell r="CZ498">
            <v>4.81580094925973</v>
          </cell>
          <cell r="DA498">
            <v>4.82160846875379</v>
          </cell>
        </row>
        <row r="499">
          <cell r="A499">
            <v>9947.02161787723</v>
          </cell>
          <cell r="B499">
            <v>8277.2468452166</v>
          </cell>
          <cell r="C499">
            <v>7587.10515327671</v>
          </cell>
          <cell r="D499">
            <v>6824.39733670239</v>
          </cell>
          <cell r="E499">
            <v>7397.18466758862</v>
          </cell>
          <cell r="F499">
            <v>7008.57897421013</v>
          </cell>
          <cell r="G499">
            <v>6681.76374335374</v>
          </cell>
          <cell r="H499">
            <v>7904.1788947056</v>
          </cell>
          <cell r="I499">
            <v>7175.5818309079</v>
          </cell>
          <cell r="J499">
            <v>7477.72860556247</v>
          </cell>
          <cell r="K499">
            <v>7732.12519971981</v>
          </cell>
          <cell r="L499">
            <v>8073.07995319872</v>
          </cell>
          <cell r="M499">
            <v>8550.72673019992</v>
          </cell>
          <cell r="N499">
            <v>7731.38470045874</v>
          </cell>
          <cell r="O499">
            <v>8623.52446285746</v>
          </cell>
        </row>
        <row r="499">
          <cell r="Z499">
            <v>8184.9777884247</v>
          </cell>
          <cell r="AA499">
            <v>6810.99168977823</v>
          </cell>
          <cell r="AB499">
            <v>6243.10366898198</v>
          </cell>
          <cell r="AC499">
            <v>5615.50409420083</v>
          </cell>
          <cell r="AD499">
            <v>6086.82624075864</v>
          </cell>
          <cell r="AE499">
            <v>5767.05927020719</v>
          </cell>
          <cell r="AF499">
            <v>5498.1370231025</v>
          </cell>
          <cell r="AG499">
            <v>6504.01006192918</v>
          </cell>
          <cell r="AH499">
            <v>5904.4787637185</v>
          </cell>
          <cell r="AI499">
            <v>6153.10239543426</v>
          </cell>
          <cell r="AJ499">
            <v>6362.43445005516</v>
          </cell>
          <cell r="AK499">
            <v>6642.99150434637</v>
          </cell>
          <cell r="AL499">
            <v>7036.0265665645</v>
          </cell>
          <cell r="AM499">
            <v>6361.82512494891</v>
          </cell>
          <cell r="AN499">
            <v>7095.92870086556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499">
          <cell r="BX499">
            <v>4.54850441758586</v>
          </cell>
          <cell r="BY499">
            <v>3.77806169248854</v>
          </cell>
          <cell r="BZ499">
            <v>3.51527753128997</v>
          </cell>
          <cell r="CA499">
            <v>3.22438199769697</v>
          </cell>
          <cell r="CB499">
            <v>3.42428872859187</v>
          </cell>
          <cell r="CC499">
            <v>3.14449059723952</v>
          </cell>
          <cell r="CD499">
            <v>3.0778159057906</v>
          </cell>
          <cell r="CE499">
            <v>3.60818673753652</v>
          </cell>
          <cell r="CF499">
            <v>3.34717049725218</v>
          </cell>
          <cell r="CG499">
            <v>3.29478772934576</v>
          </cell>
          <cell r="CH499">
            <v>3.6337466513351</v>
          </cell>
          <cell r="CI499">
            <v>3.71058197207774</v>
          </cell>
          <cell r="CJ499">
            <v>3.97973869074744</v>
          </cell>
          <cell r="CK499">
            <v>3.61318196792465</v>
          </cell>
          <cell r="CL499">
            <v>3.87093651231704</v>
          </cell>
          <cell r="CM499">
            <v>4.93010330910431</v>
          </cell>
          <cell r="CN499">
            <v>4.93910706698404</v>
          </cell>
          <cell r="CO499">
            <v>4.86573064612984</v>
          </cell>
          <cell r="CP499">
            <v>4.77143921992699</v>
          </cell>
          <cell r="CQ499">
            <v>4.86998544743294</v>
          </cell>
          <cell r="CR499">
            <v>5.02471287336649</v>
          </cell>
          <cell r="CS499">
            <v>4.89418131735891</v>
          </cell>
          <cell r="CT499">
            <v>4.93854862436722</v>
          </cell>
          <cell r="CU499">
            <v>4.83293401410356</v>
          </cell>
          <cell r="CV499">
            <v>5.11651012654436</v>
          </cell>
          <cell r="CW499">
            <v>4.79706730628029</v>
          </cell>
          <cell r="CX499">
            <v>4.90488469495947</v>
          </cell>
          <cell r="CY499">
            <v>4.84373136324057</v>
          </cell>
          <cell r="CZ499">
            <v>4.82390813175227</v>
          </cell>
          <cell r="DA499">
            <v>5.02227316011437</v>
          </cell>
        </row>
        <row r="500">
          <cell r="A500">
            <v>9026.27648468106</v>
          </cell>
          <cell r="B500">
            <v>8685.13200588214</v>
          </cell>
          <cell r="C500">
            <v>6928.67954220837</v>
          </cell>
          <cell r="D500">
            <v>6799.54312704182</v>
          </cell>
          <cell r="E500">
            <v>8113.32044488299</v>
          </cell>
          <cell r="F500">
            <v>10061.8868362921</v>
          </cell>
          <cell r="G500">
            <v>8905.69313858151</v>
          </cell>
          <cell r="H500">
            <v>8154.29058671365</v>
          </cell>
          <cell r="I500">
            <v>8515.95225433184</v>
          </cell>
          <cell r="J500">
            <v>9009.76306699796</v>
          </cell>
          <cell r="K500">
            <v>8778.89665038091</v>
          </cell>
          <cell r="L500">
            <v>8833.15197259754</v>
          </cell>
          <cell r="M500">
            <v>9235.48230614594</v>
          </cell>
          <cell r="N500">
            <v>8999.99649761565</v>
          </cell>
          <cell r="O500">
            <v>9853.87854227037</v>
          </cell>
        </row>
        <row r="500">
          <cell r="Z500">
            <v>7427.33607882328</v>
          </cell>
          <cell r="AA500">
            <v>7146.6229076973</v>
          </cell>
          <cell r="AB500">
            <v>5701.31345187431</v>
          </cell>
          <cell r="AC500">
            <v>5595.05263025156</v>
          </cell>
          <cell r="AD500">
            <v>6676.10368036086</v>
          </cell>
          <cell r="AE500">
            <v>8279.49545386321</v>
          </cell>
          <cell r="AF500">
            <v>7328.11321117564</v>
          </cell>
          <cell r="AG500">
            <v>6709.81625421009</v>
          </cell>
          <cell r="AH500">
            <v>7007.41214070734</v>
          </cell>
          <cell r="AI500">
            <v>7413.74789512975</v>
          </cell>
          <cell r="AJ500">
            <v>7223.77781517058</v>
          </cell>
          <cell r="AK500">
            <v>7268.42219459455</v>
          </cell>
          <cell r="AL500">
            <v>7599.48258334294</v>
          </cell>
          <cell r="AM500">
            <v>7405.71140375231</v>
          </cell>
          <cell r="AN500">
            <v>8108.33434335391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0">
          <cell r="BX500">
            <v>4.30541622386524</v>
          </cell>
          <cell r="BY500">
            <v>3.99637995178823</v>
          </cell>
          <cell r="BZ500">
            <v>3.23886593956871</v>
          </cell>
          <cell r="CA500">
            <v>3.12332638552264</v>
          </cell>
          <cell r="CB500">
            <v>3.74293740700052</v>
          </cell>
          <cell r="CC500">
            <v>4.64814077692718</v>
          </cell>
          <cell r="CD500">
            <v>4.17150782450308</v>
          </cell>
          <cell r="CE500">
            <v>3.68772606853253</v>
          </cell>
          <cell r="CF500">
            <v>3.99452402939012</v>
          </cell>
          <cell r="CG500">
            <v>4.05910645167443</v>
          </cell>
          <cell r="CH500">
            <v>4.00666508743165</v>
          </cell>
          <cell r="CI500">
            <v>4.07768399697969</v>
          </cell>
          <cell r="CJ500">
            <v>4.26541408204072</v>
          </cell>
          <cell r="CK500">
            <v>4.10753018992724</v>
          </cell>
          <cell r="CL500">
            <v>4.5314223732027</v>
          </cell>
          <cell r="CM500">
            <v>4.72634117384135</v>
          </cell>
          <cell r="CN500">
            <v>4.89938119608736</v>
          </cell>
          <cell r="CO500">
            <v>4.82268705957313</v>
          </cell>
          <cell r="CP500">
            <v>4.90788006876606</v>
          </cell>
          <cell r="CQ500">
            <v>4.88672211842968</v>
          </cell>
          <cell r="CR500">
            <v>4.88013385938411</v>
          </cell>
          <cell r="CS500">
            <v>4.81289340473987</v>
          </cell>
          <cell r="CT500">
            <v>4.98493052061967</v>
          </cell>
          <cell r="CU500">
            <v>4.80617697761769</v>
          </cell>
          <cell r="CV500">
            <v>5.0039678216544</v>
          </cell>
          <cell r="CW500">
            <v>4.93956237032136</v>
          </cell>
          <cell r="CX500">
            <v>4.88352836546244</v>
          </cell>
          <cell r="CY500">
            <v>4.88123774805366</v>
          </cell>
          <cell r="CZ500">
            <v>4.93961561962672</v>
          </cell>
          <cell r="DA500">
            <v>4.90234915436166</v>
          </cell>
        </row>
        <row r="501">
          <cell r="A501">
            <v>8572.38853123577</v>
          </cell>
          <cell r="B501">
            <v>7949.74474312589</v>
          </cell>
          <cell r="C501">
            <v>7437.37771274027</v>
          </cell>
          <cell r="D501">
            <v>6942.47465376487</v>
          </cell>
          <cell r="E501">
            <v>7588.06816200866</v>
          </cell>
          <cell r="F501">
            <v>6676.68875374353</v>
          </cell>
          <cell r="G501">
            <v>7431.65689101353</v>
          </cell>
          <cell r="H501">
            <v>8231.08407840516</v>
          </cell>
          <cell r="I501">
            <v>8254.11189515705</v>
          </cell>
          <cell r="J501">
            <v>8478.38447737477</v>
          </cell>
          <cell r="K501">
            <v>8844.9006745588</v>
          </cell>
          <cell r="L501">
            <v>8809.93898503862</v>
          </cell>
          <cell r="M501">
            <v>8100.25166653277</v>
          </cell>
          <cell r="N501">
            <v>8932.99162014938</v>
          </cell>
          <cell r="O501">
            <v>10294.3950971121</v>
          </cell>
        </row>
        <row r="501">
          <cell r="Z501">
            <v>7053.851134274</v>
          </cell>
          <cell r="AA501">
            <v>6541.50424577216</v>
          </cell>
          <cell r="AB501">
            <v>6119.89937505485</v>
          </cell>
          <cell r="AC501">
            <v>5712.6648579551</v>
          </cell>
          <cell r="AD501">
            <v>6243.8960875957</v>
          </cell>
          <cell r="AE501">
            <v>5493.96103165182</v>
          </cell>
          <cell r="AF501">
            <v>6115.19195603399</v>
          </cell>
          <cell r="AG501">
            <v>6773.00632737339</v>
          </cell>
          <cell r="AH501">
            <v>6791.95493087209</v>
          </cell>
          <cell r="AI501">
            <v>6976.49922709695</v>
          </cell>
          <cell r="AJ501">
            <v>7278.08969792267</v>
          </cell>
          <cell r="AK501">
            <v>7249.32122197464</v>
          </cell>
          <cell r="AL501">
            <v>6665.34994274696</v>
          </cell>
          <cell r="AM501">
            <v>7350.57596172292</v>
          </cell>
          <cell r="AN501">
            <v>8470.81653705224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1">
          <cell r="BX501">
            <v>4.05963451469075</v>
          </cell>
          <cell r="BY501">
            <v>3.64593575483022</v>
          </cell>
          <cell r="BZ501">
            <v>3.42464549830606</v>
          </cell>
          <cell r="CA501">
            <v>3.22325173048587</v>
          </cell>
          <cell r="CB501">
            <v>3.47994979197761</v>
          </cell>
          <cell r="CC501">
            <v>3.05091611785927</v>
          </cell>
          <cell r="CD501">
            <v>3.46126187140654</v>
          </cell>
          <cell r="CE501">
            <v>3.83523194033442</v>
          </cell>
          <cell r="CF501">
            <v>3.797410713471</v>
          </cell>
          <cell r="CG501">
            <v>3.88504363361437</v>
          </cell>
          <cell r="CH501">
            <v>4.06713255530189</v>
          </cell>
          <cell r="CI501">
            <v>3.96716510773235</v>
          </cell>
          <cell r="CJ501">
            <v>3.73382087208567</v>
          </cell>
          <cell r="CK501">
            <v>4.04204954159537</v>
          </cell>
          <cell r="CL501">
            <v>4.59170001302777</v>
          </cell>
          <cell r="CM501">
            <v>4.76043335330356</v>
          </cell>
          <cell r="CN501">
            <v>4.91559112546849</v>
          </cell>
          <cell r="CO501">
            <v>4.89593670678715</v>
          </cell>
          <cell r="CP501">
            <v>4.85569788084097</v>
          </cell>
          <cell r="CQ501">
            <v>4.91575041197028</v>
          </cell>
          <cell r="CR501">
            <v>4.93358304537205</v>
          </cell>
          <cell r="CS501">
            <v>4.84041693085431</v>
          </cell>
          <cell r="CT501">
            <v>4.83834667824891</v>
          </cell>
          <cell r="CU501">
            <v>4.90020624711695</v>
          </cell>
          <cell r="CV501">
            <v>4.91981514627478</v>
          </cell>
          <cell r="CW501">
            <v>4.9027100798908</v>
          </cell>
          <cell r="CX501">
            <v>5.00638453239471</v>
          </cell>
          <cell r="CY501">
            <v>4.89076293305259</v>
          </cell>
          <cell r="CZ501">
            <v>4.98226557380204</v>
          </cell>
          <cell r="DA501">
            <v>5.05427542609996</v>
          </cell>
        </row>
        <row r="502">
          <cell r="A502">
            <v>9369.2105442834</v>
          </cell>
          <cell r="B502">
            <v>8053.22498210132</v>
          </cell>
          <cell r="C502">
            <v>7165.05871740758</v>
          </cell>
          <cell r="D502">
            <v>6907.22015721342</v>
          </cell>
          <cell r="E502">
            <v>7670.20964874651</v>
          </cell>
          <cell r="F502">
            <v>6472.57827476816</v>
          </cell>
          <cell r="G502">
            <v>6915.58956972801</v>
          </cell>
          <cell r="H502">
            <v>7159.69556972665</v>
          </cell>
          <cell r="I502">
            <v>8135.84415748391</v>
          </cell>
          <cell r="J502">
            <v>8833.68037525556</v>
          </cell>
          <cell r="K502">
            <v>7906.9360943959</v>
          </cell>
          <cell r="L502">
            <v>7508.83276448309</v>
          </cell>
          <cell r="M502">
            <v>9419.63318341521</v>
          </cell>
          <cell r="N502">
            <v>7994.06480289018</v>
          </cell>
          <cell r="O502">
            <v>9416.7502519774</v>
          </cell>
        </row>
        <row r="502">
          <cell r="Z502">
            <v>7709.52181929606</v>
          </cell>
          <cell r="AA502">
            <v>6626.65369955766</v>
          </cell>
          <cell r="AB502">
            <v>5895.81974460967</v>
          </cell>
          <cell r="AC502">
            <v>5683.6554436499</v>
          </cell>
          <cell r="AD502">
            <v>6311.48679668284</v>
          </cell>
          <cell r="AE502">
            <v>5326.00726609494</v>
          </cell>
          <cell r="AF502">
            <v>5690.54227451905</v>
          </cell>
          <cell r="AG502">
            <v>5891.40664023221</v>
          </cell>
          <cell r="AH502">
            <v>6694.63747815819</v>
          </cell>
          <cell r="AI502">
            <v>7268.856994496</v>
          </cell>
          <cell r="AJ502">
            <v>6506.27884338863</v>
          </cell>
          <cell r="AK502">
            <v>6178.69667477465</v>
          </cell>
          <cell r="AL502">
            <v>7751.01244806737</v>
          </cell>
          <cell r="AM502">
            <v>6577.97332352106</v>
          </cell>
          <cell r="AN502">
            <v>7748.64020734141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2">
          <cell r="BX502">
            <v>4.11286526419644</v>
          </cell>
          <cell r="BY502">
            <v>3.66511973346177</v>
          </cell>
          <cell r="BZ502">
            <v>3.36421036473391</v>
          </cell>
          <cell r="CA502">
            <v>3.249146035801</v>
          </cell>
          <cell r="CB502">
            <v>3.43974741412193</v>
          </cell>
          <cell r="CC502">
            <v>3.02836095946586</v>
          </cell>
          <cell r="CD502">
            <v>3.24542948415513</v>
          </cell>
          <cell r="CE502">
            <v>3.34729752491931</v>
          </cell>
          <cell r="CF502">
            <v>3.75211045549452</v>
          </cell>
          <cell r="CG502">
            <v>4.10982126183706</v>
          </cell>
          <cell r="CH502">
            <v>3.83792283975424</v>
          </cell>
          <cell r="CI502">
            <v>3.53433390730581</v>
          </cell>
          <cell r="CJ502">
            <v>4.29019177706917</v>
          </cell>
          <cell r="CK502">
            <v>3.60116646171297</v>
          </cell>
          <cell r="CL502">
            <v>4.39697684590645</v>
          </cell>
          <cell r="CM502">
            <v>5.13558704949194</v>
          </cell>
          <cell r="CN502">
            <v>4.9535122821427</v>
          </cell>
          <cell r="CO502">
            <v>4.80140331784139</v>
          </cell>
          <cell r="CP502">
            <v>4.79253889426578</v>
          </cell>
          <cell r="CQ502">
            <v>5.02703907195471</v>
          </cell>
          <cell r="CR502">
            <v>4.81838226167099</v>
          </cell>
          <cell r="CS502">
            <v>4.80384086470542</v>
          </cell>
          <cell r="CT502">
            <v>4.82205121894993</v>
          </cell>
          <cell r="CU502">
            <v>4.88830826289782</v>
          </cell>
          <cell r="CV502">
            <v>4.84563085070702</v>
          </cell>
          <cell r="CW502">
            <v>4.64454920877914</v>
          </cell>
          <cell r="CX502">
            <v>4.7895689935468</v>
          </cell>
          <cell r="CY502">
            <v>4.94981381861615</v>
          </cell>
          <cell r="CZ502">
            <v>5.00444645188743</v>
          </cell>
          <cell r="DA502">
            <v>4.82812441297122</v>
          </cell>
        </row>
        <row r="503">
          <cell r="A503">
            <v>8545.29352076502</v>
          </cell>
          <cell r="B503">
            <v>8232.6669882823</v>
          </cell>
          <cell r="C503">
            <v>7878.21925601145</v>
          </cell>
          <cell r="D503">
            <v>7812.51618356451</v>
          </cell>
          <cell r="E503">
            <v>7155.83173083652</v>
          </cell>
          <cell r="F503">
            <v>6577.20631267944</v>
          </cell>
          <cell r="G503">
            <v>7084.57001578608</v>
          </cell>
          <cell r="H503">
            <v>6999.09699092735</v>
          </cell>
          <cell r="I503">
            <v>7622.25086743121</v>
          </cell>
          <cell r="J503">
            <v>8619.23828792271</v>
          </cell>
          <cell r="K503">
            <v>7848.43053502717</v>
          </cell>
          <cell r="L503">
            <v>7090.17459518154</v>
          </cell>
          <cell r="M503">
            <v>8557.20296149143</v>
          </cell>
          <cell r="N503">
            <v>9528.76198918502</v>
          </cell>
          <cell r="O503">
            <v>8179.64032121123</v>
          </cell>
        </row>
        <row r="503">
          <cell r="Z503">
            <v>7031.55581137236</v>
          </cell>
          <cell r="AA503">
            <v>6774.30883607229</v>
          </cell>
          <cell r="AB503">
            <v>6482.64898780371</v>
          </cell>
          <cell r="AC503">
            <v>6428.58474533308</v>
          </cell>
          <cell r="AD503">
            <v>5888.22725280263</v>
          </cell>
          <cell r="AE503">
            <v>5412.10119443337</v>
          </cell>
          <cell r="AF503">
            <v>5829.58904156112</v>
          </cell>
          <cell r="AG503">
            <v>5759.2569525345</v>
          </cell>
          <cell r="AH503">
            <v>6272.02357091482</v>
          </cell>
          <cell r="AI503">
            <v>7092.40179120497</v>
          </cell>
          <cell r="AJ503">
            <v>6458.13712596521</v>
          </cell>
          <cell r="AK503">
            <v>5834.20080974938</v>
          </cell>
          <cell r="AL503">
            <v>7041.35557974152</v>
          </cell>
          <cell r="AM503">
            <v>7840.80986538653</v>
          </cell>
          <cell r="AN503">
            <v>6730.67546431096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3">
          <cell r="BX503">
            <v>3.9368678751614</v>
          </cell>
          <cell r="BY503">
            <v>3.6951305019085</v>
          </cell>
          <cell r="BZ503">
            <v>3.6155301407197</v>
          </cell>
          <cell r="CA503">
            <v>3.57902492509555</v>
          </cell>
          <cell r="CB503">
            <v>3.29077238916827</v>
          </cell>
          <cell r="CC503">
            <v>3.12508923924511</v>
          </cell>
          <cell r="CD503">
            <v>3.28874465837182</v>
          </cell>
          <cell r="CE503">
            <v>3.22056897373755</v>
          </cell>
          <cell r="CF503">
            <v>3.52714350961286</v>
          </cell>
          <cell r="CG503">
            <v>4.03631782937957</v>
          </cell>
          <cell r="CH503">
            <v>3.59253498028558</v>
          </cell>
          <cell r="CI503">
            <v>3.36895115867528</v>
          </cell>
          <cell r="CJ503">
            <v>3.99768651075784</v>
          </cell>
          <cell r="CK503">
            <v>4.5373116206778</v>
          </cell>
          <cell r="CL503">
            <v>3.84696792363601</v>
          </cell>
          <cell r="CM503">
            <v>4.89336626993699</v>
          </cell>
          <cell r="CN503">
            <v>5.02275906797569</v>
          </cell>
          <cell r="CO503">
            <v>4.91233137800115</v>
          </cell>
          <cell r="CP503">
            <v>4.92105009457229</v>
          </cell>
          <cell r="CQ503">
            <v>4.9022319236763</v>
          </cell>
          <cell r="CR503">
            <v>4.7447203488111</v>
          </cell>
          <cell r="CS503">
            <v>4.8564052504161</v>
          </cell>
          <cell r="CT503">
            <v>4.8993784328164</v>
          </cell>
          <cell r="CU503">
            <v>4.87182508306007</v>
          </cell>
          <cell r="CV503">
            <v>4.81410003015298</v>
          </cell>
          <cell r="CW503">
            <v>4.9250811668091</v>
          </cell>
          <cell r="CX503">
            <v>4.74453652032691</v>
          </cell>
          <cell r="CY503">
            <v>4.82563730249066</v>
          </cell>
          <cell r="CZ503">
            <v>4.73444908790807</v>
          </cell>
          <cell r="DA503">
            <v>4.79343917536694</v>
          </cell>
        </row>
        <row r="504">
          <cell r="A504">
            <v>8422.6102992779</v>
          </cell>
          <cell r="B504">
            <v>7243.04075172826</v>
          </cell>
          <cell r="C504">
            <v>7445.09703354977</v>
          </cell>
          <cell r="D504">
            <v>7445.82480696438</v>
          </cell>
          <cell r="E504">
            <v>8113.36296095263</v>
          </cell>
          <cell r="F504">
            <v>7155.86691395661</v>
          </cell>
          <cell r="G504">
            <v>7390.70035763138</v>
          </cell>
          <cell r="H504">
            <v>8425.91116122558</v>
          </cell>
          <cell r="I504">
            <v>7564.36087184332</v>
          </cell>
          <cell r="J504">
            <v>8400.81365751</v>
          </cell>
          <cell r="K504">
            <v>9158.08845945456</v>
          </cell>
          <cell r="L504">
            <v>7373.24861457644</v>
          </cell>
          <cell r="M504">
            <v>8264.50017470688</v>
          </cell>
          <cell r="N504">
            <v>8277.87418109846</v>
          </cell>
          <cell r="O504">
            <v>10241.1947531028</v>
          </cell>
        </row>
        <row r="504">
          <cell r="Z504">
            <v>6930.60504626296</v>
          </cell>
          <cell r="AA504">
            <v>5959.98781856497</v>
          </cell>
          <cell r="AB504">
            <v>6126.25127332095</v>
          </cell>
          <cell r="AC504">
            <v>6126.85012687355</v>
          </cell>
          <cell r="AD504">
            <v>6676.13866501245</v>
          </cell>
          <cell r="AE504">
            <v>5888.2562034843</v>
          </cell>
          <cell r="AF504">
            <v>6081.49057999382</v>
          </cell>
          <cell r="AG504">
            <v>6933.32118409419</v>
          </cell>
          <cell r="AH504">
            <v>6224.38837454536</v>
          </cell>
          <cell r="AI504">
            <v>6912.66952389395</v>
          </cell>
          <cell r="AJ504">
            <v>7535.79850377975</v>
          </cell>
          <cell r="AK504">
            <v>6067.13028856575</v>
          </cell>
          <cell r="AL504">
            <v>6800.50300090166</v>
          </cell>
          <cell r="AM504">
            <v>6811.50789758959</v>
          </cell>
          <cell r="AN504">
            <v>8427.04025398173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4">
          <cell r="BX504">
            <v>3.81584341581183</v>
          </cell>
          <cell r="BY504">
            <v>3.25636534890979</v>
          </cell>
          <cell r="BZ504">
            <v>3.44852702215116</v>
          </cell>
          <cell r="CA504">
            <v>3.56522243811554</v>
          </cell>
          <cell r="CB504">
            <v>3.75092979151586</v>
          </cell>
          <cell r="CC504">
            <v>3.28833463451803</v>
          </cell>
          <cell r="CD504">
            <v>3.32366674440617</v>
          </cell>
          <cell r="CE504">
            <v>3.88449453315654</v>
          </cell>
          <cell r="CF504">
            <v>3.53760533266046</v>
          </cell>
          <cell r="CG504">
            <v>3.80043012582629</v>
          </cell>
          <cell r="CH504">
            <v>4.32153194117932</v>
          </cell>
          <cell r="CI504">
            <v>3.37857196438813</v>
          </cell>
          <cell r="CJ504">
            <v>3.82990156160872</v>
          </cell>
          <cell r="CK504">
            <v>3.84647280916123</v>
          </cell>
          <cell r="CL504">
            <v>4.75316318561462</v>
          </cell>
          <cell r="CM504">
            <v>4.9760844357964</v>
          </cell>
          <cell r="CN504">
            <v>5.01440471197736</v>
          </cell>
          <cell r="CO504">
            <v>4.86707801797162</v>
          </cell>
          <cell r="CP504">
            <v>4.70823098696477</v>
          </cell>
          <cell r="CQ504">
            <v>4.8763351701275</v>
          </cell>
          <cell r="CR504">
            <v>4.90589023614801</v>
          </cell>
          <cell r="CS504">
            <v>5.01302305816981</v>
          </cell>
          <cell r="CT504">
            <v>4.89005721136438</v>
          </cell>
          <cell r="CU504">
            <v>4.82052609909032</v>
          </cell>
          <cell r="CV504">
            <v>4.98333609259305</v>
          </cell>
          <cell r="CW504">
            <v>4.77747788956352</v>
          </cell>
          <cell r="CX504">
            <v>4.91991141180388</v>
          </cell>
          <cell r="CY504">
            <v>4.86475037837197</v>
          </cell>
          <cell r="CZ504">
            <v>4.85163067535569</v>
          </cell>
          <cell r="DA504">
            <v>4.85735090847144</v>
          </cell>
        </row>
        <row r="505">
          <cell r="A505">
            <v>9869.46705403896</v>
          </cell>
          <cell r="B505">
            <v>6913.38589232434</v>
          </cell>
          <cell r="C505">
            <v>6976.21852166331</v>
          </cell>
          <cell r="D505">
            <v>7925.52778316934</v>
          </cell>
          <cell r="E505">
            <v>7965.05318248479</v>
          </cell>
          <cell r="F505">
            <v>8372.0156551467</v>
          </cell>
          <cell r="G505">
            <v>7558.30694380898</v>
          </cell>
          <cell r="H505">
            <v>8631.53510905949</v>
          </cell>
          <cell r="I505">
            <v>7936.31251994121</v>
          </cell>
          <cell r="J505">
            <v>8478.45127531348</v>
          </cell>
          <cell r="K505">
            <v>9616.44976672012</v>
          </cell>
          <cell r="L505">
            <v>9448.18308372017</v>
          </cell>
          <cell r="M505">
            <v>9249.10883438896</v>
          </cell>
          <cell r="N505">
            <v>9758.8247618268</v>
          </cell>
          <cell r="O505">
            <v>8944.24007204276</v>
          </cell>
        </row>
        <row r="505">
          <cell r="Z505">
            <v>8121.1614616092</v>
          </cell>
          <cell r="AA505">
            <v>5688.72896282688</v>
          </cell>
          <cell r="AB505">
            <v>5740.43124068295</v>
          </cell>
          <cell r="AC505">
            <v>6521.57714729363</v>
          </cell>
          <cell r="AD505">
            <v>6554.10090444462</v>
          </cell>
          <cell r="AE505">
            <v>6888.97288194929</v>
          </cell>
          <cell r="AF505">
            <v>6219.40685661996</v>
          </cell>
          <cell r="AG505">
            <v>7102.52031831181</v>
          </cell>
          <cell r="AH505">
            <v>6530.4514449802</v>
          </cell>
          <cell r="AI505">
            <v>6976.55419225795</v>
          </cell>
          <cell r="AJ505">
            <v>7912.96437947256</v>
          </cell>
          <cell r="AK505">
            <v>7774.50493746116</v>
          </cell>
          <cell r="AL505">
            <v>7610.69526944006</v>
          </cell>
          <cell r="AM505">
            <v>8030.11866116034</v>
          </cell>
          <cell r="AN505">
            <v>7359.83183070947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5">
          <cell r="BX505">
            <v>4.66447328707759</v>
          </cell>
          <cell r="BY505">
            <v>3.32137503992566</v>
          </cell>
          <cell r="BZ505">
            <v>3.30304084614183</v>
          </cell>
          <cell r="CA505">
            <v>3.60181529967086</v>
          </cell>
          <cell r="CB505">
            <v>3.7319929375438</v>
          </cell>
          <cell r="CC505">
            <v>3.82809910989461</v>
          </cell>
          <cell r="CD505">
            <v>3.45710026417038</v>
          </cell>
          <cell r="CE505">
            <v>4.0525027918433</v>
          </cell>
          <cell r="CF505">
            <v>3.71918014940386</v>
          </cell>
          <cell r="CG505">
            <v>3.85887462955611</v>
          </cell>
          <cell r="CH505">
            <v>4.38790098733378</v>
          </cell>
          <cell r="CI505">
            <v>4.21174721780411</v>
          </cell>
          <cell r="CJ505">
            <v>4.28599382932439</v>
          </cell>
          <cell r="CK505">
            <v>4.38964265737903</v>
          </cell>
          <cell r="CL505">
            <v>4.04598696442189</v>
          </cell>
          <cell r="CM505">
            <v>4.77004713280422</v>
          </cell>
          <cell r="CN505">
            <v>4.69250193516667</v>
          </cell>
          <cell r="CO505">
            <v>4.76143336130822</v>
          </cell>
          <cell r="CP505">
            <v>4.96064710807139</v>
          </cell>
          <cell r="CQ505">
            <v>4.81148842846225</v>
          </cell>
          <cell r="CR505">
            <v>4.9303578002791</v>
          </cell>
          <cell r="CS505">
            <v>4.92883328165309</v>
          </cell>
          <cell r="CT505">
            <v>4.80171409514212</v>
          </cell>
          <cell r="CU505">
            <v>4.81064295778577</v>
          </cell>
          <cell r="CV505">
            <v>4.95321795522423</v>
          </cell>
          <cell r="CW505">
            <v>4.94071186357407</v>
          </cell>
          <cell r="CX505">
            <v>5.0572867804721</v>
          </cell>
          <cell r="CY505">
            <v>4.86496732067413</v>
          </cell>
          <cell r="CZ505">
            <v>5.01187153858336</v>
          </cell>
          <cell r="DA505">
            <v>4.9836845746592</v>
          </cell>
        </row>
        <row r="506">
          <cell r="A506">
            <v>7653.82383924561</v>
          </cell>
          <cell r="B506">
            <v>7864.66566715022</v>
          </cell>
          <cell r="C506">
            <v>6788.59388089541</v>
          </cell>
          <cell r="D506">
            <v>6395.27517066748</v>
          </cell>
          <cell r="E506">
            <v>8215.64291522138</v>
          </cell>
          <cell r="F506">
            <v>6404.60087694812</v>
          </cell>
          <cell r="G506">
            <v>7490.80411879525</v>
          </cell>
          <cell r="H506">
            <v>9565.21935319215</v>
          </cell>
          <cell r="I506">
            <v>8738.59865893384</v>
          </cell>
          <cell r="J506">
            <v>7770.11798990286</v>
          </cell>
          <cell r="K506">
            <v>8578.09291881105</v>
          </cell>
          <cell r="L506">
            <v>7716.67392723151</v>
          </cell>
          <cell r="M506">
            <v>7571.58466958595</v>
          </cell>
          <cell r="N506">
            <v>9374.64777006345</v>
          </cell>
          <cell r="O506">
            <v>8855.06991946015</v>
          </cell>
        </row>
        <row r="506">
          <cell r="Z506">
            <v>6298.00361629353</v>
          </cell>
          <cell r="AA506">
            <v>6471.49632039789</v>
          </cell>
          <cell r="AB506">
            <v>5586.04296485108</v>
          </cell>
          <cell r="AC506">
            <v>5262.39785472067</v>
          </cell>
          <cell r="AD506">
            <v>6760.30045595359</v>
          </cell>
          <cell r="AE506">
            <v>5270.07157874589</v>
          </cell>
          <cell r="AF506">
            <v>6163.86167489438</v>
          </cell>
          <cell r="AG506">
            <v>7870.80906776954</v>
          </cell>
          <cell r="AH506">
            <v>7190.61832506556</v>
          </cell>
          <cell r="AI506">
            <v>6393.69708883435</v>
          </cell>
          <cell r="AJ506">
            <v>7058.54503033595</v>
          </cell>
          <cell r="AK506">
            <v>6349.72026012193</v>
          </cell>
          <cell r="AL506">
            <v>6230.33252811644</v>
          </cell>
          <cell r="AM506">
            <v>7713.9958793665</v>
          </cell>
          <cell r="AN506">
            <v>7286.45753372721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6">
          <cell r="BX506">
            <v>3.4802187210636</v>
          </cell>
          <cell r="BY506">
            <v>3.63018240706497</v>
          </cell>
          <cell r="BZ506">
            <v>3.15860366043555</v>
          </cell>
          <cell r="CA506">
            <v>2.9581571976521</v>
          </cell>
          <cell r="CB506">
            <v>3.8352196083944</v>
          </cell>
          <cell r="CC506">
            <v>2.9966459184932</v>
          </cell>
          <cell r="CD506">
            <v>3.45316132722316</v>
          </cell>
          <cell r="CE506">
            <v>4.34255788660194</v>
          </cell>
          <cell r="CF506">
            <v>4.05228721598408</v>
          </cell>
          <cell r="CG506">
            <v>3.57656219761539</v>
          </cell>
          <cell r="CH506">
            <v>4.11132494704672</v>
          </cell>
          <cell r="CI506">
            <v>3.57392218977903</v>
          </cell>
          <cell r="CJ506">
            <v>3.61064252663774</v>
          </cell>
          <cell r="CK506">
            <v>4.26434943550995</v>
          </cell>
          <cell r="CL506">
            <v>4.04516836736071</v>
          </cell>
          <cell r="CM506">
            <v>4.95796552204286</v>
          </cell>
          <cell r="CN506">
            <v>4.88408705598202</v>
          </cell>
          <cell r="CO506">
            <v>4.84525092295103</v>
          </cell>
          <cell r="CP506">
            <v>4.87382089786878</v>
          </cell>
          <cell r="CQ506">
            <v>4.8292856741926</v>
          </cell>
          <cell r="CR506">
            <v>4.81823767747535</v>
          </cell>
          <cell r="CS506">
            <v>4.89038613019694</v>
          </cell>
          <cell r="CT506">
            <v>4.96570478108613</v>
          </cell>
          <cell r="CU506">
            <v>4.8615320504812</v>
          </cell>
          <cell r="CV506">
            <v>4.89771388213317</v>
          </cell>
          <cell r="CW506">
            <v>4.70370982207533</v>
          </cell>
          <cell r="CX506">
            <v>4.8676196457493</v>
          </cell>
          <cell r="CY506">
            <v>4.72752538106161</v>
          </cell>
          <cell r="CZ506">
            <v>4.95602801917388</v>
          </cell>
          <cell r="DA506">
            <v>4.93499788877816</v>
          </cell>
        </row>
        <row r="507">
          <cell r="A507">
            <v>7837.16091447375</v>
          </cell>
          <cell r="B507">
            <v>8621.60300268993</v>
          </cell>
          <cell r="C507">
            <v>8437.5897034326</v>
          </cell>
          <cell r="D507">
            <v>8621.68993612958</v>
          </cell>
          <cell r="E507">
            <v>8224.20899892161</v>
          </cell>
          <cell r="F507">
            <v>9079.8227605862</v>
          </cell>
          <cell r="G507">
            <v>7248.76211492116</v>
          </cell>
          <cell r="H507">
            <v>8748.26086865964</v>
          </cell>
          <cell r="I507">
            <v>7710.25125039504</v>
          </cell>
          <cell r="J507">
            <v>7546.84423815948</v>
          </cell>
          <cell r="K507">
            <v>7745.3279029775</v>
          </cell>
          <cell r="L507">
            <v>8879.3212753297</v>
          </cell>
          <cell r="M507">
            <v>9426.85565020121</v>
          </cell>
          <cell r="N507">
            <v>8546.54230383948</v>
          </cell>
          <cell r="O507">
            <v>10067.7849358299</v>
          </cell>
        </row>
        <row r="507">
          <cell r="Z507">
            <v>6448.86383819554</v>
          </cell>
          <cell r="AA507">
            <v>7094.347613642</v>
          </cell>
          <cell r="AB507">
            <v>6942.9309559674</v>
          </cell>
          <cell r="AC507">
            <v>7094.41914744377</v>
          </cell>
          <cell r="AD507">
            <v>6767.34911911264</v>
          </cell>
          <cell r="AE507">
            <v>7471.39701442521</v>
          </cell>
          <cell r="AF507">
            <v>5964.69568313512</v>
          </cell>
          <cell r="AG507">
            <v>7198.56894335422</v>
          </cell>
          <cell r="AH507">
            <v>6344.43531461077</v>
          </cell>
          <cell r="AI507">
            <v>6209.9746873998</v>
          </cell>
          <cell r="AJ507">
            <v>6373.29838873577</v>
          </cell>
          <cell r="AK507">
            <v>7306.41293512844</v>
          </cell>
          <cell r="AL507">
            <v>7756.95550645128</v>
          </cell>
          <cell r="AM507">
            <v>7032.58338144506</v>
          </cell>
          <cell r="AN507">
            <v>8284.34874719714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7">
          <cell r="BX507">
            <v>3.61646793602852</v>
          </cell>
          <cell r="BY507">
            <v>4.00239996138857</v>
          </cell>
          <cell r="BZ507">
            <v>3.88156937146077</v>
          </cell>
          <cell r="CA507">
            <v>3.82803288685457</v>
          </cell>
          <cell r="CB507">
            <v>3.74059000907666</v>
          </cell>
          <cell r="CC507">
            <v>4.11914019916061</v>
          </cell>
          <cell r="CD507">
            <v>3.36408207352887</v>
          </cell>
          <cell r="CE507">
            <v>4.0400356870105</v>
          </cell>
          <cell r="CF507">
            <v>3.53779107628763</v>
          </cell>
          <cell r="CG507">
            <v>3.52830714162997</v>
          </cell>
          <cell r="CH507">
            <v>3.6561588052063</v>
          </cell>
          <cell r="CI507">
            <v>4.09590933458786</v>
          </cell>
          <cell r="CJ507">
            <v>4.30406199430349</v>
          </cell>
          <cell r="CK507">
            <v>4.02361092814446</v>
          </cell>
          <cell r="CL507">
            <v>4.66986146983521</v>
          </cell>
          <cell r="CM507">
            <v>4.88546294815152</v>
          </cell>
          <cell r="CN507">
            <v>4.85622851089461</v>
          </cell>
          <cell r="CO507">
            <v>4.90052523248541</v>
          </cell>
          <cell r="CP507">
            <v>5.07748114031697</v>
          </cell>
          <cell r="CQ507">
            <v>4.9566198041291</v>
          </cell>
          <cell r="CR507">
            <v>4.96938192723088</v>
          </cell>
          <cell r="CS507">
            <v>4.85767934652298</v>
          </cell>
          <cell r="CT507">
            <v>4.88166645595026</v>
          </cell>
          <cell r="CU507">
            <v>4.91323941571395</v>
          </cell>
          <cell r="CV507">
            <v>4.82203748075277</v>
          </cell>
          <cell r="CW507">
            <v>4.7758022575836</v>
          </cell>
          <cell r="CX507">
            <v>4.88721015288235</v>
          </cell>
          <cell r="CY507">
            <v>4.93764562929493</v>
          </cell>
          <cell r="CZ507">
            <v>4.78857227353039</v>
          </cell>
          <cell r="DA507">
            <v>4.86028247932863</v>
          </cell>
        </row>
        <row r="508">
          <cell r="A508">
            <v>8162.05436722865</v>
          </cell>
          <cell r="B508">
            <v>7395.20889376016</v>
          </cell>
          <cell r="C508">
            <v>7878.02396672614</v>
          </cell>
          <cell r="D508">
            <v>7029.41466991677</v>
          </cell>
          <cell r="E508">
            <v>7570.29021284201</v>
          </cell>
          <cell r="F508">
            <v>7201.25184799786</v>
          </cell>
          <cell r="G508">
            <v>7440.68884086552</v>
          </cell>
          <cell r="H508">
            <v>7592.39941039033</v>
          </cell>
          <cell r="I508">
            <v>7801.71974888057</v>
          </cell>
          <cell r="J508">
            <v>8845.40141542869</v>
          </cell>
          <cell r="K508">
            <v>7386.20728731831</v>
          </cell>
          <cell r="L508">
            <v>9507.54751152166</v>
          </cell>
          <cell r="M508">
            <v>8718.53354400533</v>
          </cell>
          <cell r="N508">
            <v>9885.53883807484</v>
          </cell>
          <cell r="O508">
            <v>10071.7460543576</v>
          </cell>
        </row>
        <row r="508">
          <cell r="Z508">
            <v>6716.20473646243</v>
          </cell>
          <cell r="AA508">
            <v>6085.20046115122</v>
          </cell>
          <cell r="AB508">
            <v>6482.48829262036</v>
          </cell>
          <cell r="AC508">
            <v>5784.2040712458</v>
          </cell>
          <cell r="AD508">
            <v>6229.26737513857</v>
          </cell>
          <cell r="AE508">
            <v>5925.60152063824</v>
          </cell>
          <cell r="AF508">
            <v>6122.62396048363</v>
          </cell>
          <cell r="AG508">
            <v>6247.46008626405</v>
          </cell>
          <cell r="AH508">
            <v>6419.70082193601</v>
          </cell>
          <cell r="AI508">
            <v>7278.50173612418</v>
          </cell>
          <cell r="AJ508">
            <v>6077.79342499335</v>
          </cell>
          <cell r="AK508">
            <v>7823.35338090925</v>
          </cell>
          <cell r="AL508">
            <v>7174.10760192438</v>
          </cell>
          <cell r="AM508">
            <v>8134.38624390158</v>
          </cell>
          <cell r="AN508">
            <v>8287.60818187137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8">
          <cell r="BX508">
            <v>3.65339871291663</v>
          </cell>
          <cell r="BY508">
            <v>3.32416943466293</v>
          </cell>
          <cell r="BZ508">
            <v>3.5887037642011</v>
          </cell>
          <cell r="CA508">
            <v>3.18988541920846</v>
          </cell>
          <cell r="CB508">
            <v>3.57061429037627</v>
          </cell>
          <cell r="CC508">
            <v>3.32209778369272</v>
          </cell>
          <cell r="CD508">
            <v>3.40344533974285</v>
          </cell>
          <cell r="CE508">
            <v>3.47533209218297</v>
          </cell>
          <cell r="CF508">
            <v>3.64001371346481</v>
          </cell>
          <cell r="CG508">
            <v>4.04647820184447</v>
          </cell>
          <cell r="CH508">
            <v>3.43608975923384</v>
          </cell>
          <cell r="CI508">
            <v>4.32218903047362</v>
          </cell>
          <cell r="CJ508">
            <v>4.16359658840637</v>
          </cell>
          <cell r="CK508">
            <v>4.49089076485879</v>
          </cell>
          <cell r="CL508">
            <v>4.79992694603754</v>
          </cell>
          <cell r="CM508">
            <v>5.03655975373274</v>
          </cell>
          <cell r="CN508">
            <v>5.01532259803007</v>
          </cell>
          <cell r="CO508">
            <v>4.94892949224627</v>
          </cell>
          <cell r="CP508">
            <v>4.96793218538289</v>
          </cell>
          <cell r="CQ508">
            <v>4.77970583529069</v>
          </cell>
          <cell r="CR508">
            <v>4.88682927810501</v>
          </cell>
          <cell r="CS508">
            <v>4.9286268901179</v>
          </cell>
          <cell r="CT508">
            <v>4.9250916313761</v>
          </cell>
          <cell r="CU508">
            <v>4.83191076036359</v>
          </cell>
          <cell r="CV508">
            <v>4.92801385605537</v>
          </cell>
          <cell r="CW508">
            <v>4.84605758358043</v>
          </cell>
          <cell r="CX508">
            <v>4.95902532908301</v>
          </cell>
          <cell r="CY508">
            <v>4.7206997371145</v>
          </cell>
          <cell r="CZ508">
            <v>4.96248759460088</v>
          </cell>
          <cell r="DA508">
            <v>4.73044196214021</v>
          </cell>
        </row>
        <row r="509">
          <cell r="A509">
            <v>8764.46477652774</v>
          </cell>
          <cell r="B509">
            <v>6791.34972295327</v>
          </cell>
          <cell r="C509">
            <v>6929.86835125954</v>
          </cell>
          <cell r="D509">
            <v>7223.32220159924</v>
          </cell>
          <cell r="E509">
            <v>6142.94140362882</v>
          </cell>
          <cell r="F509">
            <v>6043.47416710299</v>
          </cell>
          <cell r="G509">
            <v>7737.88235832393</v>
          </cell>
          <cell r="H509">
            <v>7455.99132267755</v>
          </cell>
          <cell r="I509">
            <v>7111.8200164392</v>
          </cell>
          <cell r="J509">
            <v>8639.00364568023</v>
          </cell>
          <cell r="K509">
            <v>7840.58219276111</v>
          </cell>
          <cell r="L509">
            <v>7803.64003081992</v>
          </cell>
          <cell r="M509">
            <v>8205.0016425838</v>
          </cell>
          <cell r="N509">
            <v>8748.61742629262</v>
          </cell>
          <cell r="O509">
            <v>8840.72960813767</v>
          </cell>
        </row>
        <row r="509">
          <cell r="Z509">
            <v>7211.90244468568</v>
          </cell>
          <cell r="AA509">
            <v>5588.31062917298</v>
          </cell>
          <cell r="AB509">
            <v>5702.29167189356</v>
          </cell>
          <cell r="AC509">
            <v>5943.76226874452</v>
          </cell>
          <cell r="AD509">
            <v>5054.76321212886</v>
          </cell>
          <cell r="AE509">
            <v>4972.91588607332</v>
          </cell>
          <cell r="AF509">
            <v>6367.17176913512</v>
          </cell>
          <cell r="AG509">
            <v>6135.2157169461</v>
          </cell>
          <cell r="AH509">
            <v>5852.0118992414</v>
          </cell>
          <cell r="AI509">
            <v>7108.66585701687</v>
          </cell>
          <cell r="AJ509">
            <v>6451.679061472</v>
          </cell>
          <cell r="AK509">
            <v>6421.2809396461</v>
          </cell>
          <cell r="AL509">
            <v>6751.54420875467</v>
          </cell>
          <cell r="AM509">
            <v>7198.86233934936</v>
          </cell>
          <cell r="AN509">
            <v>7274.65750612471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09">
          <cell r="BX509">
            <v>4.05352413151114</v>
          </cell>
          <cell r="BY509">
            <v>3.1696165229378</v>
          </cell>
          <cell r="BZ509">
            <v>3.17315603731044</v>
          </cell>
          <cell r="CA509">
            <v>3.31151878514955</v>
          </cell>
          <cell r="CB509">
            <v>2.89722699383493</v>
          </cell>
          <cell r="CC509">
            <v>2.84105704832781</v>
          </cell>
          <cell r="CD509">
            <v>3.48568694391022</v>
          </cell>
          <cell r="CE509">
            <v>3.38079105982466</v>
          </cell>
          <cell r="CF509">
            <v>3.31794024630591</v>
          </cell>
          <cell r="CG509">
            <v>3.93621666860316</v>
          </cell>
          <cell r="CH509">
            <v>3.63884413762178</v>
          </cell>
          <cell r="CI509">
            <v>3.64154198468984</v>
          </cell>
          <cell r="CJ509">
            <v>3.78653237964112</v>
          </cell>
          <cell r="CK509">
            <v>3.93988183674249</v>
          </cell>
          <cell r="CL509">
            <v>4.08041666007189</v>
          </cell>
          <cell r="CM509">
            <v>4.87443424381177</v>
          </cell>
          <cell r="CN509">
            <v>4.83037615721894</v>
          </cell>
          <cell r="CO509">
            <v>4.92340014975727</v>
          </cell>
          <cell r="CP509">
            <v>4.91746574453019</v>
          </cell>
          <cell r="CQ509">
            <v>4.77997283749892</v>
          </cell>
          <cell r="CR509">
            <v>4.79554857694655</v>
          </cell>
          <cell r="CS509">
            <v>5.00455333410969</v>
          </cell>
          <cell r="CT509">
            <v>4.97185714407495</v>
          </cell>
          <cell r="CU509">
            <v>4.83218747861439</v>
          </cell>
          <cell r="CV509">
            <v>4.94784675444473</v>
          </cell>
          <cell r="CW509">
            <v>4.85754057514567</v>
          </cell>
          <cell r="CX509">
            <v>4.83107172553353</v>
          </cell>
          <cell r="CY509">
            <v>4.88504508592148</v>
          </cell>
          <cell r="CZ509">
            <v>5.00596498474491</v>
          </cell>
          <cell r="DA509">
            <v>4.88444445023405</v>
          </cell>
        </row>
        <row r="510">
          <cell r="A510">
            <v>9052.27941985891</v>
          </cell>
          <cell r="B510">
            <v>8019.63257185035</v>
          </cell>
          <cell r="C510">
            <v>8380.62578469985</v>
          </cell>
          <cell r="D510">
            <v>7554.99388419433</v>
          </cell>
          <cell r="E510">
            <v>7746.64021370958</v>
          </cell>
          <cell r="F510">
            <v>7433.8667990646</v>
          </cell>
          <cell r="G510">
            <v>6672.22094181557</v>
          </cell>
          <cell r="H510">
            <v>7277.60898955677</v>
          </cell>
          <cell r="I510">
            <v>8732.46303034071</v>
          </cell>
          <cell r="J510">
            <v>8053.332521664</v>
          </cell>
          <cell r="K510">
            <v>7352.05494782603</v>
          </cell>
          <cell r="L510">
            <v>7951.28917565176</v>
          </cell>
          <cell r="M510">
            <v>8693.24288082132</v>
          </cell>
          <cell r="N510">
            <v>8105.72676205651</v>
          </cell>
          <cell r="O510">
            <v>9973.28267023721</v>
          </cell>
        </row>
        <row r="510">
          <cell r="Z510">
            <v>7448.73277976961</v>
          </cell>
          <cell r="AA510">
            <v>6599.01194483686</v>
          </cell>
          <cell r="AB510">
            <v>6896.05778855302</v>
          </cell>
          <cell r="AC510">
            <v>6216.68068185133</v>
          </cell>
          <cell r="AD510">
            <v>6374.37823299531</v>
          </cell>
          <cell r="AE510">
            <v>6117.01039465887</v>
          </cell>
          <cell r="AF510">
            <v>5490.28466069395</v>
          </cell>
          <cell r="AG510">
            <v>5988.43253997814</v>
          </cell>
          <cell r="AH510">
            <v>7185.56957925179</v>
          </cell>
          <cell r="AI510">
            <v>6626.74218925495</v>
          </cell>
          <cell r="AJ510">
            <v>6049.69092849685</v>
          </cell>
          <cell r="AK510">
            <v>6542.77509310773</v>
          </cell>
          <cell r="AL510">
            <v>7153.29699907583</v>
          </cell>
          <cell r="AM510">
            <v>6669.8551642065</v>
          </cell>
          <cell r="AN510">
            <v>8206.58688293805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0">
          <cell r="BX510">
            <v>4.04598714753674</v>
          </cell>
          <cell r="BY510">
            <v>3.79141415446855</v>
          </cell>
          <cell r="BZ510">
            <v>3.77803436083423</v>
          </cell>
          <cell r="CA510">
            <v>3.37698599338046</v>
          </cell>
          <cell r="CB510">
            <v>3.70098998112687</v>
          </cell>
          <cell r="CC510">
            <v>3.4225546589393</v>
          </cell>
          <cell r="CD510">
            <v>3.04114607366793</v>
          </cell>
          <cell r="CE510">
            <v>3.24957286577149</v>
          </cell>
          <cell r="CF510">
            <v>4.05266542862964</v>
          </cell>
          <cell r="CG510">
            <v>3.75607021871663</v>
          </cell>
          <cell r="CH510">
            <v>3.35081247716038</v>
          </cell>
          <cell r="CI510">
            <v>3.5827529494223</v>
          </cell>
          <cell r="CJ510">
            <v>4.14573485580529</v>
          </cell>
          <cell r="CK510">
            <v>3.64467035921155</v>
          </cell>
          <cell r="CL510">
            <v>4.57570211842461</v>
          </cell>
          <cell r="CM510">
            <v>5.04388331541942</v>
          </cell>
          <cell r="CN510">
            <v>4.76853333447271</v>
          </cell>
          <cell r="CO510">
            <v>5.00083038036807</v>
          </cell>
          <cell r="CP510">
            <v>5.04355123221471</v>
          </cell>
          <cell r="CQ510">
            <v>4.71875094028068</v>
          </cell>
          <cell r="CR510">
            <v>4.89661503121189</v>
          </cell>
          <cell r="CS510">
            <v>4.94612077761235</v>
          </cell>
          <cell r="CT510">
            <v>5.04886801151807</v>
          </cell>
          <cell r="CU510">
            <v>4.85766524393475</v>
          </cell>
          <cell r="CV510">
            <v>4.83363116117585</v>
          </cell>
          <cell r="CW510">
            <v>4.94641099956684</v>
          </cell>
          <cell r="CX510">
            <v>5.00325070331299</v>
          </cell>
          <cell r="CY510">
            <v>4.72728590990992</v>
          </cell>
          <cell r="CZ510">
            <v>5.01378012037821</v>
          </cell>
          <cell r="DA510">
            <v>4.91373762919326</v>
          </cell>
        </row>
        <row r="511">
          <cell r="A511">
            <v>8392.21277566319</v>
          </cell>
          <cell r="B511">
            <v>8986.69075016412</v>
          </cell>
          <cell r="C511">
            <v>7440.93971901322</v>
          </cell>
          <cell r="D511">
            <v>7340.18852825957</v>
          </cell>
          <cell r="E511">
            <v>7857.19250066939</v>
          </cell>
          <cell r="F511">
            <v>6599.35538548562</v>
          </cell>
          <cell r="G511">
            <v>7278.9018641043</v>
          </cell>
          <cell r="H511">
            <v>7569.6904162634</v>
          </cell>
          <cell r="I511">
            <v>8328.23515651339</v>
          </cell>
          <cell r="J511">
            <v>7579.2505565093</v>
          </cell>
          <cell r="K511">
            <v>8382.37921659577</v>
          </cell>
          <cell r="L511">
            <v>7937.22668327501</v>
          </cell>
          <cell r="M511">
            <v>8294.66703011732</v>
          </cell>
          <cell r="N511">
            <v>8203.61200902555</v>
          </cell>
          <cell r="O511">
            <v>8960.01377392667</v>
          </cell>
        </row>
        <row r="511">
          <cell r="Z511">
            <v>6905.59222683142</v>
          </cell>
          <cell r="AA511">
            <v>7394.76267442076</v>
          </cell>
          <cell r="AB511">
            <v>6122.83039735945</v>
          </cell>
          <cell r="AC511">
            <v>6039.92656039644</v>
          </cell>
          <cell r="AD511">
            <v>6465.34697197938</v>
          </cell>
          <cell r="AE511">
            <v>5430.32671719959</v>
          </cell>
          <cell r="AF511">
            <v>5989.4963910344</v>
          </cell>
          <cell r="AG511">
            <v>6228.7738282396</v>
          </cell>
          <cell r="AH511">
            <v>6852.94778593102</v>
          </cell>
          <cell r="AI511">
            <v>6236.64045792765</v>
          </cell>
          <cell r="AJ511">
            <v>6897.50061251309</v>
          </cell>
          <cell r="AK511">
            <v>6531.20367080915</v>
          </cell>
          <cell r="AL511">
            <v>6825.32601335368</v>
          </cell>
          <cell r="AM511">
            <v>6750.40073885531</v>
          </cell>
          <cell r="AN511">
            <v>7372.81133397395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1">
          <cell r="BX511">
            <v>3.78709423445197</v>
          </cell>
          <cell r="BY511">
            <v>4.15329505695533</v>
          </cell>
          <cell r="BZ511">
            <v>3.45557357384258</v>
          </cell>
          <cell r="CA511">
            <v>3.39671934617962</v>
          </cell>
          <cell r="CB511">
            <v>3.65298999298724</v>
          </cell>
          <cell r="CC511">
            <v>3.07011564309482</v>
          </cell>
          <cell r="CD511">
            <v>3.34755966041271</v>
          </cell>
          <cell r="CE511">
            <v>3.48650117873838</v>
          </cell>
          <cell r="CF511">
            <v>3.77491596065494</v>
          </cell>
          <cell r="CG511">
            <v>3.44248125790965</v>
          </cell>
          <cell r="CH511">
            <v>3.83451442539402</v>
          </cell>
          <cell r="CI511">
            <v>3.6754030155187</v>
          </cell>
          <cell r="CJ511">
            <v>3.93855443590457</v>
          </cell>
          <cell r="CK511">
            <v>3.72382434319928</v>
          </cell>
          <cell r="CL511">
            <v>4.15332954021518</v>
          </cell>
          <cell r="CM511">
            <v>4.99576445347684</v>
          </cell>
          <cell r="CN511">
            <v>4.87796399911644</v>
          </cell>
          <cell r="CO511">
            <v>4.85444093216954</v>
          </cell>
          <cell r="CP511">
            <v>4.87168420897</v>
          </cell>
          <cell r="CQ511">
            <v>4.84898108379456</v>
          </cell>
          <cell r="CR511">
            <v>4.84594366269054</v>
          </cell>
          <cell r="CS511">
            <v>4.90195271127619</v>
          </cell>
          <cell r="CT511">
            <v>4.89463014671173</v>
          </cell>
          <cell r="CU511">
            <v>4.97367348285343</v>
          </cell>
          <cell r="CV511">
            <v>4.9634798001714</v>
          </cell>
          <cell r="CW511">
            <v>4.92820207610742</v>
          </cell>
          <cell r="CX511">
            <v>4.86850247757743</v>
          </cell>
          <cell r="CY511">
            <v>4.74781385621802</v>
          </cell>
          <cell r="CZ511">
            <v>4.96646643211814</v>
          </cell>
          <cell r="DA511">
            <v>4.86344339190851</v>
          </cell>
        </row>
        <row r="512">
          <cell r="A512">
            <v>9548.71723008458</v>
          </cell>
          <cell r="B512">
            <v>8665.17989896849</v>
          </cell>
          <cell r="C512">
            <v>7420.6332715023</v>
          </cell>
          <cell r="D512">
            <v>7357.92465096777</v>
          </cell>
          <cell r="E512">
            <v>7378.57312514208</v>
          </cell>
          <cell r="F512">
            <v>7891.21142939377</v>
          </cell>
          <cell r="G512">
            <v>7654.90354813072</v>
          </cell>
          <cell r="H512">
            <v>6986.01844277187</v>
          </cell>
          <cell r="I512">
            <v>8219.81633080742</v>
          </cell>
          <cell r="J512">
            <v>8493.73089511295</v>
          </cell>
          <cell r="K512">
            <v>7778.79546152781</v>
          </cell>
          <cell r="L512">
            <v>7933.95021900308</v>
          </cell>
          <cell r="M512">
            <v>8537.73770601645</v>
          </cell>
          <cell r="N512">
            <v>8862.12801899106</v>
          </cell>
          <cell r="O512">
            <v>8310.68715212345</v>
          </cell>
        </row>
        <row r="512">
          <cell r="Z512">
            <v>7857.23017789817</v>
          </cell>
          <cell r="AA512">
            <v>7130.20517400836</v>
          </cell>
          <cell r="AB512">
            <v>6106.12109197903</v>
          </cell>
          <cell r="AC512">
            <v>6054.52085565347</v>
          </cell>
          <cell r="AD512">
            <v>6071.51160011691</v>
          </cell>
          <cell r="AE512">
            <v>6493.33969047259</v>
          </cell>
          <cell r="AF512">
            <v>6298.89206246185</v>
          </cell>
          <cell r="AG512">
            <v>5748.49517576657</v>
          </cell>
          <cell r="AH512">
            <v>6763.73458077868</v>
          </cell>
          <cell r="AI512">
            <v>6989.12713655009</v>
          </cell>
          <cell r="AJ512">
            <v>6400.83740834288</v>
          </cell>
          <cell r="AK512">
            <v>6528.50760877968</v>
          </cell>
          <cell r="AL512">
            <v>7025.33845523639</v>
          </cell>
          <cell r="AM512">
            <v>7292.26534134121</v>
          </cell>
          <cell r="AN512">
            <v>6838.50828517587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2">
          <cell r="BX512">
            <v>4.39849885823627</v>
          </cell>
          <cell r="BY512">
            <v>3.96020527577365</v>
          </cell>
          <cell r="BZ512">
            <v>3.54641592406684</v>
          </cell>
          <cell r="CA512">
            <v>3.32000367226166</v>
          </cell>
          <cell r="CB512">
            <v>3.38801292519513</v>
          </cell>
          <cell r="CC512">
            <v>3.48155043348088</v>
          </cell>
          <cell r="CD512">
            <v>3.60679879897167</v>
          </cell>
          <cell r="CE512">
            <v>3.24576955513983</v>
          </cell>
          <cell r="CF512">
            <v>3.72271276691152</v>
          </cell>
          <cell r="CG512">
            <v>3.78236546825971</v>
          </cell>
          <cell r="CH512">
            <v>3.58009927168387</v>
          </cell>
          <cell r="CI512">
            <v>3.65157001637178</v>
          </cell>
          <cell r="CJ512">
            <v>3.94305368474122</v>
          </cell>
          <cell r="CK512">
            <v>3.9271660293853</v>
          </cell>
          <cell r="CL512">
            <v>3.83278114575582</v>
          </cell>
          <cell r="CM512">
            <v>4.8940919880722</v>
          </cell>
          <cell r="CN512">
            <v>4.93277679705557</v>
          </cell>
          <cell r="CO512">
            <v>4.71718468457312</v>
          </cell>
          <cell r="CP512">
            <v>4.99629819998164</v>
          </cell>
          <cell r="CQ512">
            <v>4.90974465675235</v>
          </cell>
          <cell r="CR512">
            <v>5.1097843028897</v>
          </cell>
          <cell r="CS512">
            <v>4.78464130913345</v>
          </cell>
          <cell r="CT512">
            <v>4.85225509200908</v>
          </cell>
          <cell r="CU512">
            <v>4.97776240973326</v>
          </cell>
          <cell r="CV512">
            <v>5.06251806851573</v>
          </cell>
          <cell r="CW512">
            <v>4.89833926770608</v>
          </cell>
          <cell r="CX512">
            <v>4.89825530816651</v>
          </cell>
          <cell r="CY512">
            <v>4.88136965813318</v>
          </cell>
          <cell r="CZ512">
            <v>5.08733499038915</v>
          </cell>
          <cell r="DA512">
            <v>4.8882621848145</v>
          </cell>
        </row>
        <row r="513">
          <cell r="A513">
            <v>9046.34120585815</v>
          </cell>
          <cell r="B513">
            <v>8404.67686786081</v>
          </cell>
          <cell r="C513">
            <v>9048.26959154825</v>
          </cell>
          <cell r="D513">
            <v>7160.35990782328</v>
          </cell>
          <cell r="E513">
            <v>7342.03973673705</v>
          </cell>
          <cell r="F513">
            <v>7345.52755537234</v>
          </cell>
          <cell r="G513">
            <v>6951.19475458937</v>
          </cell>
          <cell r="H513">
            <v>7658.33917826523</v>
          </cell>
          <cell r="I513">
            <v>7490.43651024553</v>
          </cell>
          <cell r="J513">
            <v>8882.08712637551</v>
          </cell>
          <cell r="K513">
            <v>9172.29822286284</v>
          </cell>
          <cell r="L513">
            <v>7856.8751187223</v>
          </cell>
          <cell r="M513">
            <v>7358.43715652115</v>
          </cell>
          <cell r="N513">
            <v>8837.0205286811</v>
          </cell>
          <cell r="O513">
            <v>7847.73221042837</v>
          </cell>
        </row>
        <row r="513">
          <cell r="Z513">
            <v>7443.84647796328</v>
          </cell>
          <cell r="AA513">
            <v>6915.84839412546</v>
          </cell>
          <cell r="AB513">
            <v>7445.43326390256</v>
          </cell>
          <cell r="AC513">
            <v>5891.9532955803</v>
          </cell>
          <cell r="AD513">
            <v>6041.44984051505</v>
          </cell>
          <cell r="AE513">
            <v>6044.3198169921</v>
          </cell>
          <cell r="AF513">
            <v>5719.84025520497</v>
          </cell>
          <cell r="AG513">
            <v>6301.71909525825</v>
          </cell>
          <cell r="AH513">
            <v>6163.55918557346</v>
          </cell>
          <cell r="AI513">
            <v>7308.68883541756</v>
          </cell>
          <cell r="AJ513">
            <v>7547.49110909856</v>
          </cell>
          <cell r="AK513">
            <v>6465.0858119772</v>
          </cell>
          <cell r="AL513">
            <v>6054.94257450883</v>
          </cell>
          <cell r="AM513">
            <v>7271.60546360045</v>
          </cell>
          <cell r="AN513">
            <v>6457.56250458106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3">
          <cell r="BX513">
            <v>4.1816024697101</v>
          </cell>
          <cell r="BY513">
            <v>3.94076238852402</v>
          </cell>
          <cell r="BZ513">
            <v>4.17498619050656</v>
          </cell>
          <cell r="CA513">
            <v>3.24139070941704</v>
          </cell>
          <cell r="CB513">
            <v>3.33109926979835</v>
          </cell>
          <cell r="CC513">
            <v>3.3291917832445</v>
          </cell>
          <cell r="CD513">
            <v>3.24692595247926</v>
          </cell>
          <cell r="CE513">
            <v>3.48823742069906</v>
          </cell>
          <cell r="CF513">
            <v>3.33668936389896</v>
          </cell>
          <cell r="CG513">
            <v>4.17861211809</v>
          </cell>
          <cell r="CH513">
            <v>4.31135477885285</v>
          </cell>
          <cell r="CI513">
            <v>3.62767166391058</v>
          </cell>
          <cell r="CJ513">
            <v>3.42785527038908</v>
          </cell>
          <cell r="CK513">
            <v>4.03689685609102</v>
          </cell>
          <cell r="CL513">
            <v>3.66712520731943</v>
          </cell>
          <cell r="CM513">
            <v>4.87710156270289</v>
          </cell>
          <cell r="CN513">
            <v>4.80808736454057</v>
          </cell>
          <cell r="CO513">
            <v>4.88587180114438</v>
          </cell>
          <cell r="CP513">
            <v>4.9800654235273</v>
          </cell>
          <cell r="CQ513">
            <v>4.96890546653571</v>
          </cell>
          <cell r="CR513">
            <v>4.97411425916346</v>
          </cell>
          <cell r="CS513">
            <v>4.82634819798519</v>
          </cell>
          <cell r="CT513">
            <v>4.94948644268754</v>
          </cell>
          <cell r="CU513">
            <v>5.06084375273911</v>
          </cell>
          <cell r="CV513">
            <v>4.79197505359601</v>
          </cell>
          <cell r="CW513">
            <v>4.79618562929973</v>
          </cell>
          <cell r="CX513">
            <v>4.8826259676811</v>
          </cell>
          <cell r="CY513">
            <v>4.83943529036297</v>
          </cell>
          <cell r="CZ513">
            <v>4.9350299152506</v>
          </cell>
          <cell r="DA513">
            <v>4.82447450445187</v>
          </cell>
        </row>
        <row r="514">
          <cell r="A514">
            <v>9501.27065925987</v>
          </cell>
          <cell r="B514">
            <v>6745.56344990575</v>
          </cell>
          <cell r="C514">
            <v>6642.14306739085</v>
          </cell>
          <cell r="D514">
            <v>7017.05788574601</v>
          </cell>
          <cell r="E514">
            <v>8061.82895507156</v>
          </cell>
          <cell r="F514">
            <v>6478.90353591178</v>
          </cell>
          <cell r="G514">
            <v>7705.44056253851</v>
          </cell>
          <cell r="H514">
            <v>6917.47034554267</v>
          </cell>
          <cell r="I514">
            <v>7370.12754298383</v>
          </cell>
          <cell r="J514">
            <v>7710.56186644221</v>
          </cell>
          <cell r="K514">
            <v>8462.31172302524</v>
          </cell>
          <cell r="L514">
            <v>8571.45512424207</v>
          </cell>
          <cell r="M514">
            <v>7914.39923477048</v>
          </cell>
          <cell r="N514">
            <v>9178.31978305599</v>
          </cell>
          <cell r="O514">
            <v>9058.0761781382</v>
          </cell>
        </row>
        <row r="514">
          <cell r="Z514">
            <v>7818.18842819098</v>
          </cell>
          <cell r="AA514">
            <v>5550.63506735102</v>
          </cell>
          <cell r="AB514">
            <v>5465.53486688162</v>
          </cell>
          <cell r="AC514">
            <v>5774.03620312814</v>
          </cell>
          <cell r="AD514">
            <v>6633.73354017317</v>
          </cell>
          <cell r="AE514">
            <v>5331.21205240741</v>
          </cell>
          <cell r="AF514">
            <v>6340.47680574598</v>
          </cell>
          <cell r="AG514">
            <v>5692.08988433226</v>
          </cell>
          <cell r="AH514">
            <v>6064.56209251241</v>
          </cell>
          <cell r="AI514">
            <v>6344.69090724387</v>
          </cell>
          <cell r="AJ514">
            <v>6963.27364637506</v>
          </cell>
          <cell r="AK514">
            <v>7053.08307366204</v>
          </cell>
          <cell r="AL514">
            <v>6512.419941754</v>
          </cell>
          <cell r="AM514">
            <v>7552.44599291465</v>
          </cell>
          <cell r="AN514">
            <v>7453.50268372514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4">
          <cell r="BX514">
            <v>4.40578172202997</v>
          </cell>
          <cell r="BY514">
            <v>3.17449707066058</v>
          </cell>
          <cell r="BZ514">
            <v>3.05665063030328</v>
          </cell>
          <cell r="CA514">
            <v>3.27329566667152</v>
          </cell>
          <cell r="CB514">
            <v>3.62757997995056</v>
          </cell>
          <cell r="CC514">
            <v>2.94853920786295</v>
          </cell>
          <cell r="CD514">
            <v>3.54484022176952</v>
          </cell>
          <cell r="CE514">
            <v>3.27631250035749</v>
          </cell>
          <cell r="CF514">
            <v>3.42391128957718</v>
          </cell>
          <cell r="CG514">
            <v>3.57420372982121</v>
          </cell>
          <cell r="CH514">
            <v>3.85487844524749</v>
          </cell>
          <cell r="CI514">
            <v>3.9233584671239</v>
          </cell>
          <cell r="CJ514">
            <v>3.66559413354316</v>
          </cell>
          <cell r="CK514">
            <v>4.11648204008997</v>
          </cell>
          <cell r="CL514">
            <v>4.17127105899729</v>
          </cell>
          <cell r="CM514">
            <v>4.86172390627235</v>
          </cell>
          <cell r="CN514">
            <v>4.79043420866697</v>
          </cell>
          <cell r="CO514">
            <v>4.89884842578724</v>
          </cell>
          <cell r="CP514">
            <v>4.83282870836113</v>
          </cell>
          <cell r="CQ514">
            <v>5.01012039411418</v>
          </cell>
          <cell r="CR514">
            <v>4.95365989321226</v>
          </cell>
          <cell r="CS514">
            <v>4.90040967830688</v>
          </cell>
          <cell r="CT514">
            <v>4.75985328160489</v>
          </cell>
          <cell r="CU514">
            <v>4.85270709559617</v>
          </cell>
          <cell r="CV514">
            <v>4.86338108522883</v>
          </cell>
          <cell r="CW514">
            <v>4.94891403602699</v>
          </cell>
          <cell r="CX514">
            <v>4.92524846562708</v>
          </cell>
          <cell r="CY514">
            <v>4.86749098938515</v>
          </cell>
          <cell r="CZ514">
            <v>5.02653300944516</v>
          </cell>
          <cell r="DA514">
            <v>4.89552345293665</v>
          </cell>
        </row>
        <row r="515">
          <cell r="A515">
            <v>9361.37402438543</v>
          </cell>
          <cell r="B515">
            <v>7653.95792170701</v>
          </cell>
          <cell r="C515">
            <v>6490.84349862348</v>
          </cell>
          <cell r="D515">
            <v>8303.8280770333</v>
          </cell>
          <cell r="E515">
            <v>6827.15516664631</v>
          </cell>
          <cell r="F515">
            <v>7433.75615339872</v>
          </cell>
          <cell r="G515">
            <v>7124.45463957569</v>
          </cell>
          <cell r="H515">
            <v>8430.97031940792</v>
          </cell>
          <cell r="I515">
            <v>7379.105747687</v>
          </cell>
          <cell r="J515">
            <v>8588.92402392457</v>
          </cell>
          <cell r="K515">
            <v>8011.10768028494</v>
          </cell>
          <cell r="L515">
            <v>8171.82856181888</v>
          </cell>
          <cell r="M515">
            <v>8238.95599700743</v>
          </cell>
          <cell r="N515">
            <v>7685.76052012973</v>
          </cell>
          <cell r="O515">
            <v>9093.46438959039</v>
          </cell>
        </row>
        <row r="515">
          <cell r="Z515">
            <v>7703.07348292287</v>
          </cell>
          <cell r="AA515">
            <v>6298.11394700463</v>
          </cell>
          <cell r="AB515">
            <v>5341.03693601018</v>
          </cell>
          <cell r="AC515">
            <v>6832.86424624454</v>
          </cell>
          <cell r="AD515">
            <v>5617.77339426896</v>
          </cell>
          <cell r="AE515">
            <v>6116.91934908238</v>
          </cell>
          <cell r="AF515">
            <v>5862.40838913657</v>
          </cell>
          <cell r="AG515">
            <v>6937.48414854137</v>
          </cell>
          <cell r="AH515">
            <v>6071.94987238245</v>
          </cell>
          <cell r="AI515">
            <v>7067.45748254364</v>
          </cell>
          <cell r="AJ515">
            <v>6591.99717692018</v>
          </cell>
          <cell r="AK515">
            <v>6724.24750229668</v>
          </cell>
          <cell r="AL515">
            <v>6779.48379182326</v>
          </cell>
          <cell r="AM515">
            <v>6324.28294227818</v>
          </cell>
          <cell r="AN515">
            <v>7482.62212629152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5">
          <cell r="BX515">
            <v>4.3210963034305</v>
          </cell>
          <cell r="BY515">
            <v>3.55926084092977</v>
          </cell>
          <cell r="BZ515">
            <v>3.00202972936275</v>
          </cell>
          <cell r="CA515">
            <v>3.85702924406959</v>
          </cell>
          <cell r="CB515">
            <v>3.22214042845377</v>
          </cell>
          <cell r="CC515">
            <v>3.33131304779639</v>
          </cell>
          <cell r="CD515">
            <v>3.27964650788965</v>
          </cell>
          <cell r="CE515">
            <v>3.89888575705681</v>
          </cell>
          <cell r="CF515">
            <v>3.47810295893213</v>
          </cell>
          <cell r="CG515">
            <v>3.98834844296156</v>
          </cell>
          <cell r="CH515">
            <v>3.60981026001841</v>
          </cell>
          <cell r="CI515">
            <v>3.77989253779319</v>
          </cell>
          <cell r="CJ515">
            <v>3.76450546230062</v>
          </cell>
          <cell r="CK515">
            <v>3.55478297839533</v>
          </cell>
          <cell r="CL515">
            <v>4.1485917100578</v>
          </cell>
          <cell r="CM515">
            <v>4.88401771915216</v>
          </cell>
          <cell r="CN515">
            <v>4.84794665951338</v>
          </cell>
          <cell r="CO515">
            <v>4.87436142412334</v>
          </cell>
          <cell r="CP515">
            <v>4.85352192905764</v>
          </cell>
          <cell r="CQ515">
            <v>4.77668814443459</v>
          </cell>
          <cell r="CR515">
            <v>5.03065395167725</v>
          </cell>
          <cell r="CS515">
            <v>4.89729390295923</v>
          </cell>
          <cell r="CT515">
            <v>4.87493275534254</v>
          </cell>
          <cell r="CU515">
            <v>4.78291738307977</v>
          </cell>
          <cell r="CV515">
            <v>4.85486599011152</v>
          </cell>
          <cell r="CW515">
            <v>5.00310679432924</v>
          </cell>
          <cell r="CX515">
            <v>4.8738411773629</v>
          </cell>
          <cell r="CY515">
            <v>4.93396234453193</v>
          </cell>
          <cell r="CZ515">
            <v>4.87422233280906</v>
          </cell>
          <cell r="DA515">
            <v>4.94151654955072</v>
          </cell>
        </row>
        <row r="516">
          <cell r="A516">
            <v>7873.24780841847</v>
          </cell>
          <cell r="B516">
            <v>6941.22895670913</v>
          </cell>
          <cell r="C516">
            <v>9409.85339245121</v>
          </cell>
          <cell r="D516">
            <v>7684.03723476661</v>
          </cell>
          <cell r="E516">
            <v>8028.75801197587</v>
          </cell>
          <cell r="F516">
            <v>7481.51150202408</v>
          </cell>
          <cell r="G516">
            <v>7808.94663655927</v>
          </cell>
          <cell r="H516">
            <v>9329.7273441549</v>
          </cell>
          <cell r="I516">
            <v>7995.04893022568</v>
          </cell>
          <cell r="J516">
            <v>8867.65781274974</v>
          </cell>
          <cell r="K516">
            <v>8582.77638222384</v>
          </cell>
          <cell r="L516">
            <v>7643.09064478366</v>
          </cell>
          <cell r="M516">
            <v>8915.73671630269</v>
          </cell>
          <cell r="N516">
            <v>8708.94339083099</v>
          </cell>
          <cell r="O516">
            <v>10263.4151960242</v>
          </cell>
        </row>
        <row r="516">
          <cell r="Z516">
            <v>6478.55819664148</v>
          </cell>
          <cell r="AA516">
            <v>5711.63982723494</v>
          </cell>
          <cell r="AB516">
            <v>7742.96507721699</v>
          </cell>
          <cell r="AC516">
            <v>6322.86492460795</v>
          </cell>
          <cell r="AD516">
            <v>6606.52087842586</v>
          </cell>
          <cell r="AE516">
            <v>6156.21517880838</v>
          </cell>
          <cell r="AF516">
            <v>6425.64751808305</v>
          </cell>
          <cell r="AG516">
            <v>7677.03278604746</v>
          </cell>
          <cell r="AH516">
            <v>6578.78311972856</v>
          </cell>
          <cell r="AI516">
            <v>7296.81557163407</v>
          </cell>
          <cell r="AJ516">
            <v>7062.39885165847</v>
          </cell>
          <cell r="AK516">
            <v>6289.17173056484</v>
          </cell>
          <cell r="AL516">
            <v>7336.37764084335</v>
          </cell>
          <cell r="AM516">
            <v>7166.21627588379</v>
          </cell>
          <cell r="AN516">
            <v>8445.32450415708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6">
          <cell r="BX516">
            <v>3.6832090083903</v>
          </cell>
          <cell r="BY516">
            <v>3.26286591483657</v>
          </cell>
          <cell r="BZ516">
            <v>4.22715741162994</v>
          </cell>
          <cell r="CA516">
            <v>3.5344187152831</v>
          </cell>
          <cell r="CB516">
            <v>3.71856405808384</v>
          </cell>
          <cell r="CC516">
            <v>3.47496144510848</v>
          </cell>
          <cell r="CD516">
            <v>3.67342918578519</v>
          </cell>
          <cell r="CE516">
            <v>4.25440170440703</v>
          </cell>
          <cell r="CF516">
            <v>3.6311545493142</v>
          </cell>
          <cell r="CG516">
            <v>4.24419341122221</v>
          </cell>
          <cell r="CH516">
            <v>3.82249695098501</v>
          </cell>
          <cell r="CI516">
            <v>3.48451490098637</v>
          </cell>
          <cell r="CJ516">
            <v>4.06814289213916</v>
          </cell>
          <cell r="CK516">
            <v>3.98846990095289</v>
          </cell>
          <cell r="CL516">
            <v>4.71841769087396</v>
          </cell>
          <cell r="CM516">
            <v>4.81902451664118</v>
          </cell>
          <cell r="CN516">
            <v>4.79588456964777</v>
          </cell>
          <cell r="CO516">
            <v>5.01840856290699</v>
          </cell>
          <cell r="CP516">
            <v>4.90120695851909</v>
          </cell>
          <cell r="CQ516">
            <v>4.86748565264562</v>
          </cell>
          <cell r="CR516">
            <v>4.85367772335468</v>
          </cell>
          <cell r="CS516">
            <v>4.7923923009856</v>
          </cell>
          <cell r="CT516">
            <v>4.94381301966122</v>
          </cell>
          <cell r="CU516">
            <v>4.96372795399916</v>
          </cell>
          <cell r="CV516">
            <v>4.71026496715817</v>
          </cell>
          <cell r="CW516">
            <v>5.0618844691984</v>
          </cell>
          <cell r="CX516">
            <v>4.944908536945</v>
          </cell>
          <cell r="CY516">
            <v>4.94074699496722</v>
          </cell>
          <cell r="CZ516">
            <v>4.92255670383924</v>
          </cell>
          <cell r="DA516">
            <v>4.90373613989425</v>
          </cell>
        </row>
        <row r="517">
          <cell r="A517">
            <v>8846.06148459361</v>
          </cell>
          <cell r="B517">
            <v>6956.6242665296</v>
          </cell>
          <cell r="C517">
            <v>7953.58399961042</v>
          </cell>
          <cell r="D517">
            <v>7546.26135162593</v>
          </cell>
          <cell r="E517">
            <v>7494.65015037685</v>
          </cell>
          <cell r="F517">
            <v>7185.16326746139</v>
          </cell>
          <cell r="G517">
            <v>6346.86615328172</v>
          </cell>
          <cell r="H517">
            <v>8027.60886905217</v>
          </cell>
          <cell r="I517">
            <v>7427.64131107916</v>
          </cell>
          <cell r="J517">
            <v>7355.54286572646</v>
          </cell>
          <cell r="K517">
            <v>8730.3627329361</v>
          </cell>
          <cell r="L517">
            <v>9908.34195287361</v>
          </cell>
          <cell r="M517">
            <v>8494.17422146225</v>
          </cell>
          <cell r="N517">
            <v>8822.77314738922</v>
          </cell>
          <cell r="O517">
            <v>10082.8688803988</v>
          </cell>
        </row>
        <row r="517">
          <cell r="Z517">
            <v>7279.04487875131</v>
          </cell>
          <cell r="AA517">
            <v>5724.30796788721</v>
          </cell>
          <cell r="AB517">
            <v>6544.66340539372</v>
          </cell>
          <cell r="AC517">
            <v>6209.49505505219</v>
          </cell>
          <cell r="AD517">
            <v>6167.02640945295</v>
          </cell>
          <cell r="AE517">
            <v>5912.36291722537</v>
          </cell>
          <cell r="AF517">
            <v>5222.5641489861</v>
          </cell>
          <cell r="AG517">
            <v>6605.57529796293</v>
          </cell>
          <cell r="AH517">
            <v>6111.88770740228</v>
          </cell>
          <cell r="AI517">
            <v>6052.56098665492</v>
          </cell>
          <cell r="AJ517">
            <v>7183.84133453028</v>
          </cell>
          <cell r="AK517">
            <v>8153.14994979314</v>
          </cell>
          <cell r="AL517">
            <v>6989.49193080322</v>
          </cell>
          <cell r="AM517">
            <v>7259.88190413742</v>
          </cell>
          <cell r="AN517">
            <v>8296.76067872812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7">
          <cell r="BX517">
            <v>4.08413379241039</v>
          </cell>
          <cell r="BY517">
            <v>3.17682055532675</v>
          </cell>
          <cell r="BZ517">
            <v>3.6910491418401</v>
          </cell>
          <cell r="CA517">
            <v>3.45814570841225</v>
          </cell>
          <cell r="CB517">
            <v>3.45621434280126</v>
          </cell>
          <cell r="CC517">
            <v>3.2717032430936</v>
          </cell>
          <cell r="CD517">
            <v>2.91230320901494</v>
          </cell>
          <cell r="CE517">
            <v>3.60626670496834</v>
          </cell>
          <cell r="CF517">
            <v>3.3304303448949</v>
          </cell>
          <cell r="CG517">
            <v>3.39081631861318</v>
          </cell>
          <cell r="CH517">
            <v>4.04891352988188</v>
          </cell>
          <cell r="CI517">
            <v>4.49431023868559</v>
          </cell>
          <cell r="CJ517">
            <v>4.01500248187971</v>
          </cell>
          <cell r="CK517">
            <v>3.99034860682205</v>
          </cell>
          <cell r="CL517">
            <v>4.65081878969166</v>
          </cell>
          <cell r="CM517">
            <v>4.88294206863823</v>
          </cell>
          <cell r="CN517">
            <v>4.93670802468258</v>
          </cell>
          <cell r="CO517">
            <v>4.85785585162181</v>
          </cell>
          <cell r="CP517">
            <v>4.91949057494514</v>
          </cell>
          <cell r="CQ517">
            <v>4.88857492325848</v>
          </cell>
          <cell r="CR517">
            <v>4.95101583615031</v>
          </cell>
          <cell r="CS517">
            <v>4.91308558959034</v>
          </cell>
          <cell r="CT517">
            <v>5.01833836771657</v>
          </cell>
          <cell r="CU517">
            <v>5.02784808400724</v>
          </cell>
          <cell r="CV517">
            <v>4.89037367684068</v>
          </cell>
          <cell r="CW517">
            <v>4.86099713803447</v>
          </cell>
          <cell r="CX517">
            <v>4.97015024251057</v>
          </cell>
          <cell r="CY517">
            <v>4.76943490010984</v>
          </cell>
          <cell r="CZ517">
            <v>4.98454881224935</v>
          </cell>
          <cell r="DA517">
            <v>4.88749448268755</v>
          </cell>
        </row>
        <row r="518">
          <cell r="A518">
            <v>9409.55223058602</v>
          </cell>
          <cell r="B518">
            <v>7805.52359885785</v>
          </cell>
          <cell r="C518">
            <v>7965.25258716062</v>
          </cell>
          <cell r="D518">
            <v>6794.69305766894</v>
          </cell>
          <cell r="E518">
            <v>7403.9570178835</v>
          </cell>
          <cell r="F518">
            <v>7062.82050097956</v>
          </cell>
          <cell r="G518">
            <v>8146.38961992663</v>
          </cell>
          <cell r="H518">
            <v>7950.09588610998</v>
          </cell>
          <cell r="I518">
            <v>7469.99393418603</v>
          </cell>
          <cell r="J518">
            <v>7912.96090792547</v>
          </cell>
          <cell r="K518">
            <v>8192.88410490685</v>
          </cell>
          <cell r="L518">
            <v>7651.89307117263</v>
          </cell>
          <cell r="M518">
            <v>9293.72097775924</v>
          </cell>
          <cell r="N518">
            <v>8956.11850651777</v>
          </cell>
          <cell r="O518">
            <v>8797.57111564107</v>
          </cell>
        </row>
        <row r="518">
          <cell r="Z518">
            <v>7742.71726402507</v>
          </cell>
          <cell r="AA518">
            <v>6422.83084706017</v>
          </cell>
          <cell r="AB518">
            <v>6554.26498600645</v>
          </cell>
          <cell r="AC518">
            <v>5591.06171602472</v>
          </cell>
          <cell r="AD518">
            <v>6092.39891757271</v>
          </cell>
          <cell r="AE518">
            <v>5811.69229794889</v>
          </cell>
          <cell r="AF518">
            <v>6703.31488725391</v>
          </cell>
          <cell r="AG518">
            <v>6541.79318628478</v>
          </cell>
          <cell r="AH518">
            <v>6146.7378658445</v>
          </cell>
          <cell r="AI518">
            <v>6511.23640423581</v>
          </cell>
          <cell r="AJ518">
            <v>6741.57320632335</v>
          </cell>
          <cell r="AK518">
            <v>6296.41486999348</v>
          </cell>
          <cell r="AL518">
            <v>7647.40469027046</v>
          </cell>
          <cell r="AM518">
            <v>7369.60608536319</v>
          </cell>
          <cell r="AN518">
            <v>7239.14423229894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8">
          <cell r="BX518">
            <v>4.32474633429328</v>
          </cell>
          <cell r="BY518">
            <v>3.63085339722751</v>
          </cell>
          <cell r="BZ518">
            <v>3.72618020937546</v>
          </cell>
          <cell r="CA518">
            <v>3.21231857112438</v>
          </cell>
          <cell r="CB518">
            <v>3.34692455574368</v>
          </cell>
          <cell r="CC518">
            <v>3.34288538242468</v>
          </cell>
          <cell r="CD518">
            <v>3.79793700194535</v>
          </cell>
          <cell r="CE518">
            <v>3.74971458579857</v>
          </cell>
          <cell r="CF518">
            <v>3.51542804604434</v>
          </cell>
          <cell r="CG518">
            <v>3.64414707059421</v>
          </cell>
          <cell r="CH518">
            <v>3.83533726149196</v>
          </cell>
          <cell r="CI518">
            <v>3.50281570258731</v>
          </cell>
          <cell r="CJ518">
            <v>4.19269590875616</v>
          </cell>
          <cell r="CK518">
            <v>4.05311343998776</v>
          </cell>
          <cell r="CL518">
            <v>4.0833258859864</v>
          </cell>
          <cell r="CM518">
            <v>4.90500999857928</v>
          </cell>
          <cell r="CN518">
            <v>4.84646305320328</v>
          </cell>
          <cell r="CO518">
            <v>4.8191148478109</v>
          </cell>
          <cell r="CP518">
            <v>4.76851126842495</v>
          </cell>
          <cell r="CQ518">
            <v>4.98711686079581</v>
          </cell>
          <cell r="CR518">
            <v>4.76308423125349</v>
          </cell>
          <cell r="CS518">
            <v>4.83558475483984</v>
          </cell>
          <cell r="CT518">
            <v>4.77975607162045</v>
          </cell>
          <cell r="CU518">
            <v>4.79042025439597</v>
          </cell>
          <cell r="CV518">
            <v>4.89524805164151</v>
          </cell>
          <cell r="CW518">
            <v>4.81575995008667</v>
          </cell>
          <cell r="CX518">
            <v>4.92473859982712</v>
          </cell>
          <cell r="CY518">
            <v>4.99721280243994</v>
          </cell>
          <cell r="CZ518">
            <v>4.98152886729855</v>
          </cell>
          <cell r="DA518">
            <v>4.85713666336996</v>
          </cell>
        </row>
        <row r="519">
          <cell r="A519">
            <v>9489.88178623198</v>
          </cell>
          <cell r="B519">
            <v>8240.68921271588</v>
          </cell>
          <cell r="C519">
            <v>6543.36564582164</v>
          </cell>
          <cell r="D519">
            <v>7202.6177242678</v>
          </cell>
          <cell r="E519">
            <v>7178.04398555195</v>
          </cell>
          <cell r="F519">
            <v>8488.82782760868</v>
          </cell>
          <cell r="G519">
            <v>8162.74412888189</v>
          </cell>
          <cell r="H519">
            <v>7595.08216959979</v>
          </cell>
          <cell r="I519">
            <v>8147.47672373298</v>
          </cell>
          <cell r="J519">
            <v>7668.85156348546</v>
          </cell>
          <cell r="K519">
            <v>8987.34186221337</v>
          </cell>
          <cell r="L519">
            <v>7974.47378452299</v>
          </cell>
          <cell r="M519">
            <v>8301.47656536023</v>
          </cell>
          <cell r="N519">
            <v>8927.58605974866</v>
          </cell>
          <cell r="O519">
            <v>7914.88511997574</v>
          </cell>
        </row>
        <row r="519">
          <cell r="Z519">
            <v>7808.81701267089</v>
          </cell>
          <cell r="AA519">
            <v>6780.90998074907</v>
          </cell>
          <cell r="AB519">
            <v>5384.25515999037</v>
          </cell>
          <cell r="AC519">
            <v>5926.72544168322</v>
          </cell>
          <cell r="AD519">
            <v>5906.50476525418</v>
          </cell>
          <cell r="AE519">
            <v>6985.09261243229</v>
          </cell>
          <cell r="AF519">
            <v>6716.77231176567</v>
          </cell>
          <cell r="AG519">
            <v>6249.66761384211</v>
          </cell>
          <cell r="AH519">
            <v>6704.209418386</v>
          </cell>
          <cell r="AI519">
            <v>6310.36928652518</v>
          </cell>
          <cell r="AJ519">
            <v>7395.29844662129</v>
          </cell>
          <cell r="AK519">
            <v>6561.85271412177</v>
          </cell>
          <cell r="AL519">
            <v>6830.92928806785</v>
          </cell>
          <cell r="AM519">
            <v>7346.12795773604</v>
          </cell>
          <cell r="AN519">
            <v>6512.81975586575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19">
          <cell r="BX519">
            <v>4.4110923189693</v>
          </cell>
          <cell r="BY519">
            <v>3.64005697312188</v>
          </cell>
          <cell r="BZ519">
            <v>3.05484455160525</v>
          </cell>
          <cell r="CA519">
            <v>3.31346516253435</v>
          </cell>
          <cell r="CB519">
            <v>3.43535262795424</v>
          </cell>
          <cell r="CC519">
            <v>3.83800387941356</v>
          </cell>
          <cell r="CD519">
            <v>3.83105945762566</v>
          </cell>
          <cell r="CE519">
            <v>3.51699994392117</v>
          </cell>
          <cell r="CF519">
            <v>3.61386969599779</v>
          </cell>
          <cell r="CG519">
            <v>3.54794636947548</v>
          </cell>
          <cell r="CH519">
            <v>3.99549971861916</v>
          </cell>
          <cell r="CI519">
            <v>3.75290794515362</v>
          </cell>
          <cell r="CJ519">
            <v>3.82335010861086</v>
          </cell>
          <cell r="CK519">
            <v>4.03705922730935</v>
          </cell>
          <cell r="CL519">
            <v>3.68728838355705</v>
          </cell>
          <cell r="CM519">
            <v>4.85005020656559</v>
          </cell>
          <cell r="CN519">
            <v>5.1037210958165</v>
          </cell>
          <cell r="CO519">
            <v>4.82884930829692</v>
          </cell>
          <cell r="CP519">
            <v>4.90049031853936</v>
          </cell>
          <cell r="CQ519">
            <v>4.7104930960026</v>
          </cell>
          <cell r="CR519">
            <v>4.98624822572749</v>
          </cell>
          <cell r="CS519">
            <v>4.80340128525454</v>
          </cell>
          <cell r="CT519">
            <v>4.86846098869563</v>
          </cell>
          <cell r="CU519">
            <v>5.08255653407078</v>
          </cell>
          <cell r="CV519">
            <v>4.87287043725445</v>
          </cell>
          <cell r="CW519">
            <v>5.07097811574395</v>
          </cell>
          <cell r="CX519">
            <v>4.79033297154079</v>
          </cell>
          <cell r="CY519">
            <v>4.89488909730775</v>
          </cell>
          <cell r="CZ519">
            <v>4.98540567110137</v>
          </cell>
          <cell r="DA519">
            <v>4.8391500584718</v>
          </cell>
        </row>
        <row r="520">
          <cell r="A520">
            <v>9647.26185296382</v>
          </cell>
          <cell r="B520">
            <v>7685.26874338474</v>
          </cell>
          <cell r="C520">
            <v>7110.83428096965</v>
          </cell>
          <cell r="D520">
            <v>8491.9413341284</v>
          </cell>
          <cell r="E520">
            <v>7571.31125700372</v>
          </cell>
          <cell r="F520">
            <v>7501.91435215502</v>
          </cell>
          <cell r="G520">
            <v>6845.40796218485</v>
          </cell>
          <cell r="H520">
            <v>8587.09519568593</v>
          </cell>
          <cell r="I520">
            <v>7469.11331503229</v>
          </cell>
          <cell r="J520">
            <v>7137.30191840835</v>
          </cell>
          <cell r="K520">
            <v>7672.61811578627</v>
          </cell>
          <cell r="L520">
            <v>8434.12971324996</v>
          </cell>
          <cell r="M520">
            <v>8184.35423777511</v>
          </cell>
          <cell r="N520">
            <v>9136.35202316912</v>
          </cell>
          <cell r="O520">
            <v>8455.71360798416</v>
          </cell>
        </row>
        <row r="520">
          <cell r="Z520">
            <v>7938.31832472451</v>
          </cell>
          <cell r="AA520">
            <v>6323.87828027087</v>
          </cell>
          <cell r="AB520">
            <v>5851.20077976931</v>
          </cell>
          <cell r="AC520">
            <v>6987.65458351137</v>
          </cell>
          <cell r="AD520">
            <v>6230.10754862021</v>
          </cell>
          <cell r="AE520">
            <v>6173.00380977327</v>
          </cell>
          <cell r="AF520">
            <v>5632.79283745497</v>
          </cell>
          <cell r="AG520">
            <v>7065.95261816442</v>
          </cell>
          <cell r="AH520">
            <v>6146.01324208371</v>
          </cell>
          <cell r="AI520">
            <v>5872.9798642903</v>
          </cell>
          <cell r="AJ520">
            <v>6313.46862098985</v>
          </cell>
          <cell r="AK520">
            <v>6940.08387833139</v>
          </cell>
          <cell r="AL520">
            <v>6734.55434422637</v>
          </cell>
          <cell r="AM520">
            <v>7517.91252192202</v>
          </cell>
          <cell r="AN520">
            <v>6957.84434028411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0">
          <cell r="BX520">
            <v>4.41982244271013</v>
          </cell>
          <cell r="BY520">
            <v>3.53240686236931</v>
          </cell>
          <cell r="BZ520">
            <v>3.26236912191234</v>
          </cell>
          <cell r="CA520">
            <v>4.00207835839976</v>
          </cell>
          <cell r="CB520">
            <v>3.56619052532947</v>
          </cell>
          <cell r="CC520">
            <v>3.49077162337455</v>
          </cell>
          <cell r="CD520">
            <v>3.15090758896922</v>
          </cell>
          <cell r="CE520">
            <v>3.99177209852681</v>
          </cell>
          <cell r="CF520">
            <v>3.44104379487093</v>
          </cell>
          <cell r="CG520">
            <v>3.30208373154265</v>
          </cell>
          <cell r="CH520">
            <v>3.53880110362019</v>
          </cell>
          <cell r="CI520">
            <v>3.91609718566778</v>
          </cell>
          <cell r="CJ520">
            <v>3.80293346598243</v>
          </cell>
          <cell r="CK520">
            <v>4.22495666979299</v>
          </cell>
          <cell r="CL520">
            <v>3.9871740654842</v>
          </cell>
          <cell r="CM520">
            <v>4.92074457965703</v>
          </cell>
          <cell r="CN520">
            <v>4.90478435627582</v>
          </cell>
          <cell r="CO520">
            <v>4.9138176793631</v>
          </cell>
          <cell r="CP520">
            <v>4.7835792851799</v>
          </cell>
          <cell r="CQ520">
            <v>4.78628039730491</v>
          </cell>
          <cell r="CR520">
            <v>4.84487128622555</v>
          </cell>
          <cell r="CS520">
            <v>4.89773460755818</v>
          </cell>
          <cell r="CT520">
            <v>4.84966922422384</v>
          </cell>
          <cell r="CU520">
            <v>4.89339672722665</v>
          </cell>
          <cell r="CV520">
            <v>4.87278854829619</v>
          </cell>
          <cell r="CW520">
            <v>4.8878628093528</v>
          </cell>
          <cell r="CX520">
            <v>4.85532598715176</v>
          </cell>
          <cell r="CY520">
            <v>4.85173721413814</v>
          </cell>
          <cell r="CZ520">
            <v>4.87508446069216</v>
          </cell>
          <cell r="DA520">
            <v>4.7809769326788</v>
          </cell>
        </row>
        <row r="521">
          <cell r="A521">
            <v>8373.54587447321</v>
          </cell>
          <cell r="B521">
            <v>8285.40975590145</v>
          </cell>
          <cell r="C521">
            <v>7820.88901785257</v>
          </cell>
          <cell r="D521">
            <v>7343.23022398925</v>
          </cell>
          <cell r="E521">
            <v>7808.91299689413</v>
          </cell>
          <cell r="F521">
            <v>8091.03791514973</v>
          </cell>
          <cell r="G521">
            <v>7481.9606050581</v>
          </cell>
          <cell r="H521">
            <v>7090.86309959314</v>
          </cell>
          <cell r="I521">
            <v>7027.48500640817</v>
          </cell>
          <cell r="J521">
            <v>9252.10615150985</v>
          </cell>
          <cell r="K521">
            <v>9896.87573191011</v>
          </cell>
          <cell r="L521">
            <v>9232.1325678616</v>
          </cell>
          <cell r="M521">
            <v>7435.18964348951</v>
          </cell>
          <cell r="N521">
            <v>8632.48465852297</v>
          </cell>
          <cell r="O521">
            <v>9763.88543109776</v>
          </cell>
        </row>
        <row r="521">
          <cell r="Z521">
            <v>6890.23203385224</v>
          </cell>
          <cell r="AA521">
            <v>6817.70859914176</v>
          </cell>
          <cell r="AB521">
            <v>6435.47439183298</v>
          </cell>
          <cell r="AC521">
            <v>6042.42944145401</v>
          </cell>
          <cell r="AD521">
            <v>6425.61983744431</v>
          </cell>
          <cell r="AE521">
            <v>6657.76834160892</v>
          </cell>
          <cell r="AF521">
            <v>6156.58472644781</v>
          </cell>
          <cell r="AG521">
            <v>5834.76735052236</v>
          </cell>
          <cell r="AH521">
            <v>5782.61623384444</v>
          </cell>
          <cell r="AI521">
            <v>7613.16163324239</v>
          </cell>
          <cell r="AJ521">
            <v>8143.71488797174</v>
          </cell>
          <cell r="AK521">
            <v>7596.72622726897</v>
          </cell>
          <cell r="AL521">
            <v>6118.0989066428</v>
          </cell>
          <cell r="AM521">
            <v>7103.30166187033</v>
          </cell>
          <cell r="AN521">
            <v>8034.28286901759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1">
          <cell r="BX521">
            <v>3.87300981420997</v>
          </cell>
          <cell r="BY521">
            <v>3.91212663209416</v>
          </cell>
          <cell r="BZ521">
            <v>3.70390500692798</v>
          </cell>
          <cell r="CA521">
            <v>3.41988345503317</v>
          </cell>
          <cell r="CB521">
            <v>3.58404191372149</v>
          </cell>
          <cell r="CC521">
            <v>3.69220965144306</v>
          </cell>
          <cell r="CD521">
            <v>3.51686103987192</v>
          </cell>
          <cell r="CE521">
            <v>3.17588235254966</v>
          </cell>
          <cell r="CF521">
            <v>3.24965675691651</v>
          </cell>
          <cell r="CG521">
            <v>4.09833026899482</v>
          </cell>
          <cell r="CH521">
            <v>4.44022327388876</v>
          </cell>
          <cell r="CI521">
            <v>4.26376973465309</v>
          </cell>
          <cell r="CJ521">
            <v>3.51171159646404</v>
          </cell>
          <cell r="CK521">
            <v>4.00216202246764</v>
          </cell>
          <cell r="CL521">
            <v>4.46160780177644</v>
          </cell>
          <cell r="CM521">
            <v>4.87407699528435</v>
          </cell>
          <cell r="CN521">
            <v>4.77455242451601</v>
          </cell>
          <cell r="CO521">
            <v>4.76022917892727</v>
          </cell>
          <cell r="CP521">
            <v>4.84069162798488</v>
          </cell>
          <cell r="CQ521">
            <v>4.91189509905222</v>
          </cell>
          <cell r="CR521">
            <v>4.94025608831783</v>
          </cell>
          <cell r="CS521">
            <v>4.79613929117307</v>
          </cell>
          <cell r="CT521">
            <v>5.03345596577287</v>
          </cell>
          <cell r="CU521">
            <v>4.87521771910034</v>
          </cell>
          <cell r="CV521">
            <v>5.08938414143284</v>
          </cell>
          <cell r="CW521">
            <v>5.02487065672674</v>
          </cell>
          <cell r="CX521">
            <v>4.88134910258084</v>
          </cell>
          <cell r="CY521">
            <v>4.77314675544474</v>
          </cell>
          <cell r="CZ521">
            <v>4.86264682294923</v>
          </cell>
          <cell r="DA521">
            <v>4.93358781535105</v>
          </cell>
        </row>
        <row r="522">
          <cell r="A522">
            <v>10130.6801678322</v>
          </cell>
          <cell r="B522">
            <v>7509.56987208986</v>
          </cell>
          <cell r="C522">
            <v>6855.77536037654</v>
          </cell>
          <cell r="D522">
            <v>7315.9953476827</v>
          </cell>
          <cell r="E522">
            <v>7399.42071518434</v>
          </cell>
          <cell r="F522">
            <v>7949.25616992119</v>
          </cell>
          <cell r="G522">
            <v>7745.92614287876</v>
          </cell>
          <cell r="H522">
            <v>6702.03463761226</v>
          </cell>
          <cell r="I522">
            <v>8419.86232402183</v>
          </cell>
          <cell r="J522">
            <v>9550.76016400635</v>
          </cell>
          <cell r="K522">
            <v>9205.81307321715</v>
          </cell>
          <cell r="L522">
            <v>8705.40857488766</v>
          </cell>
          <cell r="M522">
            <v>8630.15148490369</v>
          </cell>
          <cell r="N522">
            <v>8905.59300756948</v>
          </cell>
          <cell r="O522">
            <v>9204.76623960934</v>
          </cell>
        </row>
        <row r="522">
          <cell r="Z522">
            <v>8336.10253810193</v>
          </cell>
          <cell r="AA522">
            <v>6179.30320903394</v>
          </cell>
          <cell r="AB522">
            <v>5641.32372510983</v>
          </cell>
          <cell r="AC522">
            <v>6020.01902895034</v>
          </cell>
          <cell r="AD522">
            <v>6088.66618849454</v>
          </cell>
          <cell r="AE522">
            <v>6541.10221982086</v>
          </cell>
          <cell r="AF522">
            <v>6373.79065471167</v>
          </cell>
          <cell r="AG522">
            <v>5514.81707323523</v>
          </cell>
          <cell r="AH522">
            <v>6928.34385519511</v>
          </cell>
          <cell r="AI522">
            <v>7858.91122066808</v>
          </cell>
          <cell r="AJ522">
            <v>7575.0690431044</v>
          </cell>
          <cell r="AK522">
            <v>7163.30762733614</v>
          </cell>
          <cell r="AL522">
            <v>7101.38179329218</v>
          </cell>
          <cell r="AM522">
            <v>7328.03081765717</v>
          </cell>
          <cell r="AN522">
            <v>7574.20764859282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2">
          <cell r="BX522">
            <v>4.56702334030116</v>
          </cell>
          <cell r="BY522">
            <v>3.53637697775383</v>
          </cell>
          <cell r="BZ522">
            <v>3.14393871772321</v>
          </cell>
          <cell r="CA522">
            <v>3.45525179644252</v>
          </cell>
          <cell r="CB522">
            <v>3.39958965722702</v>
          </cell>
          <cell r="CC522">
            <v>3.69905555961582</v>
          </cell>
          <cell r="CD522">
            <v>3.60421796027716</v>
          </cell>
          <cell r="CE522">
            <v>3.03523931234318</v>
          </cell>
          <cell r="CF522">
            <v>3.8522693122823</v>
          </cell>
          <cell r="CG522">
            <v>4.3393029226483</v>
          </cell>
          <cell r="CH522">
            <v>4.24654169846031</v>
          </cell>
          <cell r="CI522">
            <v>3.93837888048601</v>
          </cell>
          <cell r="CJ522">
            <v>3.99358052186382</v>
          </cell>
          <cell r="CK522">
            <v>4.06515466830814</v>
          </cell>
          <cell r="CL522">
            <v>4.26404340385201</v>
          </cell>
          <cell r="CM522">
            <v>5.00077082793805</v>
          </cell>
          <cell r="CN522">
            <v>4.78727181504353</v>
          </cell>
          <cell r="CO522">
            <v>4.91602503303558</v>
          </cell>
          <cell r="CP522">
            <v>4.77337218550127</v>
          </cell>
          <cell r="CQ522">
            <v>4.90685021155134</v>
          </cell>
          <cell r="CR522">
            <v>4.84470365764672</v>
          </cell>
          <cell r="CS522">
            <v>4.84500114653226</v>
          </cell>
          <cell r="CT522">
            <v>4.97789014870568</v>
          </cell>
          <cell r="CU522">
            <v>4.9274239281028</v>
          </cell>
          <cell r="CV522">
            <v>4.96191761720292</v>
          </cell>
          <cell r="CW522">
            <v>4.88718003740529</v>
          </cell>
          <cell r="CX522">
            <v>4.9831417810275</v>
          </cell>
          <cell r="CY522">
            <v>4.87177870160673</v>
          </cell>
          <cell r="CZ522">
            <v>4.93875347898146</v>
          </cell>
          <cell r="DA522">
            <v>4.86656721482128</v>
          </cell>
        </row>
        <row r="523">
          <cell r="A523">
            <v>9222.43569257394</v>
          </cell>
          <cell r="B523">
            <v>7559.8628096546</v>
          </cell>
          <cell r="C523">
            <v>7373.0677144074</v>
          </cell>
          <cell r="D523">
            <v>7353.63599647045</v>
          </cell>
          <cell r="E523">
            <v>8152.19820994194</v>
          </cell>
          <cell r="F523">
            <v>7422.94822489627</v>
          </cell>
          <cell r="G523">
            <v>7509.50873300725</v>
          </cell>
          <cell r="H523">
            <v>7258.95499671935</v>
          </cell>
          <cell r="I523">
            <v>7392.08471116682</v>
          </cell>
          <cell r="J523">
            <v>8001.08851904705</v>
          </cell>
          <cell r="K523">
            <v>8912.48218709463</v>
          </cell>
          <cell r="L523">
            <v>8494.5677053257</v>
          </cell>
          <cell r="M523">
            <v>8450.34379886339</v>
          </cell>
          <cell r="N523">
            <v>9167.56457340902</v>
          </cell>
          <cell r="O523">
            <v>9237.46164820234</v>
          </cell>
        </row>
        <row r="523">
          <cell r="Z523">
            <v>7588.74708417513</v>
          </cell>
          <cell r="AA523">
            <v>6220.68711194436</v>
          </cell>
          <cell r="AB523">
            <v>6066.98143356952</v>
          </cell>
          <cell r="AC523">
            <v>6050.99190566711</v>
          </cell>
          <cell r="AD523">
            <v>6708.09452703794</v>
          </cell>
          <cell r="AE523">
            <v>6108.02596791465</v>
          </cell>
          <cell r="AF523">
            <v>6179.2529003031</v>
          </cell>
          <cell r="AG523">
            <v>5973.08296872907</v>
          </cell>
          <cell r="AH523">
            <v>6082.6297051887</v>
          </cell>
          <cell r="AI523">
            <v>6583.75283853014</v>
          </cell>
          <cell r="AJ523">
            <v>7333.69962823787</v>
          </cell>
          <cell r="AK523">
            <v>6989.81571181086</v>
          </cell>
          <cell r="AL523">
            <v>6953.4257544933</v>
          </cell>
          <cell r="AM523">
            <v>7543.59599183371</v>
          </cell>
          <cell r="AN523">
            <v>7601.11129909221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3">
          <cell r="BX523">
            <v>4.22795220709098</v>
          </cell>
          <cell r="BY523">
            <v>3.40674449183891</v>
          </cell>
          <cell r="BZ523">
            <v>3.35862295113369</v>
          </cell>
          <cell r="CA523">
            <v>3.49346301274672</v>
          </cell>
          <cell r="CB523">
            <v>3.75020264138223</v>
          </cell>
          <cell r="CC523">
            <v>3.4447950536401</v>
          </cell>
          <cell r="CD523">
            <v>3.48811599920982</v>
          </cell>
          <cell r="CE523">
            <v>3.35631150667253</v>
          </cell>
          <cell r="CF523">
            <v>3.38096009916326</v>
          </cell>
          <cell r="CG523">
            <v>3.71259780637989</v>
          </cell>
          <cell r="CH523">
            <v>4.0906640126201</v>
          </cell>
          <cell r="CI523">
            <v>3.87907922518053</v>
          </cell>
          <cell r="CJ523">
            <v>3.83303035022267</v>
          </cell>
          <cell r="CK523">
            <v>4.29068952525312</v>
          </cell>
          <cell r="CL523">
            <v>4.21608042406276</v>
          </cell>
          <cell r="CM523">
            <v>4.91753143921058</v>
          </cell>
          <cell r="CN523">
            <v>5.00271694273412</v>
          </cell>
          <cell r="CO523">
            <v>4.94901249206187</v>
          </cell>
          <cell r="CP523">
            <v>4.74545170652656</v>
          </cell>
          <cell r="CQ523">
            <v>4.90062616008216</v>
          </cell>
          <cell r="CR523">
            <v>4.85785582588753</v>
          </cell>
          <cell r="CS523">
            <v>4.85346817728125</v>
          </cell>
          <cell r="CT523">
            <v>4.87577235923919</v>
          </cell>
          <cell r="CU523">
            <v>4.92899603353778</v>
          </cell>
          <cell r="CV523">
            <v>4.85850607859404</v>
          </cell>
          <cell r="CW523">
            <v>4.91175214747779</v>
          </cell>
          <cell r="CX523">
            <v>4.93678497413708</v>
          </cell>
          <cell r="CY523">
            <v>4.97008366188728</v>
          </cell>
          <cell r="CZ523">
            <v>4.81679836244437</v>
          </cell>
          <cell r="DA523">
            <v>4.93941300180386</v>
          </cell>
        </row>
        <row r="524">
          <cell r="A524">
            <v>9505.04945343818</v>
          </cell>
          <cell r="B524">
            <v>7404.08040516673</v>
          </cell>
          <cell r="C524">
            <v>8023.25844583364</v>
          </cell>
          <cell r="D524">
            <v>7576.56451123597</v>
          </cell>
          <cell r="E524">
            <v>8862.92702777783</v>
          </cell>
          <cell r="F524">
            <v>6981.77557255418</v>
          </cell>
          <cell r="G524">
            <v>6840.38181931143</v>
          </cell>
          <cell r="H524">
            <v>9133.84250031139</v>
          </cell>
          <cell r="I524">
            <v>8165.13137578809</v>
          </cell>
          <cell r="J524">
            <v>7828.23940595837</v>
          </cell>
          <cell r="K524">
            <v>9366.64039253449</v>
          </cell>
          <cell r="L524">
            <v>9280.86429421516</v>
          </cell>
          <cell r="M524">
            <v>8613.47862980271</v>
          </cell>
          <cell r="N524">
            <v>9108.77411869834</v>
          </cell>
          <cell r="O524">
            <v>9045.67768869381</v>
          </cell>
        </row>
        <row r="524">
          <cell r="Z524">
            <v>7821.29783597199</v>
          </cell>
          <cell r="AA524">
            <v>6092.50044768005</v>
          </cell>
          <cell r="AB524">
            <v>6601.99552114311</v>
          </cell>
          <cell r="AC524">
            <v>6234.43022638846</v>
          </cell>
          <cell r="AD524">
            <v>7292.92281142861</v>
          </cell>
          <cell r="AE524">
            <v>5745.00389970172</v>
          </cell>
          <cell r="AF524">
            <v>5628.65703989055</v>
          </cell>
          <cell r="AG524">
            <v>7515.84754311337</v>
          </cell>
          <cell r="AH524">
            <v>6718.7366749342</v>
          </cell>
          <cell r="AI524">
            <v>6441.5227111886</v>
          </cell>
          <cell r="AJ524">
            <v>7707.40695157123</v>
          </cell>
          <cell r="AK524">
            <v>7636.82547638275</v>
          </cell>
          <cell r="AL524">
            <v>7087.66241538051</v>
          </cell>
          <cell r="AM524">
            <v>7495.21984624321</v>
          </cell>
          <cell r="AN524">
            <v>7443.30049812519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4">
          <cell r="BX524">
            <v>4.41967480490958</v>
          </cell>
          <cell r="BY524">
            <v>3.35678464317574</v>
          </cell>
          <cell r="BZ524">
            <v>3.74552528606678</v>
          </cell>
          <cell r="CA524">
            <v>3.41981202113055</v>
          </cell>
          <cell r="CB524">
            <v>4.08679076014059</v>
          </cell>
          <cell r="CC524">
            <v>3.32525439856774</v>
          </cell>
          <cell r="CD524">
            <v>3.188448543854</v>
          </cell>
          <cell r="CE524">
            <v>4.28796587317786</v>
          </cell>
          <cell r="CF524">
            <v>3.68616864490947</v>
          </cell>
          <cell r="CG524">
            <v>3.59544849880177</v>
          </cell>
          <cell r="CH524">
            <v>4.32658347530456</v>
          </cell>
          <cell r="CI524">
            <v>4.38469401979563</v>
          </cell>
          <cell r="CJ524">
            <v>3.85709982512757</v>
          </cell>
          <cell r="CK524">
            <v>4.12467986610832</v>
          </cell>
          <cell r="CL524">
            <v>4.2041914569789</v>
          </cell>
          <cell r="CM524">
            <v>4.84836875903966</v>
          </cell>
          <cell r="CN524">
            <v>4.97255076591597</v>
          </cell>
          <cell r="CO524">
            <v>4.82913812631872</v>
          </cell>
          <cell r="CP524">
            <v>4.99461100542655</v>
          </cell>
          <cell r="CQ524">
            <v>4.88907106210224</v>
          </cell>
          <cell r="CR524">
            <v>4.73339324602985</v>
          </cell>
          <cell r="CS524">
            <v>4.83651468084883</v>
          </cell>
          <cell r="CT524">
            <v>4.80212850121332</v>
          </cell>
          <cell r="CU524">
            <v>4.9936667344198</v>
          </cell>
          <cell r="CV524">
            <v>4.90843004253723</v>
          </cell>
          <cell r="CW524">
            <v>4.88056766949952</v>
          </cell>
          <cell r="CX524">
            <v>4.77178326010341</v>
          </cell>
          <cell r="CY524">
            <v>5.03441810510597</v>
          </cell>
          <cell r="CZ524">
            <v>4.97853156133348</v>
          </cell>
          <cell r="DA524">
            <v>4.85054125463319</v>
          </cell>
        </row>
        <row r="525">
          <cell r="A525">
            <v>8718.98365157358</v>
          </cell>
          <cell r="B525">
            <v>7898.95956170414</v>
          </cell>
          <cell r="C525">
            <v>8423.18338337177</v>
          </cell>
          <cell r="D525">
            <v>7894.03221542704</v>
          </cell>
          <cell r="E525">
            <v>6588.40262989776</v>
          </cell>
          <cell r="F525">
            <v>7171.83818871942</v>
          </cell>
          <cell r="G525">
            <v>8111.34033738139</v>
          </cell>
          <cell r="H525">
            <v>8084.85133841116</v>
          </cell>
          <cell r="I525">
            <v>8731.60118350276</v>
          </cell>
          <cell r="J525">
            <v>9242.90669644596</v>
          </cell>
          <cell r="K525">
            <v>7035.14841035142</v>
          </cell>
          <cell r="L525">
            <v>8424.66855820732</v>
          </cell>
          <cell r="M525">
            <v>9150.31419782445</v>
          </cell>
          <cell r="N525">
            <v>9508.51162433191</v>
          </cell>
          <cell r="O525">
            <v>8894.31366763639</v>
          </cell>
        </row>
        <row r="525">
          <cell r="Z525">
            <v>7174.47797615197</v>
          </cell>
          <cell r="AA525">
            <v>6499.71529648798</v>
          </cell>
          <cell r="AB525">
            <v>6931.07661260305</v>
          </cell>
          <cell r="AC525">
            <v>6495.66079440853</v>
          </cell>
          <cell r="AD525">
            <v>5421.31416403016</v>
          </cell>
          <cell r="AE525">
            <v>5901.39828100341</v>
          </cell>
          <cell r="AF525">
            <v>6674.47433475955</v>
          </cell>
          <cell r="AG525">
            <v>6652.67767274975</v>
          </cell>
          <cell r="AH525">
            <v>7184.86040242513</v>
          </cell>
          <cell r="AI525">
            <v>7605.59179593267</v>
          </cell>
          <cell r="AJ525">
            <v>5788.92212051774</v>
          </cell>
          <cell r="AK525">
            <v>6932.29869932488</v>
          </cell>
          <cell r="AL525">
            <v>7529.40139706698</v>
          </cell>
          <cell r="AM525">
            <v>7824.14670802168</v>
          </cell>
          <cell r="AN525">
            <v>7318.74953222652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5">
          <cell r="BX525">
            <v>4.19496637517738</v>
          </cell>
          <cell r="BY525">
            <v>3.61335627257481</v>
          </cell>
          <cell r="BZ525">
            <v>3.77155225520557</v>
          </cell>
          <cell r="CA525">
            <v>3.69748921774653</v>
          </cell>
          <cell r="CB525">
            <v>3.06058037254524</v>
          </cell>
          <cell r="CC525">
            <v>3.3947755372619</v>
          </cell>
          <cell r="CD525">
            <v>3.68845073715143</v>
          </cell>
          <cell r="CE525">
            <v>3.76397861928929</v>
          </cell>
          <cell r="CF525">
            <v>4.06399144287094</v>
          </cell>
          <cell r="CG525">
            <v>4.28328986872337</v>
          </cell>
          <cell r="CH525">
            <v>3.26351028522373</v>
          </cell>
          <cell r="CI525">
            <v>3.83541367912438</v>
          </cell>
          <cell r="CJ525">
            <v>4.1770804176105</v>
          </cell>
          <cell r="CK525">
            <v>4.4100548304977</v>
          </cell>
          <cell r="CL525">
            <v>4.05127641862838</v>
          </cell>
          <cell r="CM525">
            <v>4.68564042862461</v>
          </cell>
          <cell r="CN525">
            <v>4.92822678561141</v>
          </cell>
          <cell r="CO525">
            <v>5.03486355444862</v>
          </cell>
          <cell r="CP525">
            <v>4.81308528451401</v>
          </cell>
          <cell r="CQ525">
            <v>4.852973524606</v>
          </cell>
          <cell r="CR525">
            <v>4.76267555572854</v>
          </cell>
          <cell r="CS525">
            <v>4.95769968402997</v>
          </cell>
          <cell r="CT525">
            <v>4.84235326909446</v>
          </cell>
          <cell r="CU525">
            <v>4.84364923609048</v>
          </cell>
          <cell r="CV525">
            <v>4.86477414223808</v>
          </cell>
          <cell r="CW525">
            <v>4.85981633824417</v>
          </cell>
          <cell r="CX525">
            <v>4.95190369675288</v>
          </cell>
          <cell r="CY525">
            <v>4.93849648938916</v>
          </cell>
          <cell r="CZ525">
            <v>4.86071470810317</v>
          </cell>
          <cell r="DA525">
            <v>4.94939532865329</v>
          </cell>
        </row>
        <row r="526">
          <cell r="A526">
            <v>8367.36758901991</v>
          </cell>
          <cell r="B526">
            <v>6860.66487438846</v>
          </cell>
          <cell r="C526">
            <v>7900.84169884233</v>
          </cell>
          <cell r="D526">
            <v>7303.49014759315</v>
          </cell>
          <cell r="E526">
            <v>7356.87694645762</v>
          </cell>
          <cell r="F526">
            <v>7760.43637742498</v>
          </cell>
          <cell r="G526">
            <v>7758.69318088376</v>
          </cell>
          <cell r="H526">
            <v>8878.39239985952</v>
          </cell>
          <cell r="I526">
            <v>8670.88493000035</v>
          </cell>
          <cell r="J526">
            <v>8428.68747407303</v>
          </cell>
          <cell r="K526">
            <v>6691.54518899981</v>
          </cell>
          <cell r="L526">
            <v>8026.78269765363</v>
          </cell>
          <cell r="M526">
            <v>8852.18638672414</v>
          </cell>
          <cell r="N526">
            <v>9682.57585554809</v>
          </cell>
          <cell r="O526">
            <v>9427.57891770769</v>
          </cell>
        </row>
        <row r="526">
          <cell r="Z526">
            <v>6885.14818753638</v>
          </cell>
          <cell r="AA526">
            <v>5645.34709663965</v>
          </cell>
          <cell r="AB526">
            <v>6501.26402647598</v>
          </cell>
          <cell r="AC526">
            <v>6009.72903573379</v>
          </cell>
          <cell r="AD526">
            <v>6053.6587445137</v>
          </cell>
          <cell r="AE526">
            <v>6385.73050485256</v>
          </cell>
          <cell r="AF526">
            <v>6384.29610312721</v>
          </cell>
          <cell r="AG526">
            <v>7305.64860331298</v>
          </cell>
          <cell r="AH526">
            <v>7134.89959954314</v>
          </cell>
          <cell r="AI526">
            <v>6935.60569295152</v>
          </cell>
          <cell r="AJ526">
            <v>5506.18575551984</v>
          </cell>
          <cell r="AK526">
            <v>6604.89547692641</v>
          </cell>
          <cell r="AL526">
            <v>7284.08479821872</v>
          </cell>
          <cell r="AM526">
            <v>7967.37670399386</v>
          </cell>
          <cell r="AN526">
            <v>7757.55065228518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6">
          <cell r="BX526">
            <v>3.82958079084305</v>
          </cell>
          <cell r="BY526">
            <v>3.1678300357302</v>
          </cell>
          <cell r="BZ526">
            <v>3.61024392287977</v>
          </cell>
          <cell r="CA526">
            <v>3.38176402697699</v>
          </cell>
          <cell r="CB526">
            <v>3.38258092710859</v>
          </cell>
          <cell r="CC526">
            <v>3.39709716854465</v>
          </cell>
          <cell r="CD526">
            <v>3.65226832616972</v>
          </cell>
          <cell r="CE526">
            <v>3.95853150757148</v>
          </cell>
          <cell r="CF526">
            <v>3.91067536124045</v>
          </cell>
          <cell r="CG526">
            <v>3.9019826180207</v>
          </cell>
          <cell r="CH526">
            <v>3.08998323716759</v>
          </cell>
          <cell r="CI526">
            <v>3.75827862643474</v>
          </cell>
          <cell r="CJ526">
            <v>4.09329805949613</v>
          </cell>
          <cell r="CK526">
            <v>4.38418831821664</v>
          </cell>
          <cell r="CL526">
            <v>4.34192127936497</v>
          </cell>
          <cell r="CM526">
            <v>4.92571399380972</v>
          </cell>
          <cell r="CN526">
            <v>4.88242872878439</v>
          </cell>
          <cell r="CO526">
            <v>4.93365064654965</v>
          </cell>
          <cell r="CP526">
            <v>4.8687640312749</v>
          </cell>
          <cell r="CQ526">
            <v>4.9031691423573</v>
          </cell>
          <cell r="CR526">
            <v>5.15002992263077</v>
          </cell>
          <cell r="CS526">
            <v>4.7891394164602</v>
          </cell>
          <cell r="CT526">
            <v>5.05628806723692</v>
          </cell>
          <cell r="CU526">
            <v>4.9985407455387</v>
          </cell>
          <cell r="CV526">
            <v>4.8697447664138</v>
          </cell>
          <cell r="CW526">
            <v>4.88204603980625</v>
          </cell>
          <cell r="CX526">
            <v>4.81486495415588</v>
          </cell>
          <cell r="CY526">
            <v>4.87538322823848</v>
          </cell>
          <cell r="CZ526">
            <v>4.97889865618039</v>
          </cell>
          <cell r="DA526">
            <v>4.89496747256246</v>
          </cell>
        </row>
        <row r="527">
          <cell r="A527">
            <v>7195.12432319971</v>
          </cell>
          <cell r="B527">
            <v>8016.98315721802</v>
          </cell>
          <cell r="C527">
            <v>6853.64264854409</v>
          </cell>
          <cell r="D527">
            <v>7030.55820573499</v>
          </cell>
          <cell r="E527">
            <v>7663.64607824279</v>
          </cell>
          <cell r="F527">
            <v>7427.67306396433</v>
          </cell>
          <cell r="G527">
            <v>7790.22511106095</v>
          </cell>
          <cell r="H527">
            <v>6970.57295346833</v>
          </cell>
          <cell r="I527">
            <v>6832.93095337929</v>
          </cell>
          <cell r="J527">
            <v>8756.50785301154</v>
          </cell>
          <cell r="K527">
            <v>8228.70672731303</v>
          </cell>
          <cell r="L527">
            <v>9513.9230110653</v>
          </cell>
          <cell r="M527">
            <v>8353.77897664496</v>
          </cell>
          <cell r="N527">
            <v>8181.64807147035</v>
          </cell>
          <cell r="O527">
            <v>9494.54264997983</v>
          </cell>
        </row>
        <row r="527">
          <cell r="Z527">
            <v>5920.55944309005</v>
          </cell>
          <cell r="AA527">
            <v>6596.83185508225</v>
          </cell>
          <cell r="AB527">
            <v>5639.56880794486</v>
          </cell>
          <cell r="AC527">
            <v>5785.14503786194</v>
          </cell>
          <cell r="AD527">
            <v>6306.08591581121</v>
          </cell>
          <cell r="AE527">
            <v>6111.91383549065</v>
          </cell>
          <cell r="AF527">
            <v>6410.24237710159</v>
          </cell>
          <cell r="AG527">
            <v>5735.78574456822</v>
          </cell>
          <cell r="AH527">
            <v>5622.52604163781</v>
          </cell>
          <cell r="AI527">
            <v>7205.35503333521</v>
          </cell>
          <cell r="AJ527">
            <v>6771.05010704615</v>
          </cell>
          <cell r="AK527">
            <v>7828.59950624802</v>
          </cell>
          <cell r="AL527">
            <v>6873.96670078214</v>
          </cell>
          <cell r="AM527">
            <v>6732.32755595275</v>
          </cell>
          <cell r="AN527">
            <v>7812.65223769769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7">
          <cell r="BX527">
            <v>3.37869464324556</v>
          </cell>
          <cell r="BY527">
            <v>3.67271308730573</v>
          </cell>
          <cell r="BZ527">
            <v>3.13585760450236</v>
          </cell>
          <cell r="CA527">
            <v>3.28694714246368</v>
          </cell>
          <cell r="CB527">
            <v>3.56316464599021</v>
          </cell>
          <cell r="CC527">
            <v>3.40225003112889</v>
          </cell>
          <cell r="CD527">
            <v>3.53338050505211</v>
          </cell>
          <cell r="CE527">
            <v>3.26242418349312</v>
          </cell>
          <cell r="CF527">
            <v>3.16494730175525</v>
          </cell>
          <cell r="CG527">
            <v>4.04547242521213</v>
          </cell>
          <cell r="CH527">
            <v>3.70567111400207</v>
          </cell>
          <cell r="CI527">
            <v>4.36579511551105</v>
          </cell>
          <cell r="CJ527">
            <v>3.93179095694439</v>
          </cell>
          <cell r="CK527">
            <v>3.6709186770831</v>
          </cell>
          <cell r="CL527">
            <v>4.34782757207976</v>
          </cell>
          <cell r="CM527">
            <v>4.80088096608958</v>
          </cell>
          <cell r="CN527">
            <v>4.92102473079126</v>
          </cell>
          <cell r="CO527">
            <v>4.92716041195251</v>
          </cell>
          <cell r="CP527">
            <v>4.82201621916517</v>
          </cell>
          <cell r="CQ527">
            <v>4.84876491295281</v>
          </cell>
          <cell r="CR527">
            <v>4.92173392875157</v>
          </cell>
          <cell r="CS527">
            <v>4.97039813780574</v>
          </cell>
          <cell r="CT527">
            <v>4.81681124468064</v>
          </cell>
          <cell r="CU527">
            <v>4.86712082929501</v>
          </cell>
          <cell r="CV527">
            <v>4.87970171257098</v>
          </cell>
          <cell r="CW527">
            <v>5.00606277254074</v>
          </cell>
          <cell r="CX527">
            <v>4.91278616102129</v>
          </cell>
          <cell r="CY527">
            <v>4.78987456042955</v>
          </cell>
          <cell r="CZ527">
            <v>5.02455506441882</v>
          </cell>
          <cell r="DA527">
            <v>4.92303945447981</v>
          </cell>
        </row>
        <row r="528">
          <cell r="A528">
            <v>10369.4490548046</v>
          </cell>
          <cell r="B528">
            <v>7413.41187968053</v>
          </cell>
          <cell r="C528">
            <v>8177.54230513978</v>
          </cell>
          <cell r="D528">
            <v>7472.30156826734</v>
          </cell>
          <cell r="E528">
            <v>7331.27034441578</v>
          </cell>
          <cell r="F528">
            <v>7959.52475000265</v>
          </cell>
          <cell r="G528">
            <v>6362.03193076709</v>
          </cell>
          <cell r="H528">
            <v>8547.4067752352</v>
          </cell>
          <cell r="I528">
            <v>7466.20240223273</v>
          </cell>
          <cell r="J528">
            <v>8620.65704242275</v>
          </cell>
          <cell r="K528">
            <v>8177.85475570979</v>
          </cell>
          <cell r="L528">
            <v>8101.82257431904</v>
          </cell>
          <cell r="M528">
            <v>8142.01371447324</v>
          </cell>
          <cell r="N528">
            <v>9530.64242042409</v>
          </cell>
          <cell r="O528">
            <v>8248.91662177913</v>
          </cell>
        </row>
        <row r="528">
          <cell r="Z528">
            <v>8532.57522223917</v>
          </cell>
          <cell r="AA528">
            <v>6100.17891813712</v>
          </cell>
          <cell r="AB528">
            <v>6728.94909680073</v>
          </cell>
          <cell r="AC528">
            <v>6148.63671903141</v>
          </cell>
          <cell r="AD528">
            <v>6032.58816911927</v>
          </cell>
          <cell r="AE528">
            <v>6549.55179428789</v>
          </cell>
          <cell r="AF528">
            <v>5235.04341731692</v>
          </cell>
          <cell r="AG528">
            <v>7033.29471790782</v>
          </cell>
          <cell r="AH528">
            <v>6143.61797669436</v>
          </cell>
          <cell r="AI528">
            <v>7093.56922347929</v>
          </cell>
          <cell r="AJ528">
            <v>6729.20619898405</v>
          </cell>
          <cell r="AK528">
            <v>6666.64257543967</v>
          </cell>
          <cell r="AL528">
            <v>6699.71414219512</v>
          </cell>
          <cell r="AM528">
            <v>7842.35719166325</v>
          </cell>
          <cell r="AN528">
            <v>6787.67996306397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8">
          <cell r="BX528">
            <v>4.78565605977812</v>
          </cell>
          <cell r="BY528">
            <v>3.3651711272674</v>
          </cell>
          <cell r="BZ528">
            <v>3.80049870557689</v>
          </cell>
          <cell r="CA528">
            <v>3.45195348536596</v>
          </cell>
          <cell r="CB528">
            <v>3.47285577637217</v>
          </cell>
          <cell r="CC528">
            <v>3.60816800552857</v>
          </cell>
          <cell r="CD528">
            <v>2.96394957964238</v>
          </cell>
          <cell r="CE528">
            <v>4.07617501233747</v>
          </cell>
          <cell r="CF528">
            <v>3.50358656436439</v>
          </cell>
          <cell r="CG528">
            <v>3.92818155287408</v>
          </cell>
          <cell r="CH528">
            <v>3.84533163757721</v>
          </cell>
          <cell r="CI528">
            <v>3.8136180788815</v>
          </cell>
          <cell r="CJ528">
            <v>3.69044475512002</v>
          </cell>
          <cell r="CK528">
            <v>4.42826885656645</v>
          </cell>
          <cell r="CL528">
            <v>3.80769139706264</v>
          </cell>
          <cell r="CM528">
            <v>4.88478865281795</v>
          </cell>
          <cell r="CN528">
            <v>4.96640982634709</v>
          </cell>
          <cell r="CO528">
            <v>4.85080469846862</v>
          </cell>
          <cell r="CP528">
            <v>4.88001362809644</v>
          </cell>
          <cell r="CQ528">
            <v>4.75909161905077</v>
          </cell>
          <cell r="CR528">
            <v>4.97315465662977</v>
          </cell>
          <cell r="CS528">
            <v>4.83901102889489</v>
          </cell>
          <cell r="CT528">
            <v>4.7272996224855</v>
          </cell>
          <cell r="CU528">
            <v>4.8041713152844</v>
          </cell>
          <cell r="CV528">
            <v>4.94743839283371</v>
          </cell>
          <cell r="CW528">
            <v>4.79443208146684</v>
          </cell>
          <cell r="CX528">
            <v>4.78935588239179</v>
          </cell>
          <cell r="CY528">
            <v>4.97375856555711</v>
          </cell>
          <cell r="CZ528">
            <v>4.85198862356462</v>
          </cell>
          <cell r="DA528">
            <v>4.88389985459299</v>
          </cell>
        </row>
        <row r="529">
          <cell r="A529">
            <v>9818.34080789678</v>
          </cell>
          <cell r="B529">
            <v>8822.5090121335</v>
          </cell>
          <cell r="C529">
            <v>8133.46172869525</v>
          </cell>
          <cell r="D529">
            <v>7824.35068269785</v>
          </cell>
          <cell r="E529">
            <v>7555.85248443673</v>
          </cell>
          <cell r="F529">
            <v>8475.9534591473</v>
          </cell>
          <cell r="G529">
            <v>7864.450414241</v>
          </cell>
          <cell r="H529">
            <v>7396.35593096089</v>
          </cell>
          <cell r="I529">
            <v>6998.33022107719</v>
          </cell>
          <cell r="J529">
            <v>8521.0758925006</v>
          </cell>
          <cell r="K529">
            <v>8563.22391581956</v>
          </cell>
          <cell r="L529">
            <v>8604.48524999679</v>
          </cell>
          <cell r="M529">
            <v>9184.0917868795</v>
          </cell>
          <cell r="N529">
            <v>8814.79646731717</v>
          </cell>
          <cell r="O529">
            <v>9713.95142964436</v>
          </cell>
        </row>
        <row r="529">
          <cell r="Z529">
            <v>8079.09186478364</v>
          </cell>
          <cell r="AA529">
            <v>7259.66455855556</v>
          </cell>
          <cell r="AB529">
            <v>6692.67707961209</v>
          </cell>
          <cell r="AC529">
            <v>6438.32284747709</v>
          </cell>
          <cell r="AD529">
            <v>6217.38718719365</v>
          </cell>
          <cell r="AE529">
            <v>6974.49884638406</v>
          </cell>
          <cell r="AF529">
            <v>6471.31919800402</v>
          </cell>
          <cell r="AG529">
            <v>6086.14430890496</v>
          </cell>
          <cell r="AH529">
            <v>5758.62601048638</v>
          </cell>
          <cell r="AI529">
            <v>7011.62816297192</v>
          </cell>
          <cell r="AJ529">
            <v>7046.30996501724</v>
          </cell>
          <cell r="AK529">
            <v>7080.26214856878</v>
          </cell>
          <cell r="AL529">
            <v>7557.19552748941</v>
          </cell>
          <cell r="AM529">
            <v>7253.31823596384</v>
          </cell>
          <cell r="AN529">
            <v>7993.19431925022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29">
          <cell r="BX529">
            <v>4.53109560656214</v>
          </cell>
          <cell r="BY529">
            <v>4.05645788418329</v>
          </cell>
          <cell r="BZ529">
            <v>3.66471210252393</v>
          </cell>
          <cell r="CA529">
            <v>3.58269652785148</v>
          </cell>
          <cell r="CB529">
            <v>3.52500752218028</v>
          </cell>
          <cell r="CC529">
            <v>3.88638084875907</v>
          </cell>
          <cell r="CD529">
            <v>3.60695664401296</v>
          </cell>
          <cell r="CE529">
            <v>3.46587182629031</v>
          </cell>
          <cell r="CF529">
            <v>3.18944380821444</v>
          </cell>
          <cell r="CG529">
            <v>3.98658489441378</v>
          </cell>
          <cell r="CH529">
            <v>4.0797510958148</v>
          </cell>
          <cell r="CI529">
            <v>4.08747611553228</v>
          </cell>
          <cell r="CJ529">
            <v>4.35714635987509</v>
          </cell>
          <cell r="CK529">
            <v>4.11959544037404</v>
          </cell>
          <cell r="CL529">
            <v>4.32553587710383</v>
          </cell>
          <cell r="CM529">
            <v>4.88502123584085</v>
          </cell>
          <cell r="CN529">
            <v>4.90316737141536</v>
          </cell>
          <cell r="CO529">
            <v>5.00342211748367</v>
          </cell>
          <cell r="CP529">
            <v>4.92345375637985</v>
          </cell>
          <cell r="CQ529">
            <v>4.8323123828754</v>
          </cell>
          <cell r="CR529">
            <v>4.91671217029383</v>
          </cell>
          <cell r="CS529">
            <v>4.91540192693913</v>
          </cell>
          <cell r="CT529">
            <v>4.81101691156595</v>
          </cell>
          <cell r="CU529">
            <v>4.94664854177473</v>
          </cell>
          <cell r="CV529">
            <v>4.81864570335473</v>
          </cell>
          <cell r="CW529">
            <v>4.73189622476487</v>
          </cell>
          <cell r="CX529">
            <v>4.74571054140668</v>
          </cell>
          <cell r="CY529">
            <v>4.7518819820839</v>
          </cell>
          <cell r="CZ529">
            <v>4.82380006573195</v>
          </cell>
          <cell r="DA529">
            <v>5.06276289012227</v>
          </cell>
        </row>
        <row r="530">
          <cell r="A530">
            <v>8976.48945813683</v>
          </cell>
          <cell r="B530">
            <v>8879.99888306988</v>
          </cell>
          <cell r="C530">
            <v>7132.56471030536</v>
          </cell>
          <cell r="D530">
            <v>7977.32954166395</v>
          </cell>
          <cell r="E530">
            <v>7426.98064232041</v>
          </cell>
          <cell r="F530">
            <v>6568.57503893611</v>
          </cell>
          <cell r="G530">
            <v>7922.58650083785</v>
          </cell>
          <cell r="H530">
            <v>8085.26604004357</v>
          </cell>
          <cell r="I530">
            <v>6531.59275519927</v>
          </cell>
          <cell r="J530">
            <v>7995.09576593235</v>
          </cell>
          <cell r="K530">
            <v>7248.3706428215</v>
          </cell>
          <cell r="L530">
            <v>7388.14144261604</v>
          </cell>
          <cell r="M530">
            <v>9119.05676886738</v>
          </cell>
          <cell r="N530">
            <v>9006.69485651527</v>
          </cell>
          <cell r="O530">
            <v>9167.79164363595</v>
          </cell>
        </row>
        <row r="530">
          <cell r="Z530">
            <v>7386.36846840973</v>
          </cell>
          <cell r="AA530">
            <v>7306.9705094975</v>
          </cell>
          <cell r="AB530">
            <v>5869.08181876555</v>
          </cell>
          <cell r="AC530">
            <v>6564.20259428348</v>
          </cell>
          <cell r="AD530">
            <v>6111.34407139508</v>
          </cell>
          <cell r="AE530">
            <v>5404.99888918171</v>
          </cell>
          <cell r="AF530">
            <v>6519.15689211801</v>
          </cell>
          <cell r="AG530">
            <v>6653.01891295013</v>
          </cell>
          <cell r="AH530">
            <v>5374.56775284968</v>
          </cell>
          <cell r="AI530">
            <v>6578.82165882433</v>
          </cell>
          <cell r="AJ530">
            <v>5964.37355752169</v>
          </cell>
          <cell r="AK530">
            <v>6079.38495849548</v>
          </cell>
          <cell r="AL530">
            <v>7503.6809983823</v>
          </cell>
          <cell r="AM530">
            <v>7411.22319621827</v>
          </cell>
          <cell r="AN530">
            <v>7543.78283819187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0">
          <cell r="BX530">
            <v>4.03415382121895</v>
          </cell>
          <cell r="BY530">
            <v>4.11739849966001</v>
          </cell>
          <cell r="BZ530">
            <v>3.36622213071447</v>
          </cell>
          <cell r="CA530">
            <v>3.60894553384338</v>
          </cell>
          <cell r="CB530">
            <v>3.47765135571923</v>
          </cell>
          <cell r="CC530">
            <v>2.98544085834638</v>
          </cell>
          <cell r="CD530">
            <v>3.64372185712474</v>
          </cell>
          <cell r="CE530">
            <v>3.81171446177719</v>
          </cell>
          <cell r="CF530">
            <v>2.98270012712284</v>
          </cell>
          <cell r="CG530">
            <v>3.73209534600929</v>
          </cell>
          <cell r="CH530">
            <v>3.31949002682902</v>
          </cell>
          <cell r="CI530">
            <v>3.53632531812183</v>
          </cell>
          <cell r="CJ530">
            <v>4.1340656121696</v>
          </cell>
          <cell r="CK530">
            <v>4.18538937892246</v>
          </cell>
          <cell r="CL530">
            <v>4.25957434281336</v>
          </cell>
          <cell r="CM530">
            <v>5.01632481994302</v>
          </cell>
          <cell r="CN530">
            <v>4.86207426557025</v>
          </cell>
          <cell r="CO530">
            <v>4.77677217705867</v>
          </cell>
          <cell r="CP530">
            <v>4.98320535126357</v>
          </cell>
          <cell r="CQ530">
            <v>4.81457360216555</v>
          </cell>
          <cell r="CR530">
            <v>4.96014385726154</v>
          </cell>
          <cell r="CS530">
            <v>4.9017747551444</v>
          </cell>
          <cell r="CT530">
            <v>4.78195553716195</v>
          </cell>
          <cell r="CU530">
            <v>4.93674943203093</v>
          </cell>
          <cell r="CV530">
            <v>4.82950387308807</v>
          </cell>
          <cell r="CW530">
            <v>4.92266864506048</v>
          </cell>
          <cell r="CX530">
            <v>4.70993127131288</v>
          </cell>
          <cell r="CY530">
            <v>4.9728359588771</v>
          </cell>
          <cell r="CZ530">
            <v>4.85133382996184</v>
          </cell>
          <cell r="DA530">
            <v>4.85210411263214</v>
          </cell>
        </row>
        <row r="531">
          <cell r="A531">
            <v>8962.03121339155</v>
          </cell>
          <cell r="B531">
            <v>7994.10917181179</v>
          </cell>
          <cell r="C531">
            <v>6934.57617080004</v>
          </cell>
          <cell r="D531">
            <v>6562.54487108992</v>
          </cell>
          <cell r="E531">
            <v>6814.08953868611</v>
          </cell>
          <cell r="F531">
            <v>8405.61114035432</v>
          </cell>
          <cell r="G531">
            <v>8259.28467599717</v>
          </cell>
          <cell r="H531">
            <v>8166.79659689584</v>
          </cell>
          <cell r="I531">
            <v>8902.10757534301</v>
          </cell>
          <cell r="J531">
            <v>9162.42566741487</v>
          </cell>
          <cell r="K531">
            <v>8215.66276817007</v>
          </cell>
          <cell r="L531">
            <v>9421.00268063706</v>
          </cell>
          <cell r="M531">
            <v>8237.39116152545</v>
          </cell>
          <cell r="N531">
            <v>8818.73967913529</v>
          </cell>
          <cell r="O531">
            <v>9757.38659413761</v>
          </cell>
        </row>
        <row r="531">
          <cell r="Z531">
            <v>7374.47139844791</v>
          </cell>
          <cell r="AA531">
            <v>6578.00983280513</v>
          </cell>
          <cell r="AB531">
            <v>5706.16553482974</v>
          </cell>
          <cell r="AC531">
            <v>5400.03692249684</v>
          </cell>
          <cell r="AD531">
            <v>5607.02224897599</v>
          </cell>
          <cell r="AE531">
            <v>6916.61716692012</v>
          </cell>
          <cell r="AF531">
            <v>6796.21139053481</v>
          </cell>
          <cell r="AG531">
            <v>6720.10691401715</v>
          </cell>
          <cell r="AH531">
            <v>7325.16280485368</v>
          </cell>
          <cell r="AI531">
            <v>7539.36740632995</v>
          </cell>
          <cell r="AJ531">
            <v>6760.31679209423</v>
          </cell>
          <cell r="AK531">
            <v>7752.1393486385</v>
          </cell>
          <cell r="AL531">
            <v>6778.19615576951</v>
          </cell>
          <cell r="AM531">
            <v>7256.56293597418</v>
          </cell>
          <cell r="AN531">
            <v>8028.93525460466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1">
          <cell r="BX531">
            <v>4.01093257287439</v>
          </cell>
          <cell r="BY531">
            <v>3.64346757834661</v>
          </cell>
          <cell r="BZ531">
            <v>3.20734051949718</v>
          </cell>
          <cell r="CA531">
            <v>3.01752356180899</v>
          </cell>
          <cell r="CB531">
            <v>3.18351685083581</v>
          </cell>
          <cell r="CC531">
            <v>3.78783888115186</v>
          </cell>
          <cell r="CD531">
            <v>3.75336704337088</v>
          </cell>
          <cell r="CE531">
            <v>3.79168514339543</v>
          </cell>
          <cell r="CF531">
            <v>4.03369571553679</v>
          </cell>
          <cell r="CG531">
            <v>4.17463654985973</v>
          </cell>
          <cell r="CH531">
            <v>3.76529887895634</v>
          </cell>
          <cell r="CI531">
            <v>4.36802052408343</v>
          </cell>
          <cell r="CJ531">
            <v>3.79434185922364</v>
          </cell>
          <cell r="CK531">
            <v>4.1073453386613</v>
          </cell>
          <cell r="CL531">
            <v>4.58766410139076</v>
          </cell>
          <cell r="CM531">
            <v>5.03724030796793</v>
          </cell>
          <cell r="CN531">
            <v>4.946371652795</v>
          </cell>
          <cell r="CO531">
            <v>4.87423463064692</v>
          </cell>
          <cell r="CP531">
            <v>4.90290180090641</v>
          </cell>
          <cell r="CQ531">
            <v>4.82538824560703</v>
          </cell>
          <cell r="CR531">
            <v>5.00275662939267</v>
          </cell>
          <cell r="CS531">
            <v>4.96081438857086</v>
          </cell>
          <cell r="CT531">
            <v>4.85569110380772</v>
          </cell>
          <cell r="CU531">
            <v>4.97532303046048</v>
          </cell>
          <cell r="CV531">
            <v>4.94792800918844</v>
          </cell>
          <cell r="CW531">
            <v>4.91897627895215</v>
          </cell>
          <cell r="CX531">
            <v>4.86232558303557</v>
          </cell>
          <cell r="CY531">
            <v>4.89423492024662</v>
          </cell>
          <cell r="CZ531">
            <v>4.84035129892791</v>
          </cell>
          <cell r="DA531">
            <v>4.79483292655611</v>
          </cell>
        </row>
        <row r="532">
          <cell r="A532">
            <v>9472.13194371798</v>
          </cell>
          <cell r="B532">
            <v>7906.93348668537</v>
          </cell>
          <cell r="C532">
            <v>8279.4809627443</v>
          </cell>
          <cell r="D532">
            <v>8261.56310745383</v>
          </cell>
          <cell r="E532">
            <v>6891.5153736069</v>
          </cell>
          <cell r="F532">
            <v>8090.04131356086</v>
          </cell>
          <cell r="G532">
            <v>8491.49037506227</v>
          </cell>
          <cell r="H532">
            <v>8747.91448540321</v>
          </cell>
          <cell r="I532">
            <v>7121.36305698303</v>
          </cell>
          <cell r="J532">
            <v>8365.28846563485</v>
          </cell>
          <cell r="K532">
            <v>7675.47641912312</v>
          </cell>
          <cell r="L532">
            <v>7934.43750390881</v>
          </cell>
          <cell r="M532">
            <v>8314.20078153707</v>
          </cell>
          <cell r="N532">
            <v>10933.5790048906</v>
          </cell>
          <cell r="O532">
            <v>8104.63875591813</v>
          </cell>
        </row>
        <row r="532">
          <cell r="Z532">
            <v>7794.21142797365</v>
          </cell>
          <cell r="AA532">
            <v>6506.27669761539</v>
          </cell>
          <cell r="AB532">
            <v>6812.83004934388</v>
          </cell>
          <cell r="AC532">
            <v>6798.08621413344</v>
          </cell>
          <cell r="AD532">
            <v>5670.73265028225</v>
          </cell>
          <cell r="AE532">
            <v>6656.94828087294</v>
          </cell>
          <cell r="AF532">
            <v>6987.28350862267</v>
          </cell>
          <cell r="AG532">
            <v>7198.2839194175</v>
          </cell>
          <cell r="AH532">
            <v>5859.86445831747</v>
          </cell>
          <cell r="AI532">
            <v>6883.43736600811</v>
          </cell>
          <cell r="AJ532">
            <v>6315.82059630703</v>
          </cell>
          <cell r="AK532">
            <v>6528.90857464497</v>
          </cell>
          <cell r="AL532">
            <v>6841.39950023621</v>
          </cell>
          <cell r="AM532">
            <v>8996.77358116713</v>
          </cell>
          <cell r="AN532">
            <v>6668.95989058406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2">
          <cell r="BX532">
            <v>4.26132465214303</v>
          </cell>
          <cell r="BY532">
            <v>3.53417428474807</v>
          </cell>
          <cell r="BZ532">
            <v>3.84068919489163</v>
          </cell>
          <cell r="CA532">
            <v>3.78439070420355</v>
          </cell>
          <cell r="CB532">
            <v>3.06935405058194</v>
          </cell>
          <cell r="CC532">
            <v>3.71783266368521</v>
          </cell>
          <cell r="CD532">
            <v>3.89786422105314</v>
          </cell>
          <cell r="CE532">
            <v>3.97209904583241</v>
          </cell>
          <cell r="CF532">
            <v>3.29272181718996</v>
          </cell>
          <cell r="CG532">
            <v>3.79812257804156</v>
          </cell>
          <cell r="CH532">
            <v>3.50901289579768</v>
          </cell>
          <cell r="CI532">
            <v>3.6848600333551</v>
          </cell>
          <cell r="CJ532">
            <v>3.85773912741634</v>
          </cell>
          <cell r="CK532">
            <v>4.97920356120431</v>
          </cell>
          <cell r="CL532">
            <v>3.67907586264025</v>
          </cell>
          <cell r="CM532">
            <v>5.01111876127945</v>
          </cell>
          <cell r="CN532">
            <v>5.04372851300283</v>
          </cell>
          <cell r="CO532">
            <v>4.8598797922122</v>
          </cell>
          <cell r="CP532">
            <v>4.92150393368848</v>
          </cell>
          <cell r="CQ532">
            <v>5.06173402623398</v>
          </cell>
          <cell r="CR532">
            <v>4.90560391442332</v>
          </cell>
          <cell r="CS532">
            <v>4.91121327058565</v>
          </cell>
          <cell r="CT532">
            <v>4.96496325470917</v>
          </cell>
          <cell r="CU532">
            <v>4.87573019064621</v>
          </cell>
          <cell r="CV532">
            <v>4.96527748173295</v>
          </cell>
          <cell r="CW532">
            <v>4.93119249940532</v>
          </cell>
          <cell r="CX532">
            <v>4.85430127346392</v>
          </cell>
          <cell r="CY532">
            <v>4.85869045457539</v>
          </cell>
          <cell r="CZ532">
            <v>4.95032879052687</v>
          </cell>
          <cell r="DA532">
            <v>4.96622621279395</v>
          </cell>
        </row>
        <row r="533">
          <cell r="A533">
            <v>9191.58898450275</v>
          </cell>
          <cell r="B533">
            <v>8620.02665325609</v>
          </cell>
          <cell r="C533">
            <v>6626.55863803688</v>
          </cell>
          <cell r="D533">
            <v>6950.89825773775</v>
          </cell>
          <cell r="E533">
            <v>7127.57957304967</v>
          </cell>
          <cell r="F533">
            <v>6798.25780576538</v>
          </cell>
          <cell r="G533">
            <v>7965.59341057111</v>
          </cell>
          <cell r="H533">
            <v>8417.39554463729</v>
          </cell>
          <cell r="I533">
            <v>6851.71122642292</v>
          </cell>
          <cell r="J533">
            <v>8004.39161171279</v>
          </cell>
          <cell r="K533">
            <v>7668.32984214426</v>
          </cell>
          <cell r="L533">
            <v>8623.87507782354</v>
          </cell>
          <cell r="M533">
            <v>9670.68145809617</v>
          </cell>
          <cell r="N533">
            <v>8712.31515488078</v>
          </cell>
          <cell r="O533">
            <v>8158.01097178582</v>
          </cell>
        </row>
        <row r="533">
          <cell r="Z533">
            <v>7563.36465010512</v>
          </cell>
          <cell r="AA533">
            <v>7093.05050325072</v>
          </cell>
          <cell r="AB533">
            <v>5452.71110787035</v>
          </cell>
          <cell r="AC533">
            <v>5719.59628065277</v>
          </cell>
          <cell r="AD533">
            <v>5864.97976296659</v>
          </cell>
          <cell r="AE533">
            <v>5593.99499445837</v>
          </cell>
          <cell r="AF533">
            <v>6554.54543498423</v>
          </cell>
          <cell r="AG533">
            <v>6926.31404815868</v>
          </cell>
          <cell r="AH533">
            <v>5637.97952345657</v>
          </cell>
          <cell r="AI533">
            <v>6586.47081192366</v>
          </cell>
          <cell r="AJ533">
            <v>6309.93998439299</v>
          </cell>
          <cell r="AK533">
            <v>7096.2172068948</v>
          </cell>
          <cell r="AL533">
            <v>7957.58931409057</v>
          </cell>
          <cell r="AM533">
            <v>7168.99075601618</v>
          </cell>
          <cell r="AN533">
            <v>6712.87759964091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3">
          <cell r="BX533">
            <v>4.19633538914007</v>
          </cell>
          <cell r="BY533">
            <v>3.86003879904415</v>
          </cell>
          <cell r="BZ533">
            <v>3.05813450819987</v>
          </cell>
          <cell r="CA533">
            <v>3.13827750414027</v>
          </cell>
          <cell r="CB533">
            <v>3.31461199017604</v>
          </cell>
          <cell r="CC533">
            <v>3.17142010056757</v>
          </cell>
          <cell r="CD533">
            <v>3.69362895647314</v>
          </cell>
          <cell r="CE533">
            <v>3.82817235023994</v>
          </cell>
          <cell r="CF533">
            <v>3.17192155351174</v>
          </cell>
          <cell r="CG533">
            <v>3.74048750623075</v>
          </cell>
          <cell r="CH533">
            <v>3.55026317604631</v>
          </cell>
          <cell r="CI533">
            <v>3.95933093758924</v>
          </cell>
          <cell r="CJ533">
            <v>4.50716750842308</v>
          </cell>
          <cell r="CK533">
            <v>4.06966455046898</v>
          </cell>
          <cell r="CL533">
            <v>3.76208520941385</v>
          </cell>
          <cell r="CM533">
            <v>4.93801020771977</v>
          </cell>
          <cell r="CN533">
            <v>5.03440926091505</v>
          </cell>
          <cell r="CO533">
            <v>4.88498282271571</v>
          </cell>
          <cell r="CP533">
            <v>4.99322535232645</v>
          </cell>
          <cell r="CQ533">
            <v>4.84775827589533</v>
          </cell>
          <cell r="CR533">
            <v>4.83253974479912</v>
          </cell>
          <cell r="CS533">
            <v>4.86179281611736</v>
          </cell>
          <cell r="CT533">
            <v>4.95698760022605</v>
          </cell>
          <cell r="CU533">
            <v>4.86976710544604</v>
          </cell>
          <cell r="CV533">
            <v>4.82427102939411</v>
          </cell>
          <cell r="CW533">
            <v>4.86935924164587</v>
          </cell>
          <cell r="CX533">
            <v>4.91034755221336</v>
          </cell>
          <cell r="CY533">
            <v>4.83709880283104</v>
          </cell>
          <cell r="CZ533">
            <v>4.82621364017939</v>
          </cell>
          <cell r="DA533">
            <v>4.88863076052807</v>
          </cell>
        </row>
        <row r="534">
          <cell r="A534">
            <v>9849.17916714803</v>
          </cell>
          <cell r="B534">
            <v>8011.54556779075</v>
          </cell>
          <cell r="C534">
            <v>7166.45787394676</v>
          </cell>
          <cell r="D534">
            <v>8567.56457052328</v>
          </cell>
          <cell r="E534">
            <v>7235.45820892157</v>
          </cell>
          <cell r="F534">
            <v>7327.83000589288</v>
          </cell>
          <cell r="G534">
            <v>6983.72024559043</v>
          </cell>
          <cell r="H534">
            <v>7323.22415348396</v>
          </cell>
          <cell r="I534">
            <v>7802.38423380359</v>
          </cell>
          <cell r="J534">
            <v>9484.07036779991</v>
          </cell>
          <cell r="K534">
            <v>7628.52596861785</v>
          </cell>
          <cell r="L534">
            <v>6906.91360138098</v>
          </cell>
          <cell r="M534">
            <v>8446.94484195231</v>
          </cell>
          <cell r="N534">
            <v>8908.61291458688</v>
          </cell>
          <cell r="O534">
            <v>8487.79555954064</v>
          </cell>
        </row>
        <row r="534">
          <cell r="Z534">
            <v>8104.46742896752</v>
          </cell>
          <cell r="AA534">
            <v>6592.3574957821</v>
          </cell>
          <cell r="AB534">
            <v>5896.97105056191</v>
          </cell>
          <cell r="AC534">
            <v>7049.88170374487</v>
          </cell>
          <cell r="AD534">
            <v>5953.74846905546</v>
          </cell>
          <cell r="AE534">
            <v>6029.75726199186</v>
          </cell>
          <cell r="AF534">
            <v>5746.60408780012</v>
          </cell>
          <cell r="AG534">
            <v>6025.96730343823</v>
          </cell>
          <cell r="AH534">
            <v>6420.24759810124</v>
          </cell>
          <cell r="AI534">
            <v>7804.03504550392</v>
          </cell>
          <cell r="AJ534">
            <v>6277.1870827484</v>
          </cell>
          <cell r="AK534">
            <v>5683.40319199349</v>
          </cell>
          <cell r="AL534">
            <v>6950.62889852076</v>
          </cell>
          <cell r="AM534">
            <v>7330.5157697172</v>
          </cell>
          <cell r="AN534">
            <v>6984.24320327916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4">
          <cell r="BX534">
            <v>4.51271408474295</v>
          </cell>
          <cell r="BY534">
            <v>3.53482175662193</v>
          </cell>
          <cell r="BZ534">
            <v>3.32278885227436</v>
          </cell>
          <cell r="CA534">
            <v>3.96166017088323</v>
          </cell>
          <cell r="CB534">
            <v>3.45187824556808</v>
          </cell>
          <cell r="CC534">
            <v>3.42389616365627</v>
          </cell>
          <cell r="CD534">
            <v>3.20981639355764</v>
          </cell>
          <cell r="CE534">
            <v>3.32860371669206</v>
          </cell>
          <cell r="CF534">
            <v>3.69553122312908</v>
          </cell>
          <cell r="CG534">
            <v>4.44624787471967</v>
          </cell>
          <cell r="CH534">
            <v>3.43966445583012</v>
          </cell>
          <cell r="CI534">
            <v>3.22357195598194</v>
          </cell>
          <cell r="CJ534">
            <v>3.87605951629075</v>
          </cell>
          <cell r="CK534">
            <v>3.98189192386512</v>
          </cell>
          <cell r="CL534">
            <v>3.81758257062703</v>
          </cell>
          <cell r="CM534">
            <v>4.9203250940283</v>
          </cell>
          <cell r="CN534">
            <v>5.10952309809306</v>
          </cell>
          <cell r="CO534">
            <v>4.86220635385069</v>
          </cell>
          <cell r="CP534">
            <v>4.87541675981649</v>
          </cell>
          <cell r="CQ534">
            <v>4.72543887148703</v>
          </cell>
          <cell r="CR534">
            <v>4.82487847760129</v>
          </cell>
          <cell r="CS534">
            <v>4.90499108300811</v>
          </cell>
          <cell r="CT534">
            <v>4.95988734816459</v>
          </cell>
          <cell r="CU534">
            <v>4.75972692011492</v>
          </cell>
          <cell r="CV534">
            <v>4.80875527755759</v>
          </cell>
          <cell r="CW534">
            <v>4.99984026066788</v>
          </cell>
          <cell r="CX534">
            <v>4.83034592120781</v>
          </cell>
          <cell r="CY534">
            <v>4.91293253367796</v>
          </cell>
          <cell r="CZ534">
            <v>5.04373429328178</v>
          </cell>
          <cell r="DA534">
            <v>5.01231146456995</v>
          </cell>
        </row>
        <row r="535">
          <cell r="A535">
            <v>9083.35686856874</v>
          </cell>
          <cell r="B535">
            <v>8590.31866299461</v>
          </cell>
          <cell r="C535">
            <v>8239.09814721993</v>
          </cell>
          <cell r="D535">
            <v>7685.64450068389</v>
          </cell>
          <cell r="E535">
            <v>7162.59473248967</v>
          </cell>
          <cell r="F535">
            <v>8491.09017194455</v>
          </cell>
          <cell r="G535">
            <v>8073.15745733151</v>
          </cell>
          <cell r="H535">
            <v>7635.71355028539</v>
          </cell>
          <cell r="I535">
            <v>9192.1062614303</v>
          </cell>
          <cell r="J535">
            <v>8462.12551016889</v>
          </cell>
          <cell r="K535">
            <v>8077.74102728133</v>
          </cell>
          <cell r="L535">
            <v>7563.48657965507</v>
          </cell>
          <cell r="M535">
            <v>8756.48489835715</v>
          </cell>
          <cell r="N535">
            <v>8712.12529729112</v>
          </cell>
          <cell r="O535">
            <v>8325.02673491579</v>
          </cell>
        </row>
        <row r="535">
          <cell r="Z535">
            <v>7474.30508042228</v>
          </cell>
          <cell r="AA535">
            <v>7068.60507126414</v>
          </cell>
          <cell r="AB535">
            <v>6779.60076114097</v>
          </cell>
          <cell r="AC535">
            <v>6324.18747484846</v>
          </cell>
          <cell r="AD535">
            <v>5893.79223702007</v>
          </cell>
          <cell r="AE535">
            <v>6986.95419862866</v>
          </cell>
          <cell r="AF535">
            <v>6643.05527917564</v>
          </cell>
          <cell r="AG535">
            <v>6283.10143566341</v>
          </cell>
          <cell r="AH535">
            <v>7563.79029511979</v>
          </cell>
          <cell r="AI535">
            <v>6963.12041979611</v>
          </cell>
          <cell r="AJ535">
            <v>6646.82690244863</v>
          </cell>
          <cell r="AK535">
            <v>6223.66895697331</v>
          </cell>
          <cell r="AL535">
            <v>7205.33614493388</v>
          </cell>
          <cell r="AM535">
            <v>7168.83453034241</v>
          </cell>
          <cell r="AN535">
            <v>6850.30771330214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5">
          <cell r="BX535">
            <v>4.16388362972287</v>
          </cell>
          <cell r="BY535">
            <v>3.98104545412225</v>
          </cell>
          <cell r="BZ535">
            <v>3.682930383365</v>
          </cell>
          <cell r="CA535">
            <v>3.59777618105031</v>
          </cell>
          <cell r="CB535">
            <v>3.39210860462452</v>
          </cell>
          <cell r="CC535">
            <v>3.83918418662946</v>
          </cell>
          <cell r="CD535">
            <v>3.69899365420323</v>
          </cell>
          <cell r="CE535">
            <v>3.62462175414891</v>
          </cell>
          <cell r="CF535">
            <v>4.24884834605347</v>
          </cell>
          <cell r="CG535">
            <v>4.03134125026121</v>
          </cell>
          <cell r="CH535">
            <v>3.6970642722976</v>
          </cell>
          <cell r="CI535">
            <v>3.48751743855038</v>
          </cell>
          <cell r="CJ535">
            <v>3.99223732622246</v>
          </cell>
          <cell r="CK535">
            <v>4.00362051175446</v>
          </cell>
          <cell r="CL535">
            <v>3.87668402131371</v>
          </cell>
          <cell r="CM535">
            <v>4.91789636467419</v>
          </cell>
          <cell r="CN535">
            <v>4.8645617123215</v>
          </cell>
          <cell r="CO535">
            <v>5.0433341733952</v>
          </cell>
          <cell r="CP535">
            <v>4.81590297869054</v>
          </cell>
          <cell r="CQ535">
            <v>4.76027682893814</v>
          </cell>
          <cell r="CR535">
            <v>4.98604373733399</v>
          </cell>
          <cell r="CS535">
            <v>4.92029810029956</v>
          </cell>
          <cell r="CT535">
            <v>4.74917872916263</v>
          </cell>
          <cell r="CU535">
            <v>4.87725412853644</v>
          </cell>
          <cell r="CV535">
            <v>4.7321824330254</v>
          </cell>
          <cell r="CW535">
            <v>4.92566082788862</v>
          </cell>
          <cell r="CX535">
            <v>4.88919356756295</v>
          </cell>
          <cell r="CY535">
            <v>4.94475787868569</v>
          </cell>
          <cell r="CZ535">
            <v>4.90572033268868</v>
          </cell>
          <cell r="DA535">
            <v>4.84124221490048</v>
          </cell>
        </row>
        <row r="536">
          <cell r="A536">
            <v>7585.63463151384</v>
          </cell>
          <cell r="B536">
            <v>7709.94937033569</v>
          </cell>
          <cell r="C536">
            <v>7665.88359501417</v>
          </cell>
          <cell r="D536">
            <v>6241.1860122583</v>
          </cell>
          <cell r="E536">
            <v>8314.55045830577</v>
          </cell>
          <cell r="F536">
            <v>6968.49318784503</v>
          </cell>
          <cell r="G536">
            <v>8273.19650900669</v>
          </cell>
          <cell r="H536">
            <v>8710.51983202239</v>
          </cell>
          <cell r="I536">
            <v>8863.04366863978</v>
          </cell>
          <cell r="J536">
            <v>8804.94534959289</v>
          </cell>
          <cell r="K536">
            <v>8715.82815964001</v>
          </cell>
          <cell r="L536">
            <v>9128.00146172132</v>
          </cell>
          <cell r="M536">
            <v>8747.92661872415</v>
          </cell>
          <cell r="N536">
            <v>8807.48029922824</v>
          </cell>
          <cell r="O536">
            <v>7773.25683550253</v>
          </cell>
        </row>
        <row r="536">
          <cell r="Z536">
            <v>6241.89363964567</v>
          </cell>
          <cell r="AA536">
            <v>6344.18691044766</v>
          </cell>
          <cell r="AB536">
            <v>6307.92707246881</v>
          </cell>
          <cell r="AC536">
            <v>5135.60449008683</v>
          </cell>
          <cell r="AD536">
            <v>6841.68723426303</v>
          </cell>
          <cell r="AE536">
            <v>5734.07439456962</v>
          </cell>
          <cell r="AF536">
            <v>6807.65884169694</v>
          </cell>
          <cell r="AG536">
            <v>7167.51346177842</v>
          </cell>
          <cell r="AH536">
            <v>7293.01879019502</v>
          </cell>
          <cell r="AI536">
            <v>7245.21217337929</v>
          </cell>
          <cell r="AJ536">
            <v>7171.88145707521</v>
          </cell>
          <cell r="AK536">
            <v>7511.04120278783</v>
          </cell>
          <cell r="AL536">
            <v>7198.2939034073</v>
          </cell>
          <cell r="AM536">
            <v>7247.29807479352</v>
          </cell>
          <cell r="AN536">
            <v>6396.27991035637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6">
          <cell r="BX536">
            <v>3.45216914635358</v>
          </cell>
          <cell r="BY536">
            <v>3.45223937451575</v>
          </cell>
          <cell r="BZ536">
            <v>3.4357532514537</v>
          </cell>
          <cell r="CA536">
            <v>2.864747415534</v>
          </cell>
          <cell r="CB536">
            <v>3.72481414238594</v>
          </cell>
          <cell r="CC536">
            <v>3.32494346602571</v>
          </cell>
          <cell r="CD536">
            <v>3.95745678361122</v>
          </cell>
          <cell r="CE536">
            <v>4.00688995067821</v>
          </cell>
          <cell r="CF536">
            <v>4.1269711926928</v>
          </cell>
          <cell r="CG536">
            <v>4.14248731479017</v>
          </cell>
          <cell r="CH536">
            <v>3.97613757374059</v>
          </cell>
          <cell r="CI536">
            <v>4.15401097624882</v>
          </cell>
          <cell r="CJ536">
            <v>4.00665414984258</v>
          </cell>
          <cell r="CK536">
            <v>4.04183899686825</v>
          </cell>
          <cell r="CL536">
            <v>3.69966386234712</v>
          </cell>
          <cell r="CM536">
            <v>4.95371974540877</v>
          </cell>
          <cell r="CN536">
            <v>5.03479976780711</v>
          </cell>
          <cell r="CO536">
            <v>5.03004456797193</v>
          </cell>
          <cell r="CP536">
            <v>4.91147987833559</v>
          </cell>
          <cell r="CQ536">
            <v>5.03229097358808</v>
          </cell>
          <cell r="CR536">
            <v>4.72483006774621</v>
          </cell>
          <cell r="CS536">
            <v>4.71290556891915</v>
          </cell>
          <cell r="CT536">
            <v>4.900814203702</v>
          </cell>
          <cell r="CU536">
            <v>4.84153449705989</v>
          </cell>
          <cell r="CV536">
            <v>4.79178205194532</v>
          </cell>
          <cell r="CW536">
            <v>4.94172797820769</v>
          </cell>
          <cell r="CX536">
            <v>4.95381336105994</v>
          </cell>
          <cell r="CY536">
            <v>4.9221501089119</v>
          </cell>
          <cell r="CZ536">
            <v>4.91251907342244</v>
          </cell>
          <cell r="DA536">
            <v>4.73666127543923</v>
          </cell>
        </row>
        <row r="537">
          <cell r="A537">
            <v>8469.90204809311</v>
          </cell>
          <cell r="B537">
            <v>8418.66561183984</v>
          </cell>
          <cell r="C537">
            <v>7499.63678149602</v>
          </cell>
          <cell r="D537">
            <v>7538.42251486395</v>
          </cell>
          <cell r="E537">
            <v>7226.12217021235</v>
          </cell>
          <cell r="F537">
            <v>7880.37552094788</v>
          </cell>
          <cell r="G537">
            <v>7706.01550559953</v>
          </cell>
          <cell r="H537">
            <v>7194.15383610116</v>
          </cell>
          <cell r="I537">
            <v>8108.68882096172</v>
          </cell>
          <cell r="J537">
            <v>8423.24155392763</v>
          </cell>
          <cell r="K537">
            <v>8793.27577638336</v>
          </cell>
          <cell r="L537">
            <v>8148.49953283001</v>
          </cell>
          <cell r="M537">
            <v>8805.34281542913</v>
          </cell>
          <cell r="N537">
            <v>8772.95026468302</v>
          </cell>
          <cell r="O537">
            <v>8645.7813518622</v>
          </cell>
        </row>
        <row r="537">
          <cell r="Z537">
            <v>6969.51939957376</v>
          </cell>
          <cell r="AA537">
            <v>6927.35913202821</v>
          </cell>
          <cell r="AB537">
            <v>6171.12969448815</v>
          </cell>
          <cell r="AC537">
            <v>6203.04481223091</v>
          </cell>
          <cell r="AD537">
            <v>5946.06624291759</v>
          </cell>
          <cell r="AE537">
            <v>6484.42328580854</v>
          </cell>
          <cell r="AF537">
            <v>6340.94990175047</v>
          </cell>
          <cell r="AG537">
            <v>5919.76087084896</v>
          </cell>
          <cell r="AH537">
            <v>6672.29251553421</v>
          </cell>
          <cell r="AI537">
            <v>6931.12447866045</v>
          </cell>
          <cell r="AJ537">
            <v>7235.60978170974</v>
          </cell>
          <cell r="AK537">
            <v>6705.05104415727</v>
          </cell>
          <cell r="AL537">
            <v>7245.53923098168</v>
          </cell>
          <cell r="AM537">
            <v>7218.88478922488</v>
          </cell>
          <cell r="AN537">
            <v>7114.24294096089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7">
          <cell r="BX537">
            <v>4.03282284630644</v>
          </cell>
          <cell r="BY537">
            <v>3.85808148877567</v>
          </cell>
          <cell r="BZ537">
            <v>3.39514998176229</v>
          </cell>
          <cell r="CA537">
            <v>3.38830848007607</v>
          </cell>
          <cell r="CB537">
            <v>3.24840924212622</v>
          </cell>
          <cell r="CC537">
            <v>3.6082949045545</v>
          </cell>
          <cell r="CD537">
            <v>3.50765516009842</v>
          </cell>
          <cell r="CE537">
            <v>3.40750066721926</v>
          </cell>
          <cell r="CF537">
            <v>3.82099001547453</v>
          </cell>
          <cell r="CG537">
            <v>3.88454591753769</v>
          </cell>
          <cell r="CH537">
            <v>4.07512133383008</v>
          </cell>
          <cell r="CI537">
            <v>3.63258672402027</v>
          </cell>
          <cell r="CJ537">
            <v>3.9952070862891</v>
          </cell>
          <cell r="CK537">
            <v>4.03405097194738</v>
          </cell>
          <cell r="CL537">
            <v>3.89939311017728</v>
          </cell>
          <cell r="CM537">
            <v>4.7347910942705</v>
          </cell>
          <cell r="CN537">
            <v>4.91930151562679</v>
          </cell>
          <cell r="CO537">
            <v>4.97981082816772</v>
          </cell>
          <cell r="CP537">
            <v>5.01567180825254</v>
          </cell>
          <cell r="CQ537">
            <v>5.01494461814998</v>
          </cell>
          <cell r="CR537">
            <v>4.92352862466045</v>
          </cell>
          <cell r="CS537">
            <v>4.95272901449082</v>
          </cell>
          <cell r="CT537">
            <v>4.75965363407196</v>
          </cell>
          <cell r="CU537">
            <v>4.78416677174876</v>
          </cell>
          <cell r="CV537">
            <v>4.88844321483865</v>
          </cell>
          <cell r="CW537">
            <v>4.86453943799725</v>
          </cell>
          <cell r="CX537">
            <v>5.0570032476401</v>
          </cell>
          <cell r="CY537">
            <v>4.96865168310627</v>
          </cell>
          <cell r="CZ537">
            <v>4.90270615898395</v>
          </cell>
          <cell r="DA537">
            <v>4.99848976490899</v>
          </cell>
        </row>
        <row r="538">
          <cell r="A538">
            <v>9704.32021326121</v>
          </cell>
          <cell r="B538">
            <v>10336.0617684734</v>
          </cell>
          <cell r="C538">
            <v>6113.2124656788</v>
          </cell>
          <cell r="D538">
            <v>7238.27479891305</v>
          </cell>
          <cell r="E538">
            <v>8667.8006291009</v>
          </cell>
          <cell r="F538">
            <v>7465.85070061712</v>
          </cell>
          <cell r="G538">
            <v>8690.7177245546</v>
          </cell>
          <cell r="H538">
            <v>8311.90400390269</v>
          </cell>
          <cell r="I538">
            <v>7392.69465017078</v>
          </cell>
          <cell r="J538">
            <v>8662.01086561545</v>
          </cell>
          <cell r="K538">
            <v>8074.38278119798</v>
          </cell>
          <cell r="L538">
            <v>8868.4572485759</v>
          </cell>
          <cell r="M538">
            <v>8933.05151183502</v>
          </cell>
          <cell r="N538">
            <v>7757.30437073153</v>
          </cell>
          <cell r="O538">
            <v>9306.71788162522</v>
          </cell>
        </row>
        <row r="538">
          <cell r="Z538">
            <v>7985.26920405494</v>
          </cell>
          <cell r="AA538">
            <v>8505.10225520098</v>
          </cell>
          <cell r="AB538">
            <v>5030.30054318713</v>
          </cell>
          <cell r="AC538">
            <v>5956.06612024845</v>
          </cell>
          <cell r="AD538">
            <v>7132.36166051731</v>
          </cell>
          <cell r="AE538">
            <v>6143.3285765078</v>
          </cell>
          <cell r="AF538">
            <v>7151.21915620493</v>
          </cell>
          <cell r="AG538">
            <v>6839.50958035422</v>
          </cell>
          <cell r="AH538">
            <v>6083.13159785481</v>
          </cell>
          <cell r="AI538">
            <v>7127.59751227786</v>
          </cell>
          <cell r="AJ538">
            <v>6644.06354567148</v>
          </cell>
          <cell r="AK538">
            <v>7297.47339311388</v>
          </cell>
          <cell r="AL538">
            <v>7350.62524402425</v>
          </cell>
          <cell r="AM538">
            <v>6383.15331077337</v>
          </cell>
          <cell r="AN538">
            <v>7658.09928545161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8">
          <cell r="BX538">
            <v>4.4321124323648</v>
          </cell>
          <cell r="BY538">
            <v>4.76362186395521</v>
          </cell>
          <cell r="BZ538">
            <v>2.84975242003252</v>
          </cell>
          <cell r="CA538">
            <v>3.31159678742592</v>
          </cell>
          <cell r="CB538">
            <v>4.05882906405849</v>
          </cell>
          <cell r="CC538">
            <v>3.52102403723218</v>
          </cell>
          <cell r="CD538">
            <v>3.99373322716141</v>
          </cell>
          <cell r="CE538">
            <v>3.77729928913814</v>
          </cell>
          <cell r="CF538">
            <v>3.52532299229144</v>
          </cell>
          <cell r="CG538">
            <v>4.01119342308619</v>
          </cell>
          <cell r="CH538">
            <v>3.71784185277499</v>
          </cell>
          <cell r="CI538">
            <v>4.1196431381992</v>
          </cell>
          <cell r="CJ538">
            <v>4.01077526527533</v>
          </cell>
          <cell r="CK538">
            <v>3.63876593950286</v>
          </cell>
          <cell r="CL538">
            <v>4.22466117031189</v>
          </cell>
          <cell r="CM538">
            <v>4.93612249417829</v>
          </cell>
          <cell r="CN538">
            <v>4.89158264021024</v>
          </cell>
          <cell r="CO538">
            <v>4.83608513740401</v>
          </cell>
          <cell r="CP538">
            <v>4.92752904958201</v>
          </cell>
          <cell r="CQ538">
            <v>4.81437295577818</v>
          </cell>
          <cell r="CR538">
            <v>4.78015401710873</v>
          </cell>
          <cell r="CS538">
            <v>4.90578116651071</v>
          </cell>
          <cell r="CT538">
            <v>4.96078837750897</v>
          </cell>
          <cell r="CU538">
            <v>4.72754241332442</v>
          </cell>
          <cell r="CV538">
            <v>4.86829288879695</v>
          </cell>
          <cell r="CW538">
            <v>4.89609686064803</v>
          </cell>
          <cell r="CX538">
            <v>4.85310914529665</v>
          </cell>
          <cell r="CY538">
            <v>5.02114877217238</v>
          </cell>
          <cell r="CZ538">
            <v>4.80605006014266</v>
          </cell>
          <cell r="DA538">
            <v>4.9663376746484</v>
          </cell>
        </row>
        <row r="539">
          <cell r="A539">
            <v>9641.12215907624</v>
          </cell>
          <cell r="B539">
            <v>7494.39598357678</v>
          </cell>
          <cell r="C539">
            <v>8235.80871561141</v>
          </cell>
          <cell r="D539">
            <v>8202.77966706525</v>
          </cell>
          <cell r="E539">
            <v>7811.42167614765</v>
          </cell>
          <cell r="F539">
            <v>7588.48048723381</v>
          </cell>
          <cell r="G539">
            <v>8748.96848516649</v>
          </cell>
          <cell r="H539">
            <v>8277.67710714154</v>
          </cell>
          <cell r="I539">
            <v>6504.1933548221</v>
          </cell>
          <cell r="J539">
            <v>8133.86165866367</v>
          </cell>
          <cell r="K539">
            <v>9322.411158967</v>
          </cell>
          <cell r="L539">
            <v>7784.59574182705</v>
          </cell>
          <cell r="M539">
            <v>7717.78694594388</v>
          </cell>
          <cell r="N539">
            <v>7771.65197355212</v>
          </cell>
          <cell r="O539">
            <v>9430.08413933745</v>
          </cell>
        </row>
        <row r="539">
          <cell r="Z539">
            <v>7933.26623375416</v>
          </cell>
          <cell r="AA539">
            <v>6166.81726648603</v>
          </cell>
          <cell r="AB539">
            <v>6776.89402884596</v>
          </cell>
          <cell r="AC539">
            <v>6749.71584032797</v>
          </cell>
          <cell r="AD539">
            <v>6427.68412208721</v>
          </cell>
          <cell r="AE539">
            <v>6244.23537235239</v>
          </cell>
          <cell r="AF539">
            <v>7199.15121065129</v>
          </cell>
          <cell r="AG539">
            <v>6811.34573387647</v>
          </cell>
          <cell r="AH539">
            <v>5352.02196053933</v>
          </cell>
          <cell r="AI539">
            <v>6693.00616484325</v>
          </cell>
          <cell r="AJ539">
            <v>7671.01261080713</v>
          </cell>
          <cell r="AK539">
            <v>6405.61021041768</v>
          </cell>
          <cell r="AL539">
            <v>6350.63611551954</v>
          </cell>
          <cell r="AM539">
            <v>6394.95933823718</v>
          </cell>
          <cell r="AN539">
            <v>7759.61209179767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39">
          <cell r="BX539">
            <v>4.42449275235945</v>
          </cell>
          <cell r="BY539">
            <v>3.52243212242366</v>
          </cell>
          <cell r="BZ539">
            <v>3.77165962229897</v>
          </cell>
          <cell r="CA539">
            <v>3.81470770555891</v>
          </cell>
          <cell r="CB539">
            <v>3.58746465461827</v>
          </cell>
          <cell r="CC539">
            <v>3.50723056845857</v>
          </cell>
          <cell r="CD539">
            <v>3.99023467749032</v>
          </cell>
          <cell r="CE539">
            <v>3.77791902093039</v>
          </cell>
          <cell r="CF539">
            <v>3.01135536607133</v>
          </cell>
          <cell r="CG539">
            <v>3.82711018753147</v>
          </cell>
          <cell r="CH539">
            <v>4.26600094307156</v>
          </cell>
          <cell r="CI539">
            <v>3.60121094208286</v>
          </cell>
          <cell r="CJ539">
            <v>3.53123064172201</v>
          </cell>
          <cell r="CK539">
            <v>3.54593328357408</v>
          </cell>
          <cell r="CL539">
            <v>4.31481592462119</v>
          </cell>
          <cell r="CM539">
            <v>4.91242210110922</v>
          </cell>
          <cell r="CN539">
            <v>4.79651251862009</v>
          </cell>
          <cell r="CO539">
            <v>4.92272230663943</v>
          </cell>
          <cell r="CP539">
            <v>4.84765114200872</v>
          </cell>
          <cell r="CQ539">
            <v>4.90878522315204</v>
          </cell>
          <cell r="CR539">
            <v>4.87777858823443</v>
          </cell>
          <cell r="CS539">
            <v>4.94299296686859</v>
          </cell>
          <cell r="CT539">
            <v>4.93955034115765</v>
          </cell>
          <cell r="CU539">
            <v>4.86926054284354</v>
          </cell>
          <cell r="CV539">
            <v>4.79134445908885</v>
          </cell>
          <cell r="CW539">
            <v>4.9265045148323</v>
          </cell>
          <cell r="CX539">
            <v>4.87325438500769</v>
          </cell>
          <cell r="CY539">
            <v>4.9271783186989</v>
          </cell>
          <cell r="CZ539">
            <v>4.94099441302968</v>
          </cell>
          <cell r="DA539">
            <v>4.92702622355113</v>
          </cell>
        </row>
        <row r="540">
          <cell r="A540">
            <v>9902.534263091</v>
          </cell>
          <cell r="B540">
            <v>7111.99265720676</v>
          </cell>
          <cell r="C540">
            <v>7525.62624983277</v>
          </cell>
          <cell r="D540">
            <v>6255.68491583724</v>
          </cell>
          <cell r="E540">
            <v>7311.62228154606</v>
          </cell>
          <cell r="F540">
            <v>7391.50764536877</v>
          </cell>
          <cell r="G540">
            <v>7448.6936149408</v>
          </cell>
          <cell r="H540">
            <v>7912.21844979681</v>
          </cell>
          <cell r="I540">
            <v>7850.58457058024</v>
          </cell>
          <cell r="J540">
            <v>9047.65697706138</v>
          </cell>
          <cell r="K540">
            <v>8859.69304531687</v>
          </cell>
          <cell r="L540">
            <v>9231.68418816704</v>
          </cell>
          <cell r="M540">
            <v>9115.66931655011</v>
          </cell>
          <cell r="N540">
            <v>10704.8661280367</v>
          </cell>
          <cell r="O540">
            <v>8814.56933904574</v>
          </cell>
        </row>
        <row r="540">
          <cell r="Z540">
            <v>8148.37105077202</v>
          </cell>
          <cell r="AA540">
            <v>5852.15395793014</v>
          </cell>
          <cell r="AB540">
            <v>6192.51531414811</v>
          </cell>
          <cell r="AC540">
            <v>5147.53501646036</v>
          </cell>
          <cell r="AD540">
            <v>6016.42062024361</v>
          </cell>
          <cell r="AE540">
            <v>6082.15486247488</v>
          </cell>
          <cell r="AF540">
            <v>6129.21074600842</v>
          </cell>
          <cell r="AG540">
            <v>6510.62546726138</v>
          </cell>
          <cell r="AH540">
            <v>6459.90958950602</v>
          </cell>
          <cell r="AI540">
            <v>7444.92916969623</v>
          </cell>
          <cell r="AJ540">
            <v>7290.26170586073</v>
          </cell>
          <cell r="AK540">
            <v>7596.35727483459</v>
          </cell>
          <cell r="AL540">
            <v>7500.89360904695</v>
          </cell>
          <cell r="AM540">
            <v>8808.57555678449</v>
          </cell>
          <cell r="AN540">
            <v>7253.13134184335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0">
          <cell r="BX540">
            <v>4.47306591269425</v>
          </cell>
          <cell r="BY540">
            <v>3.38872363047825</v>
          </cell>
          <cell r="BZ540">
            <v>3.44612606757969</v>
          </cell>
          <cell r="CA540">
            <v>2.89182693729962</v>
          </cell>
          <cell r="CB540">
            <v>3.35706358824659</v>
          </cell>
          <cell r="CC540">
            <v>3.40995139900124</v>
          </cell>
          <cell r="CD540">
            <v>3.44206329994379</v>
          </cell>
          <cell r="CE540">
            <v>3.70900026435292</v>
          </cell>
          <cell r="CF540">
            <v>3.64813952481674</v>
          </cell>
          <cell r="CG540">
            <v>4.07930183731513</v>
          </cell>
          <cell r="CH540">
            <v>4.10183610809632</v>
          </cell>
          <cell r="CI540">
            <v>4.25860828724568</v>
          </cell>
          <cell r="CJ540">
            <v>4.25881468037598</v>
          </cell>
          <cell r="CK540">
            <v>4.8596473730117</v>
          </cell>
          <cell r="CL540">
            <v>4.0829433055886</v>
          </cell>
          <cell r="CM540">
            <v>4.99082836792896</v>
          </cell>
          <cell r="CN540">
            <v>4.73136799078959</v>
          </cell>
          <cell r="CO540">
            <v>4.92314995114014</v>
          </cell>
          <cell r="CP540">
            <v>4.87679102771773</v>
          </cell>
          <cell r="CQ540">
            <v>4.91004824059955</v>
          </cell>
          <cell r="CR540">
            <v>4.88670835140462</v>
          </cell>
          <cell r="CS540">
            <v>4.87857332795608</v>
          </cell>
          <cell r="CT540">
            <v>4.80920161120651</v>
          </cell>
          <cell r="CU540">
            <v>4.85134472423772</v>
          </cell>
          <cell r="CV540">
            <v>5.00013655076099</v>
          </cell>
          <cell r="CW540">
            <v>4.86936074863165</v>
          </cell>
          <cell r="CX540">
            <v>4.8870279526773</v>
          </cell>
          <cell r="CY540">
            <v>4.82537865386278</v>
          </cell>
          <cell r="CZ540">
            <v>4.96601540499463</v>
          </cell>
          <cell r="DA540">
            <v>4.86697738128752</v>
          </cell>
        </row>
        <row r="541">
          <cell r="A541">
            <v>10041.2622258329</v>
          </cell>
          <cell r="B541">
            <v>7437.99535283862</v>
          </cell>
          <cell r="C541">
            <v>7700.60440281923</v>
          </cell>
          <cell r="D541">
            <v>6895.25182352789</v>
          </cell>
          <cell r="E541">
            <v>6698.59507133139</v>
          </cell>
          <cell r="F541">
            <v>7335.58750524871</v>
          </cell>
          <cell r="G541">
            <v>7469.33314179101</v>
          </cell>
          <cell r="H541">
            <v>7002.04689330636</v>
          </cell>
          <cell r="I541">
            <v>8309.49467586917</v>
          </cell>
          <cell r="J541">
            <v>7482.54552575488</v>
          </cell>
          <cell r="K541">
            <v>7415.66061198573</v>
          </cell>
          <cell r="L541">
            <v>9140.79155962484</v>
          </cell>
          <cell r="M541">
            <v>7995.82578605054</v>
          </cell>
          <cell r="N541">
            <v>9016.65021310937</v>
          </cell>
          <cell r="O541">
            <v>8371.61439548547</v>
          </cell>
        </row>
        <row r="541">
          <cell r="Z541">
            <v>8262.52434582819</v>
          </cell>
          <cell r="AA541">
            <v>6120.40760462149</v>
          </cell>
          <cell r="AB541">
            <v>6336.49733717696</v>
          </cell>
          <cell r="AC541">
            <v>5673.80721478867</v>
          </cell>
          <cell r="AD541">
            <v>5511.98680155268</v>
          </cell>
          <cell r="AE541">
            <v>6036.14057574751</v>
          </cell>
          <cell r="AF541">
            <v>6146.19412810232</v>
          </cell>
          <cell r="AG541">
            <v>5761.68430077781</v>
          </cell>
          <cell r="AH541">
            <v>6837.52704757235</v>
          </cell>
          <cell r="AI541">
            <v>6157.06603262116</v>
          </cell>
          <cell r="AJ541">
            <v>6102.02930357683</v>
          </cell>
          <cell r="AK541">
            <v>7521.56562620558</v>
          </cell>
          <cell r="AL541">
            <v>6579.42236109301</v>
          </cell>
          <cell r="AM541">
            <v>7419.41503250143</v>
          </cell>
          <cell r="AN541">
            <v>6888.6427025709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1">
          <cell r="BX541">
            <v>4.51857410440247</v>
          </cell>
          <cell r="BY541">
            <v>3.47063220163315</v>
          </cell>
          <cell r="BZ541">
            <v>3.53610945636809</v>
          </cell>
          <cell r="CA541">
            <v>3.16248769109771</v>
          </cell>
          <cell r="CB541">
            <v>3.11233273563532</v>
          </cell>
          <cell r="CC541">
            <v>3.38590358051202</v>
          </cell>
          <cell r="CD541">
            <v>3.38051830804931</v>
          </cell>
          <cell r="CE541">
            <v>3.24537744163812</v>
          </cell>
          <cell r="CF541">
            <v>3.84587878561973</v>
          </cell>
          <cell r="CG541">
            <v>3.36252424849632</v>
          </cell>
          <cell r="CH541">
            <v>3.45478351434143</v>
          </cell>
          <cell r="CI541">
            <v>4.12167242525006</v>
          </cell>
          <cell r="CJ541">
            <v>3.6721709289904</v>
          </cell>
          <cell r="CK541">
            <v>4.03520029553428</v>
          </cell>
          <cell r="CL541">
            <v>3.84906319424249</v>
          </cell>
          <cell r="CM541">
            <v>5.0097779696063</v>
          </cell>
          <cell r="CN541">
            <v>4.83146557701248</v>
          </cell>
          <cell r="CO541">
            <v>4.90942570964072</v>
          </cell>
          <cell r="CP541">
            <v>4.91533211166279</v>
          </cell>
          <cell r="CQ541">
            <v>4.85209487082731</v>
          </cell>
          <cell r="CR541">
            <v>4.88418262575077</v>
          </cell>
          <cell r="CS541">
            <v>4.98115569500194</v>
          </cell>
          <cell r="CT541">
            <v>4.86397552345078</v>
          </cell>
          <cell r="CU541">
            <v>4.87091555909453</v>
          </cell>
          <cell r="CV541">
            <v>5.01666986327883</v>
          </cell>
          <cell r="CW541">
            <v>4.83905530796684</v>
          </cell>
          <cell r="CX541">
            <v>4.99967658435199</v>
          </cell>
          <cell r="CY541">
            <v>4.90876242868192</v>
          </cell>
          <cell r="CZ541">
            <v>5.03746108838823</v>
          </cell>
          <cell r="DA541">
            <v>4.90326938095075</v>
          </cell>
        </row>
        <row r="542">
          <cell r="A542">
            <v>8918.89706721631</v>
          </cell>
          <cell r="B542">
            <v>8296.47807130818</v>
          </cell>
          <cell r="C542">
            <v>7451.56011416962</v>
          </cell>
          <cell r="D542">
            <v>7767.30294359627</v>
          </cell>
          <cell r="E542">
            <v>7178.09235428652</v>
          </cell>
          <cell r="F542">
            <v>6539.46571244361</v>
          </cell>
          <cell r="G542">
            <v>8112.52847146715</v>
          </cell>
          <cell r="H542">
            <v>8441.5285642027</v>
          </cell>
          <cell r="I542">
            <v>7373.85614603411</v>
          </cell>
          <cell r="J542">
            <v>7065.49918045956</v>
          </cell>
          <cell r="K542">
            <v>8921.83669922537</v>
          </cell>
          <cell r="L542">
            <v>8696.11249023816</v>
          </cell>
          <cell r="M542">
            <v>8332.59369201599</v>
          </cell>
          <cell r="N542">
            <v>9710.18124078345</v>
          </cell>
          <cell r="O542">
            <v>8924.67240197339</v>
          </cell>
        </row>
        <row r="542">
          <cell r="Z542">
            <v>7338.97815816656</v>
          </cell>
          <cell r="AA542">
            <v>6826.81624153359</v>
          </cell>
          <cell r="AB542">
            <v>6131.56946537385</v>
          </cell>
          <cell r="AC542">
            <v>6391.3807078735</v>
          </cell>
          <cell r="AD542">
            <v>5906.54456581291</v>
          </cell>
          <cell r="AE542">
            <v>5381.0460719536</v>
          </cell>
          <cell r="AF542">
            <v>6675.45199937868</v>
          </cell>
          <cell r="AG542">
            <v>6946.17207568679</v>
          </cell>
          <cell r="AH542">
            <v>6067.63020016521</v>
          </cell>
          <cell r="AI542">
            <v>5813.89646849244</v>
          </cell>
          <cell r="AJ542">
            <v>7341.39705536259</v>
          </cell>
          <cell r="AK542">
            <v>7155.65827768168</v>
          </cell>
          <cell r="AL542">
            <v>6856.53423800173</v>
          </cell>
          <cell r="AM542">
            <v>7990.0919924161</v>
          </cell>
          <cell r="AN542">
            <v>7343.73043362382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2">
          <cell r="BX542">
            <v>4.08410202530267</v>
          </cell>
          <cell r="BY542">
            <v>3.78167704226405</v>
          </cell>
          <cell r="BZ542">
            <v>3.38336862017592</v>
          </cell>
          <cell r="CA542">
            <v>3.63349170863356</v>
          </cell>
          <cell r="CB542">
            <v>3.29051712029737</v>
          </cell>
          <cell r="CC542">
            <v>3.00794376112053</v>
          </cell>
          <cell r="CD542">
            <v>3.66291202218944</v>
          </cell>
          <cell r="CE542">
            <v>3.86785582307429</v>
          </cell>
          <cell r="CF542">
            <v>3.50119630712069</v>
          </cell>
          <cell r="CG542">
            <v>3.19229678050582</v>
          </cell>
          <cell r="CH542">
            <v>4.11686830891439</v>
          </cell>
          <cell r="CI542">
            <v>4.03346642306425</v>
          </cell>
          <cell r="CJ542">
            <v>3.84777855293188</v>
          </cell>
          <cell r="CK542">
            <v>4.45954144599518</v>
          </cell>
          <cell r="CL542">
            <v>4.19002041665503</v>
          </cell>
          <cell r="CM542">
            <v>4.92318491307494</v>
          </cell>
          <cell r="CN542">
            <v>4.94584966726568</v>
          </cell>
          <cell r="CO542">
            <v>4.96511682259605</v>
          </cell>
          <cell r="CP542">
            <v>4.81922995303902</v>
          </cell>
          <cell r="CQ542">
            <v>4.91786345043451</v>
          </cell>
          <cell r="CR542">
            <v>4.90121928757841</v>
          </cell>
          <cell r="CS542">
            <v>4.99299723186007</v>
          </cell>
          <cell r="CT542">
            <v>4.92019591656161</v>
          </cell>
          <cell r="CU542">
            <v>4.74798980857066</v>
          </cell>
          <cell r="CV542">
            <v>4.98966248144317</v>
          </cell>
          <cell r="CW542">
            <v>4.88561087720059</v>
          </cell>
          <cell r="CX542">
            <v>4.86047016889048</v>
          </cell>
          <cell r="CY542">
            <v>4.88204428897818</v>
          </cell>
          <cell r="CZ542">
            <v>4.90872509158524</v>
          </cell>
          <cell r="DA542">
            <v>4.80184042235541</v>
          </cell>
        </row>
        <row r="543">
          <cell r="A543">
            <v>10056.7493582489</v>
          </cell>
          <cell r="B543">
            <v>6546.03803413893</v>
          </cell>
          <cell r="C543">
            <v>6540.7153485643</v>
          </cell>
          <cell r="D543">
            <v>7630.22897910374</v>
          </cell>
          <cell r="E543">
            <v>5959.98402932463</v>
          </cell>
          <cell r="F543">
            <v>7029.31519474798</v>
          </cell>
          <cell r="G543">
            <v>9236.65898614968</v>
          </cell>
          <cell r="H543">
            <v>8229.18245561233</v>
          </cell>
          <cell r="I543">
            <v>8761.08091510942</v>
          </cell>
          <cell r="J543">
            <v>9085.50289618286</v>
          </cell>
          <cell r="K543">
            <v>7330.027995036</v>
          </cell>
          <cell r="L543">
            <v>8088.47176318877</v>
          </cell>
          <cell r="M543">
            <v>8216.44521062123</v>
          </cell>
          <cell r="N543">
            <v>7417.74900644382</v>
          </cell>
          <cell r="O543">
            <v>9315.63135108611</v>
          </cell>
        </row>
        <row r="543">
          <cell r="Z543">
            <v>8275.26804335908</v>
          </cell>
          <cell r="AA543">
            <v>5386.45415380575</v>
          </cell>
          <cell r="AB543">
            <v>5382.07434396148</v>
          </cell>
          <cell r="AC543">
            <v>6278.58841709108</v>
          </cell>
          <cell r="AD543">
            <v>4904.21542984427</v>
          </cell>
          <cell r="AE543">
            <v>5784.12221739262</v>
          </cell>
          <cell r="AF543">
            <v>7600.45082288888</v>
          </cell>
          <cell r="AG543">
            <v>6771.44156347528</v>
          </cell>
          <cell r="AH543">
            <v>7209.11801014718</v>
          </cell>
          <cell r="AI543">
            <v>7476.07095457332</v>
          </cell>
          <cell r="AJ543">
            <v>6031.56589305819</v>
          </cell>
          <cell r="AK543">
            <v>6655.65676513819</v>
          </cell>
          <cell r="AL543">
            <v>6760.96063045404</v>
          </cell>
          <cell r="AM543">
            <v>6103.74775387377</v>
          </cell>
          <cell r="AN543">
            <v>7665.43379746514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3">
          <cell r="BX543">
            <v>4.54248451337988</v>
          </cell>
          <cell r="BY543">
            <v>3.08863162370985</v>
          </cell>
          <cell r="BZ543">
            <v>3.00670457601714</v>
          </cell>
          <cell r="CA543">
            <v>3.6273528747663</v>
          </cell>
          <cell r="CB543">
            <v>2.76616083245145</v>
          </cell>
          <cell r="CC543">
            <v>3.24335431660499</v>
          </cell>
          <cell r="CD543">
            <v>4.18785791077475</v>
          </cell>
          <cell r="CE543">
            <v>3.74138741911125</v>
          </cell>
          <cell r="CF543">
            <v>3.99778327662079</v>
          </cell>
          <cell r="CG543">
            <v>4.35430600750062</v>
          </cell>
          <cell r="CH543">
            <v>3.30879417099641</v>
          </cell>
          <cell r="CI543">
            <v>3.73075675110693</v>
          </cell>
          <cell r="CJ543">
            <v>3.97608190286168</v>
          </cell>
          <cell r="CK543">
            <v>3.3817613667098</v>
          </cell>
          <cell r="CL543">
            <v>4.25130499460839</v>
          </cell>
          <cell r="CM543">
            <v>4.9910940093025</v>
          </cell>
          <cell r="CN543">
            <v>4.77797628156061</v>
          </cell>
          <cell r="CO543">
            <v>4.90417624636437</v>
          </cell>
          <cell r="CP543">
            <v>4.74219429305665</v>
          </cell>
          <cell r="CQ543">
            <v>4.85734831448685</v>
          </cell>
          <cell r="CR543">
            <v>4.8859633076491</v>
          </cell>
          <cell r="CS543">
            <v>4.97226825338238</v>
          </cell>
          <cell r="CT543">
            <v>4.95856018537095</v>
          </cell>
          <cell r="CU543">
            <v>4.94048998665919</v>
          </cell>
          <cell r="CV543">
            <v>4.70393815722431</v>
          </cell>
          <cell r="CW543">
            <v>4.99421759383626</v>
          </cell>
          <cell r="CX543">
            <v>4.8876614814036</v>
          </cell>
          <cell r="CY543">
            <v>4.65865147197585</v>
          </cell>
          <cell r="CZ543">
            <v>4.94493690494353</v>
          </cell>
          <cell r="DA543">
            <v>4.9399392687281</v>
          </cell>
        </row>
        <row r="544">
          <cell r="A544">
            <v>9857.76379672538</v>
          </cell>
          <cell r="B544">
            <v>7145.38628863049</v>
          </cell>
          <cell r="C544">
            <v>7568.30887368588</v>
          </cell>
          <cell r="D544">
            <v>6575.86681701723</v>
          </cell>
          <cell r="E544">
            <v>7482.25132993186</v>
          </cell>
          <cell r="F544">
            <v>6692.35028732977</v>
          </cell>
          <cell r="G544">
            <v>7659.81472312286</v>
          </cell>
          <cell r="H544">
            <v>7829.87263690663</v>
          </cell>
          <cell r="I544">
            <v>8438.73124761305</v>
          </cell>
          <cell r="J544">
            <v>9179.24006108912</v>
          </cell>
          <cell r="K544">
            <v>8620.33302708482</v>
          </cell>
          <cell r="L544">
            <v>8681.42559997039</v>
          </cell>
          <cell r="M544">
            <v>8508.89959859664</v>
          </cell>
          <cell r="N544">
            <v>7525.52414011881</v>
          </cell>
          <cell r="O544">
            <v>9617.89146320761</v>
          </cell>
        </row>
        <row r="544">
          <cell r="Z544">
            <v>8111.53135273402</v>
          </cell>
          <cell r="AA544">
            <v>5879.63214607309</v>
          </cell>
          <cell r="AB544">
            <v>6227.63701606153</v>
          </cell>
          <cell r="AC544">
            <v>5410.99898085989</v>
          </cell>
          <cell r="AD544">
            <v>6156.82395148679</v>
          </cell>
          <cell r="AE544">
            <v>5506.84823643135</v>
          </cell>
          <cell r="AF544">
            <v>6302.93325788395</v>
          </cell>
          <cell r="AG544">
            <v>6442.86662694031</v>
          </cell>
          <cell r="AH544">
            <v>6943.87028375017</v>
          </cell>
          <cell r="AI544">
            <v>7553.20325026762</v>
          </cell>
          <cell r="AJ544">
            <v>7093.30260514408</v>
          </cell>
          <cell r="AK544">
            <v>7143.57306511849</v>
          </cell>
          <cell r="AL544">
            <v>7001.60881255952</v>
          </cell>
          <cell r="AM544">
            <v>6192.43129244062</v>
          </cell>
          <cell r="AN544">
            <v>7914.15068972512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4">
          <cell r="BX544">
            <v>4.49395126531603</v>
          </cell>
          <cell r="BY544">
            <v>3.25511921738271</v>
          </cell>
          <cell r="BZ544">
            <v>3.48264860083045</v>
          </cell>
          <cell r="CA544">
            <v>2.99352022338453</v>
          </cell>
          <cell r="CB544">
            <v>3.29665154948199</v>
          </cell>
          <cell r="CC544">
            <v>3.09342622551661</v>
          </cell>
          <cell r="CD544">
            <v>3.49304663065524</v>
          </cell>
          <cell r="CE544">
            <v>3.68898073470471</v>
          </cell>
          <cell r="CF544">
            <v>3.95688142626312</v>
          </cell>
          <cell r="CG544">
            <v>4.14038525995878</v>
          </cell>
          <cell r="CH544">
            <v>4.00650929753216</v>
          </cell>
          <cell r="CI544">
            <v>4.00058460833231</v>
          </cell>
          <cell r="CJ544">
            <v>3.84269571933458</v>
          </cell>
          <cell r="CK544">
            <v>3.4187947100951</v>
          </cell>
          <cell r="CL544">
            <v>4.36762175189432</v>
          </cell>
          <cell r="CM544">
            <v>4.94517458181013</v>
          </cell>
          <cell r="CN544">
            <v>4.94869162889531</v>
          </cell>
          <cell r="CO544">
            <v>4.89915038170026</v>
          </cell>
          <cell r="CP544">
            <v>4.95224806776848</v>
          </cell>
          <cell r="CQ544">
            <v>5.11671026579733</v>
          </cell>
          <cell r="CR544">
            <v>4.87719904804198</v>
          </cell>
          <cell r="CS544">
            <v>4.9436243261182</v>
          </cell>
          <cell r="CT544">
            <v>4.78497738489559</v>
          </cell>
          <cell r="CU544">
            <v>4.8079030170048</v>
          </cell>
          <cell r="CV544">
            <v>4.99801497582999</v>
          </cell>
          <cell r="CW544">
            <v>4.85053305117459</v>
          </cell>
          <cell r="CX544">
            <v>4.89214326685063</v>
          </cell>
          <cell r="CY544">
            <v>4.9919356874671</v>
          </cell>
          <cell r="CZ544">
            <v>4.96244045735548</v>
          </cell>
          <cell r="DA544">
            <v>4.96439615449295</v>
          </cell>
        </row>
        <row r="545">
          <cell r="A545">
            <v>9264.04838110324</v>
          </cell>
          <cell r="B545">
            <v>7819.91745851265</v>
          </cell>
          <cell r="C545">
            <v>6762.04782022876</v>
          </cell>
          <cell r="D545">
            <v>7594.12157289945</v>
          </cell>
          <cell r="E545">
            <v>8352.70882604838</v>
          </cell>
          <cell r="F545">
            <v>7258.33641774721</v>
          </cell>
          <cell r="G545">
            <v>9559.115766901</v>
          </cell>
          <cell r="H545">
            <v>8004.32038176624</v>
          </cell>
          <cell r="I545">
            <v>8190.69000441235</v>
          </cell>
          <cell r="J545">
            <v>7635.66328595058</v>
          </cell>
          <cell r="K545">
            <v>8716.97488497744</v>
          </cell>
          <cell r="L545">
            <v>8565.37141315901</v>
          </cell>
          <cell r="M545">
            <v>8486.27374693062</v>
          </cell>
          <cell r="N545">
            <v>9040.72176624057</v>
          </cell>
          <cell r="O545">
            <v>9454.41389664509</v>
          </cell>
        </row>
        <row r="545">
          <cell r="Z545">
            <v>7622.98838216495</v>
          </cell>
          <cell r="AA545">
            <v>6434.6749372904</v>
          </cell>
          <cell r="AB545">
            <v>5564.1993492168</v>
          </cell>
          <cell r="AC545">
            <v>6248.87717998584</v>
          </cell>
          <cell r="AD545">
            <v>6873.08611971981</v>
          </cell>
          <cell r="AE545">
            <v>5972.57396660342</v>
          </cell>
          <cell r="AF545">
            <v>7865.78668819282</v>
          </cell>
          <cell r="AG545">
            <v>6586.41219985336</v>
          </cell>
          <cell r="AH545">
            <v>6739.76777505931</v>
          </cell>
          <cell r="AI545">
            <v>6283.06007529648</v>
          </cell>
          <cell r="AJ545">
            <v>7172.82504821001</v>
          </cell>
          <cell r="AK545">
            <v>7048.07704854227</v>
          </cell>
          <cell r="AL545">
            <v>6982.99096890291</v>
          </cell>
          <cell r="AM545">
            <v>7439.22248193509</v>
          </cell>
          <cell r="AN545">
            <v>7779.63200638225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5">
          <cell r="BX545">
            <v>4.30651910709638</v>
          </cell>
          <cell r="BY545">
            <v>3.6175186103043</v>
          </cell>
          <cell r="BZ545">
            <v>3.19776243244232</v>
          </cell>
          <cell r="CA545">
            <v>3.50043820107102</v>
          </cell>
          <cell r="CB545">
            <v>3.76261209295767</v>
          </cell>
          <cell r="CC545">
            <v>3.36704293746389</v>
          </cell>
          <cell r="CD545">
            <v>4.3049940371307</v>
          </cell>
          <cell r="CE545">
            <v>3.66858598180417</v>
          </cell>
          <cell r="CF545">
            <v>3.71652011211292</v>
          </cell>
          <cell r="CG545">
            <v>3.59185358350348</v>
          </cell>
          <cell r="CH545">
            <v>3.95877888193316</v>
          </cell>
          <cell r="CI545">
            <v>3.92034322125479</v>
          </cell>
          <cell r="CJ545">
            <v>3.84166877515218</v>
          </cell>
          <cell r="CK545">
            <v>4.12264218633299</v>
          </cell>
          <cell r="CL545">
            <v>4.40441410499108</v>
          </cell>
          <cell r="CM545">
            <v>4.84960107172162</v>
          </cell>
          <cell r="CN545">
            <v>4.87329805389789</v>
          </cell>
          <cell r="CO545">
            <v>4.76720272401009</v>
          </cell>
          <cell r="CP545">
            <v>4.89087664703744</v>
          </cell>
          <cell r="CQ545">
            <v>5.00460118277493</v>
          </cell>
          <cell r="CR545">
            <v>4.8598181403602</v>
          </cell>
          <cell r="CS545">
            <v>5.00583748310137</v>
          </cell>
          <cell r="CT545">
            <v>4.91877933912586</v>
          </cell>
          <cell r="CU545">
            <v>4.96838887855379</v>
          </cell>
          <cell r="CV545">
            <v>4.79247352928011</v>
          </cell>
          <cell r="CW545">
            <v>4.96404978925009</v>
          </cell>
          <cell r="CX545">
            <v>4.92553815908292</v>
          </cell>
          <cell r="CY545">
            <v>4.97999260902587</v>
          </cell>
          <cell r="CZ545">
            <v>4.9437789010463</v>
          </cell>
          <cell r="DA545">
            <v>4.83924984876085</v>
          </cell>
        </row>
        <row r="546">
          <cell r="A546">
            <v>8294.11176211605</v>
          </cell>
          <cell r="B546">
            <v>8597.03014546808</v>
          </cell>
          <cell r="C546">
            <v>8084.57999869601</v>
          </cell>
          <cell r="D546">
            <v>7461.99423674424</v>
          </cell>
          <cell r="E546">
            <v>6455.60761007992</v>
          </cell>
          <cell r="F546">
            <v>8314.63097251629</v>
          </cell>
          <cell r="G546">
            <v>7643.59495744204</v>
          </cell>
          <cell r="H546">
            <v>7792.255834353</v>
          </cell>
          <cell r="I546">
            <v>8494.71707492242</v>
          </cell>
          <cell r="J546">
            <v>7670.24220618323</v>
          </cell>
          <cell r="K546">
            <v>9162.80864149408</v>
          </cell>
          <cell r="L546">
            <v>7794.75224406849</v>
          </cell>
          <cell r="M546">
            <v>7604.17759491897</v>
          </cell>
          <cell r="N546">
            <v>9230.24035318389</v>
          </cell>
          <cell r="O546">
            <v>9440.90923512655</v>
          </cell>
        </row>
        <row r="546">
          <cell r="Z546">
            <v>6824.86910711264</v>
          </cell>
          <cell r="AA546">
            <v>7074.12766255659</v>
          </cell>
          <cell r="AB546">
            <v>6652.454398927</v>
          </cell>
          <cell r="AC546">
            <v>6140.15525766384</v>
          </cell>
          <cell r="AD546">
            <v>5312.04283343719</v>
          </cell>
          <cell r="AE546">
            <v>6841.75348595626</v>
          </cell>
          <cell r="AF546">
            <v>6289.58670783802</v>
          </cell>
          <cell r="AG546">
            <v>6411.91337226761</v>
          </cell>
          <cell r="AH546">
            <v>6989.93862165045</v>
          </cell>
          <cell r="AI546">
            <v>6311.5135868022</v>
          </cell>
          <cell r="AJ546">
            <v>7539.68253928656</v>
          </cell>
          <cell r="AK546">
            <v>6413.9675608335</v>
          </cell>
          <cell r="AL546">
            <v>6257.15184953333</v>
          </cell>
          <cell r="AM546">
            <v>7595.1692049056</v>
          </cell>
          <cell r="AN546">
            <v>7768.51959918984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6">
          <cell r="BX546">
            <v>3.83576447016673</v>
          </cell>
          <cell r="BY546">
            <v>3.99465055856758</v>
          </cell>
          <cell r="BZ546">
            <v>3.64832170741835</v>
          </cell>
          <cell r="CA546">
            <v>3.46382605914299</v>
          </cell>
          <cell r="CB546">
            <v>2.98171277873985</v>
          </cell>
          <cell r="CC546">
            <v>3.75774752065846</v>
          </cell>
          <cell r="CD546">
            <v>3.48920455816404</v>
          </cell>
          <cell r="CE546">
            <v>3.54613552055804</v>
          </cell>
          <cell r="CF546">
            <v>3.91099032744999</v>
          </cell>
          <cell r="CG546">
            <v>3.52549569001726</v>
          </cell>
          <cell r="CH546">
            <v>4.1949022914675</v>
          </cell>
          <cell r="CI546">
            <v>3.61753903181348</v>
          </cell>
          <cell r="CJ546">
            <v>3.46986240727512</v>
          </cell>
          <cell r="CK546">
            <v>4.20969273828023</v>
          </cell>
          <cell r="CL546">
            <v>4.49501279992006</v>
          </cell>
          <cell r="CM546">
            <v>4.87471837016187</v>
          </cell>
          <cell r="CN546">
            <v>4.85178149980334</v>
          </cell>
          <cell r="CO546">
            <v>4.99569498647937</v>
          </cell>
          <cell r="CP546">
            <v>4.85657850147471</v>
          </cell>
          <cell r="CQ546">
            <v>4.88093357387952</v>
          </cell>
          <cell r="CR546">
            <v>4.98823563729629</v>
          </cell>
          <cell r="CS546">
            <v>4.93858818472446</v>
          </cell>
          <cell r="CT546">
            <v>4.95381122621442</v>
          </cell>
          <cell r="CU546">
            <v>4.89659016470424</v>
          </cell>
          <cell r="CV546">
            <v>4.90479057881043</v>
          </cell>
          <cell r="CW546">
            <v>4.92423018605513</v>
          </cell>
          <cell r="CX546">
            <v>4.8575879101125</v>
          </cell>
          <cell r="CY546">
            <v>4.94050765344486</v>
          </cell>
          <cell r="CZ546">
            <v>4.94304075068123</v>
          </cell>
          <cell r="DA546">
            <v>4.73493987394755</v>
          </cell>
        </row>
        <row r="547">
          <cell r="A547">
            <v>8870.09795334723</v>
          </cell>
          <cell r="B547">
            <v>8017.6849683682</v>
          </cell>
          <cell r="C547">
            <v>7249.52153666523</v>
          </cell>
          <cell r="D547">
            <v>7373.21468629305</v>
          </cell>
          <cell r="E547">
            <v>8806.99746457813</v>
          </cell>
          <cell r="F547">
            <v>7281.18751747954</v>
          </cell>
          <cell r="G547">
            <v>8311.74104702298</v>
          </cell>
          <cell r="H547">
            <v>8088.97027817337</v>
          </cell>
          <cell r="I547">
            <v>6880.53195244103</v>
          </cell>
          <cell r="J547">
            <v>7564.01117080514</v>
          </cell>
          <cell r="K547">
            <v>8138.40023515416</v>
          </cell>
          <cell r="L547">
            <v>10880.6372005974</v>
          </cell>
          <cell r="M547">
            <v>9172.92128929415</v>
          </cell>
          <cell r="N547">
            <v>9646.79386059828</v>
          </cell>
          <cell r="O547">
            <v>8893.83813342338</v>
          </cell>
        </row>
        <row r="547">
          <cell r="Z547">
            <v>7298.82345875429</v>
          </cell>
          <cell r="AA547">
            <v>6597.40934540012</v>
          </cell>
          <cell r="AB547">
            <v>5965.32057874168</v>
          </cell>
          <cell r="AC547">
            <v>6067.10237043543</v>
          </cell>
          <cell r="AD547">
            <v>7246.90077085286</v>
          </cell>
          <cell r="AE547">
            <v>5991.37715724031</v>
          </cell>
          <cell r="AF547">
            <v>6839.37549012176</v>
          </cell>
          <cell r="AG547">
            <v>6656.06697175408</v>
          </cell>
          <cell r="AH547">
            <v>5661.6948637229</v>
          </cell>
          <cell r="AI547">
            <v>6224.10062054823</v>
          </cell>
          <cell r="AJ547">
            <v>6696.74076492685</v>
          </cell>
          <cell r="AK547">
            <v>8953.21003934873</v>
          </cell>
          <cell r="AL547">
            <v>7548.00380376205</v>
          </cell>
          <cell r="AM547">
            <v>7937.93323386372</v>
          </cell>
          <cell r="AN547">
            <v>7318.35823550267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7">
          <cell r="BX547">
            <v>4.07190644439082</v>
          </cell>
          <cell r="BY547">
            <v>3.62884258990843</v>
          </cell>
          <cell r="BZ547">
            <v>3.37362190425648</v>
          </cell>
          <cell r="CA547">
            <v>3.38290447730049</v>
          </cell>
          <cell r="CB547">
            <v>4.00615081362904</v>
          </cell>
          <cell r="CC547">
            <v>3.3686788362456</v>
          </cell>
          <cell r="CD547">
            <v>3.88678926258285</v>
          </cell>
          <cell r="CE547">
            <v>3.71949800831812</v>
          </cell>
          <cell r="CF547">
            <v>3.20193056371585</v>
          </cell>
          <cell r="CG547">
            <v>3.42027411638094</v>
          </cell>
          <cell r="CH547">
            <v>3.66428235574647</v>
          </cell>
          <cell r="CI547">
            <v>4.98947425036431</v>
          </cell>
          <cell r="CJ547">
            <v>4.18230918921238</v>
          </cell>
          <cell r="CK547">
            <v>4.44851623286136</v>
          </cell>
          <cell r="CL547">
            <v>4.18533852054188</v>
          </cell>
          <cell r="CM547">
            <v>4.91091258417123</v>
          </cell>
          <cell r="CN547">
            <v>4.98095292070597</v>
          </cell>
          <cell r="CO547">
            <v>4.84445042010392</v>
          </cell>
          <cell r="CP547">
            <v>4.91358783161085</v>
          </cell>
          <cell r="CQ547">
            <v>4.95600979182441</v>
          </cell>
          <cell r="CR547">
            <v>4.87275063476783</v>
          </cell>
          <cell r="CS547">
            <v>4.820949574451</v>
          </cell>
          <cell r="CT547">
            <v>4.90275835121627</v>
          </cell>
          <cell r="CU547">
            <v>4.84441884939625</v>
          </cell>
          <cell r="CV547">
            <v>4.98566193440041</v>
          </cell>
          <cell r="CW547">
            <v>5.0070472717883</v>
          </cell>
          <cell r="CX547">
            <v>4.9162178904455</v>
          </cell>
          <cell r="CY547">
            <v>4.94450829446084</v>
          </cell>
          <cell r="CZ547">
            <v>4.8887676578331</v>
          </cell>
          <cell r="DA547">
            <v>4.79060330179166</v>
          </cell>
        </row>
        <row r="548">
          <cell r="A548">
            <v>9553.97278697326</v>
          </cell>
          <cell r="B548">
            <v>9073.62595580126</v>
          </cell>
          <cell r="C548">
            <v>8252.26085372423</v>
          </cell>
          <cell r="D548">
            <v>9205.95441693638</v>
          </cell>
          <cell r="E548">
            <v>7806.67058517781</v>
          </cell>
          <cell r="F548">
            <v>6998.31189631148</v>
          </cell>
          <cell r="G548">
            <v>7840.20438910853</v>
          </cell>
          <cell r="H548">
            <v>7890.78130326213</v>
          </cell>
          <cell r="I548">
            <v>7412.36022098976</v>
          </cell>
          <cell r="J548">
            <v>8959.49856318756</v>
          </cell>
          <cell r="K548">
            <v>9394.80716037691</v>
          </cell>
          <cell r="L548">
            <v>8304.91650687029</v>
          </cell>
          <cell r="M548">
            <v>10251.626629919</v>
          </cell>
          <cell r="N548">
            <v>9287.23000323967</v>
          </cell>
          <cell r="O548">
            <v>10213.3148415568</v>
          </cell>
        </row>
        <row r="548">
          <cell r="Z548">
            <v>7861.55475042371</v>
          </cell>
          <cell r="AA548">
            <v>7466.29792934504</v>
          </cell>
          <cell r="AB548">
            <v>6790.43178820737</v>
          </cell>
          <cell r="AC548">
            <v>7575.18534879336</v>
          </cell>
          <cell r="AD548">
            <v>6423.77465294631</v>
          </cell>
          <cell r="AE548">
            <v>5758.61093182202</v>
          </cell>
          <cell r="AF548">
            <v>6451.36818303788</v>
          </cell>
          <cell r="AG548">
            <v>6492.98575811284</v>
          </cell>
          <cell r="AH548">
            <v>6099.31355327157</v>
          </cell>
          <cell r="AI548">
            <v>7372.38738913719</v>
          </cell>
          <cell r="AJ548">
            <v>7730.58417768157</v>
          </cell>
          <cell r="AK548">
            <v>6833.75986851041</v>
          </cell>
          <cell r="AL548">
            <v>8435.62419833331</v>
          </cell>
          <cell r="AM548">
            <v>7642.06354552293</v>
          </cell>
          <cell r="AN548">
            <v>8404.09906962391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8">
          <cell r="BX548">
            <v>4.50698933025732</v>
          </cell>
          <cell r="BY548">
            <v>4.16731921795569</v>
          </cell>
          <cell r="BZ548">
            <v>3.77131699947597</v>
          </cell>
          <cell r="CA548">
            <v>4.23616381421102</v>
          </cell>
          <cell r="CB548">
            <v>3.61961596421153</v>
          </cell>
          <cell r="CC548">
            <v>3.25940348701401</v>
          </cell>
          <cell r="CD548">
            <v>3.48773123684998</v>
          </cell>
          <cell r="CE548">
            <v>3.52136374713903</v>
          </cell>
          <cell r="CF548">
            <v>3.39281330661338</v>
          </cell>
          <cell r="CG548">
            <v>4.19559598011545</v>
          </cell>
          <cell r="CH548">
            <v>4.20188419773597</v>
          </cell>
          <cell r="CI548">
            <v>3.7298565816715</v>
          </cell>
          <cell r="CJ548">
            <v>4.67388748550212</v>
          </cell>
          <cell r="CK548">
            <v>4.20875241815025</v>
          </cell>
          <cell r="CL548">
            <v>4.66198125505774</v>
          </cell>
          <cell r="CM548">
            <v>4.77891217113547</v>
          </cell>
          <cell r="CN548">
            <v>4.90857783996771</v>
          </cell>
          <cell r="CO548">
            <v>4.93300422902729</v>
          </cell>
          <cell r="CP548">
            <v>4.89922802154736</v>
          </cell>
          <cell r="CQ548">
            <v>4.86222372340695</v>
          </cell>
          <cell r="CR548">
            <v>4.84046124219518</v>
          </cell>
          <cell r="CS548">
            <v>5.06775898803343</v>
          </cell>
          <cell r="CT548">
            <v>5.05173658684773</v>
          </cell>
          <cell r="CU548">
            <v>4.92524833552806</v>
          </cell>
          <cell r="CV548">
            <v>4.81417222006173</v>
          </cell>
          <cell r="CW548">
            <v>5.04052031942992</v>
          </cell>
          <cell r="CX548">
            <v>5.01966479589156</v>
          </cell>
          <cell r="CY548">
            <v>4.94477011806651</v>
          </cell>
          <cell r="CZ548">
            <v>4.97467142719097</v>
          </cell>
          <cell r="DA548">
            <v>4.93887205850392</v>
          </cell>
        </row>
        <row r="549">
          <cell r="A549">
            <v>9289.55901098304</v>
          </cell>
          <cell r="B549">
            <v>7140.93326115124</v>
          </cell>
          <cell r="C549">
            <v>7458.74280051727</v>
          </cell>
          <cell r="D549">
            <v>8493.63183132758</v>
          </cell>
          <cell r="E549">
            <v>7107.45813010393</v>
          </cell>
          <cell r="F549">
            <v>8473.6992920896</v>
          </cell>
          <cell r="G549">
            <v>8006.00061282722</v>
          </cell>
          <cell r="H549">
            <v>6801.02226968819</v>
          </cell>
          <cell r="I549">
            <v>8202.03971649968</v>
          </cell>
          <cell r="J549">
            <v>7522.57625814472</v>
          </cell>
          <cell r="K549">
            <v>7009.04575353546</v>
          </cell>
          <cell r="L549">
            <v>9074.82919379883</v>
          </cell>
          <cell r="M549">
            <v>9313.40374681305</v>
          </cell>
          <cell r="N549">
            <v>7775.54579195841</v>
          </cell>
          <cell r="O549">
            <v>8755.13826604116</v>
          </cell>
        </row>
        <row r="549">
          <cell r="Z549">
            <v>7643.97998618033</v>
          </cell>
          <cell r="AA549">
            <v>5875.96794060445</v>
          </cell>
          <cell r="AB549">
            <v>6137.47979013993</v>
          </cell>
          <cell r="AC549">
            <v>6989.04562120669</v>
          </cell>
          <cell r="AD549">
            <v>5848.42268991409</v>
          </cell>
          <cell r="AE549">
            <v>6972.64398891944</v>
          </cell>
          <cell r="AF549">
            <v>6587.79478998354</v>
          </cell>
          <cell r="AG549">
            <v>5596.26975334342</v>
          </cell>
          <cell r="AH549">
            <v>6749.10696671974</v>
          </cell>
          <cell r="AI549">
            <v>6190.00560670194</v>
          </cell>
          <cell r="AJ549">
            <v>5767.44336290918</v>
          </cell>
          <cell r="AK549">
            <v>7467.28802232589</v>
          </cell>
          <cell r="AL549">
            <v>7663.60079737759</v>
          </cell>
          <cell r="AM549">
            <v>6398.16339452578</v>
          </cell>
          <cell r="AN549">
            <v>7204.22805891386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49">
          <cell r="BX549">
            <v>4.16436072949777</v>
          </cell>
          <cell r="BY549">
            <v>3.26227513645748</v>
          </cell>
          <cell r="BZ549">
            <v>3.41573907023929</v>
          </cell>
          <cell r="CA549">
            <v>3.89120431359961</v>
          </cell>
          <cell r="CB549">
            <v>3.32267448933801</v>
          </cell>
          <cell r="CC549">
            <v>3.91590805658331</v>
          </cell>
          <cell r="CD549">
            <v>3.627553473453</v>
          </cell>
          <cell r="CE549">
            <v>3.09670289336927</v>
          </cell>
          <cell r="CF549">
            <v>3.77313852811918</v>
          </cell>
          <cell r="CG549">
            <v>3.50008970037138</v>
          </cell>
          <cell r="CH549">
            <v>3.26691912185904</v>
          </cell>
          <cell r="CI549">
            <v>4.17796542452201</v>
          </cell>
          <cell r="CJ549">
            <v>4.35608871980278</v>
          </cell>
          <cell r="CK549">
            <v>3.65649194887496</v>
          </cell>
          <cell r="CL549">
            <v>4.1207843387976</v>
          </cell>
          <cell r="CM549">
            <v>5.02896177382013</v>
          </cell>
          <cell r="CN549">
            <v>4.93475921853341</v>
          </cell>
          <cell r="CO549">
            <v>4.92280375576026</v>
          </cell>
          <cell r="CP549">
            <v>4.92085962388689</v>
          </cell>
          <cell r="CQ549">
            <v>4.82234293915763</v>
          </cell>
          <cell r="CR549">
            <v>4.87834084462275</v>
          </cell>
          <cell r="CS549">
            <v>4.97546155593667</v>
          </cell>
          <cell r="CT549">
            <v>4.95115173380073</v>
          </cell>
          <cell r="CU549">
            <v>4.90061625901327</v>
          </cell>
          <cell r="CV549">
            <v>4.84528138482189</v>
          </cell>
          <cell r="CW549">
            <v>4.83673274528761</v>
          </cell>
          <cell r="CX549">
            <v>4.89671916114018</v>
          </cell>
          <cell r="CY549">
            <v>4.81995843489349</v>
          </cell>
          <cell r="CZ549">
            <v>4.79399791510989</v>
          </cell>
          <cell r="DA549">
            <v>4.78977046541367</v>
          </cell>
        </row>
        <row r="550">
          <cell r="A550">
            <v>9039.7916970986</v>
          </cell>
          <cell r="B550">
            <v>6829.23952017712</v>
          </cell>
          <cell r="C550">
            <v>5976.77355824481</v>
          </cell>
          <cell r="D550">
            <v>7549.02464483582</v>
          </cell>
          <cell r="E550">
            <v>7048.63628074415</v>
          </cell>
          <cell r="F550">
            <v>7926.63874088783</v>
          </cell>
          <cell r="G550">
            <v>7405.30020533658</v>
          </cell>
          <cell r="H550">
            <v>8372.49032565539</v>
          </cell>
          <cell r="I550">
            <v>9363.20101373267</v>
          </cell>
          <cell r="J550">
            <v>8643.53200924786</v>
          </cell>
          <cell r="K550">
            <v>8841.94163379922</v>
          </cell>
          <cell r="L550">
            <v>9059.53368564724</v>
          </cell>
          <cell r="M550">
            <v>9684.80382937042</v>
          </cell>
          <cell r="N550">
            <v>8572.40269814558</v>
          </cell>
          <cell r="O550">
            <v>7652.77872289039</v>
          </cell>
        </row>
        <row r="550">
          <cell r="Z550">
            <v>7438.45716789828</v>
          </cell>
          <cell r="AA550">
            <v>5619.48851946003</v>
          </cell>
          <cell r="AB550">
            <v>4918.03081364144</v>
          </cell>
          <cell r="AC550">
            <v>6211.76885060776</v>
          </cell>
          <cell r="AD550">
            <v>5800.02071101233</v>
          </cell>
          <cell r="AE550">
            <v>6522.4913067877</v>
          </cell>
          <cell r="AF550">
            <v>6093.50416896267</v>
          </cell>
          <cell r="AG550">
            <v>6889.36346796786</v>
          </cell>
          <cell r="AH550">
            <v>7704.57683415717</v>
          </cell>
          <cell r="AI550">
            <v>7112.39205332395</v>
          </cell>
          <cell r="AJ550">
            <v>7275.65483009764</v>
          </cell>
          <cell r="AK550">
            <v>7454.70200418973</v>
          </cell>
          <cell r="AL550">
            <v>7969.21000816766</v>
          </cell>
          <cell r="AM550">
            <v>7053.86279161693</v>
          </cell>
          <cell r="AN550">
            <v>6297.14363483552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0">
          <cell r="BX550">
            <v>4.11157335081536</v>
          </cell>
          <cell r="BY550">
            <v>3.07482598211176</v>
          </cell>
          <cell r="BZ550">
            <v>2.79574484129451</v>
          </cell>
          <cell r="CA550">
            <v>3.39191345521676</v>
          </cell>
          <cell r="CB550">
            <v>3.14702182973784</v>
          </cell>
          <cell r="CC550">
            <v>3.68971844251558</v>
          </cell>
          <cell r="CD550">
            <v>3.3720200863706</v>
          </cell>
          <cell r="CE550">
            <v>3.80576264873375</v>
          </cell>
          <cell r="CF550">
            <v>4.28297169157745</v>
          </cell>
          <cell r="CG550">
            <v>4.07986810450808</v>
          </cell>
          <cell r="CH550">
            <v>4.03222562471525</v>
          </cell>
          <cell r="CI550">
            <v>4.23904575863636</v>
          </cell>
          <cell r="CJ550">
            <v>4.23113939606577</v>
          </cell>
          <cell r="CK550">
            <v>4.01823410880415</v>
          </cell>
          <cell r="CL550">
            <v>3.55268957493601</v>
          </cell>
          <cell r="CM550">
            <v>4.95657816794859</v>
          </cell>
          <cell r="CN550">
            <v>5.00706675662049</v>
          </cell>
          <cell r="CO550">
            <v>4.81948739550792</v>
          </cell>
          <cell r="CP550">
            <v>5.01738768423207</v>
          </cell>
          <cell r="CQ550">
            <v>5.04936684939595</v>
          </cell>
          <cell r="CR550">
            <v>4.84314439572666</v>
          </cell>
          <cell r="CS550">
            <v>4.95089932507772</v>
          </cell>
          <cell r="CT550">
            <v>4.95957581896797</v>
          </cell>
          <cell r="CU550">
            <v>4.92845416749602</v>
          </cell>
          <cell r="CV550">
            <v>4.77613617068009</v>
          </cell>
          <cell r="CW550">
            <v>4.94349839507921</v>
          </cell>
          <cell r="CX550">
            <v>4.81802798796377</v>
          </cell>
          <cell r="CY550">
            <v>5.16018264429506</v>
          </cell>
          <cell r="CZ550">
            <v>4.80948868597241</v>
          </cell>
          <cell r="DA550">
            <v>4.85616543486736</v>
          </cell>
        </row>
        <row r="551">
          <cell r="A551">
            <v>8461.8899138675</v>
          </cell>
          <cell r="B551">
            <v>8300.35981628698</v>
          </cell>
          <cell r="C551">
            <v>7266.11023169475</v>
          </cell>
          <cell r="D551">
            <v>7131.6647527004</v>
          </cell>
          <cell r="E551">
            <v>7744.27660783161</v>
          </cell>
          <cell r="F551">
            <v>7983.57493862969</v>
          </cell>
          <cell r="G551">
            <v>8440.93707358407</v>
          </cell>
          <cell r="H551">
            <v>7447.75355221078</v>
          </cell>
          <cell r="I551">
            <v>7679.9482762774</v>
          </cell>
          <cell r="J551">
            <v>7212.20233767104</v>
          </cell>
          <cell r="K551">
            <v>7851.70808679991</v>
          </cell>
          <cell r="L551">
            <v>8503.58820286093</v>
          </cell>
          <cell r="M551">
            <v>10535.8941455107</v>
          </cell>
          <cell r="N551">
            <v>8796.16976727428</v>
          </cell>
          <cell r="O551">
            <v>8275.5532681495</v>
          </cell>
        </row>
        <row r="551">
          <cell r="Z551">
            <v>6962.92655769668</v>
          </cell>
          <cell r="AA551">
            <v>6830.01036311615</v>
          </cell>
          <cell r="AB551">
            <v>5978.9707049374</v>
          </cell>
          <cell r="AC551">
            <v>5868.34128222204</v>
          </cell>
          <cell r="AD551">
            <v>6372.43332301573</v>
          </cell>
          <cell r="AE551">
            <v>6569.34166378671</v>
          </cell>
          <cell r="AF551">
            <v>6945.68536340632</v>
          </cell>
          <cell r="AG551">
            <v>6128.4372086763</v>
          </cell>
          <cell r="AH551">
            <v>6319.50029590826</v>
          </cell>
          <cell r="AI551">
            <v>5934.6122092836</v>
          </cell>
          <cell r="AJ551">
            <v>6460.83408285249</v>
          </cell>
          <cell r="AK551">
            <v>6997.23829263985</v>
          </cell>
          <cell r="AL551">
            <v>8669.53575402025</v>
          </cell>
          <cell r="AM551">
            <v>7237.9911227857</v>
          </cell>
          <cell r="AN551">
            <v>6809.59811779159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1">
          <cell r="BX551">
            <v>3.8562615155399</v>
          </cell>
          <cell r="BY551">
            <v>3.93183206935937</v>
          </cell>
          <cell r="BZ551">
            <v>3.39092264629082</v>
          </cell>
          <cell r="CA551">
            <v>3.36977511149711</v>
          </cell>
          <cell r="CB551">
            <v>3.57396403826234</v>
          </cell>
          <cell r="CC551">
            <v>3.66990675889782</v>
          </cell>
          <cell r="CD551">
            <v>3.8550534129672</v>
          </cell>
          <cell r="CE551">
            <v>3.58262227669695</v>
          </cell>
          <cell r="CF551">
            <v>3.56624909371508</v>
          </cell>
          <cell r="CG551">
            <v>3.31621702900607</v>
          </cell>
          <cell r="CH551">
            <v>3.5856260416523</v>
          </cell>
          <cell r="CI551">
            <v>3.82089624296478</v>
          </cell>
          <cell r="CJ551">
            <v>4.81454399082822</v>
          </cell>
          <cell r="CK551">
            <v>4.08817538780024</v>
          </cell>
          <cell r="CL551">
            <v>3.83795133761284</v>
          </cell>
          <cell r="CM551">
            <v>4.94689248644134</v>
          </cell>
          <cell r="CN551">
            <v>4.75919541555375</v>
          </cell>
          <cell r="CO551">
            <v>4.83076241072055</v>
          </cell>
          <cell r="CP551">
            <v>4.77113362660294</v>
          </cell>
          <cell r="CQ551">
            <v>4.88497400813473</v>
          </cell>
          <cell r="CR551">
            <v>4.90426529107433</v>
          </cell>
          <cell r="CS551">
            <v>4.93618970472055</v>
          </cell>
          <cell r="CT551">
            <v>4.68657805124806</v>
          </cell>
          <cell r="CU551">
            <v>4.85487664654638</v>
          </cell>
          <cell r="CV551">
            <v>4.90293952116789</v>
          </cell>
          <cell r="CW551">
            <v>4.93663173177131</v>
          </cell>
          <cell r="CX551">
            <v>5.01728250421451</v>
          </cell>
          <cell r="CY551">
            <v>4.93341691258583</v>
          </cell>
          <cell r="CZ551">
            <v>4.85060223305059</v>
          </cell>
          <cell r="DA551">
            <v>4.8610395386183</v>
          </cell>
        </row>
        <row r="552">
          <cell r="A552">
            <v>9579.82348549802</v>
          </cell>
          <cell r="B552">
            <v>7605.30731246086</v>
          </cell>
          <cell r="C552">
            <v>7406.55059241085</v>
          </cell>
          <cell r="D552">
            <v>6746.21079587834</v>
          </cell>
          <cell r="E552">
            <v>7135.54615123917</v>
          </cell>
          <cell r="F552">
            <v>7594.74244513433</v>
          </cell>
          <cell r="G552">
            <v>8485.23943153844</v>
          </cell>
          <cell r="H552">
            <v>8915.59817168916</v>
          </cell>
          <cell r="I552">
            <v>9626.48659391873</v>
          </cell>
          <cell r="J552">
            <v>7809.62287280715</v>
          </cell>
          <cell r="K552">
            <v>8761.55456210112</v>
          </cell>
          <cell r="L552">
            <v>8520.4698889696</v>
          </cell>
          <cell r="M552">
            <v>9123.87211249648</v>
          </cell>
          <cell r="N552">
            <v>9021.10791766341</v>
          </cell>
          <cell r="O552">
            <v>9531.28365598982</v>
          </cell>
        </row>
        <row r="552">
          <cell r="Z552">
            <v>7882.82618235266</v>
          </cell>
          <cell r="AA552">
            <v>6258.08144568208</v>
          </cell>
          <cell r="AB552">
            <v>6094.53305889807</v>
          </cell>
          <cell r="AC552">
            <v>5551.16774060846</v>
          </cell>
          <cell r="AD552">
            <v>5871.53511873395</v>
          </cell>
          <cell r="AE552">
            <v>6249.3880691391</v>
          </cell>
          <cell r="AF552">
            <v>6982.13987509449</v>
          </cell>
          <cell r="AG552">
            <v>7336.26363841851</v>
          </cell>
          <cell r="AH552">
            <v>7921.22325442455</v>
          </cell>
          <cell r="AI552">
            <v>6426.20396390989</v>
          </cell>
          <cell r="AJ552">
            <v>7209.50775395749</v>
          </cell>
          <cell r="AK552">
            <v>7011.12950863784</v>
          </cell>
          <cell r="AL552">
            <v>7507.64333828281</v>
          </cell>
          <cell r="AM552">
            <v>7423.08308653446</v>
          </cell>
          <cell r="AN552">
            <v>7842.88483692876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2">
          <cell r="BX552">
            <v>4.39357661310165</v>
          </cell>
          <cell r="BY552">
            <v>3.46523088931737</v>
          </cell>
          <cell r="BZ552">
            <v>3.4821689583212</v>
          </cell>
          <cell r="CA552">
            <v>3.05556316176302</v>
          </cell>
          <cell r="CB552">
            <v>3.36570426232638</v>
          </cell>
          <cell r="CC552">
            <v>3.42316546717775</v>
          </cell>
          <cell r="CD552">
            <v>3.86399055847921</v>
          </cell>
          <cell r="CE552">
            <v>4.14335745084885</v>
          </cell>
          <cell r="CF552">
            <v>4.40895371098037</v>
          </cell>
          <cell r="CG552">
            <v>3.58758779001798</v>
          </cell>
          <cell r="CH552">
            <v>4.06866358553307</v>
          </cell>
          <cell r="CI552">
            <v>4.02371366274857</v>
          </cell>
          <cell r="CJ552">
            <v>4.24082821387548</v>
          </cell>
          <cell r="CK552">
            <v>4.25410578447992</v>
          </cell>
          <cell r="CL552">
            <v>4.38921215138376</v>
          </cell>
          <cell r="CM552">
            <v>4.91553601155799</v>
          </cell>
          <cell r="CN552">
            <v>4.9478459490717</v>
          </cell>
          <cell r="CO552">
            <v>4.79510071054855</v>
          </cell>
          <cell r="CP552">
            <v>4.97737337971369</v>
          </cell>
          <cell r="CQ552">
            <v>4.77950417855594</v>
          </cell>
          <cell r="CR552">
            <v>5.00168960936684</v>
          </cell>
          <cell r="CS552">
            <v>4.95062036338242</v>
          </cell>
          <cell r="CT552">
            <v>4.85098200492105</v>
          </cell>
          <cell r="CU552">
            <v>4.92225206740621</v>
          </cell>
          <cell r="CV552">
            <v>4.90748639135019</v>
          </cell>
          <cell r="CW552">
            <v>4.85468400692357</v>
          </cell>
          <cell r="CX552">
            <v>4.77384217820977</v>
          </cell>
          <cell r="CY552">
            <v>4.85020491775879</v>
          </cell>
          <cell r="CZ552">
            <v>4.78060842067122</v>
          </cell>
          <cell r="DA552">
            <v>4.89549262521723</v>
          </cell>
        </row>
        <row r="553">
          <cell r="A553">
            <v>9702.10938301621</v>
          </cell>
          <cell r="B553">
            <v>7231.14203561262</v>
          </cell>
          <cell r="C553">
            <v>6985.46485729383</v>
          </cell>
          <cell r="D553">
            <v>8145.27073358516</v>
          </cell>
          <cell r="E553">
            <v>6841.75247594471</v>
          </cell>
          <cell r="F553">
            <v>7769.40206927573</v>
          </cell>
          <cell r="G553">
            <v>6652.61505241689</v>
          </cell>
          <cell r="H553">
            <v>8228.95941655351</v>
          </cell>
          <cell r="I553">
            <v>7296.27961008895</v>
          </cell>
          <cell r="J553">
            <v>7670.58467236898</v>
          </cell>
          <cell r="K553">
            <v>9300.34605894828</v>
          </cell>
          <cell r="L553">
            <v>9046.30699361795</v>
          </cell>
          <cell r="M553">
            <v>8346.15920765631</v>
          </cell>
          <cell r="N553">
            <v>8535.95871199096</v>
          </cell>
          <cell r="O553">
            <v>9494.81851771662</v>
          </cell>
        </row>
        <row r="553">
          <cell r="Z553">
            <v>7983.45000659619</v>
          </cell>
          <cell r="AA553">
            <v>5950.19687501839</v>
          </cell>
          <cell r="AB553">
            <v>5748.03965400178</v>
          </cell>
          <cell r="AC553">
            <v>6702.39420363579</v>
          </cell>
          <cell r="AD553">
            <v>5629.78489449165</v>
          </cell>
          <cell r="AE553">
            <v>6393.1079884326</v>
          </cell>
          <cell r="AF553">
            <v>5474.15181456019</v>
          </cell>
          <cell r="AG553">
            <v>6771.2580341926</v>
          </cell>
          <cell r="AH553">
            <v>6003.79579344463</v>
          </cell>
          <cell r="AI553">
            <v>6311.79538754933</v>
          </cell>
          <cell r="AJ553">
            <v>7652.85618564887</v>
          </cell>
          <cell r="AK553">
            <v>7443.81832617705</v>
          </cell>
          <cell r="AL553">
            <v>6867.69671944291</v>
          </cell>
          <cell r="AM553">
            <v>7023.87459729542</v>
          </cell>
          <cell r="AN553">
            <v>7812.87923743539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3">
          <cell r="BX553">
            <v>4.47597564842745</v>
          </cell>
          <cell r="BY553">
            <v>3.36793054936316</v>
          </cell>
          <cell r="BZ553">
            <v>3.22508927372493</v>
          </cell>
          <cell r="CA553">
            <v>3.77489928778371</v>
          </cell>
          <cell r="CB553">
            <v>3.16361357142717</v>
          </cell>
          <cell r="CC553">
            <v>3.50978484082869</v>
          </cell>
          <cell r="CD553">
            <v>3.07751631733578</v>
          </cell>
          <cell r="CE553">
            <v>3.72538381832625</v>
          </cell>
          <cell r="CF553">
            <v>3.19706271549751</v>
          </cell>
          <cell r="CG553">
            <v>3.39552659748138</v>
          </cell>
          <cell r="CH553">
            <v>4.28330136908536</v>
          </cell>
          <cell r="CI553">
            <v>4.36580642821977</v>
          </cell>
          <cell r="CJ553">
            <v>3.82501856994408</v>
          </cell>
          <cell r="CK553">
            <v>3.92431675843569</v>
          </cell>
          <cell r="CL553">
            <v>4.39500219057083</v>
          </cell>
          <cell r="CM553">
            <v>4.8866364541507</v>
          </cell>
          <cell r="CN553">
            <v>4.84033414813386</v>
          </cell>
          <cell r="CO553">
            <v>4.88298230218957</v>
          </cell>
          <cell r="CP553">
            <v>4.86442748419879</v>
          </cell>
          <cell r="CQ553">
            <v>4.87545898253579</v>
          </cell>
          <cell r="CR553">
            <v>4.99043820239836</v>
          </cell>
          <cell r="CS553">
            <v>4.87330517787735</v>
          </cell>
          <cell r="CT553">
            <v>4.97972632598032</v>
          </cell>
          <cell r="CU553">
            <v>5.14495868934456</v>
          </cell>
          <cell r="CV553">
            <v>5.0927564860489</v>
          </cell>
          <cell r="CW553">
            <v>4.8949927798864</v>
          </cell>
          <cell r="CX553">
            <v>4.67130715636423</v>
          </cell>
          <cell r="CY553">
            <v>4.91908917733793</v>
          </cell>
          <cell r="CZ553">
            <v>4.90365412170641</v>
          </cell>
          <cell r="DA553">
            <v>4.87033854991851</v>
          </cell>
        </row>
        <row r="554">
          <cell r="A554">
            <v>10235.139207616</v>
          </cell>
          <cell r="B554">
            <v>7723.87471674279</v>
          </cell>
          <cell r="C554">
            <v>9258.7650894074</v>
          </cell>
          <cell r="D554">
            <v>8368.22357449017</v>
          </cell>
          <cell r="E554">
            <v>7073.87805472003</v>
          </cell>
          <cell r="F554">
            <v>7692.44092931447</v>
          </cell>
          <cell r="G554">
            <v>7127.75106467794</v>
          </cell>
          <cell r="H554">
            <v>8932.65246887723</v>
          </cell>
          <cell r="I554">
            <v>7967.15574111731</v>
          </cell>
          <cell r="J554">
            <v>8949.79965315898</v>
          </cell>
          <cell r="K554">
            <v>9663.45299582112</v>
          </cell>
          <cell r="L554">
            <v>8637.2400797085</v>
          </cell>
          <cell r="M554">
            <v>8953.4404069922</v>
          </cell>
          <cell r="N554">
            <v>8540.43577451142</v>
          </cell>
          <cell r="O554">
            <v>7849.84078023069</v>
          </cell>
        </row>
        <row r="554">
          <cell r="Z554">
            <v>8422.05740512405</v>
          </cell>
          <cell r="AA554">
            <v>6355.6454812055</v>
          </cell>
          <cell r="AB554">
            <v>7618.64098785524</v>
          </cell>
          <cell r="AC554">
            <v>6885.85254129476</v>
          </cell>
          <cell r="AD554">
            <v>5820.79108502676</v>
          </cell>
          <cell r="AE554">
            <v>6329.77996469305</v>
          </cell>
          <cell r="AF554">
            <v>5865.12087607784</v>
          </cell>
          <cell r="AG554">
            <v>7350.29688867612</v>
          </cell>
          <cell r="AH554">
            <v>6555.83100983367</v>
          </cell>
          <cell r="AI554">
            <v>7364.40657174224</v>
          </cell>
          <cell r="AJ554">
            <v>7951.64132227566</v>
          </cell>
          <cell r="AK554">
            <v>7107.21469416014</v>
          </cell>
          <cell r="AL554">
            <v>7367.4023920393</v>
          </cell>
          <cell r="AM554">
            <v>7027.5585801694</v>
          </cell>
          <cell r="AN554">
            <v>6459.29755630411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4">
          <cell r="BX554">
            <v>4.62196770947674</v>
          </cell>
          <cell r="BY554">
            <v>3.61011683831783</v>
          </cell>
          <cell r="BZ554">
            <v>4.29217310461998</v>
          </cell>
          <cell r="CA554">
            <v>3.97052941601973</v>
          </cell>
          <cell r="CB554">
            <v>3.28858681710064</v>
          </cell>
          <cell r="CC554">
            <v>3.63599460466422</v>
          </cell>
          <cell r="CD554">
            <v>3.31095205882777</v>
          </cell>
          <cell r="CE554">
            <v>4.19781540885548</v>
          </cell>
          <cell r="CF554">
            <v>3.65297601694023</v>
          </cell>
          <cell r="CG554">
            <v>4.04267564486924</v>
          </cell>
          <cell r="CH554">
            <v>4.46499388871741</v>
          </cell>
          <cell r="CI554">
            <v>4.15893171382551</v>
          </cell>
          <cell r="CJ554">
            <v>4.16153467004996</v>
          </cell>
          <cell r="CK554">
            <v>3.9389495678188</v>
          </cell>
          <cell r="CL554">
            <v>3.56367241692324</v>
          </cell>
          <cell r="CM554">
            <v>4.99227414110698</v>
          </cell>
          <cell r="CN554">
            <v>4.82331407143103</v>
          </cell>
          <cell r="CO554">
            <v>4.86303522692396</v>
          </cell>
          <cell r="CP554">
            <v>4.75134357450913</v>
          </cell>
          <cell r="CQ554">
            <v>4.84930875255094</v>
          </cell>
          <cell r="CR554">
            <v>4.76949632838324</v>
          </cell>
          <cell r="CS554">
            <v>4.8532337625301</v>
          </cell>
          <cell r="CT554">
            <v>4.79720943720429</v>
          </cell>
          <cell r="CU554">
            <v>4.91686251581357</v>
          </cell>
          <cell r="CV554">
            <v>4.99086697359571</v>
          </cell>
          <cell r="CW554">
            <v>4.87913740402098</v>
          </cell>
          <cell r="CX554">
            <v>4.68192853832169</v>
          </cell>
          <cell r="CY554">
            <v>4.85029338648681</v>
          </cell>
          <cell r="CZ554">
            <v>4.8879999146094</v>
          </cell>
          <cell r="DA554">
            <v>4.96586205557822</v>
          </cell>
        </row>
        <row r="555">
          <cell r="A555">
            <v>10668.5221180753</v>
          </cell>
          <cell r="B555">
            <v>6571.99131531308</v>
          </cell>
          <cell r="C555">
            <v>7082.94591896787</v>
          </cell>
          <cell r="D555">
            <v>8222.53374065049</v>
          </cell>
          <cell r="E555">
            <v>7240.42668262938</v>
          </cell>
          <cell r="F555">
            <v>8247.30503025637</v>
          </cell>
          <cell r="G555">
            <v>7862.83339960658</v>
          </cell>
          <cell r="H555">
            <v>8340.84409609651</v>
          </cell>
          <cell r="I555">
            <v>8693.41806395535</v>
          </cell>
          <cell r="J555">
            <v>7267.49284744672</v>
          </cell>
          <cell r="K555">
            <v>7883.15642904425</v>
          </cell>
          <cell r="L555">
            <v>8511.95712418973</v>
          </cell>
          <cell r="M555">
            <v>8406.22747475444</v>
          </cell>
          <cell r="N555">
            <v>8233.83480000714</v>
          </cell>
          <cell r="O555">
            <v>10315.4131843126</v>
          </cell>
        </row>
        <row r="555">
          <cell r="Z555">
            <v>8778.66962858771</v>
          </cell>
          <cell r="AA555">
            <v>5407.80999660047</v>
          </cell>
          <cell r="AB555">
            <v>5828.25264189356</v>
          </cell>
          <cell r="AC555">
            <v>6765.97062087812</v>
          </cell>
          <cell r="AD555">
            <v>5957.83681313503</v>
          </cell>
          <cell r="AE555">
            <v>6786.3538534681</v>
          </cell>
          <cell r="AF555">
            <v>6469.98862596198</v>
          </cell>
          <cell r="AG555">
            <v>6863.32314193084</v>
          </cell>
          <cell r="AH555">
            <v>7153.44114976898</v>
          </cell>
          <cell r="AI555">
            <v>5980.10840018473</v>
          </cell>
          <cell r="AJ555">
            <v>6486.71157589926</v>
          </cell>
          <cell r="AK555">
            <v>7004.12471933326</v>
          </cell>
          <cell r="AL555">
            <v>6917.12432208365</v>
          </cell>
          <cell r="AM555">
            <v>6775.26977829159</v>
          </cell>
          <cell r="AN555">
            <v>8488.11142023438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5">
          <cell r="BX555">
            <v>4.97610335757389</v>
          </cell>
          <cell r="BY555">
            <v>2.99609374477695</v>
          </cell>
          <cell r="BZ555">
            <v>3.20244589102711</v>
          </cell>
          <cell r="CA555">
            <v>3.87219962095442</v>
          </cell>
          <cell r="CB555">
            <v>3.35231234847741</v>
          </cell>
          <cell r="CC555">
            <v>3.80506411559176</v>
          </cell>
          <cell r="CD555">
            <v>3.58863123985962</v>
          </cell>
          <cell r="CE555">
            <v>3.76359090017295</v>
          </cell>
          <cell r="CF555">
            <v>4.00083146197939</v>
          </cell>
          <cell r="CG555">
            <v>3.23281418631845</v>
          </cell>
          <cell r="CH555">
            <v>3.66592055025401</v>
          </cell>
          <cell r="CI555">
            <v>3.84851541522376</v>
          </cell>
          <cell r="CJ555">
            <v>3.88138169561276</v>
          </cell>
          <cell r="CK555">
            <v>3.77384181747981</v>
          </cell>
          <cell r="CL555">
            <v>4.74064694640012</v>
          </cell>
          <cell r="CM555">
            <v>4.83333000524526</v>
          </cell>
          <cell r="CN555">
            <v>4.9450781787899</v>
          </cell>
          <cell r="CO555">
            <v>4.9861312261302</v>
          </cell>
          <cell r="CP555">
            <v>4.7871772184245</v>
          </cell>
          <cell r="CQ555">
            <v>4.86912879444103</v>
          </cell>
          <cell r="CR555">
            <v>4.88631721270818</v>
          </cell>
          <cell r="CS555">
            <v>4.9394866874663</v>
          </cell>
          <cell r="CT555">
            <v>4.99619261103053</v>
          </cell>
          <cell r="CU555">
            <v>4.89859897616892</v>
          </cell>
          <cell r="CV555">
            <v>5.06798649300075</v>
          </cell>
          <cell r="CW555">
            <v>4.84784443445697</v>
          </cell>
          <cell r="CX555">
            <v>4.98617797314401</v>
          </cell>
          <cell r="CY555">
            <v>4.88254622352039</v>
          </cell>
          <cell r="CZ555">
            <v>4.91869660997598</v>
          </cell>
          <cell r="DA555">
            <v>4.90546966361272</v>
          </cell>
        </row>
        <row r="556">
          <cell r="A556">
            <v>9211.5661738723</v>
          </cell>
          <cell r="B556">
            <v>7083.29491243484</v>
          </cell>
          <cell r="C556">
            <v>7985.05150689849</v>
          </cell>
          <cell r="D556">
            <v>7501.2688563624</v>
          </cell>
          <cell r="E556">
            <v>7988.18906238445</v>
          </cell>
          <cell r="F556">
            <v>7612.6126945344</v>
          </cell>
          <cell r="G556">
            <v>7802.92890684254</v>
          </cell>
          <cell r="H556">
            <v>7615.91782344321</v>
          </cell>
          <cell r="I556">
            <v>9217.22401251378</v>
          </cell>
          <cell r="J556">
            <v>8719.91942333231</v>
          </cell>
          <cell r="K556">
            <v>7754.12841602743</v>
          </cell>
          <cell r="L556">
            <v>7783.45576936407</v>
          </cell>
          <cell r="M556">
            <v>8053.70687847925</v>
          </cell>
          <cell r="N556">
            <v>8137.48565555593</v>
          </cell>
          <cell r="O556">
            <v>8795.39619891009</v>
          </cell>
        </row>
        <row r="556">
          <cell r="Z556">
            <v>7579.80302307206</v>
          </cell>
          <cell r="AA556">
            <v>5828.53981366067</v>
          </cell>
          <cell r="AB556">
            <v>6570.55666853361</v>
          </cell>
          <cell r="AC556">
            <v>6172.47265894964</v>
          </cell>
          <cell r="AD556">
            <v>6573.13842847635</v>
          </cell>
          <cell r="AE556">
            <v>6264.09273150259</v>
          </cell>
          <cell r="AF556">
            <v>6420.69578620186</v>
          </cell>
          <cell r="AG556">
            <v>6266.81238043327</v>
          </cell>
          <cell r="AH556">
            <v>7584.45861601134</v>
          </cell>
          <cell r="AI556">
            <v>7175.24798262773</v>
          </cell>
          <cell r="AJ556">
            <v>6380.53995375971</v>
          </cell>
          <cell r="AK556">
            <v>6404.67217593387</v>
          </cell>
          <cell r="AL556">
            <v>6627.05023143435</v>
          </cell>
          <cell r="AM556">
            <v>6695.98819657174</v>
          </cell>
          <cell r="AN556">
            <v>7237.35458653173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6">
          <cell r="BX556">
            <v>4.18264871743264</v>
          </cell>
          <cell r="BY556">
            <v>3.24844438442668</v>
          </cell>
          <cell r="BZ556">
            <v>3.67202812872131</v>
          </cell>
          <cell r="CA556">
            <v>3.51974726719843</v>
          </cell>
          <cell r="CB556">
            <v>3.77531681899374</v>
          </cell>
          <cell r="CC556">
            <v>3.45583166567452</v>
          </cell>
          <cell r="CD556">
            <v>3.53918926377381</v>
          </cell>
          <cell r="CE556">
            <v>3.50800533939011</v>
          </cell>
          <cell r="CF556">
            <v>4.26935959668749</v>
          </cell>
          <cell r="CG556">
            <v>3.95799027892043</v>
          </cell>
          <cell r="CH556">
            <v>3.54136725286775</v>
          </cell>
          <cell r="CI556">
            <v>3.56328589829104</v>
          </cell>
          <cell r="CJ556">
            <v>3.74644889049461</v>
          </cell>
          <cell r="CK556">
            <v>3.87570318929231</v>
          </cell>
          <cell r="CL556">
            <v>4.02429260340001</v>
          </cell>
          <cell r="CM556">
            <v>4.9649361033603</v>
          </cell>
          <cell r="CN556">
            <v>4.91576900800955</v>
          </cell>
          <cell r="CO556">
            <v>4.90233856828835</v>
          </cell>
          <cell r="CP556">
            <v>4.80457337227585</v>
          </cell>
          <cell r="CQ556">
            <v>4.77008931901554</v>
          </cell>
          <cell r="CR556">
            <v>4.96606882360341</v>
          </cell>
          <cell r="CS556">
            <v>4.97033248250196</v>
          </cell>
          <cell r="CT556">
            <v>4.8943337670271</v>
          </cell>
          <cell r="CU556">
            <v>4.86708561399371</v>
          </cell>
          <cell r="CV556">
            <v>4.96671600123202</v>
          </cell>
          <cell r="CW556">
            <v>4.93620969867155</v>
          </cell>
          <cell r="CX556">
            <v>4.92440055561319</v>
          </cell>
          <cell r="CY556">
            <v>4.84626977028711</v>
          </cell>
          <cell r="CZ556">
            <v>4.73337927217337</v>
          </cell>
          <cell r="DA556">
            <v>4.9271687435132</v>
          </cell>
        </row>
        <row r="557">
          <cell r="A557">
            <v>8281.76967638632</v>
          </cell>
          <cell r="B557">
            <v>8700.62889754754</v>
          </cell>
          <cell r="C557">
            <v>9451.89211932144</v>
          </cell>
          <cell r="D557">
            <v>7663.85405829831</v>
          </cell>
          <cell r="E557">
            <v>6592.86057618622</v>
          </cell>
          <cell r="F557">
            <v>7825.64626061813</v>
          </cell>
          <cell r="G557">
            <v>6892.76957377482</v>
          </cell>
          <cell r="H557">
            <v>8409.64231367269</v>
          </cell>
          <cell r="I557">
            <v>7170.0679668089</v>
          </cell>
          <cell r="J557">
            <v>7153.47644610197</v>
          </cell>
          <cell r="K557">
            <v>7830.8906296364</v>
          </cell>
          <cell r="L557">
            <v>7343.86254782571</v>
          </cell>
          <cell r="M557">
            <v>8384.12781265995</v>
          </cell>
          <cell r="N557">
            <v>7759.21496892798</v>
          </cell>
          <cell r="O557">
            <v>9111.46941835291</v>
          </cell>
        </row>
        <row r="557">
          <cell r="Z557">
            <v>6814.71333371217</v>
          </cell>
          <cell r="AA557">
            <v>7159.37463569627</v>
          </cell>
          <cell r="AB557">
            <v>7777.55694389879</v>
          </cell>
          <cell r="AC557">
            <v>6306.25705368547</v>
          </cell>
          <cell r="AD557">
            <v>5424.98241697609</v>
          </cell>
          <cell r="AE557">
            <v>6439.38892302292</v>
          </cell>
          <cell r="AF557">
            <v>5671.76467784899</v>
          </cell>
          <cell r="AG557">
            <v>6919.93424667924</v>
          </cell>
          <cell r="AH557">
            <v>5899.9416412599</v>
          </cell>
          <cell r="AI557">
            <v>5886.28918993534</v>
          </cell>
          <cell r="AJ557">
            <v>6443.70428952938</v>
          </cell>
          <cell r="AK557">
            <v>6042.94975363944</v>
          </cell>
          <cell r="AL557">
            <v>6898.93945727447</v>
          </cell>
          <cell r="AM557">
            <v>6384.72546014645</v>
          </cell>
          <cell r="AN557">
            <v>7497.43769281611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7">
          <cell r="BX557">
            <v>3.75777818056818</v>
          </cell>
          <cell r="BY557">
            <v>4.1024132663904</v>
          </cell>
          <cell r="BZ557">
            <v>4.31057121095371</v>
          </cell>
          <cell r="CA557">
            <v>3.54345195793308</v>
          </cell>
          <cell r="CB557">
            <v>3.03841138864024</v>
          </cell>
          <cell r="CC557">
            <v>3.71248719066602</v>
          </cell>
          <cell r="CD557">
            <v>3.13148224172095</v>
          </cell>
          <cell r="CE557">
            <v>3.81684148888553</v>
          </cell>
          <cell r="CF557">
            <v>3.25459020842013</v>
          </cell>
          <cell r="CG557">
            <v>3.19429750517697</v>
          </cell>
          <cell r="CH557">
            <v>3.53549382765204</v>
          </cell>
          <cell r="CI557">
            <v>3.35627975626768</v>
          </cell>
          <cell r="CJ557">
            <v>3.9071320660801</v>
          </cell>
          <cell r="CK557">
            <v>3.59641472303921</v>
          </cell>
          <cell r="CL557">
            <v>4.1731421679874</v>
          </cell>
          <cell r="CM557">
            <v>4.96848046704008</v>
          </cell>
          <cell r="CN557">
            <v>4.78126501539989</v>
          </cell>
          <cell r="CO557">
            <v>4.94328341789517</v>
          </cell>
          <cell r="CP557">
            <v>4.87587154857821</v>
          </cell>
          <cell r="CQ557">
            <v>4.89168964463808</v>
          </cell>
          <cell r="CR557">
            <v>4.75211375201392</v>
          </cell>
          <cell r="CS557">
            <v>4.96221281479649</v>
          </cell>
          <cell r="CT557">
            <v>4.96712373796808</v>
          </cell>
          <cell r="CU557">
            <v>4.96659260906805</v>
          </cell>
          <cell r="CV557">
            <v>5.04862796039391</v>
          </cell>
          <cell r="CW557">
            <v>4.99335742486622</v>
          </cell>
          <cell r="CX557">
            <v>4.93285063361667</v>
          </cell>
          <cell r="CY557">
            <v>4.83761584529591</v>
          </cell>
          <cell r="CZ557">
            <v>4.86384354087143</v>
          </cell>
          <cell r="DA557">
            <v>4.92217239646641</v>
          </cell>
        </row>
        <row r="558">
          <cell r="A558">
            <v>10332.8465296949</v>
          </cell>
          <cell r="B558">
            <v>7726.79708316796</v>
          </cell>
          <cell r="C558">
            <v>6776.72620324356</v>
          </cell>
          <cell r="D558">
            <v>7114.91576219175</v>
          </cell>
          <cell r="E558">
            <v>8164.87901662639</v>
          </cell>
          <cell r="F558">
            <v>9568.87947760204</v>
          </cell>
          <cell r="G558">
            <v>6736.17992672137</v>
          </cell>
          <cell r="H558">
            <v>7016.54325594362</v>
          </cell>
          <cell r="I558">
            <v>7781.4659400342</v>
          </cell>
          <cell r="J558">
            <v>8501.30600201195</v>
          </cell>
          <cell r="K558">
            <v>8318.89963729622</v>
          </cell>
          <cell r="L558">
            <v>9413.0024652973</v>
          </cell>
          <cell r="M558">
            <v>7238.87572079519</v>
          </cell>
          <cell r="N558">
            <v>9410.38289785726</v>
          </cell>
          <cell r="O558">
            <v>8920.86804820535</v>
          </cell>
        </row>
        <row r="558">
          <cell r="Z558">
            <v>8502.45657300613</v>
          </cell>
          <cell r="AA558">
            <v>6358.05017129249</v>
          </cell>
          <cell r="AB558">
            <v>5576.27756152613</v>
          </cell>
          <cell r="AC558">
            <v>5854.55925574636</v>
          </cell>
          <cell r="AD558">
            <v>6718.52901939543</v>
          </cell>
          <cell r="AE558">
            <v>7873.82082728397</v>
          </cell>
          <cell r="AF558">
            <v>5542.91376827358</v>
          </cell>
          <cell r="AG558">
            <v>5773.61273631932</v>
          </cell>
          <cell r="AH558">
            <v>6403.03483065671</v>
          </cell>
          <cell r="AI558">
            <v>6995.36036736983</v>
          </cell>
          <cell r="AJ558">
            <v>6845.26598726089</v>
          </cell>
          <cell r="AK558">
            <v>7745.55631430177</v>
          </cell>
          <cell r="AL558">
            <v>5956.56059311147</v>
          </cell>
          <cell r="AM558">
            <v>7743.40078452255</v>
          </cell>
          <cell r="AN558">
            <v>7340.59999395183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8">
          <cell r="BX558">
            <v>4.67169962284576</v>
          </cell>
          <cell r="BY558">
            <v>3.5832851547692</v>
          </cell>
          <cell r="BZ558">
            <v>3.09895150455553</v>
          </cell>
          <cell r="CA558">
            <v>3.28211052802413</v>
          </cell>
          <cell r="CB558">
            <v>3.71677354006289</v>
          </cell>
          <cell r="CC558">
            <v>4.36146097536612</v>
          </cell>
          <cell r="CD558">
            <v>3.21321442843897</v>
          </cell>
          <cell r="CE558">
            <v>3.13739747786102</v>
          </cell>
          <cell r="CF558">
            <v>3.58900976552482</v>
          </cell>
          <cell r="CG558">
            <v>3.85210114450799</v>
          </cell>
          <cell r="CH558">
            <v>3.84017943654694</v>
          </cell>
          <cell r="CI558">
            <v>4.19151974721301</v>
          </cell>
          <cell r="CJ558">
            <v>3.32778680577515</v>
          </cell>
          <cell r="CK558">
            <v>4.34070313406283</v>
          </cell>
          <cell r="CL558">
            <v>4.21348147899972</v>
          </cell>
          <cell r="CM558">
            <v>4.98627982329267</v>
          </cell>
          <cell r="CN558">
            <v>4.86126969677623</v>
          </cell>
          <cell r="CO558">
            <v>4.92988442989386</v>
          </cell>
          <cell r="CP558">
            <v>4.88706526942103</v>
          </cell>
          <cell r="CQ558">
            <v>4.95239449534771</v>
          </cell>
          <cell r="CR558">
            <v>4.94607471611314</v>
          </cell>
          <cell r="CS558">
            <v>4.72612875883773</v>
          </cell>
          <cell r="CT558">
            <v>5.04179569130994</v>
          </cell>
          <cell r="CU558">
            <v>4.88785551613459</v>
          </cell>
          <cell r="CV558">
            <v>4.97530312692614</v>
          </cell>
          <cell r="CW558">
            <v>4.88366590666905</v>
          </cell>
          <cell r="CX558">
            <v>5.06277042952587</v>
          </cell>
          <cell r="CY558">
            <v>4.90396321735372</v>
          </cell>
          <cell r="CZ558">
            <v>4.8874101763481</v>
          </cell>
          <cell r="DA558">
            <v>4.77306782060815</v>
          </cell>
        </row>
        <row r="559">
          <cell r="A559">
            <v>9678.5828652608</v>
          </cell>
          <cell r="B559">
            <v>9233.28013370518</v>
          </cell>
          <cell r="C559">
            <v>7969.53980312774</v>
          </cell>
          <cell r="D559">
            <v>7617.26752001617</v>
          </cell>
          <cell r="E559">
            <v>7259.47964837233</v>
          </cell>
          <cell r="F559">
            <v>7053.47858012626</v>
          </cell>
          <cell r="G559">
            <v>8314.20586531141</v>
          </cell>
          <cell r="H559">
            <v>8202.17138858253</v>
          </cell>
          <cell r="I559">
            <v>7932.17860587274</v>
          </cell>
          <cell r="J559">
            <v>8249.78856377717</v>
          </cell>
          <cell r="K559">
            <v>6697.01657761079</v>
          </cell>
          <cell r="L559">
            <v>6692.54460352688</v>
          </cell>
          <cell r="M559">
            <v>8365.44938728334</v>
          </cell>
          <cell r="N559">
            <v>10478.3806618666</v>
          </cell>
          <cell r="O559">
            <v>8679.11857445799</v>
          </cell>
        </row>
        <row r="559">
          <cell r="Z559">
            <v>7964.0910434146</v>
          </cell>
          <cell r="AA559">
            <v>7597.67051002026</v>
          </cell>
          <cell r="AB559">
            <v>6557.79275228797</v>
          </cell>
          <cell r="AC559">
            <v>6267.92298789902</v>
          </cell>
          <cell r="AD559">
            <v>5973.51468208923</v>
          </cell>
          <cell r="AE559">
            <v>5804.00523164675</v>
          </cell>
          <cell r="AF559">
            <v>6841.40368345624</v>
          </cell>
          <cell r="AG559">
            <v>6749.21531403363</v>
          </cell>
          <cell r="AH559">
            <v>6527.049824261</v>
          </cell>
          <cell r="AI559">
            <v>6788.39744676521</v>
          </cell>
          <cell r="AJ559">
            <v>5510.68792671974</v>
          </cell>
          <cell r="AK559">
            <v>5507.00813090212</v>
          </cell>
          <cell r="AL559">
            <v>6883.569781536</v>
          </cell>
          <cell r="AM559">
            <v>8622.21037319305</v>
          </cell>
          <cell r="AN559">
            <v>7141.67471269686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59">
          <cell r="BX559">
            <v>4.46728174751936</v>
          </cell>
          <cell r="BY559">
            <v>4.27908303641134</v>
          </cell>
          <cell r="BZ559">
            <v>3.68391669102472</v>
          </cell>
          <cell r="CA559">
            <v>3.41017274168064</v>
          </cell>
          <cell r="CB559">
            <v>3.27378658568444</v>
          </cell>
          <cell r="CC559">
            <v>3.183730618731</v>
          </cell>
          <cell r="CD559">
            <v>3.8106671651966</v>
          </cell>
          <cell r="CE559">
            <v>3.7061233431574</v>
          </cell>
          <cell r="CF559">
            <v>3.71670631178733</v>
          </cell>
          <cell r="CG559">
            <v>3.86691263500389</v>
          </cell>
          <cell r="CH559">
            <v>3.03709552669199</v>
          </cell>
          <cell r="CI559">
            <v>3.15619598420918</v>
          </cell>
          <cell r="CJ559">
            <v>3.75785856835234</v>
          </cell>
          <cell r="CK559">
            <v>4.86507582120782</v>
          </cell>
          <cell r="CL559">
            <v>3.93861505007247</v>
          </cell>
          <cell r="CM559">
            <v>4.88427387153732</v>
          </cell>
          <cell r="CN559">
            <v>4.86448509336433</v>
          </cell>
          <cell r="CO559">
            <v>4.87702545757702</v>
          </cell>
          <cell r="CP559">
            <v>5.03563691591924</v>
          </cell>
          <cell r="CQ559">
            <v>4.99904108628327</v>
          </cell>
          <cell r="CR559">
            <v>4.99457589242604</v>
          </cell>
          <cell r="CS559">
            <v>4.91871132348803</v>
          </cell>
          <cell r="CT559">
            <v>4.98931070238284</v>
          </cell>
          <cell r="CU559">
            <v>4.81133745459892</v>
          </cell>
          <cell r="CV559">
            <v>4.80961193714713</v>
          </cell>
          <cell r="CW559">
            <v>4.97112290641131</v>
          </cell>
          <cell r="CX559">
            <v>4.78034114003262</v>
          </cell>
          <cell r="CY559">
            <v>5.0185750604628</v>
          </cell>
          <cell r="CZ559">
            <v>4.85552436205754</v>
          </cell>
          <cell r="DA559">
            <v>4.96779498398058</v>
          </cell>
        </row>
        <row r="560">
          <cell r="A560">
            <v>8530.53352220538</v>
          </cell>
          <cell r="B560">
            <v>7896.52261598614</v>
          </cell>
          <cell r="C560">
            <v>6927.66568037552</v>
          </cell>
          <cell r="D560">
            <v>7471.43579712629</v>
          </cell>
          <cell r="E560">
            <v>7799.40135649773</v>
          </cell>
          <cell r="F560">
            <v>7513.83283613089</v>
          </cell>
          <cell r="G560">
            <v>7545.63733074551</v>
          </cell>
          <cell r="H560">
            <v>6349.76612382269</v>
          </cell>
          <cell r="I560">
            <v>8068.40472693751</v>
          </cell>
          <cell r="J560">
            <v>7671.16355316323</v>
          </cell>
          <cell r="K560">
            <v>7934.52820237454</v>
          </cell>
          <cell r="L560">
            <v>9932.3340969875</v>
          </cell>
          <cell r="M560">
            <v>8817.57067111478</v>
          </cell>
          <cell r="N560">
            <v>9394.93061029731</v>
          </cell>
          <cell r="O560">
            <v>9140.44702125363</v>
          </cell>
        </row>
        <row r="560">
          <cell r="Z560">
            <v>7019.410441129</v>
          </cell>
          <cell r="AA560">
            <v>6497.71003829717</v>
          </cell>
          <cell r="AB560">
            <v>5700.47918842329</v>
          </cell>
          <cell r="AC560">
            <v>6147.92431306392</v>
          </cell>
          <cell r="AD560">
            <v>6417.79311620384</v>
          </cell>
          <cell r="AE560">
            <v>6182.81101944485</v>
          </cell>
          <cell r="AF560">
            <v>6208.98157501345</v>
          </cell>
          <cell r="AG560">
            <v>5224.95041045982</v>
          </cell>
          <cell r="AH560">
            <v>6639.14446102287</v>
          </cell>
          <cell r="AI560">
            <v>6312.27172374575</v>
          </cell>
          <cell r="AJ560">
            <v>6528.98320652534</v>
          </cell>
          <cell r="AK560">
            <v>8172.89205694972</v>
          </cell>
          <cell r="AL560">
            <v>7255.60100937445</v>
          </cell>
          <cell r="AM560">
            <v>7730.68575933036</v>
          </cell>
          <cell r="AN560">
            <v>7521.28212034585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0">
          <cell r="BX560">
            <v>3.9496746087066</v>
          </cell>
          <cell r="BY560">
            <v>3.65829274054628</v>
          </cell>
          <cell r="BZ560">
            <v>3.15703506789882</v>
          </cell>
          <cell r="CA560">
            <v>3.44203507213852</v>
          </cell>
          <cell r="CB560">
            <v>3.61328529431976</v>
          </cell>
          <cell r="CC560">
            <v>3.41089420971629</v>
          </cell>
          <cell r="CD560">
            <v>3.45932930829092</v>
          </cell>
          <cell r="CE560">
            <v>2.95612930022993</v>
          </cell>
          <cell r="CF560">
            <v>3.69979584151456</v>
          </cell>
          <cell r="CG560">
            <v>3.56153419531382</v>
          </cell>
          <cell r="CH560">
            <v>3.71541561777844</v>
          </cell>
          <cell r="CI560">
            <v>4.58109496212741</v>
          </cell>
          <cell r="CJ560">
            <v>4.02821499850608</v>
          </cell>
          <cell r="CK560">
            <v>4.25578871070855</v>
          </cell>
          <cell r="CL560">
            <v>4.27054855814544</v>
          </cell>
          <cell r="CM560">
            <v>4.8690748954742</v>
          </cell>
          <cell r="CN560">
            <v>4.86618938749689</v>
          </cell>
          <cell r="CO560">
            <v>4.94696791935041</v>
          </cell>
          <cell r="CP560">
            <v>4.89350860812257</v>
          </cell>
          <cell r="CQ560">
            <v>4.86620717897805</v>
          </cell>
          <cell r="CR560">
            <v>4.96620746084663</v>
          </cell>
          <cell r="CS560">
            <v>4.9174007180885</v>
          </cell>
          <cell r="CT560">
            <v>4.84245822071563</v>
          </cell>
          <cell r="CU560">
            <v>4.91633529488714</v>
          </cell>
          <cell r="CV560">
            <v>4.85574311101796</v>
          </cell>
          <cell r="CW560">
            <v>4.81443452456946</v>
          </cell>
          <cell r="CX560">
            <v>4.88780199333286</v>
          </cell>
          <cell r="CY560">
            <v>4.93478102265276</v>
          </cell>
          <cell r="CZ560">
            <v>4.97674166275526</v>
          </cell>
          <cell r="DA560">
            <v>4.82520034696849</v>
          </cell>
        </row>
        <row r="561">
          <cell r="A561">
            <v>9930.15038687024</v>
          </cell>
          <cell r="B561">
            <v>7795.97476792721</v>
          </cell>
          <cell r="C561">
            <v>7642.063164794</v>
          </cell>
          <cell r="D561">
            <v>8164.01877233713</v>
          </cell>
          <cell r="E561">
            <v>8464.4911868062</v>
          </cell>
          <cell r="F561">
            <v>6944.46836018069</v>
          </cell>
          <cell r="G561">
            <v>6803.30618307924</v>
          </cell>
          <cell r="H561">
            <v>7675.56215376319</v>
          </cell>
          <cell r="I561">
            <v>7954.54714270017</v>
          </cell>
          <cell r="J561">
            <v>9020.42441692014</v>
          </cell>
          <cell r="K561">
            <v>8208.13078579263</v>
          </cell>
          <cell r="L561">
            <v>7589.59144601826</v>
          </cell>
          <cell r="M561">
            <v>7691.127418384</v>
          </cell>
          <cell r="N561">
            <v>8734.03582984002</v>
          </cell>
          <cell r="O561">
            <v>9709.78589420576</v>
          </cell>
        </row>
        <row r="561">
          <cell r="Z561">
            <v>8171.0951754818</v>
          </cell>
          <cell r="AA561">
            <v>6414.97352332296</v>
          </cell>
          <cell r="AB561">
            <v>6288.32626131621</v>
          </cell>
          <cell r="AC561">
            <v>6717.82116123741</v>
          </cell>
          <cell r="AD561">
            <v>6965.06703371482</v>
          </cell>
          <cell r="AE561">
            <v>5714.30539352011</v>
          </cell>
          <cell r="AF561">
            <v>5598.14908779092</v>
          </cell>
          <cell r="AG561">
            <v>6315.891143668</v>
          </cell>
          <cell r="AH561">
            <v>6545.45593456471</v>
          </cell>
          <cell r="AI561">
            <v>7422.52066306572</v>
          </cell>
          <cell r="AJ561">
            <v>6754.11904659508</v>
          </cell>
          <cell r="AK561">
            <v>6245.1495327236</v>
          </cell>
          <cell r="AL561">
            <v>6328.69913284169</v>
          </cell>
          <cell r="AM561">
            <v>7186.86376855407</v>
          </cell>
          <cell r="AN561">
            <v>7989.76667866074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1">
          <cell r="BX561">
            <v>4.34026162851389</v>
          </cell>
          <cell r="BY561">
            <v>3.65605216091294</v>
          </cell>
          <cell r="BZ561">
            <v>3.54318382861419</v>
          </cell>
          <cell r="CA561">
            <v>3.79491324445236</v>
          </cell>
          <cell r="CB561">
            <v>3.71594592089601</v>
          </cell>
          <cell r="CC561">
            <v>3.18047955949385</v>
          </cell>
          <cell r="CD561">
            <v>3.14674923383017</v>
          </cell>
          <cell r="CE561">
            <v>3.52779725930866</v>
          </cell>
          <cell r="CF561">
            <v>3.6515142217002</v>
          </cell>
          <cell r="CG561">
            <v>4.01430031587816</v>
          </cell>
          <cell r="CH561">
            <v>3.74972534979726</v>
          </cell>
          <cell r="CI561">
            <v>3.48295517626417</v>
          </cell>
          <cell r="CJ561">
            <v>3.52807795990042</v>
          </cell>
          <cell r="CK561">
            <v>4.09859749733614</v>
          </cell>
          <cell r="CL561">
            <v>4.35175241308424</v>
          </cell>
          <cell r="CM561">
            <v>5.15788310491155</v>
          </cell>
          <cell r="CN561">
            <v>4.80717154826467</v>
          </cell>
          <cell r="CO561">
            <v>4.86237575023931</v>
          </cell>
          <cell r="CP561">
            <v>4.84991047153655</v>
          </cell>
          <cell r="CQ561">
            <v>5.13526726197185</v>
          </cell>
          <cell r="CR561">
            <v>4.92241214642961</v>
          </cell>
          <cell r="CS561">
            <v>4.87404417110245</v>
          </cell>
          <cell r="CT561">
            <v>4.90499030431984</v>
          </cell>
          <cell r="CU561">
            <v>4.91104645807981</v>
          </cell>
          <cell r="CV561">
            <v>5.06580760015872</v>
          </cell>
          <cell r="CW561">
            <v>4.93487762912998</v>
          </cell>
          <cell r="CX561">
            <v>4.91249466441395</v>
          </cell>
          <cell r="CY561">
            <v>4.91454608738358</v>
          </cell>
          <cell r="CZ561">
            <v>4.80409157885433</v>
          </cell>
          <cell r="DA561">
            <v>5.03010503459321</v>
          </cell>
        </row>
        <row r="562">
          <cell r="A562">
            <v>8045.80583263525</v>
          </cell>
          <cell r="B562">
            <v>7655.75453181867</v>
          </cell>
          <cell r="C562">
            <v>8738.85795457913</v>
          </cell>
          <cell r="D562">
            <v>7485.86980919109</v>
          </cell>
          <cell r="E562">
            <v>7273.08285242891</v>
          </cell>
          <cell r="F562">
            <v>8082.06814157243</v>
          </cell>
          <cell r="G562">
            <v>8106.89680370171</v>
          </cell>
          <cell r="H562">
            <v>7327.21002508708</v>
          </cell>
          <cell r="I562">
            <v>7986.26522266183</v>
          </cell>
          <cell r="J562">
            <v>8071.90002585149</v>
          </cell>
          <cell r="K562">
            <v>8482.76640955955</v>
          </cell>
          <cell r="L562">
            <v>9139.6843860508</v>
          </cell>
          <cell r="M562">
            <v>7940.6317882733</v>
          </cell>
          <cell r="N562">
            <v>7779.85413852538</v>
          </cell>
          <cell r="O562">
            <v>9503.10970212357</v>
          </cell>
        </row>
        <row r="562">
          <cell r="Z562">
            <v>6620.54879942557</v>
          </cell>
          <cell r="AA562">
            <v>6299.59230046794</v>
          </cell>
          <cell r="AB562">
            <v>7190.8316883394</v>
          </cell>
          <cell r="AC562">
            <v>6159.80144299153</v>
          </cell>
          <cell r="AD562">
            <v>5984.70817571293</v>
          </cell>
          <cell r="AE562">
            <v>6650.38749935103</v>
          </cell>
          <cell r="AF562">
            <v>6670.81794133169</v>
          </cell>
          <cell r="AG562">
            <v>6029.24710635737</v>
          </cell>
          <cell r="AH562">
            <v>6571.55538321888</v>
          </cell>
          <cell r="AI562">
            <v>6642.02059270066</v>
          </cell>
          <cell r="AJ562">
            <v>6980.10493129472</v>
          </cell>
          <cell r="AK562">
            <v>7520.6545805218</v>
          </cell>
          <cell r="AL562">
            <v>6534.00558577917</v>
          </cell>
          <cell r="AM562">
            <v>6401.70854827231</v>
          </cell>
          <cell r="AN562">
            <v>7819.70169774739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2">
          <cell r="BX562">
            <v>3.76992988153988</v>
          </cell>
          <cell r="BY562">
            <v>3.51574272909812</v>
          </cell>
          <cell r="BZ562">
            <v>3.96446298670929</v>
          </cell>
          <cell r="CA562">
            <v>3.52781562084503</v>
          </cell>
          <cell r="CB562">
            <v>3.32931230621581</v>
          </cell>
          <cell r="CC562">
            <v>3.8050724558602</v>
          </cell>
          <cell r="CD562">
            <v>3.65505750038346</v>
          </cell>
          <cell r="CE562">
            <v>3.28073060256672</v>
          </cell>
          <cell r="CF562">
            <v>3.77368596124015</v>
          </cell>
          <cell r="CG562">
            <v>3.64262321412206</v>
          </cell>
          <cell r="CH562">
            <v>3.90197383857402</v>
          </cell>
          <cell r="CI562">
            <v>4.12374236730761</v>
          </cell>
          <cell r="CJ562">
            <v>3.59351664432333</v>
          </cell>
          <cell r="CK562">
            <v>3.62144922483358</v>
          </cell>
          <cell r="CL562">
            <v>4.35491160705744</v>
          </cell>
          <cell r="CM562">
            <v>4.8113600070543</v>
          </cell>
          <cell r="CN562">
            <v>4.90910692774462</v>
          </cell>
          <cell r="CO562">
            <v>4.96937638243136</v>
          </cell>
          <cell r="CP562">
            <v>4.783744433027</v>
          </cell>
          <cell r="CQ562">
            <v>4.92487914839523</v>
          </cell>
          <cell r="CR562">
            <v>4.78840808831074</v>
          </cell>
          <cell r="CS562">
            <v>5.0002533574308</v>
          </cell>
          <cell r="CT562">
            <v>5.03500202362652</v>
          </cell>
          <cell r="CU562">
            <v>4.77100148470504</v>
          </cell>
          <cell r="CV562">
            <v>4.99566263723943</v>
          </cell>
          <cell r="CW562">
            <v>4.90100035145824</v>
          </cell>
          <cell r="CX562">
            <v>4.99656168160978</v>
          </cell>
          <cell r="CY562">
            <v>4.98157847544607</v>
          </cell>
          <cell r="CZ562">
            <v>4.84306873868131</v>
          </cell>
          <cell r="DA562">
            <v>4.91946615703571</v>
          </cell>
        </row>
        <row r="563">
          <cell r="A563">
            <v>9581.41296396331</v>
          </cell>
          <cell r="B563">
            <v>9636.83107080084</v>
          </cell>
          <cell r="C563">
            <v>6754.2451125668</v>
          </cell>
          <cell r="D563">
            <v>8009.82321384532</v>
          </cell>
          <cell r="E563">
            <v>7045.9598828126</v>
          </cell>
          <cell r="F563">
            <v>8022.00203769022</v>
          </cell>
          <cell r="G563">
            <v>7544.94489872992</v>
          </cell>
          <cell r="H563">
            <v>8241.82875132851</v>
          </cell>
          <cell r="I563">
            <v>7632.89275161315</v>
          </cell>
          <cell r="J563">
            <v>8203.6285189497</v>
          </cell>
          <cell r="K563">
            <v>8994.80586307827</v>
          </cell>
          <cell r="L563">
            <v>8247.165562544</v>
          </cell>
          <cell r="M563">
            <v>8688.5281380257</v>
          </cell>
          <cell r="N563">
            <v>9170.05762739995</v>
          </cell>
          <cell r="O563">
            <v>9550.13312712052</v>
          </cell>
        </row>
        <row r="563">
          <cell r="Z563">
            <v>7884.13409606124</v>
          </cell>
          <cell r="AA563">
            <v>7929.73528111612</v>
          </cell>
          <cell r="AB563">
            <v>5557.77883548354</v>
          </cell>
          <cell r="AC563">
            <v>6590.94024453558</v>
          </cell>
          <cell r="AD563">
            <v>5797.81841785723</v>
          </cell>
          <cell r="AE563">
            <v>6600.96167672796</v>
          </cell>
          <cell r="AF563">
            <v>6208.41180238348</v>
          </cell>
          <cell r="AG563">
            <v>6781.84765823603</v>
          </cell>
          <cell r="AH563">
            <v>6280.78032132739</v>
          </cell>
          <cell r="AI563">
            <v>6750.41432416432</v>
          </cell>
          <cell r="AJ563">
            <v>7401.44025304726</v>
          </cell>
          <cell r="AK563">
            <v>6786.23909146478</v>
          </cell>
          <cell r="AL563">
            <v>7149.41743928972</v>
          </cell>
          <cell r="AM563">
            <v>7545.64741911767</v>
          </cell>
          <cell r="AN563">
            <v>7858.39525888774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3">
          <cell r="BX563">
            <v>4.38467466289336</v>
          </cell>
          <cell r="BY563">
            <v>4.40995348665962</v>
          </cell>
          <cell r="BZ563">
            <v>3.12219943391581</v>
          </cell>
          <cell r="CA563">
            <v>3.65445518409898</v>
          </cell>
          <cell r="CB563">
            <v>3.2437162280334</v>
          </cell>
          <cell r="CC563">
            <v>3.67095401713785</v>
          </cell>
          <cell r="CD563">
            <v>3.47348922051578</v>
          </cell>
          <cell r="CE563">
            <v>3.84444217870468</v>
          </cell>
          <cell r="CF563">
            <v>3.48467205735328</v>
          </cell>
          <cell r="CG563">
            <v>3.82470098443093</v>
          </cell>
          <cell r="CH563">
            <v>4.05001654323397</v>
          </cell>
          <cell r="CI563">
            <v>3.8364639373032</v>
          </cell>
          <cell r="CJ563">
            <v>4.04833290213975</v>
          </cell>
          <cell r="CK563">
            <v>4.13046517958086</v>
          </cell>
          <cell r="CL563">
            <v>4.37964878725107</v>
          </cell>
          <cell r="CM563">
            <v>4.92633297728308</v>
          </cell>
          <cell r="CN563">
            <v>4.92642432755007</v>
          </cell>
          <cell r="CO563">
            <v>4.87694385076315</v>
          </cell>
          <cell r="CP563">
            <v>4.94119359064635</v>
          </cell>
          <cell r="CQ563">
            <v>4.89698632828836</v>
          </cell>
          <cell r="CR563">
            <v>4.92646500804816</v>
          </cell>
          <cell r="CS563">
            <v>4.89690519358072</v>
          </cell>
          <cell r="CT563">
            <v>4.83305605323808</v>
          </cell>
          <cell r="CU563">
            <v>4.93808801387609</v>
          </cell>
          <cell r="CV563">
            <v>4.83548541308517</v>
          </cell>
          <cell r="CW563">
            <v>5.00687300534019</v>
          </cell>
          <cell r="CX563">
            <v>4.84624283477461</v>
          </cell>
          <cell r="CY563">
            <v>4.83839780784751</v>
          </cell>
          <cell r="CZ563">
            <v>5.0050068766873</v>
          </cell>
          <cell r="DA563">
            <v>4.91588505613104</v>
          </cell>
        </row>
        <row r="564">
          <cell r="A564">
            <v>8331.83537957981</v>
          </cell>
          <cell r="B564">
            <v>7050.44887252687</v>
          </cell>
          <cell r="C564">
            <v>7606.41079700302</v>
          </cell>
          <cell r="D564">
            <v>6846.09208923466</v>
          </cell>
          <cell r="E564">
            <v>6668.35632846028</v>
          </cell>
          <cell r="F564">
            <v>6792.33816913286</v>
          </cell>
          <cell r="G564">
            <v>6723.56390654006</v>
          </cell>
          <cell r="H564">
            <v>8683.53419399933</v>
          </cell>
          <cell r="I564">
            <v>7987.35434622513</v>
          </cell>
          <cell r="J564">
            <v>9355.35527645412</v>
          </cell>
          <cell r="K564">
            <v>7533.75194524036</v>
          </cell>
          <cell r="L564">
            <v>7717.57757872936</v>
          </cell>
          <cell r="M564">
            <v>9303.2152791386</v>
          </cell>
          <cell r="N564">
            <v>8420.36453529918</v>
          </cell>
          <cell r="O564">
            <v>8078.43584122501</v>
          </cell>
        </row>
        <row r="564">
          <cell r="Z564">
            <v>6855.9102551971</v>
          </cell>
          <cell r="AA564">
            <v>5801.51221510782</v>
          </cell>
          <cell r="AB564">
            <v>6258.98945581963</v>
          </cell>
          <cell r="AC564">
            <v>5633.35577628452</v>
          </cell>
          <cell r="AD564">
            <v>5487.10463599018</v>
          </cell>
          <cell r="AE564">
            <v>5589.12397917219</v>
          </cell>
          <cell r="AF564">
            <v>5532.53258595297</v>
          </cell>
          <cell r="AG564">
            <v>7145.3081367766</v>
          </cell>
          <cell r="AH564">
            <v>6572.45157632239</v>
          </cell>
          <cell r="AI564">
            <v>7698.12091319653</v>
          </cell>
          <cell r="AJ564">
            <v>6199.20160065492</v>
          </cell>
          <cell r="AK564">
            <v>6350.46383621159</v>
          </cell>
          <cell r="AL564">
            <v>7655.2171439769</v>
          </cell>
          <cell r="AM564">
            <v>6928.7571033319</v>
          </cell>
          <cell r="AN564">
            <v>6647.39863506515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4">
          <cell r="BX564">
            <v>4.0462871812127</v>
          </cell>
          <cell r="BY564">
            <v>3.23436912043473</v>
          </cell>
          <cell r="BZ564">
            <v>3.50026419376248</v>
          </cell>
          <cell r="CA564">
            <v>3.19580298337178</v>
          </cell>
          <cell r="CB564">
            <v>3.07450920105764</v>
          </cell>
          <cell r="CC564">
            <v>3.24539088552908</v>
          </cell>
          <cell r="CD564">
            <v>3.13822141297114</v>
          </cell>
          <cell r="CE564">
            <v>4.00806072475615</v>
          </cell>
          <cell r="CF564">
            <v>3.78019924322114</v>
          </cell>
          <cell r="CG564">
            <v>4.22297185323223</v>
          </cell>
          <cell r="CH564">
            <v>3.54537842162646</v>
          </cell>
          <cell r="CI564">
            <v>3.666218365215</v>
          </cell>
          <cell r="CJ564">
            <v>4.20655417926486</v>
          </cell>
          <cell r="CK564">
            <v>3.83471323927978</v>
          </cell>
          <cell r="CL564">
            <v>3.73399430681343</v>
          </cell>
          <cell r="CM564">
            <v>4.64211137926048</v>
          </cell>
          <cell r="CN564">
            <v>4.91426717920732</v>
          </cell>
          <cell r="CO564">
            <v>4.89903486367454</v>
          </cell>
          <cell r="CP564">
            <v>4.82941267724574</v>
          </cell>
          <cell r="CQ564">
            <v>4.88961404997683</v>
          </cell>
          <cell r="CR564">
            <v>4.71828170355875</v>
          </cell>
          <cell r="CS564">
            <v>4.83000449251545</v>
          </cell>
          <cell r="CT564">
            <v>4.88420411277359</v>
          </cell>
          <cell r="CU564">
            <v>4.76343057307078</v>
          </cell>
          <cell r="CV564">
            <v>4.99428908383394</v>
          </cell>
          <cell r="CW564">
            <v>4.79049397683352</v>
          </cell>
          <cell r="CX564">
            <v>4.74563414530646</v>
          </cell>
          <cell r="CY564">
            <v>4.98583799493498</v>
          </cell>
          <cell r="CZ564">
            <v>4.95027789276815</v>
          </cell>
          <cell r="DA564">
            <v>4.87736444100662</v>
          </cell>
        </row>
        <row r="565">
          <cell r="A565">
            <v>7699.62103536556</v>
          </cell>
          <cell r="B565">
            <v>7808.91788814191</v>
          </cell>
          <cell r="C565">
            <v>7723.42801822805</v>
          </cell>
          <cell r="D565">
            <v>8219.61898700711</v>
          </cell>
          <cell r="E565">
            <v>8376.29530134344</v>
          </cell>
          <cell r="F565">
            <v>7430.56987822828</v>
          </cell>
          <cell r="G565">
            <v>6990.77488705652</v>
          </cell>
          <cell r="H565">
            <v>7212.770223636</v>
          </cell>
          <cell r="I565">
            <v>6313.56918699675</v>
          </cell>
          <cell r="J565">
            <v>7514.49487146562</v>
          </cell>
          <cell r="K565">
            <v>8779.6213433692</v>
          </cell>
          <cell r="L565">
            <v>7675.1115331483</v>
          </cell>
          <cell r="M565">
            <v>8493.60797847587</v>
          </cell>
          <cell r="N565">
            <v>8552.03377886674</v>
          </cell>
          <cell r="O565">
            <v>9455.68045368585</v>
          </cell>
        </row>
        <row r="565">
          <cell r="Z565">
            <v>6335.68816624366</v>
          </cell>
          <cell r="AA565">
            <v>6425.62386224249</v>
          </cell>
          <cell r="AB565">
            <v>6355.27791214194</v>
          </cell>
          <cell r="AC565">
            <v>6763.57219502299</v>
          </cell>
          <cell r="AD565">
            <v>6892.49441939117</v>
          </cell>
          <cell r="AE565">
            <v>6114.29749979927</v>
          </cell>
          <cell r="AF565">
            <v>5752.40904992079</v>
          </cell>
          <cell r="AG565">
            <v>5935.07949830619</v>
          </cell>
          <cell r="AH565">
            <v>5195.16550244304</v>
          </cell>
          <cell r="AI565">
            <v>6183.35577994886</v>
          </cell>
          <cell r="AJ565">
            <v>7224.37413397237</v>
          </cell>
          <cell r="AK565">
            <v>6315.52034727632</v>
          </cell>
          <cell r="AL565">
            <v>6989.02599371729</v>
          </cell>
          <cell r="AM565">
            <v>7037.10208089606</v>
          </cell>
          <cell r="AN565">
            <v>7780.67420189007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5">
          <cell r="BX565">
            <v>3.5587646087195</v>
          </cell>
          <cell r="BY565">
            <v>3.63349688690215</v>
          </cell>
          <cell r="BZ565">
            <v>3.58188830484018</v>
          </cell>
          <cell r="CA565">
            <v>3.88101761101333</v>
          </cell>
          <cell r="CB565">
            <v>3.85549902246235</v>
          </cell>
          <cell r="CC565">
            <v>3.41523428126935</v>
          </cell>
          <cell r="CD565">
            <v>3.28759185977759</v>
          </cell>
          <cell r="CE565">
            <v>3.27888487570747</v>
          </cell>
          <cell r="CF565">
            <v>2.88083816460723</v>
          </cell>
          <cell r="CG565">
            <v>3.5149703346531</v>
          </cell>
          <cell r="CH565">
            <v>4.08971473942619</v>
          </cell>
          <cell r="CI565">
            <v>3.60369502464405</v>
          </cell>
          <cell r="CJ565">
            <v>3.90386377774857</v>
          </cell>
          <cell r="CK565">
            <v>3.92236113514734</v>
          </cell>
          <cell r="CL565">
            <v>4.31150206095103</v>
          </cell>
          <cell r="CM565">
            <v>4.87754928437829</v>
          </cell>
          <cell r="CN565">
            <v>4.84504307712779</v>
          </cell>
          <cell r="CO565">
            <v>4.86104502022295</v>
          </cell>
          <cell r="CP565">
            <v>4.77460723916856</v>
          </cell>
          <cell r="CQ565">
            <v>4.89782159053336</v>
          </cell>
          <cell r="CR565">
            <v>4.90493436755501</v>
          </cell>
          <cell r="CS565">
            <v>4.79378994306481</v>
          </cell>
          <cell r="CT565">
            <v>4.95915300248926</v>
          </cell>
          <cell r="CU565">
            <v>4.9406906359907</v>
          </cell>
          <cell r="CV565">
            <v>4.81958570175389</v>
          </cell>
          <cell r="CW565">
            <v>4.83965437874933</v>
          </cell>
          <cell r="CX565">
            <v>4.80140393503443</v>
          </cell>
          <cell r="CY565">
            <v>4.90488846723701</v>
          </cell>
          <cell r="CZ565">
            <v>4.91533825269716</v>
          </cell>
          <cell r="DA565">
            <v>4.94419701539342</v>
          </cell>
        </row>
        <row r="566">
          <cell r="A566">
            <v>8942.96249806099</v>
          </cell>
          <cell r="B566">
            <v>6677.4114848432</v>
          </cell>
          <cell r="C566">
            <v>6824.00418858546</v>
          </cell>
          <cell r="D566">
            <v>5883.69244215899</v>
          </cell>
          <cell r="E566">
            <v>7647.45088927325</v>
          </cell>
          <cell r="F566">
            <v>8639.60146800746</v>
          </cell>
          <cell r="G566">
            <v>8358.76113629789</v>
          </cell>
          <cell r="H566">
            <v>7291.00721248158</v>
          </cell>
          <cell r="I566">
            <v>8038.65535384122</v>
          </cell>
          <cell r="J566">
            <v>9281.30109169971</v>
          </cell>
          <cell r="K566">
            <v>9121.87795628985</v>
          </cell>
          <cell r="L566">
            <v>9650.1601418232</v>
          </cell>
          <cell r="M566">
            <v>8108.29670877655</v>
          </cell>
          <cell r="N566">
            <v>9236.67052971752</v>
          </cell>
          <cell r="O566">
            <v>8899.00246071358</v>
          </cell>
        </row>
        <row r="566">
          <cell r="Z566">
            <v>7358.78056983304</v>
          </cell>
          <cell r="AA566">
            <v>5494.55573609954</v>
          </cell>
          <cell r="AB566">
            <v>5615.18058946461</v>
          </cell>
          <cell r="AC566">
            <v>4841.43835240511</v>
          </cell>
          <cell r="AD566">
            <v>6292.7595888877</v>
          </cell>
          <cell r="AE566">
            <v>7109.157779389</v>
          </cell>
          <cell r="AF566">
            <v>6878.06630643941</v>
          </cell>
          <cell r="AG566">
            <v>5999.45736341341</v>
          </cell>
          <cell r="AH566">
            <v>6614.66497687507</v>
          </cell>
          <cell r="AI566">
            <v>7637.18489831291</v>
          </cell>
          <cell r="AJ566">
            <v>7506.00243260422</v>
          </cell>
          <cell r="AK566">
            <v>7940.70320241452</v>
          </cell>
          <cell r="AL566">
            <v>6671.96986322185</v>
          </cell>
          <cell r="AM566">
            <v>7600.46032159613</v>
          </cell>
          <cell r="AN566">
            <v>7322.60773910146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6">
          <cell r="BX566">
            <v>4.1314197468165</v>
          </cell>
          <cell r="BY566">
            <v>3.00449702128559</v>
          </cell>
          <cell r="BZ566">
            <v>3.10396564684622</v>
          </cell>
          <cell r="CA566">
            <v>2.79749626699251</v>
          </cell>
          <cell r="CB566">
            <v>3.49626932883439</v>
          </cell>
          <cell r="CC566">
            <v>4.10957704906404</v>
          </cell>
          <cell r="CD566">
            <v>3.95438713464671</v>
          </cell>
          <cell r="CE566">
            <v>3.2918004262622</v>
          </cell>
          <cell r="CF566">
            <v>3.55862029496211</v>
          </cell>
          <cell r="CG566">
            <v>4.28701231947831</v>
          </cell>
          <cell r="CH566">
            <v>4.22906253892053</v>
          </cell>
          <cell r="CI566">
            <v>4.40585652493938</v>
          </cell>
          <cell r="CJ566">
            <v>3.81889633875567</v>
          </cell>
          <cell r="CK566">
            <v>4.22323777565239</v>
          </cell>
          <cell r="CL566">
            <v>4.12007927097751</v>
          </cell>
          <cell r="CM566">
            <v>4.87993084522871</v>
          </cell>
          <cell r="CN566">
            <v>5.01034857166728</v>
          </cell>
          <cell r="CO566">
            <v>4.95625859297864</v>
          </cell>
          <cell r="CP566">
            <v>4.74145929008995</v>
          </cell>
          <cell r="CQ566">
            <v>4.93109529281518</v>
          </cell>
          <cell r="CR566">
            <v>4.73945234960413</v>
          </cell>
          <cell r="CS566">
            <v>4.76534457458975</v>
          </cell>
          <cell r="CT566">
            <v>4.99327643245606</v>
          </cell>
          <cell r="CU566">
            <v>5.09252696201201</v>
          </cell>
          <cell r="CV566">
            <v>4.88074040442679</v>
          </cell>
          <cell r="CW566">
            <v>4.86263564018185</v>
          </cell>
          <cell r="CX566">
            <v>4.93782562286029</v>
          </cell>
          <cell r="CY566">
            <v>4.78655817461521</v>
          </cell>
          <cell r="CZ566">
            <v>4.93061960264845</v>
          </cell>
          <cell r="DA566">
            <v>4.86930898455191</v>
          </cell>
        </row>
        <row r="567">
          <cell r="A567">
            <v>9206.48722716648</v>
          </cell>
          <cell r="B567">
            <v>8476.71398535397</v>
          </cell>
          <cell r="C567">
            <v>7811.69801602476</v>
          </cell>
          <cell r="D567">
            <v>6913.01685184006</v>
          </cell>
          <cell r="E567">
            <v>5757.63176571479</v>
          </cell>
          <cell r="F567">
            <v>7185.40958723068</v>
          </cell>
          <cell r="G567">
            <v>7712.83120140272</v>
          </cell>
          <cell r="H567">
            <v>7790.01788993761</v>
          </cell>
          <cell r="I567">
            <v>7672.80902800514</v>
          </cell>
          <cell r="J567">
            <v>9083.63336852355</v>
          </cell>
          <cell r="K567">
            <v>8638.79578963473</v>
          </cell>
          <cell r="L567">
            <v>7944.26263477606</v>
          </cell>
          <cell r="M567">
            <v>7253.2466706902</v>
          </cell>
          <cell r="N567">
            <v>8759.58739368878</v>
          </cell>
          <cell r="O567">
            <v>9328.01879474474</v>
          </cell>
        </row>
        <row r="567">
          <cell r="Z567">
            <v>7575.62377549699</v>
          </cell>
          <cell r="AA567">
            <v>6975.12465080555</v>
          </cell>
          <cell r="AB567">
            <v>6427.91151032895</v>
          </cell>
          <cell r="AC567">
            <v>5688.42529522839</v>
          </cell>
          <cell r="AD567">
            <v>4737.7084243596</v>
          </cell>
          <cell r="AE567">
            <v>5912.56560320696</v>
          </cell>
          <cell r="AF567">
            <v>6346.55824572567</v>
          </cell>
          <cell r="AG567">
            <v>6410.07186372009</v>
          </cell>
          <cell r="AH567">
            <v>6313.6257144728</v>
          </cell>
          <cell r="AI567">
            <v>7474.5326003851</v>
          </cell>
          <cell r="AJ567">
            <v>7108.49482118515</v>
          </cell>
          <cell r="AK567">
            <v>6536.99325375859</v>
          </cell>
          <cell r="AL567">
            <v>5968.38583188222</v>
          </cell>
          <cell r="AM567">
            <v>7207.8890553782</v>
          </cell>
          <cell r="AN567">
            <v>7675.62689396138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7">
          <cell r="BX567">
            <v>4.36031910985913</v>
          </cell>
          <cell r="BY567">
            <v>3.76782267290248</v>
          </cell>
          <cell r="BZ567">
            <v>3.52308853893914</v>
          </cell>
          <cell r="CA567">
            <v>3.15289804332839</v>
          </cell>
          <cell r="CB567">
            <v>2.6255487512359</v>
          </cell>
          <cell r="CC567">
            <v>3.36780994461208</v>
          </cell>
          <cell r="CD567">
            <v>3.50567590467174</v>
          </cell>
          <cell r="CE567">
            <v>3.49851657694043</v>
          </cell>
          <cell r="CF567">
            <v>3.48054021056891</v>
          </cell>
          <cell r="CG567">
            <v>4.20893817031369</v>
          </cell>
          <cell r="CH567">
            <v>4.01556546552826</v>
          </cell>
          <cell r="CI567">
            <v>3.57878001278908</v>
          </cell>
          <cell r="CJ567">
            <v>3.37821930814209</v>
          </cell>
          <cell r="CK567">
            <v>4.12065852675848</v>
          </cell>
          <cell r="CL567">
            <v>4.32616199979995</v>
          </cell>
          <cell r="CM567">
            <v>4.7600033641045</v>
          </cell>
          <cell r="CN567">
            <v>5.07187630872001</v>
          </cell>
          <cell r="CO567">
            <v>4.99865849864719</v>
          </cell>
          <cell r="CP567">
            <v>4.94298471503697</v>
          </cell>
          <cell r="CQ567">
            <v>4.94373721848709</v>
          </cell>
          <cell r="CR567">
            <v>4.80989430466978</v>
          </cell>
          <cell r="CS567">
            <v>4.95990824110007</v>
          </cell>
          <cell r="CT567">
            <v>5.01979634404912</v>
          </cell>
          <cell r="CU567">
            <v>4.96980458512169</v>
          </cell>
          <cell r="CV567">
            <v>4.86540088717391</v>
          </cell>
          <cell r="CW567">
            <v>4.84995910150292</v>
          </cell>
          <cell r="CX567">
            <v>5.00437872521957</v>
          </cell>
          <cell r="CY567">
            <v>4.84034354008523</v>
          </cell>
          <cell r="CZ567">
            <v>4.79235081465146</v>
          </cell>
          <cell r="DA567">
            <v>4.86091708515511</v>
          </cell>
        </row>
        <row r="568">
          <cell r="A568">
            <v>8744.16840913788</v>
          </cell>
          <cell r="B568">
            <v>6810.55443662795</v>
          </cell>
          <cell r="C568">
            <v>7905.04724326108</v>
          </cell>
          <cell r="D568">
            <v>7615.46970963374</v>
          </cell>
          <cell r="E568">
            <v>8866.658002728</v>
          </cell>
          <cell r="F568">
            <v>7876.70016552501</v>
          </cell>
          <cell r="G568">
            <v>8361.61983907052</v>
          </cell>
          <cell r="H568">
            <v>8450.43255503621</v>
          </cell>
          <cell r="I568">
            <v>8507.66310508641</v>
          </cell>
          <cell r="J568">
            <v>8992.46198968201</v>
          </cell>
          <cell r="K568">
            <v>9361.1306913411</v>
          </cell>
          <cell r="L568">
            <v>8617.04718638872</v>
          </cell>
          <cell r="M568">
            <v>8363.32101714408</v>
          </cell>
          <cell r="N568">
            <v>9062.80178997782</v>
          </cell>
          <cell r="O568">
            <v>8620.4725178811</v>
          </cell>
        </row>
        <row r="568">
          <cell r="Z568">
            <v>7195.20143380488</v>
          </cell>
          <cell r="AA568">
            <v>5604.11336499671</v>
          </cell>
          <cell r="AB568">
            <v>6504.72458874055</v>
          </cell>
          <cell r="AC568">
            <v>6266.44364678433</v>
          </cell>
          <cell r="AD568">
            <v>7295.99287081618</v>
          </cell>
          <cell r="AE568">
            <v>6481.3989933463</v>
          </cell>
          <cell r="AF568">
            <v>6880.41861043517</v>
          </cell>
          <cell r="AG568">
            <v>6953.49878814408</v>
          </cell>
          <cell r="AH568">
            <v>7000.59135504253</v>
          </cell>
          <cell r="AI568">
            <v>7399.5115800812</v>
          </cell>
          <cell r="AJ568">
            <v>7702.87325458924</v>
          </cell>
          <cell r="AK568">
            <v>7090.598827657</v>
          </cell>
          <cell r="AL568">
            <v>6881.81843696427</v>
          </cell>
          <cell r="AM568">
            <v>7457.39118718175</v>
          </cell>
          <cell r="AN568">
            <v>7093.41738614216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8">
          <cell r="BX568">
            <v>4.00611441209645</v>
          </cell>
          <cell r="BY568">
            <v>3.24440997482967</v>
          </cell>
          <cell r="BZ568">
            <v>3.59430210879257</v>
          </cell>
          <cell r="CA568">
            <v>3.65090667292262</v>
          </cell>
          <cell r="CB568">
            <v>4.10651404023035</v>
          </cell>
          <cell r="CC568">
            <v>3.76573534014534</v>
          </cell>
          <cell r="CD568">
            <v>3.89964212670391</v>
          </cell>
          <cell r="CE568">
            <v>4.04461454866422</v>
          </cell>
          <cell r="CF568">
            <v>3.84030458381395</v>
          </cell>
          <cell r="CG568">
            <v>4.15909178418126</v>
          </cell>
          <cell r="CH568">
            <v>4.26786578614829</v>
          </cell>
          <cell r="CI568">
            <v>4.04909014338548</v>
          </cell>
          <cell r="CJ568">
            <v>3.96903127431658</v>
          </cell>
          <cell r="CK568">
            <v>4.12843105554211</v>
          </cell>
          <cell r="CL568">
            <v>3.94727799932337</v>
          </cell>
          <cell r="CM568">
            <v>4.92069836573772</v>
          </cell>
          <cell r="CN568">
            <v>4.73236593577307</v>
          </cell>
          <cell r="CO568">
            <v>4.95817065939682</v>
          </cell>
          <cell r="CP568">
            <v>4.70248634007663</v>
          </cell>
          <cell r="CQ568">
            <v>4.86763745796391</v>
          </cell>
          <cell r="CR568">
            <v>4.71548208040873</v>
          </cell>
          <cell r="CS568">
            <v>4.83389535088715</v>
          </cell>
          <cell r="CT568">
            <v>4.71013526311063</v>
          </cell>
          <cell r="CU568">
            <v>4.99431800889455</v>
          </cell>
          <cell r="CV568">
            <v>4.87429360012709</v>
          </cell>
          <cell r="CW568">
            <v>4.94480459292661</v>
          </cell>
          <cell r="CX568">
            <v>4.79769465979878</v>
          </cell>
          <cell r="CY568">
            <v>4.75035236169053</v>
          </cell>
          <cell r="CZ568">
            <v>4.9489039436852</v>
          </cell>
          <cell r="DA568">
            <v>4.92339790593347</v>
          </cell>
        </row>
        <row r="569">
          <cell r="A569">
            <v>8379.70265564658</v>
          </cell>
          <cell r="B569">
            <v>7283.88495431821</v>
          </cell>
          <cell r="C569">
            <v>6775.33993005113</v>
          </cell>
          <cell r="D569">
            <v>6899.15175266372</v>
          </cell>
          <cell r="E569">
            <v>7231.14405478013</v>
          </cell>
          <cell r="F569">
            <v>7710.52946519833</v>
          </cell>
          <cell r="G569">
            <v>7942.84710863682</v>
          </cell>
          <cell r="H569">
            <v>7701.83973313366</v>
          </cell>
          <cell r="I569">
            <v>9129.13628577687</v>
          </cell>
          <cell r="J569">
            <v>7323.43197842606</v>
          </cell>
          <cell r="K569">
            <v>8016.7427339788</v>
          </cell>
          <cell r="L569">
            <v>9053.77478782593</v>
          </cell>
          <cell r="M569">
            <v>8663.95905447082</v>
          </cell>
          <cell r="N569">
            <v>8869.83227207093</v>
          </cell>
          <cell r="O569">
            <v>8360.46310931526</v>
          </cell>
        </row>
        <row r="569">
          <cell r="Z569">
            <v>6895.29818521776</v>
          </cell>
          <cell r="AA569">
            <v>5993.59676241042</v>
          </cell>
          <cell r="AB569">
            <v>5575.13685672779</v>
          </cell>
          <cell r="AC569">
            <v>5677.01629933472</v>
          </cell>
          <cell r="AD569">
            <v>5950.19853650479</v>
          </cell>
          <cell r="AE569">
            <v>6344.66424564891</v>
          </cell>
          <cell r="AF569">
            <v>6535.82847796401</v>
          </cell>
          <cell r="AG569">
            <v>6337.51383754998</v>
          </cell>
          <cell r="AH569">
            <v>7511.97500086782</v>
          </cell>
          <cell r="AI569">
            <v>6026.1383136763</v>
          </cell>
          <cell r="AJ569">
            <v>6596.63402110256</v>
          </cell>
          <cell r="AK569">
            <v>7449.96325398248</v>
          </cell>
          <cell r="AL569">
            <v>7129.20059339313</v>
          </cell>
          <cell r="AM569">
            <v>7298.60484101837</v>
          </cell>
          <cell r="AN569">
            <v>6879.4667870937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69">
          <cell r="BX569">
            <v>3.94953927326702</v>
          </cell>
          <cell r="BY569">
            <v>3.34492698201774</v>
          </cell>
          <cell r="BZ569">
            <v>3.08226917130925</v>
          </cell>
          <cell r="CA569">
            <v>3.1729010887988</v>
          </cell>
          <cell r="CB569">
            <v>3.39738947771954</v>
          </cell>
          <cell r="CC569">
            <v>3.48365209674803</v>
          </cell>
          <cell r="CD569">
            <v>3.65448573517438</v>
          </cell>
          <cell r="CE569">
            <v>3.56668810126001</v>
          </cell>
          <cell r="CF569">
            <v>4.16046731687499</v>
          </cell>
          <cell r="CG569">
            <v>3.42727621306578</v>
          </cell>
          <cell r="CH569">
            <v>3.80342607429261</v>
          </cell>
          <cell r="CI569">
            <v>4.08799308185658</v>
          </cell>
          <cell r="CJ569">
            <v>3.93060152091543</v>
          </cell>
          <cell r="CK569">
            <v>4.09748284084211</v>
          </cell>
          <cell r="CL569">
            <v>3.84868660830581</v>
          </cell>
          <cell r="CM569">
            <v>4.7831472477243</v>
          </cell>
          <cell r="CN569">
            <v>4.90916935884632</v>
          </cell>
          <cell r="CO569">
            <v>4.95555277743338</v>
          </cell>
          <cell r="CP569">
            <v>4.90197105990911</v>
          </cell>
          <cell r="CQ569">
            <v>4.79836471666055</v>
          </cell>
          <cell r="CR569">
            <v>4.98977546728267</v>
          </cell>
          <cell r="CS569">
            <v>4.89983562374687</v>
          </cell>
          <cell r="CT569">
            <v>4.8681160552256</v>
          </cell>
          <cell r="CU569">
            <v>4.94674080086122</v>
          </cell>
          <cell r="CV569">
            <v>4.81722713790443</v>
          </cell>
          <cell r="CW569">
            <v>4.75176053584538</v>
          </cell>
          <cell r="CX569">
            <v>4.99287983648429</v>
          </cell>
          <cell r="CY569">
            <v>4.96922832709487</v>
          </cell>
          <cell r="CZ569">
            <v>4.88011260164694</v>
          </cell>
          <cell r="DA569">
            <v>4.89721718846639</v>
          </cell>
        </row>
        <row r="570">
          <cell r="A570">
            <v>8411.37812144002</v>
          </cell>
          <cell r="B570">
            <v>7607.96235088411</v>
          </cell>
          <cell r="C570">
            <v>8021.29344466526</v>
          </cell>
          <cell r="D570">
            <v>6610.94857418505</v>
          </cell>
          <cell r="E570">
            <v>7087.37730576829</v>
          </cell>
          <cell r="F570">
            <v>8648.79332021182</v>
          </cell>
          <cell r="G570">
            <v>7683.47279981297</v>
          </cell>
          <cell r="H570">
            <v>8003.92878227836</v>
          </cell>
          <cell r="I570">
            <v>7295.51014646502</v>
          </cell>
          <cell r="J570">
            <v>6599.57447581818</v>
          </cell>
          <cell r="K570">
            <v>8430.85253438209</v>
          </cell>
          <cell r="L570">
            <v>8277.55335455492</v>
          </cell>
          <cell r="M570">
            <v>8853.03344494997</v>
          </cell>
          <cell r="N570">
            <v>8103.46494207001</v>
          </cell>
          <cell r="O570">
            <v>11205.7388776295</v>
          </cell>
        </row>
        <row r="570">
          <cell r="Z570">
            <v>6921.36256849921</v>
          </cell>
          <cell r="AA570">
            <v>6260.26616301322</v>
          </cell>
          <cell r="AB570">
            <v>6600.37860589599</v>
          </cell>
          <cell r="AC570">
            <v>5439.86625532941</v>
          </cell>
          <cell r="AD570">
            <v>5831.89904017505</v>
          </cell>
          <cell r="AE570">
            <v>7116.72136063144</v>
          </cell>
          <cell r="AF570">
            <v>6322.40047527467</v>
          </cell>
          <cell r="AG570">
            <v>6586.08996941762</v>
          </cell>
          <cell r="AH570">
            <v>6003.16263480551</v>
          </cell>
          <cell r="AI570">
            <v>5430.50699724468</v>
          </cell>
          <cell r="AJ570">
            <v>6937.38722829155</v>
          </cell>
          <cell r="AK570">
            <v>6811.24390317662</v>
          </cell>
          <cell r="AL570">
            <v>7284.78180613026</v>
          </cell>
          <cell r="AM570">
            <v>6667.99400947475</v>
          </cell>
          <cell r="AN570">
            <v>9220.72227644941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0">
          <cell r="BX570">
            <v>3.86921030548801</v>
          </cell>
          <cell r="BY570">
            <v>3.46846168994511</v>
          </cell>
          <cell r="BZ570">
            <v>3.72936992550761</v>
          </cell>
          <cell r="CA570">
            <v>2.95653462555367</v>
          </cell>
          <cell r="CB570">
            <v>3.20906073353055</v>
          </cell>
          <cell r="CC570">
            <v>3.96607205950365</v>
          </cell>
          <cell r="CD570">
            <v>3.6034373911436</v>
          </cell>
          <cell r="CE570">
            <v>3.77116150771934</v>
          </cell>
          <cell r="CF570">
            <v>3.39107673311516</v>
          </cell>
          <cell r="CG570">
            <v>2.98447855848531</v>
          </cell>
          <cell r="CH570">
            <v>3.88967270484193</v>
          </cell>
          <cell r="CI570">
            <v>3.88593212577778</v>
          </cell>
          <cell r="CJ570">
            <v>4.09168105708995</v>
          </cell>
          <cell r="CK570">
            <v>3.71262415275253</v>
          </cell>
          <cell r="CL570">
            <v>5.09681221975606</v>
          </cell>
          <cell r="CM570">
            <v>4.90090630304438</v>
          </cell>
          <cell r="CN570">
            <v>4.94496283322453</v>
          </cell>
          <cell r="CO570">
            <v>4.84886976042956</v>
          </cell>
          <cell r="CP570">
            <v>5.04094998126228</v>
          </cell>
          <cell r="CQ570">
            <v>4.97896640676607</v>
          </cell>
          <cell r="CR570">
            <v>4.91616552824211</v>
          </cell>
          <cell r="CS570">
            <v>4.80697824258342</v>
          </cell>
          <cell r="CT570">
            <v>4.78475453015161</v>
          </cell>
          <cell r="CU570">
            <v>4.85008810230211</v>
          </cell>
          <cell r="CV570">
            <v>4.98515940749971</v>
          </cell>
          <cell r="CW570">
            <v>4.88641122113539</v>
          </cell>
          <cell r="CX570">
            <v>4.80217914170307</v>
          </cell>
          <cell r="CY570">
            <v>4.8777766496687</v>
          </cell>
          <cell r="CZ570">
            <v>4.92063725996686</v>
          </cell>
          <cell r="DA570">
            <v>4.95648097731943</v>
          </cell>
        </row>
        <row r="571">
          <cell r="A571">
            <v>9276.2883695922</v>
          </cell>
          <cell r="B571">
            <v>6944.96928339292</v>
          </cell>
          <cell r="C571">
            <v>7232.29201646485</v>
          </cell>
          <cell r="D571">
            <v>5983.95410722681</v>
          </cell>
          <cell r="E571">
            <v>7583.8053025061</v>
          </cell>
          <cell r="F571">
            <v>6607.39398726197</v>
          </cell>
          <cell r="G571">
            <v>7778.28909865411</v>
          </cell>
          <cell r="H571">
            <v>7918.89123511429</v>
          </cell>
          <cell r="I571">
            <v>8622.42276418304</v>
          </cell>
          <cell r="J571">
            <v>8040.26841547868</v>
          </cell>
          <cell r="K571">
            <v>7886.01116022588</v>
          </cell>
          <cell r="L571">
            <v>7806.94223679578</v>
          </cell>
          <cell r="M571">
            <v>7895.36577912469</v>
          </cell>
          <cell r="N571">
            <v>8723.86502565091</v>
          </cell>
          <cell r="O571">
            <v>9507.77310664647</v>
          </cell>
        </row>
        <row r="571">
          <cell r="Z571">
            <v>7633.06014412158</v>
          </cell>
          <cell r="AA571">
            <v>5714.71758176331</v>
          </cell>
          <cell r="AB571">
            <v>5951.14314497679</v>
          </cell>
          <cell r="AC571">
            <v>4923.93937966092</v>
          </cell>
          <cell r="AD571">
            <v>6240.38836320502</v>
          </cell>
          <cell r="AE571">
            <v>5436.94133808985</v>
          </cell>
          <cell r="AF571">
            <v>6400.42074403538</v>
          </cell>
          <cell r="AG571">
            <v>6516.11621632261</v>
          </cell>
          <cell r="AH571">
            <v>7095.02216024205</v>
          </cell>
          <cell r="AI571">
            <v>6615.99229616532</v>
          </cell>
          <cell r="AJ571">
            <v>6489.06061184301</v>
          </cell>
          <cell r="AK571">
            <v>6423.99818342053</v>
          </cell>
          <cell r="AL571">
            <v>6496.7581268226</v>
          </cell>
          <cell r="AM571">
            <v>7178.49464967846</v>
          </cell>
          <cell r="AN571">
            <v>7823.5390134691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1">
          <cell r="BX571">
            <v>4.27074933526897</v>
          </cell>
          <cell r="BY571">
            <v>3.28890994289919</v>
          </cell>
          <cell r="BZ571">
            <v>3.38787459402708</v>
          </cell>
          <cell r="CA571">
            <v>2.73647450691383</v>
          </cell>
          <cell r="CB571">
            <v>3.52936334578571</v>
          </cell>
          <cell r="CC571">
            <v>3.06234872473294</v>
          </cell>
          <cell r="CD571">
            <v>3.4349641505895</v>
          </cell>
          <cell r="CE571">
            <v>3.70638610596078</v>
          </cell>
          <cell r="CF571">
            <v>4.00736555337925</v>
          </cell>
          <cell r="CG571">
            <v>3.78659674846138</v>
          </cell>
          <cell r="CH571">
            <v>3.57660948290203</v>
          </cell>
          <cell r="CI571">
            <v>3.67584717111225</v>
          </cell>
          <cell r="CJ571">
            <v>3.63677308210024</v>
          </cell>
          <cell r="CK571">
            <v>4.10894605271496</v>
          </cell>
          <cell r="CL571">
            <v>4.38488180518293</v>
          </cell>
          <cell r="CM571">
            <v>4.89668016168444</v>
          </cell>
          <cell r="CN571">
            <v>4.76047102833717</v>
          </cell>
          <cell r="CO571">
            <v>4.8126048690837</v>
          </cell>
          <cell r="CP571">
            <v>4.92979007905961</v>
          </cell>
          <cell r="CQ571">
            <v>4.84420354173924</v>
          </cell>
          <cell r="CR571">
            <v>4.86415200629899</v>
          </cell>
          <cell r="CS571">
            <v>5.10497301572062</v>
          </cell>
          <cell r="CT571">
            <v>4.81665230902237</v>
          </cell>
          <cell r="CU571">
            <v>4.85067224800189</v>
          </cell>
          <cell r="CV571">
            <v>4.7868858225342</v>
          </cell>
          <cell r="CW571">
            <v>4.97069874041702</v>
          </cell>
          <cell r="CX571">
            <v>4.78801054662577</v>
          </cell>
          <cell r="CY571">
            <v>4.89426668421154</v>
          </cell>
          <cell r="CZ571">
            <v>4.78641198422675</v>
          </cell>
          <cell r="DA571">
            <v>4.88823973230561</v>
          </cell>
        </row>
        <row r="572">
          <cell r="A572">
            <v>10102.8492091167</v>
          </cell>
          <cell r="B572">
            <v>7889.51097323445</v>
          </cell>
          <cell r="C572">
            <v>7254.54327534582</v>
          </cell>
          <cell r="D572">
            <v>7539.10336340788</v>
          </cell>
          <cell r="E572">
            <v>6377.09660588763</v>
          </cell>
          <cell r="F572">
            <v>7138.43034470421</v>
          </cell>
          <cell r="G572">
            <v>8170.4205805191</v>
          </cell>
          <cell r="H572">
            <v>7440.70715986351</v>
          </cell>
          <cell r="I572">
            <v>7775.37601371818</v>
          </cell>
          <cell r="J572">
            <v>8956.30414613798</v>
          </cell>
          <cell r="K572">
            <v>6612.45470251614</v>
          </cell>
          <cell r="L572">
            <v>8863.39723152134</v>
          </cell>
          <cell r="M572">
            <v>9750.28191416481</v>
          </cell>
          <cell r="N572">
            <v>8636.10944558714</v>
          </cell>
          <cell r="O572">
            <v>9475.3565107355</v>
          </cell>
        </row>
        <row r="572">
          <cell r="Z572">
            <v>8313.2016349303</v>
          </cell>
          <cell r="AA572">
            <v>6491.94045797578</v>
          </cell>
          <cell r="AB572">
            <v>5969.45275228456</v>
          </cell>
          <cell r="AC572">
            <v>6203.60505331848</v>
          </cell>
          <cell r="AD572">
            <v>5247.43949284468</v>
          </cell>
          <cell r="AE572">
            <v>5873.90839792803</v>
          </cell>
          <cell r="AF572">
            <v>6723.08893482715</v>
          </cell>
          <cell r="AG572">
            <v>6122.63903440198</v>
          </cell>
          <cell r="AH572">
            <v>6398.0236912881</v>
          </cell>
          <cell r="AI572">
            <v>7369.75884025068</v>
          </cell>
          <cell r="AJ572">
            <v>5441.10558378471</v>
          </cell>
          <cell r="AK572">
            <v>7293.30972193756</v>
          </cell>
          <cell r="AL572">
            <v>8023.08911794133</v>
          </cell>
          <cell r="AM572">
            <v>7106.28434379742</v>
          </cell>
          <cell r="AN572">
            <v>7796.86478597664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2">
          <cell r="BX572">
            <v>4.56949190853939</v>
          </cell>
          <cell r="BY572">
            <v>3.67623706776148</v>
          </cell>
          <cell r="BZ572">
            <v>3.27406905678499</v>
          </cell>
          <cell r="CA572">
            <v>3.48083361331207</v>
          </cell>
          <cell r="CB572">
            <v>2.9545052521496</v>
          </cell>
          <cell r="CC572">
            <v>3.30121311845525</v>
          </cell>
          <cell r="CD572">
            <v>3.67411067497896</v>
          </cell>
          <cell r="CE572">
            <v>3.53130677704049</v>
          </cell>
          <cell r="CF572">
            <v>3.6075262056398</v>
          </cell>
          <cell r="CG572">
            <v>4.09795309857468</v>
          </cell>
          <cell r="CH572">
            <v>3.11088771442542</v>
          </cell>
          <cell r="CI572">
            <v>4.02144933391845</v>
          </cell>
          <cell r="CJ572">
            <v>4.47918161803658</v>
          </cell>
          <cell r="CK572">
            <v>4.008366937251</v>
          </cell>
          <cell r="CL572">
            <v>4.35368591736861</v>
          </cell>
          <cell r="CM572">
            <v>4.98433859739565</v>
          </cell>
          <cell r="CN572">
            <v>4.83813690825434</v>
          </cell>
          <cell r="CO572">
            <v>4.99521078850178</v>
          </cell>
          <cell r="CP572">
            <v>4.88278961777138</v>
          </cell>
          <cell r="CQ572">
            <v>4.86597427615975</v>
          </cell>
          <cell r="CR572">
            <v>4.87484422934839</v>
          </cell>
          <cell r="CS572">
            <v>5.01330073279786</v>
          </cell>
          <cell r="CT572">
            <v>4.75018302798596</v>
          </cell>
          <cell r="CU572">
            <v>4.85896180144796</v>
          </cell>
          <cell r="CV572">
            <v>4.92712327949741</v>
          </cell>
          <cell r="CW572">
            <v>4.79192434898438</v>
          </cell>
          <cell r="CX572">
            <v>4.9687733978217</v>
          </cell>
          <cell r="CY572">
            <v>4.90738441773363</v>
          </cell>
          <cell r="CZ572">
            <v>4.85715815931258</v>
          </cell>
          <cell r="DA572">
            <v>4.90648011631217</v>
          </cell>
        </row>
        <row r="573">
          <cell r="A573">
            <v>10183.1818269165</v>
          </cell>
          <cell r="B573">
            <v>7870.63333423539</v>
          </cell>
          <cell r="C573">
            <v>6835.1058272564</v>
          </cell>
          <cell r="D573">
            <v>8289.48421860676</v>
          </cell>
          <cell r="E573">
            <v>7183.89111782319</v>
          </cell>
          <cell r="F573">
            <v>7444.15607417705</v>
          </cell>
          <cell r="G573">
            <v>7856.44826675168</v>
          </cell>
          <cell r="H573">
            <v>7585.04040832374</v>
          </cell>
          <cell r="I573">
            <v>7315.51470123983</v>
          </cell>
          <cell r="J573">
            <v>9063.29876754107</v>
          </cell>
          <cell r="K573">
            <v>8555.15028440304</v>
          </cell>
          <cell r="L573">
            <v>7645.43336917771</v>
          </cell>
          <cell r="M573">
            <v>9715.31651736901</v>
          </cell>
          <cell r="N573">
            <v>9013.50687673067</v>
          </cell>
          <cell r="O573">
            <v>8406.97825800811</v>
          </cell>
        </row>
        <row r="573">
          <cell r="Z573">
            <v>8379.30390329125</v>
          </cell>
          <cell r="AA573">
            <v>6476.40685788512</v>
          </cell>
          <cell r="AB573">
            <v>5624.31565214241</v>
          </cell>
          <cell r="AC573">
            <v>6821.06129988213</v>
          </cell>
          <cell r="AD573">
            <v>5911.31611980879</v>
          </cell>
          <cell r="AE573">
            <v>6125.47699817997</v>
          </cell>
          <cell r="AF573">
            <v>6464.73457378424</v>
          </cell>
          <cell r="AG573">
            <v>6241.40467884925</v>
          </cell>
          <cell r="AH573">
            <v>6019.62352559163</v>
          </cell>
          <cell r="AI573">
            <v>7457.80012871951</v>
          </cell>
          <cell r="AJ573">
            <v>7039.66651973736</v>
          </cell>
          <cell r="AK573">
            <v>6291.09945806623</v>
          </cell>
          <cell r="AL573">
            <v>7994.31759143507</v>
          </cell>
          <cell r="AM573">
            <v>7416.82851570981</v>
          </cell>
          <cell r="AN573">
            <v>6917.74210944668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3">
          <cell r="BX573">
            <v>4.60497254310445</v>
          </cell>
          <cell r="BY573">
            <v>3.78580232440632</v>
          </cell>
          <cell r="BZ573">
            <v>3.24638663796389</v>
          </cell>
          <cell r="CA573">
            <v>3.78424725303885</v>
          </cell>
          <cell r="CB573">
            <v>3.33220978257084</v>
          </cell>
          <cell r="CC573">
            <v>3.41318629022276</v>
          </cell>
          <cell r="CD573">
            <v>3.65596696294222</v>
          </cell>
          <cell r="CE573">
            <v>3.53860629367837</v>
          </cell>
          <cell r="CF573">
            <v>3.41557940320385</v>
          </cell>
          <cell r="CG573">
            <v>4.18707413221169</v>
          </cell>
          <cell r="CH573">
            <v>3.99158286820004</v>
          </cell>
          <cell r="CI573">
            <v>3.53523751719288</v>
          </cell>
          <cell r="CJ573">
            <v>4.50654556236295</v>
          </cell>
          <cell r="CK573">
            <v>4.17208083632902</v>
          </cell>
          <cell r="CL573">
            <v>3.96050858685977</v>
          </cell>
          <cell r="CM573">
            <v>4.98526251360491</v>
          </cell>
          <cell r="CN573">
            <v>4.68687451486112</v>
          </cell>
          <cell r="CO573">
            <v>4.74653382264315</v>
          </cell>
          <cell r="CP573">
            <v>4.9383240386189</v>
          </cell>
          <cell r="CQ573">
            <v>4.86025421158154</v>
          </cell>
          <cell r="CR573">
            <v>4.91685109898927</v>
          </cell>
          <cell r="CS573">
            <v>4.84457374794159</v>
          </cell>
          <cell r="CT573">
            <v>4.83233720482287</v>
          </cell>
          <cell r="CU573">
            <v>4.82849827257023</v>
          </cell>
          <cell r="CV573">
            <v>4.87985845834231</v>
          </cell>
          <cell r="CW573">
            <v>4.8318569913641</v>
          </cell>
          <cell r="CX573">
            <v>4.87545429193533</v>
          </cell>
          <cell r="CY573">
            <v>4.8600950935577</v>
          </cell>
          <cell r="CZ573">
            <v>4.87049003180672</v>
          </cell>
          <cell r="DA573">
            <v>4.78542532920007</v>
          </cell>
        </row>
        <row r="574">
          <cell r="A574">
            <v>8421.55744579159</v>
          </cell>
          <cell r="B574">
            <v>7473.8746794896</v>
          </cell>
          <cell r="C574">
            <v>6780.24745742826</v>
          </cell>
          <cell r="D574">
            <v>7013.20493444202</v>
          </cell>
          <cell r="E574">
            <v>7824.20850094412</v>
          </cell>
          <cell r="F574">
            <v>7171.59352143345</v>
          </cell>
          <cell r="G574">
            <v>6883.60316317047</v>
          </cell>
          <cell r="H574">
            <v>8573.50703991357</v>
          </cell>
          <cell r="I574">
            <v>7305.78456947274</v>
          </cell>
          <cell r="J574">
            <v>8441.44010046468</v>
          </cell>
          <cell r="K574">
            <v>7948.43831350134</v>
          </cell>
          <cell r="L574">
            <v>8069.67727419933</v>
          </cell>
          <cell r="M574">
            <v>7596.82784674492</v>
          </cell>
          <cell r="N574">
            <v>8773.0196571554</v>
          </cell>
          <cell r="O574">
            <v>8946.73904191272</v>
          </cell>
        </row>
        <row r="574">
          <cell r="Z574">
            <v>6929.73869825136</v>
          </cell>
          <cell r="AA574">
            <v>6149.93116483715</v>
          </cell>
          <cell r="AB574">
            <v>5579.17505068383</v>
          </cell>
          <cell r="AC574">
            <v>5770.86577462657</v>
          </cell>
          <cell r="AD574">
            <v>6438.20585220545</v>
          </cell>
          <cell r="AE574">
            <v>5901.19695477952</v>
          </cell>
          <cell r="AF574">
            <v>5664.22203140885</v>
          </cell>
          <cell r="AG574">
            <v>7054.77150712888</v>
          </cell>
          <cell r="AH574">
            <v>6011.61701716614</v>
          </cell>
          <cell r="AI574">
            <v>6946.09928266808</v>
          </cell>
          <cell r="AJ574">
            <v>6540.42924082396</v>
          </cell>
          <cell r="AK574">
            <v>6640.19158562688</v>
          </cell>
          <cell r="AL574">
            <v>6251.1040567501</v>
          </cell>
          <cell r="AM574">
            <v>7218.94188931644</v>
          </cell>
          <cell r="AN574">
            <v>7361.88812591675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4">
          <cell r="BX574">
            <v>3.77463800132058</v>
          </cell>
          <cell r="BY574">
            <v>3.38797132449371</v>
          </cell>
          <cell r="BZ574">
            <v>3.1370244719393</v>
          </cell>
          <cell r="CA574">
            <v>3.2165773348999</v>
          </cell>
          <cell r="CB574">
            <v>3.6036409472548</v>
          </cell>
          <cell r="CC574">
            <v>3.32571411465403</v>
          </cell>
          <cell r="CD574">
            <v>3.2066804492257</v>
          </cell>
          <cell r="CE574">
            <v>3.962046072789</v>
          </cell>
          <cell r="CF574">
            <v>3.3978230491493</v>
          </cell>
          <cell r="CG574">
            <v>3.85567038573238</v>
          </cell>
          <cell r="CH574">
            <v>3.60910170249722</v>
          </cell>
          <cell r="CI574">
            <v>3.6556506295247</v>
          </cell>
          <cell r="CJ574">
            <v>3.47850041501241</v>
          </cell>
          <cell r="CK574">
            <v>4.07078142169309</v>
          </cell>
          <cell r="CL574">
            <v>4.1070483293479</v>
          </cell>
          <cell r="CM574">
            <v>5.02977648930018</v>
          </cell>
          <cell r="CN574">
            <v>4.97321991989522</v>
          </cell>
          <cell r="CO574">
            <v>4.87258267651145</v>
          </cell>
          <cell r="CP574">
            <v>4.91534619479388</v>
          </cell>
          <cell r="CQ574">
            <v>4.89474961606975</v>
          </cell>
          <cell r="CR574">
            <v>4.86141091279243</v>
          </cell>
          <cell r="CS574">
            <v>4.83940223234746</v>
          </cell>
          <cell r="CT574">
            <v>4.87832315938112</v>
          </cell>
          <cell r="CU574">
            <v>4.84727526137593</v>
          </cell>
          <cell r="CV574">
            <v>4.93569394936657</v>
          </cell>
          <cell r="CW574">
            <v>4.96494299649049</v>
          </cell>
          <cell r="CX574">
            <v>4.97648915547807</v>
          </cell>
          <cell r="CY574">
            <v>4.9234757628125</v>
          </cell>
          <cell r="CZ574">
            <v>4.85850772508506</v>
          </cell>
          <cell r="DA574">
            <v>4.91096156946451</v>
          </cell>
        </row>
        <row r="575">
          <cell r="A575">
            <v>7607.48870561019</v>
          </cell>
          <cell r="B575">
            <v>7344.74102594875</v>
          </cell>
          <cell r="C575">
            <v>7218.55756065781</v>
          </cell>
          <cell r="D575">
            <v>6944.09919997149</v>
          </cell>
          <cell r="E575">
            <v>7088.66327053543</v>
          </cell>
          <cell r="F575">
            <v>6642.18161207509</v>
          </cell>
          <cell r="G575">
            <v>8239.4118307074</v>
          </cell>
          <cell r="H575">
            <v>8734.97978442289</v>
          </cell>
          <cell r="I575">
            <v>8035.70317394303</v>
          </cell>
          <cell r="J575">
            <v>7797.0675754786</v>
          </cell>
          <cell r="K575">
            <v>8606.82901538599</v>
          </cell>
          <cell r="L575">
            <v>8936.60064826139</v>
          </cell>
          <cell r="M575">
            <v>9225.3456609036</v>
          </cell>
          <cell r="N575">
            <v>7947.25256682918</v>
          </cell>
          <cell r="O575">
            <v>9011.16357418258</v>
          </cell>
        </row>
        <row r="575">
          <cell r="Z575">
            <v>6259.87642061638</v>
          </cell>
          <cell r="AA575">
            <v>6043.67261563783</v>
          </cell>
          <cell r="AB575">
            <v>5939.84164991271</v>
          </cell>
          <cell r="AC575">
            <v>5714.00162740511</v>
          </cell>
          <cell r="AD575">
            <v>5832.95720546915</v>
          </cell>
          <cell r="AE575">
            <v>5465.56658365036</v>
          </cell>
          <cell r="AF575">
            <v>6779.85887783924</v>
          </cell>
          <cell r="AG575">
            <v>7187.64050832513</v>
          </cell>
          <cell r="AH575">
            <v>6612.23575455884</v>
          </cell>
          <cell r="AI575">
            <v>6415.87274782239</v>
          </cell>
          <cell r="AJ575">
            <v>7082.19073266047</v>
          </cell>
          <cell r="AK575">
            <v>7353.54567628366</v>
          </cell>
          <cell r="AL575">
            <v>7591.14157240067</v>
          </cell>
          <cell r="AM575">
            <v>6539.45354070515</v>
          </cell>
          <cell r="AN575">
            <v>7414.90031247024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5">
          <cell r="BX575">
            <v>3.39004987088843</v>
          </cell>
          <cell r="BY575">
            <v>3.4042547891745</v>
          </cell>
          <cell r="BZ575">
            <v>3.30219291815584</v>
          </cell>
          <cell r="CA575">
            <v>3.15362560668287</v>
          </cell>
          <cell r="CB575">
            <v>3.3186271021447</v>
          </cell>
          <cell r="CC575">
            <v>3.02373706682473</v>
          </cell>
          <cell r="CD575">
            <v>3.93356742233171</v>
          </cell>
          <cell r="CE575">
            <v>4.02234665907322</v>
          </cell>
          <cell r="CF575">
            <v>3.53216183852396</v>
          </cell>
          <cell r="CG575">
            <v>3.47948944944112</v>
          </cell>
          <cell r="CH575">
            <v>3.95253726433052</v>
          </cell>
          <cell r="CI575">
            <v>4.13845566234851</v>
          </cell>
          <cell r="CJ575">
            <v>4.24824654728874</v>
          </cell>
          <cell r="CK575">
            <v>3.59766159636593</v>
          </cell>
          <cell r="CL575">
            <v>4.05624683887555</v>
          </cell>
          <cell r="CM575">
            <v>5.05902479639879</v>
          </cell>
          <cell r="CN575">
            <v>4.86391536226529</v>
          </cell>
          <cell r="CO575">
            <v>4.92810055930117</v>
          </cell>
          <cell r="CP575">
            <v>4.96406388444396</v>
          </cell>
          <cell r="CQ575">
            <v>4.8154565670215</v>
          </cell>
          <cell r="CR575">
            <v>4.95220142914879</v>
          </cell>
          <cell r="CS575">
            <v>4.72216536171276</v>
          </cell>
          <cell r="CT575">
            <v>4.89569086041193</v>
          </cell>
          <cell r="CU575">
            <v>5.12878945649385</v>
          </cell>
          <cell r="CV575">
            <v>5.05181401211064</v>
          </cell>
          <cell r="CW575">
            <v>4.90906498374231</v>
          </cell>
          <cell r="CX575">
            <v>4.86816873894838</v>
          </cell>
          <cell r="CY575">
            <v>4.895584074996</v>
          </cell>
          <cell r="CZ575">
            <v>4.97998785892556</v>
          </cell>
          <cell r="DA575">
            <v>5.00827394968457</v>
          </cell>
        </row>
        <row r="576">
          <cell r="A576">
            <v>8291.39221355534</v>
          </cell>
          <cell r="B576">
            <v>7043.65970990433</v>
          </cell>
          <cell r="C576">
            <v>7898.34127796172</v>
          </cell>
          <cell r="D576">
            <v>7390.74632141226</v>
          </cell>
          <cell r="E576">
            <v>7705.30265163586</v>
          </cell>
          <cell r="F576">
            <v>7337.50197079915</v>
          </cell>
          <cell r="G576">
            <v>7442.94004914552</v>
          </cell>
          <cell r="H576">
            <v>6209.64851829767</v>
          </cell>
          <cell r="I576">
            <v>7695.32039390967</v>
          </cell>
          <cell r="J576">
            <v>8039.70800983697</v>
          </cell>
          <cell r="K576">
            <v>7367.97912777414</v>
          </cell>
          <cell r="L576">
            <v>8656.18371312352</v>
          </cell>
          <cell r="M576">
            <v>9774.25040585597</v>
          </cell>
          <cell r="N576">
            <v>7648.74958799902</v>
          </cell>
          <cell r="O576">
            <v>9764.14585461914</v>
          </cell>
        </row>
        <row r="576">
          <cell r="Z576">
            <v>6822.63130715411</v>
          </cell>
          <cell r="AA576">
            <v>5795.92570414984</v>
          </cell>
          <cell r="AB576">
            <v>6499.20653729422</v>
          </cell>
          <cell r="AC576">
            <v>6081.52840161923</v>
          </cell>
          <cell r="AD576">
            <v>6340.36332477465</v>
          </cell>
          <cell r="AE576">
            <v>6037.71590740045</v>
          </cell>
          <cell r="AF576">
            <v>6124.47638329689</v>
          </cell>
          <cell r="AG576">
            <v>5109.65363791351</v>
          </cell>
          <cell r="AH576">
            <v>6332.14935270281</v>
          </cell>
          <cell r="AI576">
            <v>6615.53116238013</v>
          </cell>
          <cell r="AJ576">
            <v>6062.79425371129</v>
          </cell>
          <cell r="AK576">
            <v>7122.80259822735</v>
          </cell>
          <cell r="AL576">
            <v>8042.81176253291</v>
          </cell>
          <cell r="AM576">
            <v>6293.82823241062</v>
          </cell>
          <cell r="AN576">
            <v>8034.49716037232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6">
          <cell r="BX576">
            <v>3.76478290647183</v>
          </cell>
          <cell r="BY576">
            <v>3.20619533751459</v>
          </cell>
          <cell r="BZ576">
            <v>3.55985088867995</v>
          </cell>
          <cell r="CA576">
            <v>3.31676100064883</v>
          </cell>
          <cell r="CB576">
            <v>3.49318382435684</v>
          </cell>
          <cell r="CC576">
            <v>3.58869575662254</v>
          </cell>
          <cell r="CD576">
            <v>3.38933857614588</v>
          </cell>
          <cell r="CE576">
            <v>2.88106876361324</v>
          </cell>
          <cell r="CF576">
            <v>3.57430889091187</v>
          </cell>
          <cell r="CG576">
            <v>3.78346301045955</v>
          </cell>
          <cell r="CH576">
            <v>3.45840984838663</v>
          </cell>
          <cell r="CI576">
            <v>4.0432463154016</v>
          </cell>
          <cell r="CJ576">
            <v>4.61435727782496</v>
          </cell>
          <cell r="CK576">
            <v>3.50549099941003</v>
          </cell>
          <cell r="CL576">
            <v>4.58918947624661</v>
          </cell>
          <cell r="CM576">
            <v>4.96499825671565</v>
          </cell>
          <cell r="CN576">
            <v>4.95267656300366</v>
          </cell>
          <cell r="CO576">
            <v>5.00190762604053</v>
          </cell>
          <cell r="CP576">
            <v>5.02349178762428</v>
          </cell>
          <cell r="CQ576">
            <v>4.97278680352256</v>
          </cell>
          <cell r="CR576">
            <v>4.6093869582033</v>
          </cell>
          <cell r="CS576">
            <v>4.95063770541881</v>
          </cell>
          <cell r="CT576">
            <v>4.85897845951448</v>
          </cell>
          <cell r="CU576">
            <v>4.85362483222337</v>
          </cell>
          <cell r="CV576">
            <v>4.7905167463046</v>
          </cell>
          <cell r="CW576">
            <v>4.80289958212912</v>
          </cell>
          <cell r="CX576">
            <v>4.82645036787426</v>
          </cell>
          <cell r="CY576">
            <v>4.77533476333995</v>
          </cell>
          <cell r="CZ576">
            <v>4.91895857761584</v>
          </cell>
          <cell r="DA576">
            <v>4.7965596324266</v>
          </cell>
        </row>
        <row r="577">
          <cell r="A577">
            <v>8421.04678175509</v>
          </cell>
          <cell r="B577">
            <v>9310.17588082681</v>
          </cell>
          <cell r="C577">
            <v>6568.25704312991</v>
          </cell>
          <cell r="D577">
            <v>7837.9198113381</v>
          </cell>
          <cell r="E577">
            <v>7328.13347319189</v>
          </cell>
          <cell r="F577">
            <v>7372.5756195967</v>
          </cell>
          <cell r="G577">
            <v>7690.64140820648</v>
          </cell>
          <cell r="H577">
            <v>7224.74117182493</v>
          </cell>
          <cell r="I577">
            <v>7456.20719648622</v>
          </cell>
          <cell r="J577">
            <v>8452.08654272051</v>
          </cell>
          <cell r="K577">
            <v>7664.18038369729</v>
          </cell>
          <cell r="L577">
            <v>7440.31702301818</v>
          </cell>
          <cell r="M577">
            <v>8911.66483233148</v>
          </cell>
          <cell r="N577">
            <v>9147.19721491742</v>
          </cell>
          <cell r="O577">
            <v>9023.40417689702</v>
          </cell>
        </row>
        <row r="577">
          <cell r="Z577">
            <v>6929.31849470133</v>
          </cell>
          <cell r="AA577">
            <v>7660.94472479463</v>
          </cell>
          <cell r="AB577">
            <v>5404.73722406118</v>
          </cell>
          <cell r="AC577">
            <v>6449.48830190107</v>
          </cell>
          <cell r="AD577">
            <v>6030.00697222647</v>
          </cell>
          <cell r="AE577">
            <v>6066.57650983957</v>
          </cell>
          <cell r="AF577">
            <v>6328.29921589562</v>
          </cell>
          <cell r="AG577">
            <v>5944.92987853023</v>
          </cell>
          <cell r="AH577">
            <v>6135.39335025152</v>
          </cell>
          <cell r="AI577">
            <v>6954.85978372431</v>
          </cell>
          <cell r="AJ577">
            <v>6306.52557287091</v>
          </cell>
          <cell r="AK577">
            <v>6122.3180075121</v>
          </cell>
          <cell r="AL577">
            <v>7333.02706203276</v>
          </cell>
          <cell r="AM577">
            <v>7526.83656541777</v>
          </cell>
          <cell r="AN577">
            <v>7424.97257984669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7">
          <cell r="BX577">
            <v>3.96972629484957</v>
          </cell>
          <cell r="BY577">
            <v>4.31395144446457</v>
          </cell>
          <cell r="BZ577">
            <v>3.05261559674447</v>
          </cell>
          <cell r="CA577">
            <v>3.55775896596131</v>
          </cell>
          <cell r="CB577">
            <v>3.49003066033806</v>
          </cell>
          <cell r="CC577">
            <v>3.3448714320624</v>
          </cell>
          <cell r="CD577">
            <v>3.57227600919116</v>
          </cell>
          <cell r="CE577">
            <v>3.30242281562596</v>
          </cell>
          <cell r="CF577">
            <v>3.42687770692353</v>
          </cell>
          <cell r="CG577">
            <v>3.91195814124981</v>
          </cell>
          <cell r="CH577">
            <v>3.49474436486674</v>
          </cell>
          <cell r="CI577">
            <v>3.36187887408894</v>
          </cell>
          <cell r="CJ577">
            <v>4.2025034708168</v>
          </cell>
          <cell r="CK577">
            <v>4.20876624916392</v>
          </cell>
          <cell r="CL577">
            <v>4.11592267714902</v>
          </cell>
          <cell r="CM577">
            <v>4.78230306625658</v>
          </cell>
          <cell r="CN577">
            <v>4.86535139005873</v>
          </cell>
          <cell r="CO577">
            <v>4.85075790734838</v>
          </cell>
          <cell r="CP577">
            <v>4.96656213452564</v>
          </cell>
          <cell r="CQ577">
            <v>4.73364524700066</v>
          </cell>
          <cell r="CR577">
            <v>4.96902732998506</v>
          </cell>
          <cell r="CS577">
            <v>4.85343406453987</v>
          </cell>
          <cell r="CT577">
            <v>4.93197874063672</v>
          </cell>
          <cell r="CU577">
            <v>4.90513472833984</v>
          </cell>
          <cell r="CV577">
            <v>4.87081141422448</v>
          </cell>
          <cell r="CW577">
            <v>4.94403894835372</v>
          </cell>
          <cell r="CX577">
            <v>4.98931538624497</v>
          </cell>
          <cell r="CY577">
            <v>4.78059928825111</v>
          </cell>
          <cell r="CZ577">
            <v>4.89964726511884</v>
          </cell>
          <cell r="DA577">
            <v>4.94236462279887</v>
          </cell>
        </row>
        <row r="578">
          <cell r="A578">
            <v>9090.26439120793</v>
          </cell>
          <cell r="B578">
            <v>8024.47066949573</v>
          </cell>
          <cell r="C578">
            <v>7329.21897056753</v>
          </cell>
          <cell r="D578">
            <v>8614.7275029792</v>
          </cell>
          <cell r="E578">
            <v>7229.30496554471</v>
          </cell>
          <cell r="F578">
            <v>7470.5332959956</v>
          </cell>
          <cell r="G578">
            <v>7478.96679742239</v>
          </cell>
          <cell r="H578">
            <v>8058.14922799988</v>
          </cell>
          <cell r="I578">
            <v>7109.43262506543</v>
          </cell>
          <cell r="J578">
            <v>8390.92724643808</v>
          </cell>
          <cell r="K578">
            <v>7539.49928400313</v>
          </cell>
          <cell r="L578">
            <v>8477.35698819282</v>
          </cell>
          <cell r="M578">
            <v>8883.92770579135</v>
          </cell>
          <cell r="N578">
            <v>9061.88375696358</v>
          </cell>
          <cell r="O578">
            <v>10109.973953011</v>
          </cell>
        </row>
        <row r="578">
          <cell r="Z578">
            <v>7479.98898476538</v>
          </cell>
          <cell r="AA578">
            <v>6602.9930080422</v>
          </cell>
          <cell r="AB578">
            <v>6030.90018149556</v>
          </cell>
          <cell r="AC578">
            <v>7088.69005959432</v>
          </cell>
          <cell r="AD578">
            <v>5948.68522879107</v>
          </cell>
          <cell r="AE578">
            <v>6147.18168356209</v>
          </cell>
          <cell r="AF578">
            <v>6154.12125045042</v>
          </cell>
          <cell r="AG578">
            <v>6630.70565046848</v>
          </cell>
          <cell r="AH578">
            <v>5850.04741719669</v>
          </cell>
          <cell r="AI578">
            <v>6904.53441992619</v>
          </cell>
          <cell r="AJ578">
            <v>6203.93083940829</v>
          </cell>
          <cell r="AK578">
            <v>6975.65375028437</v>
          </cell>
          <cell r="AL578">
            <v>7310.20336933688</v>
          </cell>
          <cell r="AM578">
            <v>7456.6357771586</v>
          </cell>
          <cell r="AN578">
            <v>8319.06428133476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8">
          <cell r="BX578">
            <v>4.17832159444289</v>
          </cell>
          <cell r="BY578">
            <v>3.68868972177033</v>
          </cell>
          <cell r="BZ578">
            <v>3.42886739539321</v>
          </cell>
          <cell r="CA578">
            <v>3.87971687787201</v>
          </cell>
          <cell r="CB578">
            <v>3.3138076986498</v>
          </cell>
          <cell r="CC578">
            <v>3.52772370731705</v>
          </cell>
          <cell r="CD578">
            <v>3.44515831492244</v>
          </cell>
          <cell r="CE578">
            <v>3.74564809572853</v>
          </cell>
          <cell r="CF578">
            <v>3.20527770837141</v>
          </cell>
          <cell r="CG578">
            <v>3.92792482133306</v>
          </cell>
          <cell r="CH578">
            <v>3.53368350566799</v>
          </cell>
          <cell r="CI578">
            <v>3.93068593926124</v>
          </cell>
          <cell r="CJ578">
            <v>3.96636869571311</v>
          </cell>
          <cell r="CK578">
            <v>4.12485058964143</v>
          </cell>
          <cell r="CL578">
            <v>4.57834312393585</v>
          </cell>
          <cell r="CM578">
            <v>4.90462977609528</v>
          </cell>
          <cell r="CN578">
            <v>4.9042866620327</v>
          </cell>
          <cell r="CO578">
            <v>4.81879649766493</v>
          </cell>
          <cell r="CP578">
            <v>5.00579533707497</v>
          </cell>
          <cell r="CQ578">
            <v>4.9181392622007</v>
          </cell>
          <cell r="CR578">
            <v>4.77406822384154</v>
          </cell>
          <cell r="CS578">
            <v>4.89400039835243</v>
          </cell>
          <cell r="CT578">
            <v>4.84997959934227</v>
          </cell>
          <cell r="CU578">
            <v>5.00035523553603</v>
          </cell>
          <cell r="CV578">
            <v>4.81591005881628</v>
          </cell>
          <cell r="CW578">
            <v>4.81001503548246</v>
          </cell>
          <cell r="CX578">
            <v>4.86209797299586</v>
          </cell>
          <cell r="CY578">
            <v>5.0494434514335</v>
          </cell>
          <cell r="CZ578">
            <v>4.95269796360768</v>
          </cell>
          <cell r="DA578">
            <v>4.97821074528163</v>
          </cell>
        </row>
        <row r="579">
          <cell r="A579">
            <v>9106.48487486667</v>
          </cell>
          <cell r="B579">
            <v>8592.97676290824</v>
          </cell>
          <cell r="C579">
            <v>6917.26918627844</v>
          </cell>
          <cell r="D579">
            <v>6752.92476846247</v>
          </cell>
          <cell r="E579">
            <v>6722.38430583143</v>
          </cell>
          <cell r="F579">
            <v>7275.28314407884</v>
          </cell>
          <cell r="G579">
            <v>6807.73286978678</v>
          </cell>
          <cell r="H579">
            <v>8212.35881978678</v>
          </cell>
          <cell r="I579">
            <v>7458.33677225787</v>
          </cell>
          <cell r="J579">
            <v>6892.49215229236</v>
          </cell>
          <cell r="K579">
            <v>8433.90090019639</v>
          </cell>
          <cell r="L579">
            <v>9035.98234119017</v>
          </cell>
          <cell r="M579">
            <v>8376.37979479017</v>
          </cell>
          <cell r="N579">
            <v>9459.41751031592</v>
          </cell>
          <cell r="O579">
            <v>8192.24864430096</v>
          </cell>
        </row>
        <row r="579">
          <cell r="Z579">
            <v>7493.33612560457</v>
          </cell>
          <cell r="AA579">
            <v>7070.7923077645</v>
          </cell>
          <cell r="AB579">
            <v>5691.92435899483</v>
          </cell>
          <cell r="AC579">
            <v>5556.69238090626</v>
          </cell>
          <cell r="AD579">
            <v>5531.56194308414</v>
          </cell>
          <cell r="AE579">
            <v>5986.51870141344</v>
          </cell>
          <cell r="AF579">
            <v>5601.79161856741</v>
          </cell>
          <cell r="AG579">
            <v>6757.59811456741</v>
          </cell>
          <cell r="AH579">
            <v>6137.14568688648</v>
          </cell>
          <cell r="AI579">
            <v>5671.53639960057</v>
          </cell>
          <cell r="AJ579">
            <v>6939.89559787589</v>
          </cell>
          <cell r="AK579">
            <v>7435.32261217934</v>
          </cell>
          <cell r="AL579">
            <v>6892.56394542734</v>
          </cell>
          <cell r="AM579">
            <v>7783.74926563139</v>
          </cell>
          <cell r="AN579">
            <v>6741.05031302479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79">
          <cell r="BX579">
            <v>4.14283566973025</v>
          </cell>
          <cell r="BY579">
            <v>3.89371989502339</v>
          </cell>
          <cell r="BZ579">
            <v>3.21247544595002</v>
          </cell>
          <cell r="CA579">
            <v>3.0720789402286</v>
          </cell>
          <cell r="CB579">
            <v>3.1369451972976</v>
          </cell>
          <cell r="CC579">
            <v>3.33110186222754</v>
          </cell>
          <cell r="CD579">
            <v>3.16874639371881</v>
          </cell>
          <cell r="CE579">
            <v>3.76755645888872</v>
          </cell>
          <cell r="CF579">
            <v>3.4698563500401</v>
          </cell>
          <cell r="CG579">
            <v>3.1774786254665</v>
          </cell>
          <cell r="CH579">
            <v>3.84930298310604</v>
          </cell>
          <cell r="CI579">
            <v>4.14796415660666</v>
          </cell>
          <cell r="CJ579">
            <v>3.85795549752881</v>
          </cell>
          <cell r="CK579">
            <v>4.3878085312139</v>
          </cell>
          <cell r="CL579">
            <v>3.8998899885753</v>
          </cell>
          <cell r="CM579">
            <v>4.95546761976483</v>
          </cell>
          <cell r="CN579">
            <v>4.97519961429746</v>
          </cell>
          <cell r="CO579">
            <v>4.85429805602854</v>
          </cell>
          <cell r="CP579">
            <v>4.95554152038687</v>
          </cell>
          <cell r="CQ579">
            <v>4.83112176798098</v>
          </cell>
          <cell r="CR579">
            <v>4.92372247325846</v>
          </cell>
          <cell r="CS579">
            <v>4.84335834759985</v>
          </cell>
          <cell r="CT579">
            <v>4.91405175720496</v>
          </cell>
          <cell r="CU579">
            <v>4.84576192097907</v>
          </cell>
          <cell r="CV579">
            <v>4.89018423752115</v>
          </cell>
          <cell r="CW579">
            <v>4.93944297977244</v>
          </cell>
          <cell r="CX579">
            <v>4.91102288100481</v>
          </cell>
          <cell r="CY579">
            <v>4.8947523756775</v>
          </cell>
          <cell r="CZ579">
            <v>4.86013468957929</v>
          </cell>
          <cell r="DA579">
            <v>4.73567999320293</v>
          </cell>
        </row>
        <row r="580">
          <cell r="A580">
            <v>9302.37947763155</v>
          </cell>
          <cell r="B580">
            <v>8915.45681364079</v>
          </cell>
          <cell r="C580">
            <v>7988.04283339676</v>
          </cell>
          <cell r="D580">
            <v>7491.75798186608</v>
          </cell>
          <cell r="E580">
            <v>7127.54407244629</v>
          </cell>
          <cell r="F580">
            <v>7208.99596525073</v>
          </cell>
          <cell r="G580">
            <v>6989.54852198358</v>
          </cell>
          <cell r="H580">
            <v>8329.71961265671</v>
          </cell>
          <cell r="I580">
            <v>7925.17457711871</v>
          </cell>
          <cell r="J580">
            <v>8195.47055419511</v>
          </cell>
          <cell r="K580">
            <v>7989.18983539796</v>
          </cell>
          <cell r="L580">
            <v>9242.72727526744</v>
          </cell>
          <cell r="M580">
            <v>7235.69922380187</v>
          </cell>
          <cell r="N580">
            <v>8879.27789124752</v>
          </cell>
          <cell r="O580">
            <v>9021.92082899924</v>
          </cell>
        </row>
        <row r="580">
          <cell r="Z580">
            <v>7654.52939873682</v>
          </cell>
          <cell r="AA580">
            <v>7336.1473209387</v>
          </cell>
          <cell r="AB580">
            <v>6573.01810290934</v>
          </cell>
          <cell r="AC580">
            <v>6164.64656793551</v>
          </cell>
          <cell r="AD580">
            <v>5864.95055104152</v>
          </cell>
          <cell r="AE580">
            <v>5931.97382283488</v>
          </cell>
          <cell r="AF580">
            <v>5751.39992666078</v>
          </cell>
          <cell r="AG580">
            <v>6854.1692812718</v>
          </cell>
          <cell r="AH580">
            <v>6521.28650917197</v>
          </cell>
          <cell r="AI580">
            <v>6743.70148459484</v>
          </cell>
          <cell r="AJ580">
            <v>6573.9619216989</v>
          </cell>
          <cell r="AK580">
            <v>7605.44415793435</v>
          </cell>
          <cell r="AL580">
            <v>5953.94678987126</v>
          </cell>
          <cell r="AM580">
            <v>7306.37723622653</v>
          </cell>
          <cell r="AN580">
            <v>7423.75199643366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0">
          <cell r="BX580">
            <v>4.35136001534959</v>
          </cell>
          <cell r="BY580">
            <v>3.98566994379826</v>
          </cell>
          <cell r="BZ580">
            <v>3.62252019542454</v>
          </cell>
          <cell r="CA580">
            <v>3.52044584001082</v>
          </cell>
          <cell r="CB580">
            <v>3.37567403600952</v>
          </cell>
          <cell r="CC580">
            <v>3.34304618440252</v>
          </cell>
          <cell r="CD580">
            <v>3.1888201369161</v>
          </cell>
          <cell r="CE580">
            <v>3.95637149817465</v>
          </cell>
          <cell r="CF580">
            <v>3.58844587129459</v>
          </cell>
          <cell r="CG580">
            <v>3.75800599706618</v>
          </cell>
          <cell r="CH580">
            <v>3.68215153690536</v>
          </cell>
          <cell r="CI580">
            <v>4.14880413959844</v>
          </cell>
          <cell r="CJ580">
            <v>3.30965867435484</v>
          </cell>
          <cell r="CK580">
            <v>4.09913036288418</v>
          </cell>
          <cell r="CL580">
            <v>4.1529850584222</v>
          </cell>
          <cell r="CM580">
            <v>4.81948479262108</v>
          </cell>
          <cell r="CN580">
            <v>5.04282442836761</v>
          </cell>
          <cell r="CO580">
            <v>4.97119900058516</v>
          </cell>
          <cell r="CP580">
            <v>4.79752946627527</v>
          </cell>
          <cell r="CQ580">
            <v>4.76004421714878</v>
          </cell>
          <cell r="CR580">
            <v>4.86142942089344</v>
          </cell>
          <cell r="CS580">
            <v>4.94140760421879</v>
          </cell>
          <cell r="CT580">
            <v>4.74640614127137</v>
          </cell>
          <cell r="CU580">
            <v>4.97890703165252</v>
          </cell>
          <cell r="CV580">
            <v>4.91640899263223</v>
          </cell>
          <cell r="CW580">
            <v>4.89139417524736</v>
          </cell>
          <cell r="CX580">
            <v>5.02237093106689</v>
          </cell>
          <cell r="CY580">
            <v>4.9286602006258</v>
          </cell>
          <cell r="CZ580">
            <v>4.88334600463603</v>
          </cell>
          <cell r="DA580">
            <v>4.897452381709</v>
          </cell>
        </row>
        <row r="581">
          <cell r="A581">
            <v>9936.54075447014</v>
          </cell>
          <cell r="B581">
            <v>7066.88686724394</v>
          </cell>
          <cell r="C581">
            <v>7052.9872435291</v>
          </cell>
          <cell r="D581">
            <v>6729.24163567159</v>
          </cell>
          <cell r="E581">
            <v>7882.2499021948</v>
          </cell>
          <cell r="F581">
            <v>7706.01190162262</v>
          </cell>
          <cell r="G581">
            <v>7177.72226072072</v>
          </cell>
          <cell r="H581">
            <v>8753.64973147622</v>
          </cell>
          <cell r="I581">
            <v>7226.62375635567</v>
          </cell>
          <cell r="J581">
            <v>8670.6867623523</v>
          </cell>
          <cell r="K581">
            <v>8132.6905104136</v>
          </cell>
          <cell r="L581">
            <v>10835.760568615</v>
          </cell>
          <cell r="M581">
            <v>8882.13035955694</v>
          </cell>
          <cell r="N581">
            <v>9000.3817235896</v>
          </cell>
          <cell r="O581">
            <v>8368.39062328141</v>
          </cell>
        </row>
        <row r="581">
          <cell r="Z581">
            <v>8176.35353510686</v>
          </cell>
          <cell r="AA581">
            <v>5815.03833647502</v>
          </cell>
          <cell r="AB581">
            <v>5803.60093181823</v>
          </cell>
          <cell r="AC581">
            <v>5537.20454592405</v>
          </cell>
          <cell r="AD581">
            <v>6485.96563380601</v>
          </cell>
          <cell r="AE581">
            <v>6340.94693619232</v>
          </cell>
          <cell r="AF581">
            <v>5906.24003167876</v>
          </cell>
          <cell r="AG581">
            <v>7203.00320761472</v>
          </cell>
          <cell r="AH581">
            <v>5946.47897665838</v>
          </cell>
          <cell r="AI581">
            <v>7134.73653587846</v>
          </cell>
          <cell r="AJ581">
            <v>6692.04247714034</v>
          </cell>
          <cell r="AK581">
            <v>8916.28298217465</v>
          </cell>
          <cell r="AL581">
            <v>7308.72441014971</v>
          </cell>
          <cell r="AM581">
            <v>7406.02838969658</v>
          </cell>
          <cell r="AN581">
            <v>6885.98999858585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1">
          <cell r="BX581">
            <v>4.63224353555843</v>
          </cell>
          <cell r="BY581">
            <v>3.3049768602017</v>
          </cell>
          <cell r="BZ581">
            <v>3.31132224718484</v>
          </cell>
          <cell r="CA581">
            <v>3.1239551231259</v>
          </cell>
          <cell r="CB581">
            <v>3.6627121761163</v>
          </cell>
          <cell r="CC581">
            <v>3.48075318094541</v>
          </cell>
          <cell r="CD581">
            <v>3.28694109294126</v>
          </cell>
          <cell r="CE581">
            <v>3.87806954576889</v>
          </cell>
          <cell r="CF581">
            <v>3.32757158426415</v>
          </cell>
          <cell r="CG581">
            <v>3.94802766898353</v>
          </cell>
          <cell r="CH581">
            <v>3.76854249860822</v>
          </cell>
          <cell r="CI581">
            <v>4.80066645475282</v>
          </cell>
          <cell r="CJ581">
            <v>4.14771714902776</v>
          </cell>
          <cell r="CK581">
            <v>4.08835191838686</v>
          </cell>
          <cell r="CL581">
            <v>3.84741499790601</v>
          </cell>
          <cell r="CM581">
            <v>4.83587886029255</v>
          </cell>
          <cell r="CN581">
            <v>4.82049120300986</v>
          </cell>
          <cell r="CO581">
            <v>4.80179074659594</v>
          </cell>
          <cell r="CP581">
            <v>4.85615920061959</v>
          </cell>
          <cell r="CQ581">
            <v>4.85153296390992</v>
          </cell>
          <cell r="CR581">
            <v>4.99100523832961</v>
          </cell>
          <cell r="CS581">
            <v>4.92296000484943</v>
          </cell>
          <cell r="CT581">
            <v>5.08868011014881</v>
          </cell>
          <cell r="CU581">
            <v>4.89597978921445</v>
          </cell>
          <cell r="CV581">
            <v>4.95113637108857</v>
          </cell>
          <cell r="CW581">
            <v>4.86510712240623</v>
          </cell>
          <cell r="CX581">
            <v>5.088496104477</v>
          </cell>
          <cell r="CY581">
            <v>4.82769238453363</v>
          </cell>
          <cell r="CZ581">
            <v>4.96299955188318</v>
          </cell>
          <cell r="DA581">
            <v>4.90348091739277</v>
          </cell>
        </row>
        <row r="582">
          <cell r="A582">
            <v>10327.823376863</v>
          </cell>
          <cell r="B582">
            <v>7905.08785859909</v>
          </cell>
          <cell r="C582">
            <v>6966.1316215266</v>
          </cell>
          <cell r="D582">
            <v>7004.3194306996</v>
          </cell>
          <cell r="E582">
            <v>8832.74746636414</v>
          </cell>
          <cell r="F582">
            <v>7883.14237512694</v>
          </cell>
          <cell r="G582">
            <v>7308.8479106413</v>
          </cell>
          <cell r="H582">
            <v>7152.44836411673</v>
          </cell>
          <cell r="I582">
            <v>7234.06300179932</v>
          </cell>
          <cell r="J582">
            <v>7534.54621176589</v>
          </cell>
          <cell r="K582">
            <v>9276.36672990938</v>
          </cell>
          <cell r="L582">
            <v>8354.45206753506</v>
          </cell>
          <cell r="M582">
            <v>7967.81141191758</v>
          </cell>
          <cell r="N582">
            <v>8654.45300143855</v>
          </cell>
          <cell r="O582">
            <v>8944.43939835264</v>
          </cell>
        </row>
        <row r="582">
          <cell r="Z582">
            <v>8498.3232358187</v>
          </cell>
          <cell r="AA582">
            <v>6504.75800936154</v>
          </cell>
          <cell r="AB582">
            <v>5732.13116285617</v>
          </cell>
          <cell r="AC582">
            <v>5763.55427440424</v>
          </cell>
          <cell r="AD582">
            <v>7268.08934375106</v>
          </cell>
          <cell r="AE582">
            <v>6486.70001153303</v>
          </cell>
          <cell r="AF582">
            <v>6014.13770932769</v>
          </cell>
          <cell r="AG582">
            <v>5885.44322533034</v>
          </cell>
          <cell r="AH582">
            <v>5952.60041290916</v>
          </cell>
          <cell r="AI582">
            <v>6199.85516853879</v>
          </cell>
          <cell r="AJ582">
            <v>7633.12462346829</v>
          </cell>
          <cell r="AK582">
            <v>6874.52055842885</v>
          </cell>
          <cell r="AL582">
            <v>6556.37053323504</v>
          </cell>
          <cell r="AM582">
            <v>7121.37846975515</v>
          </cell>
          <cell r="AN582">
            <v>7359.99584778732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2">
          <cell r="BX582">
            <v>4.74597354898322</v>
          </cell>
          <cell r="BY582">
            <v>3.65411410758425</v>
          </cell>
          <cell r="BZ582">
            <v>3.23776558783553</v>
          </cell>
          <cell r="CA582">
            <v>3.14523869982349</v>
          </cell>
          <cell r="CB582">
            <v>3.98186850854594</v>
          </cell>
          <cell r="CC582">
            <v>3.57131118308117</v>
          </cell>
          <cell r="CD582">
            <v>3.39898544352368</v>
          </cell>
          <cell r="CE582">
            <v>3.29949593507638</v>
          </cell>
          <cell r="CF582">
            <v>3.3231870624723</v>
          </cell>
          <cell r="CG582">
            <v>3.49777564435602</v>
          </cell>
          <cell r="CH582">
            <v>4.09619687726848</v>
          </cell>
          <cell r="CI582">
            <v>3.80176759473651</v>
          </cell>
          <cell r="CJ582">
            <v>3.67647862381127</v>
          </cell>
          <cell r="CK582">
            <v>4.00158380807841</v>
          </cell>
          <cell r="CL582">
            <v>4.16257915502547</v>
          </cell>
          <cell r="CM582">
            <v>4.90585906518496</v>
          </cell>
          <cell r="CN582">
            <v>4.87703839986276</v>
          </cell>
          <cell r="CO582">
            <v>4.85040331466076</v>
          </cell>
          <cell r="CP582">
            <v>5.02046463334825</v>
          </cell>
          <cell r="CQ582">
            <v>5.0008114285509</v>
          </cell>
          <cell r="CR582">
            <v>4.97626220243918</v>
          </cell>
          <cell r="CS582">
            <v>4.84764936136792</v>
          </cell>
          <cell r="CT582">
            <v>4.88695919149031</v>
          </cell>
          <cell r="CU582">
            <v>4.90748608951616</v>
          </cell>
          <cell r="CV582">
            <v>4.85620185466939</v>
          </cell>
          <cell r="CW582">
            <v>5.10538697916016</v>
          </cell>
          <cell r="CX582">
            <v>4.95409107223726</v>
          </cell>
          <cell r="CY582">
            <v>4.88583256783451</v>
          </cell>
          <cell r="CZ582">
            <v>4.87572593260363</v>
          </cell>
          <cell r="DA582">
            <v>4.84420149977791</v>
          </cell>
        </row>
        <row r="583">
          <cell r="A583">
            <v>8623.30111582738</v>
          </cell>
          <cell r="B583">
            <v>7338.21694527837</v>
          </cell>
          <cell r="C583">
            <v>8311.57397717605</v>
          </cell>
          <cell r="D583">
            <v>6846.25539602014</v>
          </cell>
          <cell r="E583">
            <v>6446.5318589402</v>
          </cell>
          <cell r="F583">
            <v>7294.4220448543</v>
          </cell>
          <cell r="G583">
            <v>7812.25366953827</v>
          </cell>
          <cell r="H583">
            <v>7892.42624688539</v>
          </cell>
          <cell r="I583">
            <v>8193.14643942108</v>
          </cell>
          <cell r="J583">
            <v>7875.5348130276</v>
          </cell>
          <cell r="K583">
            <v>8461.1298572872</v>
          </cell>
          <cell r="L583">
            <v>8731.92851010952</v>
          </cell>
          <cell r="M583">
            <v>9161.74847776344</v>
          </cell>
          <cell r="N583">
            <v>9298.92203345243</v>
          </cell>
          <cell r="O583">
            <v>8333.78556580963</v>
          </cell>
        </row>
        <row r="583">
          <cell r="Z583">
            <v>7095.74491816653</v>
          </cell>
          <cell r="AA583">
            <v>6038.30422925763</v>
          </cell>
          <cell r="AB583">
            <v>6839.23801550486</v>
          </cell>
          <cell r="AC583">
            <v>5633.49015443943</v>
          </cell>
          <cell r="AD583">
            <v>5304.57478678508</v>
          </cell>
          <cell r="AE583">
            <v>6002.26728262297</v>
          </cell>
          <cell r="AF583">
            <v>6428.36873379149</v>
          </cell>
          <cell r="AG583">
            <v>6494.33931172283</v>
          </cell>
          <cell r="AH583">
            <v>6741.7890701522</v>
          </cell>
          <cell r="AI583">
            <v>6480.44007471985</v>
          </cell>
          <cell r="AJ583">
            <v>6962.30113971061</v>
          </cell>
          <cell r="AK583">
            <v>7185.12974546155</v>
          </cell>
          <cell r="AL583">
            <v>7538.8101759882</v>
          </cell>
          <cell r="AM583">
            <v>7651.684416098</v>
          </cell>
          <cell r="AN583">
            <v>6857.51497986621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3">
          <cell r="BX583">
            <v>3.91406112876203</v>
          </cell>
          <cell r="BY583">
            <v>3.28393745626663</v>
          </cell>
          <cell r="BZ583">
            <v>3.76336150182923</v>
          </cell>
          <cell r="CA583">
            <v>3.1157044077554</v>
          </cell>
          <cell r="CB583">
            <v>2.99123482324763</v>
          </cell>
          <cell r="CC583">
            <v>3.34858764226142</v>
          </cell>
          <cell r="CD583">
            <v>3.67041638476964</v>
          </cell>
          <cell r="CE583">
            <v>3.60708647343147</v>
          </cell>
          <cell r="CF583">
            <v>3.71212699038849</v>
          </cell>
          <cell r="CG583">
            <v>3.6744689428847</v>
          </cell>
          <cell r="CH583">
            <v>3.88643430132885</v>
          </cell>
          <cell r="CI583">
            <v>3.96419452856355</v>
          </cell>
          <cell r="CJ583">
            <v>4.20908617493616</v>
          </cell>
          <cell r="CK583">
            <v>4.28076817220408</v>
          </cell>
          <cell r="CL583">
            <v>3.95021984135705</v>
          </cell>
          <cell r="CM583">
            <v>4.96680976523773</v>
          </cell>
          <cell r="CN583">
            <v>5.03764139194279</v>
          </cell>
          <cell r="CO583">
            <v>4.97896319275621</v>
          </cell>
          <cell r="CP583">
            <v>4.9536854532112</v>
          </cell>
          <cell r="CQ583">
            <v>4.85855590296035</v>
          </cell>
          <cell r="CR583">
            <v>4.91089666880917</v>
          </cell>
          <cell r="CS583">
            <v>4.79835726724521</v>
          </cell>
          <cell r="CT583">
            <v>4.93270970189684</v>
          </cell>
          <cell r="CU583">
            <v>4.97576053689513</v>
          </cell>
          <cell r="CV583">
            <v>4.83189016363264</v>
          </cell>
          <cell r="CW583">
            <v>4.90804582403997</v>
          </cell>
          <cell r="CX583">
            <v>4.96577219710768</v>
          </cell>
          <cell r="CY583">
            <v>4.90706856460963</v>
          </cell>
          <cell r="CZ583">
            <v>4.89713950975767</v>
          </cell>
          <cell r="DA583">
            <v>4.75611814737677</v>
          </cell>
        </row>
        <row r="584">
          <cell r="A584">
            <v>9215.58111068774</v>
          </cell>
          <cell r="B584">
            <v>7034.6793557756</v>
          </cell>
          <cell r="C584">
            <v>6584.67483118077</v>
          </cell>
          <cell r="D584">
            <v>7787.26018767752</v>
          </cell>
          <cell r="E584">
            <v>7752.99002814771</v>
          </cell>
          <cell r="F584">
            <v>9961.06751435514</v>
          </cell>
          <cell r="G584">
            <v>8738.27346945144</v>
          </cell>
          <cell r="H584">
            <v>6587.13863274613</v>
          </cell>
          <cell r="I584">
            <v>8403.05585989214</v>
          </cell>
          <cell r="J584">
            <v>7425.21874743722</v>
          </cell>
          <cell r="K584">
            <v>7698.38587228602</v>
          </cell>
          <cell r="L584">
            <v>8232.22945616458</v>
          </cell>
          <cell r="M584">
            <v>8191.92369618493</v>
          </cell>
          <cell r="N584">
            <v>8857.89846730656</v>
          </cell>
          <cell r="O584">
            <v>9348.45796809365</v>
          </cell>
        </row>
        <row r="584">
          <cell r="Z584">
            <v>7583.10674250877</v>
          </cell>
          <cell r="AA584">
            <v>5788.53615560964</v>
          </cell>
          <cell r="AB584">
            <v>5418.24671822875</v>
          </cell>
          <cell r="AC584">
            <v>6407.8026687175</v>
          </cell>
          <cell r="AD584">
            <v>6379.60322316154</v>
          </cell>
          <cell r="AE584">
            <v>8196.53555466938</v>
          </cell>
          <cell r="AF584">
            <v>7190.35074057718</v>
          </cell>
          <cell r="AG584">
            <v>5420.27407494539</v>
          </cell>
          <cell r="AH584">
            <v>6914.51453613981</v>
          </cell>
          <cell r="AI584">
            <v>6109.89428360548</v>
          </cell>
          <cell r="AJ584">
            <v>6334.67180348107</v>
          </cell>
          <cell r="AK584">
            <v>6773.948809644</v>
          </cell>
          <cell r="AL584">
            <v>6740.78292714645</v>
          </cell>
          <cell r="AM584">
            <v>7288.78502452654</v>
          </cell>
          <cell r="AN584">
            <v>7692.44541374563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4">
          <cell r="BX584">
            <v>4.23455212281905</v>
          </cell>
          <cell r="BY584">
            <v>3.34910002455522</v>
          </cell>
          <cell r="BZ584">
            <v>3.02981322260361</v>
          </cell>
          <cell r="CA584">
            <v>3.5677543128741</v>
          </cell>
          <cell r="CB584">
            <v>3.58075759421372</v>
          </cell>
          <cell r="CC584">
            <v>4.57667093771787</v>
          </cell>
          <cell r="CD584">
            <v>4.09859433945846</v>
          </cell>
          <cell r="CE584">
            <v>3.04945373699065</v>
          </cell>
          <cell r="CF584">
            <v>3.79861975503124</v>
          </cell>
          <cell r="CG584">
            <v>3.43917302647042</v>
          </cell>
          <cell r="CH584">
            <v>3.51489938460535</v>
          </cell>
          <cell r="CI584">
            <v>3.78954452478352</v>
          </cell>
          <cell r="CJ584">
            <v>3.82965864672348</v>
          </cell>
          <cell r="CK584">
            <v>4.06904448726225</v>
          </cell>
          <cell r="CL584">
            <v>4.38443807314554</v>
          </cell>
          <cell r="CM584">
            <v>4.90621777897778</v>
          </cell>
          <cell r="CN584">
            <v>4.73530293206456</v>
          </cell>
          <cell r="CO584">
            <v>4.89948074886107</v>
          </cell>
          <cell r="CP584">
            <v>4.92063696386328</v>
          </cell>
          <cell r="CQ584">
            <v>4.88119190844057</v>
          </cell>
          <cell r="CR584">
            <v>4.90668044506874</v>
          </cell>
          <cell r="CS584">
            <v>4.80642616431206</v>
          </cell>
          <cell r="CT584">
            <v>4.86974626918238</v>
          </cell>
          <cell r="CU584">
            <v>4.98704178442392</v>
          </cell>
          <cell r="CV584">
            <v>4.86728532254719</v>
          </cell>
          <cell r="CW584">
            <v>4.93762788517636</v>
          </cell>
          <cell r="CX584">
            <v>4.89736002325993</v>
          </cell>
          <cell r="CY584">
            <v>4.8223353917819</v>
          </cell>
          <cell r="CZ584">
            <v>4.90760769569137</v>
          </cell>
          <cell r="DA584">
            <v>4.80681733047071</v>
          </cell>
        </row>
        <row r="585">
          <cell r="A585">
            <v>7659.72989142141</v>
          </cell>
          <cell r="B585">
            <v>9473.95966100198</v>
          </cell>
          <cell r="C585">
            <v>7951.1273095005</v>
          </cell>
          <cell r="D585">
            <v>8840.61463692847</v>
          </cell>
          <cell r="E585">
            <v>7044.58162128434</v>
          </cell>
          <cell r="F585">
            <v>7962.78485774101</v>
          </cell>
          <cell r="G585">
            <v>6924.95970983377</v>
          </cell>
          <cell r="H585">
            <v>7870.50755749696</v>
          </cell>
          <cell r="I585">
            <v>7441.57145770651</v>
          </cell>
          <cell r="J585">
            <v>7323.8495239691</v>
          </cell>
          <cell r="K585">
            <v>9825.3963814342</v>
          </cell>
          <cell r="L585">
            <v>9065.97233375167</v>
          </cell>
          <cell r="M585">
            <v>8690.06240756806</v>
          </cell>
          <cell r="N585">
            <v>8964.8734612575</v>
          </cell>
          <cell r="O585">
            <v>10403.7769296735</v>
          </cell>
        </row>
        <row r="585">
          <cell r="Z585">
            <v>6302.86345351247</v>
          </cell>
          <cell r="AA585">
            <v>7795.71537819592</v>
          </cell>
          <cell r="AB585">
            <v>6542.64190038898</v>
          </cell>
          <cell r="AC585">
            <v>7274.562901244</v>
          </cell>
          <cell r="AD585">
            <v>5796.68430551397</v>
          </cell>
          <cell r="AE585">
            <v>6552.23439722688</v>
          </cell>
          <cell r="AF585">
            <v>5698.25256123465</v>
          </cell>
          <cell r="AG585">
            <v>6476.3033615975</v>
          </cell>
          <cell r="AH585">
            <v>6123.35022805564</v>
          </cell>
          <cell r="AI585">
            <v>6026.48189400886</v>
          </cell>
          <cell r="AJ585">
            <v>8084.89759386586</v>
          </cell>
          <cell r="AK585">
            <v>7460.0000917728</v>
          </cell>
          <cell r="AL585">
            <v>7150.67992394172</v>
          </cell>
          <cell r="AM585">
            <v>7376.81016240617</v>
          </cell>
          <cell r="AN585">
            <v>8560.82215927417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5">
          <cell r="BX585">
            <v>3.70522588089995</v>
          </cell>
          <cell r="BY585">
            <v>4.3483877659441</v>
          </cell>
          <cell r="BZ585">
            <v>3.66713759323562</v>
          </cell>
          <cell r="CA585">
            <v>3.98428810632874</v>
          </cell>
          <cell r="CB585">
            <v>3.25933288635871</v>
          </cell>
          <cell r="CC585">
            <v>3.59257483735684</v>
          </cell>
          <cell r="CD585">
            <v>3.15076307834381</v>
          </cell>
          <cell r="CE585">
            <v>3.66144230484056</v>
          </cell>
          <cell r="CF585">
            <v>3.45017230958551</v>
          </cell>
          <cell r="CG585">
            <v>3.44793172226196</v>
          </cell>
          <cell r="CH585">
            <v>4.62264898845755</v>
          </cell>
          <cell r="CI585">
            <v>4.19540692411934</v>
          </cell>
          <cell r="CJ585">
            <v>3.9771937821514</v>
          </cell>
          <cell r="CK585">
            <v>4.15726559007932</v>
          </cell>
          <cell r="CL585">
            <v>4.74885831173011</v>
          </cell>
          <cell r="CM585">
            <v>4.66047674440969</v>
          </cell>
          <cell r="CN585">
            <v>4.91173406638155</v>
          </cell>
          <cell r="CO585">
            <v>4.88802120092249</v>
          </cell>
          <cell r="CP585">
            <v>5.00222594014196</v>
          </cell>
          <cell r="CQ585">
            <v>4.87256976140423</v>
          </cell>
          <cell r="CR585">
            <v>4.99678585092395</v>
          </cell>
          <cell r="CS585">
            <v>4.95487933066166</v>
          </cell>
          <cell r="CT585">
            <v>4.84598565369493</v>
          </cell>
          <cell r="CU585">
            <v>4.86245337604267</v>
          </cell>
          <cell r="CV585">
            <v>4.7886416056472</v>
          </cell>
          <cell r="CW585">
            <v>4.79171237575336</v>
          </cell>
          <cell r="CX585">
            <v>4.8716028708243</v>
          </cell>
          <cell r="CY585">
            <v>4.92581075358435</v>
          </cell>
          <cell r="CZ585">
            <v>4.8614740538449</v>
          </cell>
          <cell r="DA585">
            <v>4.93893600231205</v>
          </cell>
        </row>
        <row r="586">
          <cell r="A586">
            <v>8928.35441876268</v>
          </cell>
          <cell r="B586">
            <v>8249.31070373307</v>
          </cell>
          <cell r="C586">
            <v>7487.20551526293</v>
          </cell>
          <cell r="D586">
            <v>6984.94080332148</v>
          </cell>
          <cell r="E586">
            <v>7229.58959182729</v>
          </cell>
          <cell r="F586">
            <v>7812.59953562681</v>
          </cell>
          <cell r="G586">
            <v>8135.8893309845</v>
          </cell>
          <cell r="H586">
            <v>7412.9403450808</v>
          </cell>
          <cell r="I586">
            <v>7281.66963778392</v>
          </cell>
          <cell r="J586">
            <v>7618.74246328089</v>
          </cell>
          <cell r="K586">
            <v>8481.53485269754</v>
          </cell>
          <cell r="L586">
            <v>8735.21966454794</v>
          </cell>
          <cell r="M586">
            <v>8172.19469422487</v>
          </cell>
          <cell r="N586">
            <v>8563.71522698687</v>
          </cell>
          <cell r="O586">
            <v>9838.92491772</v>
          </cell>
        </row>
        <row r="586">
          <cell r="Z586">
            <v>7346.760207439</v>
          </cell>
          <cell r="AA586">
            <v>6788.00423621464</v>
          </cell>
          <cell r="AB586">
            <v>6160.9005382735</v>
          </cell>
          <cell r="AC586">
            <v>5747.60843244739</v>
          </cell>
          <cell r="AD586">
            <v>5948.91943556074</v>
          </cell>
          <cell r="AE586">
            <v>6428.65333217292</v>
          </cell>
          <cell r="AF586">
            <v>6694.67464949582</v>
          </cell>
          <cell r="AG586">
            <v>6099.79091252363</v>
          </cell>
          <cell r="AH586">
            <v>5991.77387337648</v>
          </cell>
          <cell r="AI586">
            <v>6269.1366554997</v>
          </cell>
          <cell r="AJ586">
            <v>6979.09153593398</v>
          </cell>
          <cell r="AK586">
            <v>7187.83789539945</v>
          </cell>
          <cell r="AL586">
            <v>6724.54877696218</v>
          </cell>
          <cell r="AM586">
            <v>7046.71424392062</v>
          </cell>
          <cell r="AN586">
            <v>8096.02964658103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6">
          <cell r="BX586">
            <v>4.14512836130976</v>
          </cell>
          <cell r="BY586">
            <v>3.84138547152245</v>
          </cell>
          <cell r="BZ586">
            <v>3.37736083200624</v>
          </cell>
          <cell r="CA586">
            <v>3.2438169035903</v>
          </cell>
          <cell r="CB586">
            <v>3.34227586045878</v>
          </cell>
          <cell r="CC586">
            <v>3.60265678254231</v>
          </cell>
          <cell r="CD586">
            <v>3.72551326188467</v>
          </cell>
          <cell r="CE586">
            <v>3.3630204798383</v>
          </cell>
          <cell r="CF586">
            <v>3.36499140200523</v>
          </cell>
          <cell r="CG586">
            <v>3.52375011691128</v>
          </cell>
          <cell r="CH586">
            <v>3.87317343093567</v>
          </cell>
          <cell r="CI586">
            <v>4.01945533151252</v>
          </cell>
          <cell r="CJ586">
            <v>3.7632927700816</v>
          </cell>
          <cell r="CK586">
            <v>3.87644146524976</v>
          </cell>
          <cell r="CL586">
            <v>4.53282982900045</v>
          </cell>
          <cell r="CM586">
            <v>4.85584725077298</v>
          </cell>
          <cell r="CN586">
            <v>4.84129281424847</v>
          </cell>
          <cell r="CO586">
            <v>4.99774243751356</v>
          </cell>
          <cell r="CP586">
            <v>4.85442701782435</v>
          </cell>
          <cell r="CQ586">
            <v>4.87644051327886</v>
          </cell>
          <cell r="CR586">
            <v>4.88882231041708</v>
          </cell>
          <cell r="CS586">
            <v>4.92323422112894</v>
          </cell>
          <cell r="CT586">
            <v>4.96926974572745</v>
          </cell>
          <cell r="CU586">
            <v>4.8784133063122</v>
          </cell>
          <cell r="CV586">
            <v>4.87427209493447</v>
          </cell>
          <cell r="CW586">
            <v>4.93672670990287</v>
          </cell>
          <cell r="CX586">
            <v>4.89934703549196</v>
          </cell>
          <cell r="CY586">
            <v>4.89555887153213</v>
          </cell>
          <cell r="CZ586">
            <v>4.9803580409427</v>
          </cell>
          <cell r="DA586">
            <v>4.89338977594248</v>
          </cell>
        </row>
        <row r="587">
          <cell r="A587">
            <v>9888.52827309401</v>
          </cell>
          <cell r="B587">
            <v>7496.27149835336</v>
          </cell>
          <cell r="C587">
            <v>7279.61212939516</v>
          </cell>
          <cell r="D587">
            <v>6994.54945245568</v>
          </cell>
          <cell r="E587">
            <v>7080.46144775068</v>
          </cell>
          <cell r="F587">
            <v>7914.8481324352</v>
          </cell>
          <cell r="G587">
            <v>7255.8151116428</v>
          </cell>
          <cell r="H587">
            <v>7660.14014710702</v>
          </cell>
          <cell r="I587">
            <v>8008.11947316207</v>
          </cell>
          <cell r="J587">
            <v>7946.81674585206</v>
          </cell>
          <cell r="K587">
            <v>9156.76491633853</v>
          </cell>
          <cell r="L587">
            <v>8238.80096597276</v>
          </cell>
          <cell r="M587">
            <v>9413.04025207964</v>
          </cell>
          <cell r="N587">
            <v>7692.25821844761</v>
          </cell>
          <cell r="O587">
            <v>9278.46630612917</v>
          </cell>
        </row>
        <row r="587">
          <cell r="Z587">
            <v>8136.84612186021</v>
          </cell>
          <cell r="AA587">
            <v>6168.36054721648</v>
          </cell>
          <cell r="AB587">
            <v>5990.0808379023</v>
          </cell>
          <cell r="AC587">
            <v>5755.51497802067</v>
          </cell>
          <cell r="AD587">
            <v>5826.20827700627</v>
          </cell>
          <cell r="AE587">
            <v>6512.78932040382</v>
          </cell>
          <cell r="AF587">
            <v>5970.49929186607</v>
          </cell>
          <cell r="AG587">
            <v>6303.20103533378</v>
          </cell>
          <cell r="AH587">
            <v>6589.53830934478</v>
          </cell>
          <cell r="AI587">
            <v>6539.09492230112</v>
          </cell>
          <cell r="AJ587">
            <v>7534.70941687285</v>
          </cell>
          <cell r="AK587">
            <v>6779.35622342901</v>
          </cell>
          <cell r="AL587">
            <v>7745.58740742553</v>
          </cell>
          <cell r="AM587">
            <v>6329.62961975118</v>
          </cell>
          <cell r="AN587">
            <v>7634.85227475771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7">
          <cell r="BX587">
            <v>4.57347502391478</v>
          </cell>
          <cell r="BY587">
            <v>3.43809620882832</v>
          </cell>
          <cell r="BZ587">
            <v>3.35172488532009</v>
          </cell>
          <cell r="CA587">
            <v>3.13962789403706</v>
          </cell>
          <cell r="CB587">
            <v>3.34035806721251</v>
          </cell>
          <cell r="CC587">
            <v>3.62458560026876</v>
          </cell>
          <cell r="CD587">
            <v>3.29851979933283</v>
          </cell>
          <cell r="CE587">
            <v>3.4434481510438</v>
          </cell>
          <cell r="CF587">
            <v>3.68105286251924</v>
          </cell>
          <cell r="CG587">
            <v>3.67199551256955</v>
          </cell>
          <cell r="CH587">
            <v>4.28210061009605</v>
          </cell>
          <cell r="CI587">
            <v>3.82261006427667</v>
          </cell>
          <cell r="CJ587">
            <v>4.25318407519635</v>
          </cell>
          <cell r="CK587">
            <v>3.59521756570136</v>
          </cell>
          <cell r="CL587">
            <v>4.24566271009845</v>
          </cell>
          <cell r="CM587">
            <v>4.87435243101095</v>
          </cell>
          <cell r="CN587">
            <v>4.9153999513407</v>
          </cell>
          <cell r="CO587">
            <v>4.89633873283943</v>
          </cell>
          <cell r="CP587">
            <v>5.02242135646278</v>
          </cell>
          <cell r="CQ587">
            <v>4.77859383226892</v>
          </cell>
          <cell r="CR587">
            <v>4.92284094787061</v>
          </cell>
          <cell r="CS587">
            <v>4.95905233304676</v>
          </cell>
          <cell r="CT587">
            <v>5.01504398351014</v>
          </cell>
          <cell r="CU587">
            <v>4.90444725705128</v>
          </cell>
          <cell r="CV587">
            <v>4.87890807407688</v>
          </cell>
          <cell r="CW587">
            <v>4.82077404944924</v>
          </cell>
          <cell r="CX587">
            <v>4.85887348748992</v>
          </cell>
          <cell r="CY587">
            <v>4.98938843050768</v>
          </cell>
          <cell r="CZ587">
            <v>4.82347749367261</v>
          </cell>
          <cell r="DA587">
            <v>4.92676995813495</v>
          </cell>
        </row>
        <row r="588">
          <cell r="A588">
            <v>9258.55263446134</v>
          </cell>
          <cell r="B588">
            <v>7436.16601671408</v>
          </cell>
          <cell r="C588">
            <v>7414.58193938909</v>
          </cell>
          <cell r="D588">
            <v>8523.79542331877</v>
          </cell>
          <cell r="E588">
            <v>8411.49069154909</v>
          </cell>
          <cell r="F588">
            <v>7644.56731518025</v>
          </cell>
          <cell r="G588">
            <v>7888.55923933209</v>
          </cell>
          <cell r="H588">
            <v>8402.78669465073</v>
          </cell>
          <cell r="I588">
            <v>9545.61708195693</v>
          </cell>
          <cell r="J588">
            <v>8661.47949970499</v>
          </cell>
          <cell r="K588">
            <v>7909.26296986412</v>
          </cell>
          <cell r="L588">
            <v>8291.9224126156</v>
          </cell>
          <cell r="M588">
            <v>8108.40753183926</v>
          </cell>
          <cell r="N588">
            <v>9796.3610871726</v>
          </cell>
          <cell r="O588">
            <v>7176.34003947066</v>
          </cell>
        </row>
        <row r="588">
          <cell r="Z588">
            <v>7618.46616778533</v>
          </cell>
          <cell r="AA588">
            <v>6118.90232232473</v>
          </cell>
          <cell r="AB588">
            <v>6101.14171012588</v>
          </cell>
          <cell r="AC588">
            <v>7013.86594833087</v>
          </cell>
          <cell r="AD588">
            <v>6921.45519761754</v>
          </cell>
          <cell r="AE588">
            <v>6290.38681934832</v>
          </cell>
          <cell r="AF588">
            <v>6491.15731693612</v>
          </cell>
          <cell r="AG588">
            <v>6914.29305159831</v>
          </cell>
          <cell r="AH588">
            <v>7854.67919886741</v>
          </cell>
          <cell r="AI588">
            <v>7127.16027404296</v>
          </cell>
          <cell r="AJ588">
            <v>6508.19352948819</v>
          </cell>
          <cell r="AK588">
            <v>6823.06758523798</v>
          </cell>
          <cell r="AL588">
            <v>6672.06105477059</v>
          </cell>
          <cell r="AM588">
            <v>8061.00569458774</v>
          </cell>
          <cell r="AN588">
            <v>5905.10266105014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8">
          <cell r="BX588">
            <v>4.24790293483143</v>
          </cell>
          <cell r="BY588">
            <v>3.45591973410465</v>
          </cell>
          <cell r="BZ588">
            <v>3.53896984306431</v>
          </cell>
          <cell r="CA588">
            <v>3.90863088500056</v>
          </cell>
          <cell r="CB588">
            <v>3.82774463226376</v>
          </cell>
          <cell r="CC588">
            <v>3.62036112896269</v>
          </cell>
          <cell r="CD588">
            <v>3.63993063600852</v>
          </cell>
          <cell r="CE588">
            <v>3.83973905634401</v>
          </cell>
          <cell r="CF588">
            <v>4.38347982623588</v>
          </cell>
          <cell r="CG588">
            <v>4.07487717849432</v>
          </cell>
          <cell r="CH588">
            <v>3.68571501228319</v>
          </cell>
          <cell r="CI588">
            <v>3.78166868194284</v>
          </cell>
          <cell r="CJ588">
            <v>3.68854878907025</v>
          </cell>
          <cell r="CK588">
            <v>4.56728431470137</v>
          </cell>
          <cell r="CL588">
            <v>3.3419724896019</v>
          </cell>
          <cell r="CM588">
            <v>4.91360334003376</v>
          </cell>
          <cell r="CN588">
            <v>4.85084065643607</v>
          </cell>
          <cell r="CO588">
            <v>4.7232549248279</v>
          </cell>
          <cell r="CP588">
            <v>4.91631767150474</v>
          </cell>
          <cell r="CQ588">
            <v>4.95406375664147</v>
          </cell>
          <cell r="CR588">
            <v>4.76028105414533</v>
          </cell>
          <cell r="CS588">
            <v>4.88580537035772</v>
          </cell>
          <cell r="CT588">
            <v>4.93347812352454</v>
          </cell>
          <cell r="CU588">
            <v>4.90926612897681</v>
          </cell>
          <cell r="CV588">
            <v>4.79191535079406</v>
          </cell>
          <cell r="CW588">
            <v>4.83777696991056</v>
          </cell>
          <cell r="CX588">
            <v>4.94314479193438</v>
          </cell>
          <cell r="CY588">
            <v>4.95577539391752</v>
          </cell>
          <cell r="CZ588">
            <v>4.83546580127968</v>
          </cell>
          <cell r="DA588">
            <v>4.84096248705478</v>
          </cell>
        </row>
        <row r="589">
          <cell r="A589">
            <v>9978.36808315478</v>
          </cell>
          <cell r="B589">
            <v>8590.56352883169</v>
          </cell>
          <cell r="C589">
            <v>7183.65763396771</v>
          </cell>
          <cell r="D589">
            <v>8280.33372208698</v>
          </cell>
          <cell r="E589">
            <v>5972.51031133439</v>
          </cell>
          <cell r="F589">
            <v>8846.020740049</v>
          </cell>
          <cell r="G589">
            <v>7249.19424200081</v>
          </cell>
          <cell r="H589">
            <v>7259.98707564934</v>
          </cell>
          <cell r="I589">
            <v>8087.3710248995</v>
          </cell>
          <cell r="J589">
            <v>8349.76969099412</v>
          </cell>
          <cell r="K589">
            <v>8323.96173993126</v>
          </cell>
          <cell r="L589">
            <v>9286.25905395553</v>
          </cell>
          <cell r="M589">
            <v>8274.44042243734</v>
          </cell>
          <cell r="N589">
            <v>8296.71056029934</v>
          </cell>
          <cell r="O589">
            <v>9080.0544116637</v>
          </cell>
        </row>
        <row r="589">
          <cell r="Z589">
            <v>8210.77145128165</v>
          </cell>
          <cell r="AA589">
            <v>7068.80656086722</v>
          </cell>
          <cell r="AB589">
            <v>5911.12399595057</v>
          </cell>
          <cell r="AC589">
            <v>6813.53174846014</v>
          </cell>
          <cell r="AD589">
            <v>4914.52277046944</v>
          </cell>
          <cell r="AE589">
            <v>7279.01135181175</v>
          </cell>
          <cell r="AF589">
            <v>5965.05126198924</v>
          </cell>
          <cell r="AG589">
            <v>5973.9322222486</v>
          </cell>
          <cell r="AH589">
            <v>6654.75101477444</v>
          </cell>
          <cell r="AI589">
            <v>6870.66763144659</v>
          </cell>
          <cell r="AJ589">
            <v>6849.43137457201</v>
          </cell>
          <cell r="AK589">
            <v>7641.26459296912</v>
          </cell>
          <cell r="AL589">
            <v>6808.68240474844</v>
          </cell>
          <cell r="AM589">
            <v>6827.0075467606</v>
          </cell>
          <cell r="AN589">
            <v>7471.58763016899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89">
          <cell r="BX589">
            <v>4.59336057985448</v>
          </cell>
          <cell r="BY589">
            <v>3.85635237800406</v>
          </cell>
          <cell r="BZ589">
            <v>3.32707744007596</v>
          </cell>
          <cell r="CA589">
            <v>3.83682245057291</v>
          </cell>
          <cell r="CB589">
            <v>2.70075587538853</v>
          </cell>
          <cell r="CC589">
            <v>4.10745630378128</v>
          </cell>
          <cell r="CD589">
            <v>3.38290731683255</v>
          </cell>
          <cell r="CE589">
            <v>3.33403252443744</v>
          </cell>
          <cell r="CF589">
            <v>3.73722315892472</v>
          </cell>
          <cell r="CG589">
            <v>3.86282758775945</v>
          </cell>
          <cell r="CH589">
            <v>3.77703973628018</v>
          </cell>
          <cell r="CI589">
            <v>4.28813954805684</v>
          </cell>
          <cell r="CJ589">
            <v>3.81958391486682</v>
          </cell>
          <cell r="CK589">
            <v>3.9165467055929</v>
          </cell>
          <cell r="CL589">
            <v>4.22629929201181</v>
          </cell>
          <cell r="CM589">
            <v>4.8973434284141</v>
          </cell>
          <cell r="CN589">
            <v>5.02199784125227</v>
          </cell>
          <cell r="CO589">
            <v>4.86759342232459</v>
          </cell>
          <cell r="CP589">
            <v>4.8652786284042</v>
          </cell>
          <cell r="CQ589">
            <v>4.98543614000456</v>
          </cell>
          <cell r="CR589">
            <v>4.8551939154946</v>
          </cell>
          <cell r="CS589">
            <v>4.83093524788983</v>
          </cell>
          <cell r="CT589">
            <v>4.9090515690045</v>
          </cell>
          <cell r="CU589">
            <v>4.87854050606699</v>
          </cell>
          <cell r="CV589">
            <v>4.8730486949816</v>
          </cell>
          <cell r="CW589">
            <v>4.96832618135694</v>
          </cell>
          <cell r="CX589">
            <v>4.8820639470731</v>
          </cell>
          <cell r="CY589">
            <v>4.88375823449384</v>
          </cell>
          <cell r="CZ589">
            <v>4.77566889177849</v>
          </cell>
          <cell r="DA589">
            <v>4.84350531800817</v>
          </cell>
        </row>
        <row r="590">
          <cell r="A590">
            <v>9087.7012104568</v>
          </cell>
          <cell r="B590">
            <v>7376.5695723813</v>
          </cell>
          <cell r="C590">
            <v>6833.08527153433</v>
          </cell>
          <cell r="D590">
            <v>7212.54544221856</v>
          </cell>
          <cell r="E590">
            <v>7929.99718702801</v>
          </cell>
          <cell r="F590">
            <v>8053.27497431661</v>
          </cell>
          <cell r="G590">
            <v>7984.92203593613</v>
          </cell>
          <cell r="H590">
            <v>7443.8827526137</v>
          </cell>
          <cell r="I590">
            <v>8027.29650712677</v>
          </cell>
          <cell r="J590">
            <v>8731.73575159472</v>
          </cell>
          <cell r="K590">
            <v>9006.50226840864</v>
          </cell>
          <cell r="L590">
            <v>9124.36171898246</v>
          </cell>
          <cell r="M590">
            <v>8858.18050332154</v>
          </cell>
          <cell r="N590">
            <v>9337.15972183385</v>
          </cell>
          <cell r="O590">
            <v>9344.27853904949</v>
          </cell>
        </row>
        <row r="590">
          <cell r="Z590">
            <v>7477.87985317588</v>
          </cell>
          <cell r="AA590">
            <v>6069.86296241661</v>
          </cell>
          <cell r="AB590">
            <v>5622.65302343397</v>
          </cell>
          <cell r="AC590">
            <v>5934.89453531127</v>
          </cell>
          <cell r="AD590">
            <v>6525.25482818305</v>
          </cell>
          <cell r="AE590">
            <v>6626.6948360091</v>
          </cell>
          <cell r="AF590">
            <v>6570.45013242744</v>
          </cell>
          <cell r="AG590">
            <v>6125.25209357927</v>
          </cell>
          <cell r="AH590">
            <v>6605.31826872145</v>
          </cell>
          <cell r="AI590">
            <v>7184.9711327408</v>
          </cell>
          <cell r="AJ590">
            <v>7411.06472371911</v>
          </cell>
          <cell r="AK590">
            <v>7508.046214477</v>
          </cell>
          <cell r="AL590">
            <v>7289.01709987601</v>
          </cell>
          <cell r="AM590">
            <v>7683.148571109</v>
          </cell>
          <cell r="AN590">
            <v>7689.00634070358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0">
          <cell r="BX590">
            <v>4.12138318523649</v>
          </cell>
          <cell r="BY590">
            <v>3.47260420513549</v>
          </cell>
          <cell r="BZ590">
            <v>3.10561387565521</v>
          </cell>
          <cell r="CA590">
            <v>3.29135147445641</v>
          </cell>
          <cell r="CB590">
            <v>3.67489316990181</v>
          </cell>
          <cell r="CC590">
            <v>3.72294706368636</v>
          </cell>
          <cell r="CD590">
            <v>3.71523076356538</v>
          </cell>
          <cell r="CE590">
            <v>3.42494264963739</v>
          </cell>
          <cell r="CF590">
            <v>3.62681476726143</v>
          </cell>
          <cell r="CG590">
            <v>3.85289509897269</v>
          </cell>
          <cell r="CH590">
            <v>4.22799881431131</v>
          </cell>
          <cell r="CI590">
            <v>4.21411510823124</v>
          </cell>
          <cell r="CJ590">
            <v>4.00568331814731</v>
          </cell>
          <cell r="CK590">
            <v>4.33826355673332</v>
          </cell>
          <cell r="CL590">
            <v>4.37789675142033</v>
          </cell>
          <cell r="CM590">
            <v>4.97098695818549</v>
          </cell>
          <cell r="CN590">
            <v>4.78884449781935</v>
          </cell>
          <cell r="CO590">
            <v>4.96022024891164</v>
          </cell>
          <cell r="CP590">
            <v>4.94021533538454</v>
          </cell>
          <cell r="CQ590">
            <v>4.86474290860826</v>
          </cell>
          <cell r="CR590">
            <v>4.87660125359297</v>
          </cell>
          <cell r="CS590">
            <v>4.84525306370258</v>
          </cell>
          <cell r="CT590">
            <v>4.89979374893341</v>
          </cell>
          <cell r="CU590">
            <v>4.98971233475026</v>
          </cell>
          <cell r="CV590">
            <v>5.10910676590095</v>
          </cell>
          <cell r="CW590">
            <v>4.80233978438479</v>
          </cell>
          <cell r="CX590">
            <v>4.88121209326382</v>
          </cell>
          <cell r="CY590">
            <v>4.98539407052037</v>
          </cell>
          <cell r="CZ590">
            <v>4.85210772405854</v>
          </cell>
          <cell r="DA590">
            <v>4.81184733048209</v>
          </cell>
        </row>
        <row r="591">
          <cell r="A591">
            <v>8733.97651316008</v>
          </cell>
          <cell r="B591">
            <v>7765.338557327</v>
          </cell>
          <cell r="C591">
            <v>7596.72915836773</v>
          </cell>
          <cell r="D591">
            <v>7184.92811095771</v>
          </cell>
          <cell r="E591">
            <v>7281.29901826254</v>
          </cell>
          <cell r="F591">
            <v>6499.10260340883</v>
          </cell>
          <cell r="G591">
            <v>8074.19862947565</v>
          </cell>
          <cell r="H591">
            <v>7505.19110036094</v>
          </cell>
          <cell r="I591">
            <v>7088.71015507235</v>
          </cell>
          <cell r="J591">
            <v>7274.33104508933</v>
          </cell>
          <cell r="K591">
            <v>9225.83309379304</v>
          </cell>
          <cell r="L591">
            <v>8018.74436317083</v>
          </cell>
          <cell r="M591">
            <v>9015.80318835183</v>
          </cell>
          <cell r="N591">
            <v>8351.76494245061</v>
          </cell>
          <cell r="O591">
            <v>9193.99864620471</v>
          </cell>
        </row>
        <row r="591">
          <cell r="Z591">
            <v>7186.81495940029</v>
          </cell>
          <cell r="AA591">
            <v>6389.7642986005</v>
          </cell>
          <cell r="AB591">
            <v>6251.02285031401</v>
          </cell>
          <cell r="AC591">
            <v>5912.16941701663</v>
          </cell>
          <cell r="AD591">
            <v>5991.46890645604</v>
          </cell>
          <cell r="AE591">
            <v>5347.83299937641</v>
          </cell>
          <cell r="AF591">
            <v>6643.91201511139</v>
          </cell>
          <cell r="AG591">
            <v>6175.70010543986</v>
          </cell>
          <cell r="AH591">
            <v>5832.99578474524</v>
          </cell>
          <cell r="AI591">
            <v>5985.73525995922</v>
          </cell>
          <cell r="AJ591">
            <v>7591.54266003542</v>
          </cell>
          <cell r="AK591">
            <v>6598.28107598057</v>
          </cell>
          <cell r="AL591">
            <v>7418.7180521295</v>
          </cell>
          <cell r="AM591">
            <v>6872.30943835936</v>
          </cell>
          <cell r="AN591">
            <v>7565.34745744845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1">
          <cell r="BX591">
            <v>4.00267800950334</v>
          </cell>
          <cell r="BY591">
            <v>3.56035348744365</v>
          </cell>
          <cell r="BZ591">
            <v>3.57458021246341</v>
          </cell>
          <cell r="CA591">
            <v>3.33198129531539</v>
          </cell>
          <cell r="CB591">
            <v>3.32091924561508</v>
          </cell>
          <cell r="CC591">
            <v>3.11912611662755</v>
          </cell>
          <cell r="CD591">
            <v>3.76991076260425</v>
          </cell>
          <cell r="CE591">
            <v>3.38679580251249</v>
          </cell>
          <cell r="CF591">
            <v>3.23479370216509</v>
          </cell>
          <cell r="CG591">
            <v>3.42866770310761</v>
          </cell>
          <cell r="CH591">
            <v>4.25561379460554</v>
          </cell>
          <cell r="CI591">
            <v>3.69887035943057</v>
          </cell>
          <cell r="CJ591">
            <v>4.064449692449</v>
          </cell>
          <cell r="CK591">
            <v>3.86459043677181</v>
          </cell>
          <cell r="CL591">
            <v>4.15121720138323</v>
          </cell>
          <cell r="CM591">
            <v>4.91918259515462</v>
          </cell>
          <cell r="CN591">
            <v>4.91698468131014</v>
          </cell>
          <cell r="CO591">
            <v>4.79107726863903</v>
          </cell>
          <cell r="CP591">
            <v>4.86128912336807</v>
          </cell>
          <cell r="CQ591">
            <v>4.94290348283333</v>
          </cell>
          <cell r="CR591">
            <v>4.69734044431876</v>
          </cell>
          <cell r="CS591">
            <v>4.82836327376719</v>
          </cell>
          <cell r="CT591">
            <v>4.99579168715212</v>
          </cell>
          <cell r="CU591">
            <v>4.94028733840704</v>
          </cell>
          <cell r="CV591">
            <v>4.78298747643468</v>
          </cell>
          <cell r="CW591">
            <v>4.88736713847493</v>
          </cell>
          <cell r="CX591">
            <v>4.88729818655492</v>
          </cell>
          <cell r="CY591">
            <v>5.00073970040807</v>
          </cell>
          <cell r="CZ591">
            <v>4.8719897605317</v>
          </cell>
          <cell r="DA591">
            <v>4.99298840074395</v>
          </cell>
        </row>
        <row r="592">
          <cell r="A592">
            <v>8469.45781746921</v>
          </cell>
          <cell r="B592">
            <v>8025.20399591223</v>
          </cell>
          <cell r="C592">
            <v>7525.75443601326</v>
          </cell>
          <cell r="D592">
            <v>8156.44787294022</v>
          </cell>
          <cell r="E592">
            <v>6086.25297058523</v>
          </cell>
          <cell r="F592">
            <v>8355.89216894998</v>
          </cell>
          <cell r="G592">
            <v>7899.08375430152</v>
          </cell>
          <cell r="H592">
            <v>8445.98271634624</v>
          </cell>
          <cell r="I592">
            <v>7739.14392844199</v>
          </cell>
          <cell r="J592">
            <v>10233.7483332561</v>
          </cell>
          <cell r="K592">
            <v>10414.5330682069</v>
          </cell>
          <cell r="L592">
            <v>8487.81945537006</v>
          </cell>
          <cell r="M592">
            <v>7926.40242572407</v>
          </cell>
          <cell r="N592">
            <v>8425.56060681049</v>
          </cell>
          <cell r="O592">
            <v>9304.50528591624</v>
          </cell>
        </row>
        <row r="592">
          <cell r="Z592">
            <v>6969.1538612318</v>
          </cell>
          <cell r="AA592">
            <v>6603.59643092206</v>
          </cell>
          <cell r="AB592">
            <v>6192.62079306234</v>
          </cell>
          <cell r="AC592">
            <v>6711.59139259081</v>
          </cell>
          <cell r="AD592">
            <v>5008.11673008156</v>
          </cell>
          <cell r="AE592">
            <v>6875.70555616455</v>
          </cell>
          <cell r="AF592">
            <v>6499.81748925382</v>
          </cell>
          <cell r="AG592">
            <v>6949.83720659348</v>
          </cell>
          <cell r="AH592">
            <v>6368.20986111798</v>
          </cell>
          <cell r="AI592">
            <v>8420.91291422213</v>
          </cell>
          <cell r="AJ592">
            <v>8569.67292469596</v>
          </cell>
          <cell r="AK592">
            <v>6984.26286613308</v>
          </cell>
          <cell r="AL592">
            <v>6522.29685316723</v>
          </cell>
          <cell r="AM592">
            <v>6933.03272788978</v>
          </cell>
          <cell r="AN592">
            <v>7656.27863526822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2">
          <cell r="BX592">
            <v>3.84203789831422</v>
          </cell>
          <cell r="BY592">
            <v>3.64138851343739</v>
          </cell>
          <cell r="BZ592">
            <v>3.4338860546169</v>
          </cell>
          <cell r="CA592">
            <v>3.74144005208899</v>
          </cell>
          <cell r="CB592">
            <v>2.80708800291419</v>
          </cell>
          <cell r="CC592">
            <v>3.77114061833624</v>
          </cell>
          <cell r="CD592">
            <v>3.53051593956461</v>
          </cell>
          <cell r="CE592">
            <v>3.97574866701695</v>
          </cell>
          <cell r="CF592">
            <v>3.50031652071315</v>
          </cell>
          <cell r="CG592">
            <v>4.71702955840822</v>
          </cell>
          <cell r="CH592">
            <v>4.9430809060784</v>
          </cell>
          <cell r="CI592">
            <v>3.89646919816519</v>
          </cell>
          <cell r="CJ592">
            <v>3.62449625334236</v>
          </cell>
          <cell r="CK592">
            <v>3.93482863346696</v>
          </cell>
          <cell r="CL592">
            <v>4.36953911737908</v>
          </cell>
          <cell r="CM592">
            <v>4.96964702793031</v>
          </cell>
          <cell r="CN592">
            <v>4.96844677503152</v>
          </cell>
          <cell r="CO592">
            <v>4.94078256957399</v>
          </cell>
          <cell r="CP592">
            <v>4.91466423824425</v>
          </cell>
          <cell r="CQ592">
            <v>4.8879364449578</v>
          </cell>
          <cell r="CR592">
            <v>4.99518617188419</v>
          </cell>
          <cell r="CS592">
            <v>5.04394243036237</v>
          </cell>
          <cell r="CT592">
            <v>4.78919858265699</v>
          </cell>
          <cell r="CU592">
            <v>4.98444932085117</v>
          </cell>
          <cell r="CV592">
            <v>4.89100057565157</v>
          </cell>
          <cell r="CW592">
            <v>4.74978184743042</v>
          </cell>
          <cell r="CX592">
            <v>4.91084768886136</v>
          </cell>
          <cell r="CY592">
            <v>4.93014896361259</v>
          </cell>
          <cell r="CZ592">
            <v>4.82730303725085</v>
          </cell>
          <cell r="DA592">
            <v>4.80053051055685</v>
          </cell>
        </row>
        <row r="593">
          <cell r="A593">
            <v>7949.97881880683</v>
          </cell>
          <cell r="B593">
            <v>6678.99044734866</v>
          </cell>
          <cell r="C593">
            <v>8344.24000944977</v>
          </cell>
          <cell r="D593">
            <v>6791.08937965617</v>
          </cell>
          <cell r="E593">
            <v>7245.01419248615</v>
          </cell>
          <cell r="F593">
            <v>8430.98752804963</v>
          </cell>
          <cell r="G593">
            <v>8528.91645164517</v>
          </cell>
          <cell r="H593">
            <v>9041.81637133679</v>
          </cell>
          <cell r="I593">
            <v>8220.1454661323</v>
          </cell>
          <cell r="J593">
            <v>8922.00268997384</v>
          </cell>
          <cell r="K593">
            <v>7836.76279620262</v>
          </cell>
          <cell r="L593">
            <v>9487.90293488717</v>
          </cell>
          <cell r="M593">
            <v>8929.90264786678</v>
          </cell>
          <cell r="N593">
            <v>8342.75003917001</v>
          </cell>
          <cell r="O593">
            <v>8494.32791777588</v>
          </cell>
        </row>
        <row r="593">
          <cell r="Z593">
            <v>6541.69685661819</v>
          </cell>
          <cell r="AA593">
            <v>5495.85499667547</v>
          </cell>
          <cell r="AB593">
            <v>6866.1174934901</v>
          </cell>
          <cell r="AC593">
            <v>5588.09640383136</v>
          </cell>
          <cell r="AD593">
            <v>5961.6116783886</v>
          </cell>
          <cell r="AE593">
            <v>6937.49830879512</v>
          </cell>
          <cell r="AF593">
            <v>7018.07982306802</v>
          </cell>
          <cell r="AG593">
            <v>7440.12318555713</v>
          </cell>
          <cell r="AH593">
            <v>6764.00541213172</v>
          </cell>
          <cell r="AI593">
            <v>7341.53364203561</v>
          </cell>
          <cell r="AJ593">
            <v>6448.53624373245</v>
          </cell>
          <cell r="AK593">
            <v>7807.18870070715</v>
          </cell>
          <cell r="AL593">
            <v>7348.0341788161</v>
          </cell>
          <cell r="AM593">
            <v>6864.89146080275</v>
          </cell>
          <cell r="AN593">
            <v>6989.61840091273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3">
          <cell r="BX593">
            <v>3.75869466150509</v>
          </cell>
          <cell r="BY593">
            <v>3.06055287798114</v>
          </cell>
          <cell r="BZ593">
            <v>3.90181006002258</v>
          </cell>
          <cell r="CA593">
            <v>3.14249554077699</v>
          </cell>
          <cell r="CB593">
            <v>3.35856712554751</v>
          </cell>
          <cell r="CC593">
            <v>3.86231857380583</v>
          </cell>
          <cell r="CD593">
            <v>3.79205121697037</v>
          </cell>
          <cell r="CE593">
            <v>4.096868515782</v>
          </cell>
          <cell r="CF593">
            <v>3.76073764199037</v>
          </cell>
          <cell r="CG593">
            <v>4.13530735541025</v>
          </cell>
          <cell r="CH593">
            <v>3.51795264648953</v>
          </cell>
          <cell r="CI593">
            <v>4.33963951917894</v>
          </cell>
          <cell r="CJ593">
            <v>4.06292485706129</v>
          </cell>
          <cell r="CK593">
            <v>3.915292337565</v>
          </cell>
          <cell r="CL593">
            <v>3.91760936382142</v>
          </cell>
          <cell r="CM593">
            <v>4.7682663146261</v>
          </cell>
          <cell r="CN593">
            <v>4.91974410425</v>
          </cell>
          <cell r="CO593">
            <v>4.82116774386849</v>
          </cell>
          <cell r="CP593">
            <v>4.87187744979152</v>
          </cell>
          <cell r="CQ593">
            <v>4.86314016363573</v>
          </cell>
          <cell r="CR593">
            <v>4.92109708674331</v>
          </cell>
          <cell r="CS593">
            <v>5.0705053422176</v>
          </cell>
          <cell r="CT593">
            <v>4.97548287429524</v>
          </cell>
          <cell r="CU593">
            <v>4.92762948155708</v>
          </cell>
          <cell r="CV593">
            <v>4.86391677121232</v>
          </cell>
          <cell r="CW593">
            <v>5.02201830465171</v>
          </cell>
          <cell r="CX593">
            <v>4.92887899780581</v>
          </cell>
          <cell r="CY593">
            <v>4.95495269988043</v>
          </cell>
          <cell r="CZ593">
            <v>4.80370817524076</v>
          </cell>
          <cell r="DA593">
            <v>4.88809313950484</v>
          </cell>
        </row>
        <row r="594">
          <cell r="A594">
            <v>9336.70112401752</v>
          </cell>
          <cell r="B594">
            <v>8549.04560864513</v>
          </cell>
          <cell r="C594">
            <v>7290.29653375238</v>
          </cell>
          <cell r="D594">
            <v>7536.70305385528</v>
          </cell>
          <cell r="E594">
            <v>7585.82908500849</v>
          </cell>
          <cell r="F594">
            <v>8359.02676389709</v>
          </cell>
          <cell r="G594">
            <v>7503.08648758108</v>
          </cell>
          <cell r="H594">
            <v>8006.75974542536</v>
          </cell>
          <cell r="I594">
            <v>7747.38026570605</v>
          </cell>
          <cell r="J594">
            <v>9319.67527893606</v>
          </cell>
          <cell r="K594">
            <v>8757.62304384848</v>
          </cell>
          <cell r="L594">
            <v>8909.65595291472</v>
          </cell>
          <cell r="M594">
            <v>8893.58777446051</v>
          </cell>
          <cell r="N594">
            <v>8419.49464980521</v>
          </cell>
          <cell r="O594">
            <v>10310.1796940493</v>
          </cell>
        </row>
        <row r="594">
          <cell r="Z594">
            <v>7682.77121062013</v>
          </cell>
          <cell r="AA594">
            <v>7034.64324368513</v>
          </cell>
          <cell r="AB594">
            <v>5998.87257634481</v>
          </cell>
          <cell r="AC594">
            <v>6201.62994145806</v>
          </cell>
          <cell r="AD594">
            <v>6242.0536470927</v>
          </cell>
          <cell r="AE594">
            <v>6878.28488000675</v>
          </cell>
          <cell r="AF594">
            <v>6173.968309781</v>
          </cell>
          <cell r="AG594">
            <v>6588.4194476643</v>
          </cell>
          <cell r="AH594">
            <v>6374.98719006669</v>
          </cell>
          <cell r="AI594">
            <v>7668.76137238167</v>
          </cell>
          <cell r="AJ594">
            <v>7206.27267608104</v>
          </cell>
          <cell r="AK594">
            <v>7331.37404125554</v>
          </cell>
          <cell r="AL594">
            <v>7318.15222584179</v>
          </cell>
          <cell r="AM594">
            <v>6928.04131183971</v>
          </cell>
          <cell r="AN594">
            <v>8483.80500538912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4">
          <cell r="BX594">
            <v>4.26137466054873</v>
          </cell>
          <cell r="BY594">
            <v>4.06438916769694</v>
          </cell>
          <cell r="BZ594">
            <v>3.39776664555458</v>
          </cell>
          <cell r="CA594">
            <v>3.36972549165355</v>
          </cell>
          <cell r="CB594">
            <v>3.50500704062684</v>
          </cell>
          <cell r="CC594">
            <v>3.81167141501777</v>
          </cell>
          <cell r="CD594">
            <v>3.43332376233372</v>
          </cell>
          <cell r="CE594">
            <v>3.67786495702277</v>
          </cell>
          <cell r="CF594">
            <v>3.56117103665465</v>
          </cell>
          <cell r="CG594">
            <v>4.33574462434203</v>
          </cell>
          <cell r="CH594">
            <v>3.95974978455034</v>
          </cell>
          <cell r="CI594">
            <v>4.10569324977906</v>
          </cell>
          <cell r="CJ594">
            <v>4.1764657905123</v>
          </cell>
          <cell r="CK594">
            <v>3.90165535355397</v>
          </cell>
          <cell r="CL594">
            <v>4.83550365586987</v>
          </cell>
          <cell r="CM594">
            <v>4.93941273062433</v>
          </cell>
          <cell r="CN594">
            <v>4.74191677838257</v>
          </cell>
          <cell r="CO594">
            <v>4.83707948394701</v>
          </cell>
          <cell r="CP594">
            <v>5.04218133049209</v>
          </cell>
          <cell r="CQ594">
            <v>4.87916761453678</v>
          </cell>
          <cell r="CR594">
            <v>4.9439246088634</v>
          </cell>
          <cell r="CS594">
            <v>4.92670742450904</v>
          </cell>
          <cell r="CT594">
            <v>4.90786487570985</v>
          </cell>
          <cell r="CU594">
            <v>4.90448735800039</v>
          </cell>
          <cell r="CV594">
            <v>4.84583547929815</v>
          </cell>
          <cell r="CW594">
            <v>4.98597484321169</v>
          </cell>
          <cell r="CX594">
            <v>4.892220401145</v>
          </cell>
          <cell r="CY594">
            <v>4.80064560115422</v>
          </cell>
          <cell r="CZ594">
            <v>4.86484155594144</v>
          </cell>
          <cell r="DA594">
            <v>4.80680049872621</v>
          </cell>
        </row>
        <row r="595">
          <cell r="A595">
            <v>8773.28693832337</v>
          </cell>
          <cell r="B595">
            <v>6864.99370148438</v>
          </cell>
          <cell r="C595">
            <v>6515.72027904475</v>
          </cell>
          <cell r="D595">
            <v>7388.99211088455</v>
          </cell>
          <cell r="E595">
            <v>7132.56176312528</v>
          </cell>
          <cell r="F595">
            <v>6918.38088904539</v>
          </cell>
          <cell r="G595">
            <v>6965.09047399267</v>
          </cell>
          <cell r="H595">
            <v>7895.24230916693</v>
          </cell>
          <cell r="I595">
            <v>9167.11093464082</v>
          </cell>
          <cell r="J595">
            <v>6952.38242722478</v>
          </cell>
          <cell r="K595">
            <v>8207.42233750029</v>
          </cell>
          <cell r="L595">
            <v>8451.32752422502</v>
          </cell>
          <cell r="M595">
            <v>9823.99352711616</v>
          </cell>
          <cell r="N595">
            <v>9143.8953122554</v>
          </cell>
          <cell r="O595">
            <v>8170.1246656346</v>
          </cell>
        </row>
        <row r="595">
          <cell r="Z595">
            <v>7219.16182353466</v>
          </cell>
          <cell r="AA595">
            <v>5648.90910293572</v>
          </cell>
          <cell r="AB595">
            <v>5361.50697247111</v>
          </cell>
          <cell r="AC595">
            <v>6080.08493695643</v>
          </cell>
          <cell r="AD595">
            <v>5869.07939365737</v>
          </cell>
          <cell r="AE595">
            <v>5692.83913155735</v>
          </cell>
          <cell r="AF595">
            <v>5731.27444717111</v>
          </cell>
          <cell r="AG595">
            <v>6496.65652868593</v>
          </cell>
          <cell r="AH595">
            <v>7543.22271193301</v>
          </cell>
          <cell r="AI595">
            <v>5720.81754011639</v>
          </cell>
          <cell r="AJ595">
            <v>6753.53609485738</v>
          </cell>
          <cell r="AK595">
            <v>6954.23521993373</v>
          </cell>
          <cell r="AL595">
            <v>8083.74324516987</v>
          </cell>
          <cell r="AM595">
            <v>7524.1195712273</v>
          </cell>
          <cell r="AN595">
            <v>6722.84543915076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5">
          <cell r="BX595">
            <v>4.06797271244506</v>
          </cell>
          <cell r="BY595">
            <v>3.22020234004524</v>
          </cell>
          <cell r="BZ595">
            <v>2.97760225831293</v>
          </cell>
          <cell r="CA595">
            <v>3.34754156610053</v>
          </cell>
          <cell r="CB595">
            <v>3.28807537748378</v>
          </cell>
          <cell r="CC595">
            <v>3.20058239813306</v>
          </cell>
          <cell r="CD595">
            <v>3.19637550156368</v>
          </cell>
          <cell r="CE595">
            <v>3.61341438078394</v>
          </cell>
          <cell r="CF595">
            <v>4.15920869899222</v>
          </cell>
          <cell r="CG595">
            <v>3.25549309802807</v>
          </cell>
          <cell r="CH595">
            <v>3.89452200531949</v>
          </cell>
          <cell r="CI595">
            <v>3.88181389835369</v>
          </cell>
          <cell r="CJ595">
            <v>4.59344080527447</v>
          </cell>
          <cell r="CK595">
            <v>4.25761860908127</v>
          </cell>
          <cell r="CL595">
            <v>3.7334026599627</v>
          </cell>
          <cell r="CM595">
            <v>4.86201037765631</v>
          </cell>
          <cell r="CN595">
            <v>4.80605305550362</v>
          </cell>
          <cell r="CO595">
            <v>4.93318412744408</v>
          </cell>
          <cell r="CP595">
            <v>4.9761195258196</v>
          </cell>
          <cell r="CQ595">
            <v>4.89029834345497</v>
          </cell>
          <cell r="CR595">
            <v>4.8731192009339</v>
          </cell>
          <cell r="CS595">
            <v>4.91247719968758</v>
          </cell>
          <cell r="CT595">
            <v>4.92582834599768</v>
          </cell>
          <cell r="CU595">
            <v>4.96882101620544</v>
          </cell>
          <cell r="CV595">
            <v>4.81446964889634</v>
          </cell>
          <cell r="CW595">
            <v>4.75099090229168</v>
          </cell>
          <cell r="CX595">
            <v>4.908194913923</v>
          </cell>
          <cell r="CY595">
            <v>4.82149279950617</v>
          </cell>
          <cell r="CZ595">
            <v>4.84167984858294</v>
          </cell>
          <cell r="DA595">
            <v>4.9335033762456</v>
          </cell>
        </row>
        <row r="596">
          <cell r="A596">
            <v>7588.4974996071</v>
          </cell>
          <cell r="B596">
            <v>6466.0354466755</v>
          </cell>
          <cell r="C596">
            <v>7475.12607136294</v>
          </cell>
          <cell r="D596">
            <v>6399.7454735547</v>
          </cell>
          <cell r="E596">
            <v>7860.64271075129</v>
          </cell>
          <cell r="F596">
            <v>7594.17415122286</v>
          </cell>
          <cell r="G596">
            <v>8166.95666635403</v>
          </cell>
          <cell r="H596">
            <v>7182.64894154892</v>
          </cell>
          <cell r="I596">
            <v>8094.2846909376</v>
          </cell>
          <cell r="J596">
            <v>8613.28949884497</v>
          </cell>
          <cell r="K596">
            <v>7902.20650362966</v>
          </cell>
          <cell r="L596">
            <v>9495.85472014543</v>
          </cell>
          <cell r="M596">
            <v>7450.17657034033</v>
          </cell>
          <cell r="N596">
            <v>8332.10704751077</v>
          </cell>
          <cell r="O596">
            <v>9130.53564071447</v>
          </cell>
        </row>
        <row r="596">
          <cell r="Z596">
            <v>6244.24937110527</v>
          </cell>
          <cell r="AA596">
            <v>5320.62345326441</v>
          </cell>
          <cell r="AB596">
            <v>6150.96088157865</v>
          </cell>
          <cell r="AC596">
            <v>5266.07627538215</v>
          </cell>
          <cell r="AD596">
            <v>6468.18600198963</v>
          </cell>
          <cell r="AE596">
            <v>6248.92044443481</v>
          </cell>
          <cell r="AF596">
            <v>6720.23862831418</v>
          </cell>
          <cell r="AG596">
            <v>5910.29398618883</v>
          </cell>
          <cell r="AH596">
            <v>6660.43997425722</v>
          </cell>
          <cell r="AI596">
            <v>7087.506787621</v>
          </cell>
          <cell r="AJ596">
            <v>6502.38706584383</v>
          </cell>
          <cell r="AK596">
            <v>7813.73188400538</v>
          </cell>
          <cell r="AL596">
            <v>6130.43100645147</v>
          </cell>
          <cell r="AM596">
            <v>6856.13379909457</v>
          </cell>
          <cell r="AN596">
            <v>7513.12647007362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6">
          <cell r="BX596">
            <v>3.53128911224173</v>
          </cell>
          <cell r="BY596">
            <v>2.98146582245639</v>
          </cell>
          <cell r="BZ596">
            <v>3.39012012872745</v>
          </cell>
          <cell r="CA596">
            <v>3.03870862186716</v>
          </cell>
          <cell r="CB596">
            <v>3.67230885021974</v>
          </cell>
          <cell r="CC596">
            <v>3.52302785044873</v>
          </cell>
          <cell r="CD596">
            <v>3.69332601266268</v>
          </cell>
          <cell r="CE596">
            <v>3.30143421781111</v>
          </cell>
          <cell r="CF596">
            <v>3.69466456246657</v>
          </cell>
          <cell r="CG596">
            <v>3.91327057776109</v>
          </cell>
          <cell r="CH596">
            <v>3.70287453577368</v>
          </cell>
          <cell r="CI596">
            <v>4.33599000106249</v>
          </cell>
          <cell r="CJ596">
            <v>3.4571366438124</v>
          </cell>
          <cell r="CK596">
            <v>3.94663490083046</v>
          </cell>
          <cell r="CL596">
            <v>4.12082720252925</v>
          </cell>
          <cell r="CM596">
            <v>4.84455732165069</v>
          </cell>
          <cell r="CN596">
            <v>4.88922275985674</v>
          </cell>
          <cell r="CO596">
            <v>4.97089984451057</v>
          </cell>
          <cell r="CP596">
            <v>4.7479400065211</v>
          </cell>
          <cell r="CQ596">
            <v>4.82559018385321</v>
          </cell>
          <cell r="CR596">
            <v>4.85954999832666</v>
          </cell>
          <cell r="CS596">
            <v>4.98510356713381</v>
          </cell>
          <cell r="CT596">
            <v>4.90471267795453</v>
          </cell>
          <cell r="CU596">
            <v>4.93895465822948</v>
          </cell>
          <cell r="CV596">
            <v>4.96204553954191</v>
          </cell>
          <cell r="CW596">
            <v>4.81106203096926</v>
          </cell>
          <cell r="CX596">
            <v>4.93716189577644</v>
          </cell>
          <cell r="CY596">
            <v>4.85826946342989</v>
          </cell>
          <cell r="CZ596">
            <v>4.75947957910799</v>
          </cell>
          <cell r="DA596">
            <v>4.9950913070449</v>
          </cell>
        </row>
        <row r="597">
          <cell r="A597">
            <v>9537.27093088133</v>
          </cell>
          <cell r="B597">
            <v>9058.76331545575</v>
          </cell>
          <cell r="C597">
            <v>7749.00303203718</v>
          </cell>
          <cell r="D597">
            <v>7543.75793638869</v>
          </cell>
          <cell r="E597">
            <v>8227.71024504117</v>
          </cell>
          <cell r="F597">
            <v>7232.67322088321</v>
          </cell>
          <cell r="G597">
            <v>8507.78144007072</v>
          </cell>
          <cell r="H597">
            <v>6971.45676435167</v>
          </cell>
          <cell r="I597">
            <v>7331.37253047811</v>
          </cell>
          <cell r="J597">
            <v>8280.08723623798</v>
          </cell>
          <cell r="K597">
            <v>8263.84253618193</v>
          </cell>
          <cell r="L597">
            <v>8857.15903206156</v>
          </cell>
          <cell r="M597">
            <v>9614.78594346237</v>
          </cell>
          <cell r="N597">
            <v>7563.36561077472</v>
          </cell>
          <cell r="O597">
            <v>9480.1015265308</v>
          </cell>
        </row>
        <row r="597">
          <cell r="Z597">
            <v>7847.8115088395</v>
          </cell>
          <cell r="AA597">
            <v>7454.06809957501</v>
          </cell>
          <cell r="AB597">
            <v>6376.32249493345</v>
          </cell>
          <cell r="AC597">
            <v>6207.43510194269</v>
          </cell>
          <cell r="AD597">
            <v>6770.23014449102</v>
          </cell>
          <cell r="AE597">
            <v>5951.45682175533</v>
          </cell>
          <cell r="AF597">
            <v>7000.68872782962</v>
          </cell>
          <cell r="AG597">
            <v>5736.51299466652</v>
          </cell>
          <cell r="AH597">
            <v>6032.67225365056</v>
          </cell>
          <cell r="AI597">
            <v>6813.32892581868</v>
          </cell>
          <cell r="AJ597">
            <v>6799.96185834399</v>
          </cell>
          <cell r="AK597">
            <v>7288.17657495351</v>
          </cell>
          <cell r="AL597">
            <v>7911.59529062046</v>
          </cell>
          <cell r="AM597">
            <v>6223.56941686605</v>
          </cell>
          <cell r="AN597">
            <v>7800.76925611677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7">
          <cell r="BX597">
            <v>4.32641497878615</v>
          </cell>
          <cell r="BY597">
            <v>4.17609410968193</v>
          </cell>
          <cell r="BZ597">
            <v>3.54840109065063</v>
          </cell>
          <cell r="CA597">
            <v>3.60090412761418</v>
          </cell>
          <cell r="CB597">
            <v>3.79867461637577</v>
          </cell>
          <cell r="CC597">
            <v>3.29128874567605</v>
          </cell>
          <cell r="CD597">
            <v>3.9421060350881</v>
          </cell>
          <cell r="CE597">
            <v>3.20506340509261</v>
          </cell>
          <cell r="CF597">
            <v>3.37450025118818</v>
          </cell>
          <cell r="CG597">
            <v>3.83436957881894</v>
          </cell>
          <cell r="CH597">
            <v>3.86402967326964</v>
          </cell>
          <cell r="CI597">
            <v>4.05076898010362</v>
          </cell>
          <cell r="CJ597">
            <v>4.39220103522165</v>
          </cell>
          <cell r="CK597">
            <v>3.4919816633431</v>
          </cell>
          <cell r="CL597">
            <v>4.42843969618177</v>
          </cell>
          <cell r="CM597">
            <v>4.96966970443223</v>
          </cell>
          <cell r="CN597">
            <v>4.8902404605898</v>
          </cell>
          <cell r="CO597">
            <v>4.92316856301176</v>
          </cell>
          <cell r="CP597">
            <v>4.7228892826535</v>
          </cell>
          <cell r="CQ597">
            <v>4.88290722726558</v>
          </cell>
          <cell r="CR597">
            <v>4.95409622656636</v>
          </cell>
          <cell r="CS597">
            <v>4.86541177396634</v>
          </cell>
          <cell r="CT597">
            <v>4.90363901475963</v>
          </cell>
          <cell r="CU597">
            <v>4.89787167218735</v>
          </cell>
          <cell r="CV597">
            <v>4.86824605911717</v>
          </cell>
          <cell r="CW597">
            <v>4.82139995391118</v>
          </cell>
          <cell r="CX597">
            <v>4.92933740550081</v>
          </cell>
          <cell r="CY597">
            <v>4.93502081578847</v>
          </cell>
          <cell r="CZ597">
            <v>4.88286502008078</v>
          </cell>
          <cell r="DA597">
            <v>4.82607239365381</v>
          </cell>
        </row>
        <row r="598">
          <cell r="A598">
            <v>7508.4581001246</v>
          </cell>
          <cell r="B598">
            <v>6067.7337691066</v>
          </cell>
          <cell r="C598">
            <v>7361.72970946634</v>
          </cell>
          <cell r="D598">
            <v>8570.50235679633</v>
          </cell>
          <cell r="E598">
            <v>6946.12585555735</v>
          </cell>
          <cell r="F598">
            <v>7347.76873000256</v>
          </cell>
          <cell r="G598">
            <v>6813.35953029459</v>
          </cell>
          <cell r="H598">
            <v>7770.54442055424</v>
          </cell>
          <cell r="I598">
            <v>8172.07145868115</v>
          </cell>
          <cell r="J598">
            <v>7562.6580824526</v>
          </cell>
          <cell r="K598">
            <v>8047.06219453389</v>
          </cell>
          <cell r="L598">
            <v>9438.44286432108</v>
          </cell>
          <cell r="M598">
            <v>8795.2774469911</v>
          </cell>
          <cell r="N598">
            <v>8777.10255854571</v>
          </cell>
          <cell r="O598">
            <v>8423.17962616206</v>
          </cell>
        </row>
        <row r="598">
          <cell r="Z598">
            <v>6178.3883795311</v>
          </cell>
          <cell r="AA598">
            <v>4992.87807286486</v>
          </cell>
          <cell r="AB598">
            <v>6057.65187521801</v>
          </cell>
          <cell r="AC598">
            <v>7052.29908216384</v>
          </cell>
          <cell r="AD598">
            <v>5715.66927543005</v>
          </cell>
          <cell r="AE598">
            <v>6046.16398354496</v>
          </cell>
          <cell r="AF598">
            <v>5606.42155635669</v>
          </cell>
          <cell r="AG598">
            <v>6394.04798034178</v>
          </cell>
          <cell r="AH598">
            <v>6724.44737171478</v>
          </cell>
          <cell r="AI598">
            <v>6222.98722213242</v>
          </cell>
          <cell r="AJ598">
            <v>6621.58260578789</v>
          </cell>
          <cell r="AK598">
            <v>7766.49012835563</v>
          </cell>
          <cell r="AL598">
            <v>7237.25687066696</v>
          </cell>
          <cell r="AM598">
            <v>7222.30153388904</v>
          </cell>
          <cell r="AN598">
            <v>6931.07352095621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8">
          <cell r="BX598">
            <v>3.43759994719955</v>
          </cell>
          <cell r="BY598">
            <v>2.85809558283369</v>
          </cell>
          <cell r="BZ598">
            <v>3.4289380999111</v>
          </cell>
          <cell r="CA598">
            <v>3.89099563119754</v>
          </cell>
          <cell r="CB598">
            <v>3.24491586718576</v>
          </cell>
          <cell r="CC598">
            <v>3.40784828546049</v>
          </cell>
          <cell r="CD598">
            <v>3.0949517544874</v>
          </cell>
          <cell r="CE598">
            <v>3.7077684712399</v>
          </cell>
          <cell r="CF598">
            <v>3.72011607322672</v>
          </cell>
          <cell r="CG598">
            <v>3.48577271879743</v>
          </cell>
          <cell r="CH598">
            <v>3.81443707160754</v>
          </cell>
          <cell r="CI598">
            <v>4.31042580719508</v>
          </cell>
          <cell r="CJ598">
            <v>4.06847738164153</v>
          </cell>
          <cell r="CK598">
            <v>3.97206209694762</v>
          </cell>
          <cell r="CL598">
            <v>3.92156449924902</v>
          </cell>
          <cell r="CM598">
            <v>4.924101614721</v>
          </cell>
          <cell r="CN598">
            <v>4.78609536014419</v>
          </cell>
          <cell r="CO598">
            <v>4.84007177262164</v>
          </cell>
          <cell r="CP598">
            <v>4.96566153749381</v>
          </cell>
          <cell r="CQ598">
            <v>4.82581629811918</v>
          </cell>
          <cell r="CR598">
            <v>4.86078940259856</v>
          </cell>
          <cell r="CS598">
            <v>4.96293974089929</v>
          </cell>
          <cell r="CT598">
            <v>4.72465845913813</v>
          </cell>
          <cell r="CU598">
            <v>4.95230340169746</v>
          </cell>
          <cell r="CV598">
            <v>4.89110491016713</v>
          </cell>
          <cell r="CW598">
            <v>4.75596316496386</v>
          </cell>
          <cell r="CX598">
            <v>4.93641605213618</v>
          </cell>
          <cell r="CY598">
            <v>4.87359253980313</v>
          </cell>
          <cell r="CZ598">
            <v>4.98157556633181</v>
          </cell>
          <cell r="DA598">
            <v>4.84226194081575</v>
          </cell>
        </row>
        <row r="599">
          <cell r="A599">
            <v>9333.29610522336</v>
          </cell>
          <cell r="B599">
            <v>8430.31289984721</v>
          </cell>
          <cell r="C599">
            <v>8274.91657731226</v>
          </cell>
          <cell r="D599">
            <v>6806.94429661918</v>
          </cell>
          <cell r="E599">
            <v>8350.61157791338</v>
          </cell>
          <cell r="F599">
            <v>8013.12640187289</v>
          </cell>
          <cell r="G599">
            <v>7256.22771627559</v>
          </cell>
          <cell r="H599">
            <v>7748.39845313643</v>
          </cell>
          <cell r="I599">
            <v>8101.19880553779</v>
          </cell>
          <cell r="J599">
            <v>7032.93144210626</v>
          </cell>
          <cell r="K599">
            <v>8426.74228115737</v>
          </cell>
          <cell r="L599">
            <v>8847.99588362746</v>
          </cell>
          <cell r="M599">
            <v>8473.50928418612</v>
          </cell>
          <cell r="N599">
            <v>8692.14781648535</v>
          </cell>
          <cell r="O599">
            <v>10845.3083763536</v>
          </cell>
        </row>
        <row r="599">
          <cell r="Z599">
            <v>7679.96936658379</v>
          </cell>
          <cell r="AA599">
            <v>6936.94318615999</v>
          </cell>
          <cell r="AB599">
            <v>6809.07421218838</v>
          </cell>
          <cell r="AC599">
            <v>5601.14273550378</v>
          </cell>
          <cell r="AD599">
            <v>6871.36038411158</v>
          </cell>
          <cell r="AE599">
            <v>6593.65829639826</v>
          </cell>
          <cell r="AF599">
            <v>5970.83880653534</v>
          </cell>
          <cell r="AG599">
            <v>6375.82501286655</v>
          </cell>
          <cell r="AH599">
            <v>6666.12930284252</v>
          </cell>
          <cell r="AI599">
            <v>5787.09787236172</v>
          </cell>
          <cell r="AJ599">
            <v>6934.00507706664</v>
          </cell>
          <cell r="AK599">
            <v>7280.63661281345</v>
          </cell>
          <cell r="AL599">
            <v>6972.48763955886</v>
          </cell>
          <cell r="AM599">
            <v>7152.39591756509</v>
          </cell>
          <cell r="AN599">
            <v>8924.13946397096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599">
          <cell r="BX599">
            <v>4.2488998476062</v>
          </cell>
          <cell r="BY599">
            <v>3.97429258516528</v>
          </cell>
          <cell r="BZ599">
            <v>3.80696176715401</v>
          </cell>
          <cell r="CA599">
            <v>3.12420188389934</v>
          </cell>
          <cell r="CB599">
            <v>3.78398839460012</v>
          </cell>
          <cell r="CC599">
            <v>3.65337132983907</v>
          </cell>
          <cell r="CD599">
            <v>3.35966206769921</v>
          </cell>
          <cell r="CE599">
            <v>3.66635181935582</v>
          </cell>
          <cell r="CF599">
            <v>3.82428385597448</v>
          </cell>
          <cell r="CG599">
            <v>3.31461495160578</v>
          </cell>
          <cell r="CH599">
            <v>3.83943260771873</v>
          </cell>
          <cell r="CI599">
            <v>4.08568488748101</v>
          </cell>
          <cell r="CJ599">
            <v>3.88776612308722</v>
          </cell>
          <cell r="CK599">
            <v>3.90528535018374</v>
          </cell>
          <cell r="CL599">
            <v>5.09050526468136</v>
          </cell>
          <cell r="CM599">
            <v>4.95210824399583</v>
          </cell>
          <cell r="CN599">
            <v>4.78206457889869</v>
          </cell>
          <cell r="CO599">
            <v>4.90023251679725</v>
          </cell>
          <cell r="CP599">
            <v>4.91184536271831</v>
          </cell>
          <cell r="CQ599">
            <v>4.97507997509764</v>
          </cell>
          <cell r="CR599">
            <v>4.94469782002749</v>
          </cell>
          <cell r="CS599">
            <v>4.86907973302839</v>
          </cell>
          <cell r="CT599">
            <v>4.76441285357882</v>
          </cell>
          <cell r="CU599">
            <v>4.77563084771056</v>
          </cell>
          <cell r="CV599">
            <v>4.78337993869354</v>
          </cell>
          <cell r="CW599">
            <v>4.94793791810603</v>
          </cell>
          <cell r="CX599">
            <v>4.8821556663036</v>
          </cell>
          <cell r="CY599">
            <v>4.91354295937841</v>
          </cell>
          <cell r="CZ599">
            <v>5.01771407118331</v>
          </cell>
          <cell r="DA599">
            <v>4.80300007372544</v>
          </cell>
        </row>
        <row r="600">
          <cell r="A600">
            <v>9093.42149878868</v>
          </cell>
          <cell r="B600">
            <v>8074.12662677883</v>
          </cell>
          <cell r="C600">
            <v>8446.5148215052</v>
          </cell>
          <cell r="D600">
            <v>8300.83362605571</v>
          </cell>
          <cell r="E600">
            <v>8166.33489294318</v>
          </cell>
          <cell r="F600">
            <v>8694.8632291351</v>
          </cell>
          <cell r="G600">
            <v>7778.03401949079</v>
          </cell>
          <cell r="H600">
            <v>6381.24309324016</v>
          </cell>
          <cell r="I600">
            <v>7257.82957659189</v>
          </cell>
          <cell r="J600">
            <v>8702.28206389369</v>
          </cell>
          <cell r="K600">
            <v>9025.11575138545</v>
          </cell>
          <cell r="L600">
            <v>8724.02811533064</v>
          </cell>
          <cell r="M600">
            <v>9422.84931804142</v>
          </cell>
          <cell r="N600">
            <v>9059.70847594271</v>
          </cell>
          <cell r="O600">
            <v>8199.51965209714</v>
          </cell>
        </row>
        <row r="600">
          <cell r="Z600">
            <v>7482.58683328897</v>
          </cell>
          <cell r="AA600">
            <v>6643.85276717801</v>
          </cell>
          <cell r="AB600">
            <v>6950.27505312428</v>
          </cell>
          <cell r="AC600">
            <v>6830.4002408687</v>
          </cell>
          <cell r="AD600">
            <v>6719.72699762181</v>
          </cell>
          <cell r="AE600">
            <v>7154.63031425974</v>
          </cell>
          <cell r="AF600">
            <v>6400.21085032385</v>
          </cell>
          <cell r="AG600">
            <v>5250.85145958048</v>
          </cell>
          <cell r="AH600">
            <v>5972.15690873847</v>
          </cell>
          <cell r="AI600">
            <v>7160.73495543252</v>
          </cell>
          <cell r="AJ600">
            <v>7426.38096114003</v>
          </cell>
          <cell r="AK600">
            <v>7178.62884918635</v>
          </cell>
          <cell r="AL600">
            <v>7753.65886741694</v>
          </cell>
          <cell r="AM600">
            <v>7454.84583163286</v>
          </cell>
          <cell r="AN600">
            <v>6747.03331372565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0">
          <cell r="BX600">
            <v>4.48200066765496</v>
          </cell>
          <cell r="BY600">
            <v>3.61348205126166</v>
          </cell>
          <cell r="BZ600">
            <v>3.90607678746135</v>
          </cell>
          <cell r="CA600">
            <v>3.82896936181871</v>
          </cell>
          <cell r="CB600">
            <v>3.63145236419481</v>
          </cell>
          <cell r="CC600">
            <v>4.04283510990403</v>
          </cell>
          <cell r="CD600">
            <v>3.60804347700102</v>
          </cell>
          <cell r="CE600">
            <v>2.92529391750142</v>
          </cell>
          <cell r="CF600">
            <v>3.28204300117865</v>
          </cell>
          <cell r="CG600">
            <v>4.02071937611556</v>
          </cell>
          <cell r="CH600">
            <v>4.163122795543</v>
          </cell>
          <cell r="CI600">
            <v>4.0833332192581</v>
          </cell>
          <cell r="CJ600">
            <v>4.23058409576989</v>
          </cell>
          <cell r="CK600">
            <v>4.15168197594841</v>
          </cell>
          <cell r="CL600">
            <v>3.79251491796179</v>
          </cell>
          <cell r="CM600">
            <v>4.57390335690151</v>
          </cell>
          <cell r="CN600">
            <v>5.03733963257891</v>
          </cell>
          <cell r="CO600">
            <v>4.87492962804508</v>
          </cell>
          <cell r="CP600">
            <v>4.88732699301617</v>
          </cell>
          <cell r="CQ600">
            <v>5.06965508728918</v>
          </cell>
          <cell r="CR600">
            <v>4.84851010627741</v>
          </cell>
          <cell r="CS600">
            <v>4.85992598460521</v>
          </cell>
          <cell r="CT600">
            <v>4.9177603398215</v>
          </cell>
          <cell r="CU600">
            <v>4.98533191572906</v>
          </cell>
          <cell r="CV600">
            <v>4.87933876938343</v>
          </cell>
          <cell r="CW600">
            <v>4.88725656384321</v>
          </cell>
          <cell r="CX600">
            <v>4.81652494251108</v>
          </cell>
          <cell r="CY600">
            <v>5.02126905546264</v>
          </cell>
          <cell r="CZ600">
            <v>4.9195085927777</v>
          </cell>
          <cell r="DA600">
            <v>4.87408043928406</v>
          </cell>
        </row>
        <row r="601">
          <cell r="A601">
            <v>9173.61454945921</v>
          </cell>
          <cell r="B601">
            <v>7814.19577707253</v>
          </cell>
          <cell r="C601">
            <v>6724.15437044846</v>
          </cell>
          <cell r="D601">
            <v>7585.13133798984</v>
          </cell>
          <cell r="E601">
            <v>8202.27483772594</v>
          </cell>
          <cell r="F601">
            <v>7958.89518731216</v>
          </cell>
          <cell r="G601">
            <v>6774.42108825688</v>
          </cell>
          <cell r="H601">
            <v>7269.21623284287</v>
          </cell>
          <cell r="I601">
            <v>7919.37861168864</v>
          </cell>
          <cell r="J601">
            <v>7851.63119159647</v>
          </cell>
          <cell r="K601">
            <v>8060.99735466034</v>
          </cell>
          <cell r="L601">
            <v>7961.60800282323</v>
          </cell>
          <cell r="M601">
            <v>8521.77831320574</v>
          </cell>
          <cell r="N601">
            <v>9156.73580101911</v>
          </cell>
          <cell r="O601">
            <v>9387.91225904946</v>
          </cell>
        </row>
        <row r="601">
          <cell r="Z601">
            <v>7548.57425784072</v>
          </cell>
          <cell r="AA601">
            <v>6429.96681084825</v>
          </cell>
          <cell r="AB601">
            <v>5533.01845339759</v>
          </cell>
          <cell r="AC601">
            <v>6241.4795009745</v>
          </cell>
          <cell r="AD601">
            <v>6749.3004379002</v>
          </cell>
          <cell r="AE601">
            <v>6549.03375413115</v>
          </cell>
          <cell r="AF601">
            <v>5574.38078119423</v>
          </cell>
          <cell r="AG601">
            <v>5981.52650016784</v>
          </cell>
          <cell r="AH601">
            <v>6516.51725761808</v>
          </cell>
          <cell r="AI601">
            <v>6460.77080908509</v>
          </cell>
          <cell r="AJ601">
            <v>6633.0492518348</v>
          </cell>
          <cell r="AK601">
            <v>6551.26601375169</v>
          </cell>
          <cell r="AL601">
            <v>7012.20615486644</v>
          </cell>
          <cell r="AM601">
            <v>7534.6854591243</v>
          </cell>
          <cell r="AN601">
            <v>7724.91065887498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1">
          <cell r="BX601">
            <v>4.209721047928</v>
          </cell>
          <cell r="BY601">
            <v>3.53604609067208</v>
          </cell>
          <cell r="BZ601">
            <v>3.20933330249281</v>
          </cell>
          <cell r="CA601">
            <v>3.53358756127868</v>
          </cell>
          <cell r="CB601">
            <v>3.88337536513616</v>
          </cell>
          <cell r="CC601">
            <v>3.73435426574967</v>
          </cell>
          <cell r="CD601">
            <v>3.11656005748323</v>
          </cell>
          <cell r="CE601">
            <v>3.41575446450826</v>
          </cell>
          <cell r="CF601">
            <v>3.66960867978734</v>
          </cell>
          <cell r="CG601">
            <v>3.67501904727438</v>
          </cell>
          <cell r="CH601">
            <v>3.67938638733631</v>
          </cell>
          <cell r="CI601">
            <v>3.67261892818923</v>
          </cell>
          <cell r="CJ601">
            <v>4.01269704594494</v>
          </cell>
          <cell r="CK601">
            <v>4.30862192559363</v>
          </cell>
          <cell r="CL601">
            <v>4.45283211728495</v>
          </cell>
          <cell r="CM601">
            <v>4.91268308006447</v>
          </cell>
          <cell r="CN601">
            <v>4.98193376875165</v>
          </cell>
          <cell r="CO601">
            <v>4.72339680489657</v>
          </cell>
          <cell r="CP601">
            <v>4.8392585557151</v>
          </cell>
          <cell r="CQ601">
            <v>4.76163964020783</v>
          </cell>
          <cell r="CR601">
            <v>4.8047284627117</v>
          </cell>
          <cell r="CS601">
            <v>4.90036316681604</v>
          </cell>
          <cell r="CT601">
            <v>4.79769374712228</v>
          </cell>
          <cell r="CU601">
            <v>4.86522501350588</v>
          </cell>
          <cell r="CV601">
            <v>4.81650345617306</v>
          </cell>
          <cell r="CW601">
            <v>4.93906748658051</v>
          </cell>
          <cell r="CX601">
            <v>4.88715937080032</v>
          </cell>
          <cell r="CY601">
            <v>4.78768356843116</v>
          </cell>
          <cell r="CZ601">
            <v>4.79108499587612</v>
          </cell>
          <cell r="DA601">
            <v>4.7529613140553</v>
          </cell>
        </row>
        <row r="602">
          <cell r="A602">
            <v>9692.94428864821</v>
          </cell>
          <cell r="B602">
            <v>8148.9644027063</v>
          </cell>
          <cell r="C602">
            <v>6955.66862410861</v>
          </cell>
          <cell r="D602">
            <v>7391.52523316055</v>
          </cell>
          <cell r="E602">
            <v>7014.58053472847</v>
          </cell>
          <cell r="F602">
            <v>7117.60753822654</v>
          </cell>
          <cell r="G602">
            <v>7739.09830493073</v>
          </cell>
          <cell r="H602">
            <v>7500.49985107103</v>
          </cell>
          <cell r="I602">
            <v>7424.980690117</v>
          </cell>
          <cell r="J602">
            <v>8011.1932190682</v>
          </cell>
          <cell r="K602">
            <v>7538.65975881458</v>
          </cell>
          <cell r="L602">
            <v>7771.36598966241</v>
          </cell>
          <cell r="M602">
            <v>7713.93419698836</v>
          </cell>
          <cell r="N602">
            <v>8559.8600526591</v>
          </cell>
          <cell r="O602">
            <v>10628.4526606205</v>
          </cell>
        </row>
        <row r="602">
          <cell r="Z602">
            <v>7975.90844323053</v>
          </cell>
          <cell r="AA602">
            <v>6705.43356565547</v>
          </cell>
          <cell r="AB602">
            <v>5723.52161069509</v>
          </cell>
          <cell r="AC602">
            <v>6082.16933471497</v>
          </cell>
          <cell r="AD602">
            <v>5771.997697148</v>
          </cell>
          <cell r="AE602">
            <v>5856.77420288356</v>
          </cell>
          <cell r="AF602">
            <v>6368.17231948586</v>
          </cell>
          <cell r="AG602">
            <v>6171.83987745273</v>
          </cell>
          <cell r="AH602">
            <v>6109.69839643913</v>
          </cell>
          <cell r="AI602">
            <v>6592.06756311898</v>
          </cell>
          <cell r="AJ602">
            <v>6203.24003011028</v>
          </cell>
          <cell r="AK602">
            <v>6394.72401435079</v>
          </cell>
          <cell r="AL602">
            <v>6347.46585352185</v>
          </cell>
          <cell r="AM602">
            <v>7043.54198618806</v>
          </cell>
          <cell r="AN602">
            <v>8745.69818931057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2">
          <cell r="BX602">
            <v>4.58773660506092</v>
          </cell>
          <cell r="BY602">
            <v>3.71940256384693</v>
          </cell>
          <cell r="BZ602">
            <v>3.25445394528646</v>
          </cell>
          <cell r="CA602">
            <v>3.4197041952362</v>
          </cell>
          <cell r="CB602">
            <v>3.21627763999236</v>
          </cell>
          <cell r="CC602">
            <v>3.26364410968194</v>
          </cell>
          <cell r="CD602">
            <v>3.54624606508986</v>
          </cell>
          <cell r="CE602">
            <v>3.48617536762513</v>
          </cell>
          <cell r="CF602">
            <v>3.31198415488073</v>
          </cell>
          <cell r="CG602">
            <v>3.77893712954776</v>
          </cell>
          <cell r="CH602">
            <v>3.48520629697776</v>
          </cell>
          <cell r="CI602">
            <v>3.60876557415844</v>
          </cell>
          <cell r="CJ602">
            <v>3.42150141071514</v>
          </cell>
          <cell r="CK602">
            <v>3.93465774621603</v>
          </cell>
          <cell r="CL602">
            <v>4.84747037873589</v>
          </cell>
          <cell r="CM602">
            <v>4.76309035046838</v>
          </cell>
          <cell r="CN602">
            <v>4.93924778225903</v>
          </cell>
          <cell r="CO602">
            <v>4.81828330921788</v>
          </cell>
          <cell r="CP602">
            <v>4.87278333973128</v>
          </cell>
          <cell r="CQ602">
            <v>4.91676841710437</v>
          </cell>
          <cell r="CR602">
            <v>4.91657674089737</v>
          </cell>
          <cell r="CS602">
            <v>4.91986374617355</v>
          </cell>
          <cell r="CT602">
            <v>4.85034416404144</v>
          </cell>
          <cell r="CU602">
            <v>5.05403979412287</v>
          </cell>
          <cell r="CV602">
            <v>4.77924306700484</v>
          </cell>
          <cell r="CW602">
            <v>4.87637652308366</v>
          </cell>
          <cell r="CX602">
            <v>4.85478800440639</v>
          </cell>
          <cell r="CY602">
            <v>5.08265679869306</v>
          </cell>
          <cell r="CZ602">
            <v>4.90446095932567</v>
          </cell>
          <cell r="DA602">
            <v>4.94295273306315</v>
          </cell>
        </row>
        <row r="603">
          <cell r="A603">
            <v>8731.97582457316</v>
          </cell>
          <cell r="B603">
            <v>7076.02122175609</v>
          </cell>
          <cell r="C603">
            <v>7329.66849058014</v>
          </cell>
          <cell r="D603">
            <v>7146.71139266724</v>
          </cell>
          <cell r="E603">
            <v>7312.04618995323</v>
          </cell>
          <cell r="F603">
            <v>7473.35077105344</v>
          </cell>
          <cell r="G603">
            <v>8515.46571868193</v>
          </cell>
          <cell r="H603">
            <v>7826.83470796794</v>
          </cell>
          <cell r="I603">
            <v>7652.87001855525</v>
          </cell>
          <cell r="J603">
            <v>8050.46853004091</v>
          </cell>
          <cell r="K603">
            <v>8271.16785754773</v>
          </cell>
          <cell r="L603">
            <v>7475.16370690004</v>
          </cell>
          <cell r="M603">
            <v>7578.5129147526</v>
          </cell>
          <cell r="N603">
            <v>9844.12026379556</v>
          </cell>
          <cell r="O603">
            <v>10041.1289055357</v>
          </cell>
        </row>
        <row r="603">
          <cell r="Z603">
            <v>7185.16867850591</v>
          </cell>
          <cell r="AA603">
            <v>5822.55460533072</v>
          </cell>
          <cell r="AB603">
            <v>6031.2700722488</v>
          </cell>
          <cell r="AC603">
            <v>5880.72251739476</v>
          </cell>
          <cell r="AD603">
            <v>6016.76943630438</v>
          </cell>
          <cell r="AE603">
            <v>6149.50006303826</v>
          </cell>
          <cell r="AF603">
            <v>7007.01179137256</v>
          </cell>
          <cell r="AG603">
            <v>6440.36684541362</v>
          </cell>
          <cell r="AH603">
            <v>6297.21875812546</v>
          </cell>
          <cell r="AI603">
            <v>6624.3855332908</v>
          </cell>
          <cell r="AJ603">
            <v>6805.98955135356</v>
          </cell>
          <cell r="AK603">
            <v>6150.99185024917</v>
          </cell>
          <cell r="AL603">
            <v>6236.03348413928</v>
          </cell>
          <cell r="AM603">
            <v>8100.30467420892</v>
          </cell>
          <cell r="AN603">
            <v>8262.4146422694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3">
          <cell r="BX603">
            <v>4.08118023241742</v>
          </cell>
          <cell r="BY603">
            <v>3.14646004843274</v>
          </cell>
          <cell r="BZ603">
            <v>3.42020124457329</v>
          </cell>
          <cell r="CA603">
            <v>3.30185035272086</v>
          </cell>
          <cell r="CB603">
            <v>3.38953086263416</v>
          </cell>
          <cell r="CC603">
            <v>3.51323548933476</v>
          </cell>
          <cell r="CD603">
            <v>3.93729266886115</v>
          </cell>
          <cell r="CE603">
            <v>3.52738056788605</v>
          </cell>
          <cell r="CF603">
            <v>3.50465720955559</v>
          </cell>
          <cell r="CG603">
            <v>3.70268875728281</v>
          </cell>
          <cell r="CH603">
            <v>3.75391322596408</v>
          </cell>
          <cell r="CI603">
            <v>3.46643703316635</v>
          </cell>
          <cell r="CJ603">
            <v>3.55925804798111</v>
          </cell>
          <cell r="CK603">
            <v>4.32682321387981</v>
          </cell>
          <cell r="CL603">
            <v>4.59488451782876</v>
          </cell>
          <cell r="CM603">
            <v>4.82345608835852</v>
          </cell>
          <cell r="CN603">
            <v>5.06988938445673</v>
          </cell>
          <cell r="CO603">
            <v>4.83130272565694</v>
          </cell>
          <cell r="CP603">
            <v>4.87955746617376</v>
          </cell>
          <cell r="CQ603">
            <v>4.86329834232008</v>
          </cell>
          <cell r="CR603">
            <v>4.79556392656651</v>
          </cell>
          <cell r="CS603">
            <v>4.87575961292602</v>
          </cell>
          <cell r="CT603">
            <v>5.00225034775326</v>
          </cell>
          <cell r="CU603">
            <v>4.92277934766645</v>
          </cell>
          <cell r="CV603">
            <v>4.9015735998262</v>
          </cell>
          <cell r="CW603">
            <v>4.96722902039068</v>
          </cell>
          <cell r="CX603">
            <v>4.86148523835811</v>
          </cell>
          <cell r="CY603">
            <v>4.8001642516221</v>
          </cell>
          <cell r="CZ603">
            <v>5.12907841360082</v>
          </cell>
          <cell r="DA603">
            <v>4.92651172336108</v>
          </cell>
        </row>
        <row r="604">
          <cell r="A604">
            <v>9462.59205384306</v>
          </cell>
          <cell r="B604">
            <v>7927.97859095822</v>
          </cell>
          <cell r="C604">
            <v>7145.23875640473</v>
          </cell>
          <cell r="D604">
            <v>9106.11032505396</v>
          </cell>
          <cell r="E604">
            <v>7070.93908639587</v>
          </cell>
          <cell r="F604">
            <v>6620.43906441823</v>
          </cell>
          <cell r="G604">
            <v>8541.9392565477</v>
          </cell>
          <cell r="H604">
            <v>9505.88166183397</v>
          </cell>
          <cell r="I604">
            <v>8407.35116580377</v>
          </cell>
          <cell r="J604">
            <v>8265.32421087228</v>
          </cell>
          <cell r="K604">
            <v>8325.66980585019</v>
          </cell>
          <cell r="L604">
            <v>8360.62000837562</v>
          </cell>
          <cell r="M604">
            <v>8781.43832538993</v>
          </cell>
          <cell r="N604">
            <v>8830.90229695571</v>
          </cell>
          <cell r="O604">
            <v>8575.72045523426</v>
          </cell>
        </row>
        <row r="604">
          <cell r="Z604">
            <v>7786.361461448</v>
          </cell>
          <cell r="AA604">
            <v>6523.59381198848</v>
          </cell>
          <cell r="AB604">
            <v>5879.51074812732</v>
          </cell>
          <cell r="AC604">
            <v>7493.02792461583</v>
          </cell>
          <cell r="AD604">
            <v>5818.3727339486</v>
          </cell>
          <cell r="AE604">
            <v>5447.675573007</v>
          </cell>
          <cell r="AF604">
            <v>7028.79573110211</v>
          </cell>
          <cell r="AG604">
            <v>7821.98262459481</v>
          </cell>
          <cell r="AH604">
            <v>6918.04895928996</v>
          </cell>
          <cell r="AI604">
            <v>6801.18106494634</v>
          </cell>
          <cell r="AJ604">
            <v>6850.83686881387</v>
          </cell>
          <cell r="AK604">
            <v>6879.59589260622</v>
          </cell>
          <cell r="AL604">
            <v>7225.86925060657</v>
          </cell>
          <cell r="AM604">
            <v>7266.57103292356</v>
          </cell>
          <cell r="AN604">
            <v>7056.59283173562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4">
          <cell r="BX604">
            <v>4.30670956342947</v>
          </cell>
          <cell r="BY604">
            <v>3.66622194467156</v>
          </cell>
          <cell r="BZ604">
            <v>3.23877274500307</v>
          </cell>
          <cell r="CA604">
            <v>4.08978410321691</v>
          </cell>
          <cell r="CB604">
            <v>3.25001163422779</v>
          </cell>
          <cell r="CC604">
            <v>3.05249933874053</v>
          </cell>
          <cell r="CD604">
            <v>3.90772578971668</v>
          </cell>
          <cell r="CE604">
            <v>4.31321085336645</v>
          </cell>
          <cell r="CF604">
            <v>3.77581017957569</v>
          </cell>
          <cell r="CG604">
            <v>3.81818494482954</v>
          </cell>
          <cell r="CH604">
            <v>3.83817357885519</v>
          </cell>
          <cell r="CI604">
            <v>3.8812811216922</v>
          </cell>
          <cell r="CJ604">
            <v>4.01815431938108</v>
          </cell>
          <cell r="CK604">
            <v>4.09236844098084</v>
          </cell>
          <cell r="CL604">
            <v>4.10061818741339</v>
          </cell>
          <cell r="CM604">
            <v>4.95331687462686</v>
          </cell>
          <cell r="CN604">
            <v>4.87500757690044</v>
          </cell>
          <cell r="CO604">
            <v>4.9735655735213</v>
          </cell>
          <cell r="CP604">
            <v>5.01954213498386</v>
          </cell>
          <cell r="CQ604">
            <v>4.90482773920441</v>
          </cell>
          <cell r="CR604">
            <v>4.88948133968859</v>
          </cell>
          <cell r="CS604">
            <v>4.92792371881226</v>
          </cell>
          <cell r="CT604">
            <v>4.96847710696207</v>
          </cell>
          <cell r="CU604">
            <v>5.01973295561833</v>
          </cell>
          <cell r="CV604">
            <v>4.88016506531659</v>
          </cell>
          <cell r="CW604">
            <v>4.89019469633795</v>
          </cell>
          <cell r="CX604">
            <v>4.85618210430759</v>
          </cell>
          <cell r="CY604">
            <v>4.92686454598531</v>
          </cell>
          <cell r="CZ604">
            <v>4.86476574041318</v>
          </cell>
          <cell r="DA604">
            <v>4.71468694773703</v>
          </cell>
        </row>
        <row r="605">
          <cell r="A605">
            <v>8454.59673669364</v>
          </cell>
          <cell r="B605">
            <v>6616.14890621692</v>
          </cell>
          <cell r="C605">
            <v>7014.4414104025</v>
          </cell>
          <cell r="D605">
            <v>9350.73904739104</v>
          </cell>
          <cell r="E605">
            <v>7059.3858447591</v>
          </cell>
          <cell r="F605">
            <v>8570.59000093878</v>
          </cell>
          <cell r="G605">
            <v>8897.87974641903</v>
          </cell>
          <cell r="H605">
            <v>7786.74447969607</v>
          </cell>
          <cell r="I605">
            <v>7361.91644443134</v>
          </cell>
          <cell r="J605">
            <v>9687.71034222895</v>
          </cell>
          <cell r="K605">
            <v>8578.13467991787</v>
          </cell>
          <cell r="L605">
            <v>8327.60899949339</v>
          </cell>
          <cell r="M605">
            <v>7591.86321327949</v>
          </cell>
          <cell r="N605">
            <v>8406.79355307732</v>
          </cell>
          <cell r="O605">
            <v>9485.90857099474</v>
          </cell>
        </row>
        <row r="605">
          <cell r="Z605">
            <v>6956.92531476505</v>
          </cell>
          <cell r="AA605">
            <v>5444.14538568707</v>
          </cell>
          <cell r="AB605">
            <v>5771.88321770263</v>
          </cell>
          <cell r="AC605">
            <v>7694.32241613891</v>
          </cell>
          <cell r="AD605">
            <v>5808.86606654463</v>
          </cell>
          <cell r="AE605">
            <v>7052.37120077249</v>
          </cell>
          <cell r="AF605">
            <v>7321.6839056248</v>
          </cell>
          <cell r="AG605">
            <v>6407.37831472134</v>
          </cell>
          <cell r="AH605">
            <v>6057.80553141779</v>
          </cell>
          <cell r="AI605">
            <v>7971.60165303411</v>
          </cell>
          <cell r="AJ605">
            <v>7058.57939376099</v>
          </cell>
          <cell r="AK605">
            <v>6852.43254815456</v>
          </cell>
          <cell r="AL605">
            <v>6247.01887264141</v>
          </cell>
          <cell r="AM605">
            <v>6917.59012367505</v>
          </cell>
          <cell r="AN605">
            <v>7805.54762413281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5">
          <cell r="BX605">
            <v>3.83817417830595</v>
          </cell>
          <cell r="BY605">
            <v>3.04629897166186</v>
          </cell>
          <cell r="BZ605">
            <v>3.24639298549014</v>
          </cell>
          <cell r="CA605">
            <v>4.1840248168202</v>
          </cell>
          <cell r="CB605">
            <v>3.22343966568137</v>
          </cell>
          <cell r="CC605">
            <v>3.96363646595311</v>
          </cell>
          <cell r="CD605">
            <v>4.06894397859316</v>
          </cell>
          <cell r="CE605">
            <v>3.56446708017241</v>
          </cell>
          <cell r="CF605">
            <v>3.48260677098398</v>
          </cell>
          <cell r="CG605">
            <v>4.37871370762238</v>
          </cell>
          <cell r="CH605">
            <v>4.01081959157742</v>
          </cell>
          <cell r="CI605">
            <v>3.9006313369077</v>
          </cell>
          <cell r="CJ605">
            <v>3.51422197123247</v>
          </cell>
          <cell r="CK605">
            <v>3.88980182683196</v>
          </cell>
          <cell r="CL605">
            <v>4.42406757026751</v>
          </cell>
          <cell r="CM605">
            <v>4.96592089625626</v>
          </cell>
          <cell r="CN605">
            <v>4.89625836099884</v>
          </cell>
          <cell r="CO605">
            <v>4.8710611282478</v>
          </cell>
          <cell r="CP605">
            <v>5.03829119319198</v>
          </cell>
          <cell r="CQ605">
            <v>4.9371799080387</v>
          </cell>
          <cell r="CR605">
            <v>4.87470662347364</v>
          </cell>
          <cell r="CS605">
            <v>4.9298805946086</v>
          </cell>
          <cell r="CT605">
            <v>4.92484871970645</v>
          </cell>
          <cell r="CU605">
            <v>4.76560478249089</v>
          </cell>
          <cell r="CV605">
            <v>4.98776718168213</v>
          </cell>
          <cell r="CW605">
            <v>4.8216014806917</v>
          </cell>
          <cell r="CX605">
            <v>4.81301260786324</v>
          </cell>
          <cell r="CY605">
            <v>4.87024449198784</v>
          </cell>
          <cell r="CZ605">
            <v>4.87230521050334</v>
          </cell>
          <cell r="DA605">
            <v>4.83380094093645</v>
          </cell>
        </row>
        <row r="606">
          <cell r="A606">
            <v>8633.99160355036</v>
          </cell>
          <cell r="B606">
            <v>8832.64225073829</v>
          </cell>
          <cell r="C606">
            <v>6292.34371312196</v>
          </cell>
          <cell r="D606">
            <v>7811.87892775301</v>
          </cell>
          <cell r="E606">
            <v>7659.79021301744</v>
          </cell>
          <cell r="F606">
            <v>7339.27509190417</v>
          </cell>
          <cell r="G606">
            <v>8347.38297502981</v>
          </cell>
          <cell r="H606">
            <v>8103.01200116239</v>
          </cell>
          <cell r="I606">
            <v>7389.12050252112</v>
          </cell>
          <cell r="J606">
            <v>7627.57590701199</v>
          </cell>
          <cell r="K606">
            <v>7956.26971939239</v>
          </cell>
          <cell r="L606">
            <v>9368.65443531061</v>
          </cell>
          <cell r="M606">
            <v>8824.77197646758</v>
          </cell>
          <cell r="N606">
            <v>9426.13258825881</v>
          </cell>
          <cell r="O606">
            <v>8961.75343299924</v>
          </cell>
        </row>
        <row r="606">
          <cell r="Z606">
            <v>7104.54166235001</v>
          </cell>
          <cell r="AA606">
            <v>7268.0027663218</v>
          </cell>
          <cell r="AB606">
            <v>5177.69996965464</v>
          </cell>
          <cell r="AC606">
            <v>6428.06037483676</v>
          </cell>
          <cell r="AD606">
            <v>6302.91308956864</v>
          </cell>
          <cell r="AE606">
            <v>6039.17493276686</v>
          </cell>
          <cell r="AF606">
            <v>6868.70370516738</v>
          </cell>
          <cell r="AG606">
            <v>6667.62130381362</v>
          </cell>
          <cell r="AH606">
            <v>6080.19058493166</v>
          </cell>
          <cell r="AI606">
            <v>6276.40531776986</v>
          </cell>
          <cell r="AJ606">
            <v>6546.87336910002</v>
          </cell>
          <cell r="AK606">
            <v>7709.06422105559</v>
          </cell>
          <cell r="AL606">
            <v>7261.5266549219</v>
          </cell>
          <cell r="AM606">
            <v>7756.36052976725</v>
          </cell>
          <cell r="AN606">
            <v>7374.24282486794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6">
          <cell r="BX606">
            <v>4.01093854771335</v>
          </cell>
          <cell r="BY606">
            <v>3.98905133686259</v>
          </cell>
          <cell r="BZ606">
            <v>2.89706398983099</v>
          </cell>
          <cell r="CA606">
            <v>3.51168908850974</v>
          </cell>
          <cell r="CB606">
            <v>3.53741835342669</v>
          </cell>
          <cell r="CC606">
            <v>3.40995390453785</v>
          </cell>
          <cell r="CD606">
            <v>3.80810314600853</v>
          </cell>
          <cell r="CE606">
            <v>3.72539417713748</v>
          </cell>
          <cell r="CF606">
            <v>3.28172965460927</v>
          </cell>
          <cell r="CG606">
            <v>3.54807678889817</v>
          </cell>
          <cell r="CH606">
            <v>3.55717405999505</v>
          </cell>
          <cell r="CI606">
            <v>4.33277473722096</v>
          </cell>
          <cell r="CJ606">
            <v>4.00100262703865</v>
          </cell>
          <cell r="CK606">
            <v>4.37027894163917</v>
          </cell>
          <cell r="CL606">
            <v>4.15374463788746</v>
          </cell>
          <cell r="CM606">
            <v>4.85285363351311</v>
          </cell>
          <cell r="CN606">
            <v>4.99174732650803</v>
          </cell>
          <cell r="CO606">
            <v>4.89650191321607</v>
          </cell>
          <cell r="CP606">
            <v>5.01500100685022</v>
          </cell>
          <cell r="CQ606">
            <v>4.88159819241803</v>
          </cell>
          <cell r="CR606">
            <v>4.85217255438205</v>
          </cell>
          <cell r="CS606">
            <v>4.941664023794</v>
          </cell>
          <cell r="CT606">
            <v>4.90349604855049</v>
          </cell>
          <cell r="CU606">
            <v>5.07599898537542</v>
          </cell>
          <cell r="CV606">
            <v>4.84646529111019</v>
          </cell>
          <cell r="CW606">
            <v>5.04238450659968</v>
          </cell>
          <cell r="CX606">
            <v>4.87464158057056</v>
          </cell>
          <cell r="CY606">
            <v>4.97240202760214</v>
          </cell>
          <cell r="CZ606">
            <v>4.86245914850225</v>
          </cell>
          <cell r="DA606">
            <v>4.86390155411994</v>
          </cell>
        </row>
        <row r="607">
          <cell r="A607">
            <v>7398.47100094512</v>
          </cell>
          <cell r="B607">
            <v>7463.46128685444</v>
          </cell>
          <cell r="C607">
            <v>7338.31751615194</v>
          </cell>
          <cell r="D607">
            <v>7853.07104944863</v>
          </cell>
          <cell r="E607">
            <v>6598.71775167922</v>
          </cell>
          <cell r="F607">
            <v>6625.23298604044</v>
          </cell>
          <cell r="G607">
            <v>7747.38181921011</v>
          </cell>
          <cell r="H607">
            <v>8154.15643297964</v>
          </cell>
          <cell r="I607">
            <v>8188.32882307909</v>
          </cell>
          <cell r="J607">
            <v>7470.14116148274</v>
          </cell>
          <cell r="K607">
            <v>9075.54920674487</v>
          </cell>
          <cell r="L607">
            <v>7472.77227698523</v>
          </cell>
          <cell r="M607">
            <v>8590.90791823986</v>
          </cell>
          <cell r="N607">
            <v>9326.39932044573</v>
          </cell>
          <cell r="O607">
            <v>10859.5853983566</v>
          </cell>
        </row>
        <row r="607">
          <cell r="Z607">
            <v>6087.88470934912</v>
          </cell>
          <cell r="AA607">
            <v>6141.36243032594</v>
          </cell>
          <cell r="AB607">
            <v>6038.38698471931</v>
          </cell>
          <cell r="AC607">
            <v>6461.95560640345</v>
          </cell>
          <cell r="AD607">
            <v>5429.80203566747</v>
          </cell>
          <cell r="AE607">
            <v>5451.62028565613</v>
          </cell>
          <cell r="AF607">
            <v>6374.9884683786</v>
          </cell>
          <cell r="AG607">
            <v>6709.70586485182</v>
          </cell>
          <cell r="AH607">
            <v>6737.82486013365</v>
          </cell>
          <cell r="AI607">
            <v>6146.85901287723</v>
          </cell>
          <cell r="AJ607">
            <v>7467.88049012149</v>
          </cell>
          <cell r="AK607">
            <v>6149.02404506213</v>
          </cell>
          <cell r="AL607">
            <v>7069.08994415166</v>
          </cell>
          <cell r="AM607">
            <v>7674.29429796677</v>
          </cell>
          <cell r="AN607">
            <v>8935.88741350488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7">
          <cell r="BX607">
            <v>3.42699845059234</v>
          </cell>
          <cell r="BY607">
            <v>3.45826924912355</v>
          </cell>
          <cell r="BZ607">
            <v>3.29836495443238</v>
          </cell>
          <cell r="CA607">
            <v>3.58077274911859</v>
          </cell>
          <cell r="CB607">
            <v>3.042936558525</v>
          </cell>
          <cell r="CC607">
            <v>3.0492310103512</v>
          </cell>
          <cell r="CD607">
            <v>3.58625383539077</v>
          </cell>
          <cell r="CE607">
            <v>3.72708103582839</v>
          </cell>
          <cell r="CF607">
            <v>3.80003272873333</v>
          </cell>
          <cell r="CG607">
            <v>3.52326054299335</v>
          </cell>
          <cell r="CH607">
            <v>4.09868098094264</v>
          </cell>
          <cell r="CI607">
            <v>3.51417731141135</v>
          </cell>
          <cell r="CJ607">
            <v>3.97473772479513</v>
          </cell>
          <cell r="CK607">
            <v>4.31863400194033</v>
          </cell>
          <cell r="CL607">
            <v>4.91470421273092</v>
          </cell>
          <cell r="CM607">
            <v>4.86698095446022</v>
          </cell>
          <cell r="CN607">
            <v>4.86533849216856</v>
          </cell>
          <cell r="CO607">
            <v>5.01567480072239</v>
          </cell>
          <cell r="CP607">
            <v>4.94418082440641</v>
          </cell>
          <cell r="CQ607">
            <v>4.8887545548908</v>
          </cell>
          <cell r="CR607">
            <v>4.89826646042758</v>
          </cell>
          <cell r="CS607">
            <v>4.87018561229957</v>
          </cell>
          <cell r="CT607">
            <v>4.93221253238159</v>
          </cell>
          <cell r="CU607">
            <v>4.85779872309302</v>
          </cell>
          <cell r="CV607">
            <v>4.77986496281463</v>
          </cell>
          <cell r="CW607">
            <v>4.9918367990603</v>
          </cell>
          <cell r="CX607">
            <v>4.7939075710959</v>
          </cell>
          <cell r="CY607">
            <v>4.87261576762345</v>
          </cell>
          <cell r="CZ607">
            <v>4.86854496597752</v>
          </cell>
          <cell r="DA607">
            <v>4.98135437352541</v>
          </cell>
        </row>
        <row r="608">
          <cell r="A608">
            <v>8646.74910506705</v>
          </cell>
          <cell r="B608">
            <v>7380.75153382088</v>
          </cell>
          <cell r="C608">
            <v>6830.29486844131</v>
          </cell>
          <cell r="D608">
            <v>7236.59113346406</v>
          </cell>
          <cell r="E608">
            <v>7068.78156682628</v>
          </cell>
          <cell r="F608">
            <v>6632.48476629418</v>
          </cell>
          <cell r="G608">
            <v>6877.93900756903</v>
          </cell>
          <cell r="H608">
            <v>8778.04705078056</v>
          </cell>
          <cell r="I608">
            <v>6998.54406173662</v>
          </cell>
          <cell r="J608">
            <v>9561.55633615858</v>
          </cell>
          <cell r="K608">
            <v>9023.95579418511</v>
          </cell>
          <cell r="L608">
            <v>8159.15813714525</v>
          </cell>
          <cell r="M608">
            <v>8309.88396290739</v>
          </cell>
          <cell r="N608">
            <v>7679.42126040382</v>
          </cell>
          <cell r="O608">
            <v>9240.9056327419</v>
          </cell>
        </row>
        <row r="608">
          <cell r="Z608">
            <v>7115.03926359803</v>
          </cell>
          <cell r="AA608">
            <v>6073.30411925832</v>
          </cell>
          <cell r="AB608">
            <v>5620.35692031742</v>
          </cell>
          <cell r="AC608">
            <v>5954.68070410757</v>
          </cell>
          <cell r="AD608">
            <v>5816.59740355991</v>
          </cell>
          <cell r="AE608">
            <v>5457.58746483636</v>
          </cell>
          <cell r="AF608">
            <v>5659.56124051394</v>
          </cell>
          <cell r="AG608">
            <v>7223.07871607085</v>
          </cell>
          <cell r="AH608">
            <v>5758.80197080042</v>
          </cell>
          <cell r="AI608">
            <v>7867.79492803906</v>
          </cell>
          <cell r="AJ608">
            <v>7425.42648207232</v>
          </cell>
          <cell r="AK608">
            <v>6713.82155285095</v>
          </cell>
          <cell r="AL608">
            <v>6837.84737519237</v>
          </cell>
          <cell r="AM608">
            <v>6319.06663713228</v>
          </cell>
          <cell r="AN608">
            <v>7603.94520637048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8">
          <cell r="BX608">
            <v>3.88570699337249</v>
          </cell>
          <cell r="BY608">
            <v>3.45328041952654</v>
          </cell>
          <cell r="BZ608">
            <v>3.16654285490524</v>
          </cell>
          <cell r="CA608">
            <v>3.31700187563535</v>
          </cell>
          <cell r="CB608">
            <v>3.25628783662131</v>
          </cell>
          <cell r="CC608">
            <v>3.04609681475521</v>
          </cell>
          <cell r="CD608">
            <v>3.24572139838082</v>
          </cell>
          <cell r="CE608">
            <v>3.93861934349864</v>
          </cell>
          <cell r="CF608">
            <v>3.22886591593435</v>
          </cell>
          <cell r="CG608">
            <v>4.32084832888776</v>
          </cell>
          <cell r="CH608">
            <v>4.2103187250288</v>
          </cell>
          <cell r="CI608">
            <v>3.67311215926314</v>
          </cell>
          <cell r="CJ608">
            <v>3.79187664070786</v>
          </cell>
          <cell r="CK608">
            <v>3.59111019029758</v>
          </cell>
          <cell r="CL608">
            <v>4.22815648943628</v>
          </cell>
          <cell r="CM608">
            <v>5.01665676019343</v>
          </cell>
          <cell r="CN608">
            <v>4.81837190914033</v>
          </cell>
          <cell r="CO608">
            <v>4.86279164483841</v>
          </cell>
          <cell r="CP608">
            <v>4.91835528635596</v>
          </cell>
          <cell r="CQ608">
            <v>4.89388042365423</v>
          </cell>
          <cell r="CR608">
            <v>4.9086734051855</v>
          </cell>
          <cell r="CS608">
            <v>4.77725760504892</v>
          </cell>
          <cell r="CT608">
            <v>5.02441465662936</v>
          </cell>
          <cell r="CU608">
            <v>4.88640285995368</v>
          </cell>
          <cell r="CV608">
            <v>4.98874315917529</v>
          </cell>
          <cell r="CW608">
            <v>4.83185134572424</v>
          </cell>
          <cell r="CX608">
            <v>5.00775115327174</v>
          </cell>
          <cell r="CY608">
            <v>4.94051631956239</v>
          </cell>
          <cell r="CZ608">
            <v>4.82093570433559</v>
          </cell>
          <cell r="DA608">
            <v>4.92714180396227</v>
          </cell>
        </row>
        <row r="609">
          <cell r="A609">
            <v>9798.66408258696</v>
          </cell>
          <cell r="B609">
            <v>8277.62946725225</v>
          </cell>
          <cell r="C609">
            <v>5779.87607579897</v>
          </cell>
          <cell r="D609">
            <v>7316.13737804853</v>
          </cell>
          <cell r="E609">
            <v>7823.52300528926</v>
          </cell>
          <cell r="F609">
            <v>7264.97007278256</v>
          </cell>
          <cell r="G609">
            <v>7291.37299491165</v>
          </cell>
          <cell r="H609">
            <v>8001.86267378522</v>
          </cell>
          <cell r="I609">
            <v>9242.4619771627</v>
          </cell>
          <cell r="J609">
            <v>9850.31734684935</v>
          </cell>
          <cell r="K609">
            <v>8391.57595907516</v>
          </cell>
          <cell r="L609">
            <v>7816.30024931884</v>
          </cell>
          <cell r="M609">
            <v>7886.46187105799</v>
          </cell>
          <cell r="N609">
            <v>8189.99904096564</v>
          </cell>
          <cell r="O609">
            <v>8653.21425021405</v>
          </cell>
        </row>
        <row r="609">
          <cell r="Z609">
            <v>8062.90073081441</v>
          </cell>
          <cell r="AA609">
            <v>6811.30653305328</v>
          </cell>
          <cell r="AB609">
            <v>4756.0123138003</v>
          </cell>
          <cell r="AC609">
            <v>6020.13589965136</v>
          </cell>
          <cell r="AD609">
            <v>6437.64178720945</v>
          </cell>
          <cell r="AE609">
            <v>5978.03251703251</v>
          </cell>
          <cell r="AF609">
            <v>5999.75835009873</v>
          </cell>
          <cell r="AG609">
            <v>6584.38985728612</v>
          </cell>
          <cell r="AH609">
            <v>7605.22585549387</v>
          </cell>
          <cell r="AI609">
            <v>8105.4039882646</v>
          </cell>
          <cell r="AJ609">
            <v>6905.06821775328</v>
          </cell>
          <cell r="AK609">
            <v>6431.69849086807</v>
          </cell>
          <cell r="AL609">
            <v>6489.43148247057</v>
          </cell>
          <cell r="AM609">
            <v>6739.19921085172</v>
          </cell>
          <cell r="AN609">
            <v>7120.35915446184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09">
          <cell r="BX609">
            <v>4.31035205224945</v>
          </cell>
          <cell r="BY609">
            <v>3.78275912801432</v>
          </cell>
          <cell r="BZ609">
            <v>2.67648790638078</v>
          </cell>
          <cell r="CA609">
            <v>3.34125939429594</v>
          </cell>
          <cell r="CB609">
            <v>3.59063576516081</v>
          </cell>
          <cell r="CC609">
            <v>3.26933308659527</v>
          </cell>
          <cell r="CD609">
            <v>3.37242732657009</v>
          </cell>
          <cell r="CE609">
            <v>3.61267362282503</v>
          </cell>
          <cell r="CF609">
            <v>4.23203799491598</v>
          </cell>
          <cell r="CG609">
            <v>4.38895959361913</v>
          </cell>
          <cell r="CH609">
            <v>3.8989449462665</v>
          </cell>
          <cell r="CI609">
            <v>3.62815761019777</v>
          </cell>
          <cell r="CJ609">
            <v>3.68866995923724</v>
          </cell>
          <cell r="CK609">
            <v>3.73875953680661</v>
          </cell>
          <cell r="CL609">
            <v>3.89954550619213</v>
          </cell>
          <cell r="CM609">
            <v>5.12490365537646</v>
          </cell>
          <cell r="CN609">
            <v>4.93320170744861</v>
          </cell>
          <cell r="CO609">
            <v>4.86838393391447</v>
          </cell>
          <cell r="CP609">
            <v>4.93631923366995</v>
          </cell>
          <cell r="CQ609">
            <v>4.91204786924079</v>
          </cell>
          <cell r="CR609">
            <v>5.00963678087557</v>
          </cell>
          <cell r="CS609">
            <v>4.87414331521783</v>
          </cell>
          <cell r="CT609">
            <v>4.99337226384456</v>
          </cell>
          <cell r="CU609">
            <v>4.92345183232336</v>
          </cell>
          <cell r="CV609">
            <v>5.05964700643475</v>
          </cell>
          <cell r="CW609">
            <v>4.85208059561023</v>
          </cell>
          <cell r="CX609">
            <v>4.85676027586972</v>
          </cell>
          <cell r="CY609">
            <v>4.81996614823526</v>
          </cell>
          <cell r="CZ609">
            <v>4.93841855835314</v>
          </cell>
          <cell r="DA609">
            <v>5.002591524812</v>
          </cell>
        </row>
        <row r="610">
          <cell r="A610">
            <v>9612.92099594055</v>
          </cell>
          <cell r="B610">
            <v>7977.63066509986</v>
          </cell>
          <cell r="C610">
            <v>7276.37332900709</v>
          </cell>
          <cell r="D610">
            <v>7511.16023891465</v>
          </cell>
          <cell r="E610">
            <v>7320.72707797661</v>
          </cell>
          <cell r="F610">
            <v>7562.89810447492</v>
          </cell>
          <cell r="G610">
            <v>8973.9415406279</v>
          </cell>
          <cell r="H610">
            <v>9400.49727354368</v>
          </cell>
          <cell r="I610">
            <v>9151.89929491955</v>
          </cell>
          <cell r="J610">
            <v>7535.62073653944</v>
          </cell>
          <cell r="K610">
            <v>9044.24607347287</v>
          </cell>
          <cell r="L610">
            <v>8072.40185954856</v>
          </cell>
          <cell r="M610">
            <v>7909.56713925742</v>
          </cell>
          <cell r="N610">
            <v>10389.7134229373</v>
          </cell>
          <cell r="O610">
            <v>8994.46494173169</v>
          </cell>
        </row>
        <row r="610">
          <cell r="Z610">
            <v>7910.06070523108</v>
          </cell>
          <cell r="AA610">
            <v>6564.4503758536</v>
          </cell>
          <cell r="AB610">
            <v>5987.41576786869</v>
          </cell>
          <cell r="AC610">
            <v>6180.61185373548</v>
          </cell>
          <cell r="AD610">
            <v>6023.91256702076</v>
          </cell>
          <cell r="AE610">
            <v>6223.18472596794</v>
          </cell>
          <cell r="AF610">
            <v>7384.2718962881</v>
          </cell>
          <cell r="AG610">
            <v>7735.26632794452</v>
          </cell>
          <cell r="AH610">
            <v>7530.7057055338</v>
          </cell>
          <cell r="AI610">
            <v>6200.73934892388</v>
          </cell>
          <cell r="AJ610">
            <v>7442.12248331482</v>
          </cell>
          <cell r="AK610">
            <v>6642.43353014281</v>
          </cell>
          <cell r="AL610">
            <v>6508.44381744611</v>
          </cell>
          <cell r="AM610">
            <v>8549.24990230268</v>
          </cell>
          <cell r="AN610">
            <v>7401.15972348208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0">
          <cell r="BX610">
            <v>4.49453807543925</v>
          </cell>
          <cell r="BY610">
            <v>3.66387831681728</v>
          </cell>
          <cell r="BZ610">
            <v>3.3009276113595</v>
          </cell>
          <cell r="CA610">
            <v>3.43124150809307</v>
          </cell>
          <cell r="CB610">
            <v>3.45260892720659</v>
          </cell>
          <cell r="CC610">
            <v>3.50109296350093</v>
          </cell>
          <cell r="CD610">
            <v>3.96096310176931</v>
          </cell>
          <cell r="CE610">
            <v>4.25332036396817</v>
          </cell>
          <cell r="CF610">
            <v>4.30922900053153</v>
          </cell>
          <cell r="CG610">
            <v>3.39357828334628</v>
          </cell>
          <cell r="CH610">
            <v>4.14920373155253</v>
          </cell>
          <cell r="CI610">
            <v>3.82426010804067</v>
          </cell>
          <cell r="CJ610">
            <v>3.6332378431476</v>
          </cell>
          <cell r="CK610">
            <v>4.74878096119089</v>
          </cell>
          <cell r="CL610">
            <v>4.19043563326791</v>
          </cell>
          <cell r="CM610">
            <v>4.82171890162394</v>
          </cell>
          <cell r="CN610">
            <v>4.90867708890146</v>
          </cell>
          <cell r="CO610">
            <v>4.96947547702283</v>
          </cell>
          <cell r="CP610">
            <v>4.93500184145587</v>
          </cell>
          <cell r="CQ610">
            <v>4.78011567327581</v>
          </cell>
          <cell r="CR610">
            <v>4.86985674038955</v>
          </cell>
          <cell r="CS610">
            <v>5.10756636399913</v>
          </cell>
          <cell r="CT610">
            <v>4.98258035464497</v>
          </cell>
          <cell r="CU610">
            <v>4.78787978628546</v>
          </cell>
          <cell r="CV610">
            <v>5.00602183445185</v>
          </cell>
          <cell r="CW610">
            <v>4.91404567858776</v>
          </cell>
          <cell r="CX610">
            <v>4.7586846902818</v>
          </cell>
          <cell r="CY610">
            <v>4.9078408004971</v>
          </cell>
          <cell r="CZ610">
            <v>4.9323400391557</v>
          </cell>
          <cell r="DA610">
            <v>4.83891215661867</v>
          </cell>
        </row>
        <row r="611">
          <cell r="A611">
            <v>9333.75219918107</v>
          </cell>
          <cell r="B611">
            <v>8235.19192778615</v>
          </cell>
          <cell r="C611">
            <v>7074.91681044964</v>
          </cell>
          <cell r="D611">
            <v>7736.09544599384</v>
          </cell>
          <cell r="E611">
            <v>7231.19051879126</v>
          </cell>
          <cell r="F611">
            <v>7971.17135778849</v>
          </cell>
          <cell r="G611">
            <v>7497.26135970665</v>
          </cell>
          <cell r="H611">
            <v>7712.68938720949</v>
          </cell>
          <cell r="I611">
            <v>6904.30068795784</v>
          </cell>
          <cell r="J611">
            <v>9233.41579199624</v>
          </cell>
          <cell r="K611">
            <v>9173.92933008102</v>
          </cell>
          <cell r="L611">
            <v>8762.81623243194</v>
          </cell>
          <cell r="M611">
            <v>8048.38832876473</v>
          </cell>
          <cell r="N611">
            <v>8199.73724494539</v>
          </cell>
          <cell r="O611">
            <v>8332.04012504904</v>
          </cell>
        </row>
        <row r="611">
          <cell r="Z611">
            <v>7680.34466675471</v>
          </cell>
          <cell r="AA611">
            <v>6776.38650057832</v>
          </cell>
          <cell r="AB611">
            <v>5821.64583259856</v>
          </cell>
          <cell r="AC611">
            <v>6365.70139556064</v>
          </cell>
          <cell r="AD611">
            <v>5950.23676974823</v>
          </cell>
          <cell r="AE611">
            <v>6559.13528869453</v>
          </cell>
          <cell r="AF611">
            <v>6169.17506170148</v>
          </cell>
          <cell r="AG611">
            <v>6346.44155290381</v>
          </cell>
          <cell r="AH611">
            <v>5681.25313751959</v>
          </cell>
          <cell r="AI611">
            <v>7597.78213741405</v>
          </cell>
          <cell r="AJ611">
            <v>7548.83327732381</v>
          </cell>
          <cell r="AK611">
            <v>7210.54592840114</v>
          </cell>
          <cell r="AL611">
            <v>6622.67382481212</v>
          </cell>
          <cell r="AM611">
            <v>6747.21236155507</v>
          </cell>
          <cell r="AN611">
            <v>6856.07873146892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1">
          <cell r="BX611">
            <v>4.22740276206843</v>
          </cell>
          <cell r="BY611">
            <v>3.83293191988913</v>
          </cell>
          <cell r="BZ611">
            <v>3.23644052112566</v>
          </cell>
          <cell r="CA611">
            <v>3.48609146029716</v>
          </cell>
          <cell r="CB611">
            <v>3.38369975706177</v>
          </cell>
          <cell r="CC611">
            <v>3.62752348767657</v>
          </cell>
          <cell r="CD611">
            <v>3.51528857988475</v>
          </cell>
          <cell r="CE611">
            <v>3.61472147240044</v>
          </cell>
          <cell r="CF611">
            <v>3.19206006592086</v>
          </cell>
          <cell r="CG611">
            <v>4.23909175611663</v>
          </cell>
          <cell r="CH611">
            <v>4.20251158714543</v>
          </cell>
          <cell r="CI611">
            <v>3.99745061138818</v>
          </cell>
          <cell r="CJ611">
            <v>3.72723027864839</v>
          </cell>
          <cell r="CK611">
            <v>3.85884381085206</v>
          </cell>
          <cell r="CL611">
            <v>3.84984982881108</v>
          </cell>
          <cell r="CM611">
            <v>4.97753381146819</v>
          </cell>
          <cell r="CN611">
            <v>4.8436661165312</v>
          </cell>
          <cell r="CO611">
            <v>4.92816552806959</v>
          </cell>
          <cell r="CP611">
            <v>5.00281705017857</v>
          </cell>
          <cell r="CQ611">
            <v>4.81780882397535</v>
          </cell>
          <cell r="CR611">
            <v>4.95385728823115</v>
          </cell>
          <cell r="CS611">
            <v>4.80809728704201</v>
          </cell>
          <cell r="CT611">
            <v>4.81019387983425</v>
          </cell>
          <cell r="CU611">
            <v>4.87618552522585</v>
          </cell>
          <cell r="CV611">
            <v>4.91044843328335</v>
          </cell>
          <cell r="CW611">
            <v>4.92127971035881</v>
          </cell>
          <cell r="CX611">
            <v>4.94187978095463</v>
          </cell>
          <cell r="CY611">
            <v>4.86804154622291</v>
          </cell>
          <cell r="CZ611">
            <v>4.79042796895354</v>
          </cell>
          <cell r="DA611">
            <v>4.87909351838045</v>
          </cell>
        </row>
        <row r="612">
          <cell r="A612">
            <v>8749.32561559028</v>
          </cell>
          <cell r="B612">
            <v>8380.44845922276</v>
          </cell>
          <cell r="C612">
            <v>8373.89041632428</v>
          </cell>
          <cell r="D612">
            <v>7737.74520422597</v>
          </cell>
          <cell r="E612">
            <v>7279.12786123463</v>
          </cell>
          <cell r="F612">
            <v>6411.38070916658</v>
          </cell>
          <cell r="G612">
            <v>7664.5348779265</v>
          </cell>
          <cell r="H612">
            <v>7100.64575761387</v>
          </cell>
          <cell r="I612">
            <v>7750.49654156353</v>
          </cell>
          <cell r="J612">
            <v>8234.15707082103</v>
          </cell>
          <cell r="K612">
            <v>7738.91374883406</v>
          </cell>
          <cell r="L612">
            <v>8534.16964166913</v>
          </cell>
          <cell r="M612">
            <v>8233.03170419906</v>
          </cell>
          <cell r="N612">
            <v>9644.22236575904</v>
          </cell>
          <cell r="O612">
            <v>9124.20379103047</v>
          </cell>
        </row>
        <row r="612">
          <cell r="Z612">
            <v>7199.44507797143</v>
          </cell>
          <cell r="AA612">
            <v>6895.91187501758</v>
          </cell>
          <cell r="AB612">
            <v>6890.51554257541</v>
          </cell>
          <cell r="AC612">
            <v>6367.05891090594</v>
          </cell>
          <cell r="AD612">
            <v>5989.68235438735</v>
          </cell>
          <cell r="AE612">
            <v>5275.65041211422</v>
          </cell>
          <cell r="AF612">
            <v>6306.81727097952</v>
          </cell>
          <cell r="AG612">
            <v>5842.81708055084</v>
          </cell>
          <cell r="AH612">
            <v>6377.55143991513</v>
          </cell>
          <cell r="AI612">
            <v>6775.53496113274</v>
          </cell>
          <cell r="AJ612">
            <v>6368.02045618345</v>
          </cell>
          <cell r="AK612">
            <v>7022.40244800203</v>
          </cell>
          <cell r="AL612">
            <v>6774.60894516951</v>
          </cell>
          <cell r="AM612">
            <v>7935.81726096744</v>
          </cell>
          <cell r="AN612">
            <v>7507.91626233364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2">
          <cell r="BX612">
            <v>3.95192652165041</v>
          </cell>
          <cell r="BY612">
            <v>3.91177768877262</v>
          </cell>
          <cell r="BZ612">
            <v>3.83598678437735</v>
          </cell>
          <cell r="CA612">
            <v>3.69645334651853</v>
          </cell>
          <cell r="CB612">
            <v>3.31504455661936</v>
          </cell>
          <cell r="CC612">
            <v>2.90113760225329</v>
          </cell>
          <cell r="CD612">
            <v>3.53124733838304</v>
          </cell>
          <cell r="CE612">
            <v>3.29279668850518</v>
          </cell>
          <cell r="CF612">
            <v>3.56192961353278</v>
          </cell>
          <cell r="CG612">
            <v>3.77741711250475</v>
          </cell>
          <cell r="CH612">
            <v>3.50281731671308</v>
          </cell>
          <cell r="CI612">
            <v>3.74198645339089</v>
          </cell>
          <cell r="CJ612">
            <v>3.90009403439694</v>
          </cell>
          <cell r="CK612">
            <v>4.42849756327756</v>
          </cell>
          <cell r="CL612">
            <v>4.32438272956335</v>
          </cell>
          <cell r="CM612">
            <v>4.99111179190094</v>
          </cell>
          <cell r="CN612">
            <v>4.82975024394893</v>
          </cell>
          <cell r="CO612">
            <v>4.92132164038293</v>
          </cell>
          <cell r="CP612">
            <v>4.71911732163755</v>
          </cell>
          <cell r="CQ612">
            <v>4.95018644904487</v>
          </cell>
          <cell r="CR612">
            <v>4.98212726424704</v>
          </cell>
          <cell r="CS612">
            <v>4.89315807463467</v>
          </cell>
          <cell r="CT612">
            <v>4.86143529140068</v>
          </cell>
          <cell r="CU612">
            <v>4.9054152009676</v>
          </cell>
          <cell r="CV612">
            <v>4.91423343773823</v>
          </cell>
          <cell r="CW612">
            <v>4.98074258784791</v>
          </cell>
          <cell r="CX612">
            <v>5.14150946329992</v>
          </cell>
          <cell r="CY612">
            <v>4.75900639544174</v>
          </cell>
          <cell r="CZ612">
            <v>4.90955787778498</v>
          </cell>
          <cell r="DA612">
            <v>4.75666352444055</v>
          </cell>
        </row>
        <row r="613">
          <cell r="A613">
            <v>10370.8535937275</v>
          </cell>
          <cell r="B613">
            <v>7615.75786482964</v>
          </cell>
          <cell r="C613">
            <v>7725.1626182854</v>
          </cell>
          <cell r="D613">
            <v>7146.71220505877</v>
          </cell>
          <cell r="E613">
            <v>8326.16548611092</v>
          </cell>
          <cell r="F613">
            <v>6998.70638430741</v>
          </cell>
          <cell r="G613">
            <v>6774.66865349006</v>
          </cell>
          <cell r="H613">
            <v>7883.7100764111</v>
          </cell>
          <cell r="I613">
            <v>6734.25049762785</v>
          </cell>
          <cell r="J613">
            <v>8751.28365845872</v>
          </cell>
          <cell r="K613">
            <v>7898.55050726212</v>
          </cell>
          <cell r="L613">
            <v>9842.80400412029</v>
          </cell>
          <cell r="M613">
            <v>9623.00894356967</v>
          </cell>
          <cell r="N613">
            <v>8506.76540375481</v>
          </cell>
          <cell r="O613">
            <v>9099.69983951578</v>
          </cell>
        </row>
        <row r="613">
          <cell r="Z613">
            <v>8533.73095712435</v>
          </cell>
          <cell r="AA613">
            <v>6266.68075734553</v>
          </cell>
          <cell r="AB613">
            <v>6356.70524018913</v>
          </cell>
          <cell r="AC613">
            <v>5880.72318587693</v>
          </cell>
          <cell r="AD613">
            <v>6851.24474285699</v>
          </cell>
          <cell r="AE613">
            <v>5758.93553908724</v>
          </cell>
          <cell r="AF613">
            <v>5574.58449201468</v>
          </cell>
          <cell r="AG613">
            <v>6487.1671485897</v>
          </cell>
          <cell r="AH613">
            <v>5541.32612376235</v>
          </cell>
          <cell r="AI613">
            <v>7201.05626753174</v>
          </cell>
          <cell r="AJ613">
            <v>6499.37870311854</v>
          </cell>
          <cell r="AK613">
            <v>8099.22158053327</v>
          </cell>
          <cell r="AL613">
            <v>7918.36164499447</v>
          </cell>
          <cell r="AM613">
            <v>6999.85267508967</v>
          </cell>
          <cell r="AN613">
            <v>7487.75301080156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3">
          <cell r="BX613">
            <v>4.79634845450331</v>
          </cell>
          <cell r="BY613">
            <v>3.45081174592519</v>
          </cell>
          <cell r="BZ613">
            <v>3.63528139604314</v>
          </cell>
          <cell r="CA613">
            <v>3.35290038483255</v>
          </cell>
          <cell r="CB613">
            <v>3.80919619388162</v>
          </cell>
          <cell r="CC613">
            <v>3.21277714238204</v>
          </cell>
          <cell r="CD613">
            <v>3.1577751815824</v>
          </cell>
          <cell r="CE613">
            <v>3.58797897258632</v>
          </cell>
          <cell r="CF613">
            <v>2.93692624419738</v>
          </cell>
          <cell r="CG613">
            <v>3.97095696963445</v>
          </cell>
          <cell r="CH613">
            <v>3.64349032638564</v>
          </cell>
          <cell r="CI613">
            <v>4.56574812129331</v>
          </cell>
          <cell r="CJ613">
            <v>4.48977166775669</v>
          </cell>
          <cell r="CK613">
            <v>4.02713387256358</v>
          </cell>
          <cell r="CL613">
            <v>4.24879665109419</v>
          </cell>
          <cell r="CM613">
            <v>4.87455926853848</v>
          </cell>
          <cell r="CN613">
            <v>4.97534772696966</v>
          </cell>
          <cell r="CO613">
            <v>4.79072426525081</v>
          </cell>
          <cell r="CP613">
            <v>4.80526365923341</v>
          </cell>
          <cell r="CQ613">
            <v>4.92768883162895</v>
          </cell>
          <cell r="CR613">
            <v>4.91098662848498</v>
          </cell>
          <cell r="CS613">
            <v>4.83658061339388</v>
          </cell>
          <cell r="CT613">
            <v>4.9535019064664</v>
          </cell>
          <cell r="CU613">
            <v>5.16925320735013</v>
          </cell>
          <cell r="CV613">
            <v>4.96830397100098</v>
          </cell>
          <cell r="CW613">
            <v>4.88721401725512</v>
          </cell>
          <cell r="CX613">
            <v>4.86002459539074</v>
          </cell>
          <cell r="CY613">
            <v>4.8319030673502</v>
          </cell>
          <cell r="CZ613">
            <v>4.76211597844932</v>
          </cell>
          <cell r="DA613">
            <v>4.82828280452824</v>
          </cell>
        </row>
        <row r="614">
          <cell r="A614">
            <v>8019.51433038113</v>
          </cell>
          <cell r="B614">
            <v>7322.13017762128</v>
          </cell>
          <cell r="C614">
            <v>7847.91314013527</v>
          </cell>
          <cell r="D614">
            <v>6158.70647040671</v>
          </cell>
          <cell r="E614">
            <v>7710.03626967265</v>
          </cell>
          <cell r="F614">
            <v>7633.83885180854</v>
          </cell>
          <cell r="G614">
            <v>6642.99368188456</v>
          </cell>
          <cell r="H614">
            <v>8170.3104731841</v>
          </cell>
          <cell r="I614">
            <v>6804.38889625757</v>
          </cell>
          <cell r="J614">
            <v>6723.83893469938</v>
          </cell>
          <cell r="K614">
            <v>7985.24347742694</v>
          </cell>
          <cell r="L614">
            <v>7755.6508285277</v>
          </cell>
          <cell r="M614">
            <v>8663.68641702606</v>
          </cell>
          <cell r="N614">
            <v>8696.85092956732</v>
          </cell>
          <cell r="O614">
            <v>9349.94135825796</v>
          </cell>
        </row>
        <row r="614">
          <cell r="Z614">
            <v>6598.91464899933</v>
          </cell>
          <cell r="AA614">
            <v>6025.06711758551</v>
          </cell>
          <cell r="AB614">
            <v>6457.71138388273</v>
          </cell>
          <cell r="AC614">
            <v>5067.73560993467</v>
          </cell>
          <cell r="AD614">
            <v>6344.25841618778</v>
          </cell>
          <cell r="AE614">
            <v>6281.55882663103</v>
          </cell>
          <cell r="AF614">
            <v>5466.23480109358</v>
          </cell>
          <cell r="AG614">
            <v>6722.99833222006</v>
          </cell>
          <cell r="AH614">
            <v>5599.04000606337</v>
          </cell>
          <cell r="AI614">
            <v>5532.75889483834</v>
          </cell>
          <cell r="AJ614">
            <v>6570.71463285417</v>
          </cell>
          <cell r="AK614">
            <v>6381.79268175993</v>
          </cell>
          <cell r="AL614">
            <v>7128.9762517243</v>
          </cell>
          <cell r="AM614">
            <v>7156.26590775825</v>
          </cell>
          <cell r="AN614">
            <v>7693.66603193798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4">
          <cell r="BX614">
            <v>3.65748242870165</v>
          </cell>
          <cell r="BY614">
            <v>3.40454256487226</v>
          </cell>
          <cell r="BZ614">
            <v>3.57061156290312</v>
          </cell>
          <cell r="CA614">
            <v>2.8907146397697</v>
          </cell>
          <cell r="CB614">
            <v>3.49475423288025</v>
          </cell>
          <cell r="CC614">
            <v>3.46276363121989</v>
          </cell>
          <cell r="CD614">
            <v>3.13546651371137</v>
          </cell>
          <cell r="CE614">
            <v>3.7955290655813</v>
          </cell>
          <cell r="CF614">
            <v>3.23766606559581</v>
          </cell>
          <cell r="CG614">
            <v>3.18396093419574</v>
          </cell>
          <cell r="CH614">
            <v>3.82809896514079</v>
          </cell>
          <cell r="CI614">
            <v>3.51192520414774</v>
          </cell>
          <cell r="CJ614">
            <v>3.96625939062706</v>
          </cell>
          <cell r="CK614">
            <v>3.88114903489195</v>
          </cell>
          <cell r="CL614">
            <v>4.24719006135477</v>
          </cell>
          <cell r="CM614">
            <v>4.94307725843384</v>
          </cell>
          <cell r="CN614">
            <v>4.84853189065174</v>
          </cell>
          <cell r="CO614">
            <v>4.95499430396124</v>
          </cell>
          <cell r="CP614">
            <v>4.80303623176449</v>
          </cell>
          <cell r="CQ614">
            <v>4.97360579574677</v>
          </cell>
          <cell r="CR614">
            <v>4.96994656371773</v>
          </cell>
          <cell r="CS614">
            <v>4.77631819409676</v>
          </cell>
          <cell r="CT614">
            <v>4.85286061433723</v>
          </cell>
          <cell r="CU614">
            <v>4.73793013926142</v>
          </cell>
          <cell r="CV614">
            <v>4.760813295384</v>
          </cell>
          <cell r="CW614">
            <v>4.70258424929945</v>
          </cell>
          <cell r="CX614">
            <v>4.97856944419581</v>
          </cell>
          <cell r="CY614">
            <v>4.92439849791522</v>
          </cell>
          <cell r="CZ614">
            <v>5.0516503721447</v>
          </cell>
          <cell r="DA614">
            <v>4.96293708765156</v>
          </cell>
        </row>
        <row r="615">
          <cell r="A615">
            <v>10008.2133303859</v>
          </cell>
          <cell r="B615">
            <v>7807.10395640549</v>
          </cell>
          <cell r="C615">
            <v>7247.0068793443</v>
          </cell>
          <cell r="D615">
            <v>7897.4217546467</v>
          </cell>
          <cell r="E615">
            <v>7397.1832792839</v>
          </cell>
          <cell r="F615">
            <v>7575.44528164314</v>
          </cell>
          <cell r="G615">
            <v>8171.97062882855</v>
          </cell>
          <cell r="H615">
            <v>7842.17279668225</v>
          </cell>
          <cell r="I615">
            <v>9144.4339139096</v>
          </cell>
          <cell r="J615">
            <v>7069.28909872541</v>
          </cell>
          <cell r="K615">
            <v>9729.12773578371</v>
          </cell>
          <cell r="L615">
            <v>7184.55428973709</v>
          </cell>
          <cell r="M615">
            <v>7586.85654655333</v>
          </cell>
          <cell r="N615">
            <v>8206.52624916538</v>
          </cell>
          <cell r="O615">
            <v>8404.89120804804</v>
          </cell>
        </row>
        <row r="615">
          <cell r="Z615">
            <v>8235.32982614612</v>
          </cell>
          <cell r="AA615">
            <v>6424.13125555652</v>
          </cell>
          <cell r="AB615">
            <v>5963.25137500331</v>
          </cell>
          <cell r="AC615">
            <v>6498.44990096642</v>
          </cell>
          <cell r="AD615">
            <v>6086.82509838218</v>
          </cell>
          <cell r="AE615">
            <v>6233.5092603235</v>
          </cell>
          <cell r="AF615">
            <v>6724.36440315035</v>
          </cell>
          <cell r="AG615">
            <v>6452.98790126997</v>
          </cell>
          <cell r="AH615">
            <v>7524.56276344561</v>
          </cell>
          <cell r="AI615">
            <v>5817.01502980834</v>
          </cell>
          <cell r="AJ615">
            <v>8005.68225115917</v>
          </cell>
          <cell r="AK615">
            <v>5911.86181555509</v>
          </cell>
          <cell r="AL615">
            <v>6242.89910116388</v>
          </cell>
          <cell r="AM615">
            <v>6752.79874217037</v>
          </cell>
          <cell r="AN615">
            <v>6916.02476547953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5">
          <cell r="BX615">
            <v>4.67417700070494</v>
          </cell>
          <cell r="BY615">
            <v>3.55294682081436</v>
          </cell>
          <cell r="BZ615">
            <v>3.34612041758228</v>
          </cell>
          <cell r="CA615">
            <v>3.50847298436554</v>
          </cell>
          <cell r="CB615">
            <v>3.59156719881463</v>
          </cell>
          <cell r="CC615">
            <v>3.46257151870691</v>
          </cell>
          <cell r="CD615">
            <v>3.7026104610523</v>
          </cell>
          <cell r="CE615">
            <v>3.63666377401089</v>
          </cell>
          <cell r="CF615">
            <v>4.22874549589592</v>
          </cell>
          <cell r="CG615">
            <v>3.20709381881365</v>
          </cell>
          <cell r="CH615">
            <v>4.44833306630588</v>
          </cell>
          <cell r="CI615">
            <v>3.30271726606361</v>
          </cell>
          <cell r="CJ615">
            <v>3.56319642081304</v>
          </cell>
          <cell r="CK615">
            <v>3.85357863579241</v>
          </cell>
          <cell r="CL615">
            <v>3.91406138538071</v>
          </cell>
          <cell r="CM615">
            <v>4.82706313121876</v>
          </cell>
          <cell r="CN615">
            <v>4.953735727525</v>
          </cell>
          <cell r="CO615">
            <v>4.88257234084055</v>
          </cell>
          <cell r="CP615">
            <v>5.07456446458415</v>
          </cell>
          <cell r="CQ615">
            <v>4.64316333876655</v>
          </cell>
          <cell r="CR615">
            <v>4.93220355746122</v>
          </cell>
          <cell r="CS615">
            <v>4.97565605855788</v>
          </cell>
          <cell r="CT615">
            <v>4.86143894685383</v>
          </cell>
          <cell r="CU615">
            <v>4.87502510326141</v>
          </cell>
          <cell r="CV615">
            <v>4.96930504041889</v>
          </cell>
          <cell r="CW615">
            <v>4.93069554451948</v>
          </cell>
          <cell r="CX615">
            <v>4.9041078547292</v>
          </cell>
          <cell r="CY615">
            <v>4.80013761070487</v>
          </cell>
          <cell r="CZ615">
            <v>4.8009448412087</v>
          </cell>
          <cell r="DA615">
            <v>4.8410107023054</v>
          </cell>
        </row>
        <row r="616">
          <cell r="A616">
            <v>10148.4419143015</v>
          </cell>
          <cell r="B616">
            <v>8594.56388415895</v>
          </cell>
          <cell r="C616">
            <v>7399.92910424967</v>
          </cell>
          <cell r="D616">
            <v>6306.04333308393</v>
          </cell>
          <cell r="E616">
            <v>7179.18026149299</v>
          </cell>
          <cell r="F616">
            <v>7250.03347127363</v>
          </cell>
          <cell r="G616">
            <v>7065.45968295354</v>
          </cell>
          <cell r="H616">
            <v>6146.12672283487</v>
          </cell>
          <cell r="I616">
            <v>8697.02668219505</v>
          </cell>
          <cell r="J616">
            <v>9932.90048774924</v>
          </cell>
          <cell r="K616">
            <v>7982.79496510364</v>
          </cell>
          <cell r="L616">
            <v>8945.77445479193</v>
          </cell>
          <cell r="M616">
            <v>8476.24267479655</v>
          </cell>
          <cell r="N616">
            <v>8776.34845227109</v>
          </cell>
          <cell r="O616">
            <v>9607.07263646146</v>
          </cell>
        </row>
        <row r="616">
          <cell r="Z616">
            <v>8350.71791805378</v>
          </cell>
          <cell r="AA616">
            <v>7072.09828182222</v>
          </cell>
          <cell r="AB616">
            <v>6089.0845200683</v>
          </cell>
          <cell r="AC616">
            <v>5188.97279979478</v>
          </cell>
          <cell r="AD616">
            <v>5907.43975802852</v>
          </cell>
          <cell r="AE616">
            <v>5965.74182779088</v>
          </cell>
          <cell r="AF616">
            <v>5813.86396768749</v>
          </cell>
          <cell r="AG616">
            <v>5057.38427478984</v>
          </cell>
          <cell r="AH616">
            <v>7156.41052706335</v>
          </cell>
          <cell r="AI616">
            <v>8173.35811563366</v>
          </cell>
          <cell r="AJ616">
            <v>6568.69985699957</v>
          </cell>
          <cell r="AK616">
            <v>7361.0944085145</v>
          </cell>
          <cell r="AL616">
            <v>6974.73682954687</v>
          </cell>
          <cell r="AM616">
            <v>7221.6810121545</v>
          </cell>
          <cell r="AN616">
            <v>7905.24834085972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6">
          <cell r="BX616">
            <v>4.79336393003457</v>
          </cell>
          <cell r="BY616">
            <v>4.02887246489057</v>
          </cell>
          <cell r="BZ616">
            <v>3.43847950818641</v>
          </cell>
          <cell r="CA616">
            <v>2.99046213506097</v>
          </cell>
          <cell r="CB616">
            <v>3.29968553078487</v>
          </cell>
          <cell r="CC616">
            <v>3.3427842252613</v>
          </cell>
          <cell r="CD616">
            <v>3.29033564647875</v>
          </cell>
          <cell r="CE616">
            <v>2.85045413185011</v>
          </cell>
          <cell r="CF616">
            <v>4.03812776511976</v>
          </cell>
          <cell r="CG616">
            <v>4.54439661411818</v>
          </cell>
          <cell r="CH616">
            <v>3.57831322057794</v>
          </cell>
          <cell r="CI616">
            <v>4.18392359045382</v>
          </cell>
          <cell r="CJ616">
            <v>3.99450126925353</v>
          </cell>
          <cell r="CK616">
            <v>4.02218249942925</v>
          </cell>
          <cell r="CL616">
            <v>4.34849600422647</v>
          </cell>
          <cell r="CM616">
            <v>4.77299023430912</v>
          </cell>
          <cell r="CN616">
            <v>4.80918964297522</v>
          </cell>
          <cell r="CO616">
            <v>4.85168613130746</v>
          </cell>
          <cell r="CP616">
            <v>4.75390196999246</v>
          </cell>
          <cell r="CQ616">
            <v>4.90494209504333</v>
          </cell>
          <cell r="CR616">
            <v>4.88948644510656</v>
          </cell>
          <cell r="CS616">
            <v>4.84096339808577</v>
          </cell>
          <cell r="CT616">
            <v>4.86092625500278</v>
          </cell>
          <cell r="CU616">
            <v>4.85536994472827</v>
          </cell>
          <cell r="CV616">
            <v>4.92755449448934</v>
          </cell>
          <cell r="CW616">
            <v>5.02930762485788</v>
          </cell>
          <cell r="CX616">
            <v>4.82020799499068</v>
          </cell>
          <cell r="CY616">
            <v>4.78379320423317</v>
          </cell>
          <cell r="CZ616">
            <v>4.91907749918553</v>
          </cell>
          <cell r="DA616">
            <v>4.98062194640214</v>
          </cell>
        </row>
        <row r="617">
          <cell r="A617">
            <v>8244.53907604671</v>
          </cell>
          <cell r="B617">
            <v>7955.34757240836</v>
          </cell>
          <cell r="C617">
            <v>6883.96991750851</v>
          </cell>
          <cell r="D617">
            <v>7385.8336235086</v>
          </cell>
          <cell r="E617">
            <v>8279.21080644179</v>
          </cell>
          <cell r="F617">
            <v>7385.49236384202</v>
          </cell>
          <cell r="G617">
            <v>7604.79742897311</v>
          </cell>
          <cell r="H617">
            <v>8670.1309643699</v>
          </cell>
          <cell r="I617">
            <v>8763.77150150339</v>
          </cell>
          <cell r="J617">
            <v>7886.88586375651</v>
          </cell>
          <cell r="K617">
            <v>7429.01638984245</v>
          </cell>
          <cell r="L617">
            <v>8950.70211206665</v>
          </cell>
          <cell r="M617">
            <v>9935.33922228498</v>
          </cell>
          <cell r="N617">
            <v>9874.52576872661</v>
          </cell>
          <cell r="O617">
            <v>8718.03701093698</v>
          </cell>
        </row>
        <row r="617">
          <cell r="Z617">
            <v>6784.07786828986</v>
          </cell>
          <cell r="AA617">
            <v>6546.11457386745</v>
          </cell>
          <cell r="AB617">
            <v>5664.52381783557</v>
          </cell>
          <cell r="AC617">
            <v>6077.48595305851</v>
          </cell>
          <cell r="AD617">
            <v>6812.60774930067</v>
          </cell>
          <cell r="AE617">
            <v>6077.20514510429</v>
          </cell>
          <cell r="AF617">
            <v>6257.66188441216</v>
          </cell>
          <cell r="AG617">
            <v>7134.27919353866</v>
          </cell>
          <cell r="AH617">
            <v>7211.33197837993</v>
          </cell>
          <cell r="AI617">
            <v>6489.78036789107</v>
          </cell>
          <cell r="AJ617">
            <v>6113.01920078465</v>
          </cell>
          <cell r="AK617">
            <v>7365.14916650056</v>
          </cell>
          <cell r="AL617">
            <v>8175.36484576593</v>
          </cell>
          <cell r="AM617">
            <v>8125.32406112361</v>
          </cell>
          <cell r="AN617">
            <v>7173.69902614243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7">
          <cell r="BX617">
            <v>3.84936652043609</v>
          </cell>
          <cell r="BY617">
            <v>3.56558464484916</v>
          </cell>
          <cell r="BZ617">
            <v>3.2198560542355</v>
          </cell>
          <cell r="CA617">
            <v>3.49817423299045</v>
          </cell>
          <cell r="CB617">
            <v>3.89561545865733</v>
          </cell>
          <cell r="CC617">
            <v>3.43693841181094</v>
          </cell>
          <cell r="CD617">
            <v>3.51388200566499</v>
          </cell>
          <cell r="CE617">
            <v>4.01394285416851</v>
          </cell>
          <cell r="CF617">
            <v>4.06985798150303</v>
          </cell>
          <cell r="CG617">
            <v>3.57870273581805</v>
          </cell>
          <cell r="CH617">
            <v>3.28719835523939</v>
          </cell>
          <cell r="CI617">
            <v>4.02774248882878</v>
          </cell>
          <cell r="CJ617">
            <v>4.62710004823912</v>
          </cell>
          <cell r="CK617">
            <v>4.61355994535067</v>
          </cell>
          <cell r="CL617">
            <v>3.98681668907849</v>
          </cell>
          <cell r="CM617">
            <v>4.82846063344932</v>
          </cell>
          <cell r="CN617">
            <v>5.02990736799852</v>
          </cell>
          <cell r="CO617">
            <v>4.81985625292824</v>
          </cell>
          <cell r="CP617">
            <v>4.75981050049118</v>
          </cell>
          <cell r="CQ617">
            <v>4.79120153497911</v>
          </cell>
          <cell r="CR617">
            <v>4.84439204748562</v>
          </cell>
          <cell r="CS617">
            <v>4.87901389623676</v>
          </cell>
          <cell r="CT617">
            <v>4.86951885051327</v>
          </cell>
          <cell r="CU617">
            <v>4.85448730721391</v>
          </cell>
          <cell r="CV617">
            <v>4.9683423012609</v>
          </cell>
          <cell r="CW617">
            <v>5.09491548743161</v>
          </cell>
          <cell r="CX617">
            <v>5.00987610878581</v>
          </cell>
          <cell r="CY617">
            <v>4.84066901901923</v>
          </cell>
          <cell r="CZ617">
            <v>4.82515932923584</v>
          </cell>
          <cell r="DA617">
            <v>4.92974005764474</v>
          </cell>
        </row>
        <row r="618">
          <cell r="A618">
            <v>9060.60752853828</v>
          </cell>
          <cell r="B618">
            <v>7288.58296721774</v>
          </cell>
          <cell r="C618">
            <v>7539.43984149535</v>
          </cell>
          <cell r="D618">
            <v>8837.42403633564</v>
          </cell>
          <cell r="E618">
            <v>10264.9954774991</v>
          </cell>
          <cell r="F618">
            <v>9405.8923232629</v>
          </cell>
          <cell r="G618">
            <v>8662.85726757597</v>
          </cell>
          <cell r="H618">
            <v>9088.08379840948</v>
          </cell>
          <cell r="I618">
            <v>8648.43571312716</v>
          </cell>
          <cell r="J618">
            <v>8570.70590676195</v>
          </cell>
          <cell r="K618">
            <v>7961.4796243322</v>
          </cell>
          <cell r="L618">
            <v>8921.27980616963</v>
          </cell>
          <cell r="M618">
            <v>8962.95725502633</v>
          </cell>
          <cell r="N618">
            <v>9100.43501750947</v>
          </cell>
          <cell r="O618">
            <v>10147.5590235082</v>
          </cell>
        </row>
        <row r="618">
          <cell r="Z618">
            <v>7455.58562348293</v>
          </cell>
          <cell r="AA618">
            <v>5997.46255588202</v>
          </cell>
          <cell r="AB618">
            <v>6203.88192671617</v>
          </cell>
          <cell r="AC618">
            <v>7271.93749275618</v>
          </cell>
          <cell r="AD618">
            <v>8446.62485005642</v>
          </cell>
          <cell r="AE618">
            <v>7739.70568314204</v>
          </cell>
          <cell r="AF618">
            <v>7128.29398017679</v>
          </cell>
          <cell r="AG618">
            <v>7478.19466840551</v>
          </cell>
          <cell r="AH618">
            <v>7116.42710108749</v>
          </cell>
          <cell r="AI618">
            <v>7052.46657470698</v>
          </cell>
          <cell r="AJ618">
            <v>6551.16037659335</v>
          </cell>
          <cell r="AK618">
            <v>7340.93881193387</v>
          </cell>
          <cell r="AL618">
            <v>7375.23339842166</v>
          </cell>
          <cell r="AM618">
            <v>7488.35795726494</v>
          </cell>
          <cell r="AN618">
            <v>8349.99142505814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8">
          <cell r="BX618">
            <v>4.17527900336562</v>
          </cell>
          <cell r="BY618">
            <v>3.41850308249839</v>
          </cell>
          <cell r="BZ618">
            <v>3.54958273943982</v>
          </cell>
          <cell r="CA618">
            <v>4.02189472742117</v>
          </cell>
          <cell r="CB618">
            <v>4.68086095620929</v>
          </cell>
          <cell r="CC618">
            <v>4.21799594406456</v>
          </cell>
          <cell r="CD618">
            <v>4.15843738518932</v>
          </cell>
          <cell r="CE618">
            <v>4.20677936995979</v>
          </cell>
          <cell r="CF618">
            <v>3.98066242924943</v>
          </cell>
          <cell r="CG618">
            <v>4.08647556116833</v>
          </cell>
          <cell r="CH618">
            <v>3.83384889009862</v>
          </cell>
          <cell r="CI618">
            <v>4.03770707058878</v>
          </cell>
          <cell r="CJ618">
            <v>3.97244665752106</v>
          </cell>
          <cell r="CK618">
            <v>4.16311891215946</v>
          </cell>
          <cell r="CL618">
            <v>4.58546279079456</v>
          </cell>
          <cell r="CM618">
            <v>4.8921909088422</v>
          </cell>
          <cell r="CN618">
            <v>4.8066079995112</v>
          </cell>
          <cell r="CO618">
            <v>4.7884323406999</v>
          </cell>
          <cell r="CP618">
            <v>4.95366432211037</v>
          </cell>
          <cell r="CQ618">
            <v>4.94384220378568</v>
          </cell>
          <cell r="CR618">
            <v>5.02719144012865</v>
          </cell>
          <cell r="CS618">
            <v>4.69637287746259</v>
          </cell>
          <cell r="CT618">
            <v>4.87028264835525</v>
          </cell>
          <cell r="CU618">
            <v>4.89794372104065</v>
          </cell>
          <cell r="CV618">
            <v>4.72823731424684</v>
          </cell>
          <cell r="CW618">
            <v>4.68155764817969</v>
          </cell>
          <cell r="CX618">
            <v>4.98108475354384</v>
          </cell>
          <cell r="CY618">
            <v>5.0865677104887</v>
          </cell>
          <cell r="CZ618">
            <v>4.92804784846854</v>
          </cell>
          <cell r="DA618">
            <v>4.98895964911138</v>
          </cell>
        </row>
        <row r="619">
          <cell r="A619">
            <v>9085.67609627004</v>
          </cell>
          <cell r="B619">
            <v>7843.42090448859</v>
          </cell>
          <cell r="C619">
            <v>6713.11256433712</v>
          </cell>
          <cell r="D619">
            <v>8357.13706249487</v>
          </cell>
          <cell r="E619">
            <v>7594.31081277826</v>
          </cell>
          <cell r="F619">
            <v>6379.64371358511</v>
          </cell>
          <cell r="G619">
            <v>7244.52479819672</v>
          </cell>
          <cell r="H619">
            <v>9962.06661862519</v>
          </cell>
          <cell r="I619">
            <v>7347.61379134214</v>
          </cell>
          <cell r="J619">
            <v>7824.95429990933</v>
          </cell>
          <cell r="K619">
            <v>8020.42509804511</v>
          </cell>
          <cell r="L619">
            <v>8797.90275275954</v>
          </cell>
          <cell r="M619">
            <v>7886.72009909644</v>
          </cell>
          <cell r="N619">
            <v>9014.00569453032</v>
          </cell>
          <cell r="O619">
            <v>9196.32985919885</v>
          </cell>
        </row>
        <row r="619">
          <cell r="Z619">
            <v>7476.21347350221</v>
          </cell>
          <cell r="AA619">
            <v>6454.01491569347</v>
          </cell>
          <cell r="AB619">
            <v>5523.93262436883</v>
          </cell>
          <cell r="AC619">
            <v>6876.72992571006</v>
          </cell>
          <cell r="AD619">
            <v>6249.03289737182</v>
          </cell>
          <cell r="AE619">
            <v>5249.53539860718</v>
          </cell>
          <cell r="AF619">
            <v>5961.20897680187</v>
          </cell>
          <cell r="AG619">
            <v>8197.35767475445</v>
          </cell>
          <cell r="AH619">
            <v>6046.03649116153</v>
          </cell>
          <cell r="AI619">
            <v>6438.8195382111</v>
          </cell>
          <cell r="AJ619">
            <v>6599.66408067712</v>
          </cell>
          <cell r="AK619">
            <v>7239.41712227071</v>
          </cell>
          <cell r="AL619">
            <v>6489.6439672565</v>
          </cell>
          <cell r="AM619">
            <v>7417.23897149924</v>
          </cell>
          <cell r="AN619">
            <v>7567.26571271219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19">
          <cell r="BX619">
            <v>4.17845015113985</v>
          </cell>
          <cell r="BY619">
            <v>3.52766458148842</v>
          </cell>
          <cell r="BZ619">
            <v>3.14999560710422</v>
          </cell>
          <cell r="CA619">
            <v>3.83001514759037</v>
          </cell>
          <cell r="CB619">
            <v>3.46545031436458</v>
          </cell>
          <cell r="CC619">
            <v>3.00136158442292</v>
          </cell>
          <cell r="CD619">
            <v>3.35296866730639</v>
          </cell>
          <cell r="CE619">
            <v>4.5257275428049</v>
          </cell>
          <cell r="CF619">
            <v>3.27133443183403</v>
          </cell>
          <cell r="CG619">
            <v>3.62469459042233</v>
          </cell>
          <cell r="CH619">
            <v>3.69265791619187</v>
          </cell>
          <cell r="CI619">
            <v>4.15066209252573</v>
          </cell>
          <cell r="CJ619">
            <v>3.59197566016485</v>
          </cell>
          <cell r="CK619">
            <v>4.17469753955548</v>
          </cell>
          <cell r="CL619">
            <v>4.26861915289313</v>
          </cell>
          <cell r="CM619">
            <v>4.90200335024807</v>
          </cell>
          <cell r="CN619">
            <v>5.01244725434608</v>
          </cell>
          <cell r="CO619">
            <v>4.80447082225769</v>
          </cell>
          <cell r="CP619">
            <v>4.91913353729235</v>
          </cell>
          <cell r="CQ619">
            <v>4.94037903357748</v>
          </cell>
          <cell r="CR619">
            <v>4.7919213859308</v>
          </cell>
          <cell r="CS619">
            <v>4.87093110882503</v>
          </cell>
          <cell r="CT619">
            <v>4.96240968219893</v>
          </cell>
          <cell r="CU619">
            <v>5.06352495673828</v>
          </cell>
          <cell r="CV619">
            <v>4.86678285148862</v>
          </cell>
          <cell r="CW619">
            <v>4.89654657005342</v>
          </cell>
          <cell r="CX619">
            <v>4.77851944362958</v>
          </cell>
          <cell r="CY619">
            <v>4.9498794445668</v>
          </cell>
          <cell r="CZ619">
            <v>4.86770657493083</v>
          </cell>
          <cell r="DA619">
            <v>4.85689495519807</v>
          </cell>
        </row>
        <row r="620">
          <cell r="A620">
            <v>8968.46987622856</v>
          </cell>
          <cell r="B620">
            <v>8742.09930267419</v>
          </cell>
          <cell r="C620">
            <v>7449.97837454528</v>
          </cell>
          <cell r="D620">
            <v>7664.48089212725</v>
          </cell>
          <cell r="E620">
            <v>8538.57742730965</v>
          </cell>
          <cell r="F620">
            <v>7829.28026482277</v>
          </cell>
          <cell r="G620">
            <v>7593.12382188885</v>
          </cell>
          <cell r="H620">
            <v>7239.28261750862</v>
          </cell>
          <cell r="I620">
            <v>8259.62939138686</v>
          </cell>
          <cell r="J620">
            <v>7472.34348388701</v>
          </cell>
          <cell r="K620">
            <v>8278.79542389586</v>
          </cell>
          <cell r="L620">
            <v>8980.89675379095</v>
          </cell>
          <cell r="M620">
            <v>8435.47952043838</v>
          </cell>
          <cell r="N620">
            <v>8072.30961522127</v>
          </cell>
          <cell r="O620">
            <v>8355.64868541699</v>
          </cell>
        </row>
        <row r="620">
          <cell r="Z620">
            <v>7379.76949815379</v>
          </cell>
          <cell r="AA620">
            <v>7193.49885477191</v>
          </cell>
          <cell r="AB620">
            <v>6130.26791962583</v>
          </cell>
          <cell r="AC620">
            <v>6306.77284837899</v>
          </cell>
          <cell r="AD620">
            <v>7026.02942590051</v>
          </cell>
          <cell r="AE620">
            <v>6442.37918933988</v>
          </cell>
          <cell r="AF620">
            <v>6248.05617343997</v>
          </cell>
          <cell r="AG620">
            <v>5956.89541097852</v>
          </cell>
          <cell r="AH620">
            <v>6796.49504205547</v>
          </cell>
          <cell r="AI620">
            <v>6148.67120959845</v>
          </cell>
          <cell r="AJ620">
            <v>6812.26594880573</v>
          </cell>
          <cell r="AK620">
            <v>7389.99504311941</v>
          </cell>
          <cell r="AL620">
            <v>6941.19457681787</v>
          </cell>
          <cell r="AM620">
            <v>6642.35762623922</v>
          </cell>
          <cell r="AN620">
            <v>6875.50520400026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0">
          <cell r="BX620">
            <v>4.09767277258339</v>
          </cell>
          <cell r="BY620">
            <v>3.95996225639442</v>
          </cell>
          <cell r="BZ620">
            <v>3.47972822230119</v>
          </cell>
          <cell r="CA620">
            <v>3.66544280794885</v>
          </cell>
          <cell r="CB620">
            <v>3.95382572756423</v>
          </cell>
          <cell r="CC620">
            <v>3.53988052202927</v>
          </cell>
          <cell r="CD620">
            <v>3.4503626751764</v>
          </cell>
          <cell r="CE620">
            <v>3.32992820418837</v>
          </cell>
          <cell r="CF620">
            <v>3.86665002194361</v>
          </cell>
          <cell r="CG620">
            <v>3.43570423527303</v>
          </cell>
          <cell r="CH620">
            <v>3.8811317601056</v>
          </cell>
          <cell r="CI620">
            <v>4.02046959062593</v>
          </cell>
          <cell r="CJ620">
            <v>3.82435134249196</v>
          </cell>
          <cell r="CK620">
            <v>3.77360375809379</v>
          </cell>
          <cell r="CL620">
            <v>3.92047248670392</v>
          </cell>
          <cell r="CM620">
            <v>4.93415352869612</v>
          </cell>
          <cell r="CN620">
            <v>4.97686966804968</v>
          </cell>
          <cell r="CO620">
            <v>4.82659952196221</v>
          </cell>
          <cell r="CP620">
            <v>4.71398153699617</v>
          </cell>
          <cell r="CQ620">
            <v>4.86854935289658</v>
          </cell>
          <cell r="CR620">
            <v>4.98614397676865</v>
          </cell>
          <cell r="CS620">
            <v>4.96120661232764</v>
          </cell>
          <cell r="CT620">
            <v>4.90108506826472</v>
          </cell>
          <cell r="CU620">
            <v>4.81567616829102</v>
          </cell>
          <cell r="CV620">
            <v>4.90312127973564</v>
          </cell>
          <cell r="CW620">
            <v>4.80884017320436</v>
          </cell>
          <cell r="CX620">
            <v>5.03586989171055</v>
          </cell>
          <cell r="CY620">
            <v>4.97260051189364</v>
          </cell>
          <cell r="CZ620">
            <v>4.82250952629987</v>
          </cell>
          <cell r="DA620">
            <v>4.8047781543652</v>
          </cell>
        </row>
        <row r="621">
          <cell r="A621">
            <v>8573.58083953213</v>
          </cell>
          <cell r="B621">
            <v>7820.85247332667</v>
          </cell>
          <cell r="C621">
            <v>8584.88921897229</v>
          </cell>
          <cell r="D621">
            <v>7211.52845123689</v>
          </cell>
          <cell r="E621">
            <v>6120.39276581907</v>
          </cell>
          <cell r="F621">
            <v>5944.22524481901</v>
          </cell>
          <cell r="G621">
            <v>6669.92581057884</v>
          </cell>
          <cell r="H621">
            <v>8572.14961807387</v>
          </cell>
          <cell r="I621">
            <v>7708.28657456576</v>
          </cell>
          <cell r="J621">
            <v>9369.9038753019</v>
          </cell>
          <cell r="K621">
            <v>7922.03566652045</v>
          </cell>
          <cell r="L621">
            <v>8575.54911765851</v>
          </cell>
          <cell r="M621">
            <v>7380.59165036995</v>
          </cell>
          <cell r="N621">
            <v>9655.59806979937</v>
          </cell>
          <cell r="O621">
            <v>10195.1035463688</v>
          </cell>
        </row>
        <row r="621">
          <cell r="Z621">
            <v>7054.83223367216</v>
          </cell>
          <cell r="AA621">
            <v>6435.4443209088</v>
          </cell>
          <cell r="AB621">
            <v>7064.13741446863</v>
          </cell>
          <cell r="AC621">
            <v>5934.05769701779</v>
          </cell>
          <cell r="AD621">
            <v>5036.20890444541</v>
          </cell>
          <cell r="AE621">
            <v>4891.24820145107</v>
          </cell>
          <cell r="AF621">
            <v>5488.39609556202</v>
          </cell>
          <cell r="AG621">
            <v>7053.65454287221</v>
          </cell>
          <cell r="AH621">
            <v>6342.81866707125</v>
          </cell>
          <cell r="AI621">
            <v>7710.09233167699</v>
          </cell>
          <cell r="AJ621">
            <v>6518.7036341654</v>
          </cell>
          <cell r="AK621">
            <v>7056.45184538757</v>
          </cell>
          <cell r="AL621">
            <v>6073.1725580187</v>
          </cell>
          <cell r="AM621">
            <v>7945.17784029205</v>
          </cell>
          <cell r="AN621">
            <v>8389.11377529775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1">
          <cell r="BX621">
            <v>3.90471679759985</v>
          </cell>
          <cell r="BY621">
            <v>3.49650204866166</v>
          </cell>
          <cell r="BZ621">
            <v>3.87344056070394</v>
          </cell>
          <cell r="CA621">
            <v>3.23306456512358</v>
          </cell>
          <cell r="CB621">
            <v>2.76673052547511</v>
          </cell>
          <cell r="CC621">
            <v>2.74117056900262</v>
          </cell>
          <cell r="CD621">
            <v>3.07629948552664</v>
          </cell>
          <cell r="CE621">
            <v>3.83332055146328</v>
          </cell>
          <cell r="CF621">
            <v>3.67397134349518</v>
          </cell>
          <cell r="CG621">
            <v>4.23728611869738</v>
          </cell>
          <cell r="CH621">
            <v>3.59716699262399</v>
          </cell>
          <cell r="CI621">
            <v>3.93781926945836</v>
          </cell>
          <cell r="CJ621">
            <v>3.39611921954235</v>
          </cell>
          <cell r="CK621">
            <v>4.46457104844462</v>
          </cell>
          <cell r="CL621">
            <v>4.60716766694976</v>
          </cell>
          <cell r="CM621">
            <v>4.94998958730976</v>
          </cell>
          <cell r="CN621">
            <v>5.04256941894497</v>
          </cell>
          <cell r="CO621">
            <v>4.996540112652</v>
          </cell>
          <cell r="CP621">
            <v>5.02857025992466</v>
          </cell>
          <cell r="CQ621">
            <v>4.98705330637487</v>
          </cell>
          <cell r="CR621">
            <v>4.88867061229664</v>
          </cell>
          <cell r="CS621">
            <v>4.88791865110057</v>
          </cell>
          <cell r="CT621">
            <v>5.04134227230201</v>
          </cell>
          <cell r="CU621">
            <v>4.72991859884906</v>
          </cell>
          <cell r="CV621">
            <v>4.9851579626691</v>
          </cell>
          <cell r="CW621">
            <v>4.964868755894</v>
          </cell>
          <cell r="CX621">
            <v>4.90950535283021</v>
          </cell>
          <cell r="CY621">
            <v>4.89936537867502</v>
          </cell>
          <cell r="CZ621">
            <v>4.87563313141395</v>
          </cell>
          <cell r="DA621">
            <v>4.98872084075832</v>
          </cell>
        </row>
        <row r="622">
          <cell r="A622">
            <v>9145.58514958958</v>
          </cell>
          <cell r="B622">
            <v>8449.61147770861</v>
          </cell>
          <cell r="C622">
            <v>7558.14098319176</v>
          </cell>
          <cell r="D622">
            <v>6424.34689057364</v>
          </cell>
          <cell r="E622">
            <v>7276.36313078291</v>
          </cell>
          <cell r="F622">
            <v>8186.25225388759</v>
          </cell>
          <cell r="G622">
            <v>8558.15880428815</v>
          </cell>
          <cell r="H622">
            <v>9350.78647582083</v>
          </cell>
          <cell r="I622">
            <v>9290.50928497332</v>
          </cell>
          <cell r="J622">
            <v>8281.7029132363</v>
          </cell>
          <cell r="K622">
            <v>7293.9888379084</v>
          </cell>
          <cell r="L622">
            <v>8479.36939904499</v>
          </cell>
          <cell r="M622">
            <v>7471.58809649877</v>
          </cell>
          <cell r="N622">
            <v>7738.03649929848</v>
          </cell>
          <cell r="O622">
            <v>9723.1395068447</v>
          </cell>
        </row>
        <row r="622">
          <cell r="Z622">
            <v>7525.51006594799</v>
          </cell>
          <cell r="AA622">
            <v>6952.82315880023</v>
          </cell>
          <cell r="AB622">
            <v>6219.27029474065</v>
          </cell>
          <cell r="AC622">
            <v>5286.3197271006</v>
          </cell>
          <cell r="AD622">
            <v>5987.40737618708</v>
          </cell>
          <cell r="AE622">
            <v>6736.11614034179</v>
          </cell>
          <cell r="AF622">
            <v>7042.14210181425</v>
          </cell>
          <cell r="AG622">
            <v>7694.36144296114</v>
          </cell>
          <cell r="AH622">
            <v>7644.76192592091</v>
          </cell>
          <cell r="AI622">
            <v>6814.6583971773</v>
          </cell>
          <cell r="AJ622">
            <v>6001.91081519319</v>
          </cell>
          <cell r="AK622">
            <v>6977.30967692845</v>
          </cell>
          <cell r="AL622">
            <v>6148.04963369041</v>
          </cell>
          <cell r="AM622">
            <v>6367.29860513703</v>
          </cell>
          <cell r="AN622">
            <v>8000.75479420364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2">
          <cell r="BX622">
            <v>4.13377515698014</v>
          </cell>
          <cell r="BY622">
            <v>3.76622139621257</v>
          </cell>
          <cell r="BZ622">
            <v>3.39359309468473</v>
          </cell>
          <cell r="CA622">
            <v>2.89611071651377</v>
          </cell>
          <cell r="CB622">
            <v>3.35913010005188</v>
          </cell>
          <cell r="CC622">
            <v>3.81726458402302</v>
          </cell>
          <cell r="CD622">
            <v>3.95649259580521</v>
          </cell>
          <cell r="CE622">
            <v>4.34583106227042</v>
          </cell>
          <cell r="CF622">
            <v>4.2569013546919</v>
          </cell>
          <cell r="CG622">
            <v>3.74432621722405</v>
          </cell>
          <cell r="CH622">
            <v>3.34783087798532</v>
          </cell>
          <cell r="CI622">
            <v>3.79939914620765</v>
          </cell>
          <cell r="CJ622">
            <v>3.31824306125657</v>
          </cell>
          <cell r="CK622">
            <v>3.52404211914632</v>
          </cell>
          <cell r="CL622">
            <v>4.53570317808631</v>
          </cell>
          <cell r="CM622">
            <v>4.98765293567147</v>
          </cell>
          <cell r="CN622">
            <v>5.05780955713637</v>
          </cell>
          <cell r="CO622">
            <v>5.0209604459083</v>
          </cell>
          <cell r="CP622">
            <v>5.00086811698804</v>
          </cell>
          <cell r="CQ622">
            <v>4.88336424508142</v>
          </cell>
          <cell r="CR622">
            <v>4.83464331775905</v>
          </cell>
          <cell r="CS622">
            <v>4.87642515126305</v>
          </cell>
          <cell r="CT622">
            <v>4.85072751504274</v>
          </cell>
          <cell r="CU622">
            <v>4.92014060852415</v>
          </cell>
          <cell r="CV622">
            <v>4.98629016154731</v>
          </cell>
          <cell r="CW622">
            <v>4.91171503991786</v>
          </cell>
          <cell r="CX622">
            <v>5.03129999967813</v>
          </cell>
          <cell r="CY622">
            <v>5.07617172347021</v>
          </cell>
          <cell r="CZ622">
            <v>4.95018309171914</v>
          </cell>
          <cell r="DA622">
            <v>4.83274043469297</v>
          </cell>
        </row>
        <row r="623">
          <cell r="A623">
            <v>9515.29857947944</v>
          </cell>
          <cell r="B623">
            <v>8831.1246340179</v>
          </cell>
          <cell r="C623">
            <v>7968.60016531702</v>
          </cell>
          <cell r="D623">
            <v>7620.31124855902</v>
          </cell>
          <cell r="E623">
            <v>7361.17532347996</v>
          </cell>
          <cell r="F623">
            <v>7892.409126988</v>
          </cell>
          <cell r="G623">
            <v>8668.62847262819</v>
          </cell>
          <cell r="H623">
            <v>8024.46534222116</v>
          </cell>
          <cell r="I623">
            <v>8769.94920437594</v>
          </cell>
          <cell r="J623">
            <v>7461.63531211077</v>
          </cell>
          <cell r="K623">
            <v>7677.43661217956</v>
          </cell>
          <cell r="L623">
            <v>8362.85450392311</v>
          </cell>
          <cell r="M623">
            <v>8095.93889831585</v>
          </cell>
          <cell r="N623">
            <v>8879.72188076188</v>
          </cell>
          <cell r="O623">
            <v>8688.27250525452</v>
          </cell>
        </row>
        <row r="623">
          <cell r="Z623">
            <v>7829.73140254308</v>
          </cell>
          <cell r="AA623">
            <v>7266.7539845633</v>
          </cell>
          <cell r="AB623">
            <v>6557.01956460372</v>
          </cell>
          <cell r="AC623">
            <v>6270.42754167142</v>
          </cell>
          <cell r="AD623">
            <v>6057.19569474922</v>
          </cell>
          <cell r="AE623">
            <v>6494.32522449298</v>
          </cell>
          <cell r="AF623">
            <v>7133.04285747691</v>
          </cell>
          <cell r="AG623">
            <v>6602.98862445627</v>
          </cell>
          <cell r="AH623">
            <v>7216.41534531506</v>
          </cell>
          <cell r="AI623">
            <v>6139.85991396543</v>
          </cell>
          <cell r="AJ623">
            <v>6317.4335551649</v>
          </cell>
          <cell r="AK623">
            <v>6881.43456322816</v>
          </cell>
          <cell r="AL623">
            <v>6661.80115061419</v>
          </cell>
          <cell r="AM623">
            <v>7306.74257616978</v>
          </cell>
          <cell r="AN623">
            <v>7149.20709003801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3">
          <cell r="BX623">
            <v>4.30375716451719</v>
          </cell>
          <cell r="BY623">
            <v>3.99837252528801</v>
          </cell>
          <cell r="BZ623">
            <v>3.64498679518438</v>
          </cell>
          <cell r="CA623">
            <v>3.53314043665929</v>
          </cell>
          <cell r="CB623">
            <v>3.35718780400085</v>
          </cell>
          <cell r="CC623">
            <v>3.61498743053672</v>
          </cell>
          <cell r="CD623">
            <v>3.97144175855077</v>
          </cell>
          <cell r="CE623">
            <v>3.69357984761006</v>
          </cell>
          <cell r="CF623">
            <v>4.11096147319212</v>
          </cell>
          <cell r="CG623">
            <v>3.49811676268644</v>
          </cell>
          <cell r="CH623">
            <v>3.59851192613491</v>
          </cell>
          <cell r="CI623">
            <v>3.91349827095851</v>
          </cell>
          <cell r="CJ623">
            <v>3.68022835768004</v>
          </cell>
          <cell r="CK623">
            <v>4.14814501251186</v>
          </cell>
          <cell r="CL623">
            <v>3.88772517975523</v>
          </cell>
          <cell r="CM623">
            <v>4.98432371787488</v>
          </cell>
          <cell r="CN623">
            <v>4.97925465931086</v>
          </cell>
          <cell r="CO623">
            <v>4.92853285148572</v>
          </cell>
          <cell r="CP623">
            <v>4.86231833882872</v>
          </cell>
          <cell r="CQ623">
            <v>4.94314219721826</v>
          </cell>
          <cell r="CR623">
            <v>4.92191803977705</v>
          </cell>
          <cell r="CS623">
            <v>4.9207779842404</v>
          </cell>
          <cell r="CT623">
            <v>4.89779036582526</v>
          </cell>
          <cell r="CU623">
            <v>4.80933744453622</v>
          </cell>
          <cell r="CV623">
            <v>4.80874000270528</v>
          </cell>
          <cell r="CW623">
            <v>4.80977623326326</v>
          </cell>
          <cell r="CX623">
            <v>4.81749168477074</v>
          </cell>
          <cell r="CY623">
            <v>4.95934171138993</v>
          </cell>
          <cell r="CZ623">
            <v>4.82588548641459</v>
          </cell>
          <cell r="DA623">
            <v>5.03813099800006</v>
          </cell>
        </row>
        <row r="624">
          <cell r="A624">
            <v>8630.76168307429</v>
          </cell>
          <cell r="B624">
            <v>8114.0340113965</v>
          </cell>
          <cell r="C624">
            <v>7066.87231100793</v>
          </cell>
          <cell r="D624">
            <v>7780.45310455662</v>
          </cell>
          <cell r="E624">
            <v>6976.37861543436</v>
          </cell>
          <cell r="F624">
            <v>8844.40356498019</v>
          </cell>
          <cell r="G624">
            <v>8157.58798364761</v>
          </cell>
          <cell r="H624">
            <v>7302.67257495377</v>
          </cell>
          <cell r="I624">
            <v>7553.38384401169</v>
          </cell>
          <cell r="J624">
            <v>8004.23875706002</v>
          </cell>
          <cell r="K624">
            <v>8065.77648351973</v>
          </cell>
          <cell r="L624">
            <v>7958.17445872476</v>
          </cell>
          <cell r="M624">
            <v>8478.33920439361</v>
          </cell>
          <cell r="N624">
            <v>9035.15347256908</v>
          </cell>
          <cell r="O624">
            <v>9040.90493649792</v>
          </cell>
        </row>
        <row r="624">
          <cell r="Z624">
            <v>7101.88389921542</v>
          </cell>
          <cell r="AA624">
            <v>6676.69084366341</v>
          </cell>
          <cell r="AB624">
            <v>5815.02635877224</v>
          </cell>
          <cell r="AC624">
            <v>6402.20141174944</v>
          </cell>
          <cell r="AD624">
            <v>5740.56297498599</v>
          </cell>
          <cell r="AE624">
            <v>7277.68064775513</v>
          </cell>
          <cell r="AF624">
            <v>6712.52954083003</v>
          </cell>
          <cell r="AG624">
            <v>6009.05629024767</v>
          </cell>
          <cell r="AH624">
            <v>6215.35584878676</v>
          </cell>
          <cell r="AI624">
            <v>6586.34503438082</v>
          </cell>
          <cell r="AJ624">
            <v>6636.98179215337</v>
          </cell>
          <cell r="AK624">
            <v>6548.44069746494</v>
          </cell>
          <cell r="AL624">
            <v>6976.46197390103</v>
          </cell>
          <cell r="AM624">
            <v>7434.64057171398</v>
          </cell>
          <cell r="AN624">
            <v>7439.37320488972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4">
          <cell r="BX624">
            <v>4.03990592032406</v>
          </cell>
          <cell r="BY624">
            <v>3.72391963010729</v>
          </cell>
          <cell r="BZ624">
            <v>3.26023710363208</v>
          </cell>
          <cell r="CA624">
            <v>3.5576451315699</v>
          </cell>
          <cell r="CB624">
            <v>3.18756533511505</v>
          </cell>
          <cell r="CC624">
            <v>4.08908445153191</v>
          </cell>
          <cell r="CD624">
            <v>3.77621436433102</v>
          </cell>
          <cell r="CE624">
            <v>3.43978991729205</v>
          </cell>
          <cell r="CF624">
            <v>3.57208023752899</v>
          </cell>
          <cell r="CG624">
            <v>3.65323367742396</v>
          </cell>
          <cell r="CH624">
            <v>3.67846097638676</v>
          </cell>
          <cell r="CI624">
            <v>3.77377179912778</v>
          </cell>
          <cell r="CJ624">
            <v>3.90441402770006</v>
          </cell>
          <cell r="CK624">
            <v>4.21034326946979</v>
          </cell>
          <cell r="CL624">
            <v>4.16240143517429</v>
          </cell>
          <cell r="CM624">
            <v>4.8162547707728</v>
          </cell>
          <cell r="CN624">
            <v>4.91211022208409</v>
          </cell>
          <cell r="CO624">
            <v>4.88663203279934</v>
          </cell>
          <cell r="CP624">
            <v>4.93030563525298</v>
          </cell>
          <cell r="CQ624">
            <v>4.93403840894589</v>
          </cell>
          <cell r="CR624">
            <v>4.87611623728395</v>
          </cell>
          <cell r="CS624">
            <v>4.87008684316125</v>
          </cell>
          <cell r="CT624">
            <v>4.78609691706036</v>
          </cell>
          <cell r="CU624">
            <v>4.76707438135163</v>
          </cell>
          <cell r="CV624">
            <v>4.93939958662484</v>
          </cell>
          <cell r="CW624">
            <v>4.94323900023684</v>
          </cell>
          <cell r="CX624">
            <v>4.75411189989252</v>
          </cell>
          <cell r="CY624">
            <v>4.89538105166142</v>
          </cell>
          <cell r="CZ624">
            <v>4.83781890810853</v>
          </cell>
          <cell r="DA624">
            <v>4.89665514352406</v>
          </cell>
        </row>
        <row r="625">
          <cell r="A625">
            <v>11133.3632497158</v>
          </cell>
          <cell r="B625">
            <v>8131.20599200643</v>
          </cell>
          <cell r="C625">
            <v>6196.25871324228</v>
          </cell>
          <cell r="D625">
            <v>7811.28391695509</v>
          </cell>
          <cell r="E625">
            <v>9141.24330318635</v>
          </cell>
          <cell r="F625">
            <v>7764.3417662855</v>
          </cell>
          <cell r="G625">
            <v>7391.62300769201</v>
          </cell>
          <cell r="H625">
            <v>7975.25206409283</v>
          </cell>
          <cell r="I625">
            <v>7242.78638851948</v>
          </cell>
          <cell r="J625">
            <v>8213.37913932014</v>
          </cell>
          <cell r="K625">
            <v>7889.22677202484</v>
          </cell>
          <cell r="L625">
            <v>8205.58941465918</v>
          </cell>
          <cell r="M625">
            <v>8974.28869789183</v>
          </cell>
          <cell r="N625">
            <v>9362.00792933058</v>
          </cell>
          <cell r="O625">
            <v>8519.51574812681</v>
          </cell>
        </row>
        <row r="625">
          <cell r="Z625">
            <v>9161.16747405187</v>
          </cell>
          <cell r="AA625">
            <v>6690.82093056529</v>
          </cell>
          <cell r="AB625">
            <v>5098.63574118222</v>
          </cell>
          <cell r="AC625">
            <v>6427.57076595162</v>
          </cell>
          <cell r="AD625">
            <v>7521.93734662191</v>
          </cell>
          <cell r="AE625">
            <v>6388.94408197207</v>
          </cell>
          <cell r="AF625">
            <v>6082.24978918657</v>
          </cell>
          <cell r="AG625">
            <v>6562.49312702495</v>
          </cell>
          <cell r="AH625">
            <v>5959.77851398174</v>
          </cell>
          <cell r="AI625">
            <v>6758.43769178343</v>
          </cell>
          <cell r="AJ625">
            <v>6491.70660098044</v>
          </cell>
          <cell r="AK625">
            <v>6752.02786120527</v>
          </cell>
          <cell r="AL625">
            <v>7384.55755712242</v>
          </cell>
          <cell r="AM625">
            <v>7703.59509613487</v>
          </cell>
          <cell r="AN625">
            <v>7010.34438703006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5">
          <cell r="BX625">
            <v>5.14859312950282</v>
          </cell>
          <cell r="BY625">
            <v>3.82601663651808</v>
          </cell>
          <cell r="BZ625">
            <v>2.86112661381886</v>
          </cell>
          <cell r="CA625">
            <v>3.64390628909887</v>
          </cell>
          <cell r="CB625">
            <v>4.11253641641971</v>
          </cell>
          <cell r="CC625">
            <v>3.60030537580269</v>
          </cell>
          <cell r="CD625">
            <v>3.37216180247538</v>
          </cell>
          <cell r="CE625">
            <v>3.6210655355519</v>
          </cell>
          <cell r="CF625">
            <v>3.34450563528371</v>
          </cell>
          <cell r="CG625">
            <v>3.78201942629827</v>
          </cell>
          <cell r="CH625">
            <v>3.72273422418314</v>
          </cell>
          <cell r="CI625">
            <v>3.97163325690811</v>
          </cell>
          <cell r="CJ625">
            <v>4.08768072909627</v>
          </cell>
          <cell r="CK625">
            <v>4.2937538660121</v>
          </cell>
          <cell r="CL625">
            <v>3.90927014026669</v>
          </cell>
          <cell r="CM625">
            <v>4.87494123903103</v>
          </cell>
          <cell r="CN625">
            <v>4.79114912182047</v>
          </cell>
          <cell r="CO625">
            <v>4.88229530873157</v>
          </cell>
          <cell r="CP625">
            <v>4.83266624421625</v>
          </cell>
          <cell r="CQ625">
            <v>5.01103101305362</v>
          </cell>
          <cell r="CR625">
            <v>4.86179769821943</v>
          </cell>
          <cell r="CS625">
            <v>4.94154759725164</v>
          </cell>
          <cell r="CT625">
            <v>4.96523276041332</v>
          </cell>
          <cell r="CU625">
            <v>4.88208485583659</v>
          </cell>
          <cell r="CV625">
            <v>4.89586793763376</v>
          </cell>
          <cell r="CW625">
            <v>4.77753620481335</v>
          </cell>
          <cell r="CX625">
            <v>4.65770761609964</v>
          </cell>
          <cell r="CY625">
            <v>4.9494238618128</v>
          </cell>
          <cell r="CZ625">
            <v>4.91545175807037</v>
          </cell>
          <cell r="DA625">
            <v>4.91304573207476</v>
          </cell>
        </row>
        <row r="626">
          <cell r="A626">
            <v>8659.27936940139</v>
          </cell>
          <cell r="B626">
            <v>8058.94375933357</v>
          </cell>
          <cell r="C626">
            <v>7143.39175009051</v>
          </cell>
          <cell r="D626">
            <v>7255.23247820118</v>
          </cell>
          <cell r="E626">
            <v>7567.45177499697</v>
          </cell>
          <cell r="F626">
            <v>8416.98109861394</v>
          </cell>
          <cell r="G626">
            <v>7884.3633673015</v>
          </cell>
          <cell r="H626">
            <v>8463.09490375401</v>
          </cell>
          <cell r="I626">
            <v>7823.68238156914</v>
          </cell>
          <cell r="J626">
            <v>8097.28092957783</v>
          </cell>
          <cell r="K626">
            <v>7698.63585669752</v>
          </cell>
          <cell r="L626">
            <v>7743.43023097851</v>
          </cell>
          <cell r="M626">
            <v>7924.0797567972</v>
          </cell>
          <cell r="N626">
            <v>9216.10651684376</v>
          </cell>
          <cell r="O626">
            <v>8441.16818557093</v>
          </cell>
        </row>
        <row r="626">
          <cell r="Z626">
            <v>7125.34988110743</v>
          </cell>
          <cell r="AA626">
            <v>6631.35943625162</v>
          </cell>
          <cell r="AB626">
            <v>5877.99092578876</v>
          </cell>
          <cell r="AC626">
            <v>5970.01986777697</v>
          </cell>
          <cell r="AD626">
            <v>6226.93174628322</v>
          </cell>
          <cell r="AE626">
            <v>6925.97301828805</v>
          </cell>
          <cell r="AF626">
            <v>6487.70471366523</v>
          </cell>
          <cell r="AG626">
            <v>6963.91809223187</v>
          </cell>
          <cell r="AH626">
            <v>6437.77293111975</v>
          </cell>
          <cell r="AI626">
            <v>6662.90545062405</v>
          </cell>
          <cell r="AJ626">
            <v>6334.87750493967</v>
          </cell>
          <cell r="AK626">
            <v>6371.73687577661</v>
          </cell>
          <cell r="AL626">
            <v>6520.38562845027</v>
          </cell>
          <cell r="AM626">
            <v>7583.53907671715</v>
          </cell>
          <cell r="AN626">
            <v>6945.87553555551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6">
          <cell r="BX626">
            <v>4.0088835298993</v>
          </cell>
          <cell r="BY626">
            <v>3.75545387093718</v>
          </cell>
          <cell r="BZ626">
            <v>3.19033291343727</v>
          </cell>
          <cell r="CA626">
            <v>3.21296847418316</v>
          </cell>
          <cell r="CB626">
            <v>3.39073713414685</v>
          </cell>
          <cell r="CC626">
            <v>3.76892414217562</v>
          </cell>
          <cell r="CD626">
            <v>3.68665157626931</v>
          </cell>
          <cell r="CE626">
            <v>4.01534714713225</v>
          </cell>
          <cell r="CF626">
            <v>3.64287966766681</v>
          </cell>
          <cell r="CG626">
            <v>3.6219124613405</v>
          </cell>
          <cell r="CH626">
            <v>3.52156696365808</v>
          </cell>
          <cell r="CI626">
            <v>3.54048335589469</v>
          </cell>
          <cell r="CJ626">
            <v>3.61217943676869</v>
          </cell>
          <cell r="CK626">
            <v>4.34627004686049</v>
          </cell>
          <cell r="CL626">
            <v>3.8689954838829</v>
          </cell>
          <cell r="CM626">
            <v>4.86956190619795</v>
          </cell>
          <cell r="CN626">
            <v>4.83779289239175</v>
          </cell>
          <cell r="CO626">
            <v>5.04777562879412</v>
          </cell>
          <cell r="CP626">
            <v>5.09068761404066</v>
          </cell>
          <cell r="CQ626">
            <v>5.03137999236587</v>
          </cell>
          <cell r="CR626">
            <v>5.03466448977171</v>
          </cell>
          <cell r="CS626">
            <v>4.82132175888544</v>
          </cell>
          <cell r="CT626">
            <v>4.75157612800096</v>
          </cell>
          <cell r="CU626">
            <v>4.84170098024647</v>
          </cell>
          <cell r="CV626">
            <v>5.04002669197743</v>
          </cell>
          <cell r="CW626">
            <v>4.92843923167317</v>
          </cell>
          <cell r="CX626">
            <v>4.9306299743586</v>
          </cell>
          <cell r="CY626">
            <v>4.94551019063237</v>
          </cell>
          <cell r="CZ626">
            <v>4.78037930553216</v>
          </cell>
          <cell r="DA626">
            <v>4.91853662458275</v>
          </cell>
        </row>
        <row r="627">
          <cell r="A627">
            <v>8606.42412869292</v>
          </cell>
          <cell r="B627">
            <v>7813.1200578466</v>
          </cell>
          <cell r="C627">
            <v>7415.27378039926</v>
          </cell>
          <cell r="D627">
            <v>7674.281622076</v>
          </cell>
          <cell r="E627">
            <v>7151.28960325043</v>
          </cell>
          <cell r="F627">
            <v>6732.88424092338</v>
          </cell>
          <cell r="G627">
            <v>6889.94173163208</v>
          </cell>
          <cell r="H627">
            <v>5813.95761181334</v>
          </cell>
          <cell r="I627">
            <v>8244.39028541774</v>
          </cell>
          <cell r="J627">
            <v>6885.18473836717</v>
          </cell>
          <cell r="K627">
            <v>7611.60997089813</v>
          </cell>
          <cell r="L627">
            <v>9630.34983163996</v>
          </cell>
          <cell r="M627">
            <v>9401.57076101126</v>
          </cell>
          <cell r="N627">
            <v>9936.20759583651</v>
          </cell>
          <cell r="O627">
            <v>8450.50809511457</v>
          </cell>
        </row>
        <row r="627">
          <cell r="Z627">
            <v>7081.85756875303</v>
          </cell>
          <cell r="AA627">
            <v>6429.08164759949</v>
          </cell>
          <cell r="AB627">
            <v>6101.71099644282</v>
          </cell>
          <cell r="AC627">
            <v>6314.83744902254</v>
          </cell>
          <cell r="AD627">
            <v>5884.48973067464</v>
          </cell>
          <cell r="AE627">
            <v>5540.20188967409</v>
          </cell>
          <cell r="AF627">
            <v>5669.43776774297</v>
          </cell>
          <cell r="AG627">
            <v>4784.05654914926</v>
          </cell>
          <cell r="AH627">
            <v>6783.95543485803</v>
          </cell>
          <cell r="AI627">
            <v>5665.52344185641</v>
          </cell>
          <cell r="AJ627">
            <v>6263.26763319618</v>
          </cell>
          <cell r="AK627">
            <v>7924.40214717802</v>
          </cell>
          <cell r="AL627">
            <v>7736.14965477498</v>
          </cell>
          <cell r="AM627">
            <v>8176.07939314547</v>
          </cell>
          <cell r="AN627">
            <v>6953.56094683713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7">
          <cell r="BX627">
            <v>3.98535228092249</v>
          </cell>
          <cell r="BY627">
            <v>3.61326042225842</v>
          </cell>
          <cell r="BZ627">
            <v>3.40280717085475</v>
          </cell>
          <cell r="CA627">
            <v>3.56998195459643</v>
          </cell>
          <cell r="CB627">
            <v>3.27899506666689</v>
          </cell>
          <cell r="CC627">
            <v>3.1007009518221</v>
          </cell>
          <cell r="CD627">
            <v>3.15015905491097</v>
          </cell>
          <cell r="CE627">
            <v>2.70215023866277</v>
          </cell>
          <cell r="CF627">
            <v>3.82219998386437</v>
          </cell>
          <cell r="CG627">
            <v>3.23202805551514</v>
          </cell>
          <cell r="CH627">
            <v>3.39249589566873</v>
          </cell>
          <cell r="CI627">
            <v>4.32370531546935</v>
          </cell>
          <cell r="CJ627">
            <v>4.33028953274665</v>
          </cell>
          <cell r="CK627">
            <v>4.54764738511868</v>
          </cell>
          <cell r="CL627">
            <v>3.81307575861633</v>
          </cell>
          <cell r="CM627">
            <v>4.86841517030005</v>
          </cell>
          <cell r="CN627">
            <v>4.87480011506645</v>
          </cell>
          <cell r="CO627">
            <v>4.91271341255912</v>
          </cell>
          <cell r="CP627">
            <v>4.84622184030781</v>
          </cell>
          <cell r="CQ627">
            <v>4.91671666022637</v>
          </cell>
          <cell r="CR627">
            <v>4.89522709542693</v>
          </cell>
          <cell r="CS627">
            <v>4.9307688730128</v>
          </cell>
          <cell r="CT627">
            <v>4.8505830862798</v>
          </cell>
          <cell r="CU627">
            <v>4.8626914740323</v>
          </cell>
          <cell r="CV627">
            <v>4.80255176188727</v>
          </cell>
          <cell r="CW627">
            <v>5.0581158766118</v>
          </cell>
          <cell r="CX627">
            <v>5.02131603106944</v>
          </cell>
          <cell r="CY627">
            <v>4.89457584781488</v>
          </cell>
          <cell r="CZ627">
            <v>4.92567158763618</v>
          </cell>
          <cell r="DA627">
            <v>4.99619024513059</v>
          </cell>
        </row>
        <row r="628">
          <cell r="A628">
            <v>9484.97202492471</v>
          </cell>
          <cell r="B628">
            <v>7999.97521014415</v>
          </cell>
          <cell r="C628">
            <v>8585.34280826994</v>
          </cell>
          <cell r="D628">
            <v>9007.72790176142</v>
          </cell>
          <cell r="E628">
            <v>6568.92608900282</v>
          </cell>
          <cell r="F628">
            <v>9028.4310023736</v>
          </cell>
          <cell r="G628">
            <v>7969.35629675806</v>
          </cell>
          <cell r="H628">
            <v>8248.40603643227</v>
          </cell>
          <cell r="I628">
            <v>8171.06142548569</v>
          </cell>
          <cell r="J628">
            <v>8225.3379188813</v>
          </cell>
          <cell r="K628">
            <v>8993.93519474049</v>
          </cell>
          <cell r="L628">
            <v>9072.15903693515</v>
          </cell>
          <cell r="M628">
            <v>8856.06249964395</v>
          </cell>
          <cell r="N628">
            <v>9306.92041247829</v>
          </cell>
          <cell r="O628">
            <v>8653.21594277971</v>
          </cell>
        </row>
        <row r="628">
          <cell r="Z628">
            <v>7804.77698050948</v>
          </cell>
          <cell r="AA628">
            <v>6582.83674434719</v>
          </cell>
          <cell r="AB628">
            <v>7064.51065366212</v>
          </cell>
          <cell r="AC628">
            <v>7412.07324487797</v>
          </cell>
          <cell r="AD628">
            <v>5405.2877532366</v>
          </cell>
          <cell r="AE628">
            <v>7429.10893909599</v>
          </cell>
          <cell r="AF628">
            <v>6557.64175276092</v>
          </cell>
          <cell r="AG628">
            <v>6787.25982426427</v>
          </cell>
          <cell r="AH628">
            <v>6723.61625868536</v>
          </cell>
          <cell r="AI628">
            <v>6768.27805896519</v>
          </cell>
          <cell r="AJ628">
            <v>7400.72381738646</v>
          </cell>
          <cell r="AK628">
            <v>7465.09086467806</v>
          </cell>
          <cell r="AL628">
            <v>7287.27428542131</v>
          </cell>
          <cell r="AM628">
            <v>7658.26593941071</v>
          </cell>
          <cell r="AN628">
            <v>7120.36054720159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8">
          <cell r="BX628">
            <v>4.39102830298714</v>
          </cell>
          <cell r="BY628">
            <v>3.61954646004341</v>
          </cell>
          <cell r="BZ628">
            <v>3.92641361125428</v>
          </cell>
          <cell r="CA628">
            <v>4.1290840250958</v>
          </cell>
          <cell r="CB628">
            <v>3.11007364975001</v>
          </cell>
          <cell r="CC628">
            <v>4.20531599845915</v>
          </cell>
          <cell r="CD628">
            <v>3.66067059807983</v>
          </cell>
          <cell r="CE628">
            <v>3.93621753868119</v>
          </cell>
          <cell r="CF628">
            <v>3.67329153793426</v>
          </cell>
          <cell r="CG628">
            <v>3.78528453296882</v>
          </cell>
          <cell r="CH628">
            <v>4.18166847675478</v>
          </cell>
          <cell r="CI628">
            <v>4.08038966347555</v>
          </cell>
          <cell r="CJ628">
            <v>4.09421368314996</v>
          </cell>
          <cell r="CK628">
            <v>4.24170426127556</v>
          </cell>
          <cell r="CL628">
            <v>4.02545204156616</v>
          </cell>
          <cell r="CM628">
            <v>4.86969091430961</v>
          </cell>
          <cell r="CN628">
            <v>4.98271519973216</v>
          </cell>
          <cell r="CO628">
            <v>4.92938992804696</v>
          </cell>
          <cell r="CP628">
            <v>4.91805200924578</v>
          </cell>
          <cell r="CQ628">
            <v>4.76162599696131</v>
          </cell>
          <cell r="CR628">
            <v>4.83999849910653</v>
          </cell>
          <cell r="CS628">
            <v>4.9078826698611</v>
          </cell>
          <cell r="CT628">
            <v>4.72413737617631</v>
          </cell>
          <cell r="CU628">
            <v>5.01481199407085</v>
          </cell>
          <cell r="CV628">
            <v>4.89876715932505</v>
          </cell>
          <cell r="CW628">
            <v>4.84877167493867</v>
          </cell>
          <cell r="CX628">
            <v>5.01234083644438</v>
          </cell>
          <cell r="CY628">
            <v>4.87642721500334</v>
          </cell>
          <cell r="CZ628">
            <v>4.94649066189821</v>
          </cell>
          <cell r="DA628">
            <v>4.84612334569783</v>
          </cell>
        </row>
        <row r="629">
          <cell r="A629">
            <v>10239.7775751938</v>
          </cell>
          <cell r="B629">
            <v>8140.74133386609</v>
          </cell>
          <cell r="C629">
            <v>7663.00916057631</v>
          </cell>
          <cell r="D629">
            <v>6478.20343665036</v>
          </cell>
          <cell r="E629">
            <v>8188.97752267496</v>
          </cell>
          <cell r="F629">
            <v>7564.85668591614</v>
          </cell>
          <cell r="G629">
            <v>6832.61710549953</v>
          </cell>
          <cell r="H629">
            <v>7661.53203519793</v>
          </cell>
          <cell r="I629">
            <v>8610.28963995717</v>
          </cell>
          <cell r="J629">
            <v>8511.66227408752</v>
          </cell>
          <cell r="K629">
            <v>9331.84661926666</v>
          </cell>
          <cell r="L629">
            <v>9846.01844180335</v>
          </cell>
          <cell r="M629">
            <v>9905.15529384688</v>
          </cell>
          <cell r="N629">
            <v>9291.80826318126</v>
          </cell>
          <cell r="O629">
            <v>9875.45088677214</v>
          </cell>
        </row>
        <row r="629">
          <cell r="Z629">
            <v>8425.87411901657</v>
          </cell>
          <cell r="AA629">
            <v>6698.6671547241</v>
          </cell>
          <cell r="AB629">
            <v>6305.56182355994</v>
          </cell>
          <cell r="AC629">
            <v>5330.63597072944</v>
          </cell>
          <cell r="AD629">
            <v>6738.35864722968</v>
          </cell>
          <cell r="AE629">
            <v>6224.79635869671</v>
          </cell>
          <cell r="AF629">
            <v>5622.26778966819</v>
          </cell>
          <cell r="AG629">
            <v>6304.34636039144</v>
          </cell>
          <cell r="AH629">
            <v>7085.03833230761</v>
          </cell>
          <cell r="AI629">
            <v>7003.88209982058</v>
          </cell>
          <cell r="AJ629">
            <v>7678.77664671085</v>
          </cell>
          <cell r="AK629">
            <v>8101.86660354104</v>
          </cell>
          <cell r="AL629">
            <v>8150.52778465114</v>
          </cell>
          <cell r="AM629">
            <v>7645.83079941772</v>
          </cell>
          <cell r="AN629">
            <v>8126.08530111536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29">
          <cell r="BX629">
            <v>4.77433087927488</v>
          </cell>
          <cell r="BY629">
            <v>3.72116768061845</v>
          </cell>
          <cell r="BZ629">
            <v>3.58784557711856</v>
          </cell>
          <cell r="CA629">
            <v>3.05679464341005</v>
          </cell>
          <cell r="CB629">
            <v>3.74338434605745</v>
          </cell>
          <cell r="CC629">
            <v>3.53165662622574</v>
          </cell>
          <cell r="CD629">
            <v>3.14611062812649</v>
          </cell>
          <cell r="CE629">
            <v>3.6186071469434</v>
          </cell>
          <cell r="CF629">
            <v>3.91969375812086</v>
          </cell>
          <cell r="CG629">
            <v>4.06343770001889</v>
          </cell>
          <cell r="CH629">
            <v>4.26741464897804</v>
          </cell>
          <cell r="CI629">
            <v>4.5797196918975</v>
          </cell>
          <cell r="CJ629">
            <v>4.48619586891569</v>
          </cell>
          <cell r="CK629">
            <v>4.2795970414654</v>
          </cell>
          <cell r="CL629">
            <v>4.60552457795768</v>
          </cell>
          <cell r="CM629">
            <v>4.83514595263006</v>
          </cell>
          <cell r="CN629">
            <v>4.93192307572085</v>
          </cell>
          <cell r="CO629">
            <v>4.81500986428848</v>
          </cell>
          <cell r="CP629">
            <v>4.77771123522229</v>
          </cell>
          <cell r="CQ629">
            <v>4.93170213397832</v>
          </cell>
          <cell r="CR629">
            <v>4.82896227014993</v>
          </cell>
          <cell r="CS629">
            <v>4.89603679496927</v>
          </cell>
          <cell r="CT629">
            <v>4.77315749068845</v>
          </cell>
          <cell r="CU629">
            <v>4.95218890096054</v>
          </cell>
          <cell r="CV629">
            <v>4.72228676758377</v>
          </cell>
          <cell r="CW629">
            <v>4.92985706055118</v>
          </cell>
          <cell r="CX629">
            <v>4.84678021746464</v>
          </cell>
          <cell r="CY629">
            <v>4.97753860087934</v>
          </cell>
          <cell r="CZ629">
            <v>4.89473224681631</v>
          </cell>
          <cell r="DA629">
            <v>4.83403074361373</v>
          </cell>
        </row>
        <row r="630">
          <cell r="A630">
            <v>7891.6527348318</v>
          </cell>
          <cell r="B630">
            <v>6122.76348299689</v>
          </cell>
          <cell r="C630">
            <v>7027.98338516017</v>
          </cell>
          <cell r="D630">
            <v>7869.16889334507</v>
          </cell>
          <cell r="E630">
            <v>8634.60947446769</v>
          </cell>
          <cell r="F630">
            <v>8351.00806044432</v>
          </cell>
          <cell r="G630">
            <v>7799.81664030521</v>
          </cell>
          <cell r="H630">
            <v>8539.54580765633</v>
          </cell>
          <cell r="I630">
            <v>8862.96816094591</v>
          </cell>
          <cell r="J630">
            <v>7319.77224895457</v>
          </cell>
          <cell r="K630">
            <v>8650.47657741349</v>
          </cell>
          <cell r="L630">
            <v>7866.83299936356</v>
          </cell>
          <cell r="M630">
            <v>8471.81392898368</v>
          </cell>
          <cell r="N630">
            <v>8794.32804927256</v>
          </cell>
          <cell r="O630">
            <v>8239.32105545078</v>
          </cell>
        </row>
        <row r="630">
          <cell r="Z630">
            <v>6493.70282180445</v>
          </cell>
          <cell r="AA630">
            <v>5038.15966600887</v>
          </cell>
          <cell r="AB630">
            <v>5783.02632836037</v>
          </cell>
          <cell r="AC630">
            <v>6475.20183223823</v>
          </cell>
          <cell r="AD630">
            <v>7105.0500818477</v>
          </cell>
          <cell r="AE630">
            <v>6871.68663259418</v>
          </cell>
          <cell r="AF630">
            <v>6418.13483545115</v>
          </cell>
          <cell r="AG630">
            <v>7026.82626458578</v>
          </cell>
          <cell r="AH630">
            <v>7292.95665814978</v>
          </cell>
          <cell r="AI630">
            <v>6023.12687913976</v>
          </cell>
          <cell r="AJ630">
            <v>7118.1064408431</v>
          </cell>
          <cell r="AK630">
            <v>6473.27972519059</v>
          </cell>
          <cell r="AL630">
            <v>6971.09260442086</v>
          </cell>
          <cell r="AM630">
            <v>7236.47565197285</v>
          </cell>
          <cell r="AN630">
            <v>6779.78418277093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0">
          <cell r="BX630">
            <v>3.57582315919792</v>
          </cell>
          <cell r="BY630">
            <v>2.80563524825034</v>
          </cell>
          <cell r="BZ630">
            <v>3.17253493224028</v>
          </cell>
          <cell r="CA630">
            <v>3.57741048478275</v>
          </cell>
          <cell r="CB630">
            <v>3.94215352035596</v>
          </cell>
          <cell r="CC630">
            <v>3.91996815597092</v>
          </cell>
          <cell r="CD630">
            <v>3.57971248313045</v>
          </cell>
          <cell r="CE630">
            <v>4.05122675826869</v>
          </cell>
          <cell r="CF630">
            <v>4.17563131736834</v>
          </cell>
          <cell r="CG630">
            <v>3.39831509887603</v>
          </cell>
          <cell r="CH630">
            <v>4.06281541968312</v>
          </cell>
          <cell r="CI630">
            <v>3.67112495655281</v>
          </cell>
          <cell r="CJ630">
            <v>4.01358636973525</v>
          </cell>
          <cell r="CK630">
            <v>4.14612843545904</v>
          </cell>
          <cell r="CL630">
            <v>3.79617835406556</v>
          </cell>
          <cell r="CM630">
            <v>4.97534856815216</v>
          </cell>
          <cell r="CN630">
            <v>4.91980458819641</v>
          </cell>
          <cell r="CO630">
            <v>4.99408456875347</v>
          </cell>
          <cell r="CP630">
            <v>4.95897215818409</v>
          </cell>
          <cell r="CQ630">
            <v>4.93788243778022</v>
          </cell>
          <cell r="CR630">
            <v>4.8027274636809</v>
          </cell>
          <cell r="CS630">
            <v>4.91210708650362</v>
          </cell>
          <cell r="CT630">
            <v>4.75203684113491</v>
          </cell>
          <cell r="CU630">
            <v>4.78507359830938</v>
          </cell>
          <cell r="CV630">
            <v>4.85585267903881</v>
          </cell>
          <cell r="CW630">
            <v>4.80003629682072</v>
          </cell>
          <cell r="CX630">
            <v>4.83094777639518</v>
          </cell>
          <cell r="CY630">
            <v>4.75855807956319</v>
          </cell>
          <cell r="CZ630">
            <v>4.78180090148161</v>
          </cell>
          <cell r="DA630">
            <v>4.89301330264974</v>
          </cell>
        </row>
        <row r="631">
          <cell r="A631">
            <v>8327.70324681117</v>
          </cell>
          <cell r="B631">
            <v>7359.87513562926</v>
          </cell>
          <cell r="C631">
            <v>7229.47635499487</v>
          </cell>
          <cell r="D631">
            <v>7636.39204638669</v>
          </cell>
          <cell r="E631">
            <v>8762.69798222193</v>
          </cell>
          <cell r="F631">
            <v>7947.25639645235</v>
          </cell>
          <cell r="G631">
            <v>8026.72044610622</v>
          </cell>
          <cell r="H631">
            <v>7603.56175357898</v>
          </cell>
          <cell r="I631">
            <v>8658.33968431794</v>
          </cell>
          <cell r="J631">
            <v>8421.56404487301</v>
          </cell>
          <cell r="K631">
            <v>7945.24522579752</v>
          </cell>
          <cell r="L631">
            <v>8458.4746544167</v>
          </cell>
          <cell r="M631">
            <v>8915.03643499135</v>
          </cell>
          <cell r="N631">
            <v>7921.2526891138</v>
          </cell>
          <cell r="O631">
            <v>9609.72792893846</v>
          </cell>
        </row>
        <row r="631">
          <cell r="Z631">
            <v>6852.51010023319</v>
          </cell>
          <cell r="AA631">
            <v>6056.12582588922</v>
          </cell>
          <cell r="AB631">
            <v>5948.82625782435</v>
          </cell>
          <cell r="AC631">
            <v>6283.65974102676</v>
          </cell>
          <cell r="AD631">
            <v>7210.44862537119</v>
          </cell>
          <cell r="AE631">
            <v>6539.45669193794</v>
          </cell>
          <cell r="AF631">
            <v>6604.84425279597</v>
          </cell>
          <cell r="AG631">
            <v>6256.64510008785</v>
          </cell>
          <cell r="AH631">
            <v>7124.57665452448</v>
          </cell>
          <cell r="AI631">
            <v>6929.74412835265</v>
          </cell>
          <cell r="AJ631">
            <v>6537.8017857991</v>
          </cell>
          <cell r="AK631">
            <v>6960.11628706288</v>
          </cell>
          <cell r="AL631">
            <v>7335.80140936431</v>
          </cell>
          <cell r="AM631">
            <v>6518.05935561364</v>
          </cell>
          <cell r="AN631">
            <v>7907.43326724079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1">
          <cell r="BX631">
            <v>3.86069812631924</v>
          </cell>
          <cell r="BY631">
            <v>3.35646608193771</v>
          </cell>
          <cell r="BZ631">
            <v>3.30165492354253</v>
          </cell>
          <cell r="CA631">
            <v>3.6537854011159</v>
          </cell>
          <cell r="CB631">
            <v>4.06377966523058</v>
          </cell>
          <cell r="CC631">
            <v>3.74995202595055</v>
          </cell>
          <cell r="CD631">
            <v>3.76058074669949</v>
          </cell>
          <cell r="CE631">
            <v>3.55039045362691</v>
          </cell>
          <cell r="CF631">
            <v>3.99631245809912</v>
          </cell>
          <cell r="CG631">
            <v>3.85435456929806</v>
          </cell>
          <cell r="CH631">
            <v>3.69751814906452</v>
          </cell>
          <cell r="CI631">
            <v>3.87947847755299</v>
          </cell>
          <cell r="CJ631">
            <v>4.21938174935909</v>
          </cell>
          <cell r="CK631">
            <v>3.62149940529804</v>
          </cell>
          <cell r="CL631">
            <v>4.44610667471039</v>
          </cell>
          <cell r="CM631">
            <v>4.86285113736942</v>
          </cell>
          <cell r="CN631">
            <v>4.94333180950921</v>
          </cell>
          <cell r="CO631">
            <v>4.93635904067722</v>
          </cell>
          <cell r="CP631">
            <v>4.71169054825759</v>
          </cell>
          <cell r="CQ631">
            <v>4.86115276799077</v>
          </cell>
          <cell r="CR631">
            <v>4.77774637647479</v>
          </cell>
          <cell r="CS631">
            <v>4.81188011244593</v>
          </cell>
          <cell r="CT631">
            <v>4.82805867376848</v>
          </cell>
          <cell r="CU631">
            <v>4.88434983481551</v>
          </cell>
          <cell r="CV631">
            <v>4.92575345892702</v>
          </cell>
          <cell r="CW631">
            <v>4.84427256132598</v>
          </cell>
          <cell r="CX631">
            <v>4.91530288303224</v>
          </cell>
          <cell r="CY631">
            <v>4.76327747687342</v>
          </cell>
          <cell r="CZ631">
            <v>4.93102300074111</v>
          </cell>
          <cell r="DA631">
            <v>4.87262279499349</v>
          </cell>
        </row>
        <row r="632">
          <cell r="A632">
            <v>9885.19150262971</v>
          </cell>
          <cell r="B632">
            <v>8976.95491477577</v>
          </cell>
          <cell r="C632">
            <v>7184.49972240266</v>
          </cell>
          <cell r="D632">
            <v>8244.54959005444</v>
          </cell>
          <cell r="E632">
            <v>6844.78829935553</v>
          </cell>
          <cell r="F632">
            <v>7034.1284100182</v>
          </cell>
          <cell r="G632">
            <v>7215.62590808404</v>
          </cell>
          <cell r="H632">
            <v>9996.70205746216</v>
          </cell>
          <cell r="I632">
            <v>9221.04403024694</v>
          </cell>
          <cell r="J632">
            <v>8728.44001280542</v>
          </cell>
          <cell r="K632">
            <v>8254.14129386172</v>
          </cell>
          <cell r="L632">
            <v>8286.37624205249</v>
          </cell>
          <cell r="M632">
            <v>9453.0365010338</v>
          </cell>
          <cell r="N632">
            <v>9013.92048208515</v>
          </cell>
          <cell r="O632">
            <v>7301.13309575123</v>
          </cell>
        </row>
        <row r="632">
          <cell r="Z632">
            <v>8134.10043644959</v>
          </cell>
          <cell r="AA632">
            <v>7386.75147272978</v>
          </cell>
          <cell r="AB632">
            <v>5911.81691443419</v>
          </cell>
          <cell r="AC632">
            <v>6784.08651981622</v>
          </cell>
          <cell r="AD632">
            <v>5632.28294346969</v>
          </cell>
          <cell r="AE632">
            <v>5788.08280595784</v>
          </cell>
          <cell r="AF632">
            <v>5937.42931865201</v>
          </cell>
          <cell r="AG632">
            <v>8225.85769299743</v>
          </cell>
          <cell r="AH632">
            <v>7587.60194488891</v>
          </cell>
          <cell r="AI632">
            <v>7182.25921053703</v>
          </cell>
          <cell r="AJ632">
            <v>6791.97912180621</v>
          </cell>
          <cell r="AK632">
            <v>6818.50387917462</v>
          </cell>
          <cell r="AL632">
            <v>7778.49860656496</v>
          </cell>
          <cell r="AM632">
            <v>7417.16885383007</v>
          </cell>
          <cell r="AN632">
            <v>6007.78951878958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2">
          <cell r="BX632">
            <v>4.43876919422042</v>
          </cell>
          <cell r="BY632">
            <v>4.07258834462474</v>
          </cell>
          <cell r="BZ632">
            <v>3.3101401092878</v>
          </cell>
          <cell r="CA632">
            <v>3.78186516044595</v>
          </cell>
          <cell r="CB632">
            <v>3.17480622800018</v>
          </cell>
          <cell r="CC632">
            <v>3.169992603791</v>
          </cell>
          <cell r="CD632">
            <v>3.39458199119096</v>
          </cell>
          <cell r="CE632">
            <v>4.5707433812066</v>
          </cell>
          <cell r="CF632">
            <v>4.39340913437015</v>
          </cell>
          <cell r="CG632">
            <v>3.93361281479666</v>
          </cell>
          <cell r="CH632">
            <v>3.779226338857</v>
          </cell>
          <cell r="CI632">
            <v>3.80099114135519</v>
          </cell>
          <cell r="CJ632">
            <v>4.22978056304397</v>
          </cell>
          <cell r="CK632">
            <v>4.10009320678053</v>
          </cell>
          <cell r="CL632">
            <v>3.31273334386551</v>
          </cell>
          <cell r="CM632">
            <v>5.02058244078588</v>
          </cell>
          <cell r="CN632">
            <v>4.96924156217845</v>
          </cell>
          <cell r="CO632">
            <v>4.89307344551272</v>
          </cell>
          <cell r="CP632">
            <v>4.91464862492975</v>
          </cell>
          <cell r="CQ632">
            <v>4.86042645305303</v>
          </cell>
          <cell r="CR632">
            <v>5.0024599720671</v>
          </cell>
          <cell r="CS632">
            <v>4.79202731952141</v>
          </cell>
          <cell r="CT632">
            <v>4.93061949437681</v>
          </cell>
          <cell r="CU632">
            <v>4.73162182217806</v>
          </cell>
          <cell r="CV632">
            <v>5.00237909043907</v>
          </cell>
          <cell r="CW632">
            <v>4.92380193962639</v>
          </cell>
          <cell r="CX632">
            <v>4.91472667284973</v>
          </cell>
          <cell r="CY632">
            <v>5.03831221711011</v>
          </cell>
          <cell r="CZ632">
            <v>4.95623136684616</v>
          </cell>
          <cell r="DA632">
            <v>4.96861521988548</v>
          </cell>
        </row>
        <row r="633">
          <cell r="A633">
            <v>8812.70871539787</v>
          </cell>
          <cell r="B633">
            <v>8069.25006944082</v>
          </cell>
          <cell r="C633">
            <v>6781.06194312697</v>
          </cell>
          <cell r="D633">
            <v>6443.97875457149</v>
          </cell>
          <cell r="E633">
            <v>8322.54794191279</v>
          </cell>
          <cell r="F633">
            <v>9020.27133157295</v>
          </cell>
          <cell r="G633">
            <v>6377.82416523571</v>
          </cell>
          <cell r="H633">
            <v>7551.18840825052</v>
          </cell>
          <cell r="I633">
            <v>7958.66802940703</v>
          </cell>
          <cell r="J633">
            <v>8303.83072196237</v>
          </cell>
          <cell r="K633">
            <v>9293.42765183971</v>
          </cell>
          <cell r="L633">
            <v>7853.7655179087</v>
          </cell>
          <cell r="M633">
            <v>9610.17463258927</v>
          </cell>
          <cell r="N633">
            <v>9972.56987880312</v>
          </cell>
          <cell r="O633">
            <v>8865.42586893368</v>
          </cell>
        </row>
        <row r="633">
          <cell r="Z633">
            <v>7251.60031438454</v>
          </cell>
          <cell r="AA633">
            <v>6639.84005713988</v>
          </cell>
          <cell r="AB633">
            <v>5579.84525605877</v>
          </cell>
          <cell r="AC633">
            <v>5302.47394661883</v>
          </cell>
          <cell r="AD633">
            <v>6848.26802077395</v>
          </cell>
          <cell r="AE633">
            <v>7422.39469569431</v>
          </cell>
          <cell r="AF633">
            <v>5248.0381702511</v>
          </cell>
          <cell r="AG633">
            <v>6213.549318789</v>
          </cell>
          <cell r="AH633">
            <v>6548.84683562635</v>
          </cell>
          <cell r="AI633">
            <v>6832.86642264332</v>
          </cell>
          <cell r="AJ633">
            <v>7647.16332494239</v>
          </cell>
          <cell r="AK633">
            <v>6462.5270547363</v>
          </cell>
          <cell r="AL633">
            <v>7907.8008405306</v>
          </cell>
          <cell r="AM633">
            <v>8206.00035741514</v>
          </cell>
          <cell r="AN633">
            <v>7294.97900072257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3">
          <cell r="BX633">
            <v>4.05780979344227</v>
          </cell>
          <cell r="BY633">
            <v>3.69832606430529</v>
          </cell>
          <cell r="BZ633">
            <v>3.18848774805919</v>
          </cell>
          <cell r="CA633">
            <v>2.95438727816183</v>
          </cell>
          <cell r="CB633">
            <v>3.84790060784477</v>
          </cell>
          <cell r="CC633">
            <v>4.16249375920406</v>
          </cell>
          <cell r="CD633">
            <v>2.98839384506427</v>
          </cell>
          <cell r="CE633">
            <v>3.64140064629146</v>
          </cell>
          <cell r="CF633">
            <v>3.77950806091726</v>
          </cell>
          <cell r="CG633">
            <v>3.78129521564312</v>
          </cell>
          <cell r="CH633">
            <v>4.30575103502241</v>
          </cell>
          <cell r="CI633">
            <v>3.70571373011124</v>
          </cell>
          <cell r="CJ633">
            <v>4.38831740986437</v>
          </cell>
          <cell r="CK633">
            <v>4.61865902661425</v>
          </cell>
          <cell r="CL633">
            <v>4.13819756116006</v>
          </cell>
          <cell r="CM633">
            <v>4.89608905614765</v>
          </cell>
          <cell r="CN633">
            <v>4.91880442827265</v>
          </cell>
          <cell r="CO633">
            <v>4.79451341350726</v>
          </cell>
          <cell r="CP633">
            <v>4.91720431797491</v>
          </cell>
          <cell r="CQ633">
            <v>4.87600383982257</v>
          </cell>
          <cell r="CR633">
            <v>4.88537139267628</v>
          </cell>
          <cell r="CS633">
            <v>4.81134265202651</v>
          </cell>
          <cell r="CT633">
            <v>4.67496560932949</v>
          </cell>
          <cell r="CU633">
            <v>4.74719086077285</v>
          </cell>
          <cell r="CV633">
            <v>4.95073272840476</v>
          </cell>
          <cell r="CW633">
            <v>4.86584854226097</v>
          </cell>
          <cell r="CX633">
            <v>4.77790646124424</v>
          </cell>
          <cell r="CY633">
            <v>4.93701930803251</v>
          </cell>
          <cell r="CZ633">
            <v>4.86768835510299</v>
          </cell>
          <cell r="DA633">
            <v>4.82969784361705</v>
          </cell>
        </row>
        <row r="634">
          <cell r="A634">
            <v>9416.00275221545</v>
          </cell>
          <cell r="B634">
            <v>8107.82609843078</v>
          </cell>
          <cell r="C634">
            <v>8123.47130369406</v>
          </cell>
          <cell r="D634">
            <v>7919.96323232436</v>
          </cell>
          <cell r="E634">
            <v>6587.76743123854</v>
          </cell>
          <cell r="F634">
            <v>6730.89537942897</v>
          </cell>
          <cell r="G634">
            <v>7794.82127915243</v>
          </cell>
          <cell r="H634">
            <v>6808.74107918547</v>
          </cell>
          <cell r="I634">
            <v>8526.49666349181</v>
          </cell>
          <cell r="J634">
            <v>8930.86436940322</v>
          </cell>
          <cell r="K634">
            <v>7507.56917339415</v>
          </cell>
          <cell r="L634">
            <v>9030.77633129441</v>
          </cell>
          <cell r="M634">
            <v>9041.22746038909</v>
          </cell>
          <cell r="N634">
            <v>8740.2507183027</v>
          </cell>
          <cell r="O634">
            <v>9659.46297683065</v>
          </cell>
        </row>
        <row r="634">
          <cell r="Z634">
            <v>7748.025121823</v>
          </cell>
          <cell r="AA634">
            <v>6671.58261813733</v>
          </cell>
          <cell r="AB634">
            <v>6684.45638703969</v>
          </cell>
          <cell r="AC634">
            <v>6516.99831688405</v>
          </cell>
          <cell r="AD634">
            <v>5420.79148627628</v>
          </cell>
          <cell r="AE634">
            <v>5538.56534078727</v>
          </cell>
          <cell r="AF634">
            <v>6414.02436684543</v>
          </cell>
          <cell r="AG634">
            <v>5602.62123087261</v>
          </cell>
          <cell r="AH634">
            <v>7016.08868310183</v>
          </cell>
          <cell r="AI634">
            <v>7348.8255382518</v>
          </cell>
          <cell r="AJ634">
            <v>6177.65691982147</v>
          </cell>
          <cell r="AK634">
            <v>7431.03880975083</v>
          </cell>
          <cell r="AL634">
            <v>7439.63859597731</v>
          </cell>
          <cell r="AM634">
            <v>7191.97773391765</v>
          </cell>
          <cell r="AN634">
            <v>7948.35810664922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4">
          <cell r="BX634">
            <v>4.29390900840265</v>
          </cell>
          <cell r="BY634">
            <v>3.81240632531619</v>
          </cell>
          <cell r="BZ634">
            <v>3.75968025092067</v>
          </cell>
          <cell r="CA634">
            <v>3.65319656004062</v>
          </cell>
          <cell r="CB634">
            <v>3.0929516864036</v>
          </cell>
          <cell r="CC634">
            <v>3.13723249164993</v>
          </cell>
          <cell r="CD634">
            <v>3.57934007270449</v>
          </cell>
          <cell r="CE634">
            <v>3.1967420107298</v>
          </cell>
          <cell r="CF634">
            <v>3.87809147480374</v>
          </cell>
          <cell r="CG634">
            <v>4.01016496739976</v>
          </cell>
          <cell r="CH634">
            <v>3.47611777214965</v>
          </cell>
          <cell r="CI634">
            <v>4.19347639472595</v>
          </cell>
          <cell r="CJ634">
            <v>4.28145244590489</v>
          </cell>
          <cell r="CK634">
            <v>3.93105976221435</v>
          </cell>
          <cell r="CL634">
            <v>4.47384013735241</v>
          </cell>
          <cell r="CM634">
            <v>4.94362270966776</v>
          </cell>
          <cell r="CN634">
            <v>4.79442823852886</v>
          </cell>
          <cell r="CO634">
            <v>4.87104698280921</v>
          </cell>
          <cell r="CP634">
            <v>4.88744298748405</v>
          </cell>
          <cell r="CQ634">
            <v>4.80171856202303</v>
          </cell>
          <cell r="CR634">
            <v>4.83679537904279</v>
          </cell>
          <cell r="CS634">
            <v>4.90947189740735</v>
          </cell>
          <cell r="CT634">
            <v>4.80165341974716</v>
          </cell>
          <cell r="CU634">
            <v>4.95660324170002</v>
          </cell>
          <cell r="CV634">
            <v>5.02068337877011</v>
          </cell>
          <cell r="CW634">
            <v>4.86896260741451</v>
          </cell>
          <cell r="CX634">
            <v>4.85492429700537</v>
          </cell>
          <cell r="CY634">
            <v>4.76066749621934</v>
          </cell>
          <cell r="CZ634">
            <v>5.0124011788049</v>
          </cell>
          <cell r="DA634">
            <v>4.86747914795811</v>
          </cell>
        </row>
        <row r="635">
          <cell r="A635">
            <v>8421.06173676636</v>
          </cell>
          <cell r="B635">
            <v>6808.52570251733</v>
          </cell>
          <cell r="C635">
            <v>6574.83569776766</v>
          </cell>
          <cell r="D635">
            <v>7220.45820629365</v>
          </cell>
          <cell r="E635">
            <v>7313.1408206848</v>
          </cell>
          <cell r="F635">
            <v>9308.88293509222</v>
          </cell>
          <cell r="G635">
            <v>8506.70750672202</v>
          </cell>
          <cell r="H635">
            <v>7627.72345041216</v>
          </cell>
          <cell r="I635">
            <v>7613.73643857502</v>
          </cell>
          <cell r="J635">
            <v>8989.79244799943</v>
          </cell>
          <cell r="K635">
            <v>7545.83491898791</v>
          </cell>
          <cell r="L635">
            <v>8873.54109342903</v>
          </cell>
          <cell r="M635">
            <v>9994.37641557773</v>
          </cell>
          <cell r="N635">
            <v>8553.37326412612</v>
          </cell>
          <cell r="O635">
            <v>9221.67852049048</v>
          </cell>
        </row>
        <row r="635">
          <cell r="Z635">
            <v>6929.33080053918</v>
          </cell>
          <cell r="AA635">
            <v>5602.44400664283</v>
          </cell>
          <cell r="AB635">
            <v>5410.15051702025</v>
          </cell>
          <cell r="AC635">
            <v>5941.40560975021</v>
          </cell>
          <cell r="AD635">
            <v>6017.67016102063</v>
          </cell>
          <cell r="AE635">
            <v>7659.8808151616</v>
          </cell>
          <cell r="AF635">
            <v>6999.80503410269</v>
          </cell>
          <cell r="AG635">
            <v>6276.52672491058</v>
          </cell>
          <cell r="AH635">
            <v>6265.01741231316</v>
          </cell>
          <cell r="AI635">
            <v>7397.31492863953</v>
          </cell>
          <cell r="AJ635">
            <v>6209.14416191005</v>
          </cell>
          <cell r="AK635">
            <v>7301.65667116446</v>
          </cell>
          <cell r="AL635">
            <v>8223.9440219611</v>
          </cell>
          <cell r="AM635">
            <v>7038.20428590949</v>
          </cell>
          <cell r="AN635">
            <v>7588.12403971788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5">
          <cell r="BX635">
            <v>4.04063211030632</v>
          </cell>
          <cell r="BY635">
            <v>3.2335703109183</v>
          </cell>
          <cell r="BZ635">
            <v>3.02634337266278</v>
          </cell>
          <cell r="CA635">
            <v>3.33701257462968</v>
          </cell>
          <cell r="CB635">
            <v>3.45341206057182</v>
          </cell>
          <cell r="CC635">
            <v>4.26742129907238</v>
          </cell>
          <cell r="CD635">
            <v>3.9075032364905</v>
          </cell>
          <cell r="CE635">
            <v>3.56163006264032</v>
          </cell>
          <cell r="CF635">
            <v>3.55532382016857</v>
          </cell>
          <cell r="CG635">
            <v>3.93412580405863</v>
          </cell>
          <cell r="CH635">
            <v>3.41608059738708</v>
          </cell>
          <cell r="CI635">
            <v>4.04874982852738</v>
          </cell>
          <cell r="CJ635">
            <v>4.5882839030668</v>
          </cell>
          <cell r="CK635">
            <v>4.00788899152891</v>
          </cell>
          <cell r="CL635">
            <v>4.22463468379377</v>
          </cell>
          <cell r="CM635">
            <v>4.69839060533613</v>
          </cell>
          <cell r="CN635">
            <v>4.74681549685437</v>
          </cell>
          <cell r="CO635">
            <v>4.89776881153291</v>
          </cell>
          <cell r="CP635">
            <v>4.87796291572654</v>
          </cell>
          <cell r="CQ635">
            <v>4.77405165536782</v>
          </cell>
          <cell r="CR635">
            <v>4.91771807030653</v>
          </cell>
          <cell r="CS635">
            <v>4.9078777106431</v>
          </cell>
          <cell r="CT635">
            <v>4.82811615116035</v>
          </cell>
          <cell r="CU635">
            <v>4.82781094910155</v>
          </cell>
          <cell r="CV635">
            <v>5.15149165335283</v>
          </cell>
          <cell r="CW635">
            <v>4.9797870346673</v>
          </cell>
          <cell r="CX635">
            <v>4.94091748622171</v>
          </cell>
          <cell r="CY635">
            <v>4.91062758121071</v>
          </cell>
          <cell r="CZ635">
            <v>4.81119899004221</v>
          </cell>
          <cell r="DA635">
            <v>4.92098902905963</v>
          </cell>
        </row>
        <row r="636">
          <cell r="A636">
            <v>8899.49798963993</v>
          </cell>
          <cell r="B636">
            <v>8204.98144207621</v>
          </cell>
          <cell r="C636">
            <v>7827.8008809943</v>
          </cell>
          <cell r="D636">
            <v>7499.87286757971</v>
          </cell>
          <cell r="E636">
            <v>7797.49314090892</v>
          </cell>
          <cell r="F636">
            <v>7696.67606380304</v>
          </cell>
          <cell r="G636">
            <v>8908.64898729628</v>
          </cell>
          <cell r="H636">
            <v>8104.96847074512</v>
          </cell>
          <cell r="I636">
            <v>8249.6416143021</v>
          </cell>
          <cell r="J636">
            <v>7282.6796089151</v>
          </cell>
          <cell r="K636">
            <v>7958.1459147033</v>
          </cell>
          <cell r="L636">
            <v>8811.80843472558</v>
          </cell>
          <cell r="M636">
            <v>7932.49410883004</v>
          </cell>
          <cell r="N636">
            <v>8011.65239660594</v>
          </cell>
          <cell r="O636">
            <v>8092.82300164472</v>
          </cell>
        </row>
        <row r="636">
          <cell r="Z636">
            <v>7323.015488618</v>
          </cell>
          <cell r="AA636">
            <v>6751.52758662271</v>
          </cell>
          <cell r="AB636">
            <v>6441.1618677896</v>
          </cell>
          <cell r="AC636">
            <v>6171.32395960845</v>
          </cell>
          <cell r="AD636">
            <v>6416.22292737648</v>
          </cell>
          <cell r="AE636">
            <v>6333.26487535793</v>
          </cell>
          <cell r="AF636">
            <v>7330.54545240379</v>
          </cell>
          <cell r="AG636">
            <v>6669.23119878456</v>
          </cell>
          <cell r="AH636">
            <v>6788.27652834002</v>
          </cell>
          <cell r="AI636">
            <v>5992.60493533585</v>
          </cell>
          <cell r="AJ636">
            <v>6548.417209813</v>
          </cell>
          <cell r="AK636">
            <v>7250.85951200276</v>
          </cell>
          <cell r="AL636">
            <v>6527.309438123</v>
          </cell>
          <cell r="AM636">
            <v>6592.44540063574</v>
          </cell>
          <cell r="AN636">
            <v>6659.23721278194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6">
          <cell r="BX636">
            <v>4.08661157671247</v>
          </cell>
          <cell r="BY636">
            <v>3.84060410375071</v>
          </cell>
          <cell r="BZ636">
            <v>3.58268191295689</v>
          </cell>
          <cell r="CA636">
            <v>3.42168372674489</v>
          </cell>
          <cell r="CB636">
            <v>3.57563189946038</v>
          </cell>
          <cell r="CC636">
            <v>3.53067572654089</v>
          </cell>
          <cell r="CD636">
            <v>4.1210127389893</v>
          </cell>
          <cell r="CE636">
            <v>3.64108304600305</v>
          </cell>
          <cell r="CF636">
            <v>3.79182892188986</v>
          </cell>
          <cell r="CG636">
            <v>3.35636244634462</v>
          </cell>
          <cell r="CH636">
            <v>3.70507485251052</v>
          </cell>
          <cell r="CI636">
            <v>4.02917858911729</v>
          </cell>
          <cell r="CJ636">
            <v>3.64461367751508</v>
          </cell>
          <cell r="CK636">
            <v>3.70207705196142</v>
          </cell>
          <cell r="CL636">
            <v>3.81196385685994</v>
          </cell>
          <cell r="CM636">
            <v>4.90946001512089</v>
          </cell>
          <cell r="CN636">
            <v>4.8162568580543</v>
          </cell>
          <cell r="CO636">
            <v>4.92564487850313</v>
          </cell>
          <cell r="CP636">
            <v>4.94134999780479</v>
          </cell>
          <cell r="CQ636">
            <v>4.91624793770558</v>
          </cell>
          <cell r="CR636">
            <v>4.914473024805</v>
          </cell>
          <cell r="CS636">
            <v>4.87348315644735</v>
          </cell>
          <cell r="CT636">
            <v>5.01825035770541</v>
          </cell>
          <cell r="CU636">
            <v>4.90476186267226</v>
          </cell>
          <cell r="CV636">
            <v>4.89163371826236</v>
          </cell>
          <cell r="CW636">
            <v>4.84224200108246</v>
          </cell>
          <cell r="CX636">
            <v>4.93037677200282</v>
          </cell>
          <cell r="CY636">
            <v>4.90670373840394</v>
          </cell>
          <cell r="CZ636">
            <v>4.87874617270536</v>
          </cell>
          <cell r="DA636">
            <v>4.78611188341637</v>
          </cell>
        </row>
        <row r="637">
          <cell r="A637">
            <v>9749.7801427697</v>
          </cell>
          <cell r="B637">
            <v>8052.3782110931</v>
          </cell>
          <cell r="C637">
            <v>6263.41963605472</v>
          </cell>
          <cell r="D637">
            <v>8005.41102448036</v>
          </cell>
          <cell r="E637">
            <v>7614.35724288659</v>
          </cell>
          <cell r="F637">
            <v>9294.61019849365</v>
          </cell>
          <cell r="G637">
            <v>7981.98192435391</v>
          </cell>
          <cell r="H637">
            <v>7965.85121366396</v>
          </cell>
          <cell r="I637">
            <v>8638.13482906565</v>
          </cell>
          <cell r="J637">
            <v>8768.30084249042</v>
          </cell>
          <cell r="K637">
            <v>8378.67799468354</v>
          </cell>
          <cell r="L637">
            <v>8090.81156096013</v>
          </cell>
          <cell r="M637">
            <v>10666.9136603613</v>
          </cell>
          <cell r="N637">
            <v>10767.8633412652</v>
          </cell>
          <cell r="O637">
            <v>9424.71786255846</v>
          </cell>
        </row>
        <row r="637">
          <cell r="Z637">
            <v>8022.67623176478</v>
          </cell>
          <cell r="AA637">
            <v>6625.95692798518</v>
          </cell>
          <cell r="AB637">
            <v>5153.89958623931</v>
          </cell>
          <cell r="AC637">
            <v>6587.30964300098</v>
          </cell>
          <cell r="AD637">
            <v>6265.52824557525</v>
          </cell>
          <cell r="AE637">
            <v>7648.13639190334</v>
          </cell>
          <cell r="AF637">
            <v>6568.03084061122</v>
          </cell>
          <cell r="AG637">
            <v>6554.75757010063</v>
          </cell>
          <cell r="AH637">
            <v>7107.95094505974</v>
          </cell>
          <cell r="AI637">
            <v>7215.05897896355</v>
          </cell>
          <cell r="AJ637">
            <v>6894.45503562532</v>
          </cell>
          <cell r="AK637">
            <v>6657.58208444719</v>
          </cell>
          <cell r="AL637">
            <v>8777.3460976687</v>
          </cell>
          <cell r="AM637">
            <v>8860.41326366969</v>
          </cell>
          <cell r="AN637">
            <v>7755.19641261953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7">
          <cell r="BX637">
            <v>4.36057955942954</v>
          </cell>
          <cell r="BY637">
            <v>3.74529642250429</v>
          </cell>
          <cell r="BZ637">
            <v>2.92268245817376</v>
          </cell>
          <cell r="CA637">
            <v>3.74538693418879</v>
          </cell>
          <cell r="CB637">
            <v>3.49657907769343</v>
          </cell>
          <cell r="CC637">
            <v>4.20714387302908</v>
          </cell>
          <cell r="CD637">
            <v>3.65675225050233</v>
          </cell>
          <cell r="CE637">
            <v>3.82348898176579</v>
          </cell>
          <cell r="CF637">
            <v>3.99339128520003</v>
          </cell>
          <cell r="CG637">
            <v>4.01718993108108</v>
          </cell>
          <cell r="CH637">
            <v>3.86347313501435</v>
          </cell>
          <cell r="CI637">
            <v>3.7072462890043</v>
          </cell>
          <cell r="CJ637">
            <v>4.91516611349595</v>
          </cell>
          <cell r="CK637">
            <v>4.89172575928408</v>
          </cell>
          <cell r="CL637">
            <v>4.27275044831201</v>
          </cell>
          <cell r="CM637">
            <v>5.04059943913116</v>
          </cell>
          <cell r="CN637">
            <v>4.84696125597343</v>
          </cell>
          <cell r="CO637">
            <v>4.83127162840499</v>
          </cell>
          <cell r="CP637">
            <v>4.81857388744365</v>
          </cell>
          <cell r="CQ637">
            <v>4.90932149062646</v>
          </cell>
          <cell r="CR637">
            <v>4.98052811274441</v>
          </cell>
          <cell r="CS637">
            <v>4.92092540321772</v>
          </cell>
          <cell r="CT637">
            <v>4.69682010428871</v>
          </cell>
          <cell r="CU637">
            <v>4.87651642798326</v>
          </cell>
          <cell r="CV637">
            <v>4.92067470371089</v>
          </cell>
          <cell r="CW637">
            <v>4.88910295108151</v>
          </cell>
          <cell r="CX637">
            <v>4.92008069989669</v>
          </cell>
          <cell r="CY637">
            <v>4.89251492217681</v>
          </cell>
          <cell r="CZ637">
            <v>4.96248277735105</v>
          </cell>
          <cell r="DA637">
            <v>4.97270170965063</v>
          </cell>
        </row>
        <row r="638">
          <cell r="A638">
            <v>9056.83902072911</v>
          </cell>
          <cell r="B638">
            <v>7973.04778970991</v>
          </cell>
          <cell r="C638">
            <v>7799.64076434537</v>
          </cell>
          <cell r="D638">
            <v>7081.54649941495</v>
          </cell>
          <cell r="E638">
            <v>7575.90569777566</v>
          </cell>
          <cell r="F638">
            <v>7154.43185628282</v>
          </cell>
          <cell r="G638">
            <v>7591.27783909079</v>
          </cell>
          <cell r="H638">
            <v>8406.50880725473</v>
          </cell>
          <cell r="I638">
            <v>8215.26448167616</v>
          </cell>
          <cell r="J638">
            <v>8379.45875173174</v>
          </cell>
          <cell r="K638">
            <v>8352.06797469123</v>
          </cell>
          <cell r="L638">
            <v>8507.76810114825</v>
          </cell>
          <cell r="M638">
            <v>9127.44261645543</v>
          </cell>
          <cell r="N638">
            <v>8991.26272842032</v>
          </cell>
          <cell r="O638">
            <v>9850.14424008119</v>
          </cell>
        </row>
        <row r="638">
          <cell r="Z638">
            <v>7452.48467991424</v>
          </cell>
          <cell r="AA638">
            <v>6560.67932410416</v>
          </cell>
          <cell r="AB638">
            <v>6417.99011466133</v>
          </cell>
          <cell r="AC638">
            <v>5827.10111951859</v>
          </cell>
          <cell r="AD638">
            <v>6233.88811702683</v>
          </cell>
          <cell r="AE638">
            <v>5887.07535602701</v>
          </cell>
          <cell r="AF638">
            <v>6246.53719330899</v>
          </cell>
          <cell r="AG638">
            <v>6917.35581854104</v>
          </cell>
          <cell r="AH638">
            <v>6759.98905920781</v>
          </cell>
          <cell r="AI638">
            <v>6895.09748713926</v>
          </cell>
          <cell r="AJ638">
            <v>6872.55879060307</v>
          </cell>
          <cell r="AK638">
            <v>7000.67775180199</v>
          </cell>
          <cell r="AL638">
            <v>7510.58135296904</v>
          </cell>
          <cell r="AM638">
            <v>7398.52475938586</v>
          </cell>
          <cell r="AN638">
            <v>8105.26154612395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8">
          <cell r="BX638">
            <v>4.16014354285398</v>
          </cell>
          <cell r="BY638">
            <v>3.62578390725017</v>
          </cell>
          <cell r="BZ638">
            <v>3.61821381145911</v>
          </cell>
          <cell r="CA638">
            <v>3.26757844957102</v>
          </cell>
          <cell r="CB638">
            <v>3.55374340788579</v>
          </cell>
          <cell r="CC638">
            <v>3.36639657623713</v>
          </cell>
          <cell r="CD638">
            <v>3.51080798829359</v>
          </cell>
          <cell r="CE638">
            <v>3.88435463157941</v>
          </cell>
          <cell r="CF638">
            <v>3.76429802352487</v>
          </cell>
          <cell r="CG638">
            <v>3.91242529231944</v>
          </cell>
          <cell r="CH638">
            <v>3.83401134311815</v>
          </cell>
          <cell r="CI638">
            <v>3.98719202150583</v>
          </cell>
          <cell r="CJ638">
            <v>4.14961681033676</v>
          </cell>
          <cell r="CK638">
            <v>4.23876449737073</v>
          </cell>
          <cell r="CL638">
            <v>4.49645831412009</v>
          </cell>
          <cell r="CM638">
            <v>4.90794753498655</v>
          </cell>
          <cell r="CN638">
            <v>4.95740076117421</v>
          </cell>
          <cell r="CO638">
            <v>4.85972788701094</v>
          </cell>
          <cell r="CP638">
            <v>4.88577729587998</v>
          </cell>
          <cell r="CQ638">
            <v>4.80595911573191</v>
          </cell>
          <cell r="CR638">
            <v>4.79116860206195</v>
          </cell>
          <cell r="CS638">
            <v>4.87460453168552</v>
          </cell>
          <cell r="CT638">
            <v>4.87897258987367</v>
          </cell>
          <cell r="CU638">
            <v>4.92004561134346</v>
          </cell>
          <cell r="CV638">
            <v>4.82838051477726</v>
          </cell>
          <cell r="CW638">
            <v>4.91102568781649</v>
          </cell>
          <cell r="CX638">
            <v>4.8103875967301</v>
          </cell>
          <cell r="CY638">
            <v>4.95875550782336</v>
          </cell>
          <cell r="CZ638">
            <v>4.78203751593318</v>
          </cell>
          <cell r="DA638">
            <v>4.93859710586986</v>
          </cell>
        </row>
        <row r="639">
          <cell r="A639">
            <v>10060.7980654453</v>
          </cell>
          <cell r="B639">
            <v>6752.57720092767</v>
          </cell>
          <cell r="C639">
            <v>7689.46766189308</v>
          </cell>
          <cell r="D639">
            <v>7914.58272516345</v>
          </cell>
          <cell r="E639">
            <v>7094.65859177305</v>
          </cell>
          <cell r="F639">
            <v>8990.98701519816</v>
          </cell>
          <cell r="G639">
            <v>7793.92761003664</v>
          </cell>
          <cell r="H639">
            <v>7756.50945403558</v>
          </cell>
          <cell r="I639">
            <v>8552.46638716561</v>
          </cell>
          <cell r="J639">
            <v>7852.35186120856</v>
          </cell>
          <cell r="K639">
            <v>8054.36928523234</v>
          </cell>
          <cell r="L639">
            <v>8464.36724923798</v>
          </cell>
          <cell r="M639">
            <v>9001.21809082991</v>
          </cell>
          <cell r="N639">
            <v>9133.94130514225</v>
          </cell>
          <cell r="O639">
            <v>10363.7132273439</v>
          </cell>
        </row>
        <row r="639">
          <cell r="Z639">
            <v>8278.599550995</v>
          </cell>
          <cell r="AA639">
            <v>5556.40638247762</v>
          </cell>
          <cell r="AB639">
            <v>6327.33339035773</v>
          </cell>
          <cell r="AC639">
            <v>6512.5709281345</v>
          </cell>
          <cell r="AD639">
            <v>5837.89049837325</v>
          </cell>
          <cell r="AE639">
            <v>7398.29788679163</v>
          </cell>
          <cell r="AF639">
            <v>6413.28900483015</v>
          </cell>
          <cell r="AG639">
            <v>6382.49920789214</v>
          </cell>
          <cell r="AH639">
            <v>7037.45805572485</v>
          </cell>
          <cell r="AI639">
            <v>6461.36381722305</v>
          </cell>
          <cell r="AJ639">
            <v>6627.59529756261</v>
          </cell>
          <cell r="AK639">
            <v>6964.96505080154</v>
          </cell>
          <cell r="AL639">
            <v>7406.71660045433</v>
          </cell>
          <cell r="AM639">
            <v>7515.9288453742</v>
          </cell>
          <cell r="AN639">
            <v>8527.85545564301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39">
          <cell r="BX639">
            <v>4.59257495951922</v>
          </cell>
          <cell r="BY639">
            <v>3.08414974278138</v>
          </cell>
          <cell r="BZ639">
            <v>3.52005652509161</v>
          </cell>
          <cell r="CA639">
            <v>3.69647565769876</v>
          </cell>
          <cell r="CB639">
            <v>3.26223259142079</v>
          </cell>
          <cell r="CC639">
            <v>4.16324424857804</v>
          </cell>
          <cell r="CD639">
            <v>3.48747070609905</v>
          </cell>
          <cell r="CE639">
            <v>3.55191534987029</v>
          </cell>
          <cell r="CF639">
            <v>3.91295877934475</v>
          </cell>
          <cell r="CG639">
            <v>3.65562336971069</v>
          </cell>
          <cell r="CH639">
            <v>3.58770361411756</v>
          </cell>
          <cell r="CI639">
            <v>3.94823505717371</v>
          </cell>
          <cell r="CJ639">
            <v>4.23753620096239</v>
          </cell>
          <cell r="CK639">
            <v>4.26393934420829</v>
          </cell>
          <cell r="CL639">
            <v>4.63736101124505</v>
          </cell>
          <cell r="CM639">
            <v>4.93864441194329</v>
          </cell>
          <cell r="CN639">
            <v>4.93589237049872</v>
          </cell>
          <cell r="CO639">
            <v>4.92468227428015</v>
          </cell>
          <cell r="CP639">
            <v>4.82693834055673</v>
          </cell>
          <cell r="CQ639">
            <v>4.90284493679295</v>
          </cell>
          <cell r="CR639">
            <v>4.86863322655263</v>
          </cell>
          <cell r="CS639">
            <v>5.03822290952164</v>
          </cell>
          <cell r="CT639">
            <v>4.92306191935094</v>
          </cell>
          <cell r="CU639">
            <v>4.92739844430832</v>
          </cell>
          <cell r="CV639">
            <v>4.84250285989661</v>
          </cell>
          <cell r="CW639">
            <v>5.06111911372425</v>
          </cell>
          <cell r="CX639">
            <v>4.83306990421511</v>
          </cell>
          <cell r="CY639">
            <v>4.7887199744067</v>
          </cell>
          <cell r="CZ639">
            <v>4.82923986845805</v>
          </cell>
          <cell r="DA639">
            <v>5.03820761270299</v>
          </cell>
        </row>
        <row r="640">
          <cell r="A640">
            <v>8312.84883523218</v>
          </cell>
          <cell r="B640">
            <v>6924.10232212194</v>
          </cell>
          <cell r="C640">
            <v>7489.37529339682</v>
          </cell>
          <cell r="D640">
            <v>7501.35701593752</v>
          </cell>
          <cell r="E640">
            <v>5599.17819583507</v>
          </cell>
          <cell r="F640">
            <v>7785.19451569724</v>
          </cell>
          <cell r="G640">
            <v>8230.73894264009</v>
          </cell>
          <cell r="H640">
            <v>6957.40250823887</v>
          </cell>
          <cell r="I640">
            <v>7342.07269744792</v>
          </cell>
          <cell r="J640">
            <v>7496.30114478558</v>
          </cell>
          <cell r="K640">
            <v>8451.42013622907</v>
          </cell>
          <cell r="L640">
            <v>7783.38999522672</v>
          </cell>
          <cell r="M640">
            <v>8919.69286851548</v>
          </cell>
          <cell r="N640">
            <v>11099.0452276749</v>
          </cell>
          <cell r="O640">
            <v>9357.98224018774</v>
          </cell>
        </row>
        <row r="640">
          <cell r="Z640">
            <v>6840.28704156248</v>
          </cell>
          <cell r="AA640">
            <v>5697.54705363177</v>
          </cell>
          <cell r="AB640">
            <v>6162.68595570938</v>
          </cell>
          <cell r="AC640">
            <v>6172.54520168573</v>
          </cell>
          <cell r="AD640">
            <v>4607.32377257286</v>
          </cell>
          <cell r="AE640">
            <v>6406.10291577373</v>
          </cell>
          <cell r="AF640">
            <v>6772.72232994384</v>
          </cell>
          <cell r="AG640">
            <v>5724.94834963656</v>
          </cell>
          <cell r="AH640">
            <v>6041.47696247143</v>
          </cell>
          <cell r="AI640">
            <v>6168.384941995</v>
          </cell>
          <cell r="AJ640">
            <v>6954.31142638278</v>
          </cell>
          <cell r="AK640">
            <v>6404.61805321513</v>
          </cell>
          <cell r="AL640">
            <v>7339.63298894988</v>
          </cell>
          <cell r="AM640">
            <v>9132.92864448676</v>
          </cell>
          <cell r="AN640">
            <v>7700.28252906877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0">
          <cell r="BX640">
            <v>3.82927769940877</v>
          </cell>
          <cell r="BY640">
            <v>3.15987528849742</v>
          </cell>
          <cell r="BZ640">
            <v>3.54673567968222</v>
          </cell>
          <cell r="CA640">
            <v>3.37564763426869</v>
          </cell>
          <cell r="CB640">
            <v>2.66910668975656</v>
          </cell>
          <cell r="CC640">
            <v>3.58568429880739</v>
          </cell>
          <cell r="CD640">
            <v>3.80818931991575</v>
          </cell>
          <cell r="CE640">
            <v>3.18776563665882</v>
          </cell>
          <cell r="CF640">
            <v>3.33823778510659</v>
          </cell>
          <cell r="CG640">
            <v>3.45162744525688</v>
          </cell>
          <cell r="CH640">
            <v>4.01625270867954</v>
          </cell>
          <cell r="CI640">
            <v>3.61379332306491</v>
          </cell>
          <cell r="CJ640">
            <v>4.06049929385629</v>
          </cell>
          <cell r="CK640">
            <v>5.04586811707937</v>
          </cell>
          <cell r="CL640">
            <v>4.22640751285015</v>
          </cell>
          <cell r="CM640">
            <v>4.89400715062542</v>
          </cell>
          <cell r="CN640">
            <v>4.9399791225869</v>
          </cell>
          <cell r="CO640">
            <v>4.7604537344732</v>
          </cell>
          <cell r="CP640">
            <v>5.00972985825522</v>
          </cell>
          <cell r="CQ640">
            <v>4.72922453973366</v>
          </cell>
          <cell r="CR640">
            <v>4.89473289613597</v>
          </cell>
          <cell r="CS640">
            <v>4.87250031048674</v>
          </cell>
          <cell r="CT640">
            <v>4.92030838736435</v>
          </cell>
          <cell r="CU640">
            <v>4.95830217722954</v>
          </cell>
          <cell r="CV640">
            <v>4.89614972664911</v>
          </cell>
          <cell r="CW640">
            <v>4.74395148898668</v>
          </cell>
          <cell r="CX640">
            <v>4.85553467154289</v>
          </cell>
          <cell r="CY640">
            <v>4.9522440655992</v>
          </cell>
          <cell r="CZ640">
            <v>4.95885380534784</v>
          </cell>
          <cell r="DA640">
            <v>4.9916304566133</v>
          </cell>
        </row>
        <row r="641">
          <cell r="A641">
            <v>8566.04422419881</v>
          </cell>
          <cell r="B641">
            <v>8590.69252025551</v>
          </cell>
          <cell r="C641">
            <v>7815.46303784409</v>
          </cell>
          <cell r="D641">
            <v>6746.11067090263</v>
          </cell>
          <cell r="E641">
            <v>7549.286253676</v>
          </cell>
          <cell r="F641">
            <v>8701.66119868106</v>
          </cell>
          <cell r="G641">
            <v>8343.93722527903</v>
          </cell>
          <cell r="H641">
            <v>8342.12626862782</v>
          </cell>
          <cell r="I641">
            <v>7456.40992534325</v>
          </cell>
          <cell r="J641">
            <v>9106.40618362352</v>
          </cell>
          <cell r="K641">
            <v>7446.36368573136</v>
          </cell>
          <cell r="L641">
            <v>8635.30090081099</v>
          </cell>
          <cell r="M641">
            <v>7773.15519197812</v>
          </cell>
          <cell r="N641">
            <v>10087.921276924</v>
          </cell>
          <cell r="O641">
            <v>9547.85014013881</v>
          </cell>
        </row>
        <row r="641">
          <cell r="Z641">
            <v>7048.63067591216</v>
          </cell>
          <cell r="AA641">
            <v>7068.91270238168</v>
          </cell>
          <cell r="AB641">
            <v>6431.00958542599</v>
          </cell>
          <cell r="AC641">
            <v>5551.08535205702</v>
          </cell>
          <cell r="AD641">
            <v>6211.98411731053</v>
          </cell>
          <cell r="AE641">
            <v>7160.22407205755</v>
          </cell>
          <cell r="AF641">
            <v>6865.86834537246</v>
          </cell>
          <cell r="AG641">
            <v>6864.37818675661</v>
          </cell>
          <cell r="AH641">
            <v>6135.56016713959</v>
          </cell>
          <cell r="AI641">
            <v>7493.27137395307</v>
          </cell>
          <cell r="AJ641">
            <v>6127.29354711609</v>
          </cell>
          <cell r="AK641">
            <v>7105.61902695305</v>
          </cell>
          <cell r="AL641">
            <v>6396.19627225629</v>
          </cell>
          <cell r="AM641">
            <v>8300.91807929748</v>
          </cell>
          <cell r="AN641">
            <v>7856.51668674279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1">
          <cell r="BX641">
            <v>3.97700333748962</v>
          </cell>
          <cell r="BY641">
            <v>4.00934727949422</v>
          </cell>
          <cell r="BZ641">
            <v>3.60250033403116</v>
          </cell>
          <cell r="CA641">
            <v>3.06519777900159</v>
          </cell>
          <cell r="CB641">
            <v>3.5247945722919</v>
          </cell>
          <cell r="CC641">
            <v>3.99845141403007</v>
          </cell>
          <cell r="CD641">
            <v>3.78477402831086</v>
          </cell>
          <cell r="CE641">
            <v>3.80303138000612</v>
          </cell>
          <cell r="CF641">
            <v>3.44123794494367</v>
          </cell>
          <cell r="CG641">
            <v>4.19163534654532</v>
          </cell>
          <cell r="CH641">
            <v>3.43797378242794</v>
          </cell>
          <cell r="CI641">
            <v>3.92842728341253</v>
          </cell>
          <cell r="CJ641">
            <v>3.69435640084982</v>
          </cell>
          <cell r="CK641">
            <v>4.75292252441928</v>
          </cell>
          <cell r="CL641">
            <v>4.21282560893013</v>
          </cell>
          <cell r="CM641">
            <v>4.85574571644615</v>
          </cell>
          <cell r="CN641">
            <v>4.83043317678316</v>
          </cell>
          <cell r="CO641">
            <v>4.8908265676459</v>
          </cell>
          <cell r="CP641">
            <v>4.96165471720003</v>
          </cell>
          <cell r="CQ641">
            <v>4.82840466839117</v>
          </cell>
          <cell r="CR641">
            <v>4.90616246664363</v>
          </cell>
          <cell r="CS641">
            <v>4.97007167820137</v>
          </cell>
          <cell r="CT641">
            <v>4.94513815453314</v>
          </cell>
          <cell r="CU641">
            <v>4.88479847994045</v>
          </cell>
          <cell r="CV641">
            <v>4.89773296488926</v>
          </cell>
          <cell r="CW641">
            <v>4.88284864019003</v>
          </cell>
          <cell r="CX641">
            <v>4.95553257944018</v>
          </cell>
          <cell r="CY641">
            <v>4.74340412836478</v>
          </cell>
          <cell r="CZ641">
            <v>4.78489628145632</v>
          </cell>
          <cell r="DA641">
            <v>5.10932691012017</v>
          </cell>
        </row>
        <row r="642">
          <cell r="A642">
            <v>8580.73025774964</v>
          </cell>
          <cell r="B642">
            <v>6868.97262666903</v>
          </cell>
          <cell r="C642">
            <v>7889.17924026167</v>
          </cell>
          <cell r="D642">
            <v>7700.93741712617</v>
          </cell>
          <cell r="E642">
            <v>8982.5681108806</v>
          </cell>
          <cell r="F642">
            <v>7879.42050411068</v>
          </cell>
          <cell r="G642">
            <v>8895.91814354686</v>
          </cell>
          <cell r="H642">
            <v>8502.52734045963</v>
          </cell>
          <cell r="I642">
            <v>8426.33319004801</v>
          </cell>
          <cell r="J642">
            <v>7704.7906763791</v>
          </cell>
          <cell r="K642">
            <v>9144.49842003572</v>
          </cell>
          <cell r="L642">
            <v>8906.81984223033</v>
          </cell>
          <cell r="M642">
            <v>7839.9681066714</v>
          </cell>
          <cell r="N642">
            <v>6901.04617910653</v>
          </cell>
          <cell r="O642">
            <v>9541.2432617567</v>
          </cell>
        </row>
        <row r="642">
          <cell r="Z642">
            <v>7060.71518351971</v>
          </cell>
          <cell r="AA642">
            <v>5652.18318994481</v>
          </cell>
          <cell r="AB642">
            <v>6491.6674891296</v>
          </cell>
          <cell r="AC642">
            <v>6336.7713603781</v>
          </cell>
          <cell r="AD642">
            <v>7391.37033123889</v>
          </cell>
          <cell r="AE642">
            <v>6483.6374433825</v>
          </cell>
          <cell r="AF642">
            <v>7320.06978668999</v>
          </cell>
          <cell r="AG642">
            <v>6996.36535443535</v>
          </cell>
          <cell r="AH642">
            <v>6933.66845352522</v>
          </cell>
          <cell r="AI642">
            <v>6339.94204227766</v>
          </cell>
          <cell r="AJ642">
            <v>7524.61584277225</v>
          </cell>
          <cell r="AK642">
            <v>7329.04032732096</v>
          </cell>
          <cell r="AL642">
            <v>6451.17375634675</v>
          </cell>
          <cell r="AM642">
            <v>5678.5751416648</v>
          </cell>
          <cell r="AN642">
            <v>7851.08016967408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2">
          <cell r="BX642">
            <v>3.90715882275355</v>
          </cell>
          <cell r="BY642">
            <v>3.16959496111322</v>
          </cell>
          <cell r="BZ642">
            <v>3.72202474810998</v>
          </cell>
          <cell r="CA642">
            <v>3.62658798533972</v>
          </cell>
          <cell r="CB642">
            <v>4.19245430779804</v>
          </cell>
          <cell r="CC642">
            <v>3.62437965217518</v>
          </cell>
          <cell r="CD642">
            <v>4.0539767226457</v>
          </cell>
          <cell r="CE642">
            <v>3.84558249914747</v>
          </cell>
          <cell r="CF642">
            <v>3.80254207408989</v>
          </cell>
          <cell r="CG642">
            <v>3.57675968414953</v>
          </cell>
          <cell r="CH642">
            <v>4.0781606988971</v>
          </cell>
          <cell r="CI642">
            <v>4.1907787871737</v>
          </cell>
          <cell r="CJ642">
            <v>3.7361772909388</v>
          </cell>
          <cell r="CK642">
            <v>3.1984407020422</v>
          </cell>
          <cell r="CL642">
            <v>4.39606042542263</v>
          </cell>
          <cell r="CM642">
            <v>4.95102094331939</v>
          </cell>
          <cell r="CN642">
            <v>4.88561901034519</v>
          </cell>
          <cell r="CO642">
            <v>4.77841808822155</v>
          </cell>
          <cell r="CP642">
            <v>4.78714910430256</v>
          </cell>
          <cell r="CQ642">
            <v>4.83018494368827</v>
          </cell>
          <cell r="CR642">
            <v>4.9010843125062</v>
          </cell>
          <cell r="CS642">
            <v>4.94699084109951</v>
          </cell>
          <cell r="CT642">
            <v>4.9844527488297</v>
          </cell>
          <cell r="CU642">
            <v>4.99569802446249</v>
          </cell>
          <cell r="CV642">
            <v>4.85626817546406</v>
          </cell>
          <cell r="CW642">
            <v>5.0550695258733</v>
          </cell>
          <cell r="CX642">
            <v>4.79136780067248</v>
          </cell>
          <cell r="CY642">
            <v>4.73062364850578</v>
          </cell>
          <cell r="CZ642">
            <v>4.86416399848106</v>
          </cell>
          <cell r="DA642">
            <v>4.89297384531985</v>
          </cell>
        </row>
        <row r="643">
          <cell r="A643">
            <v>9644.93333600972</v>
          </cell>
          <cell r="B643">
            <v>7264.83003778908</v>
          </cell>
          <cell r="C643">
            <v>6837.29680743681</v>
          </cell>
          <cell r="D643">
            <v>7065.52581772728</v>
          </cell>
          <cell r="E643">
            <v>7037.64801984411</v>
          </cell>
          <cell r="F643">
            <v>6733.24871518093</v>
          </cell>
          <cell r="G643">
            <v>7100.97984812018</v>
          </cell>
          <cell r="H643">
            <v>8132.95963339423</v>
          </cell>
          <cell r="I643">
            <v>8335.54261408462</v>
          </cell>
          <cell r="J643">
            <v>8406.13110217635</v>
          </cell>
          <cell r="K643">
            <v>7767.02711580417</v>
          </cell>
          <cell r="L643">
            <v>9280.27450190366</v>
          </cell>
          <cell r="M643">
            <v>9543.09735270204</v>
          </cell>
          <cell r="N643">
            <v>8598.07277430893</v>
          </cell>
          <cell r="O643">
            <v>10485.4472195766</v>
          </cell>
        </row>
        <row r="643">
          <cell r="Z643">
            <v>7936.40228791657</v>
          </cell>
          <cell r="AA643">
            <v>5977.91728823787</v>
          </cell>
          <cell r="AB643">
            <v>5626.11851583372</v>
          </cell>
          <cell r="AC643">
            <v>5813.91838715845</v>
          </cell>
          <cell r="AD643">
            <v>5790.97894204315</v>
          </cell>
          <cell r="AE643">
            <v>5540.50179992031</v>
          </cell>
          <cell r="AF643">
            <v>5843.09198931032</v>
          </cell>
          <cell r="AG643">
            <v>6692.26392690725</v>
          </cell>
          <cell r="AH643">
            <v>6858.96077958963</v>
          </cell>
          <cell r="AI643">
            <v>6917.0450212194</v>
          </cell>
          <cell r="AJ643">
            <v>6391.15374100457</v>
          </cell>
          <cell r="AK643">
            <v>7636.34016156644</v>
          </cell>
          <cell r="AL643">
            <v>7852.60582165196</v>
          </cell>
          <cell r="AM643">
            <v>7074.98559714564</v>
          </cell>
          <cell r="AN643">
            <v>8628.02514068015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3">
          <cell r="BX643">
            <v>4.39565376299804</v>
          </cell>
          <cell r="BY643">
            <v>3.30435753453845</v>
          </cell>
          <cell r="BZ643">
            <v>3.06958733197634</v>
          </cell>
          <cell r="CA643">
            <v>3.29971657297043</v>
          </cell>
          <cell r="CB643">
            <v>3.18297727355103</v>
          </cell>
          <cell r="CC643">
            <v>3.1486412266515</v>
          </cell>
          <cell r="CD643">
            <v>3.28830848275899</v>
          </cell>
          <cell r="CE643">
            <v>3.84454167099067</v>
          </cell>
          <cell r="CF643">
            <v>3.7560234356811</v>
          </cell>
          <cell r="CG643">
            <v>3.8843236337824</v>
          </cell>
          <cell r="CH643">
            <v>3.5703296150426</v>
          </cell>
          <cell r="CI643">
            <v>4.38344849795355</v>
          </cell>
          <cell r="CJ643">
            <v>4.51059778577115</v>
          </cell>
          <cell r="CK643">
            <v>4.05227685865793</v>
          </cell>
          <cell r="CL643">
            <v>4.75722904115963</v>
          </cell>
          <cell r="CM643">
            <v>4.9466061442633</v>
          </cell>
          <cell r="CN643">
            <v>4.95644173278029</v>
          </cell>
          <cell r="CO643">
            <v>5.02152949697217</v>
          </cell>
          <cell r="CP643">
            <v>4.82724596922654</v>
          </cell>
          <cell r="CQ643">
            <v>4.98454571556673</v>
          </cell>
          <cell r="CR643">
            <v>4.82095478443126</v>
          </cell>
          <cell r="CS643">
            <v>4.86829970105429</v>
          </cell>
          <cell r="CT643">
            <v>4.76909115099668</v>
          </cell>
          <cell r="CU643">
            <v>5.00307670879351</v>
          </cell>
          <cell r="CV643">
            <v>4.87879231084045</v>
          </cell>
          <cell r="CW643">
            <v>4.90431196479843</v>
          </cell>
          <cell r="CX643">
            <v>4.7728357945736</v>
          </cell>
          <cell r="CY643">
            <v>4.76965350808662</v>
          </cell>
          <cell r="CZ643">
            <v>4.78336571267252</v>
          </cell>
          <cell r="DA643">
            <v>4.96894827607401</v>
          </cell>
        </row>
        <row r="644">
          <cell r="A644">
            <v>10385.6371862228</v>
          </cell>
          <cell r="B644">
            <v>8668.03795320007</v>
          </cell>
          <cell r="C644">
            <v>7346.07893811552</v>
          </cell>
          <cell r="D644">
            <v>6753.96654578109</v>
          </cell>
          <cell r="E644">
            <v>8046.5207067439</v>
          </cell>
          <cell r="F644">
            <v>6521.17590588426</v>
          </cell>
          <cell r="G644">
            <v>7471.8830271863</v>
          </cell>
          <cell r="H644">
            <v>6459.85502655929</v>
          </cell>
          <cell r="I644">
            <v>7629.66387250488</v>
          </cell>
          <cell r="J644">
            <v>7986.58404697826</v>
          </cell>
          <cell r="K644">
            <v>7675.85509666632</v>
          </cell>
          <cell r="L644">
            <v>8545.54400967546</v>
          </cell>
          <cell r="M644">
            <v>9055.11022246633</v>
          </cell>
          <cell r="N644">
            <v>8500.61387041851</v>
          </cell>
          <cell r="O644">
            <v>7877.51901715151</v>
          </cell>
        </row>
        <row r="644">
          <cell r="Z644">
            <v>8545.89574180622</v>
          </cell>
          <cell r="AA644">
            <v>7132.55694434749</v>
          </cell>
          <cell r="AB644">
            <v>6044.77352622077</v>
          </cell>
          <cell r="AC644">
            <v>5557.54961481416</v>
          </cell>
          <cell r="AD644">
            <v>6621.13703869213</v>
          </cell>
          <cell r="AE644">
            <v>5365.99617398476</v>
          </cell>
          <cell r="AF644">
            <v>6148.2923195133</v>
          </cell>
          <cell r="AG644">
            <v>5315.53785042593</v>
          </cell>
          <cell r="AH644">
            <v>6278.12341508973</v>
          </cell>
          <cell r="AI644">
            <v>6571.81773008497</v>
          </cell>
          <cell r="AJ644">
            <v>6316.13219382828</v>
          </cell>
          <cell r="AK644">
            <v>7031.76192796152</v>
          </cell>
          <cell r="AL644">
            <v>7451.06212591515</v>
          </cell>
          <cell r="AM644">
            <v>6994.79084194437</v>
          </cell>
          <cell r="AN644">
            <v>6482.0727912561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4">
          <cell r="BX644">
            <v>4.71650320790285</v>
          </cell>
          <cell r="BY644">
            <v>3.91425123926375</v>
          </cell>
          <cell r="BZ644">
            <v>3.43399706769988</v>
          </cell>
          <cell r="CA644">
            <v>3.16557126114176</v>
          </cell>
          <cell r="CB644">
            <v>3.74128481426925</v>
          </cell>
          <cell r="CC644">
            <v>3.02764115376723</v>
          </cell>
          <cell r="CD644">
            <v>3.53267858668463</v>
          </cell>
          <cell r="CE644">
            <v>3.00765276626496</v>
          </cell>
          <cell r="CF644">
            <v>3.50324937461109</v>
          </cell>
          <cell r="CG644">
            <v>3.63143784117476</v>
          </cell>
          <cell r="CH644">
            <v>3.57268240665025</v>
          </cell>
          <cell r="CI644">
            <v>3.92733013877885</v>
          </cell>
          <cell r="CJ644">
            <v>4.19586903108456</v>
          </cell>
          <cell r="CK644">
            <v>3.94959337157715</v>
          </cell>
          <cell r="CL644">
            <v>3.63755220705381</v>
          </cell>
          <cell r="CM644">
            <v>4.96414652109619</v>
          </cell>
          <cell r="CN644">
            <v>4.99233460190396</v>
          </cell>
          <cell r="CO644">
            <v>4.82266671549655</v>
          </cell>
          <cell r="CP644">
            <v>4.80992594138164</v>
          </cell>
          <cell r="CQ644">
            <v>4.84862884714966</v>
          </cell>
          <cell r="CR644">
            <v>4.85571394829523</v>
          </cell>
          <cell r="CS644">
            <v>4.7682335311534</v>
          </cell>
          <cell r="CT644">
            <v>4.8420208482086</v>
          </cell>
          <cell r="CU644">
            <v>4.90982407595319</v>
          </cell>
          <cell r="CV644">
            <v>4.95808571422499</v>
          </cell>
          <cell r="CW644">
            <v>4.84355164951194</v>
          </cell>
          <cell r="CX644">
            <v>4.90539386599354</v>
          </cell>
          <cell r="CY644">
            <v>4.86523022689464</v>
          </cell>
          <cell r="CZ644">
            <v>4.85209709530744</v>
          </cell>
          <cell r="DA644">
            <v>4.88215770573688</v>
          </cell>
        </row>
        <row r="645">
          <cell r="A645">
            <v>9014.55841367162</v>
          </cell>
          <cell r="B645">
            <v>7268.65057827829</v>
          </cell>
          <cell r="C645">
            <v>7180.31569989226</v>
          </cell>
          <cell r="D645">
            <v>9012.44975932568</v>
          </cell>
          <cell r="E645">
            <v>7624.9282709041</v>
          </cell>
          <cell r="F645">
            <v>7574.94522177447</v>
          </cell>
          <cell r="G645">
            <v>8243.79521283256</v>
          </cell>
          <cell r="H645">
            <v>8471.6471977764</v>
          </cell>
          <cell r="I645">
            <v>8281.04101894929</v>
          </cell>
          <cell r="J645">
            <v>7432.11831832379</v>
          </cell>
          <cell r="K645">
            <v>7844.30077051333</v>
          </cell>
          <cell r="L645">
            <v>8709.56270105844</v>
          </cell>
          <cell r="M645">
            <v>8665.66430361013</v>
          </cell>
          <cell r="N645">
            <v>8299.2240127966</v>
          </cell>
          <cell r="O645">
            <v>8125.44148346078</v>
          </cell>
        </row>
        <row r="645">
          <cell r="Z645">
            <v>7417.69378039265</v>
          </cell>
          <cell r="AA645">
            <v>5981.061047269</v>
          </cell>
          <cell r="AB645">
            <v>5908.37406162564</v>
          </cell>
          <cell r="AC645">
            <v>7415.95865910228</v>
          </cell>
          <cell r="AD645">
            <v>6274.2266914868</v>
          </cell>
          <cell r="AE645">
            <v>6233.09778248871</v>
          </cell>
          <cell r="AF645">
            <v>6783.46577513079</v>
          </cell>
          <cell r="AG645">
            <v>6970.95540845601</v>
          </cell>
          <cell r="AH645">
            <v>6814.11375273541</v>
          </cell>
          <cell r="AI645">
            <v>6115.57164479215</v>
          </cell>
          <cell r="AJ645">
            <v>6454.73891973669</v>
          </cell>
          <cell r="AK645">
            <v>7166.72587972809</v>
          </cell>
          <cell r="AL645">
            <v>7130.60376982776</v>
          </cell>
          <cell r="AM645">
            <v>6829.0757591012</v>
          </cell>
          <cell r="AN645">
            <v>6686.07756353344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5">
          <cell r="BX645">
            <v>4.18984332253932</v>
          </cell>
          <cell r="BY645">
            <v>3.3790386126351</v>
          </cell>
          <cell r="BZ645">
            <v>3.38092078093742</v>
          </cell>
          <cell r="CA645">
            <v>4.1236029674019</v>
          </cell>
          <cell r="CB645">
            <v>3.5547071603406</v>
          </cell>
          <cell r="CC645">
            <v>3.55371080857255</v>
          </cell>
          <cell r="CD645">
            <v>3.80670988997396</v>
          </cell>
          <cell r="CE645">
            <v>3.86621901009705</v>
          </cell>
          <cell r="CF645">
            <v>3.79396851191024</v>
          </cell>
          <cell r="CG645">
            <v>3.41599847757764</v>
          </cell>
          <cell r="CH645">
            <v>3.79422267321727</v>
          </cell>
          <cell r="CI645">
            <v>3.98602357727785</v>
          </cell>
          <cell r="CJ645">
            <v>3.98747831783232</v>
          </cell>
          <cell r="CK645">
            <v>3.75506838219314</v>
          </cell>
          <cell r="CL645">
            <v>3.65092119867348</v>
          </cell>
          <cell r="CM645">
            <v>4.85040779546091</v>
          </cell>
          <cell r="CN645">
            <v>4.84944698808163</v>
          </cell>
          <cell r="CO645">
            <v>4.78784545544613</v>
          </cell>
          <cell r="CP645">
            <v>4.92717051497465</v>
          </cell>
          <cell r="CQ645">
            <v>4.83574634789605</v>
          </cell>
          <cell r="CR645">
            <v>4.80539389553084</v>
          </cell>
          <cell r="CS645">
            <v>4.88212610817355</v>
          </cell>
          <cell r="CT645">
            <v>4.93984120363973</v>
          </cell>
          <cell r="CU645">
            <v>4.92065359620372</v>
          </cell>
          <cell r="CV645">
            <v>4.90485897977655</v>
          </cell>
          <cell r="CW645">
            <v>4.6608271947997</v>
          </cell>
          <cell r="CX645">
            <v>4.92592806922675</v>
          </cell>
          <cell r="CY645">
            <v>4.8993120920277</v>
          </cell>
          <cell r="CZ645">
            <v>4.98254484232583</v>
          </cell>
          <cell r="DA645">
            <v>5.01736951448448</v>
          </cell>
        </row>
        <row r="646">
          <cell r="A646">
            <v>9846.97213732438</v>
          </cell>
          <cell r="B646">
            <v>7325.74348664166</v>
          </cell>
          <cell r="C646">
            <v>9024.85374475723</v>
          </cell>
          <cell r="D646">
            <v>6702.63185035426</v>
          </cell>
          <cell r="E646">
            <v>7370.7285010093</v>
          </cell>
          <cell r="F646">
            <v>7622.70082794477</v>
          </cell>
          <cell r="G646">
            <v>7744.30996505818</v>
          </cell>
          <cell r="H646">
            <v>7558.91756409313</v>
          </cell>
          <cell r="I646">
            <v>7367.62462981148</v>
          </cell>
          <cell r="J646">
            <v>7607.08094496213</v>
          </cell>
          <cell r="K646">
            <v>8707.63246023806</v>
          </cell>
          <cell r="L646">
            <v>9337.74838386359</v>
          </cell>
          <cell r="M646">
            <v>8791.61664060011</v>
          </cell>
          <cell r="N646">
            <v>8787.85861547646</v>
          </cell>
          <cell r="O646">
            <v>8840.69059984907</v>
          </cell>
        </row>
        <row r="646">
          <cell r="Z646">
            <v>8102.65135871263</v>
          </cell>
          <cell r="AA646">
            <v>6028.04035472228</v>
          </cell>
          <cell r="AB646">
            <v>7426.16536711452</v>
          </cell>
          <cell r="AC646">
            <v>5515.30849400579</v>
          </cell>
          <cell r="AD646">
            <v>6065.05659511622</v>
          </cell>
          <cell r="AE646">
            <v>6272.39382413741</v>
          </cell>
          <cell r="AF646">
            <v>6372.46077124787</v>
          </cell>
          <cell r="AG646">
            <v>6219.90930988235</v>
          </cell>
          <cell r="AH646">
            <v>6062.50255253059</v>
          </cell>
          <cell r="AI646">
            <v>6259.54089185455</v>
          </cell>
          <cell r="AJ646">
            <v>7165.1375672816</v>
          </cell>
          <cell r="AK646">
            <v>7683.63295586489</v>
          </cell>
          <cell r="AL646">
            <v>7234.24454997952</v>
          </cell>
          <cell r="AM646">
            <v>7231.15223216349</v>
          </cell>
          <cell r="AN646">
            <v>7274.62540787581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6">
          <cell r="BX646">
            <v>4.5052541560244</v>
          </cell>
          <cell r="BY646">
            <v>3.33350215270599</v>
          </cell>
          <cell r="BZ646">
            <v>4.02784994123498</v>
          </cell>
          <cell r="CA646">
            <v>3.0494362105554</v>
          </cell>
          <cell r="CB646">
            <v>3.44594422290247</v>
          </cell>
          <cell r="CC646">
            <v>3.61207808388087</v>
          </cell>
          <cell r="CD646">
            <v>3.58717843928269</v>
          </cell>
          <cell r="CE646">
            <v>3.49875262863446</v>
          </cell>
          <cell r="CF646">
            <v>3.46438130703657</v>
          </cell>
          <cell r="CG646">
            <v>3.50429249220646</v>
          </cell>
          <cell r="CH646">
            <v>4.02276466577885</v>
          </cell>
          <cell r="CI646">
            <v>4.20770632988515</v>
          </cell>
          <cell r="CJ646">
            <v>3.95714250377656</v>
          </cell>
          <cell r="CK646">
            <v>4.06433776693608</v>
          </cell>
          <cell r="CL646">
            <v>4.14081140872841</v>
          </cell>
          <cell r="CM646">
            <v>4.9273679241173</v>
          </cell>
          <cell r="CN646">
            <v>4.95430280152283</v>
          </cell>
          <cell r="CO646">
            <v>5.05124541303086</v>
          </cell>
          <cell r="CP646">
            <v>4.95515668694731</v>
          </cell>
          <cell r="CQ646">
            <v>4.82207265597625</v>
          </cell>
          <cell r="CR646">
            <v>4.75754959195446</v>
          </cell>
          <cell r="CS646">
            <v>4.86699976849966</v>
          </cell>
          <cell r="CT646">
            <v>4.87054937375957</v>
          </cell>
          <cell r="CU646">
            <v>4.79439027124247</v>
          </cell>
          <cell r="CV646">
            <v>4.89383438714424</v>
          </cell>
          <cell r="CW646">
            <v>4.87985639576622</v>
          </cell>
          <cell r="CX646">
            <v>5.00297490930766</v>
          </cell>
          <cell r="CY646">
            <v>5.00862631639379</v>
          </cell>
          <cell r="CZ646">
            <v>4.87444132712055</v>
          </cell>
          <cell r="DA646">
            <v>4.81318239403788</v>
          </cell>
        </row>
        <row r="647">
          <cell r="A647">
            <v>9541.44505676729</v>
          </cell>
          <cell r="B647">
            <v>7959.00869107546</v>
          </cell>
          <cell r="C647">
            <v>7711.61941953755</v>
          </cell>
          <cell r="D647">
            <v>7313.8662902268</v>
          </cell>
          <cell r="E647">
            <v>7865.30731293078</v>
          </cell>
          <cell r="F647">
            <v>7576.17298185039</v>
          </cell>
          <cell r="G647">
            <v>7506.771183439</v>
          </cell>
          <cell r="H647">
            <v>6841.15028091822</v>
          </cell>
          <cell r="I647">
            <v>8137.77813330748</v>
          </cell>
          <cell r="J647">
            <v>7858.89473760038</v>
          </cell>
          <cell r="K647">
            <v>9336.09865831298</v>
          </cell>
          <cell r="L647">
            <v>10094.622477971</v>
          </cell>
          <cell r="M647">
            <v>9414.54111909939</v>
          </cell>
          <cell r="N647">
            <v>8257.34727912818</v>
          </cell>
          <cell r="O647">
            <v>8201.37311739557</v>
          </cell>
        </row>
        <row r="647">
          <cell r="Z647">
            <v>7851.24621813994</v>
          </cell>
          <cell r="AA647">
            <v>6549.12715151352</v>
          </cell>
          <cell r="AB647">
            <v>6345.56112236233</v>
          </cell>
          <cell r="AC647">
            <v>6018.26711881519</v>
          </cell>
          <cell r="AD647">
            <v>6472.02430321162</v>
          </cell>
          <cell r="AE647">
            <v>6234.10805363689</v>
          </cell>
          <cell r="AF647">
            <v>6177.00028808695</v>
          </cell>
          <cell r="AG647">
            <v>5629.28937401271</v>
          </cell>
          <cell r="AH647">
            <v>6696.22886397873</v>
          </cell>
          <cell r="AI647">
            <v>6466.74766979689</v>
          </cell>
          <cell r="AJ647">
            <v>7682.27546741182</v>
          </cell>
          <cell r="AK647">
            <v>8306.43221044474</v>
          </cell>
          <cell r="AL647">
            <v>7746.82240657321</v>
          </cell>
          <cell r="AM647">
            <v>6794.61718968262</v>
          </cell>
          <cell r="AN647">
            <v>6748.5584508855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7">
          <cell r="BX647">
            <v>4.38683939093624</v>
          </cell>
          <cell r="BY647">
            <v>3.70178678015197</v>
          </cell>
          <cell r="BZ647">
            <v>3.53097235895566</v>
          </cell>
          <cell r="CA647">
            <v>3.43368776722249</v>
          </cell>
          <cell r="CB647">
            <v>3.65285999166925</v>
          </cell>
          <cell r="CC647">
            <v>3.52862823417943</v>
          </cell>
          <cell r="CD647">
            <v>3.51864596596809</v>
          </cell>
          <cell r="CE647">
            <v>3.19609614218406</v>
          </cell>
          <cell r="CF647">
            <v>3.81408256503773</v>
          </cell>
          <cell r="CG647">
            <v>3.57444754391454</v>
          </cell>
          <cell r="CH647">
            <v>4.36610143886278</v>
          </cell>
          <cell r="CI647">
            <v>4.52997059737693</v>
          </cell>
          <cell r="CJ647">
            <v>4.29425179435146</v>
          </cell>
          <cell r="CK647">
            <v>3.84252272124738</v>
          </cell>
          <cell r="CL647">
            <v>3.72573630189799</v>
          </cell>
          <cell r="CM647">
            <v>4.90336246541991</v>
          </cell>
          <cell r="CN647">
            <v>4.84706850484757</v>
          </cell>
          <cell r="CO647">
            <v>4.92360097956648</v>
          </cell>
          <cell r="CP647">
            <v>4.80195177402066</v>
          </cell>
          <cell r="CQ647">
            <v>4.85416180031408</v>
          </cell>
          <cell r="CR647">
            <v>4.84033651567935</v>
          </cell>
          <cell r="CS647">
            <v>4.80960250738272</v>
          </cell>
          <cell r="CT647">
            <v>4.8254839427935</v>
          </cell>
          <cell r="CU647">
            <v>4.81002500371143</v>
          </cell>
          <cell r="CV647">
            <v>4.95660285565424</v>
          </cell>
          <cell r="CW647">
            <v>4.82062323618063</v>
          </cell>
          <cell r="CX647">
            <v>5.02372985267145</v>
          </cell>
          <cell r="CY647">
            <v>4.94246075761803</v>
          </cell>
          <cell r="CZ647">
            <v>4.84457501261861</v>
          </cell>
          <cell r="DA647">
            <v>4.96256303106686</v>
          </cell>
        </row>
        <row r="648">
          <cell r="A648">
            <v>7908.51637367436</v>
          </cell>
          <cell r="B648">
            <v>7032.66075509947</v>
          </cell>
          <cell r="C648">
            <v>9160.26670567338</v>
          </cell>
          <cell r="D648">
            <v>7981.45015450725</v>
          </cell>
          <cell r="E648">
            <v>6738.66336607483</v>
          </cell>
          <cell r="F648">
            <v>7417.09731972419</v>
          </cell>
          <cell r="G648">
            <v>6742.64964705443</v>
          </cell>
          <cell r="H648">
            <v>7238.29036915828</v>
          </cell>
          <cell r="I648">
            <v>7852.00733050569</v>
          </cell>
          <cell r="J648">
            <v>9207.4216625767</v>
          </cell>
          <cell r="K648">
            <v>7574.03180536244</v>
          </cell>
          <cell r="L648">
            <v>8394.00290947307</v>
          </cell>
          <cell r="M648">
            <v>9206.40214687059</v>
          </cell>
          <cell r="N648">
            <v>7733.36850638731</v>
          </cell>
          <cell r="O648">
            <v>9332.97686972846</v>
          </cell>
        </row>
        <row r="648">
          <cell r="Z648">
            <v>6507.57918748062</v>
          </cell>
          <cell r="AA648">
            <v>5786.87513562471</v>
          </cell>
          <cell r="AB648">
            <v>7537.59088923981</v>
          </cell>
          <cell r="AC648">
            <v>6567.59326999454</v>
          </cell>
          <cell r="AD648">
            <v>5544.95728408443</v>
          </cell>
          <cell r="AE648">
            <v>6103.21150880162</v>
          </cell>
          <cell r="AF648">
            <v>5548.23742386194</v>
          </cell>
          <cell r="AG648">
            <v>5956.07893233596</v>
          </cell>
          <cell r="AH648">
            <v>6461.08031767325</v>
          </cell>
          <cell r="AI648">
            <v>7576.39268234883</v>
          </cell>
          <cell r="AJ648">
            <v>6232.34617126966</v>
          </cell>
          <cell r="AK648">
            <v>6907.06525122355</v>
          </cell>
          <cell r="AL648">
            <v>7575.5537665678</v>
          </cell>
          <cell r="AM648">
            <v>6363.45751382727</v>
          </cell>
          <cell r="AN648">
            <v>7679.70668137656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8">
          <cell r="BX648">
            <v>3.63156461146332</v>
          </cell>
          <cell r="BY648">
            <v>3.23575409939157</v>
          </cell>
          <cell r="BZ648">
            <v>4.14865719277554</v>
          </cell>
          <cell r="CA648">
            <v>3.69749329731369</v>
          </cell>
          <cell r="CB648">
            <v>3.12114353741424</v>
          </cell>
          <cell r="CC648">
            <v>3.46957476794248</v>
          </cell>
          <cell r="CD648">
            <v>3.06665963096219</v>
          </cell>
          <cell r="CE648">
            <v>3.32688615752018</v>
          </cell>
          <cell r="CF648">
            <v>3.61273931133628</v>
          </cell>
          <cell r="CG648">
            <v>4.29433983618498</v>
          </cell>
          <cell r="CH648">
            <v>3.56939547739236</v>
          </cell>
          <cell r="CI648">
            <v>3.88213175994289</v>
          </cell>
          <cell r="CJ648">
            <v>4.26311487776052</v>
          </cell>
          <cell r="CK648">
            <v>3.73846466302342</v>
          </cell>
          <cell r="CL648">
            <v>4.34145848736299</v>
          </cell>
          <cell r="CM648">
            <v>4.90944977793064</v>
          </cell>
          <cell r="CN648">
            <v>4.89977048297651</v>
          </cell>
          <cell r="CO648">
            <v>4.97773929817201</v>
          </cell>
          <cell r="CP648">
            <v>4.86637967193496</v>
          </cell>
          <cell r="CQ648">
            <v>4.86733904093302</v>
          </cell>
          <cell r="CR648">
            <v>4.81935929897548</v>
          </cell>
          <cell r="CS648">
            <v>4.95674522299847</v>
          </cell>
          <cell r="CT648">
            <v>4.90489415613684</v>
          </cell>
          <cell r="CU648">
            <v>4.89976950617179</v>
          </cell>
          <cell r="CV648">
            <v>4.83362775593783</v>
          </cell>
          <cell r="CW648">
            <v>4.78370108477061</v>
          </cell>
          <cell r="CX648">
            <v>4.87450390967326</v>
          </cell>
          <cell r="CY648">
            <v>4.86849226946379</v>
          </cell>
          <cell r="CZ648">
            <v>4.66344656064494</v>
          </cell>
          <cell r="DA648">
            <v>4.84636495753387</v>
          </cell>
        </row>
        <row r="649">
          <cell r="A649">
            <v>9229.0192566356</v>
          </cell>
          <cell r="B649">
            <v>8946.38482444512</v>
          </cell>
          <cell r="C649">
            <v>8126.48727384541</v>
          </cell>
          <cell r="D649">
            <v>6407.4181897983</v>
          </cell>
          <cell r="E649">
            <v>7034.12229476538</v>
          </cell>
          <cell r="F649">
            <v>7935.4772093738</v>
          </cell>
          <cell r="G649">
            <v>8237.90766142762</v>
          </cell>
          <cell r="H649">
            <v>8829.0006258623</v>
          </cell>
          <cell r="I649">
            <v>8566.27441247386</v>
          </cell>
          <cell r="J649">
            <v>7546.30454575035</v>
          </cell>
          <cell r="K649">
            <v>8403.12960828086</v>
          </cell>
          <cell r="L649">
            <v>7568.87506320025</v>
          </cell>
          <cell r="M649">
            <v>9163.0396035874</v>
          </cell>
          <cell r="N649">
            <v>9336.76059864941</v>
          </cell>
          <cell r="O649">
            <v>10929.0050967634</v>
          </cell>
        </row>
        <row r="649">
          <cell r="Z649">
            <v>7594.16441688872</v>
          </cell>
          <cell r="AA649">
            <v>7361.59665554341</v>
          </cell>
          <cell r="AB649">
            <v>6686.93809962137</v>
          </cell>
          <cell r="AC649">
            <v>5272.38982474832</v>
          </cell>
          <cell r="AD649">
            <v>5788.07777397837</v>
          </cell>
          <cell r="AE649">
            <v>6529.7641037133</v>
          </cell>
          <cell r="AF649">
            <v>6778.6211614033</v>
          </cell>
          <cell r="AG649">
            <v>7265.00622928098</v>
          </cell>
          <cell r="AH649">
            <v>7048.82008797849</v>
          </cell>
          <cell r="AI649">
            <v>6209.530597646</v>
          </cell>
          <cell r="AJ649">
            <v>6914.57522052825</v>
          </cell>
          <cell r="AK649">
            <v>6228.10290914763</v>
          </cell>
          <cell r="AL649">
            <v>7539.87258809477</v>
          </cell>
          <cell r="AM649">
            <v>7682.8201497458</v>
          </cell>
          <cell r="AN649">
            <v>8993.00990819389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49">
          <cell r="BX649">
            <v>4.33964913843578</v>
          </cell>
          <cell r="BY649">
            <v>4.08372160788623</v>
          </cell>
          <cell r="BZ649">
            <v>3.89613665319318</v>
          </cell>
          <cell r="CA649">
            <v>2.87646473842611</v>
          </cell>
          <cell r="CB649">
            <v>3.24109645639145</v>
          </cell>
          <cell r="CC649">
            <v>3.69672141724455</v>
          </cell>
          <cell r="CD649">
            <v>3.71076503529491</v>
          </cell>
          <cell r="CE649">
            <v>3.97124361581315</v>
          </cell>
          <cell r="CF649">
            <v>3.94443342379266</v>
          </cell>
          <cell r="CG649">
            <v>3.47784937372984</v>
          </cell>
          <cell r="CH649">
            <v>3.86269165774329</v>
          </cell>
          <cell r="CI649">
            <v>3.57561022313569</v>
          </cell>
          <cell r="CJ649">
            <v>4.13381636613143</v>
          </cell>
          <cell r="CK649">
            <v>4.23793988638687</v>
          </cell>
          <cell r="CL649">
            <v>4.86903362155395</v>
          </cell>
          <cell r="CM649">
            <v>4.79438066202366</v>
          </cell>
          <cell r="CN649">
            <v>4.93881804318989</v>
          </cell>
          <cell r="CO649">
            <v>4.70219091009349</v>
          </cell>
          <cell r="CP649">
            <v>5.02175585067353</v>
          </cell>
          <cell r="CQ649">
            <v>4.89271070433483</v>
          </cell>
          <cell r="CR649">
            <v>4.83935970513089</v>
          </cell>
          <cell r="CS649">
            <v>5.00478059082674</v>
          </cell>
          <cell r="CT649">
            <v>5.01206387246248</v>
          </cell>
          <cell r="CU649">
            <v>4.89597206559175</v>
          </cell>
          <cell r="CV649">
            <v>4.89164732802829</v>
          </cell>
          <cell r="CW649">
            <v>4.90436291027825</v>
          </cell>
          <cell r="CX649">
            <v>4.77213526549782</v>
          </cell>
          <cell r="CY649">
            <v>4.99712211265787</v>
          </cell>
          <cell r="CZ649">
            <v>4.96675811652822</v>
          </cell>
          <cell r="DA649">
            <v>5.06022041027865</v>
          </cell>
        </row>
        <row r="650">
          <cell r="A650">
            <v>8213.61006853171</v>
          </cell>
          <cell r="B650">
            <v>7604.59975709969</v>
          </cell>
          <cell r="C650">
            <v>7205.84262757244</v>
          </cell>
          <cell r="D650">
            <v>7873.41064310055</v>
          </cell>
          <cell r="E650">
            <v>9053.11574799782</v>
          </cell>
          <cell r="F650">
            <v>7936.55257844682</v>
          </cell>
          <cell r="G650">
            <v>7955.52529258594</v>
          </cell>
          <cell r="H650">
            <v>8140.53676025642</v>
          </cell>
          <cell r="I650">
            <v>7769.78491480938</v>
          </cell>
          <cell r="J650">
            <v>8402.70800231783</v>
          </cell>
          <cell r="K650">
            <v>8792.1881921777</v>
          </cell>
          <cell r="L650">
            <v>7188.59667946516</v>
          </cell>
          <cell r="M650">
            <v>8570.70762147649</v>
          </cell>
          <cell r="N650">
            <v>9190.80357521716</v>
          </cell>
          <cell r="O650">
            <v>8982.29706626199</v>
          </cell>
        </row>
        <row r="650">
          <cell r="Z650">
            <v>6758.62771353466</v>
          </cell>
          <cell r="AA650">
            <v>6257.49922869918</v>
          </cell>
          <cell r="AB650">
            <v>5929.37907640247</v>
          </cell>
          <cell r="AC650">
            <v>6478.69218632274</v>
          </cell>
          <cell r="AD650">
            <v>7449.42095835249</v>
          </cell>
          <cell r="AE650">
            <v>6530.64897883624</v>
          </cell>
          <cell r="AF650">
            <v>6546.26081218501</v>
          </cell>
          <cell r="AG650">
            <v>6698.49881986814</v>
          </cell>
          <cell r="AH650">
            <v>6393.42301561458</v>
          </cell>
          <cell r="AI650">
            <v>6914.2282990501</v>
          </cell>
          <cell r="AJ650">
            <v>7234.71485527765</v>
          </cell>
          <cell r="AK650">
            <v>5915.18812481705</v>
          </cell>
          <cell r="AL650">
            <v>7052.46798567208</v>
          </cell>
          <cell r="AM650">
            <v>7562.71837046441</v>
          </cell>
          <cell r="AN650">
            <v>7391.14730023844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0">
          <cell r="BX650">
            <v>3.78772473410311</v>
          </cell>
          <cell r="BY650">
            <v>3.45804191242912</v>
          </cell>
          <cell r="BZ650">
            <v>3.4237053073432</v>
          </cell>
          <cell r="CA650">
            <v>3.63768778961467</v>
          </cell>
          <cell r="CB650">
            <v>4.2253803061508</v>
          </cell>
          <cell r="CC650">
            <v>3.63893833993189</v>
          </cell>
          <cell r="CD650">
            <v>3.63924999941422</v>
          </cell>
          <cell r="CE650">
            <v>3.79885152288153</v>
          </cell>
          <cell r="CF650">
            <v>3.62054614376873</v>
          </cell>
          <cell r="CG650">
            <v>3.79162975722044</v>
          </cell>
          <cell r="CH650">
            <v>3.96450352380945</v>
          </cell>
          <cell r="CI650">
            <v>3.29476668705677</v>
          </cell>
          <cell r="CJ650">
            <v>3.99109371542489</v>
          </cell>
          <cell r="CK650">
            <v>4.33485436154347</v>
          </cell>
          <cell r="CL650">
            <v>4.18766001372355</v>
          </cell>
          <cell r="CM650">
            <v>4.88863092123402</v>
          </cell>
          <cell r="CN650">
            <v>4.95767082569645</v>
          </cell>
          <cell r="CO650">
            <v>4.7448225602485</v>
          </cell>
          <cell r="CP650">
            <v>4.87942963578078</v>
          </cell>
          <cell r="CQ650">
            <v>4.83018592644252</v>
          </cell>
          <cell r="CR650">
            <v>4.91687061217088</v>
          </cell>
          <cell r="CS650">
            <v>4.92820255056971</v>
          </cell>
          <cell r="CT650">
            <v>4.83094731414037</v>
          </cell>
          <cell r="CU650">
            <v>4.83800695930554</v>
          </cell>
          <cell r="CV650">
            <v>4.99602873782724</v>
          </cell>
          <cell r="CW650">
            <v>4.99965165140171</v>
          </cell>
          <cell r="CX650">
            <v>4.91870787882384</v>
          </cell>
          <cell r="CY650">
            <v>4.84123688277631</v>
          </cell>
          <cell r="CZ650">
            <v>4.77980910760269</v>
          </cell>
          <cell r="DA650">
            <v>4.8355689249913</v>
          </cell>
        </row>
        <row r="651">
          <cell r="A651">
            <v>9074.88130078397</v>
          </cell>
          <cell r="B651">
            <v>7856.88107243918</v>
          </cell>
          <cell r="C651">
            <v>7805.21723606775</v>
          </cell>
          <cell r="D651">
            <v>7931.37906563084</v>
          </cell>
          <cell r="E651">
            <v>8035.6945426182</v>
          </cell>
          <cell r="F651">
            <v>7522.64573750025</v>
          </cell>
          <cell r="G651">
            <v>7792.10359276653</v>
          </cell>
          <cell r="H651">
            <v>7041.52521477089</v>
          </cell>
          <cell r="I651">
            <v>9829.3839800209</v>
          </cell>
          <cell r="J651">
            <v>9124.83181653406</v>
          </cell>
          <cell r="K651">
            <v>8947.88564876192</v>
          </cell>
          <cell r="L651">
            <v>9039.1087214329</v>
          </cell>
          <cell r="M651">
            <v>9083.60319348902</v>
          </cell>
          <cell r="N651">
            <v>8601.01086035834</v>
          </cell>
          <cell r="O651">
            <v>9414.35797667083</v>
          </cell>
        </row>
        <row r="651">
          <cell r="Z651">
            <v>7467.33089893081</v>
          </cell>
          <cell r="AA651">
            <v>6465.09071103567</v>
          </cell>
          <cell r="AB651">
            <v>6422.57875425004</v>
          </cell>
          <cell r="AC651">
            <v>6526.39191686195</v>
          </cell>
          <cell r="AD651">
            <v>6612.22865221154</v>
          </cell>
          <cell r="AE651">
            <v>6190.06277828592</v>
          </cell>
          <cell r="AF651">
            <v>6411.78809919075</v>
          </cell>
          <cell r="AG651">
            <v>5794.16931958291</v>
          </cell>
          <cell r="AH651">
            <v>8088.17881784577</v>
          </cell>
          <cell r="AI651">
            <v>7508.43303760517</v>
          </cell>
          <cell r="AJ651">
            <v>7362.83161955267</v>
          </cell>
          <cell r="AK651">
            <v>7437.89517649335</v>
          </cell>
          <cell r="AL651">
            <v>7474.50777064239</v>
          </cell>
          <cell r="AM651">
            <v>7077.40322223772</v>
          </cell>
          <cell r="AN651">
            <v>7746.67170651771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1">
          <cell r="BX651">
            <v>4.17902518986985</v>
          </cell>
          <cell r="BY651">
            <v>3.5596978046691</v>
          </cell>
          <cell r="BZ651">
            <v>3.57488245335848</v>
          </cell>
          <cell r="CA651">
            <v>3.63649703373501</v>
          </cell>
          <cell r="CB651">
            <v>3.81181493609339</v>
          </cell>
          <cell r="CC651">
            <v>3.50649763979385</v>
          </cell>
          <cell r="CD651">
            <v>3.65972266955253</v>
          </cell>
          <cell r="CE651">
            <v>3.23852507592385</v>
          </cell>
          <cell r="CF651">
            <v>4.55065999283479</v>
          </cell>
          <cell r="CG651">
            <v>4.21491576025298</v>
          </cell>
          <cell r="CH651">
            <v>4.04211703426539</v>
          </cell>
          <cell r="CI651">
            <v>4.10060111287258</v>
          </cell>
          <cell r="CJ651">
            <v>4.24855521858094</v>
          </cell>
          <cell r="CK651">
            <v>4.12039296535251</v>
          </cell>
          <cell r="CL651">
            <v>4.37254768702986</v>
          </cell>
          <cell r="CM651">
            <v>4.8955055041498</v>
          </cell>
          <cell r="CN651">
            <v>4.97586544208215</v>
          </cell>
          <cell r="CO651">
            <v>4.92214958270769</v>
          </cell>
          <cell r="CP651">
            <v>4.91696421961793</v>
          </cell>
          <cell r="CQ651">
            <v>4.75251166210395</v>
          </cell>
          <cell r="CR651">
            <v>4.83647155852356</v>
          </cell>
          <cell r="CS651">
            <v>4.79996555030131</v>
          </cell>
          <cell r="CT651">
            <v>4.90174882696545</v>
          </cell>
          <cell r="CU651">
            <v>4.86949015228256</v>
          </cell>
          <cell r="CV651">
            <v>4.88053631156359</v>
          </cell>
          <cell r="CW651">
            <v>4.99048920464967</v>
          </cell>
          <cell r="CX651">
            <v>4.96946531573664</v>
          </cell>
          <cell r="CY651">
            <v>4.82001584718768</v>
          </cell>
          <cell r="CZ651">
            <v>4.70589722324968</v>
          </cell>
          <cell r="DA651">
            <v>4.85386543936476</v>
          </cell>
        </row>
        <row r="652">
          <cell r="A652">
            <v>10164.0218508822</v>
          </cell>
          <cell r="B652">
            <v>8404.52885112967</v>
          </cell>
          <cell r="C652">
            <v>7328.61920742881</v>
          </cell>
          <cell r="D652">
            <v>7425.21683940526</v>
          </cell>
          <cell r="E652">
            <v>7109.05138233042</v>
          </cell>
          <cell r="F652">
            <v>8300.5402131263</v>
          </cell>
          <cell r="G652">
            <v>8518.05291073366</v>
          </cell>
          <cell r="H652">
            <v>7533.62399617157</v>
          </cell>
          <cell r="I652">
            <v>8328.74622542641</v>
          </cell>
          <cell r="J652">
            <v>7696.20665317603</v>
          </cell>
          <cell r="K652">
            <v>7888.43261664257</v>
          </cell>
          <cell r="L652">
            <v>8067.7453984145</v>
          </cell>
          <cell r="M652">
            <v>8265.04591443912</v>
          </cell>
          <cell r="N652">
            <v>9406.66965620294</v>
          </cell>
          <cell r="O652">
            <v>9298.15870879576</v>
          </cell>
        </row>
        <row r="652">
          <cell r="Z652">
            <v>8363.5379801545</v>
          </cell>
          <cell r="AA652">
            <v>6915.72659750098</v>
          </cell>
          <cell r="AB652">
            <v>6030.40666211285</v>
          </cell>
          <cell r="AC652">
            <v>6109.89271356776</v>
          </cell>
          <cell r="AD652">
            <v>5849.73370888903</v>
          </cell>
          <cell r="AE652">
            <v>6830.15880394393</v>
          </cell>
          <cell r="AF652">
            <v>7009.14068083227</v>
          </cell>
          <cell r="AG652">
            <v>6199.09631684975</v>
          </cell>
          <cell r="AH652">
            <v>6853.36832263659</v>
          </cell>
          <cell r="AI652">
            <v>6332.87861747057</v>
          </cell>
          <cell r="AJ652">
            <v>6491.0531245516</v>
          </cell>
          <cell r="AK652">
            <v>6638.60192783822</v>
          </cell>
          <cell r="AL652">
            <v>6800.95206673848</v>
          </cell>
          <cell r="AM652">
            <v>7740.34531710414</v>
          </cell>
          <cell r="AN652">
            <v>7651.05630895194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2">
          <cell r="BX652">
            <v>4.64887023703091</v>
          </cell>
          <cell r="BY652">
            <v>3.95522057726515</v>
          </cell>
          <cell r="BZ652">
            <v>3.37555581275816</v>
          </cell>
          <cell r="CA652">
            <v>3.36397328126917</v>
          </cell>
          <cell r="CB652">
            <v>3.30203409440035</v>
          </cell>
          <cell r="CC652">
            <v>3.83724804791897</v>
          </cell>
          <cell r="CD652">
            <v>3.86515029449912</v>
          </cell>
          <cell r="CE652">
            <v>3.40255773035704</v>
          </cell>
          <cell r="CF652">
            <v>3.91076944102426</v>
          </cell>
          <cell r="CG652">
            <v>3.58914046976889</v>
          </cell>
          <cell r="CH652">
            <v>3.72823245611849</v>
          </cell>
          <cell r="CI652">
            <v>3.6551070403049</v>
          </cell>
          <cell r="CJ652">
            <v>3.84887072590954</v>
          </cell>
          <cell r="CK652">
            <v>4.2843533144122</v>
          </cell>
          <cell r="CL652">
            <v>4.2764521246612</v>
          </cell>
          <cell r="CM652">
            <v>4.92889702595553</v>
          </cell>
          <cell r="CN652">
            <v>4.79042718033137</v>
          </cell>
          <cell r="CO652">
            <v>4.89450123311118</v>
          </cell>
          <cell r="CP652">
            <v>4.97608949071407</v>
          </cell>
          <cell r="CQ652">
            <v>4.85357426283536</v>
          </cell>
          <cell r="CR652">
            <v>4.87661042829121</v>
          </cell>
          <cell r="CS652">
            <v>4.96827385478256</v>
          </cell>
          <cell r="CT652">
            <v>4.9914878369554</v>
          </cell>
          <cell r="CU652">
            <v>4.80119113438447</v>
          </cell>
          <cell r="CV652">
            <v>4.8341246386907</v>
          </cell>
          <cell r="CW652">
            <v>4.77001029304572</v>
          </cell>
          <cell r="CX652">
            <v>4.97603771563167</v>
          </cell>
          <cell r="CY652">
            <v>4.84109410661524</v>
          </cell>
          <cell r="CZ652">
            <v>4.94973779472764</v>
          </cell>
          <cell r="DA652">
            <v>4.90167959225741</v>
          </cell>
        </row>
        <row r="653">
          <cell r="A653">
            <v>9114.6690124515</v>
          </cell>
          <cell r="B653">
            <v>8031.99822339205</v>
          </cell>
          <cell r="C653">
            <v>7344.17995277472</v>
          </cell>
          <cell r="D653">
            <v>6785.27951122362</v>
          </cell>
          <cell r="E653">
            <v>6619.08453329346</v>
          </cell>
          <cell r="F653">
            <v>7632.17595069636</v>
          </cell>
          <cell r="G653">
            <v>7429.10863112509</v>
          </cell>
          <cell r="H653">
            <v>6238.94554612967</v>
          </cell>
          <cell r="I653">
            <v>9188.31632169571</v>
          </cell>
          <cell r="J653">
            <v>6774.26079580875</v>
          </cell>
          <cell r="K653">
            <v>8046.19410370317</v>
          </cell>
          <cell r="L653">
            <v>8196.43043733224</v>
          </cell>
          <cell r="M653">
            <v>9605.40374197946</v>
          </cell>
          <cell r="N653">
            <v>7689.39296037458</v>
          </cell>
          <cell r="O653">
            <v>8438.50990695131</v>
          </cell>
        </row>
        <row r="653">
          <cell r="Z653">
            <v>7500.07050167437</v>
          </cell>
          <cell r="AA653">
            <v>6609.18710953403</v>
          </cell>
          <cell r="AB653">
            <v>6043.21093256891</v>
          </cell>
          <cell r="AC653">
            <v>5583.31571209257</v>
          </cell>
          <cell r="AD653">
            <v>5446.56098739577</v>
          </cell>
          <cell r="AE653">
            <v>6280.19049657301</v>
          </cell>
          <cell r="AF653">
            <v>6113.09510218293</v>
          </cell>
          <cell r="AG653">
            <v>5133.76090652955</v>
          </cell>
          <cell r="AH653">
            <v>7560.67171613819</v>
          </cell>
          <cell r="AI653">
            <v>5574.24888340835</v>
          </cell>
          <cell r="AJ653">
            <v>6620.86829104718</v>
          </cell>
          <cell r="AK653">
            <v>6744.49133129053</v>
          </cell>
          <cell r="AL653">
            <v>7903.87507911452</v>
          </cell>
          <cell r="AM653">
            <v>6327.27192167965</v>
          </cell>
          <cell r="AN653">
            <v>6943.68815200565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3">
          <cell r="BX653">
            <v>4.22928582789661</v>
          </cell>
          <cell r="BY653">
            <v>3.78878773705593</v>
          </cell>
          <cell r="BZ653">
            <v>3.39200051665763</v>
          </cell>
          <cell r="CA653">
            <v>3.11951642316951</v>
          </cell>
          <cell r="CB653">
            <v>3.0443539701457</v>
          </cell>
          <cell r="CC653">
            <v>3.56121467973696</v>
          </cell>
          <cell r="CD653">
            <v>3.4426575125354</v>
          </cell>
          <cell r="CE653">
            <v>2.98398011511277</v>
          </cell>
          <cell r="CF653">
            <v>4.15305848686468</v>
          </cell>
          <cell r="CG653">
            <v>3.14262985888491</v>
          </cell>
          <cell r="CH653">
            <v>3.59511287573716</v>
          </cell>
          <cell r="CI653">
            <v>3.83902468035283</v>
          </cell>
          <cell r="CJ653">
            <v>4.45647496479339</v>
          </cell>
          <cell r="CK653">
            <v>3.48987622122186</v>
          </cell>
          <cell r="CL653">
            <v>3.75572412928702</v>
          </cell>
          <cell r="CM653">
            <v>4.85853621555086</v>
          </cell>
          <cell r="CN653">
            <v>4.77919672480759</v>
          </cell>
          <cell r="CO653">
            <v>4.8811143157859</v>
          </cell>
          <cell r="CP653">
            <v>4.90356622647756</v>
          </cell>
          <cell r="CQ653">
            <v>4.90156041094673</v>
          </cell>
          <cell r="CR653">
            <v>4.83149793197665</v>
          </cell>
          <cell r="CS653">
            <v>4.86490616578087</v>
          </cell>
          <cell r="CT653">
            <v>4.71353622727545</v>
          </cell>
          <cell r="CU653">
            <v>4.98769019286027</v>
          </cell>
          <cell r="CV653">
            <v>4.85959703650332</v>
          </cell>
          <cell r="CW653">
            <v>5.04556207494092</v>
          </cell>
          <cell r="CX653">
            <v>4.81321689242009</v>
          </cell>
          <cell r="CY653">
            <v>4.85909882645342</v>
          </cell>
          <cell r="CZ653">
            <v>4.96722246503527</v>
          </cell>
          <cell r="DA653">
            <v>5.06528235336371</v>
          </cell>
        </row>
        <row r="654">
          <cell r="A654">
            <v>8699.08956836029</v>
          </cell>
          <cell r="B654">
            <v>7262.20451742873</v>
          </cell>
          <cell r="C654">
            <v>6984.18106848038</v>
          </cell>
          <cell r="D654">
            <v>7028.5379943707</v>
          </cell>
          <cell r="E654">
            <v>7099.61217778165</v>
          </cell>
          <cell r="F654">
            <v>8221.14791709661</v>
          </cell>
          <cell r="G654">
            <v>7465.56504940341</v>
          </cell>
          <cell r="H654">
            <v>7907.86562733434</v>
          </cell>
          <cell r="I654">
            <v>8609.70934534381</v>
          </cell>
          <cell r="J654">
            <v>7453.15471156693</v>
          </cell>
          <cell r="K654">
            <v>8986.64116990659</v>
          </cell>
          <cell r="L654">
            <v>10036.8867212337</v>
          </cell>
          <cell r="M654">
            <v>7633.18855969142</v>
          </cell>
          <cell r="N654">
            <v>8177.1214514464</v>
          </cell>
          <cell r="O654">
            <v>9855.95458109171</v>
          </cell>
        </row>
        <row r="654">
          <cell r="Z654">
            <v>7158.10798767932</v>
          </cell>
          <cell r="AA654">
            <v>5975.75686005564</v>
          </cell>
          <cell r="AB654">
            <v>5746.98327920672</v>
          </cell>
          <cell r="AC654">
            <v>5783.48269251075</v>
          </cell>
          <cell r="AD654">
            <v>5841.96659200319</v>
          </cell>
          <cell r="AE654">
            <v>6764.83028606806</v>
          </cell>
          <cell r="AF654">
            <v>6143.09352636624</v>
          </cell>
          <cell r="AG654">
            <v>6507.04371620654</v>
          </cell>
          <cell r="AH654">
            <v>7084.56083274005</v>
          </cell>
          <cell r="AI654">
            <v>6132.88159123222</v>
          </cell>
          <cell r="AJ654">
            <v>7394.72187695171</v>
          </cell>
          <cell r="AK654">
            <v>8258.92393061518</v>
          </cell>
          <cell r="AL654">
            <v>6281.02372911751</v>
          </cell>
          <cell r="AM654">
            <v>6728.60279433303</v>
          </cell>
          <cell r="AN654">
            <v>8110.04262672689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4">
          <cell r="BX654">
            <v>4.07001788551149</v>
          </cell>
          <cell r="BY654">
            <v>3.2057694994333</v>
          </cell>
          <cell r="BZ654">
            <v>3.26434184329587</v>
          </cell>
          <cell r="CA654">
            <v>3.22764644151987</v>
          </cell>
          <cell r="CB654">
            <v>3.2289407410024</v>
          </cell>
          <cell r="CC654">
            <v>3.7840961002283</v>
          </cell>
          <cell r="CD654">
            <v>3.44421145325665</v>
          </cell>
          <cell r="CE654">
            <v>3.62436978527376</v>
          </cell>
          <cell r="CF654">
            <v>4.01508890998167</v>
          </cell>
          <cell r="CG654">
            <v>3.54027765794953</v>
          </cell>
          <cell r="CH654">
            <v>4.19332240589772</v>
          </cell>
          <cell r="CI654">
            <v>4.70993537198755</v>
          </cell>
          <cell r="CJ654">
            <v>3.48459885836105</v>
          </cell>
          <cell r="CK654">
            <v>3.81713786778555</v>
          </cell>
          <cell r="CL654">
            <v>4.40511553816388</v>
          </cell>
          <cell r="CM654">
            <v>4.81846893857093</v>
          </cell>
          <cell r="CN654">
            <v>5.10702238753794</v>
          </cell>
          <cell r="CO654">
            <v>4.82337954322892</v>
          </cell>
          <cell r="CP654">
            <v>4.90919880747903</v>
          </cell>
          <cell r="CQ654">
            <v>4.95685402957493</v>
          </cell>
          <cell r="CR654">
            <v>4.89780944108364</v>
          </cell>
          <cell r="CS654">
            <v>4.88657373431801</v>
          </cell>
          <cell r="CT654">
            <v>4.91879087590294</v>
          </cell>
          <cell r="CU654">
            <v>4.83420321225856</v>
          </cell>
          <cell r="CV654">
            <v>4.74607274960917</v>
          </cell>
          <cell r="CW654">
            <v>4.8313747502826</v>
          </cell>
          <cell r="CX654">
            <v>4.80413998577905</v>
          </cell>
          <cell r="CY654">
            <v>4.93838312208391</v>
          </cell>
          <cell r="CZ654">
            <v>4.82941115625635</v>
          </cell>
          <cell r="DA654">
            <v>5.04397550421714</v>
          </cell>
        </row>
        <row r="655">
          <cell r="A655">
            <v>9160.14699333548</v>
          </cell>
          <cell r="B655">
            <v>7487.29701813847</v>
          </cell>
          <cell r="C655">
            <v>7076.8722843476</v>
          </cell>
          <cell r="D655">
            <v>7322.53791717282</v>
          </cell>
          <cell r="E655">
            <v>8648.38603573324</v>
          </cell>
          <cell r="F655">
            <v>7209.22449726488</v>
          </cell>
          <cell r="G655">
            <v>7939.89671645717</v>
          </cell>
          <cell r="H655">
            <v>8230.80141950574</v>
          </cell>
          <cell r="I655">
            <v>7976.08609472522</v>
          </cell>
          <cell r="J655">
            <v>7205.73037429524</v>
          </cell>
          <cell r="K655">
            <v>7377.68925711975</v>
          </cell>
          <cell r="L655">
            <v>7788.94781561619</v>
          </cell>
          <cell r="M655">
            <v>10370.189216673</v>
          </cell>
          <cell r="N655">
            <v>8991.65703305279</v>
          </cell>
          <cell r="O655">
            <v>9404.72594319494</v>
          </cell>
        </row>
        <row r="655">
          <cell r="Z655">
            <v>7537.49238308748</v>
          </cell>
          <cell r="AA655">
            <v>6160.97583206823</v>
          </cell>
          <cell r="AB655">
            <v>5823.25490826317</v>
          </cell>
          <cell r="AC655">
            <v>6025.40262898792</v>
          </cell>
          <cell r="AD655">
            <v>7116.38622368906</v>
          </cell>
          <cell r="AE655">
            <v>5932.1618720351</v>
          </cell>
          <cell r="AF655">
            <v>6533.40072668475</v>
          </cell>
          <cell r="AG655">
            <v>6772.77373947901</v>
          </cell>
          <cell r="AH655">
            <v>6563.17941508818</v>
          </cell>
          <cell r="AI655">
            <v>5929.28670799151</v>
          </cell>
          <cell r="AJ655">
            <v>6070.78430300139</v>
          </cell>
          <cell r="AK655">
            <v>6409.19134542133</v>
          </cell>
          <cell r="AL655">
            <v>8533.18426971952</v>
          </cell>
          <cell r="AM655">
            <v>7398.84921576915</v>
          </cell>
          <cell r="AN655">
            <v>7738.74591897184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5">
          <cell r="BX655">
            <v>4.30910819504899</v>
          </cell>
          <cell r="BY655">
            <v>3.46084816779554</v>
          </cell>
          <cell r="BZ655">
            <v>3.22452566705378</v>
          </cell>
          <cell r="CA655">
            <v>3.36176123033092</v>
          </cell>
          <cell r="CB655">
            <v>3.8935808782556</v>
          </cell>
          <cell r="CC655">
            <v>3.2897702004495</v>
          </cell>
          <cell r="CD655">
            <v>3.6621435348041</v>
          </cell>
          <cell r="CE655">
            <v>3.76009211518315</v>
          </cell>
          <cell r="CF655">
            <v>3.75376408602267</v>
          </cell>
          <cell r="CG655">
            <v>3.30859204021493</v>
          </cell>
          <cell r="CH655">
            <v>3.36836331244525</v>
          </cell>
          <cell r="CI655">
            <v>3.63800928698805</v>
          </cell>
          <cell r="CJ655">
            <v>4.75869916725141</v>
          </cell>
          <cell r="CK655">
            <v>3.97120497228759</v>
          </cell>
          <cell r="CL655">
            <v>4.34659874174699</v>
          </cell>
          <cell r="CM655">
            <v>4.792328975861</v>
          </cell>
          <cell r="CN655">
            <v>4.87723963112617</v>
          </cell>
          <cell r="CO655">
            <v>4.94774260888877</v>
          </cell>
          <cell r="CP655">
            <v>4.91050710539638</v>
          </cell>
          <cell r="CQ655">
            <v>5.00745950005468</v>
          </cell>
          <cell r="CR655">
            <v>4.94031415243762</v>
          </cell>
          <cell r="CS655">
            <v>4.88777347152012</v>
          </cell>
          <cell r="CT655">
            <v>4.93486433930608</v>
          </cell>
          <cell r="CU655">
            <v>4.79020872221282</v>
          </cell>
          <cell r="CV655">
            <v>4.9098289908023</v>
          </cell>
          <cell r="CW655">
            <v>4.93779447727494</v>
          </cell>
          <cell r="CX655">
            <v>4.82665847127558</v>
          </cell>
          <cell r="CY655">
            <v>4.91281045904626</v>
          </cell>
          <cell r="CZ655">
            <v>5.10445064172894</v>
          </cell>
          <cell r="DA655">
            <v>4.87784699562582</v>
          </cell>
        </row>
        <row r="656">
          <cell r="A656">
            <v>9774.27080470946</v>
          </cell>
          <cell r="B656">
            <v>8103.68092719201</v>
          </cell>
          <cell r="C656">
            <v>7276.4074255998</v>
          </cell>
          <cell r="D656">
            <v>6839.96655957518</v>
          </cell>
          <cell r="E656">
            <v>7905.20140924932</v>
          </cell>
          <cell r="F656">
            <v>7694.59280526301</v>
          </cell>
          <cell r="G656">
            <v>7366.03199246559</v>
          </cell>
          <cell r="H656">
            <v>7381.2329056551</v>
          </cell>
          <cell r="I656">
            <v>7926.00989858368</v>
          </cell>
          <cell r="J656">
            <v>7427.51765882141</v>
          </cell>
          <cell r="K656">
            <v>8154.89719804846</v>
          </cell>
          <cell r="L656">
            <v>9344.55016417384</v>
          </cell>
          <cell r="M656">
            <v>9755.48451945018</v>
          </cell>
          <cell r="N656">
            <v>9918.0320991484</v>
          </cell>
          <cell r="O656">
            <v>9400.32664618485</v>
          </cell>
        </row>
        <row r="656">
          <cell r="Z656">
            <v>8042.82854787521</v>
          </cell>
          <cell r="AA656">
            <v>6668.17173437514</v>
          </cell>
          <cell r="AB656">
            <v>5987.44382449355</v>
          </cell>
          <cell r="AC656">
            <v>5628.31534045044</v>
          </cell>
          <cell r="AD656">
            <v>6504.85144532515</v>
          </cell>
          <cell r="AE656">
            <v>6331.55065118785</v>
          </cell>
          <cell r="AF656">
            <v>6061.19203951454</v>
          </cell>
          <cell r="AG656">
            <v>6073.70021951048</v>
          </cell>
          <cell r="AH656">
            <v>6521.973859406</v>
          </cell>
          <cell r="AI656">
            <v>6111.78595925876</v>
          </cell>
          <cell r="AJ656">
            <v>6710.31540867987</v>
          </cell>
          <cell r="AK656">
            <v>7689.22984937733</v>
          </cell>
          <cell r="AL656">
            <v>8027.37011886186</v>
          </cell>
          <cell r="AM656">
            <v>8161.12355587068</v>
          </cell>
          <cell r="AN656">
            <v>7735.12592600353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6">
          <cell r="BX656">
            <v>4.5232355405728</v>
          </cell>
          <cell r="BY656">
            <v>3.76057842429232</v>
          </cell>
          <cell r="BZ656">
            <v>3.32371441575652</v>
          </cell>
          <cell r="CA656">
            <v>3.21085076442654</v>
          </cell>
          <cell r="CB656">
            <v>3.76425951275795</v>
          </cell>
          <cell r="CC656">
            <v>3.60098266166087</v>
          </cell>
          <cell r="CD656">
            <v>3.35327902666443</v>
          </cell>
          <cell r="CE656">
            <v>3.44034248314758</v>
          </cell>
          <cell r="CF656">
            <v>3.71281486068896</v>
          </cell>
          <cell r="CG656">
            <v>3.52161683298953</v>
          </cell>
          <cell r="CH656">
            <v>3.63895190712424</v>
          </cell>
          <cell r="CI656">
            <v>4.22924373833294</v>
          </cell>
          <cell r="CJ656">
            <v>4.41522541474742</v>
          </cell>
          <cell r="CK656">
            <v>4.52807669781466</v>
          </cell>
          <cell r="CL656">
            <v>4.29003060564722</v>
          </cell>
          <cell r="CM656">
            <v>4.87154527082554</v>
          </cell>
          <cell r="CN656">
            <v>4.85801959023371</v>
          </cell>
          <cell r="CO656">
            <v>4.93542874976827</v>
          </cell>
          <cell r="CP656">
            <v>4.80247858277069</v>
          </cell>
          <cell r="CQ656">
            <v>4.73440015193128</v>
          </cell>
          <cell r="CR656">
            <v>4.81721678294409</v>
          </cell>
          <cell r="CS656">
            <v>4.95216934101347</v>
          </cell>
          <cell r="CT656">
            <v>4.83680757236038</v>
          </cell>
          <cell r="CU656">
            <v>4.81263467290246</v>
          </cell>
          <cell r="CV656">
            <v>4.75481003770865</v>
          </cell>
          <cell r="CW656">
            <v>5.05212111795504</v>
          </cell>
          <cell r="CX656">
            <v>4.98112297431285</v>
          </cell>
          <cell r="CY656">
            <v>4.98112616690829</v>
          </cell>
          <cell r="CZ656">
            <v>4.93791163687991</v>
          </cell>
          <cell r="DA656">
            <v>4.93985422779287</v>
          </cell>
        </row>
        <row r="657">
          <cell r="A657">
            <v>8094.42760419299</v>
          </cell>
          <cell r="B657">
            <v>6673.53825676157</v>
          </cell>
          <cell r="C657">
            <v>8592.34315584475</v>
          </cell>
          <cell r="D657">
            <v>7331.38468486887</v>
          </cell>
          <cell r="E657">
            <v>8187.99893639952</v>
          </cell>
          <cell r="F657">
            <v>9923.26019459515</v>
          </cell>
          <cell r="G657">
            <v>7722.1921259166</v>
          </cell>
          <cell r="H657">
            <v>8020.7329613879</v>
          </cell>
          <cell r="I657">
            <v>8215.02712793561</v>
          </cell>
          <cell r="J657">
            <v>8550.40449488475</v>
          </cell>
          <cell r="K657">
            <v>7677.84632666663</v>
          </cell>
          <cell r="L657">
            <v>8695.93383954364</v>
          </cell>
          <cell r="M657">
            <v>9002.85389877073</v>
          </cell>
          <cell r="N657">
            <v>9230.11877293953</v>
          </cell>
          <cell r="O657">
            <v>8901.66594229983</v>
          </cell>
        </row>
        <row r="657">
          <cell r="Z657">
            <v>6660.55757145023</v>
          </cell>
          <cell r="AA657">
            <v>5491.36862270666</v>
          </cell>
          <cell r="AB657">
            <v>7070.27093966654</v>
          </cell>
          <cell r="AC657">
            <v>6032.68225497782</v>
          </cell>
          <cell r="AD657">
            <v>6737.55341052303</v>
          </cell>
          <cell r="AE657">
            <v>8165.42553155258</v>
          </cell>
          <cell r="AF657">
            <v>6354.26094932566</v>
          </cell>
          <cell r="AG657">
            <v>6599.91740822776</v>
          </cell>
          <cell r="AH657">
            <v>6759.79375098702</v>
          </cell>
          <cell r="AI657">
            <v>7035.76141293374</v>
          </cell>
          <cell r="AJ657">
            <v>6317.77069165712</v>
          </cell>
          <cell r="AK657">
            <v>7155.51127368162</v>
          </cell>
          <cell r="AL657">
            <v>7408.06263670277</v>
          </cell>
          <cell r="AM657">
            <v>7595.0691617331</v>
          </cell>
          <cell r="AN657">
            <v>7324.79940394958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7">
          <cell r="BX657">
            <v>3.82269042095278</v>
          </cell>
          <cell r="BY657">
            <v>3.13126951039747</v>
          </cell>
          <cell r="BZ657">
            <v>3.88006192169027</v>
          </cell>
          <cell r="CA657">
            <v>3.38535134554553</v>
          </cell>
          <cell r="CB657">
            <v>3.81208609394134</v>
          </cell>
          <cell r="CC657">
            <v>4.47384346457788</v>
          </cell>
          <cell r="CD657">
            <v>3.56657457996968</v>
          </cell>
          <cell r="CE657">
            <v>3.79160032859759</v>
          </cell>
          <cell r="CF657">
            <v>3.78665079006044</v>
          </cell>
          <cell r="CG657">
            <v>3.91670208849036</v>
          </cell>
          <cell r="CH657">
            <v>3.50570437308936</v>
          </cell>
          <cell r="CI657">
            <v>3.90057871508672</v>
          </cell>
          <cell r="CJ657">
            <v>4.1769078636384</v>
          </cell>
          <cell r="CK657">
            <v>4.34182926616179</v>
          </cell>
          <cell r="CL657">
            <v>4.14113009170242</v>
          </cell>
          <cell r="CM657">
            <v>4.77362823718586</v>
          </cell>
          <cell r="CN657">
            <v>4.8047111536408</v>
          </cell>
          <cell r="CO657">
            <v>4.99234437622493</v>
          </cell>
          <cell r="CP657">
            <v>4.8821805780153</v>
          </cell>
          <cell r="CQ657">
            <v>4.84224384888018</v>
          </cell>
          <cell r="CR657">
            <v>5.00040491597296</v>
          </cell>
          <cell r="CS657">
            <v>4.88113558749402</v>
          </cell>
          <cell r="CT657">
            <v>4.76895345894273</v>
          </cell>
          <cell r="CU657">
            <v>4.89086105537629</v>
          </cell>
          <cell r="CV657">
            <v>4.92150238391033</v>
          </cell>
          <cell r="CW657">
            <v>4.93737034187149</v>
          </cell>
          <cell r="CX657">
            <v>5.02595689199012</v>
          </cell>
          <cell r="CY657">
            <v>4.85911173551345</v>
          </cell>
          <cell r="CZ657">
            <v>4.79254419892869</v>
          </cell>
          <cell r="DA657">
            <v>4.84600655571646</v>
          </cell>
        </row>
        <row r="658">
          <cell r="A658">
            <v>10841.5186228765</v>
          </cell>
          <cell r="B658">
            <v>8206.16149069018</v>
          </cell>
          <cell r="C658">
            <v>7553.77394707863</v>
          </cell>
          <cell r="D658">
            <v>7356.7661661479</v>
          </cell>
          <cell r="E658">
            <v>7650.17683882806</v>
          </cell>
          <cell r="F658">
            <v>6921.91248336249</v>
          </cell>
          <cell r="G658">
            <v>7823.35838494491</v>
          </cell>
          <cell r="H658">
            <v>9101.21718983846</v>
          </cell>
          <cell r="I658">
            <v>7932.09468029715</v>
          </cell>
          <cell r="J658">
            <v>7703.18764612924</v>
          </cell>
          <cell r="K658">
            <v>9016.42571910837</v>
          </cell>
          <cell r="L658">
            <v>8335.82142855616</v>
          </cell>
          <cell r="M658">
            <v>8057.08452276528</v>
          </cell>
          <cell r="N658">
            <v>8148.26459174527</v>
          </cell>
          <cell r="O658">
            <v>8438.04396126933</v>
          </cell>
        </row>
        <row r="658">
          <cell r="Z658">
            <v>8921.02103825262</v>
          </cell>
          <cell r="AA658">
            <v>6752.49859805363</v>
          </cell>
          <cell r="AB658">
            <v>6215.67684788185</v>
          </cell>
          <cell r="AC658">
            <v>6053.56758814456</v>
          </cell>
          <cell r="AD658">
            <v>6295.00265594995</v>
          </cell>
          <cell r="AE658">
            <v>5695.74512916684</v>
          </cell>
          <cell r="AF658">
            <v>6437.50632818324</v>
          </cell>
          <cell r="AG658">
            <v>7489.00157335279</v>
          </cell>
          <cell r="AH658">
            <v>6526.98076550165</v>
          </cell>
          <cell r="AI658">
            <v>6338.62297738635</v>
          </cell>
          <cell r="AJ658">
            <v>7419.23030600917</v>
          </cell>
          <cell r="AK658">
            <v>6859.19020406907</v>
          </cell>
          <cell r="AL658">
            <v>6629.82955016114</v>
          </cell>
          <cell r="AM658">
            <v>6704.85772120754</v>
          </cell>
          <cell r="AN658">
            <v>6943.30474527305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8">
          <cell r="BX658">
            <v>4.95980600642165</v>
          </cell>
          <cell r="BY658">
            <v>3.85480471852006</v>
          </cell>
          <cell r="BZ658">
            <v>3.56131005985357</v>
          </cell>
          <cell r="CA658">
            <v>3.40895942820806</v>
          </cell>
          <cell r="CB658">
            <v>3.56086500505083</v>
          </cell>
          <cell r="CC658">
            <v>3.21964310191712</v>
          </cell>
          <cell r="CD658">
            <v>3.5970524356978</v>
          </cell>
          <cell r="CE658">
            <v>4.21320564982325</v>
          </cell>
          <cell r="CF658">
            <v>3.73601808505625</v>
          </cell>
          <cell r="CG658">
            <v>3.5104311849564</v>
          </cell>
          <cell r="CH658">
            <v>4.14128906814758</v>
          </cell>
          <cell r="CI658">
            <v>3.87991592943589</v>
          </cell>
          <cell r="CJ658">
            <v>3.73710189280364</v>
          </cell>
          <cell r="CK658">
            <v>3.66407433412141</v>
          </cell>
          <cell r="CL658">
            <v>3.8790088988377</v>
          </cell>
          <cell r="CM658">
            <v>4.92784465719311</v>
          </cell>
          <cell r="CN658">
            <v>4.7992045018959</v>
          </cell>
          <cell r="CO658">
            <v>4.7817379986096</v>
          </cell>
          <cell r="CP658">
            <v>4.86515519739294</v>
          </cell>
          <cell r="CQ658">
            <v>4.84336884284519</v>
          </cell>
          <cell r="CR658">
            <v>4.84674253693144</v>
          </cell>
          <cell r="CS658">
            <v>4.90318224550339</v>
          </cell>
          <cell r="CT658">
            <v>4.86988156644915</v>
          </cell>
          <cell r="CU658">
            <v>4.78641662766387</v>
          </cell>
          <cell r="CV658">
            <v>4.94699637566585</v>
          </cell>
          <cell r="CW658">
            <v>4.90829257222561</v>
          </cell>
          <cell r="CX658">
            <v>4.84348173278297</v>
          </cell>
          <cell r="CY658">
            <v>4.86042850765224</v>
          </cell>
          <cell r="CZ658">
            <v>5.01340080295956</v>
          </cell>
          <cell r="DA658">
            <v>4.90402399759263</v>
          </cell>
        </row>
        <row r="659">
          <cell r="A659">
            <v>7801.04605156546</v>
          </cell>
          <cell r="B659">
            <v>7569.75170084309</v>
          </cell>
          <cell r="C659">
            <v>6499.41925017148</v>
          </cell>
          <cell r="D659">
            <v>8157.60499792049</v>
          </cell>
          <cell r="E659">
            <v>8100.86149403157</v>
          </cell>
          <cell r="F659">
            <v>7618.41993616061</v>
          </cell>
          <cell r="G659">
            <v>6895.62252238847</v>
          </cell>
          <cell r="H659">
            <v>7411.12919419178</v>
          </cell>
          <cell r="I659">
            <v>7786.59626195203</v>
          </cell>
          <cell r="J659">
            <v>8584.0797025937</v>
          </cell>
          <cell r="K659">
            <v>7879.97747315073</v>
          </cell>
          <cell r="L659">
            <v>9237.52287841168</v>
          </cell>
          <cell r="M659">
            <v>9283.2713351529</v>
          </cell>
          <cell r="N659">
            <v>8934.58188995308</v>
          </cell>
          <cell r="O659">
            <v>9248.15105836472</v>
          </cell>
        </row>
        <row r="659">
          <cell r="Z659">
            <v>6419.14646528815</v>
          </cell>
          <cell r="AA659">
            <v>6228.82425669374</v>
          </cell>
          <cell r="AB659">
            <v>5348.09355442682</v>
          </cell>
          <cell r="AC659">
            <v>6712.543541146</v>
          </cell>
          <cell r="AD659">
            <v>6665.85174366026</v>
          </cell>
          <cell r="AE659">
            <v>6268.87126175501</v>
          </cell>
          <cell r="AF659">
            <v>5674.11224699394</v>
          </cell>
          <cell r="AG659">
            <v>6098.30059407781</v>
          </cell>
          <cell r="AH659">
            <v>6407.25635269196</v>
          </cell>
          <cell r="AI659">
            <v>7063.47129813424</v>
          </cell>
          <cell r="AJ659">
            <v>6484.09574933545</v>
          </cell>
          <cell r="AK659">
            <v>7601.16168280733</v>
          </cell>
          <cell r="AL659">
            <v>7638.80612721153</v>
          </cell>
          <cell r="AM659">
            <v>7351.88452658996</v>
          </cell>
          <cell r="AN659">
            <v>7609.90715659725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59">
          <cell r="BX659">
            <v>3.52047169868895</v>
          </cell>
          <cell r="BY659">
            <v>3.49229243085553</v>
          </cell>
          <cell r="BZ659">
            <v>3.10483199323727</v>
          </cell>
          <cell r="CA659">
            <v>3.69788534487139</v>
          </cell>
          <cell r="CB659">
            <v>3.71292567292468</v>
          </cell>
          <cell r="CC659">
            <v>3.54924904736778</v>
          </cell>
          <cell r="CD659">
            <v>3.24396210328088</v>
          </cell>
          <cell r="CE659">
            <v>3.47825884233057</v>
          </cell>
          <cell r="CF659">
            <v>3.53657085832672</v>
          </cell>
          <cell r="CG659">
            <v>3.99048669995292</v>
          </cell>
          <cell r="CH659">
            <v>3.68583116858144</v>
          </cell>
          <cell r="CI659">
            <v>4.27263017931737</v>
          </cell>
          <cell r="CJ659">
            <v>4.30416955142989</v>
          </cell>
          <cell r="CK659">
            <v>4.06197479882462</v>
          </cell>
          <cell r="CL659">
            <v>4.21446164381037</v>
          </cell>
          <cell r="CM659">
            <v>4.99555291160969</v>
          </cell>
          <cell r="CN659">
            <v>4.88655296600309</v>
          </cell>
          <cell r="CO659">
            <v>4.7191961239556</v>
          </cell>
          <cell r="CP659">
            <v>4.97325593807849</v>
          </cell>
          <cell r="CQ659">
            <v>4.91865690984649</v>
          </cell>
          <cell r="CR659">
            <v>4.83904891683224</v>
          </cell>
          <cell r="CS659">
            <v>4.79213767316839</v>
          </cell>
          <cell r="CT659">
            <v>4.80345874698973</v>
          </cell>
          <cell r="CU659">
            <v>4.9636010974716</v>
          </cell>
          <cell r="CV659">
            <v>4.8495277930635</v>
          </cell>
          <cell r="CW659">
            <v>4.81971231889804</v>
          </cell>
          <cell r="CX659">
            <v>4.87407045001241</v>
          </cell>
          <cell r="CY659">
            <v>4.8623168104543</v>
          </cell>
          <cell r="CZ659">
            <v>4.9587086049244</v>
          </cell>
          <cell r="DA659">
            <v>4.94702822450086</v>
          </cell>
        </row>
        <row r="660">
          <cell r="A660">
            <v>10608.227165386</v>
          </cell>
          <cell r="B660">
            <v>7488.56834083552</v>
          </cell>
          <cell r="C660">
            <v>7299.51077229455</v>
          </cell>
          <cell r="D660">
            <v>7878.60843435999</v>
          </cell>
          <cell r="E660">
            <v>8245.33755928878</v>
          </cell>
          <cell r="F660">
            <v>8121.91978974613</v>
          </cell>
          <cell r="G660">
            <v>7457.71905535872</v>
          </cell>
          <cell r="H660">
            <v>8003.94478765379</v>
          </cell>
          <cell r="I660">
            <v>8267.87058142676</v>
          </cell>
          <cell r="J660">
            <v>9760.83330330922</v>
          </cell>
          <cell r="K660">
            <v>8713.284967485</v>
          </cell>
          <cell r="L660">
            <v>9093.39933221236</v>
          </cell>
          <cell r="M660">
            <v>7937.28469656711</v>
          </cell>
          <cell r="N660">
            <v>8336.04164587002</v>
          </cell>
          <cell r="O660">
            <v>9858.35200777042</v>
          </cell>
        </row>
        <row r="660">
          <cell r="Z660">
            <v>8729.05549608902</v>
          </cell>
          <cell r="AA660">
            <v>6162.02194903037</v>
          </cell>
          <cell r="AB660">
            <v>6006.45457834523</v>
          </cell>
          <cell r="AC660">
            <v>6482.96922598765</v>
          </cell>
          <cell r="AD660">
            <v>6784.73490592905</v>
          </cell>
          <cell r="AE660">
            <v>6683.17971270538</v>
          </cell>
          <cell r="AF660">
            <v>6136.63739412375</v>
          </cell>
          <cell r="AG660">
            <v>6586.10313955512</v>
          </cell>
          <cell r="AH660">
            <v>6803.27636414545</v>
          </cell>
          <cell r="AI660">
            <v>8031.77140386587</v>
          </cell>
          <cell r="AJ660">
            <v>7169.7887732448</v>
          </cell>
          <cell r="AK660">
            <v>7482.56859336331</v>
          </cell>
          <cell r="AL660">
            <v>6531.25140746093</v>
          </cell>
          <cell r="AM660">
            <v>6859.37141145876</v>
          </cell>
          <cell r="AN660">
            <v>8112.01536639395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0">
          <cell r="BX660">
            <v>4.71398151146068</v>
          </cell>
          <cell r="BY660">
            <v>3.47917414337488</v>
          </cell>
          <cell r="BZ660">
            <v>3.28206540801212</v>
          </cell>
          <cell r="CA660">
            <v>3.57401687446494</v>
          </cell>
          <cell r="CB660">
            <v>3.6348518408187</v>
          </cell>
          <cell r="CC660">
            <v>3.77495833714711</v>
          </cell>
          <cell r="CD660">
            <v>3.50050482871598</v>
          </cell>
          <cell r="CE660">
            <v>3.63324652336756</v>
          </cell>
          <cell r="CF660">
            <v>3.77094430454546</v>
          </cell>
          <cell r="CG660">
            <v>4.52873407742614</v>
          </cell>
          <cell r="CH660">
            <v>4.10426877261426</v>
          </cell>
          <cell r="CI660">
            <v>4.26079143928754</v>
          </cell>
          <cell r="CJ660">
            <v>3.62904831195265</v>
          </cell>
          <cell r="CK660">
            <v>3.81205574412926</v>
          </cell>
          <cell r="CL660">
            <v>4.42264145526431</v>
          </cell>
          <cell r="CM660">
            <v>5.07325293471926</v>
          </cell>
          <cell r="CN660">
            <v>4.85237335627458</v>
          </cell>
          <cell r="CO660">
            <v>5.01392808945844</v>
          </cell>
          <cell r="CP660">
            <v>4.96963504849509</v>
          </cell>
          <cell r="CQ660">
            <v>5.11391265030978</v>
          </cell>
          <cell r="CR660">
            <v>4.85040622157169</v>
          </cell>
          <cell r="CS660">
            <v>4.80293729391803</v>
          </cell>
          <cell r="CT660">
            <v>4.96638972183956</v>
          </cell>
          <cell r="CU660">
            <v>4.94282381841558</v>
          </cell>
          <cell r="CV660">
            <v>4.8589413255597</v>
          </cell>
          <cell r="CW660">
            <v>4.78605520283396</v>
          </cell>
          <cell r="CX660">
            <v>4.81135681460406</v>
          </cell>
          <cell r="CY660">
            <v>4.93072506462934</v>
          </cell>
          <cell r="CZ660">
            <v>4.92983304782466</v>
          </cell>
          <cell r="DA660">
            <v>5.0252094497739</v>
          </cell>
        </row>
        <row r="661">
          <cell r="A661">
            <v>8510.01719923076</v>
          </cell>
          <cell r="B661">
            <v>8911.17779792151</v>
          </cell>
          <cell r="C661">
            <v>7219.4773527972</v>
          </cell>
          <cell r="D661">
            <v>6900.02647688623</v>
          </cell>
          <cell r="E661">
            <v>7064.36924485846</v>
          </cell>
          <cell r="F661">
            <v>7124.67207581307</v>
          </cell>
          <cell r="G661">
            <v>8566.20501940656</v>
          </cell>
          <cell r="H661">
            <v>8090.68088198465</v>
          </cell>
          <cell r="I661">
            <v>7764.17363563155</v>
          </cell>
          <cell r="J661">
            <v>8555.2825848674</v>
          </cell>
          <cell r="K661">
            <v>7886.94350556712</v>
          </cell>
          <cell r="L661">
            <v>8050.16337835391</v>
          </cell>
          <cell r="M661">
            <v>8239.21199538658</v>
          </cell>
          <cell r="N661">
            <v>9472.17184805961</v>
          </cell>
          <cell r="O661">
            <v>8534.83728961643</v>
          </cell>
        </row>
        <row r="661">
          <cell r="Z661">
            <v>7002.52843822417</v>
          </cell>
          <cell r="AA661">
            <v>7332.6263022897</v>
          </cell>
          <cell r="AB661">
            <v>5940.59850744455</v>
          </cell>
          <cell r="AC661">
            <v>5677.73607240924</v>
          </cell>
          <cell r="AD661">
            <v>5812.9666929121</v>
          </cell>
          <cell r="AE661">
            <v>5862.58730809761</v>
          </cell>
          <cell r="AF661">
            <v>7048.7629873974</v>
          </cell>
          <cell r="AG661">
            <v>6657.4745543188</v>
          </cell>
          <cell r="AH661">
            <v>6388.80573446254</v>
          </cell>
          <cell r="AI661">
            <v>7039.77538411946</v>
          </cell>
          <cell r="AJ661">
            <v>6489.82779886666</v>
          </cell>
          <cell r="AK661">
            <v>6624.1344370455</v>
          </cell>
          <cell r="AL661">
            <v>6779.6944419181</v>
          </cell>
          <cell r="AM661">
            <v>7794.2442635462</v>
          </cell>
          <cell r="AN661">
            <v>7022.95182688438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1">
          <cell r="BX661">
            <v>3.82289228666657</v>
          </cell>
          <cell r="BY661">
            <v>3.99590667174631</v>
          </cell>
          <cell r="BZ661">
            <v>3.26823483697592</v>
          </cell>
          <cell r="CA661">
            <v>3.25223985150746</v>
          </cell>
          <cell r="CB661">
            <v>3.25935860843357</v>
          </cell>
          <cell r="CC661">
            <v>3.21319486597734</v>
          </cell>
          <cell r="CD661">
            <v>3.92829413821811</v>
          </cell>
          <cell r="CE661">
            <v>3.77963686031802</v>
          </cell>
          <cell r="CF661">
            <v>3.67751830313301</v>
          </cell>
          <cell r="CG661">
            <v>3.97948567535974</v>
          </cell>
          <cell r="CH661">
            <v>3.67079687862295</v>
          </cell>
          <cell r="CI661">
            <v>3.74879269494055</v>
          </cell>
          <cell r="CJ661">
            <v>3.80751223233099</v>
          </cell>
          <cell r="CK661">
            <v>4.28485157035305</v>
          </cell>
          <cell r="CL661">
            <v>3.96507606501615</v>
          </cell>
          <cell r="CM661">
            <v>5.01845408689788</v>
          </cell>
          <cell r="CN661">
            <v>5.02749157571822</v>
          </cell>
          <cell r="CO661">
            <v>4.9799396802902</v>
          </cell>
          <cell r="CP661">
            <v>4.78299326141697</v>
          </cell>
          <cell r="CQ661">
            <v>4.88621782940864</v>
          </cell>
          <cell r="CR661">
            <v>4.99872672085775</v>
          </cell>
          <cell r="CS661">
            <v>4.91604720472561</v>
          </cell>
          <cell r="CT661">
            <v>4.82576950836158</v>
          </cell>
          <cell r="CU661">
            <v>4.75961665228966</v>
          </cell>
          <cell r="CV661">
            <v>4.84662024701448</v>
          </cell>
          <cell r="CW661">
            <v>4.84373031845644</v>
          </cell>
          <cell r="CX661">
            <v>4.84110885903225</v>
          </cell>
          <cell r="CY661">
            <v>4.87838362345907</v>
          </cell>
          <cell r="CZ661">
            <v>4.98362510862187</v>
          </cell>
          <cell r="DA661">
            <v>4.85260902786588</v>
          </cell>
        </row>
        <row r="662">
          <cell r="A662">
            <v>9119.51540018232</v>
          </cell>
          <cell r="B662">
            <v>7557.49468925286</v>
          </cell>
          <cell r="C662">
            <v>6527.25591575164</v>
          </cell>
          <cell r="D662">
            <v>7728.09729446434</v>
          </cell>
          <cell r="E662">
            <v>6999.95913971465</v>
          </cell>
          <cell r="F662">
            <v>8560.77063456045</v>
          </cell>
          <cell r="G662">
            <v>8837.55651399796</v>
          </cell>
          <cell r="H662">
            <v>8865.21552669076</v>
          </cell>
          <cell r="I662">
            <v>8968.80065859384</v>
          </cell>
          <cell r="J662">
            <v>6603.78555728418</v>
          </cell>
          <cell r="K662">
            <v>8488.16473776347</v>
          </cell>
          <cell r="L662">
            <v>8131.53492662089</v>
          </cell>
          <cell r="M662">
            <v>7683.28352709009</v>
          </cell>
          <cell r="N662">
            <v>8456.60931886398</v>
          </cell>
          <cell r="O662">
            <v>8988.19952774471</v>
          </cell>
        </row>
        <row r="662">
          <cell r="Z662">
            <v>7504.05838643574</v>
          </cell>
          <cell r="AA662">
            <v>6218.73848715664</v>
          </cell>
          <cell r="AB662">
            <v>5370.99915353277</v>
          </cell>
          <cell r="AC662">
            <v>6359.12005944494</v>
          </cell>
          <cell r="AD662">
            <v>5759.96637782235</v>
          </cell>
          <cell r="AE662">
            <v>7044.29126500974</v>
          </cell>
          <cell r="AF662">
            <v>7272.04650294689</v>
          </cell>
          <cell r="AG662">
            <v>7294.80591910554</v>
          </cell>
          <cell r="AH662">
            <v>7380.04168478579</v>
          </cell>
          <cell r="AI662">
            <v>5433.97211570812</v>
          </cell>
          <cell r="AJ662">
            <v>6984.54698421679</v>
          </cell>
          <cell r="AK662">
            <v>6691.09159676233</v>
          </cell>
          <cell r="AL662">
            <v>6322.2447308627</v>
          </cell>
          <cell r="AM662">
            <v>6958.5813823795</v>
          </cell>
          <cell r="AN662">
            <v>7396.00418282993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2">
          <cell r="BX662">
            <v>4.0707410702678</v>
          </cell>
          <cell r="BY662">
            <v>3.482417957178</v>
          </cell>
          <cell r="BZ662">
            <v>3.01063869612795</v>
          </cell>
          <cell r="CA662">
            <v>3.44769111658712</v>
          </cell>
          <cell r="CB662">
            <v>3.21740258682126</v>
          </cell>
          <cell r="CC662">
            <v>3.85386935733243</v>
          </cell>
          <cell r="CD662">
            <v>4.02570894893694</v>
          </cell>
          <cell r="CE662">
            <v>4.0529923382389</v>
          </cell>
          <cell r="CF662">
            <v>4.16106586036475</v>
          </cell>
          <cell r="CG662">
            <v>3.02497770110807</v>
          </cell>
          <cell r="CH662">
            <v>3.90823120063029</v>
          </cell>
          <cell r="CI662">
            <v>3.65117852317831</v>
          </cell>
          <cell r="CJ662">
            <v>3.55902756330815</v>
          </cell>
          <cell r="CK662">
            <v>3.91899417093223</v>
          </cell>
          <cell r="CL662">
            <v>4.1592055815814</v>
          </cell>
          <cell r="CM662">
            <v>5.05044750268878</v>
          </cell>
          <cell r="CN662">
            <v>4.89247410860662</v>
          </cell>
          <cell r="CO662">
            <v>4.8876891780431</v>
          </cell>
          <cell r="CP662">
            <v>5.05330847487627</v>
          </cell>
          <cell r="CQ662">
            <v>4.90480422527542</v>
          </cell>
          <cell r="CR662">
            <v>5.00780548946086</v>
          </cell>
          <cell r="CS662">
            <v>4.94904508231475</v>
          </cell>
          <cell r="CT662">
            <v>4.93111458731975</v>
          </cell>
          <cell r="CU662">
            <v>4.85916180267139</v>
          </cell>
          <cell r="CV662">
            <v>4.92155523397844</v>
          </cell>
          <cell r="CW662">
            <v>4.89626743657124</v>
          </cell>
          <cell r="CX662">
            <v>5.02077827281677</v>
          </cell>
          <cell r="CY662">
            <v>4.86684020637915</v>
          </cell>
          <cell r="CZ662">
            <v>4.86466825301048</v>
          </cell>
          <cell r="DA662">
            <v>4.87184986675601</v>
          </cell>
        </row>
        <row r="663">
          <cell r="A663">
            <v>8445.83652315947</v>
          </cell>
          <cell r="B663">
            <v>8510.41363251801</v>
          </cell>
          <cell r="C663">
            <v>7321.80284484412</v>
          </cell>
          <cell r="D663">
            <v>7385.14062140624</v>
          </cell>
          <cell r="E663">
            <v>8185.80538454972</v>
          </cell>
          <cell r="F663">
            <v>8067.42111068742</v>
          </cell>
          <cell r="G663">
            <v>7667.31424460877</v>
          </cell>
          <cell r="H663">
            <v>6682.60024943482</v>
          </cell>
          <cell r="I663">
            <v>7619.91062040497</v>
          </cell>
          <cell r="J663">
            <v>7847.63252751529</v>
          </cell>
          <cell r="K663">
            <v>9113.51777967708</v>
          </cell>
          <cell r="L663">
            <v>9157.02837237443</v>
          </cell>
          <cell r="M663">
            <v>8637.62259729875</v>
          </cell>
          <cell r="N663">
            <v>8447.43170246603</v>
          </cell>
          <cell r="O663">
            <v>9561.06052847565</v>
          </cell>
        </row>
        <row r="663">
          <cell r="Z663">
            <v>6949.71691048551</v>
          </cell>
          <cell r="AA663">
            <v>7002.85464618625</v>
          </cell>
          <cell r="AB663">
            <v>6024.79776947174</v>
          </cell>
          <cell r="AC663">
            <v>6076.91571132857</v>
          </cell>
          <cell r="AD663">
            <v>6735.7484307152</v>
          </cell>
          <cell r="AE663">
            <v>6638.33508536565</v>
          </cell>
          <cell r="AF663">
            <v>6309.10429270664</v>
          </cell>
          <cell r="AG663">
            <v>5498.82534810636</v>
          </cell>
          <cell r="AH663">
            <v>6270.09788193323</v>
          </cell>
          <cell r="AI663">
            <v>6457.48047978401</v>
          </cell>
          <cell r="AJ663">
            <v>7499.12320156285</v>
          </cell>
          <cell r="AK663">
            <v>7534.92620355382</v>
          </cell>
          <cell r="AL663">
            <v>7107.52945149154</v>
          </cell>
          <cell r="AM663">
            <v>6951.02951517205</v>
          </cell>
          <cell r="AN663">
            <v>7867.38694914568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3">
          <cell r="BX663">
            <v>3.84730946375481</v>
          </cell>
          <cell r="BY663">
            <v>3.79140679548143</v>
          </cell>
          <cell r="BZ663">
            <v>3.31336863690149</v>
          </cell>
          <cell r="CA663">
            <v>3.40319112069407</v>
          </cell>
          <cell r="CB663">
            <v>3.81774565453894</v>
          </cell>
          <cell r="CC663">
            <v>3.71337047021859</v>
          </cell>
          <cell r="CD663">
            <v>3.47147167281628</v>
          </cell>
          <cell r="CE663">
            <v>3.03706931109652</v>
          </cell>
          <cell r="CF663">
            <v>3.43761629129565</v>
          </cell>
          <cell r="CG663">
            <v>3.65493235431155</v>
          </cell>
          <cell r="CH663">
            <v>4.18600684602111</v>
          </cell>
          <cell r="CI663">
            <v>4.10839108207611</v>
          </cell>
          <cell r="CJ663">
            <v>3.89904620853677</v>
          </cell>
          <cell r="CK663">
            <v>3.82472487453621</v>
          </cell>
          <cell r="CL663">
            <v>4.47163262648818</v>
          </cell>
          <cell r="CM663">
            <v>4.94899630042172</v>
          </cell>
          <cell r="CN663">
            <v>5.06036523516862</v>
          </cell>
          <cell r="CO663">
            <v>4.9817261728724</v>
          </cell>
          <cell r="CP663">
            <v>4.89219780792996</v>
          </cell>
          <cell r="CQ663">
            <v>4.83377022974029</v>
          </cell>
          <cell r="CR663">
            <v>4.89776594008679</v>
          </cell>
          <cell r="CS663">
            <v>4.97921886433522</v>
          </cell>
          <cell r="CT663">
            <v>4.96046463980092</v>
          </cell>
          <cell r="CU663">
            <v>4.9971692317604</v>
          </cell>
          <cell r="CV663">
            <v>4.84050746411323</v>
          </cell>
          <cell r="CW663">
            <v>4.90814845119267</v>
          </cell>
          <cell r="CX663">
            <v>5.02474886688783</v>
          </cell>
          <cell r="CY663">
            <v>4.99421714626246</v>
          </cell>
          <cell r="CZ663">
            <v>4.97915983623076</v>
          </cell>
          <cell r="DA663">
            <v>4.82027183192548</v>
          </cell>
        </row>
        <row r="664">
          <cell r="A664">
            <v>8911.38296452291</v>
          </cell>
          <cell r="B664">
            <v>7082.68280358762</v>
          </cell>
          <cell r="C664">
            <v>6734.11853215627</v>
          </cell>
          <cell r="D664">
            <v>6908.49915368206</v>
          </cell>
          <cell r="E664">
            <v>8170.63349238375</v>
          </cell>
          <cell r="F664">
            <v>7314.69102507393</v>
          </cell>
          <cell r="G664">
            <v>8064.65245136279</v>
          </cell>
          <cell r="H664">
            <v>7569.46079207175</v>
          </cell>
          <cell r="I664">
            <v>7371.23821188276</v>
          </cell>
          <cell r="J664">
            <v>7880.30742561879</v>
          </cell>
          <cell r="K664">
            <v>8835.16409436832</v>
          </cell>
          <cell r="L664">
            <v>8765.96224235191</v>
          </cell>
          <cell r="M664">
            <v>8326.10897406595</v>
          </cell>
          <cell r="N664">
            <v>8029.81040701351</v>
          </cell>
          <cell r="O664">
            <v>7695.06046801392</v>
          </cell>
        </row>
        <row r="664">
          <cell r="Z664">
            <v>7332.79512509314</v>
          </cell>
          <cell r="AA664">
            <v>5828.03613552353</v>
          </cell>
          <cell r="AB664">
            <v>5541.21753503144</v>
          </cell>
          <cell r="AC664">
            <v>5684.70787502981</v>
          </cell>
          <cell r="AD664">
            <v>6723.26413087577</v>
          </cell>
          <cell r="AE664">
            <v>6018.94575777512</v>
          </cell>
          <cell r="AF664">
            <v>6636.05687426424</v>
          </cell>
          <cell r="AG664">
            <v>6228.58488033333</v>
          </cell>
          <cell r="AH664">
            <v>6065.47601434924</v>
          </cell>
          <cell r="AI664">
            <v>6484.3672530806</v>
          </cell>
          <cell r="AJ664">
            <v>7270.07788336593</v>
          </cell>
          <cell r="AK664">
            <v>7213.13464513529</v>
          </cell>
          <cell r="AL664">
            <v>6851.19824151712</v>
          </cell>
          <cell r="AM664">
            <v>6607.38684919969</v>
          </cell>
          <cell r="AN664">
            <v>6331.93547082288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4">
          <cell r="BX664">
            <v>4.0295015547005</v>
          </cell>
          <cell r="BY664">
            <v>3.20317863572657</v>
          </cell>
          <cell r="BZ664">
            <v>3.12561404442869</v>
          </cell>
          <cell r="CA664">
            <v>3.16060164751181</v>
          </cell>
          <cell r="CB664">
            <v>3.79209176067948</v>
          </cell>
          <cell r="CC664">
            <v>3.31775530818244</v>
          </cell>
          <cell r="CD664">
            <v>3.66832045660507</v>
          </cell>
          <cell r="CE664">
            <v>3.40182614904251</v>
          </cell>
          <cell r="CF664">
            <v>3.41193798736719</v>
          </cell>
          <cell r="CG664">
            <v>3.64211318659437</v>
          </cell>
          <cell r="CH664">
            <v>3.96483351482257</v>
          </cell>
          <cell r="CI664">
            <v>3.98739943225445</v>
          </cell>
          <cell r="CJ664">
            <v>3.82048405136092</v>
          </cell>
          <cell r="CK664">
            <v>3.70098688743578</v>
          </cell>
          <cell r="CL664">
            <v>3.60295676031768</v>
          </cell>
          <cell r="CM664">
            <v>4.98569100546795</v>
          </cell>
          <cell r="CN664">
            <v>4.9848054401386</v>
          </cell>
          <cell r="CO664">
            <v>4.85709933741055</v>
          </cell>
          <cell r="CP664">
            <v>4.92771435958418</v>
          </cell>
          <cell r="CQ664">
            <v>4.85745147821165</v>
          </cell>
          <cell r="CR664">
            <v>4.97030697514057</v>
          </cell>
          <cell r="CS664">
            <v>4.95621305520735</v>
          </cell>
          <cell r="CT664">
            <v>5.01631046469125</v>
          </cell>
          <cell r="CU664">
            <v>4.87047026252944</v>
          </cell>
          <cell r="CV664">
            <v>4.87776980678607</v>
          </cell>
          <cell r="CW664">
            <v>5.02367161793783</v>
          </cell>
          <cell r="CX664">
            <v>4.95611564934812</v>
          </cell>
          <cell r="CY664">
            <v>4.91309632203712</v>
          </cell>
          <cell r="CZ664">
            <v>4.89124395044182</v>
          </cell>
          <cell r="DA664">
            <v>4.8148699990737</v>
          </cell>
        </row>
        <row r="665">
          <cell r="A665">
            <v>9769.72804285253</v>
          </cell>
          <cell r="B665">
            <v>6865.49172711848</v>
          </cell>
          <cell r="C665">
            <v>6708.93084443946</v>
          </cell>
          <cell r="D665">
            <v>7593.11838742533</v>
          </cell>
          <cell r="E665">
            <v>6941.73748674275</v>
          </cell>
          <cell r="F665">
            <v>6666.04480082209</v>
          </cell>
          <cell r="G665">
            <v>7096.31327142072</v>
          </cell>
          <cell r="H665">
            <v>9150.58429955942</v>
          </cell>
          <cell r="I665">
            <v>7511.54259998124</v>
          </cell>
          <cell r="J665">
            <v>9028.22345372874</v>
          </cell>
          <cell r="K665">
            <v>9005.56875109433</v>
          </cell>
          <cell r="L665">
            <v>8270.23201262027</v>
          </cell>
          <cell r="M665">
            <v>8002.33475859917</v>
          </cell>
          <cell r="N665">
            <v>9496.92292596494</v>
          </cell>
          <cell r="O665">
            <v>8963.39272467892</v>
          </cell>
        </row>
        <row r="665">
          <cell r="Z665">
            <v>8039.09050383294</v>
          </cell>
          <cell r="AA665">
            <v>5649.31890688607</v>
          </cell>
          <cell r="AB665">
            <v>5520.49166628161</v>
          </cell>
          <cell r="AC665">
            <v>6248.05170165284</v>
          </cell>
          <cell r="AD665">
            <v>5712.05827480547</v>
          </cell>
          <cell r="AE665">
            <v>5485.20257896218</v>
          </cell>
          <cell r="AF665">
            <v>5839.25206334047</v>
          </cell>
          <cell r="AG665">
            <v>7529.62365220889</v>
          </cell>
          <cell r="AH665">
            <v>6180.92648227028</v>
          </cell>
          <cell r="AI665">
            <v>7428.93815621108</v>
          </cell>
          <cell r="AJ665">
            <v>7410.29657232905</v>
          </cell>
          <cell r="AK665">
            <v>6805.21948467039</v>
          </cell>
          <cell r="AL665">
            <v>6584.77831564731</v>
          </cell>
          <cell r="AM665">
            <v>7814.61086479401</v>
          </cell>
          <cell r="AN665">
            <v>7375.5917277358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5">
          <cell r="BX665">
            <v>4.58440492470064</v>
          </cell>
          <cell r="BY665">
            <v>3.11034418647778</v>
          </cell>
          <cell r="BZ665">
            <v>3.12889065522624</v>
          </cell>
          <cell r="CA665">
            <v>3.41011051067053</v>
          </cell>
          <cell r="CB665">
            <v>3.15542674966541</v>
          </cell>
          <cell r="CC665">
            <v>3.13706457170415</v>
          </cell>
          <cell r="CD665">
            <v>3.2926844902343</v>
          </cell>
          <cell r="CE665">
            <v>4.21150913012662</v>
          </cell>
          <cell r="CF665">
            <v>3.46534678889424</v>
          </cell>
          <cell r="CG665">
            <v>4.19010596274114</v>
          </cell>
          <cell r="CH665">
            <v>4.16424652244542</v>
          </cell>
          <cell r="CI665">
            <v>3.79515854617436</v>
          </cell>
          <cell r="CJ665">
            <v>3.69973675365413</v>
          </cell>
          <cell r="CK665">
            <v>4.35107341569816</v>
          </cell>
          <cell r="CL665">
            <v>4.0540226323516</v>
          </cell>
          <cell r="CM665">
            <v>4.80431066882502</v>
          </cell>
          <cell r="CN665">
            <v>4.97616505387152</v>
          </cell>
          <cell r="CO665">
            <v>4.83386489613451</v>
          </cell>
          <cell r="CP665">
            <v>5.01976396775955</v>
          </cell>
          <cell r="CQ665">
            <v>4.959543024459</v>
          </cell>
          <cell r="CR665">
            <v>4.79045041236293</v>
          </cell>
          <cell r="CS665">
            <v>4.85863462044876</v>
          </cell>
          <cell r="CT665">
            <v>4.89826930420129</v>
          </cell>
          <cell r="CU665">
            <v>4.88668124390181</v>
          </cell>
          <cell r="CV665">
            <v>4.85745596972472</v>
          </cell>
          <cell r="CW665">
            <v>4.87535554884016</v>
          </cell>
          <cell r="CX665">
            <v>4.91268986985976</v>
          </cell>
          <cell r="CY665">
            <v>4.87615463943535</v>
          </cell>
          <cell r="CZ665">
            <v>4.92060021396403</v>
          </cell>
          <cell r="DA665">
            <v>4.9844567868661</v>
          </cell>
        </row>
        <row r="666">
          <cell r="A666">
            <v>7835.80348531127</v>
          </cell>
          <cell r="B666">
            <v>7589.36129080459</v>
          </cell>
          <cell r="C666">
            <v>7638.11204401167</v>
          </cell>
          <cell r="D666">
            <v>7628.22605616378</v>
          </cell>
          <cell r="E666">
            <v>7014.84239528153</v>
          </cell>
          <cell r="F666">
            <v>7241.21225377754</v>
          </cell>
          <cell r="G666">
            <v>6861.40537694068</v>
          </cell>
          <cell r="H666">
            <v>7337.663013473</v>
          </cell>
          <cell r="I666">
            <v>8509.11582936525</v>
          </cell>
          <cell r="J666">
            <v>8653.82838810451</v>
          </cell>
          <cell r="K666">
            <v>8313.26572825548</v>
          </cell>
          <cell r="L666">
            <v>8927.73408304149</v>
          </cell>
          <cell r="M666">
            <v>9679.50472330016</v>
          </cell>
          <cell r="N666">
            <v>8236.22835230115</v>
          </cell>
          <cell r="O666">
            <v>7981.13545983674</v>
          </cell>
        </row>
        <row r="666">
          <cell r="Z666">
            <v>6447.74686791327</v>
          </cell>
          <cell r="AA666">
            <v>6244.96014786206</v>
          </cell>
          <cell r="AB666">
            <v>6285.07505335818</v>
          </cell>
          <cell r="AC666">
            <v>6276.94029764334</v>
          </cell>
          <cell r="AD666">
            <v>5772.21317097451</v>
          </cell>
          <cell r="AE666">
            <v>5958.48322596552</v>
          </cell>
          <cell r="AF666">
            <v>5645.95642445405</v>
          </cell>
          <cell r="AG666">
            <v>6037.84842251493</v>
          </cell>
          <cell r="AH666">
            <v>7001.78673959198</v>
          </cell>
          <cell r="AI666">
            <v>7120.86450221172</v>
          </cell>
          <cell r="AJ666">
            <v>6840.63008496451</v>
          </cell>
          <cell r="AK666">
            <v>7346.24975975985</v>
          </cell>
          <cell r="AL666">
            <v>7964.84960088699</v>
          </cell>
          <cell r="AM666">
            <v>6777.23932989352</v>
          </cell>
          <cell r="AN666">
            <v>6567.33432123709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6">
          <cell r="BX666">
            <v>3.65247538609783</v>
          </cell>
          <cell r="BY666">
            <v>3.49980111288599</v>
          </cell>
          <cell r="BZ666">
            <v>3.59354222757776</v>
          </cell>
          <cell r="CA666">
            <v>3.52843189458114</v>
          </cell>
          <cell r="CB666">
            <v>3.25248152734308</v>
          </cell>
          <cell r="CC666">
            <v>3.35671402011877</v>
          </cell>
          <cell r="CD666">
            <v>3.19201735911366</v>
          </cell>
          <cell r="CE666">
            <v>3.39224585533694</v>
          </cell>
          <cell r="CF666">
            <v>4.02039199900332</v>
          </cell>
          <cell r="CG666">
            <v>4.03667262970299</v>
          </cell>
          <cell r="CH666">
            <v>3.78676702922387</v>
          </cell>
          <cell r="CI666">
            <v>4.0840962547662</v>
          </cell>
          <cell r="CJ666">
            <v>4.3998360022643</v>
          </cell>
          <cell r="CK666">
            <v>3.76433588158401</v>
          </cell>
          <cell r="CL666">
            <v>3.56004132853142</v>
          </cell>
          <cell r="CM666">
            <v>4.83646241103458</v>
          </cell>
          <cell r="CN666">
            <v>4.88870061620376</v>
          </cell>
          <cell r="CO666">
            <v>4.7917577190786</v>
          </cell>
          <cell r="CP666">
            <v>4.87386386351482</v>
          </cell>
          <cell r="CQ666">
            <v>4.86222059287841</v>
          </cell>
          <cell r="CR666">
            <v>4.86327148519197</v>
          </cell>
          <cell r="CS666">
            <v>4.84595540229853</v>
          </cell>
          <cell r="CT666">
            <v>4.8764302995959</v>
          </cell>
          <cell r="CU666">
            <v>4.77141964601978</v>
          </cell>
          <cell r="CV666">
            <v>4.8329947964381</v>
          </cell>
          <cell r="CW666">
            <v>4.94919601415649</v>
          </cell>
          <cell r="CX666">
            <v>4.92806986296828</v>
          </cell>
          <cell r="CY666">
            <v>4.95961798226677</v>
          </cell>
          <cell r="CZ666">
            <v>4.93255107145126</v>
          </cell>
          <cell r="DA666">
            <v>5.05406963293173</v>
          </cell>
        </row>
        <row r="667">
          <cell r="A667">
            <v>7369.86859632131</v>
          </cell>
          <cell r="B667">
            <v>8211.88973703608</v>
          </cell>
          <cell r="C667">
            <v>6747.7294755734</v>
          </cell>
          <cell r="D667">
            <v>8239.56619919664</v>
          </cell>
          <cell r="E667">
            <v>6790.57035557849</v>
          </cell>
          <cell r="F667">
            <v>8198.40244923979</v>
          </cell>
          <cell r="G667">
            <v>8092.38626922496</v>
          </cell>
          <cell r="H667">
            <v>7086.04951457625</v>
          </cell>
          <cell r="I667">
            <v>7613.25859008866</v>
          </cell>
          <cell r="J667">
            <v>8330.28283781142</v>
          </cell>
          <cell r="K667">
            <v>8003.94715302905</v>
          </cell>
          <cell r="L667">
            <v>9994.50647592389</v>
          </cell>
          <cell r="M667">
            <v>8953.68594263387</v>
          </cell>
          <cell r="N667">
            <v>9886.32219495755</v>
          </cell>
          <cell r="O667">
            <v>9260.23850899306</v>
          </cell>
        </row>
        <row r="667">
          <cell r="Z667">
            <v>6064.34901640153</v>
          </cell>
          <cell r="AA667">
            <v>6757.2121264754</v>
          </cell>
          <cell r="AB667">
            <v>5552.41739704326</v>
          </cell>
          <cell r="AC667">
            <v>6779.98590105324</v>
          </cell>
          <cell r="AD667">
            <v>5587.66932116173</v>
          </cell>
          <cell r="AE667">
            <v>6746.11401537445</v>
          </cell>
          <cell r="AF667">
            <v>6658.87784439083</v>
          </cell>
          <cell r="AG667">
            <v>5830.80645770845</v>
          </cell>
          <cell r="AH667">
            <v>6264.62421127295</v>
          </cell>
          <cell r="AI667">
            <v>6854.63273511339</v>
          </cell>
          <cell r="AJ667">
            <v>6586.10508592105</v>
          </cell>
          <cell r="AK667">
            <v>8224.05104304595</v>
          </cell>
          <cell r="AL667">
            <v>7367.60443279588</v>
          </cell>
          <cell r="AM667">
            <v>8135.03083470792</v>
          </cell>
          <cell r="AN667">
            <v>7619.85340168572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7">
          <cell r="BX667">
            <v>3.40579938252469</v>
          </cell>
          <cell r="BY667">
            <v>3.80916347462033</v>
          </cell>
          <cell r="BZ667">
            <v>3.17475291718978</v>
          </cell>
          <cell r="CA667">
            <v>3.84497130739523</v>
          </cell>
          <cell r="CB667">
            <v>3.08951426408823</v>
          </cell>
          <cell r="CC667">
            <v>3.83857859269362</v>
          </cell>
          <cell r="CD667">
            <v>3.56776080663016</v>
          </cell>
          <cell r="CE667">
            <v>3.22428700697162</v>
          </cell>
          <cell r="CF667">
            <v>3.53065274446085</v>
          </cell>
          <cell r="CG667">
            <v>3.85095868793577</v>
          </cell>
          <cell r="CH667">
            <v>3.70249952288671</v>
          </cell>
          <cell r="CI667">
            <v>4.64035790834967</v>
          </cell>
          <cell r="CJ667">
            <v>4.1883473829547</v>
          </cell>
          <cell r="CK667">
            <v>4.53017968774725</v>
          </cell>
          <cell r="CL667">
            <v>4.29644687252229</v>
          </cell>
          <cell r="CM667">
            <v>4.87834219616892</v>
          </cell>
          <cell r="CN667">
            <v>4.86009856465777</v>
          </cell>
          <cell r="CO667">
            <v>4.79158626023664</v>
          </cell>
          <cell r="CP667">
            <v>4.83106435743101</v>
          </cell>
          <cell r="CQ667">
            <v>4.95504527997181</v>
          </cell>
          <cell r="CR667">
            <v>4.81493441006798</v>
          </cell>
          <cell r="CS667">
            <v>5.11343162625523</v>
          </cell>
          <cell r="CT667">
            <v>4.95452550544006</v>
          </cell>
          <cell r="CU667">
            <v>4.8612410355039</v>
          </cell>
          <cell r="CV667">
            <v>4.87665987471447</v>
          </cell>
          <cell r="CW667">
            <v>4.87349786584253</v>
          </cell>
          <cell r="CX667">
            <v>4.85558380157144</v>
          </cell>
          <cell r="CY667">
            <v>4.81937522810213</v>
          </cell>
          <cell r="CZ667">
            <v>4.91983922223</v>
          </cell>
          <cell r="DA667">
            <v>4.8589709843879</v>
          </cell>
        </row>
        <row r="668">
          <cell r="A668">
            <v>10268.3789773486</v>
          </cell>
          <cell r="B668">
            <v>8802.64836837165</v>
          </cell>
          <cell r="C668">
            <v>7915.95448059067</v>
          </cell>
          <cell r="D668">
            <v>7061.98845925803</v>
          </cell>
          <cell r="E668">
            <v>8596.94938006001</v>
          </cell>
          <cell r="F668">
            <v>7716.61166951703</v>
          </cell>
          <cell r="G668">
            <v>7386.90678816726</v>
          </cell>
          <cell r="H668">
            <v>7754.48572214322</v>
          </cell>
          <cell r="I668">
            <v>7711.3136074866</v>
          </cell>
          <cell r="J668">
            <v>7789.7465731297</v>
          </cell>
          <cell r="K668">
            <v>7854.5905000023</v>
          </cell>
          <cell r="L668">
            <v>8988.25238859838</v>
          </cell>
          <cell r="M668">
            <v>8107.8991897754</v>
          </cell>
          <cell r="N668">
            <v>8261.46896225684</v>
          </cell>
          <cell r="O668">
            <v>8269.14293509325</v>
          </cell>
        </row>
        <row r="668">
          <cell r="Z668">
            <v>8449.40898707545</v>
          </cell>
          <cell r="AA668">
            <v>7243.32208597439</v>
          </cell>
          <cell r="AB668">
            <v>6513.69968688604</v>
          </cell>
          <cell r="AC668">
            <v>5811.00764647518</v>
          </cell>
          <cell r="AD668">
            <v>7074.06120416366</v>
          </cell>
          <cell r="AE668">
            <v>6349.66903091687</v>
          </cell>
          <cell r="AF668">
            <v>6078.36901426335</v>
          </cell>
          <cell r="AG668">
            <v>6380.83396564928</v>
          </cell>
          <cell r="AH668">
            <v>6345.30948273184</v>
          </cell>
          <cell r="AI668">
            <v>6409.84860874673</v>
          </cell>
          <cell r="AJ668">
            <v>6463.20589714475</v>
          </cell>
          <cell r="AK668">
            <v>7396.04767976095</v>
          </cell>
          <cell r="AL668">
            <v>6671.64276187233</v>
          </cell>
          <cell r="AM668">
            <v>6798.00874608563</v>
          </cell>
          <cell r="AN668">
            <v>6804.32332944816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8">
          <cell r="BX668">
            <v>4.80910340843923</v>
          </cell>
          <cell r="BY668">
            <v>3.97018746493975</v>
          </cell>
          <cell r="BZ668">
            <v>3.67222582213176</v>
          </cell>
          <cell r="CA668">
            <v>3.28067844047276</v>
          </cell>
          <cell r="CB668">
            <v>3.98898254920363</v>
          </cell>
          <cell r="CC668">
            <v>3.51110298986388</v>
          </cell>
          <cell r="CD668">
            <v>3.33834666808326</v>
          </cell>
          <cell r="CE668">
            <v>3.62378327107369</v>
          </cell>
          <cell r="CF668">
            <v>3.51522727103391</v>
          </cell>
          <cell r="CG668">
            <v>3.62302026162347</v>
          </cell>
          <cell r="CH668">
            <v>3.67368648533223</v>
          </cell>
          <cell r="CI668">
            <v>4.06204814242741</v>
          </cell>
          <cell r="CJ668">
            <v>3.70414714175516</v>
          </cell>
          <cell r="CK668">
            <v>3.80516406482787</v>
          </cell>
          <cell r="CL668">
            <v>3.81214974132573</v>
          </cell>
          <cell r="CM668">
            <v>4.81359283674207</v>
          </cell>
          <cell r="CN668">
            <v>4.99843350446592</v>
          </cell>
          <cell r="CO668">
            <v>4.85965554167675</v>
          </cell>
          <cell r="CP668">
            <v>4.85282821322723</v>
          </cell>
          <cell r="CQ668">
            <v>4.85862982888147</v>
          </cell>
          <cell r="CR668">
            <v>4.95466910528754</v>
          </cell>
          <cell r="CS668">
            <v>4.98841715622776</v>
          </cell>
          <cell r="CT668">
            <v>4.82416733686453</v>
          </cell>
          <cell r="CU668">
            <v>4.94545820265495</v>
          </cell>
          <cell r="CV668">
            <v>4.84712416628616</v>
          </cell>
          <cell r="CW668">
            <v>4.82006657006104</v>
          </cell>
          <cell r="CX668">
            <v>4.98840575434522</v>
          </cell>
          <cell r="CY668">
            <v>4.93459698567405</v>
          </cell>
          <cell r="CZ668">
            <v>4.8945804119927</v>
          </cell>
          <cell r="DA668">
            <v>4.89014938800187</v>
          </cell>
        </row>
        <row r="669">
          <cell r="A669">
            <v>8546.61298713635</v>
          </cell>
          <cell r="B669">
            <v>8116.87694146347</v>
          </cell>
          <cell r="C669">
            <v>7426.2287112525</v>
          </cell>
          <cell r="D669">
            <v>9301.12571110897</v>
          </cell>
          <cell r="E669">
            <v>8754.7604007992</v>
          </cell>
          <cell r="F669">
            <v>7279.79454794083</v>
          </cell>
          <cell r="G669">
            <v>7402.30441501443</v>
          </cell>
          <cell r="H669">
            <v>7777.14726773623</v>
          </cell>
          <cell r="I669">
            <v>7956.59244704394</v>
          </cell>
          <cell r="J669">
            <v>8658.19538254732</v>
          </cell>
          <cell r="K669">
            <v>8874.77718310174</v>
          </cell>
          <cell r="L669">
            <v>8230.75466159255</v>
          </cell>
          <cell r="M669">
            <v>9764.31241686514</v>
          </cell>
          <cell r="N669">
            <v>8781.19080775923</v>
          </cell>
          <cell r="O669">
            <v>8310.1291828547</v>
          </cell>
        </row>
        <row r="669">
          <cell r="Z669">
            <v>7032.64154370077</v>
          </cell>
          <cell r="AA669">
            <v>6679.03016897566</v>
          </cell>
          <cell r="AB669">
            <v>6110.72533954491</v>
          </cell>
          <cell r="AC669">
            <v>7653.49772799824</v>
          </cell>
          <cell r="AD669">
            <v>7203.91712980048</v>
          </cell>
          <cell r="AE669">
            <v>5990.2309423056</v>
          </cell>
          <cell r="AF669">
            <v>6091.03906149759</v>
          </cell>
          <cell r="AG669">
            <v>6399.48118030867</v>
          </cell>
          <cell r="AH669">
            <v>6547.1389278533</v>
          </cell>
          <cell r="AI669">
            <v>7124.45791478179</v>
          </cell>
          <cell r="AJ669">
            <v>7302.67379638086</v>
          </cell>
          <cell r="AK669">
            <v>6772.73526439616</v>
          </cell>
          <cell r="AL669">
            <v>8034.63421730617</v>
          </cell>
          <cell r="AM669">
            <v>7225.66557895617</v>
          </cell>
          <cell r="AN669">
            <v>6838.04915617758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69">
          <cell r="BX669">
            <v>4.03866953838312</v>
          </cell>
          <cell r="BY669">
            <v>3.7364487691533</v>
          </cell>
          <cell r="BZ669">
            <v>3.45096928932582</v>
          </cell>
          <cell r="CA669">
            <v>4.3521100344756</v>
          </cell>
          <cell r="CB669">
            <v>3.96248520066153</v>
          </cell>
          <cell r="CC669">
            <v>3.3336779261374</v>
          </cell>
          <cell r="CD669">
            <v>3.46956141101694</v>
          </cell>
          <cell r="CE669">
            <v>3.55651125068027</v>
          </cell>
          <cell r="CF669">
            <v>3.68524272244743</v>
          </cell>
          <cell r="CG669">
            <v>3.99972850080092</v>
          </cell>
          <cell r="CH669">
            <v>4.03096137323341</v>
          </cell>
          <cell r="CI669">
            <v>3.84681925403008</v>
          </cell>
          <cell r="CJ669">
            <v>4.34842422649559</v>
          </cell>
          <cell r="CK669">
            <v>4.06495577262443</v>
          </cell>
          <cell r="CL669">
            <v>3.92441815133192</v>
          </cell>
          <cell r="CM669">
            <v>4.77075702666825</v>
          </cell>
          <cell r="CN669">
            <v>4.89735412479929</v>
          </cell>
          <cell r="CO669">
            <v>4.85130751838647</v>
          </cell>
          <cell r="CP669">
            <v>4.81800477467687</v>
          </cell>
          <cell r="CQ669">
            <v>4.98090422052108</v>
          </cell>
          <cell r="CR669">
            <v>4.92296856096429</v>
          </cell>
          <cell r="CS669">
            <v>4.80976592536723</v>
          </cell>
          <cell r="CT669">
            <v>4.92978200144229</v>
          </cell>
          <cell r="CU669">
            <v>4.86735020636931</v>
          </cell>
          <cell r="CV669">
            <v>4.88009693065805</v>
          </cell>
          <cell r="CW669">
            <v>4.96341284795985</v>
          </cell>
          <cell r="CX669">
            <v>4.82357965248771</v>
          </cell>
          <cell r="CY669">
            <v>5.06222377100278</v>
          </cell>
          <cell r="CZ669">
            <v>4.8700023221049</v>
          </cell>
          <cell r="DA669">
            <v>4.77379844027152</v>
          </cell>
        </row>
        <row r="670">
          <cell r="A670">
            <v>9301.65756418835</v>
          </cell>
          <cell r="B670">
            <v>7609.19020760624</v>
          </cell>
          <cell r="C670">
            <v>8832.97930163847</v>
          </cell>
          <cell r="D670">
            <v>7650.92154937778</v>
          </cell>
          <cell r="E670">
            <v>7815.31321772032</v>
          </cell>
          <cell r="F670">
            <v>7432.7332536771</v>
          </cell>
          <cell r="G670">
            <v>7643.17786916436</v>
          </cell>
          <cell r="H670">
            <v>9120.92819724622</v>
          </cell>
          <cell r="I670">
            <v>7763.53759343104</v>
          </cell>
          <cell r="J670">
            <v>8925.68364434807</v>
          </cell>
          <cell r="K670">
            <v>8488.1668445811</v>
          </cell>
          <cell r="L670">
            <v>9105.69599964324</v>
          </cell>
          <cell r="M670">
            <v>7660.95644705278</v>
          </cell>
          <cell r="N670">
            <v>8208.57694119427</v>
          </cell>
          <cell r="O670">
            <v>9692.95906611205</v>
          </cell>
        </row>
        <row r="670">
          <cell r="Z670">
            <v>7653.93536710356</v>
          </cell>
          <cell r="AA670">
            <v>6261.27651368742</v>
          </cell>
          <cell r="AB670">
            <v>7268.28011106251</v>
          </cell>
          <cell r="AC670">
            <v>6295.61544634514</v>
          </cell>
          <cell r="AD670">
            <v>6430.886304867</v>
          </cell>
          <cell r="AE670">
            <v>6116.07764874001</v>
          </cell>
          <cell r="AF670">
            <v>6289.24350376953</v>
          </cell>
          <cell r="AG670">
            <v>7505.22091659118</v>
          </cell>
          <cell r="AH670">
            <v>6388.28236259468</v>
          </cell>
          <cell r="AI670">
            <v>7344.56254163498</v>
          </cell>
          <cell r="AJ670">
            <v>6984.54871782673</v>
          </cell>
          <cell r="AK670">
            <v>7492.68699399215</v>
          </cell>
          <cell r="AL670">
            <v>6303.87273357486</v>
          </cell>
          <cell r="AM670">
            <v>6754.48616875414</v>
          </cell>
          <cell r="AN670">
            <v>7975.9206029722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0">
          <cell r="BX670">
            <v>4.30382025222686</v>
          </cell>
          <cell r="BY670">
            <v>3.56886253998818</v>
          </cell>
          <cell r="BZ670">
            <v>4.08552266930403</v>
          </cell>
          <cell r="CA670">
            <v>3.5013945213068</v>
          </cell>
          <cell r="CB670">
            <v>3.59383827365243</v>
          </cell>
          <cell r="CC670">
            <v>3.39852334350947</v>
          </cell>
          <cell r="CD670">
            <v>3.51318854222592</v>
          </cell>
          <cell r="CE670">
            <v>4.03002651667689</v>
          </cell>
          <cell r="CF670">
            <v>3.54532914425886</v>
          </cell>
          <cell r="CG670">
            <v>3.9938170553916</v>
          </cell>
          <cell r="CH670">
            <v>3.86154491109716</v>
          </cell>
          <cell r="CI670">
            <v>4.1682956737935</v>
          </cell>
          <cell r="CJ670">
            <v>3.61651477002934</v>
          </cell>
          <cell r="CK670">
            <v>3.70590141305445</v>
          </cell>
          <cell r="CL670">
            <v>4.48597722817548</v>
          </cell>
          <cell r="CM670">
            <v>4.8723424093792</v>
          </cell>
          <cell r="CN670">
            <v>4.80662453010516</v>
          </cell>
          <cell r="CO670">
            <v>4.87406332225395</v>
          </cell>
          <cell r="CP670">
            <v>4.9261119796345</v>
          </cell>
          <cell r="CQ670">
            <v>4.90252071659603</v>
          </cell>
          <cell r="CR670">
            <v>4.93048757538685</v>
          </cell>
          <cell r="CS670">
            <v>4.90460557775793</v>
          </cell>
          <cell r="CT670">
            <v>5.10226148673249</v>
          </cell>
          <cell r="CU670">
            <v>4.93667660942163</v>
          </cell>
          <cell r="CV670">
            <v>5.03831018699261</v>
          </cell>
          <cell r="CW670">
            <v>4.95546480810374</v>
          </cell>
          <cell r="CX670">
            <v>4.92477289978307</v>
          </cell>
          <cell r="CY670">
            <v>4.775560256162</v>
          </cell>
          <cell r="CZ670">
            <v>4.9935061664196</v>
          </cell>
          <cell r="DA670">
            <v>4.87114315497863</v>
          </cell>
        </row>
        <row r="671">
          <cell r="A671">
            <v>9227.45823696568</v>
          </cell>
          <cell r="B671">
            <v>6508.06590923202</v>
          </cell>
          <cell r="C671">
            <v>8071.89465564246</v>
          </cell>
          <cell r="D671">
            <v>6574.54053325524</v>
          </cell>
          <cell r="E671">
            <v>8266.07211074706</v>
          </cell>
          <cell r="F671">
            <v>8546.82323344767</v>
          </cell>
          <cell r="G671">
            <v>8018.77830607062</v>
          </cell>
          <cell r="H671">
            <v>7784.53218501704</v>
          </cell>
          <cell r="I671">
            <v>7891.04184112524</v>
          </cell>
          <cell r="J671">
            <v>7809.34747845784</v>
          </cell>
          <cell r="K671">
            <v>7647.53226938786</v>
          </cell>
          <cell r="L671">
            <v>8918.33697075805</v>
          </cell>
          <cell r="M671">
            <v>8873.12497405156</v>
          </cell>
          <cell r="N671">
            <v>7712.02828575498</v>
          </cell>
          <cell r="O671">
            <v>9208.24274998319</v>
          </cell>
        </row>
        <row r="671">
          <cell r="Z671">
            <v>7592.87992070319</v>
          </cell>
          <cell r="AA671">
            <v>5355.20851959664</v>
          </cell>
          <cell r="AB671">
            <v>6642.0161737858</v>
          </cell>
          <cell r="AC671">
            <v>5409.90763879289</v>
          </cell>
          <cell r="AD671">
            <v>6801.79647970044</v>
          </cell>
          <cell r="AE671">
            <v>7032.8145463798</v>
          </cell>
          <cell r="AF671">
            <v>6598.30900613811</v>
          </cell>
          <cell r="AG671">
            <v>6405.55791224259</v>
          </cell>
          <cell r="AH671">
            <v>6493.20014355448</v>
          </cell>
          <cell r="AI671">
            <v>6425.97735370245</v>
          </cell>
          <cell r="AJ671">
            <v>6292.82655309629</v>
          </cell>
          <cell r="AK671">
            <v>7338.5172787952</v>
          </cell>
          <cell r="AL671">
            <v>7301.31426436243</v>
          </cell>
          <cell r="AM671">
            <v>6345.89756084981</v>
          </cell>
          <cell r="AN671">
            <v>7577.06831998617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1">
          <cell r="BX671">
            <v>4.13033816949051</v>
          </cell>
          <cell r="BY671">
            <v>3.04530111636813</v>
          </cell>
          <cell r="BZ671">
            <v>3.67542527891699</v>
          </cell>
          <cell r="CA671">
            <v>3.11325385433491</v>
          </cell>
          <cell r="CB671">
            <v>3.78604011795181</v>
          </cell>
          <cell r="CC671">
            <v>3.89920709086334</v>
          </cell>
          <cell r="CD671">
            <v>3.70732931409509</v>
          </cell>
          <cell r="CE671">
            <v>3.6662897449732</v>
          </cell>
          <cell r="CF671">
            <v>3.68093456755924</v>
          </cell>
          <cell r="CG671">
            <v>3.57523472993249</v>
          </cell>
          <cell r="CH671">
            <v>3.51203172490021</v>
          </cell>
          <cell r="CI671">
            <v>4.09968717365502</v>
          </cell>
          <cell r="CJ671">
            <v>4.083431204851</v>
          </cell>
          <cell r="CK671">
            <v>3.59765624057298</v>
          </cell>
          <cell r="CL671">
            <v>4.27450989739402</v>
          </cell>
          <cell r="CM671">
            <v>5.03649093319122</v>
          </cell>
          <cell r="CN671">
            <v>4.81785005903661</v>
          </cell>
          <cell r="CO671">
            <v>4.95107455730309</v>
          </cell>
          <cell r="CP671">
            <v>4.76082756411861</v>
          </cell>
          <cell r="CQ671">
            <v>4.92204474013225</v>
          </cell>
          <cell r="CR671">
            <v>4.94151364869123</v>
          </cell>
          <cell r="CS671">
            <v>4.87616755603456</v>
          </cell>
          <cell r="CT671">
            <v>4.78671216758941</v>
          </cell>
          <cell r="CU671">
            <v>4.83290020724052</v>
          </cell>
          <cell r="CV671">
            <v>4.92426896058274</v>
          </cell>
          <cell r="CW671">
            <v>4.90901621735902</v>
          </cell>
          <cell r="CX671">
            <v>4.90416120537678</v>
          </cell>
          <cell r="CY671">
            <v>4.89872357847413</v>
          </cell>
          <cell r="CZ671">
            <v>4.8325964328065</v>
          </cell>
          <cell r="DA671">
            <v>4.85648455283476</v>
          </cell>
        </row>
        <row r="672">
          <cell r="A672">
            <v>8698.31069002088</v>
          </cell>
          <cell r="B672">
            <v>7839.73994932469</v>
          </cell>
          <cell r="C672">
            <v>7460.70674555944</v>
          </cell>
          <cell r="D672">
            <v>6305.33654040997</v>
          </cell>
          <cell r="E672">
            <v>7081.08391881404</v>
          </cell>
          <cell r="F672">
            <v>6364.30251800189</v>
          </cell>
          <cell r="G672">
            <v>6395.40318807132</v>
          </cell>
          <cell r="H672">
            <v>6864.20711019819</v>
          </cell>
          <cell r="I672">
            <v>9300.93090500368</v>
          </cell>
          <cell r="J672">
            <v>8304.31464138903</v>
          </cell>
          <cell r="K672">
            <v>8009.20757668251</v>
          </cell>
          <cell r="L672">
            <v>8292.83728054026</v>
          </cell>
          <cell r="M672">
            <v>9272.18827553498</v>
          </cell>
          <cell r="N672">
            <v>9592.89196987287</v>
          </cell>
          <cell r="O672">
            <v>8982.31182355052</v>
          </cell>
        </row>
        <row r="672">
          <cell r="Z672">
            <v>7157.46708207432</v>
          </cell>
          <cell r="AA672">
            <v>6450.98601544431</v>
          </cell>
          <cell r="AB672">
            <v>6139.09583634605</v>
          </cell>
          <cell r="AC672">
            <v>5188.39121039449</v>
          </cell>
          <cell r="AD672">
            <v>5826.72048176698</v>
          </cell>
          <cell r="AE672">
            <v>5236.91178624156</v>
          </cell>
          <cell r="AF672">
            <v>5262.50319475583</v>
          </cell>
          <cell r="AG672">
            <v>5648.26185067737</v>
          </cell>
          <cell r="AH672">
            <v>7653.33743040303</v>
          </cell>
          <cell r="AI672">
            <v>6833.26461920012</v>
          </cell>
          <cell r="AJ672">
            <v>6590.43366309875</v>
          </cell>
          <cell r="AK672">
            <v>6823.82039084456</v>
          </cell>
          <cell r="AL672">
            <v>7629.68635244022</v>
          </cell>
          <cell r="AM672">
            <v>7893.57967806682</v>
          </cell>
          <cell r="AN672">
            <v>7391.15944337871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2">
          <cell r="BX672">
            <v>4.03170806278107</v>
          </cell>
          <cell r="BY672">
            <v>3.62403933604544</v>
          </cell>
          <cell r="BZ672">
            <v>3.30857208074492</v>
          </cell>
          <cell r="CA672">
            <v>2.93750696835491</v>
          </cell>
          <cell r="CB672">
            <v>3.28974877073714</v>
          </cell>
          <cell r="CC672">
            <v>2.87201438489896</v>
          </cell>
          <cell r="CD672">
            <v>3.01860496704457</v>
          </cell>
          <cell r="CE672">
            <v>3.17124772206972</v>
          </cell>
          <cell r="CF672">
            <v>4.27000934521273</v>
          </cell>
          <cell r="CG672">
            <v>3.90197831650975</v>
          </cell>
          <cell r="CH672">
            <v>3.73182934161289</v>
          </cell>
          <cell r="CI672">
            <v>3.78665183488142</v>
          </cell>
          <cell r="CJ672">
            <v>4.37356707248143</v>
          </cell>
          <cell r="CK672">
            <v>4.40736709385704</v>
          </cell>
          <cell r="CL672">
            <v>4.12039209153859</v>
          </cell>
          <cell r="CM672">
            <v>4.86381914306353</v>
          </cell>
          <cell r="CN672">
            <v>4.87686050013308</v>
          </cell>
          <cell r="CO672">
            <v>5.08359504857351</v>
          </cell>
          <cell r="CP672">
            <v>4.83905930864825</v>
          </cell>
          <cell r="CQ672">
            <v>4.85253399902897</v>
          </cell>
          <cell r="CR672">
            <v>4.99569347541907</v>
          </cell>
          <cell r="CS672">
            <v>4.77631791153178</v>
          </cell>
          <cell r="CT672">
            <v>4.87968501929462</v>
          </cell>
          <cell r="CU672">
            <v>4.91053907833643</v>
          </cell>
          <cell r="CV672">
            <v>4.79789261003921</v>
          </cell>
          <cell r="CW672">
            <v>4.83837308348697</v>
          </cell>
          <cell r="CX672">
            <v>4.93718439040657</v>
          </cell>
          <cell r="CY672">
            <v>4.77945117434732</v>
          </cell>
          <cell r="CZ672">
            <v>4.90684012309215</v>
          </cell>
          <cell r="DA672">
            <v>4.91452062080488</v>
          </cell>
        </row>
        <row r="673">
          <cell r="A673">
            <v>9629.99028188477</v>
          </cell>
          <cell r="B673">
            <v>6536.45492287795</v>
          </cell>
          <cell r="C673">
            <v>7455.95103253146</v>
          </cell>
          <cell r="D673">
            <v>7821.50953405939</v>
          </cell>
          <cell r="E673">
            <v>8984.75942954803</v>
          </cell>
          <cell r="F673">
            <v>7590.24270527263</v>
          </cell>
          <cell r="G673">
            <v>8149.11570293207</v>
          </cell>
          <cell r="H673">
            <v>8264.06805374892</v>
          </cell>
          <cell r="I673">
            <v>7242.02878444635</v>
          </cell>
          <cell r="J673">
            <v>7911.65491888535</v>
          </cell>
          <cell r="K673">
            <v>8431.39619823811</v>
          </cell>
          <cell r="L673">
            <v>8526.32165811533</v>
          </cell>
          <cell r="M673">
            <v>8393.03947866759</v>
          </cell>
          <cell r="N673">
            <v>8399.76546224209</v>
          </cell>
          <cell r="O673">
            <v>8403.2199247756</v>
          </cell>
        </row>
        <row r="673">
          <cell r="Z673">
            <v>7924.10628909375</v>
          </cell>
          <cell r="AA673">
            <v>5378.56862225386</v>
          </cell>
          <cell r="AB673">
            <v>6135.1825639116</v>
          </cell>
          <cell r="AC673">
            <v>6435.98498802601</v>
          </cell>
          <cell r="AD673">
            <v>7393.17347345666</v>
          </cell>
          <cell r="AE673">
            <v>6245.68542605291</v>
          </cell>
          <cell r="AF673">
            <v>6705.55806412696</v>
          </cell>
          <cell r="AG673">
            <v>6800.14742708483</v>
          </cell>
          <cell r="AH673">
            <v>5959.15511405871</v>
          </cell>
          <cell r="AI673">
            <v>6510.16176182566</v>
          </cell>
          <cell r="AJ673">
            <v>6937.83458597879</v>
          </cell>
          <cell r="AK673">
            <v>7015.94467867776</v>
          </cell>
          <cell r="AL673">
            <v>6906.27248530362</v>
          </cell>
          <cell r="AM673">
            <v>6911.80700893063</v>
          </cell>
          <cell r="AN673">
            <v>6914.64953810106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3">
          <cell r="BX673">
            <v>4.45040221705534</v>
          </cell>
          <cell r="BY673">
            <v>2.99971014843491</v>
          </cell>
          <cell r="BZ673">
            <v>3.36104404425778</v>
          </cell>
          <cell r="CA673">
            <v>3.61787381354193</v>
          </cell>
          <cell r="CB673">
            <v>4.11996715466639</v>
          </cell>
          <cell r="CC673">
            <v>3.4609909815312</v>
          </cell>
          <cell r="CD673">
            <v>3.763898291612</v>
          </cell>
          <cell r="CE673">
            <v>3.76730217536607</v>
          </cell>
          <cell r="CF673">
            <v>3.42167227340185</v>
          </cell>
          <cell r="CG673">
            <v>3.62205099456975</v>
          </cell>
          <cell r="CH673">
            <v>3.93185814894698</v>
          </cell>
          <cell r="CI673">
            <v>3.8642297362432</v>
          </cell>
          <cell r="CJ673">
            <v>3.85621889011225</v>
          </cell>
          <cell r="CK673">
            <v>3.80529049241719</v>
          </cell>
          <cell r="CL673">
            <v>3.93276942666074</v>
          </cell>
          <cell r="CM673">
            <v>4.87818385513413</v>
          </cell>
          <cell r="CN673">
            <v>4.91240943803169</v>
          </cell>
          <cell r="CO673">
            <v>5.00104108480802</v>
          </cell>
          <cell r="CP673">
            <v>4.87381166187502</v>
          </cell>
          <cell r="CQ673">
            <v>4.91636681310688</v>
          </cell>
          <cell r="CR673">
            <v>4.9440946283895</v>
          </cell>
          <cell r="CS673">
            <v>4.88094803131467</v>
          </cell>
          <cell r="CT673">
            <v>4.94532692862964</v>
          </cell>
          <cell r="CU673">
            <v>4.77148337501425</v>
          </cell>
          <cell r="CV673">
            <v>4.92429831832306</v>
          </cell>
          <cell r="CW673">
            <v>4.83429596616388</v>
          </cell>
          <cell r="CX673">
            <v>4.9742814363931</v>
          </cell>
          <cell r="CY673">
            <v>4.90669617557242</v>
          </cell>
          <cell r="CZ673">
            <v>4.97635005696643</v>
          </cell>
          <cell r="DA673">
            <v>4.81702415133735</v>
          </cell>
        </row>
        <row r="674">
          <cell r="A674">
            <v>9611.20874266773</v>
          </cell>
          <cell r="B674">
            <v>7329.67635652795</v>
          </cell>
          <cell r="C674">
            <v>7561.98369372243</v>
          </cell>
          <cell r="D674">
            <v>8079.89146615432</v>
          </cell>
          <cell r="E674">
            <v>8069.80052322255</v>
          </cell>
          <cell r="F674">
            <v>7792.46601355707</v>
          </cell>
          <cell r="G674">
            <v>7773.86259447156</v>
          </cell>
          <cell r="H674">
            <v>9293.74730201315</v>
          </cell>
          <cell r="I674">
            <v>8371.48096226542</v>
          </cell>
          <cell r="J674">
            <v>9759.44234941033</v>
          </cell>
          <cell r="K674">
            <v>8337.90214478085</v>
          </cell>
          <cell r="L674">
            <v>9224.75585800407</v>
          </cell>
          <cell r="M674">
            <v>8920.08250927598</v>
          </cell>
          <cell r="N674">
            <v>9252.91202993811</v>
          </cell>
          <cell r="O674">
            <v>8255.83211174092</v>
          </cell>
        </row>
        <row r="674">
          <cell r="Z674">
            <v>7908.65176539516</v>
          </cell>
          <cell r="AA674">
            <v>6031.27654480014</v>
          </cell>
          <cell r="AB674">
            <v>6222.43229654874</v>
          </cell>
          <cell r="AC674">
            <v>6648.59640643556</v>
          </cell>
          <cell r="AD674">
            <v>6640.29300196598</v>
          </cell>
          <cell r="AE674">
            <v>6412.08631972696</v>
          </cell>
          <cell r="AF674">
            <v>6396.77836345088</v>
          </cell>
          <cell r="AG674">
            <v>7647.42635137082</v>
          </cell>
          <cell r="AH674">
            <v>6888.53290609269</v>
          </cell>
          <cell r="AI674">
            <v>8030.62684751479</v>
          </cell>
          <cell r="AJ674">
            <v>6860.90233627681</v>
          </cell>
          <cell r="AK674">
            <v>7590.65624887192</v>
          </cell>
          <cell r="AL674">
            <v>7339.95360763281</v>
          </cell>
          <cell r="AM674">
            <v>7613.82475606335</v>
          </cell>
          <cell r="AN674">
            <v>6793.37042337539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4">
          <cell r="BX674">
            <v>4.34055255122288</v>
          </cell>
          <cell r="BY674">
            <v>3.37081286040047</v>
          </cell>
          <cell r="BZ674">
            <v>3.47433301554872</v>
          </cell>
          <cell r="CA674">
            <v>3.66931754165449</v>
          </cell>
          <cell r="CB674">
            <v>3.67110857256595</v>
          </cell>
          <cell r="CC674">
            <v>3.63388805158725</v>
          </cell>
          <cell r="CD674">
            <v>3.61454744496656</v>
          </cell>
          <cell r="CE674">
            <v>4.22407272818179</v>
          </cell>
          <cell r="CF674">
            <v>3.83849099526255</v>
          </cell>
          <cell r="CG674">
            <v>4.44912251511477</v>
          </cell>
          <cell r="CH674">
            <v>3.84575198679599</v>
          </cell>
          <cell r="CI674">
            <v>4.37277945536926</v>
          </cell>
          <cell r="CJ674">
            <v>4.12209475537167</v>
          </cell>
          <cell r="CK674">
            <v>4.20699314075827</v>
          </cell>
          <cell r="CL674">
            <v>3.78856435661877</v>
          </cell>
          <cell r="CM674">
            <v>4.99188497952177</v>
          </cell>
          <cell r="CN674">
            <v>4.90209513626231</v>
          </cell>
          <cell r="CO674">
            <v>4.90677193011662</v>
          </cell>
          <cell r="CP674">
            <v>4.96422901904481</v>
          </cell>
          <cell r="CQ674">
            <v>4.95561033061853</v>
          </cell>
          <cell r="CR674">
            <v>4.83431507263978</v>
          </cell>
          <cell r="CS674">
            <v>4.84857937007939</v>
          </cell>
          <cell r="CT674">
            <v>4.96010707336302</v>
          </cell>
          <cell r="CU674">
            <v>4.91669588822723</v>
          </cell>
          <cell r="CV674">
            <v>4.94518128365901</v>
          </cell>
          <cell r="CW674">
            <v>4.88772878923703</v>
          </cell>
          <cell r="CX674">
            <v>4.75585807661181</v>
          </cell>
          <cell r="CY674">
            <v>4.87845698173594</v>
          </cell>
          <cell r="CZ674">
            <v>4.95836174538393</v>
          </cell>
          <cell r="DA674">
            <v>4.9126719281293</v>
          </cell>
        </row>
        <row r="675">
          <cell r="A675">
            <v>9241.32507064035</v>
          </cell>
          <cell r="B675">
            <v>7264.97690477034</v>
          </cell>
          <cell r="C675">
            <v>7555.46851758981</v>
          </cell>
          <cell r="D675">
            <v>7348.44994815077</v>
          </cell>
          <cell r="E675">
            <v>7658.88016210753</v>
          </cell>
          <cell r="F675">
            <v>6740.02275779065</v>
          </cell>
          <cell r="G675">
            <v>7743.75935052942</v>
          </cell>
          <cell r="H675">
            <v>7495.5809857187</v>
          </cell>
          <cell r="I675">
            <v>7790.81630398439</v>
          </cell>
          <cell r="J675">
            <v>7857.14543539799</v>
          </cell>
          <cell r="K675">
            <v>8114.86510723876</v>
          </cell>
          <cell r="L675">
            <v>7910.87803723041</v>
          </cell>
          <cell r="M675">
            <v>10664.886001438</v>
          </cell>
          <cell r="N675">
            <v>8521.74619161873</v>
          </cell>
          <cell r="O675">
            <v>8012.72711273545</v>
          </cell>
        </row>
        <row r="675">
          <cell r="Z675">
            <v>7604.2903438412</v>
          </cell>
          <cell r="AA675">
            <v>5978.03813878245</v>
          </cell>
          <cell r="AB675">
            <v>6217.07123733105</v>
          </cell>
          <cell r="AC675">
            <v>6046.72452876406</v>
          </cell>
          <cell r="AD675">
            <v>6302.16424767705</v>
          </cell>
          <cell r="AE675">
            <v>5546.07586926774</v>
          </cell>
          <cell r="AF675">
            <v>6372.00769414992</v>
          </cell>
          <cell r="AG675">
            <v>6167.79235396282</v>
          </cell>
          <cell r="AH675">
            <v>6410.72884442144</v>
          </cell>
          <cell r="AI675">
            <v>6465.30824398463</v>
          </cell>
          <cell r="AJ675">
            <v>6677.37471681361</v>
          </cell>
          <cell r="AK675">
            <v>6509.52249920674</v>
          </cell>
          <cell r="AL675">
            <v>8775.67762404039</v>
          </cell>
          <cell r="AM675">
            <v>7012.17972338913</v>
          </cell>
          <cell r="AN675">
            <v>6593.32973847945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5">
          <cell r="BX675">
            <v>4.20012160384944</v>
          </cell>
          <cell r="BY675">
            <v>3.2276040783422</v>
          </cell>
          <cell r="BZ675">
            <v>3.37769559687561</v>
          </cell>
          <cell r="CA675">
            <v>3.38677693017977</v>
          </cell>
          <cell r="CB675">
            <v>3.5098999840336</v>
          </cell>
          <cell r="CC675">
            <v>3.10804154341926</v>
          </cell>
          <cell r="CD675">
            <v>3.52350287980849</v>
          </cell>
          <cell r="CE675">
            <v>3.47202048214392</v>
          </cell>
          <cell r="CF675">
            <v>3.69603300321247</v>
          </cell>
          <cell r="CG675">
            <v>3.6469678540968</v>
          </cell>
          <cell r="CH675">
            <v>3.74394051459091</v>
          </cell>
          <cell r="CI675">
            <v>3.6342209925709</v>
          </cell>
          <cell r="CJ675">
            <v>4.96027262164563</v>
          </cell>
          <cell r="CK675">
            <v>3.92782591745302</v>
          </cell>
          <cell r="CL675">
            <v>3.7900024131183</v>
          </cell>
          <cell r="CM675">
            <v>4.96025452115796</v>
          </cell>
          <cell r="CN675">
            <v>5.07441008378207</v>
          </cell>
          <cell r="CO675">
            <v>5.04280844575055</v>
          </cell>
          <cell r="CP675">
            <v>4.89148500579782</v>
          </cell>
          <cell r="CQ675">
            <v>4.91928644600603</v>
          </cell>
          <cell r="CR675">
            <v>4.88884340723337</v>
          </cell>
          <cell r="CS675">
            <v>4.95460225858735</v>
          </cell>
          <cell r="CT675">
            <v>4.86692441206437</v>
          </cell>
          <cell r="CU675">
            <v>4.75202484782523</v>
          </cell>
          <cell r="CV675">
            <v>4.85695898067562</v>
          </cell>
          <cell r="CW675">
            <v>4.88634294135884</v>
          </cell>
          <cell r="CX675">
            <v>4.90732628903464</v>
          </cell>
          <cell r="CY675">
            <v>4.84710301803022</v>
          </cell>
          <cell r="CZ675">
            <v>4.89111577261909</v>
          </cell>
          <cell r="DA675">
            <v>4.76620200272171</v>
          </cell>
        </row>
        <row r="676">
          <cell r="A676">
            <v>8440.33850630999</v>
          </cell>
          <cell r="B676">
            <v>7317.81285109671</v>
          </cell>
          <cell r="C676">
            <v>7589.42705041498</v>
          </cell>
          <cell r="D676">
            <v>8176.51342440379</v>
          </cell>
          <cell r="E676">
            <v>7609.39146624298</v>
          </cell>
          <cell r="F676">
            <v>8196.41594289585</v>
          </cell>
          <cell r="G676">
            <v>7330.36583169987</v>
          </cell>
          <cell r="H676">
            <v>8036.32048531875</v>
          </cell>
          <cell r="I676">
            <v>7780.97874230593</v>
          </cell>
          <cell r="J676">
            <v>8192.42125515851</v>
          </cell>
          <cell r="K676">
            <v>9038.78468527638</v>
          </cell>
          <cell r="L676">
            <v>8163.38339744972</v>
          </cell>
          <cell r="M676">
            <v>8729.49061877551</v>
          </cell>
          <cell r="N676">
            <v>9635.54217775248</v>
          </cell>
          <cell r="O676">
            <v>8739.34816947088</v>
          </cell>
        </row>
        <row r="676">
          <cell r="Z676">
            <v>6945.19282804937</v>
          </cell>
          <cell r="AA676">
            <v>6021.51457461672</v>
          </cell>
          <cell r="AB676">
            <v>6245.01425862718</v>
          </cell>
          <cell r="AC676">
            <v>6728.10247493798</v>
          </cell>
          <cell r="AD676">
            <v>6261.44212079422</v>
          </cell>
          <cell r="AE676">
            <v>6744.47940444001</v>
          </cell>
          <cell r="AF676">
            <v>6031.84388437018</v>
          </cell>
          <cell r="AG676">
            <v>6612.74371363372</v>
          </cell>
          <cell r="AH676">
            <v>6402.63393652602</v>
          </cell>
          <cell r="AI676">
            <v>6741.19234710186</v>
          </cell>
          <cell r="AJ676">
            <v>7437.62854102742</v>
          </cell>
          <cell r="AK676">
            <v>6717.29833847291</v>
          </cell>
          <cell r="AL676">
            <v>7183.12370916385</v>
          </cell>
          <cell r="AM676">
            <v>7928.67470626489</v>
          </cell>
          <cell r="AN676">
            <v>7191.23506516461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6">
          <cell r="BX676">
            <v>3.9125003359848</v>
          </cell>
          <cell r="BY676">
            <v>3.41963827312323</v>
          </cell>
          <cell r="BZ676">
            <v>3.61612931245073</v>
          </cell>
          <cell r="CA676">
            <v>3.72938628410641</v>
          </cell>
          <cell r="CB676">
            <v>3.50306436448597</v>
          </cell>
          <cell r="CC676">
            <v>3.83591803060753</v>
          </cell>
          <cell r="CD676">
            <v>3.4231209280311</v>
          </cell>
          <cell r="CE676">
            <v>3.87320013132192</v>
          </cell>
          <cell r="CF676">
            <v>3.66768211339429</v>
          </cell>
          <cell r="CG676">
            <v>3.78737906083242</v>
          </cell>
          <cell r="CH676">
            <v>3.97618925319353</v>
          </cell>
          <cell r="CI676">
            <v>3.78721984202501</v>
          </cell>
          <cell r="CJ676">
            <v>4.03193516633615</v>
          </cell>
          <cell r="CK676">
            <v>4.49166466881</v>
          </cell>
          <cell r="CL676">
            <v>3.91176816210698</v>
          </cell>
          <cell r="CM676">
            <v>4.86336713668555</v>
          </cell>
          <cell r="CN676">
            <v>4.82428224473054</v>
          </cell>
          <cell r="CO676">
            <v>4.73147573758426</v>
          </cell>
          <cell r="CP676">
            <v>4.94267851633938</v>
          </cell>
          <cell r="CQ676">
            <v>4.89703704028248</v>
          </cell>
          <cell r="CR676">
            <v>4.81710652264969</v>
          </cell>
          <cell r="CS676">
            <v>4.82764121707822</v>
          </cell>
          <cell r="CT676">
            <v>4.67755485141084</v>
          </cell>
          <cell r="CU676">
            <v>4.78271079593739</v>
          </cell>
          <cell r="CV676">
            <v>4.87646465600591</v>
          </cell>
          <cell r="CW676">
            <v>5.12477228783802</v>
          </cell>
          <cell r="CX676">
            <v>4.85938441901126</v>
          </cell>
          <cell r="CY676">
            <v>4.88097902672718</v>
          </cell>
          <cell r="CZ676">
            <v>4.83615720611558</v>
          </cell>
          <cell r="DA676">
            <v>5.03660060123586</v>
          </cell>
        </row>
        <row r="677">
          <cell r="A677">
            <v>9180.52198556902</v>
          </cell>
          <cell r="B677">
            <v>7657.03481953438</v>
          </cell>
          <cell r="C677">
            <v>7109.51886355344</v>
          </cell>
          <cell r="D677">
            <v>7778.09340262652</v>
          </cell>
          <cell r="E677">
            <v>7151.38020913859</v>
          </cell>
          <cell r="F677">
            <v>7391.98473623129</v>
          </cell>
          <cell r="G677">
            <v>7539.7254005603</v>
          </cell>
          <cell r="H677">
            <v>6912.03148574868</v>
          </cell>
          <cell r="I677">
            <v>8488.56323584417</v>
          </cell>
          <cell r="J677">
            <v>8891.95334893926</v>
          </cell>
          <cell r="K677">
            <v>7801.20714191469</v>
          </cell>
          <cell r="L677">
            <v>8421.27847648716</v>
          </cell>
          <cell r="M677">
            <v>8295.09999094811</v>
          </cell>
          <cell r="N677">
            <v>9555.95619710229</v>
          </cell>
          <cell r="O677">
            <v>8630.54380451505</v>
          </cell>
        </row>
        <row r="677">
          <cell r="Z677">
            <v>7554.2580909825</v>
          </cell>
          <cell r="AA677">
            <v>6300.64579435971</v>
          </cell>
          <cell r="AB677">
            <v>5850.11837915255</v>
          </cell>
          <cell r="AC677">
            <v>6400.25971416125</v>
          </cell>
          <cell r="AD677">
            <v>5884.5642863769</v>
          </cell>
          <cell r="AE677">
            <v>6082.54744009889</v>
          </cell>
          <cell r="AF677">
            <v>6204.11690103248</v>
          </cell>
          <cell r="AG677">
            <v>5687.61447970177</v>
          </cell>
          <cell r="AH677">
            <v>6984.87489120891</v>
          </cell>
          <cell r="AI677">
            <v>7316.80732712716</v>
          </cell>
          <cell r="AJ677">
            <v>6419.27901963266</v>
          </cell>
          <cell r="AK677">
            <v>6929.50914636658</v>
          </cell>
          <cell r="AL677">
            <v>6825.68227826587</v>
          </cell>
          <cell r="AM677">
            <v>7863.1868136156</v>
          </cell>
          <cell r="AN677">
            <v>7101.70461628667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7">
          <cell r="BX677">
            <v>4.21381387818453</v>
          </cell>
          <cell r="BY677">
            <v>3.52345007102242</v>
          </cell>
          <cell r="BZ677">
            <v>3.27701150161114</v>
          </cell>
          <cell r="CA677">
            <v>3.66515917353066</v>
          </cell>
          <cell r="CB677">
            <v>3.35656258420895</v>
          </cell>
          <cell r="CC677">
            <v>3.29314661730684</v>
          </cell>
          <cell r="CD677">
            <v>3.56822772223333</v>
          </cell>
          <cell r="CE677">
            <v>3.18920931831648</v>
          </cell>
          <cell r="CF677">
            <v>3.89931001523079</v>
          </cell>
          <cell r="CG677">
            <v>4.14675364940991</v>
          </cell>
          <cell r="CH677">
            <v>3.60409281890002</v>
          </cell>
          <cell r="CI677">
            <v>3.99311029797342</v>
          </cell>
          <cell r="CJ677">
            <v>3.90598574558192</v>
          </cell>
          <cell r="CK677">
            <v>4.42247865682007</v>
          </cell>
          <cell r="CL677">
            <v>3.91005634821713</v>
          </cell>
          <cell r="CM677">
            <v>4.91160694512165</v>
          </cell>
          <cell r="CN677">
            <v>4.89918770644289</v>
          </cell>
          <cell r="CO677">
            <v>4.89095676925128</v>
          </cell>
          <cell r="CP677">
            <v>4.7842282669809</v>
          </cell>
          <cell r="CQ677">
            <v>4.80315606541229</v>
          </cell>
          <cell r="CR677">
            <v>5.06036185784704</v>
          </cell>
          <cell r="CS677">
            <v>4.76359186518938</v>
          </cell>
          <cell r="CT677">
            <v>4.88600899738565</v>
          </cell>
          <cell r="CU677">
            <v>4.90769994250534</v>
          </cell>
          <cell r="CV677">
            <v>4.83415441725936</v>
          </cell>
          <cell r="CW677">
            <v>4.87974830031719</v>
          </cell>
          <cell r="CX677">
            <v>4.75442828990301</v>
          </cell>
          <cell r="CY677">
            <v>4.78765172496122</v>
          </cell>
          <cell r="CZ677">
            <v>4.87124511914317</v>
          </cell>
          <cell r="DA677">
            <v>4.97607278345223</v>
          </cell>
        </row>
        <row r="678">
          <cell r="A678">
            <v>8849.85272225152</v>
          </cell>
          <cell r="B678">
            <v>7488.54213494041</v>
          </cell>
          <cell r="C678">
            <v>7963.37504700491</v>
          </cell>
          <cell r="D678">
            <v>7537.51332420902</v>
          </cell>
          <cell r="E678">
            <v>6784.81326337634</v>
          </cell>
          <cell r="F678">
            <v>6452.59549573087</v>
          </cell>
          <cell r="G678">
            <v>6939.18483291956</v>
          </cell>
          <cell r="H678">
            <v>7271.92509034153</v>
          </cell>
          <cell r="I678">
            <v>8866.85277140946</v>
          </cell>
          <cell r="J678">
            <v>8505.33086831476</v>
          </cell>
          <cell r="K678">
            <v>9331.52435707546</v>
          </cell>
          <cell r="L678">
            <v>10441.6613258253</v>
          </cell>
          <cell r="M678">
            <v>9352.27886470412</v>
          </cell>
          <cell r="N678">
            <v>7704.15420899325</v>
          </cell>
          <cell r="O678">
            <v>9614.69428016529</v>
          </cell>
        </row>
        <row r="678">
          <cell r="Z678">
            <v>7282.16452573839</v>
          </cell>
          <cell r="AA678">
            <v>6162.00038532239</v>
          </cell>
          <cell r="AB678">
            <v>6552.72003867833</v>
          </cell>
          <cell r="AC678">
            <v>6202.29667820628</v>
          </cell>
          <cell r="AD678">
            <v>5582.9320567211</v>
          </cell>
          <cell r="AE678">
            <v>5309.56429362997</v>
          </cell>
          <cell r="AF678">
            <v>5709.95780537381</v>
          </cell>
          <cell r="AG678">
            <v>5983.7555029096</v>
          </cell>
          <cell r="AH678">
            <v>7296.15313761693</v>
          </cell>
          <cell r="AI678">
            <v>6998.67225735615</v>
          </cell>
          <cell r="AJ678">
            <v>7678.51147096494</v>
          </cell>
          <cell r="AK678">
            <v>8591.99560525054</v>
          </cell>
          <cell r="AL678">
            <v>7695.58946581368</v>
          </cell>
          <cell r="AM678">
            <v>6339.41832054302</v>
          </cell>
          <cell r="AN678">
            <v>7911.51986482173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8">
          <cell r="BX678">
            <v>4.02742820066597</v>
          </cell>
          <cell r="BY678">
            <v>3.55067964088334</v>
          </cell>
          <cell r="BZ678">
            <v>3.65832260535798</v>
          </cell>
          <cell r="CA678">
            <v>3.42881474761167</v>
          </cell>
          <cell r="CB678">
            <v>3.22269934523714</v>
          </cell>
          <cell r="CC678">
            <v>2.97999190991706</v>
          </cell>
          <cell r="CD678">
            <v>3.04918543036261</v>
          </cell>
          <cell r="CE678">
            <v>3.37389577381171</v>
          </cell>
          <cell r="CF678">
            <v>4.04747389579072</v>
          </cell>
          <cell r="CG678">
            <v>3.86897057107332</v>
          </cell>
          <cell r="CH678">
            <v>4.32576858566063</v>
          </cell>
          <cell r="CI678">
            <v>4.9262774806024</v>
          </cell>
          <cell r="CJ678">
            <v>4.27512540880347</v>
          </cell>
          <cell r="CK678">
            <v>3.5211738393762</v>
          </cell>
          <cell r="CL678">
            <v>4.53401840752185</v>
          </cell>
          <cell r="CM678">
            <v>4.95381536129071</v>
          </cell>
          <cell r="CN678">
            <v>4.75463701149331</v>
          </cell>
          <cell r="CO678">
            <v>4.90734677524642</v>
          </cell>
          <cell r="CP678">
            <v>4.95582143968479</v>
          </cell>
          <cell r="CQ678">
            <v>4.74623991455951</v>
          </cell>
          <cell r="CR678">
            <v>4.88147348353106</v>
          </cell>
          <cell r="CS678">
            <v>5.13045873135449</v>
          </cell>
          <cell r="CT678">
            <v>4.85902700971163</v>
          </cell>
          <cell r="CU678">
            <v>4.93874974012652</v>
          </cell>
          <cell r="CV678">
            <v>4.95595512771823</v>
          </cell>
          <cell r="CW678">
            <v>4.86318611642937</v>
          </cell>
          <cell r="CX678">
            <v>4.77839790382844</v>
          </cell>
          <cell r="CY678">
            <v>4.93173994667793</v>
          </cell>
          <cell r="CZ678">
            <v>4.93252255174873</v>
          </cell>
          <cell r="DA678">
            <v>4.78061510600915</v>
          </cell>
        </row>
        <row r="679">
          <cell r="A679">
            <v>9198.8193289052</v>
          </cell>
          <cell r="B679">
            <v>8174.37707140635</v>
          </cell>
          <cell r="C679">
            <v>7049.84175028968</v>
          </cell>
          <cell r="D679">
            <v>7762.20570357209</v>
          </cell>
          <cell r="E679">
            <v>7088.71405413218</v>
          </cell>
          <cell r="F679">
            <v>8372.89078915225</v>
          </cell>
          <cell r="G679">
            <v>8628.62520895544</v>
          </cell>
          <cell r="H679">
            <v>7394.35875313592</v>
          </cell>
          <cell r="I679">
            <v>7116.60462649079</v>
          </cell>
          <cell r="J679">
            <v>8127.66805713664</v>
          </cell>
          <cell r="K679">
            <v>8326.46003903595</v>
          </cell>
          <cell r="L679">
            <v>8877.09789972173</v>
          </cell>
          <cell r="M679">
            <v>7970.4477231701</v>
          </cell>
          <cell r="N679">
            <v>8649.37691032292</v>
          </cell>
          <cell r="O679">
            <v>9164.85030355675</v>
          </cell>
        </row>
        <row r="679">
          <cell r="Z679">
            <v>7569.31419064199</v>
          </cell>
          <cell r="AA679">
            <v>6726.34456161437</v>
          </cell>
          <cell r="AB679">
            <v>5801.01264023837</v>
          </cell>
          <cell r="AC679">
            <v>6387.18640751075</v>
          </cell>
          <cell r="AD679">
            <v>5832.99899311448</v>
          </cell>
          <cell r="AE679">
            <v>6889.69299221671</v>
          </cell>
          <cell r="AF679">
            <v>7100.12588622619</v>
          </cell>
          <cell r="AG679">
            <v>6084.50091686613</v>
          </cell>
          <cell r="AH679">
            <v>5855.94894979813</v>
          </cell>
          <cell r="AI679">
            <v>6687.90971558672</v>
          </cell>
          <cell r="AJ679">
            <v>6851.4871178353</v>
          </cell>
          <cell r="AK679">
            <v>7304.58341462817</v>
          </cell>
          <cell r="AL679">
            <v>6558.53984077997</v>
          </cell>
          <cell r="AM679">
            <v>7117.20157192286</v>
          </cell>
          <cell r="AN679">
            <v>7541.36253549812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79">
          <cell r="BX679">
            <v>4.32651980316909</v>
          </cell>
          <cell r="BY679">
            <v>3.75296137536662</v>
          </cell>
          <cell r="BZ679">
            <v>3.25383141137793</v>
          </cell>
          <cell r="CA679">
            <v>3.57710453376613</v>
          </cell>
          <cell r="CB679">
            <v>3.33696236567521</v>
          </cell>
          <cell r="CC679">
            <v>3.81117377335483</v>
          </cell>
          <cell r="CD679">
            <v>3.96442666721252</v>
          </cell>
          <cell r="CE679">
            <v>3.43341068274417</v>
          </cell>
          <cell r="CF679">
            <v>3.21249201017196</v>
          </cell>
          <cell r="CG679">
            <v>3.82226136722365</v>
          </cell>
          <cell r="CH679">
            <v>3.83901317418276</v>
          </cell>
          <cell r="CI679">
            <v>4.06532109224597</v>
          </cell>
          <cell r="CJ679">
            <v>3.69315248179842</v>
          </cell>
          <cell r="CK679">
            <v>3.97375351676688</v>
          </cell>
          <cell r="CL679">
            <v>4.12052442141858</v>
          </cell>
          <cell r="CM679">
            <v>4.79319361544566</v>
          </cell>
          <cell r="CN679">
            <v>4.91034663603397</v>
          </cell>
          <cell r="CO679">
            <v>4.88445260567176</v>
          </cell>
          <cell r="CP679">
            <v>4.89198475395724</v>
          </cell>
          <cell r="CQ679">
            <v>4.7890318822892</v>
          </cell>
          <cell r="CR679">
            <v>4.95277107108578</v>
          </cell>
          <cell r="CS679">
            <v>4.90673717064071</v>
          </cell>
          <cell r="CT679">
            <v>4.85519125615848</v>
          </cell>
          <cell r="CU679">
            <v>4.9941589588616</v>
          </cell>
          <cell r="CV679">
            <v>4.79376959247167</v>
          </cell>
          <cell r="CW679">
            <v>4.8895892593821</v>
          </cell>
          <cell r="CX679">
            <v>4.92274948183609</v>
          </cell>
          <cell r="CY679">
            <v>4.86538327135542</v>
          </cell>
          <cell r="CZ679">
            <v>4.90699342738667</v>
          </cell>
          <cell r="DA679">
            <v>5.01423243923639</v>
          </cell>
        </row>
        <row r="680">
          <cell r="A680">
            <v>7701.65006989884</v>
          </cell>
          <cell r="B680">
            <v>8722.41908285307</v>
          </cell>
          <cell r="C680">
            <v>7685.87226055508</v>
          </cell>
          <cell r="D680">
            <v>7839.26000211964</v>
          </cell>
          <cell r="E680">
            <v>7056.72772370439</v>
          </cell>
          <cell r="F680">
            <v>6262.70766980915</v>
          </cell>
          <cell r="G680">
            <v>7805.76716824675</v>
          </cell>
          <cell r="H680">
            <v>7042.4619747008</v>
          </cell>
          <cell r="I680">
            <v>8415.25453976682</v>
          </cell>
          <cell r="J680">
            <v>8685.23440928475</v>
          </cell>
          <cell r="K680">
            <v>8485.41828286847</v>
          </cell>
          <cell r="L680">
            <v>9179.41772090947</v>
          </cell>
          <cell r="M680">
            <v>9198.04765285971</v>
          </cell>
          <cell r="N680">
            <v>7737.25377583676</v>
          </cell>
          <cell r="O680">
            <v>8883.25392322819</v>
          </cell>
        </row>
        <row r="680">
          <cell r="Z680">
            <v>6337.35777180247</v>
          </cell>
          <cell r="AA680">
            <v>7177.30484531909</v>
          </cell>
          <cell r="AB680">
            <v>6324.37488868533</v>
          </cell>
          <cell r="AC680">
            <v>6450.59108745845</v>
          </cell>
          <cell r="AD680">
            <v>5806.67881264818</v>
          </cell>
          <cell r="AE680">
            <v>5153.31373972868</v>
          </cell>
          <cell r="AF680">
            <v>6423.03126987161</v>
          </cell>
          <cell r="AG680">
            <v>5794.94013918237</v>
          </cell>
          <cell r="AH680">
            <v>6924.55230700812</v>
          </cell>
          <cell r="AI680">
            <v>7146.70717106859</v>
          </cell>
          <cell r="AJ680">
            <v>6982.28704418892</v>
          </cell>
          <cell r="AK680">
            <v>7553.34943891979</v>
          </cell>
          <cell r="AL680">
            <v>7568.67921149599</v>
          </cell>
          <cell r="AM680">
            <v>6366.65453554568</v>
          </cell>
          <cell r="AN680">
            <v>7309.64894254205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0">
          <cell r="BX680">
            <v>3.50219714975997</v>
          </cell>
          <cell r="BY680">
            <v>3.98702285285153</v>
          </cell>
          <cell r="BZ680">
            <v>3.58319342032099</v>
          </cell>
          <cell r="CA680">
            <v>3.59783875600135</v>
          </cell>
          <cell r="CB680">
            <v>3.2659513521527</v>
          </cell>
          <cell r="CC680">
            <v>2.88286638709723</v>
          </cell>
          <cell r="CD680">
            <v>3.60895743293042</v>
          </cell>
          <cell r="CE680">
            <v>3.17170488053106</v>
          </cell>
          <cell r="CF680">
            <v>3.92440576595547</v>
          </cell>
          <cell r="CG680">
            <v>3.98114340347164</v>
          </cell>
          <cell r="CH680">
            <v>3.86366775727435</v>
          </cell>
          <cell r="CI680">
            <v>4.22304308220789</v>
          </cell>
          <cell r="CJ680">
            <v>4.2225714558742</v>
          </cell>
          <cell r="CK680">
            <v>3.55009111181222</v>
          </cell>
          <cell r="CL680">
            <v>3.91892357675575</v>
          </cell>
          <cell r="CM680">
            <v>4.95763753149234</v>
          </cell>
          <cell r="CN680">
            <v>4.93196292497335</v>
          </cell>
          <cell r="CO680">
            <v>4.83564587702236</v>
          </cell>
          <cell r="CP680">
            <v>4.9120745794757</v>
          </cell>
          <cell r="CQ680">
            <v>4.87107962133681</v>
          </cell>
          <cell r="CR680">
            <v>4.89744090925237</v>
          </cell>
          <cell r="CS680">
            <v>4.87601925816148</v>
          </cell>
          <cell r="CT680">
            <v>5.00568272413439</v>
          </cell>
          <cell r="CU680">
            <v>4.83420352404995</v>
          </cell>
          <cell r="CV680">
            <v>4.91818999277672</v>
          </cell>
          <cell r="CW680">
            <v>4.95113833473563</v>
          </cell>
          <cell r="CX680">
            <v>4.90028343282157</v>
          </cell>
          <cell r="CY680">
            <v>4.91077715213304</v>
          </cell>
          <cell r="CZ680">
            <v>4.91336379521178</v>
          </cell>
          <cell r="DA680">
            <v>5.11018780202855</v>
          </cell>
        </row>
        <row r="681">
          <cell r="A681">
            <v>9174.71519060266</v>
          </cell>
          <cell r="B681">
            <v>8561.42517972377</v>
          </cell>
          <cell r="C681">
            <v>8039.55164021322</v>
          </cell>
          <cell r="D681">
            <v>8930.41544477628</v>
          </cell>
          <cell r="E681">
            <v>7639.90814352348</v>
          </cell>
          <cell r="F681">
            <v>8625.89637792293</v>
          </cell>
          <cell r="G681">
            <v>8989.01230902008</v>
          </cell>
          <cell r="H681">
            <v>8088.2580250203</v>
          </cell>
          <cell r="I681">
            <v>8647.16833621091</v>
          </cell>
          <cell r="J681">
            <v>9699.57398422369</v>
          </cell>
          <cell r="K681">
            <v>9057.10500284025</v>
          </cell>
          <cell r="L681">
            <v>9167.01085448754</v>
          </cell>
          <cell r="M681">
            <v>8520.53941592364</v>
          </cell>
          <cell r="N681">
            <v>8703.46332955501</v>
          </cell>
          <cell r="O681">
            <v>9536.18843268251</v>
          </cell>
        </row>
        <row r="681">
          <cell r="Z681">
            <v>7549.47992826733</v>
          </cell>
          <cell r="AA681">
            <v>7044.82986217271</v>
          </cell>
          <cell r="AB681">
            <v>6615.40249251831</v>
          </cell>
          <cell r="AC681">
            <v>7348.45613741591</v>
          </cell>
          <cell r="AD681">
            <v>6286.55298667075</v>
          </cell>
          <cell r="AE681">
            <v>7097.88044811944</v>
          </cell>
          <cell r="AF681">
            <v>7396.67298570795</v>
          </cell>
          <cell r="AG681">
            <v>6655.48088915956</v>
          </cell>
          <cell r="AH681">
            <v>7115.38423093927</v>
          </cell>
          <cell r="AI681">
            <v>7981.36373558978</v>
          </cell>
          <cell r="AJ681">
            <v>7452.70354519427</v>
          </cell>
          <cell r="AK681">
            <v>7543.14036026403</v>
          </cell>
          <cell r="AL681">
            <v>7011.18671938859</v>
          </cell>
          <cell r="AM681">
            <v>7161.70696831955</v>
          </cell>
          <cell r="AN681">
            <v>7846.92076746447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1">
          <cell r="BX681">
            <v>4.28214048589039</v>
          </cell>
          <cell r="BY681">
            <v>3.88733472877297</v>
          </cell>
          <cell r="BZ681">
            <v>3.6594610424585</v>
          </cell>
          <cell r="CA681">
            <v>4.16624128200262</v>
          </cell>
          <cell r="CB681">
            <v>3.54407737231622</v>
          </cell>
          <cell r="CC681">
            <v>4.02898682049903</v>
          </cell>
          <cell r="CD681">
            <v>4.12712176555363</v>
          </cell>
          <cell r="CE681">
            <v>3.73931721678539</v>
          </cell>
          <cell r="CF681">
            <v>3.84990309783564</v>
          </cell>
          <cell r="CG681">
            <v>4.43912997708854</v>
          </cell>
          <cell r="CH681">
            <v>4.16827778726038</v>
          </cell>
          <cell r="CI681">
            <v>4.12251569052315</v>
          </cell>
          <cell r="CJ681">
            <v>3.88819831003221</v>
          </cell>
          <cell r="CK681">
            <v>4.10259338805124</v>
          </cell>
          <cell r="CL681">
            <v>4.44069479128474</v>
          </cell>
          <cell r="CM681">
            <v>4.83017937429637</v>
          </cell>
          <cell r="CN681">
            <v>4.96507377898798</v>
          </cell>
          <cell r="CO681">
            <v>4.95274855509454</v>
          </cell>
          <cell r="CP681">
            <v>4.83235491612913</v>
          </cell>
          <cell r="CQ681">
            <v>4.85977901462618</v>
          </cell>
          <cell r="CR681">
            <v>4.82658511170268</v>
          </cell>
          <cell r="CS681">
            <v>4.9101670961656</v>
          </cell>
          <cell r="CT681">
            <v>4.87634323587852</v>
          </cell>
          <cell r="CU681">
            <v>5.06355689404123</v>
          </cell>
          <cell r="CV681">
            <v>4.92590892210404</v>
          </cell>
          <cell r="CW681">
            <v>4.89851370742366</v>
          </cell>
          <cell r="CX681">
            <v>5.01299195072404</v>
          </cell>
          <cell r="CY681">
            <v>4.94026518361709</v>
          </cell>
          <cell r="CZ681">
            <v>4.78261263688566</v>
          </cell>
          <cell r="DA681">
            <v>4.84122734661681</v>
          </cell>
        </row>
        <row r="682">
          <cell r="A682">
            <v>7598.76089965806</v>
          </cell>
          <cell r="B682">
            <v>6766.68036926248</v>
          </cell>
          <cell r="C682">
            <v>6408.1423861685</v>
          </cell>
          <cell r="D682">
            <v>7299.79377842885</v>
          </cell>
          <cell r="E682">
            <v>8029.45934410211</v>
          </cell>
          <cell r="F682">
            <v>7241.59909521025</v>
          </cell>
          <cell r="G682">
            <v>8307.44040719962</v>
          </cell>
          <cell r="H682">
            <v>7969.90483393429</v>
          </cell>
          <cell r="I682">
            <v>7472.11833359509</v>
          </cell>
          <cell r="J682">
            <v>7803.47356148175</v>
          </cell>
          <cell r="K682">
            <v>9324.65401438513</v>
          </cell>
          <cell r="L682">
            <v>8238.05289359325</v>
          </cell>
          <cell r="M682">
            <v>7572.62007620231</v>
          </cell>
          <cell r="N682">
            <v>7681.4506304364</v>
          </cell>
          <cell r="O682">
            <v>8637.18008742368</v>
          </cell>
        </row>
        <row r="682">
          <cell r="Z682">
            <v>6252.6946831472</v>
          </cell>
          <cell r="AA682">
            <v>5568.01127527884</v>
          </cell>
          <cell r="AB682">
            <v>5272.98573490437</v>
          </cell>
          <cell r="AC682">
            <v>6006.68745196431</v>
          </cell>
          <cell r="AD682">
            <v>6607.09797457545</v>
          </cell>
          <cell r="AE682">
            <v>5958.80154120158</v>
          </cell>
          <cell r="AF682">
            <v>6835.83667792426</v>
          </cell>
          <cell r="AG682">
            <v>6558.0931204945</v>
          </cell>
          <cell r="AH682">
            <v>6148.48594307253</v>
          </cell>
          <cell r="AI682">
            <v>6421.14395916213</v>
          </cell>
          <cell r="AJ682">
            <v>7672.85816040834</v>
          </cell>
          <cell r="AK682">
            <v>6778.74066672816</v>
          </cell>
          <cell r="AL682">
            <v>6231.18451984648</v>
          </cell>
          <cell r="AM682">
            <v>6320.73651875909</v>
          </cell>
          <cell r="AN682">
            <v>7107.16532908006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2">
          <cell r="BX682">
            <v>3.50204210973558</v>
          </cell>
          <cell r="BY682">
            <v>3.1272233379651</v>
          </cell>
          <cell r="BZ682">
            <v>2.93444377413226</v>
          </cell>
          <cell r="CA682">
            <v>3.39374825469557</v>
          </cell>
          <cell r="CB682">
            <v>3.72074300566612</v>
          </cell>
          <cell r="CC682">
            <v>3.34169667993611</v>
          </cell>
          <cell r="CD682">
            <v>3.90275602176123</v>
          </cell>
          <cell r="CE682">
            <v>3.67460038996061</v>
          </cell>
          <cell r="CF682">
            <v>3.41876884802667</v>
          </cell>
          <cell r="CG682">
            <v>3.55889572785858</v>
          </cell>
          <cell r="CH682">
            <v>4.21440420297415</v>
          </cell>
          <cell r="CI682">
            <v>3.69583216854891</v>
          </cell>
          <cell r="CJ682">
            <v>3.49067846293537</v>
          </cell>
          <cell r="CK682">
            <v>3.46968640735044</v>
          </cell>
          <cell r="CL682">
            <v>3.98937896691699</v>
          </cell>
          <cell r="CM682">
            <v>4.89162318099034</v>
          </cell>
          <cell r="CN682">
            <v>4.8780735378015</v>
          </cell>
          <cell r="CO682">
            <v>4.9230918606658</v>
          </cell>
          <cell r="CP682">
            <v>4.84911570203176</v>
          </cell>
          <cell r="CQ682">
            <v>4.86506008583288</v>
          </cell>
          <cell r="CR682">
            <v>4.88538764530747</v>
          </cell>
          <cell r="CS682">
            <v>4.79874210970899</v>
          </cell>
          <cell r="CT682">
            <v>4.88961424523941</v>
          </cell>
          <cell r="CU682">
            <v>4.92726116217103</v>
          </cell>
          <cell r="CV682">
            <v>4.94315556729349</v>
          </cell>
          <cell r="CW682">
            <v>4.98801922980312</v>
          </cell>
          <cell r="CX682">
            <v>5.02509080246012</v>
          </cell>
          <cell r="CY682">
            <v>4.89066483544931</v>
          </cell>
          <cell r="CZ682">
            <v>4.9909658452357</v>
          </cell>
          <cell r="DA682">
            <v>4.88088145913695</v>
          </cell>
        </row>
        <row r="683">
          <cell r="A683">
            <v>8463.85304810851</v>
          </cell>
          <cell r="B683">
            <v>8534.99580147967</v>
          </cell>
          <cell r="C683">
            <v>7159.8840897886</v>
          </cell>
          <cell r="D683">
            <v>6658.06108822775</v>
          </cell>
          <cell r="E683">
            <v>6605.25074674442</v>
          </cell>
          <cell r="F683">
            <v>7523.02851350827</v>
          </cell>
          <cell r="G683">
            <v>7841.0795518453</v>
          </cell>
          <cell r="H683">
            <v>7682.87248830871</v>
          </cell>
          <cell r="I683">
            <v>9326.81157233021</v>
          </cell>
          <cell r="J683">
            <v>8908.31941648093</v>
          </cell>
          <cell r="K683">
            <v>7573.06968166944</v>
          </cell>
          <cell r="L683">
            <v>9372.03481748354</v>
          </cell>
          <cell r="M683">
            <v>8153.59604203351</v>
          </cell>
          <cell r="N683">
            <v>8073.57242146174</v>
          </cell>
          <cell r="O683">
            <v>8711.00022755574</v>
          </cell>
        </row>
        <row r="683">
          <cell r="Z683">
            <v>6964.54193672929</v>
          </cell>
          <cell r="AA683">
            <v>7023.08225950327</v>
          </cell>
          <cell r="AB683">
            <v>5891.56176531177</v>
          </cell>
          <cell r="AC683">
            <v>5478.63312402741</v>
          </cell>
          <cell r="AD683">
            <v>5435.17775732112</v>
          </cell>
          <cell r="AE683">
            <v>6190.37774825823</v>
          </cell>
          <cell r="AF683">
            <v>6452.08831694699</v>
          </cell>
          <cell r="AG683">
            <v>6321.90650466545</v>
          </cell>
          <cell r="AH683">
            <v>7674.63352237457</v>
          </cell>
          <cell r="AI683">
            <v>7330.2742627043</v>
          </cell>
          <cell r="AJ683">
            <v>6231.55448091657</v>
          </cell>
          <cell r="AK683">
            <v>7711.84579267217</v>
          </cell>
          <cell r="AL683">
            <v>6709.24474315901</v>
          </cell>
          <cell r="AM683">
            <v>6643.39673537423</v>
          </cell>
          <cell r="AN683">
            <v>7167.90875867444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3">
          <cell r="BX683">
            <v>3.81480982044485</v>
          </cell>
          <cell r="BY683">
            <v>3.90509510401456</v>
          </cell>
          <cell r="BZ683">
            <v>3.26086952941129</v>
          </cell>
          <cell r="CA683">
            <v>3.10746105392799</v>
          </cell>
          <cell r="CB683">
            <v>3.04453794069695</v>
          </cell>
          <cell r="CC683">
            <v>3.43421511232292</v>
          </cell>
          <cell r="CD683">
            <v>3.64525748865919</v>
          </cell>
          <cell r="CE683">
            <v>3.47952946458708</v>
          </cell>
          <cell r="CF683">
            <v>4.26815775771158</v>
          </cell>
          <cell r="CG683">
            <v>4.07921096345488</v>
          </cell>
          <cell r="CH683">
            <v>3.46005462385766</v>
          </cell>
          <cell r="CI683">
            <v>4.35707048742953</v>
          </cell>
          <cell r="CJ683">
            <v>3.75886710386971</v>
          </cell>
          <cell r="CK683">
            <v>3.69094202383919</v>
          </cell>
          <cell r="CL683">
            <v>4.06737477431276</v>
          </cell>
          <cell r="CM683">
            <v>5.00180551876946</v>
          </cell>
          <cell r="CN683">
            <v>4.92723499592427</v>
          </cell>
          <cell r="CO683">
            <v>4.9499880215561</v>
          </cell>
          <cell r="CP683">
            <v>4.83029505566459</v>
          </cell>
          <cell r="CQ683">
            <v>4.89102065906741</v>
          </cell>
          <cell r="CR683">
            <v>4.93851971458252</v>
          </cell>
          <cell r="CS683">
            <v>4.84930196234435</v>
          </cell>
          <cell r="CT683">
            <v>4.97776839365245</v>
          </cell>
          <cell r="CU683">
            <v>4.92633927928162</v>
          </cell>
          <cell r="CV683">
            <v>4.92324210868516</v>
          </cell>
          <cell r="CW683">
            <v>4.93424348991246</v>
          </cell>
          <cell r="CX683">
            <v>4.84920882010398</v>
          </cell>
          <cell r="CY683">
            <v>4.89016821799511</v>
          </cell>
          <cell r="CZ683">
            <v>4.93128497512909</v>
          </cell>
          <cell r="DA683">
            <v>4.82820179546087</v>
          </cell>
        </row>
        <row r="684">
          <cell r="A684">
            <v>9148.36122402993</v>
          </cell>
          <cell r="B684">
            <v>8233.49833432902</v>
          </cell>
          <cell r="C684">
            <v>7448.70670105516</v>
          </cell>
          <cell r="D684">
            <v>6083.98179463419</v>
          </cell>
          <cell r="E684">
            <v>7978.73655969403</v>
          </cell>
          <cell r="F684">
            <v>7679.14477098798</v>
          </cell>
          <cell r="G684">
            <v>8594.07606586163</v>
          </cell>
          <cell r="H684">
            <v>7924.12023271772</v>
          </cell>
          <cell r="I684">
            <v>8958.12804400868</v>
          </cell>
          <cell r="J684">
            <v>7950.83631501713</v>
          </cell>
          <cell r="K684">
            <v>8453.35173358256</v>
          </cell>
          <cell r="L684">
            <v>8633.81732436767</v>
          </cell>
          <cell r="M684">
            <v>9209.12323466468</v>
          </cell>
          <cell r="N684">
            <v>9015.80548079892</v>
          </cell>
          <cell r="O684">
            <v>8906.66390971581</v>
          </cell>
        </row>
        <row r="684">
          <cell r="Z684">
            <v>7527.79437863034</v>
          </cell>
          <cell r="AA684">
            <v>6774.99291510503</v>
          </cell>
          <cell r="AB684">
            <v>6129.2215140111</v>
          </cell>
          <cell r="AC684">
            <v>5006.24787672756</v>
          </cell>
          <cell r="AD684">
            <v>6565.36036911966</v>
          </cell>
          <cell r="AE684">
            <v>6318.83912584154</v>
          </cell>
          <cell r="AF684">
            <v>7071.69687705186</v>
          </cell>
          <cell r="AG684">
            <v>6520.41893435058</v>
          </cell>
          <cell r="AH684">
            <v>7371.25964764143</v>
          </cell>
          <cell r="AI684">
            <v>6542.40245349981</v>
          </cell>
          <cell r="AJ684">
            <v>6955.90085506222</v>
          </cell>
          <cell r="AK684">
            <v>7104.39825547968</v>
          </cell>
          <cell r="AL684">
            <v>7577.79283309551</v>
          </cell>
          <cell r="AM684">
            <v>7418.71993848597</v>
          </cell>
          <cell r="AN684">
            <v>7328.91201713758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4">
          <cell r="BX684">
            <v>4.25853663173592</v>
          </cell>
          <cell r="BY684">
            <v>3.81666411323662</v>
          </cell>
          <cell r="BZ684">
            <v>3.39045047397536</v>
          </cell>
          <cell r="CA684">
            <v>2.73715090137996</v>
          </cell>
          <cell r="CB684">
            <v>3.73449653231981</v>
          </cell>
          <cell r="CC684">
            <v>3.56658804285993</v>
          </cell>
          <cell r="CD684">
            <v>4.01767962654211</v>
          </cell>
          <cell r="CE684">
            <v>3.57133327405741</v>
          </cell>
          <cell r="CF684">
            <v>4.10524990128329</v>
          </cell>
          <cell r="CG684">
            <v>3.65840129309306</v>
          </cell>
          <cell r="CH684">
            <v>3.76512519117788</v>
          </cell>
          <cell r="CI684">
            <v>3.92007741096979</v>
          </cell>
          <cell r="CJ684">
            <v>4.26111447034964</v>
          </cell>
          <cell r="CK684">
            <v>4.11964870330462</v>
          </cell>
          <cell r="CL684">
            <v>4.03390229178646</v>
          </cell>
          <cell r="CM684">
            <v>4.84300030069749</v>
          </cell>
          <cell r="CN684">
            <v>4.86331096324968</v>
          </cell>
          <cell r="CO684">
            <v>4.95284854874465</v>
          </cell>
          <cell r="CP684">
            <v>5.01095778115772</v>
          </cell>
          <cell r="CQ684">
            <v>4.81652306458193</v>
          </cell>
          <cell r="CR684">
            <v>4.85390737813453</v>
          </cell>
          <cell r="CS684">
            <v>4.82231382112415</v>
          </cell>
          <cell r="CT684">
            <v>5.00209868223209</v>
          </cell>
          <cell r="CU684">
            <v>4.91936724851596</v>
          </cell>
          <cell r="CV684">
            <v>4.89951452767136</v>
          </cell>
          <cell r="CW684">
            <v>5.06152163579107</v>
          </cell>
          <cell r="CX684">
            <v>4.96523480762543</v>
          </cell>
          <cell r="CY684">
            <v>4.87221744440784</v>
          </cell>
          <cell r="CZ684">
            <v>4.93373624045586</v>
          </cell>
          <cell r="DA684">
            <v>4.9776146156887</v>
          </cell>
        </row>
        <row r="685">
          <cell r="A685">
            <v>7960.1575392288</v>
          </cell>
          <cell r="B685">
            <v>7652.31209924529</v>
          </cell>
          <cell r="C685">
            <v>8028.26169254245</v>
          </cell>
          <cell r="D685">
            <v>7301.14103251722</v>
          </cell>
          <cell r="E685">
            <v>7817.10368467643</v>
          </cell>
          <cell r="F685">
            <v>7265.78716450969</v>
          </cell>
          <cell r="G685">
            <v>6959.37602983614</v>
          </cell>
          <cell r="H685">
            <v>6922.07843850591</v>
          </cell>
          <cell r="I685">
            <v>9019.94834742828</v>
          </cell>
          <cell r="J685">
            <v>7442.47376187761</v>
          </cell>
          <cell r="K685">
            <v>7317.22763151551</v>
          </cell>
          <cell r="L685">
            <v>8058.8668700905</v>
          </cell>
          <cell r="M685">
            <v>8244.30078604576</v>
          </cell>
          <cell r="N685">
            <v>8889.35991457892</v>
          </cell>
          <cell r="O685">
            <v>8790.89679098178</v>
          </cell>
        </row>
        <row r="685">
          <cell r="Z685">
            <v>6550.07248942255</v>
          </cell>
          <cell r="AA685">
            <v>6296.75967023612</v>
          </cell>
          <cell r="AB685">
            <v>6606.11247843493</v>
          </cell>
          <cell r="AC685">
            <v>6007.79604961417</v>
          </cell>
          <cell r="AD685">
            <v>6432.35960339089</v>
          </cell>
          <cell r="AE685">
            <v>5978.70486679654</v>
          </cell>
          <cell r="AF685">
            <v>5726.57227597945</v>
          </cell>
          <cell r="AG685">
            <v>5695.881686542</v>
          </cell>
          <cell r="AH685">
            <v>7422.12892588384</v>
          </cell>
          <cell r="AI685">
            <v>6124.09269548786</v>
          </cell>
          <cell r="AJ685">
            <v>6021.03302250419</v>
          </cell>
          <cell r="AK685">
            <v>6631.29616738876</v>
          </cell>
          <cell r="AL685">
            <v>6783.88178966051</v>
          </cell>
          <cell r="AM685">
            <v>7314.67330113922</v>
          </cell>
          <cell r="AN685">
            <v>7233.6522165793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5">
          <cell r="BX685">
            <v>3.61412004893799</v>
          </cell>
          <cell r="BY685">
            <v>3.53742021112623</v>
          </cell>
          <cell r="BZ685">
            <v>3.65735691326771</v>
          </cell>
          <cell r="CA685">
            <v>3.30012507914162</v>
          </cell>
          <cell r="CB685">
            <v>3.59426335287005</v>
          </cell>
          <cell r="CC685">
            <v>3.34875543027541</v>
          </cell>
          <cell r="CD685">
            <v>3.24963863424627</v>
          </cell>
          <cell r="CE685">
            <v>3.21019791032735</v>
          </cell>
          <cell r="CF685">
            <v>4.18530212138497</v>
          </cell>
          <cell r="CG685">
            <v>3.42087646051103</v>
          </cell>
          <cell r="CH685">
            <v>3.44711287624061</v>
          </cell>
          <cell r="CI685">
            <v>3.73506556717134</v>
          </cell>
          <cell r="CJ685">
            <v>3.83708157866885</v>
          </cell>
          <cell r="CK685">
            <v>4.13707787202094</v>
          </cell>
          <cell r="CL685">
            <v>4.0745439616354</v>
          </cell>
          <cell r="CM685">
            <v>4.9653591573094</v>
          </cell>
          <cell r="CN685">
            <v>4.87682981585015</v>
          </cell>
          <cell r="CO685">
            <v>4.94863879197157</v>
          </cell>
          <cell r="CP685">
            <v>4.98760344220155</v>
          </cell>
          <cell r="CQ685">
            <v>4.90306393629078</v>
          </cell>
          <cell r="CR685">
            <v>4.89137342954365</v>
          </cell>
          <cell r="CS685">
            <v>4.82799501056261</v>
          </cell>
          <cell r="CT685">
            <v>4.86111938936601</v>
          </cell>
          <cell r="CU685">
            <v>4.85857393497153</v>
          </cell>
          <cell r="CV685">
            <v>4.90468929401651</v>
          </cell>
          <cell r="CW685">
            <v>4.78544842475931</v>
          </cell>
          <cell r="CX685">
            <v>4.86415415698678</v>
          </cell>
          <cell r="CY685">
            <v>4.84377960824252</v>
          </cell>
          <cell r="CZ685">
            <v>4.84404728288313</v>
          </cell>
          <cell r="DA685">
            <v>4.86391248628171</v>
          </cell>
        </row>
        <row r="686">
          <cell r="A686">
            <v>9045.35142057719</v>
          </cell>
          <cell r="B686">
            <v>8225.65861201685</v>
          </cell>
          <cell r="C686">
            <v>8180.0543836365</v>
          </cell>
          <cell r="D686">
            <v>7078.8625447907</v>
          </cell>
          <cell r="E686">
            <v>7411.88654995001</v>
          </cell>
          <cell r="F686">
            <v>6600.07653187894</v>
          </cell>
          <cell r="G686">
            <v>7862.22551244511</v>
          </cell>
          <cell r="H686">
            <v>8259.13782879228</v>
          </cell>
          <cell r="I686">
            <v>7687.51897079102</v>
          </cell>
          <cell r="J686">
            <v>8177.03228823189</v>
          </cell>
          <cell r="K686">
            <v>8316.18900764178</v>
          </cell>
          <cell r="L686">
            <v>8090.83982631907</v>
          </cell>
          <cell r="M686">
            <v>9163.69030983376</v>
          </cell>
          <cell r="N686">
            <v>10376.9086206455</v>
          </cell>
          <cell r="O686">
            <v>9563.26799860912</v>
          </cell>
        </row>
        <row r="686">
          <cell r="Z686">
            <v>7443.03202607495</v>
          </cell>
          <cell r="AA686">
            <v>6768.54194360244</v>
          </cell>
          <cell r="AB686">
            <v>6731.01617853518</v>
          </cell>
          <cell r="AC686">
            <v>5824.89260828492</v>
          </cell>
          <cell r="AD686">
            <v>6098.92378967315</v>
          </cell>
          <cell r="AE686">
            <v>5430.92011766038</v>
          </cell>
          <cell r="AF686">
            <v>6469.48842166912</v>
          </cell>
          <cell r="AG686">
            <v>6796.09055626336</v>
          </cell>
          <cell r="AH686">
            <v>6325.72989596518</v>
          </cell>
          <cell r="AI686">
            <v>6728.5294257451</v>
          </cell>
          <cell r="AJ686">
            <v>6843.03552628809</v>
          </cell>
          <cell r="AK686">
            <v>6657.6053427997</v>
          </cell>
          <cell r="AL686">
            <v>7540.40802637749</v>
          </cell>
          <cell r="AM686">
            <v>8538.71337927399</v>
          </cell>
          <cell r="AN686">
            <v>7869.20338171265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6">
          <cell r="BX686">
            <v>4.20008544556538</v>
          </cell>
          <cell r="BY686">
            <v>3.85579795651946</v>
          </cell>
          <cell r="BZ686">
            <v>3.72019332200183</v>
          </cell>
          <cell r="CA686">
            <v>3.24347350831509</v>
          </cell>
          <cell r="CB686">
            <v>3.38285401932232</v>
          </cell>
          <cell r="CC686">
            <v>3.040881134959</v>
          </cell>
          <cell r="CD686">
            <v>3.54479243349923</v>
          </cell>
          <cell r="CE686">
            <v>3.74365116925604</v>
          </cell>
          <cell r="CF686">
            <v>3.59044428359415</v>
          </cell>
          <cell r="CG686">
            <v>3.74785171005536</v>
          </cell>
          <cell r="CH686">
            <v>3.923470741858</v>
          </cell>
          <cell r="CI686">
            <v>3.70457348185633</v>
          </cell>
          <cell r="CJ686">
            <v>4.25148681545444</v>
          </cell>
          <cell r="CK686">
            <v>4.89858976400406</v>
          </cell>
          <cell r="CL686">
            <v>4.43920103639528</v>
          </cell>
          <cell r="CM686">
            <v>4.85510802789012</v>
          </cell>
          <cell r="CN686">
            <v>4.80936779871029</v>
          </cell>
          <cell r="CO686">
            <v>4.95703814801799</v>
          </cell>
          <cell r="CP686">
            <v>4.92022205354847</v>
          </cell>
          <cell r="CQ686">
            <v>4.93943284287131</v>
          </cell>
          <cell r="CR686">
            <v>4.89306636422346</v>
          </cell>
          <cell r="CS686">
            <v>5.00018721696923</v>
          </cell>
          <cell r="CT686">
            <v>4.97360072820129</v>
          </cell>
          <cell r="CU686">
            <v>4.8269142951056</v>
          </cell>
          <cell r="CV686">
            <v>4.91863836137474</v>
          </cell>
          <cell r="CW686">
            <v>4.7784331198803</v>
          </cell>
          <cell r="CX686">
            <v>4.92364768228797</v>
          </cell>
          <cell r="CY686">
            <v>4.85915940088677</v>
          </cell>
          <cell r="CZ686">
            <v>4.77560612598846</v>
          </cell>
          <cell r="DA686">
            <v>4.85660846242444</v>
          </cell>
        </row>
        <row r="687">
          <cell r="A687">
            <v>9775.15322945014</v>
          </cell>
          <cell r="B687">
            <v>8770.12828637068</v>
          </cell>
          <cell r="C687">
            <v>7987.21873339365</v>
          </cell>
          <cell r="D687">
            <v>6947.1662122958</v>
          </cell>
          <cell r="E687">
            <v>8883.19211499904</v>
          </cell>
          <cell r="F687">
            <v>6932.13305727618</v>
          </cell>
          <cell r="G687">
            <v>8673.33011155555</v>
          </cell>
          <cell r="H687">
            <v>7669.74144544983</v>
          </cell>
          <cell r="I687">
            <v>7807.45020375956</v>
          </cell>
          <cell r="J687">
            <v>9083.44161521662</v>
          </cell>
          <cell r="K687">
            <v>9482.93174284648</v>
          </cell>
          <cell r="L687">
            <v>8206.40968968677</v>
          </cell>
          <cell r="M687">
            <v>7866.23629169694</v>
          </cell>
          <cell r="N687">
            <v>8370.186239864</v>
          </cell>
          <cell r="O687">
            <v>9042.59612784007</v>
          </cell>
        </row>
        <row r="687">
          <cell r="Z687">
            <v>8043.55465737612</v>
          </cell>
          <cell r="AA687">
            <v>7216.56270421359</v>
          </cell>
          <cell r="AB687">
            <v>6572.33998633534</v>
          </cell>
          <cell r="AC687">
            <v>5716.5253404034</v>
          </cell>
          <cell r="AD687">
            <v>7309.59808319921</v>
          </cell>
          <cell r="AE687">
            <v>5704.15520141583</v>
          </cell>
          <cell r="AF687">
            <v>7136.91163465142</v>
          </cell>
          <cell r="AG687">
            <v>6311.10153225586</v>
          </cell>
          <cell r="AH687">
            <v>6424.41616766501</v>
          </cell>
          <cell r="AI687">
            <v>7474.37481480682</v>
          </cell>
          <cell r="AJ687">
            <v>7803.09811982796</v>
          </cell>
          <cell r="AK687">
            <v>6752.70283037083</v>
          </cell>
          <cell r="AL687">
            <v>6472.78872002491</v>
          </cell>
          <cell r="AM687">
            <v>6887.46753451666</v>
          </cell>
          <cell r="AN687">
            <v>7440.76481376554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7">
          <cell r="BX687">
            <v>4.44559691307087</v>
          </cell>
          <cell r="BY687">
            <v>4.0957791204803</v>
          </cell>
          <cell r="BZ687">
            <v>3.6190121907368</v>
          </cell>
          <cell r="CA687">
            <v>3.128214011025</v>
          </cell>
          <cell r="CB687">
            <v>4.01499568770024</v>
          </cell>
          <cell r="CC687">
            <v>3.35190623542485</v>
          </cell>
          <cell r="CD687">
            <v>4.02124873020667</v>
          </cell>
          <cell r="CE687">
            <v>3.55183217663771</v>
          </cell>
          <cell r="CF687">
            <v>3.55652942485979</v>
          </cell>
          <cell r="CG687">
            <v>4.20684391805729</v>
          </cell>
          <cell r="CH687">
            <v>4.31280085987233</v>
          </cell>
          <cell r="CI687">
            <v>3.74353577580011</v>
          </cell>
          <cell r="CJ687">
            <v>3.53608173007933</v>
          </cell>
          <cell r="CK687">
            <v>3.84382753043134</v>
          </cell>
          <cell r="CL687">
            <v>4.13509651201734</v>
          </cell>
          <cell r="CM687">
            <v>4.9570702154333</v>
          </cell>
          <cell r="CN687">
            <v>4.82726340642114</v>
          </cell>
          <cell r="CO687">
            <v>4.97550435656332</v>
          </cell>
          <cell r="CP687">
            <v>5.00659903899842</v>
          </cell>
          <cell r="CQ687">
            <v>4.987874876106</v>
          </cell>
          <cell r="CR687">
            <v>4.66236862608766</v>
          </cell>
          <cell r="CS687">
            <v>4.86246533665276</v>
          </cell>
          <cell r="CT687">
            <v>4.86810419793992</v>
          </cell>
          <cell r="CU687">
            <v>4.94896515191281</v>
          </cell>
          <cell r="CV687">
            <v>4.86772022388351</v>
          </cell>
          <cell r="CW687">
            <v>4.95695296579498</v>
          </cell>
          <cell r="CX687">
            <v>4.94200050637741</v>
          </cell>
          <cell r="CY687">
            <v>5.0150616076676</v>
          </cell>
          <cell r="CZ687">
            <v>4.90911049410467</v>
          </cell>
          <cell r="DA687">
            <v>4.92991081701982</v>
          </cell>
        </row>
        <row r="688">
          <cell r="A688">
            <v>9220.87012782706</v>
          </cell>
          <cell r="B688">
            <v>7110.84255397064</v>
          </cell>
          <cell r="C688">
            <v>6995.99001113489</v>
          </cell>
          <cell r="D688">
            <v>8004.09975322469</v>
          </cell>
          <cell r="E688">
            <v>7388.92052289862</v>
          </cell>
          <cell r="F688">
            <v>7917.25928632089</v>
          </cell>
          <cell r="G688">
            <v>7039.90167784891</v>
          </cell>
          <cell r="H688">
            <v>8376.32158040047</v>
          </cell>
          <cell r="I688">
            <v>7553.79536644604</v>
          </cell>
          <cell r="J688">
            <v>9250.45674009946</v>
          </cell>
          <cell r="K688">
            <v>8306.8597033653</v>
          </cell>
          <cell r="L688">
            <v>8754.63310372475</v>
          </cell>
          <cell r="M688">
            <v>9930.72264886497</v>
          </cell>
          <cell r="N688">
            <v>9402.13509108638</v>
          </cell>
          <cell r="O688">
            <v>8577.18174900434</v>
          </cell>
        </row>
        <row r="688">
          <cell r="Z688">
            <v>7587.45884804055</v>
          </cell>
          <cell r="AA688">
            <v>5851.20758726727</v>
          </cell>
          <cell r="AB688">
            <v>5756.70035201957</v>
          </cell>
          <cell r="AC688">
            <v>6586.23065408203</v>
          </cell>
          <cell r="AD688">
            <v>6080.02603027086</v>
          </cell>
          <cell r="AE688">
            <v>6514.77335560118</v>
          </cell>
          <cell r="AF688">
            <v>5792.83338062996</v>
          </cell>
          <cell r="AG688">
            <v>6892.51604330096</v>
          </cell>
          <cell r="AH688">
            <v>6215.69447296131</v>
          </cell>
          <cell r="AI688">
            <v>7611.80440328184</v>
          </cell>
          <cell r="AJ688">
            <v>6835.35884162631</v>
          </cell>
          <cell r="AK688">
            <v>7203.81238249351</v>
          </cell>
          <cell r="AL688">
            <v>8171.56606535175</v>
          </cell>
          <cell r="AM688">
            <v>7736.61401780822</v>
          </cell>
          <cell r="AN688">
            <v>7057.79526775214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8">
          <cell r="BX688">
            <v>4.1220628850503</v>
          </cell>
          <cell r="BY688">
            <v>3.20532115032433</v>
          </cell>
          <cell r="BZ688">
            <v>3.26247377038934</v>
          </cell>
          <cell r="CA688">
            <v>3.62692642502512</v>
          </cell>
          <cell r="CB688">
            <v>3.41244330655125</v>
          </cell>
          <cell r="CC688">
            <v>3.60660168516099</v>
          </cell>
          <cell r="CD688">
            <v>3.22299824206326</v>
          </cell>
          <cell r="CE688">
            <v>3.8714867583879</v>
          </cell>
          <cell r="CF688">
            <v>3.50107930283179</v>
          </cell>
          <cell r="CG688">
            <v>4.24850674516197</v>
          </cell>
          <cell r="CH688">
            <v>3.86725911169956</v>
          </cell>
          <cell r="CI688">
            <v>4.04517357438321</v>
          </cell>
          <cell r="CJ688">
            <v>4.29618890448872</v>
          </cell>
          <cell r="CK688">
            <v>4.41479054573114</v>
          </cell>
          <cell r="CL688">
            <v>3.99554345097372</v>
          </cell>
          <cell r="CM688">
            <v>5.04299887397974</v>
          </cell>
          <cell r="CN688">
            <v>5.00127911267749</v>
          </cell>
          <cell r="CO688">
            <v>4.83430148297339</v>
          </cell>
          <cell r="CP688">
            <v>4.97514022366893</v>
          </cell>
          <cell r="CQ688">
            <v>4.88143071282868</v>
          </cell>
          <cell r="CR688">
            <v>4.94889529896564</v>
          </cell>
          <cell r="CS688">
            <v>4.92422744082155</v>
          </cell>
          <cell r="CT688">
            <v>4.87761079310731</v>
          </cell>
          <cell r="CU688">
            <v>4.86401433756372</v>
          </cell>
          <cell r="CV688">
            <v>4.90860904549024</v>
          </cell>
          <cell r="CW688">
            <v>4.84245042395764</v>
          </cell>
          <cell r="CX688">
            <v>4.87901740627124</v>
          </cell>
          <cell r="CY688">
            <v>5.21109586462766</v>
          </cell>
          <cell r="CZ688">
            <v>4.80117970919622</v>
          </cell>
          <cell r="DA688">
            <v>4.83949821303769</v>
          </cell>
        </row>
        <row r="689">
          <cell r="A689">
            <v>10784.8952021973</v>
          </cell>
          <cell r="B689">
            <v>7887.86869545062</v>
          </cell>
          <cell r="C689">
            <v>7234.09409277019</v>
          </cell>
          <cell r="D689">
            <v>8561.97397234861</v>
          </cell>
          <cell r="E689">
            <v>8511.59522913983</v>
          </cell>
          <cell r="F689">
            <v>6868.32919198152</v>
          </cell>
          <cell r="G689">
            <v>6121.33449031622</v>
          </cell>
          <cell r="H689">
            <v>8652.25680594092</v>
          </cell>
          <cell r="I689">
            <v>8471.90626558934</v>
          </cell>
          <cell r="J689">
            <v>8085.22486344944</v>
          </cell>
          <cell r="K689">
            <v>8740.04468934826</v>
          </cell>
          <cell r="L689">
            <v>8356.56055323814</v>
          </cell>
          <cell r="M689">
            <v>10089.9210250171</v>
          </cell>
          <cell r="N689">
            <v>8475.95831735232</v>
          </cell>
          <cell r="O689">
            <v>7134.48749983674</v>
          </cell>
        </row>
        <row r="689">
          <cell r="Z689">
            <v>8874.42805209381</v>
          </cell>
          <cell r="AA689">
            <v>6490.5890979708</v>
          </cell>
          <cell r="AB689">
            <v>5952.62599633661</v>
          </cell>
          <cell r="AC689">
            <v>7045.28144010399</v>
          </cell>
          <cell r="AD689">
            <v>7003.82693140649</v>
          </cell>
          <cell r="AE689">
            <v>5651.65373511622</v>
          </cell>
          <cell r="AF689">
            <v>5036.98380917449</v>
          </cell>
          <cell r="AG689">
            <v>7119.57131460281</v>
          </cell>
          <cell r="AH689">
            <v>6971.16858425637</v>
          </cell>
          <cell r="AI689">
            <v>6652.98503049554</v>
          </cell>
          <cell r="AJ689">
            <v>7191.80820152086</v>
          </cell>
          <cell r="AK689">
            <v>6876.25554095024</v>
          </cell>
          <cell r="AL689">
            <v>8302.56358629977</v>
          </cell>
          <cell r="AM689">
            <v>6974.50284399277</v>
          </cell>
          <cell r="AN689">
            <v>5870.66399986566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89">
          <cell r="BX689">
            <v>5.11438986961519</v>
          </cell>
          <cell r="BY689">
            <v>3.62631302861614</v>
          </cell>
          <cell r="BZ689">
            <v>3.33307445533189</v>
          </cell>
          <cell r="CA689">
            <v>3.91565956403031</v>
          </cell>
          <cell r="CB689">
            <v>3.86279821055537</v>
          </cell>
          <cell r="CC689">
            <v>3.11831155666176</v>
          </cell>
          <cell r="CD689">
            <v>2.83301634563386</v>
          </cell>
          <cell r="CE689">
            <v>3.98051556658015</v>
          </cell>
          <cell r="CF689">
            <v>3.92446740776555</v>
          </cell>
          <cell r="CG689">
            <v>3.70669600704576</v>
          </cell>
          <cell r="CH689">
            <v>4.09712406171325</v>
          </cell>
          <cell r="CI689">
            <v>3.80393950742231</v>
          </cell>
          <cell r="CJ689">
            <v>4.56720484124322</v>
          </cell>
          <cell r="CK689">
            <v>3.89961605243011</v>
          </cell>
          <cell r="CL689">
            <v>3.32605511437563</v>
          </cell>
          <cell r="CM689">
            <v>4.75393979192578</v>
          </cell>
          <cell r="CN689">
            <v>4.90372335331392</v>
          </cell>
          <cell r="CO689">
            <v>4.89294931513945</v>
          </cell>
          <cell r="CP689">
            <v>4.92947372368717</v>
          </cell>
          <cell r="CQ689">
            <v>4.9675302434712</v>
          </cell>
          <cell r="CR689">
            <v>4.96550218109409</v>
          </cell>
          <cell r="CS689">
            <v>4.87111755032474</v>
          </cell>
          <cell r="CT689">
            <v>4.90028854510586</v>
          </cell>
          <cell r="CU689">
            <v>4.86667107334589</v>
          </cell>
          <cell r="CV689">
            <v>4.91741330103307</v>
          </cell>
          <cell r="CW689">
            <v>4.80912557612828</v>
          </cell>
          <cell r="CX689">
            <v>4.95251205751746</v>
          </cell>
          <cell r="CY689">
            <v>4.98045310910873</v>
          </cell>
          <cell r="CZ689">
            <v>4.90002777528203</v>
          </cell>
          <cell r="DA689">
            <v>4.83576200797723</v>
          </cell>
        </row>
        <row r="690">
          <cell r="A690">
            <v>9497.84706362308</v>
          </cell>
          <cell r="B690">
            <v>7499.46423069245</v>
          </cell>
          <cell r="C690">
            <v>9543.81472773217</v>
          </cell>
          <cell r="D690">
            <v>7777.96151430908</v>
          </cell>
          <cell r="E690">
            <v>7892.38894719462</v>
          </cell>
          <cell r="F690">
            <v>7664.45898792474</v>
          </cell>
          <cell r="G690">
            <v>8556.62358936724</v>
          </cell>
          <cell r="H690">
            <v>7646.8027311381</v>
          </cell>
          <cell r="I690">
            <v>7363.12408809034</v>
          </cell>
          <cell r="J690">
            <v>6994.70916439768</v>
          </cell>
          <cell r="K690">
            <v>8292.13221930735</v>
          </cell>
          <cell r="L690">
            <v>8820.38350679636</v>
          </cell>
          <cell r="M690">
            <v>9733.35486670666</v>
          </cell>
          <cell r="N690">
            <v>7945.18497967849</v>
          </cell>
          <cell r="O690">
            <v>8958.71644979117</v>
          </cell>
        </row>
        <row r="690">
          <cell r="Z690">
            <v>7815.37129806699</v>
          </cell>
          <cell r="AA690">
            <v>6170.98770982693</v>
          </cell>
          <cell r="AB690">
            <v>7853.19611881962</v>
          </cell>
          <cell r="AC690">
            <v>6400.15118891718</v>
          </cell>
          <cell r="AD690">
            <v>6494.30861940586</v>
          </cell>
          <cell r="AE690">
            <v>6306.7548243495</v>
          </cell>
          <cell r="AF690">
            <v>7040.87883925076</v>
          </cell>
          <cell r="AG690">
            <v>6292.22624733649</v>
          </cell>
          <cell r="AH690">
            <v>6058.79924962863</v>
          </cell>
          <cell r="AI690">
            <v>5755.64639813295</v>
          </cell>
          <cell r="AJ690">
            <v>6823.2402261729</v>
          </cell>
          <cell r="AK690">
            <v>7257.91557130672</v>
          </cell>
          <cell r="AL690">
            <v>8009.1605760329</v>
          </cell>
          <cell r="AM690">
            <v>6537.75221184973</v>
          </cell>
          <cell r="AN690">
            <v>7371.74382154245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0">
          <cell r="BX690">
            <v>4.39492162869726</v>
          </cell>
          <cell r="BY690">
            <v>3.43758865561406</v>
          </cell>
          <cell r="BZ690">
            <v>4.43405483064952</v>
          </cell>
          <cell r="CA690">
            <v>3.55481527581483</v>
          </cell>
          <cell r="CB690">
            <v>3.56305707793109</v>
          </cell>
          <cell r="CC690">
            <v>3.50845219149922</v>
          </cell>
          <cell r="CD690">
            <v>3.8844528200949</v>
          </cell>
          <cell r="CE690">
            <v>3.44026170790135</v>
          </cell>
          <cell r="CF690">
            <v>3.37901206543093</v>
          </cell>
          <cell r="CG690">
            <v>3.30874993507599</v>
          </cell>
          <cell r="CH690">
            <v>3.87784292499237</v>
          </cell>
          <cell r="CI690">
            <v>4.01268929177552</v>
          </cell>
          <cell r="CJ690">
            <v>4.42052622701083</v>
          </cell>
          <cell r="CK690">
            <v>3.64849679262631</v>
          </cell>
          <cell r="CL690">
            <v>4.08901182357097</v>
          </cell>
          <cell r="CM690">
            <v>4.87198133847829</v>
          </cell>
          <cell r="CN690">
            <v>4.9182195245351</v>
          </cell>
          <cell r="CO690">
            <v>4.85235447614741</v>
          </cell>
          <cell r="CP690">
            <v>4.93265034356382</v>
          </cell>
          <cell r="CQ690">
            <v>4.99364056353203</v>
          </cell>
          <cell r="CR690">
            <v>4.92490118079679</v>
          </cell>
          <cell r="CS690">
            <v>4.96597073128427</v>
          </cell>
          <cell r="CT690">
            <v>5.01094901603176</v>
          </cell>
          <cell r="CU690">
            <v>4.91251575240102</v>
          </cell>
          <cell r="CV690">
            <v>4.76581626018165</v>
          </cell>
          <cell r="CW690">
            <v>4.8206720077159</v>
          </cell>
          <cell r="CX690">
            <v>4.95545474605196</v>
          </cell>
          <cell r="CY690">
            <v>4.96386732278235</v>
          </cell>
          <cell r="CZ690">
            <v>4.90932318528512</v>
          </cell>
          <cell r="DA690">
            <v>4.93922719879713</v>
          </cell>
        </row>
        <row r="691">
          <cell r="A691">
            <v>9207.22603072996</v>
          </cell>
          <cell r="B691">
            <v>7395.87572233997</v>
          </cell>
          <cell r="C691">
            <v>7782.56994181966</v>
          </cell>
          <cell r="D691">
            <v>6923.03761692849</v>
          </cell>
          <cell r="E691">
            <v>8116.77279772052</v>
          </cell>
          <cell r="F691">
            <v>7845.94213334814</v>
          </cell>
          <cell r="G691">
            <v>8030.14108380494</v>
          </cell>
          <cell r="H691">
            <v>8842.54228641243</v>
          </cell>
          <cell r="I691">
            <v>8194.44871994935</v>
          </cell>
          <cell r="J691">
            <v>7347.45527027838</v>
          </cell>
          <cell r="K691">
            <v>9310.35005907288</v>
          </cell>
          <cell r="L691">
            <v>9365.2774957896</v>
          </cell>
          <cell r="M691">
            <v>8843.65378013842</v>
          </cell>
          <cell r="N691">
            <v>9243.07240712426</v>
          </cell>
          <cell r="O691">
            <v>8104.77686610987</v>
          </cell>
        </row>
        <row r="691">
          <cell r="Z691">
            <v>7576.23170528637</v>
          </cell>
          <cell r="AA691">
            <v>6085.74916581118</v>
          </cell>
          <cell r="AB691">
            <v>6403.9432664116</v>
          </cell>
          <cell r="AC691">
            <v>5696.6709533583</v>
          </cell>
          <cell r="AD691">
            <v>6678.94447355289</v>
          </cell>
          <cell r="AE691">
            <v>6456.08952686932</v>
          </cell>
          <cell r="AF691">
            <v>6607.65894895949</v>
          </cell>
          <cell r="AG691">
            <v>7276.1490813908</v>
          </cell>
          <cell r="AH691">
            <v>6742.8606609869</v>
          </cell>
          <cell r="AI691">
            <v>6045.90605097192</v>
          </cell>
          <cell r="AJ691">
            <v>7661.08804860854</v>
          </cell>
          <cell r="AK691">
            <v>7706.28548224973</v>
          </cell>
          <cell r="AL691">
            <v>7277.06368194247</v>
          </cell>
          <cell r="AM691">
            <v>7605.72815214796</v>
          </cell>
          <cell r="AN691">
            <v>6669.07353554183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1">
          <cell r="BX691">
            <v>4.29670960172079</v>
          </cell>
          <cell r="BY691">
            <v>3.44415030877141</v>
          </cell>
          <cell r="BZ691">
            <v>3.49249052853714</v>
          </cell>
          <cell r="CA691">
            <v>3.19268354311413</v>
          </cell>
          <cell r="CB691">
            <v>3.72927174555243</v>
          </cell>
          <cell r="CC691">
            <v>3.54995561573543</v>
          </cell>
          <cell r="CD691">
            <v>3.61886071993295</v>
          </cell>
          <cell r="CE691">
            <v>4.03499624598473</v>
          </cell>
          <cell r="CF691">
            <v>3.70439657246361</v>
          </cell>
          <cell r="CG691">
            <v>3.59533539832062</v>
          </cell>
          <cell r="CH691">
            <v>4.22115124550237</v>
          </cell>
          <cell r="CI691">
            <v>4.54613319545933</v>
          </cell>
          <cell r="CJ691">
            <v>4.14143627907609</v>
          </cell>
          <cell r="CK691">
            <v>4.2827146473339</v>
          </cell>
          <cell r="CL691">
            <v>3.8226253386097</v>
          </cell>
          <cell r="CM691">
            <v>4.83085921940187</v>
          </cell>
          <cell r="CN691">
            <v>4.84104463830201</v>
          </cell>
          <cell r="CO691">
            <v>5.02365000036585</v>
          </cell>
          <cell r="CP691">
            <v>4.88846372328226</v>
          </cell>
          <cell r="CQ691">
            <v>4.90671617898506</v>
          </cell>
          <cell r="CR691">
            <v>4.98257398869097</v>
          </cell>
          <cell r="CS691">
            <v>5.00245149057966</v>
          </cell>
          <cell r="CT691">
            <v>4.94043954498006</v>
          </cell>
          <cell r="CU691">
            <v>4.98693660104891</v>
          </cell>
          <cell r="CV691">
            <v>4.60711570185731</v>
          </cell>
          <cell r="CW691">
            <v>4.9724070766995</v>
          </cell>
          <cell r="CX691">
            <v>4.64419100860507</v>
          </cell>
          <cell r="CY691">
            <v>4.81406918492849</v>
          </cell>
          <cell r="CZ691">
            <v>4.86551477080542</v>
          </cell>
          <cell r="DA691">
            <v>4.77981301473704</v>
          </cell>
        </row>
        <row r="692">
          <cell r="A692">
            <v>9175.60843841864</v>
          </cell>
          <cell r="B692">
            <v>7254.58336381718</v>
          </cell>
          <cell r="C692">
            <v>7139.66217981179</v>
          </cell>
          <cell r="D692">
            <v>7366.5904362267</v>
          </cell>
          <cell r="E692">
            <v>8860.65013454805</v>
          </cell>
          <cell r="F692">
            <v>7707.67326061943</v>
          </cell>
          <cell r="G692">
            <v>7181.76942645989</v>
          </cell>
          <cell r="H692">
            <v>6550.5412391861</v>
          </cell>
          <cell r="I692">
            <v>7993.33137564964</v>
          </cell>
          <cell r="J692">
            <v>8197.20941014678</v>
          </cell>
          <cell r="K692">
            <v>8148.0563832703</v>
          </cell>
          <cell r="L692">
            <v>8854.18055154968</v>
          </cell>
          <cell r="M692">
            <v>8344.5245656049</v>
          </cell>
          <cell r="N692">
            <v>8459.43631614805</v>
          </cell>
          <cell r="O692">
            <v>9294.60317888036</v>
          </cell>
        </row>
        <row r="692">
          <cell r="Z692">
            <v>7550.21494361305</v>
          </cell>
          <cell r="AA692">
            <v>5969.48573936956</v>
          </cell>
          <cell r="AB692">
            <v>5874.92202224513</v>
          </cell>
          <cell r="AC692">
            <v>6061.65155895226</v>
          </cell>
          <cell r="AD692">
            <v>7291.04925357097</v>
          </cell>
          <cell r="AE692">
            <v>6342.3139973097</v>
          </cell>
          <cell r="AF692">
            <v>5909.57027091557</v>
          </cell>
          <cell r="AG692">
            <v>5390.15964824457</v>
          </cell>
          <cell r="AH692">
            <v>6577.36981767742</v>
          </cell>
          <cell r="AI692">
            <v>6745.13231463506</v>
          </cell>
          <cell r="AJ692">
            <v>6704.6863953767</v>
          </cell>
          <cell r="AK692">
            <v>7285.72571098945</v>
          </cell>
          <cell r="AL692">
            <v>6866.35164255489</v>
          </cell>
          <cell r="AM692">
            <v>6960.90759728754</v>
          </cell>
          <cell r="AN692">
            <v>7648.13061576441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2">
          <cell r="BX692">
            <v>4.21306862773204</v>
          </cell>
          <cell r="BY692">
            <v>3.23057167436288</v>
          </cell>
          <cell r="BZ692">
            <v>3.32960335013247</v>
          </cell>
          <cell r="CA692">
            <v>3.41150178163186</v>
          </cell>
          <cell r="CB692">
            <v>3.99401212361669</v>
          </cell>
          <cell r="CC692">
            <v>3.54084646339531</v>
          </cell>
          <cell r="CD692">
            <v>3.30044876830919</v>
          </cell>
          <cell r="CE692">
            <v>3.01872655383218</v>
          </cell>
          <cell r="CF692">
            <v>3.65280603244717</v>
          </cell>
          <cell r="CG692">
            <v>3.73198736548113</v>
          </cell>
          <cell r="CH692">
            <v>3.85821282705344</v>
          </cell>
          <cell r="CI692">
            <v>3.99343745056085</v>
          </cell>
          <cell r="CJ692">
            <v>3.83362242405011</v>
          </cell>
          <cell r="CK692">
            <v>3.93055007646149</v>
          </cell>
          <cell r="CL692">
            <v>4.34469380929953</v>
          </cell>
          <cell r="CM692">
            <v>4.9098465325963</v>
          </cell>
          <cell r="CN692">
            <v>5.06249577439045</v>
          </cell>
          <cell r="CO692">
            <v>4.83411237937214</v>
          </cell>
          <cell r="CP692">
            <v>4.86802165383327</v>
          </cell>
          <cell r="CQ692">
            <v>5.00135622747069</v>
          </cell>
          <cell r="CR692">
            <v>4.90735842742341</v>
          </cell>
          <cell r="CS692">
            <v>4.9055763681055</v>
          </cell>
          <cell r="CT692">
            <v>4.89198356219948</v>
          </cell>
          <cell r="CU692">
            <v>4.93324614590486</v>
          </cell>
          <cell r="CV692">
            <v>4.95173556362283</v>
          </cell>
          <cell r="CW692">
            <v>4.76101362116369</v>
          </cell>
          <cell r="CX692">
            <v>4.99842369036527</v>
          </cell>
          <cell r="CY692">
            <v>4.90708792560101</v>
          </cell>
          <cell r="CZ692">
            <v>4.85198746933783</v>
          </cell>
          <cell r="DA692">
            <v>4.82284446929112</v>
          </cell>
        </row>
        <row r="693">
          <cell r="A693">
            <v>7546.78194168704</v>
          </cell>
          <cell r="B693">
            <v>7639.14678372172</v>
          </cell>
          <cell r="C693">
            <v>7433.78211959613</v>
          </cell>
          <cell r="D693">
            <v>7931.58556742274</v>
          </cell>
          <cell r="E693">
            <v>6856.89248209343</v>
          </cell>
          <cell r="F693">
            <v>6918.26787498835</v>
          </cell>
          <cell r="G693">
            <v>8409.59782797504</v>
          </cell>
          <cell r="H693">
            <v>7821.26654911513</v>
          </cell>
          <cell r="I693">
            <v>8041.41229300036</v>
          </cell>
          <cell r="J693">
            <v>9363.485891133</v>
          </cell>
          <cell r="K693">
            <v>8346.55378224338</v>
          </cell>
          <cell r="L693">
            <v>7972.4064190669</v>
          </cell>
          <cell r="M693">
            <v>7876.91197526981</v>
          </cell>
          <cell r="N693">
            <v>8625.07336187005</v>
          </cell>
          <cell r="O693">
            <v>7963.76781789388</v>
          </cell>
        </row>
        <row r="693">
          <cell r="Z693">
            <v>6209.92342630248</v>
          </cell>
          <cell r="AA693">
            <v>6285.92649631958</v>
          </cell>
          <cell r="AB693">
            <v>6116.94071555339</v>
          </cell>
          <cell r="AC693">
            <v>6526.56183833643</v>
          </cell>
          <cell r="AD693">
            <v>5642.24295669402</v>
          </cell>
          <cell r="AE693">
            <v>5692.74613713328</v>
          </cell>
          <cell r="AF693">
            <v>6919.89764130517</v>
          </cell>
          <cell r="AG693">
            <v>6435.78504612902</v>
          </cell>
          <cell r="AH693">
            <v>6616.93354395458</v>
          </cell>
          <cell r="AI693">
            <v>7704.81124756086</v>
          </cell>
          <cell r="AJ693">
            <v>6868.02139796027</v>
          </cell>
          <cell r="AK693">
            <v>6560.15156768933</v>
          </cell>
          <cell r="AL693">
            <v>6481.57328250773</v>
          </cell>
          <cell r="AM693">
            <v>7097.20322348164</v>
          </cell>
          <cell r="AN693">
            <v>6553.04323300982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3">
          <cell r="BX693">
            <v>3.4267183242995</v>
          </cell>
          <cell r="BY693">
            <v>3.60101890429833</v>
          </cell>
          <cell r="BZ693">
            <v>3.35487532033389</v>
          </cell>
          <cell r="CA693">
            <v>3.69595359375194</v>
          </cell>
          <cell r="CB693">
            <v>3.14700417910673</v>
          </cell>
          <cell r="CC693">
            <v>3.09205670279037</v>
          </cell>
          <cell r="CD693">
            <v>3.81163983169851</v>
          </cell>
          <cell r="CE693">
            <v>3.60866431353853</v>
          </cell>
          <cell r="CF693">
            <v>3.63938570273456</v>
          </cell>
          <cell r="CG693">
            <v>4.37201270952352</v>
          </cell>
          <cell r="CH693">
            <v>3.82940211943358</v>
          </cell>
          <cell r="CI693">
            <v>3.56105831018704</v>
          </cell>
          <cell r="CJ693">
            <v>3.65717149849177</v>
          </cell>
          <cell r="CK693">
            <v>3.98151399350961</v>
          </cell>
          <cell r="CL693">
            <v>3.727081053808</v>
          </cell>
          <cell r="CM693">
            <v>4.96495107827773</v>
          </cell>
          <cell r="CN693">
            <v>4.78245654520621</v>
          </cell>
          <cell r="CO693">
            <v>4.99533964343561</v>
          </cell>
          <cell r="CP693">
            <v>4.83799130165922</v>
          </cell>
          <cell r="CQ693">
            <v>4.91203665504545</v>
          </cell>
          <cell r="CR693">
            <v>5.04407462683153</v>
          </cell>
          <cell r="CS693">
            <v>4.97387594629069</v>
          </cell>
          <cell r="CT693">
            <v>4.88609808661425</v>
          </cell>
          <cell r="CU693">
            <v>4.98122115452311</v>
          </cell>
          <cell r="CV693">
            <v>4.82822748093663</v>
          </cell>
          <cell r="CW693">
            <v>4.91369054328938</v>
          </cell>
          <cell r="CX693">
            <v>5.04710016745708</v>
          </cell>
          <cell r="CY693">
            <v>4.85559264253604</v>
          </cell>
          <cell r="CZ693">
            <v>4.88366797775854</v>
          </cell>
          <cell r="DA693">
            <v>4.81705196236427</v>
          </cell>
        </row>
        <row r="694">
          <cell r="A694">
            <v>8821.40747579134</v>
          </cell>
          <cell r="B694">
            <v>7249.88968743862</v>
          </cell>
          <cell r="C694">
            <v>8215.93496258424</v>
          </cell>
          <cell r="D694">
            <v>6787.66608068824</v>
          </cell>
          <cell r="E694">
            <v>7731.48878183011</v>
          </cell>
          <cell r="F694">
            <v>9595.77740161662</v>
          </cell>
          <cell r="G694">
            <v>7689.09682508594</v>
          </cell>
          <cell r="H694">
            <v>7828.0576720445</v>
          </cell>
          <cell r="I694">
            <v>8980.74495760127</v>
          </cell>
          <cell r="J694">
            <v>9481.25778979613</v>
          </cell>
          <cell r="K694">
            <v>9633.84813888869</v>
          </cell>
          <cell r="L694">
            <v>9476.70572942971</v>
          </cell>
          <cell r="M694">
            <v>8438.92729462799</v>
          </cell>
          <cell r="N694">
            <v>8670.30317566979</v>
          </cell>
          <cell r="O694">
            <v>9819.29696150128</v>
          </cell>
        </row>
        <row r="694">
          <cell r="Z694">
            <v>7258.7581515083</v>
          </cell>
          <cell r="AA694">
            <v>5965.62351423521</v>
          </cell>
          <cell r="AB694">
            <v>6760.54076921217</v>
          </cell>
          <cell r="AC694">
            <v>5585.27951782346</v>
          </cell>
          <cell r="AD694">
            <v>6361.91076904878</v>
          </cell>
          <cell r="AE694">
            <v>7895.95397618739</v>
          </cell>
          <cell r="AF694">
            <v>6327.02824464214</v>
          </cell>
          <cell r="AG694">
            <v>6441.37317013947</v>
          </cell>
          <cell r="AH694">
            <v>7389.87013654048</v>
          </cell>
          <cell r="AI694">
            <v>7801.72069560367</v>
          </cell>
          <cell r="AJ694">
            <v>7927.28075428555</v>
          </cell>
          <cell r="AK694">
            <v>7797.97500021645</v>
          </cell>
          <cell r="AL694">
            <v>6944.03160243674</v>
          </cell>
          <cell r="AM694">
            <v>7134.42089883685</v>
          </cell>
          <cell r="AN694">
            <v>8079.87864260676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4">
          <cell r="BX694">
            <v>4.10132494411494</v>
          </cell>
          <cell r="BY694">
            <v>3.43020857891087</v>
          </cell>
          <cell r="BZ694">
            <v>3.74199641906344</v>
          </cell>
          <cell r="CA694">
            <v>3.12465998463885</v>
          </cell>
          <cell r="CB694">
            <v>3.50594776024589</v>
          </cell>
          <cell r="CC694">
            <v>4.41181214556987</v>
          </cell>
          <cell r="CD694">
            <v>3.46747276038253</v>
          </cell>
          <cell r="CE694">
            <v>3.61791950106251</v>
          </cell>
          <cell r="CF694">
            <v>4.11465684100299</v>
          </cell>
          <cell r="CG694">
            <v>4.38478262330632</v>
          </cell>
          <cell r="CH694">
            <v>4.37336632968496</v>
          </cell>
          <cell r="CI694">
            <v>4.44102227170672</v>
          </cell>
          <cell r="CJ694">
            <v>3.91671000238904</v>
          </cell>
          <cell r="CK694">
            <v>4.0022276299075</v>
          </cell>
          <cell r="CL694">
            <v>4.50367871257834</v>
          </cell>
          <cell r="CM694">
            <v>4.8489229469139</v>
          </cell>
          <cell r="CN694">
            <v>4.76477556265478</v>
          </cell>
          <cell r="CO694">
            <v>4.9497721083674</v>
          </cell>
          <cell r="CP694">
            <v>4.89721625408736</v>
          </cell>
          <cell r="CQ694">
            <v>4.97152088675715</v>
          </cell>
          <cell r="CR694">
            <v>4.9033707478715</v>
          </cell>
          <cell r="CS694">
            <v>4.99912332577671</v>
          </cell>
          <cell r="CT694">
            <v>4.87783039982697</v>
          </cell>
          <cell r="CU694">
            <v>4.92051228924123</v>
          </cell>
          <cell r="CV694">
            <v>4.87471765068068</v>
          </cell>
          <cell r="CW694">
            <v>4.96610065833796</v>
          </cell>
          <cell r="CX694">
            <v>4.81067505677599</v>
          </cell>
          <cell r="CY694">
            <v>4.85732773288313</v>
          </cell>
          <cell r="CZ694">
            <v>4.88386979313369</v>
          </cell>
          <cell r="DA694">
            <v>4.91523823702954</v>
          </cell>
        </row>
        <row r="695">
          <cell r="A695">
            <v>8884.91056457869</v>
          </cell>
          <cell r="B695">
            <v>8141.00314098811</v>
          </cell>
          <cell r="C695">
            <v>7350.98101231575</v>
          </cell>
          <cell r="D695">
            <v>8602.76934075029</v>
          </cell>
          <cell r="E695">
            <v>7219.20881748613</v>
          </cell>
          <cell r="F695">
            <v>7772.12410650246</v>
          </cell>
          <cell r="G695">
            <v>7763.26585008435</v>
          </cell>
          <cell r="H695">
            <v>7204.35621021286</v>
          </cell>
          <cell r="I695">
            <v>8061.15392036107</v>
          </cell>
          <cell r="J695">
            <v>8425.26104873328</v>
          </cell>
          <cell r="K695">
            <v>8155.91966335181</v>
          </cell>
          <cell r="L695">
            <v>9866.44604255173</v>
          </cell>
          <cell r="M695">
            <v>8515.7711449816</v>
          </cell>
          <cell r="N695">
            <v>8873.29453690438</v>
          </cell>
          <cell r="O695">
            <v>8851.88852684561</v>
          </cell>
        </row>
        <row r="695">
          <cell r="Z695">
            <v>7311.01212171047</v>
          </cell>
          <cell r="AA695">
            <v>6698.8825845845</v>
          </cell>
          <cell r="AB695">
            <v>6048.80723299125</v>
          </cell>
          <cell r="AC695">
            <v>7078.85020038881</v>
          </cell>
          <cell r="AD695">
            <v>5940.37754124573</v>
          </cell>
          <cell r="AE695">
            <v>6395.34783620774</v>
          </cell>
          <cell r="AF695">
            <v>6388.05875664084</v>
          </cell>
          <cell r="AG695">
            <v>5928.15596726086</v>
          </cell>
          <cell r="AH695">
            <v>6633.17808303997</v>
          </cell>
          <cell r="AI695">
            <v>6932.78623438624</v>
          </cell>
          <cell r="AJ695">
            <v>6711.15675155806</v>
          </cell>
          <cell r="AK695">
            <v>8118.67560072828</v>
          </cell>
          <cell r="AL695">
            <v>7007.26311358486</v>
          </cell>
          <cell r="AM695">
            <v>7301.45379036703</v>
          </cell>
          <cell r="AN695">
            <v>7283.8397020901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5">
          <cell r="BX695">
            <v>4.08501060351586</v>
          </cell>
          <cell r="BY695">
            <v>3.67077881649115</v>
          </cell>
          <cell r="BZ695">
            <v>3.44418836751817</v>
          </cell>
          <cell r="CA695">
            <v>3.91374935050526</v>
          </cell>
          <cell r="CB695">
            <v>3.2402067072678</v>
          </cell>
          <cell r="CC695">
            <v>3.63856876515558</v>
          </cell>
          <cell r="CD695">
            <v>3.64793388660735</v>
          </cell>
          <cell r="CE695">
            <v>3.39638612605002</v>
          </cell>
          <cell r="CF695">
            <v>3.6711686110426</v>
          </cell>
          <cell r="CG695">
            <v>3.94530921379562</v>
          </cell>
          <cell r="CH695">
            <v>3.7562029674886</v>
          </cell>
          <cell r="CI695">
            <v>4.6252437423991</v>
          </cell>
          <cell r="CJ695">
            <v>3.92334687286377</v>
          </cell>
          <cell r="CK695">
            <v>4.12574386639116</v>
          </cell>
          <cell r="CL695">
            <v>4.01347416190425</v>
          </cell>
          <cell r="CM695">
            <v>4.90333370964266</v>
          </cell>
          <cell r="CN695">
            <v>4.99978448415693</v>
          </cell>
          <cell r="CO695">
            <v>4.81160518606492</v>
          </cell>
          <cell r="CP695">
            <v>4.95537869218625</v>
          </cell>
          <cell r="CQ695">
            <v>5.02282984780327</v>
          </cell>
          <cell r="CR695">
            <v>4.81549258843481</v>
          </cell>
          <cell r="CS695">
            <v>4.79765570981569</v>
          </cell>
          <cell r="CT695">
            <v>4.78200139654433</v>
          </cell>
          <cell r="CU695">
            <v>4.95021955237969</v>
          </cell>
          <cell r="CV695">
            <v>4.81430829865326</v>
          </cell>
          <cell r="CW695">
            <v>4.89503122843222</v>
          </cell>
          <cell r="CX695">
            <v>4.80903236458907</v>
          </cell>
          <cell r="CY695">
            <v>4.89326632470201</v>
          </cell>
          <cell r="CZ695">
            <v>4.84857607139938</v>
          </cell>
          <cell r="DA695">
            <v>4.97218230545117</v>
          </cell>
        </row>
        <row r="696">
          <cell r="A696">
            <v>8150.6872058485</v>
          </cell>
          <cell r="B696">
            <v>7642.32859688447</v>
          </cell>
          <cell r="C696">
            <v>6096.24765206499</v>
          </cell>
          <cell r="D696">
            <v>8953.04967209663</v>
          </cell>
          <cell r="E696">
            <v>8841.12328175303</v>
          </cell>
          <cell r="F696">
            <v>8188.80056995734</v>
          </cell>
          <cell r="G696">
            <v>7548.99793670228</v>
          </cell>
          <cell r="H696">
            <v>8663.40256106476</v>
          </cell>
          <cell r="I696">
            <v>8382.48414742954</v>
          </cell>
          <cell r="J696">
            <v>8671.77294408222</v>
          </cell>
          <cell r="K696">
            <v>7734.36055519125</v>
          </cell>
          <cell r="L696">
            <v>9003.26725076815</v>
          </cell>
          <cell r="M696">
            <v>9138.17629242827</v>
          </cell>
          <cell r="N696">
            <v>7975.20154454599</v>
          </cell>
          <cell r="O696">
            <v>8141.44688576437</v>
          </cell>
        </row>
        <row r="696">
          <cell r="Z696">
            <v>6706.85118652677</v>
          </cell>
          <cell r="AA696">
            <v>6288.54467400779</v>
          </cell>
          <cell r="AB696">
            <v>5016.34092512776</v>
          </cell>
          <cell r="AC696">
            <v>7367.08087303951</v>
          </cell>
          <cell r="AD696">
            <v>7274.98144327106</v>
          </cell>
          <cell r="AE696">
            <v>6738.21304042204</v>
          </cell>
          <cell r="AF696">
            <v>6211.7468736293</v>
          </cell>
          <cell r="AG696">
            <v>7128.742678819</v>
          </cell>
          <cell r="AH696">
            <v>6897.58695559916</v>
          </cell>
          <cell r="AI696">
            <v>7135.63030827337</v>
          </cell>
          <cell r="AJ696">
            <v>6364.27382827166</v>
          </cell>
          <cell r="AK696">
            <v>7408.40276634636</v>
          </cell>
          <cell r="AL696">
            <v>7519.4136349124</v>
          </cell>
          <cell r="AM696">
            <v>6562.45155665499</v>
          </cell>
          <cell r="AN696">
            <v>6699.24772314325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6">
          <cell r="BX696">
            <v>3.75351550087529</v>
          </cell>
          <cell r="BY696">
            <v>3.51646725066158</v>
          </cell>
          <cell r="BZ696">
            <v>2.87165824246882</v>
          </cell>
          <cell r="CA696">
            <v>4.03487211592699</v>
          </cell>
          <cell r="CB696">
            <v>4.03480892199955</v>
          </cell>
          <cell r="CC696">
            <v>3.72713918069011</v>
          </cell>
          <cell r="CD696">
            <v>3.52734726101941</v>
          </cell>
          <cell r="CE696">
            <v>4.0723424937545</v>
          </cell>
          <cell r="CF696">
            <v>3.76193745224492</v>
          </cell>
          <cell r="CG696">
            <v>3.92101194300393</v>
          </cell>
          <cell r="CH696">
            <v>3.45561869182486</v>
          </cell>
          <cell r="CI696">
            <v>4.05000129484397</v>
          </cell>
          <cell r="CJ696">
            <v>4.10287772868808</v>
          </cell>
          <cell r="CK696">
            <v>3.84955981054937</v>
          </cell>
          <cell r="CL696">
            <v>3.84880605328983</v>
          </cell>
          <cell r="CM696">
            <v>4.89539333281631</v>
          </cell>
          <cell r="CN696">
            <v>4.89948811967128</v>
          </cell>
          <cell r="CO696">
            <v>4.7858758370408</v>
          </cell>
          <cell r="CP696">
            <v>5.00233529933569</v>
          </cell>
          <cell r="CQ696">
            <v>4.93987606210712</v>
          </cell>
          <cell r="CR696">
            <v>4.95309049381238</v>
          </cell>
          <cell r="CS696">
            <v>4.82472615422826</v>
          </cell>
          <cell r="CT696">
            <v>4.79596249326555</v>
          </cell>
          <cell r="CU696">
            <v>5.02334202744754</v>
          </cell>
          <cell r="CV696">
            <v>4.98587414719376</v>
          </cell>
          <cell r="CW696">
            <v>5.0458016950913</v>
          </cell>
          <cell r="CX696">
            <v>5.01160182497743</v>
          </cell>
          <cell r="CY696">
            <v>5.02114238069743</v>
          </cell>
          <cell r="CZ696">
            <v>4.67048707336113</v>
          </cell>
          <cell r="DA696">
            <v>4.76877844634154</v>
          </cell>
        </row>
        <row r="697">
          <cell r="A697">
            <v>10515.9458624357</v>
          </cell>
          <cell r="B697">
            <v>7312.97631922504</v>
          </cell>
          <cell r="C697">
            <v>8081.73650083649</v>
          </cell>
          <cell r="D697">
            <v>8696.2640642013</v>
          </cell>
          <cell r="E697">
            <v>6800.90788194954</v>
          </cell>
          <cell r="F697">
            <v>8585.99285813561</v>
          </cell>
          <cell r="G697">
            <v>8270.44106014891</v>
          </cell>
          <cell r="H697">
            <v>8014.24076330054</v>
          </cell>
          <cell r="I697">
            <v>8857.01407331364</v>
          </cell>
          <cell r="J697">
            <v>8788.16077702651</v>
          </cell>
          <cell r="K697">
            <v>8000.98197729829</v>
          </cell>
          <cell r="L697">
            <v>7830.34457177732</v>
          </cell>
          <cell r="M697">
            <v>8000.24262835765</v>
          </cell>
          <cell r="N697">
            <v>9173.68938102122</v>
          </cell>
          <cell r="O697">
            <v>8709.83231511471</v>
          </cell>
        </row>
        <row r="697">
          <cell r="Z697">
            <v>8653.12116680427</v>
          </cell>
          <cell r="AA697">
            <v>6017.53479981946</v>
          </cell>
          <cell r="AB697">
            <v>6650.11460640259</v>
          </cell>
          <cell r="AC697">
            <v>7155.78300139993</v>
          </cell>
          <cell r="AD697">
            <v>5596.17562857562</v>
          </cell>
          <cell r="AE697">
            <v>7065.0455518373</v>
          </cell>
          <cell r="AF697">
            <v>6805.39150092253</v>
          </cell>
          <cell r="AG697">
            <v>6594.57525665873</v>
          </cell>
          <cell r="AH697">
            <v>7288.05729461237</v>
          </cell>
          <cell r="AI697">
            <v>7231.40086795324</v>
          </cell>
          <cell r="AJ697">
            <v>6583.66516989116</v>
          </cell>
          <cell r="AK697">
            <v>6443.25496191962</v>
          </cell>
          <cell r="AL697">
            <v>6583.0567913343</v>
          </cell>
          <cell r="AM697">
            <v>7548.63583352604</v>
          </cell>
          <cell r="AN697">
            <v>7166.94773358011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7">
          <cell r="BX697">
            <v>4.84510685286421</v>
          </cell>
          <cell r="BY697">
            <v>3.30323504441457</v>
          </cell>
          <cell r="BZ697">
            <v>3.67969082148803</v>
          </cell>
          <cell r="CA697">
            <v>4.07872519289031</v>
          </cell>
          <cell r="CB697">
            <v>3.10621800553552</v>
          </cell>
          <cell r="CC697">
            <v>3.92132876018282</v>
          </cell>
          <cell r="CD697">
            <v>3.82762071447315</v>
          </cell>
          <cell r="CE697">
            <v>3.78569026613713</v>
          </cell>
          <cell r="CF697">
            <v>4.0048746402525</v>
          </cell>
          <cell r="CG697">
            <v>4.05134101795745</v>
          </cell>
          <cell r="CH697">
            <v>3.70124877929269</v>
          </cell>
          <cell r="CI697">
            <v>3.66763524485494</v>
          </cell>
          <cell r="CJ697">
            <v>3.78374046962211</v>
          </cell>
          <cell r="CK697">
            <v>4.18326673580256</v>
          </cell>
          <cell r="CL697">
            <v>4.00054849223965</v>
          </cell>
          <cell r="CM697">
            <v>4.89301515918089</v>
          </cell>
          <cell r="CN697">
            <v>4.99098504652611</v>
          </cell>
          <cell r="CO697">
            <v>4.95136492608042</v>
          </cell>
          <cell r="CP697">
            <v>4.80662069842701</v>
          </cell>
          <cell r="CQ697">
            <v>4.93590211510333</v>
          </cell>
          <cell r="CR697">
            <v>4.93615566734921</v>
          </cell>
          <cell r="CS697">
            <v>4.87114832229973</v>
          </cell>
          <cell r="CT697">
            <v>4.77253240496443</v>
          </cell>
          <cell r="CU697">
            <v>4.98574413753761</v>
          </cell>
          <cell r="CV697">
            <v>4.89024673180023</v>
          </cell>
          <cell r="CW697">
            <v>4.87333867491788</v>
          </cell>
          <cell r="CX697">
            <v>4.8131158476273</v>
          </cell>
          <cell r="CY697">
            <v>4.76665145927784</v>
          </cell>
          <cell r="CZ697">
            <v>4.94379043235626</v>
          </cell>
          <cell r="DA697">
            <v>4.90819528391533</v>
          </cell>
        </row>
        <row r="698">
          <cell r="A698">
            <v>9044.77479087856</v>
          </cell>
          <cell r="B698">
            <v>7143.38729667878</v>
          </cell>
          <cell r="C698">
            <v>6899.4781751978</v>
          </cell>
          <cell r="D698">
            <v>7773.89973509352</v>
          </cell>
          <cell r="E698">
            <v>6851.99296110766</v>
          </cell>
          <cell r="F698">
            <v>7597.00533462714</v>
          </cell>
          <cell r="G698">
            <v>8798.57451516825</v>
          </cell>
          <cell r="H698">
            <v>7261.61850041908</v>
          </cell>
          <cell r="I698">
            <v>7273.82518171591</v>
          </cell>
          <cell r="J698">
            <v>8324.88967611446</v>
          </cell>
          <cell r="K698">
            <v>8659.22289861488</v>
          </cell>
          <cell r="L698">
            <v>8746.29668687072</v>
          </cell>
          <cell r="M698">
            <v>8298.05735433973</v>
          </cell>
          <cell r="N698">
            <v>9000.88246596193</v>
          </cell>
          <cell r="O698">
            <v>10180.0224606421</v>
          </cell>
        </row>
        <row r="698">
          <cell r="Z698">
            <v>7442.55754220865</v>
          </cell>
          <cell r="AA698">
            <v>5877.98726126711</v>
          </cell>
          <cell r="AB698">
            <v>5677.28489844847</v>
          </cell>
          <cell r="AC698">
            <v>6396.80892487696</v>
          </cell>
          <cell r="AD698">
            <v>5638.2113508543</v>
          </cell>
          <cell r="AE698">
            <v>6251.25010392176</v>
          </cell>
          <cell r="AF698">
            <v>7239.96988676701</v>
          </cell>
          <cell r="AG698">
            <v>5975.27465177341</v>
          </cell>
          <cell r="AH698">
            <v>5985.31900666909</v>
          </cell>
          <cell r="AI698">
            <v>6850.19493348847</v>
          </cell>
          <cell r="AJ698">
            <v>7125.30341371738</v>
          </cell>
          <cell r="AK698">
            <v>7196.95270233934</v>
          </cell>
          <cell r="AL698">
            <v>6828.11576585669</v>
          </cell>
          <cell r="AM698">
            <v>7406.44042913439</v>
          </cell>
          <cell r="AN698">
            <v>8376.70419618549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8">
          <cell r="BX698">
            <v>4.07625114162916</v>
          </cell>
          <cell r="BY698">
            <v>3.19026010347705</v>
          </cell>
          <cell r="BZ698">
            <v>3.12877489305454</v>
          </cell>
          <cell r="CA698">
            <v>3.52496515337896</v>
          </cell>
          <cell r="CB698">
            <v>3.1886028982447</v>
          </cell>
          <cell r="CC698">
            <v>3.51516209152111</v>
          </cell>
          <cell r="CD698">
            <v>3.94728063565038</v>
          </cell>
          <cell r="CE698">
            <v>3.35770676249044</v>
          </cell>
          <cell r="CF698">
            <v>3.40094073967307</v>
          </cell>
          <cell r="CG698">
            <v>3.79126652710574</v>
          </cell>
          <cell r="CH698">
            <v>4.02557919949249</v>
          </cell>
          <cell r="CI698">
            <v>4.04898818207611</v>
          </cell>
          <cell r="CJ698">
            <v>3.89926117800738</v>
          </cell>
          <cell r="CK698">
            <v>4.15830048171357</v>
          </cell>
          <cell r="CL698">
            <v>4.60350325315844</v>
          </cell>
          <cell r="CM698">
            <v>5.00228467293144</v>
          </cell>
          <cell r="CN698">
            <v>5.04788768503587</v>
          </cell>
          <cell r="CO698">
            <v>4.97134045525517</v>
          </cell>
          <cell r="CP698">
            <v>4.97182330638727</v>
          </cell>
          <cell r="CQ698">
            <v>4.84448985303429</v>
          </cell>
          <cell r="CR698">
            <v>4.87223979081803</v>
          </cell>
          <cell r="CS698">
            <v>5.02511368388677</v>
          </cell>
          <cell r="CT698">
            <v>4.8755345961684</v>
          </cell>
          <cell r="CU698">
            <v>4.82164657371336</v>
          </cell>
          <cell r="CV698">
            <v>4.95023423382224</v>
          </cell>
          <cell r="CW698">
            <v>4.84933428166688</v>
          </cell>
          <cell r="CX698">
            <v>4.86977925098214</v>
          </cell>
          <cell r="CY698">
            <v>4.79761822247542</v>
          </cell>
          <cell r="CZ698">
            <v>4.87978627405612</v>
          </cell>
          <cell r="DA698">
            <v>4.9853064607593</v>
          </cell>
        </row>
        <row r="699">
          <cell r="A699">
            <v>9144.2209254916</v>
          </cell>
          <cell r="B699">
            <v>7694.0756012049</v>
          </cell>
          <cell r="C699">
            <v>6852.53819383586</v>
          </cell>
          <cell r="D699">
            <v>6694.04627907107</v>
          </cell>
          <cell r="E699">
            <v>7658.53217022342</v>
          </cell>
          <cell r="F699">
            <v>7835.33049049999</v>
          </cell>
          <cell r="G699">
            <v>7661.21694488189</v>
          </cell>
          <cell r="H699">
            <v>8122.30845215235</v>
          </cell>
          <cell r="I699">
            <v>6056.3971575622</v>
          </cell>
          <cell r="J699">
            <v>8289.58056133735</v>
          </cell>
          <cell r="K699">
            <v>9235.82945510537</v>
          </cell>
          <cell r="L699">
            <v>8386.46792443798</v>
          </cell>
          <cell r="M699">
            <v>9130.5776831646</v>
          </cell>
          <cell r="N699">
            <v>9181.04791922422</v>
          </cell>
          <cell r="O699">
            <v>10075.889729812</v>
          </cell>
        </row>
        <row r="699">
          <cell r="Z699">
            <v>7524.38750440452</v>
          </cell>
          <cell r="AA699">
            <v>6331.12506613431</v>
          </cell>
          <cell r="AB699">
            <v>5638.65999949922</v>
          </cell>
          <cell r="AC699">
            <v>5508.24379534991</v>
          </cell>
          <cell r="AD699">
            <v>6301.87790006956</v>
          </cell>
          <cell r="AE699">
            <v>6447.35766075428</v>
          </cell>
          <cell r="AF699">
            <v>6304.08708607424</v>
          </cell>
          <cell r="AG699">
            <v>6683.4995263425</v>
          </cell>
          <cell r="AH699">
            <v>4983.54966107976</v>
          </cell>
          <cell r="AI699">
            <v>6821.14057618616</v>
          </cell>
          <cell r="AJ699">
            <v>7599.76823734385</v>
          </cell>
          <cell r="AK699">
            <v>6900.86503496611</v>
          </cell>
          <cell r="AL699">
            <v>7513.16106500401</v>
          </cell>
          <cell r="AM699">
            <v>7554.69085924736</v>
          </cell>
          <cell r="AN699">
            <v>8291.01783481671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699">
          <cell r="BX699">
            <v>4.19955789395261</v>
          </cell>
          <cell r="BY699">
            <v>3.60305942093443</v>
          </cell>
          <cell r="BZ699">
            <v>3.09829466049314</v>
          </cell>
          <cell r="CA699">
            <v>3.15367171497951</v>
          </cell>
          <cell r="CB699">
            <v>3.5369140319866</v>
          </cell>
          <cell r="CC699">
            <v>3.49012935943229</v>
          </cell>
          <cell r="CD699">
            <v>3.48742416706402</v>
          </cell>
          <cell r="CE699">
            <v>3.73406284400561</v>
          </cell>
          <cell r="CF699">
            <v>2.8227776797263</v>
          </cell>
          <cell r="CG699">
            <v>3.67933395438188</v>
          </cell>
          <cell r="CH699">
            <v>4.27956204749558</v>
          </cell>
          <cell r="CI699">
            <v>3.82222675903687</v>
          </cell>
          <cell r="CJ699">
            <v>4.2097243685678</v>
          </cell>
          <cell r="CK699">
            <v>4.16889420088939</v>
          </cell>
          <cell r="CL699">
            <v>4.64228780905917</v>
          </cell>
          <cell r="CM699">
            <v>4.90879297454744</v>
          </cell>
          <cell r="CN699">
            <v>4.81411658814578</v>
          </cell>
          <cell r="CO699">
            <v>4.98609243247801</v>
          </cell>
          <cell r="CP699">
            <v>4.78524090497088</v>
          </cell>
          <cell r="CQ699">
            <v>4.88149238238696</v>
          </cell>
          <cell r="CR699">
            <v>5.06112862073997</v>
          </cell>
          <cell r="CS699">
            <v>4.95250094089845</v>
          </cell>
          <cell r="CT699">
            <v>4.90376256945243</v>
          </cell>
          <cell r="CU699">
            <v>4.8369238616804</v>
          </cell>
          <cell r="CV699">
            <v>5.07919547527245</v>
          </cell>
          <cell r="CW699">
            <v>4.86528355260619</v>
          </cell>
          <cell r="CX699">
            <v>4.94645680117012</v>
          </cell>
          <cell r="CY699">
            <v>4.88963198434346</v>
          </cell>
          <cell r="CZ699">
            <v>4.96481373204542</v>
          </cell>
          <cell r="DA699">
            <v>4.89308683346494</v>
          </cell>
        </row>
        <row r="700">
          <cell r="A700">
            <v>9974.35393598876</v>
          </cell>
          <cell r="B700">
            <v>7846.35516234848</v>
          </cell>
          <cell r="C700">
            <v>7764.54741118375</v>
          </cell>
          <cell r="D700">
            <v>7670.26616847101</v>
          </cell>
          <cell r="E700">
            <v>8650.69609195999</v>
          </cell>
          <cell r="F700">
            <v>9266.50782738118</v>
          </cell>
          <cell r="G700">
            <v>7129.22042826767</v>
          </cell>
          <cell r="H700">
            <v>7556.19901984764</v>
          </cell>
          <cell r="I700">
            <v>8429.39657105536</v>
          </cell>
          <cell r="J700">
            <v>8569.66203117002</v>
          </cell>
          <cell r="K700">
            <v>8998.53498732419</v>
          </cell>
          <cell r="L700">
            <v>9045.93106170135</v>
          </cell>
          <cell r="M700">
            <v>8730.11849709188</v>
          </cell>
          <cell r="N700">
            <v>8731.49918806168</v>
          </cell>
          <cell r="O700">
            <v>9280.36571236687</v>
          </cell>
        </row>
        <row r="700">
          <cell r="Z700">
            <v>8207.4683816136</v>
          </cell>
          <cell r="AA700">
            <v>6456.42939073247</v>
          </cell>
          <cell r="AB700">
            <v>6389.11329834548</v>
          </cell>
          <cell r="AC700">
            <v>6311.53330434186</v>
          </cell>
          <cell r="AD700">
            <v>7118.28706995565</v>
          </cell>
          <cell r="AE700">
            <v>7625.01215510223</v>
          </cell>
          <cell r="AF700">
            <v>5866.32995240311</v>
          </cell>
          <cell r="AG700">
            <v>6217.67233633177</v>
          </cell>
          <cell r="AH700">
            <v>6936.18917846841</v>
          </cell>
          <cell r="AI700">
            <v>7051.6076142199</v>
          </cell>
          <cell r="AJ700">
            <v>7404.50878956962</v>
          </cell>
          <cell r="AK700">
            <v>7443.50898791425</v>
          </cell>
          <cell r="AL700">
            <v>7183.64036332132</v>
          </cell>
          <cell r="AM700">
            <v>7184.7764747479</v>
          </cell>
          <cell r="AN700">
            <v>7636.4152147476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0">
          <cell r="BX700">
            <v>4.57357419154569</v>
          </cell>
          <cell r="BY700">
            <v>3.57727295563907</v>
          </cell>
          <cell r="BZ700">
            <v>3.51938191400539</v>
          </cell>
          <cell r="CA700">
            <v>3.49127809656745</v>
          </cell>
          <cell r="CB700">
            <v>4.02373019289775</v>
          </cell>
          <cell r="CC700">
            <v>4.18152349829905</v>
          </cell>
          <cell r="CD700">
            <v>3.35755167194856</v>
          </cell>
          <cell r="CE700">
            <v>3.46263268454094</v>
          </cell>
          <cell r="CF700">
            <v>3.8764293400664</v>
          </cell>
          <cell r="CG700">
            <v>4.00909583659602</v>
          </cell>
          <cell r="CH700">
            <v>4.25397662128618</v>
          </cell>
          <cell r="CI700">
            <v>4.1325578559533</v>
          </cell>
          <cell r="CJ700">
            <v>4.04144883859467</v>
          </cell>
          <cell r="CK700">
            <v>4.00414429281013</v>
          </cell>
          <cell r="CL700">
            <v>4.25163214604684</v>
          </cell>
          <cell r="CM700">
            <v>4.91655187002605</v>
          </cell>
          <cell r="CN700">
            <v>4.94478555737783</v>
          </cell>
          <cell r="CO700">
            <v>4.97371993809713</v>
          </cell>
          <cell r="CP700">
            <v>4.95287730979981</v>
          </cell>
          <cell r="CQ700">
            <v>4.84678530147622</v>
          </cell>
          <cell r="CR700">
            <v>4.99589306841198</v>
          </cell>
          <cell r="CS700">
            <v>4.78686210257829</v>
          </cell>
          <cell r="CT700">
            <v>4.91958584164248</v>
          </cell>
          <cell r="CU700">
            <v>4.90225833005268</v>
          </cell>
          <cell r="CV700">
            <v>4.81891022392582</v>
          </cell>
          <cell r="CW700">
            <v>4.76879100589466</v>
          </cell>
          <cell r="CX700">
            <v>4.93475857330733</v>
          </cell>
          <cell r="CY700">
            <v>4.86983932269613</v>
          </cell>
          <cell r="CZ700">
            <v>4.91598645539414</v>
          </cell>
          <cell r="DA700">
            <v>4.92085975483778</v>
          </cell>
        </row>
        <row r="701">
          <cell r="A701">
            <v>8619.07106227308</v>
          </cell>
          <cell r="B701">
            <v>7559.0946477091</v>
          </cell>
          <cell r="C701">
            <v>7650.80461598873</v>
          </cell>
          <cell r="D701">
            <v>7209.68251232108</v>
          </cell>
          <cell r="E701">
            <v>6983.93110099146</v>
          </cell>
          <cell r="F701">
            <v>6863.0368953475</v>
          </cell>
          <cell r="G701">
            <v>7467.38892976098</v>
          </cell>
          <cell r="H701">
            <v>7707.58744464552</v>
          </cell>
          <cell r="I701">
            <v>7422.75748123813</v>
          </cell>
          <cell r="J701">
            <v>7513.83373743028</v>
          </cell>
          <cell r="K701">
            <v>8294.66409502606</v>
          </cell>
          <cell r="L701">
            <v>8337.74567684078</v>
          </cell>
          <cell r="M701">
            <v>9299.42097846977</v>
          </cell>
          <cell r="N701">
            <v>9641.15894267893</v>
          </cell>
          <cell r="O701">
            <v>8366.00885305562</v>
          </cell>
        </row>
        <row r="701">
          <cell r="Z701">
            <v>7092.2641883847</v>
          </cell>
          <cell r="AA701">
            <v>6220.05502440063</v>
          </cell>
          <cell r="AB701">
            <v>6295.51922687073</v>
          </cell>
          <cell r="AC701">
            <v>5932.53875299563</v>
          </cell>
          <cell r="AD701">
            <v>5746.77759167298</v>
          </cell>
          <cell r="AE701">
            <v>5647.2989310288</v>
          </cell>
          <cell r="AF701">
            <v>6144.59431934618</v>
          </cell>
          <cell r="AG701">
            <v>6342.2433830226</v>
          </cell>
          <cell r="AH701">
            <v>6107.86901313309</v>
          </cell>
          <cell r="AI701">
            <v>6182.81176108549</v>
          </cell>
          <cell r="AJ701">
            <v>6825.32359819287</v>
          </cell>
          <cell r="AK701">
            <v>6860.7735855147</v>
          </cell>
          <cell r="AL701">
            <v>7652.09497656941</v>
          </cell>
          <cell r="AM701">
            <v>7933.29650140438</v>
          </cell>
          <cell r="AN701">
            <v>6884.03014194291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1">
          <cell r="BX701">
            <v>3.9694725260055</v>
          </cell>
          <cell r="BY701">
            <v>3.58000998717649</v>
          </cell>
          <cell r="BZ701">
            <v>3.49946128189865</v>
          </cell>
          <cell r="CA701">
            <v>3.3041232751953</v>
          </cell>
          <cell r="CB701">
            <v>3.22285028313963</v>
          </cell>
          <cell r="CC701">
            <v>3.17916717162734</v>
          </cell>
          <cell r="CD701">
            <v>3.49540338846853</v>
          </cell>
          <cell r="CE701">
            <v>3.5182607580996</v>
          </cell>
          <cell r="CF701">
            <v>3.40760385711086</v>
          </cell>
          <cell r="CG701">
            <v>3.3867265007604</v>
          </cell>
          <cell r="CH701">
            <v>3.78793767682639</v>
          </cell>
          <cell r="CI701">
            <v>3.78182509192452</v>
          </cell>
          <cell r="CJ701">
            <v>4.2589188521512</v>
          </cell>
          <cell r="CK701">
            <v>4.49559599846133</v>
          </cell>
          <cell r="CL701">
            <v>3.79903726828455</v>
          </cell>
          <cell r="CM701">
            <v>4.89507375672617</v>
          </cell>
          <cell r="CN701">
            <v>4.76011148103911</v>
          </cell>
          <cell r="CO701">
            <v>4.92875802657248</v>
          </cell>
          <cell r="CP701">
            <v>4.91916598637328</v>
          </cell>
          <cell r="CQ701">
            <v>4.88530175414532</v>
          </cell>
          <cell r="CR701">
            <v>4.86669968283315</v>
          </cell>
          <cell r="CS701">
            <v>4.81618374578676</v>
          </cell>
          <cell r="CT701">
            <v>4.93880654768204</v>
          </cell>
          <cell r="CU701">
            <v>4.91074913895707</v>
          </cell>
          <cell r="CV701">
            <v>5.00164695925123</v>
          </cell>
          <cell r="CW701">
            <v>4.93659566306395</v>
          </cell>
          <cell r="CX701">
            <v>4.97025629251111</v>
          </cell>
          <cell r="CY701">
            <v>4.92252717161627</v>
          </cell>
          <cell r="CZ701">
            <v>4.8347446957859</v>
          </cell>
          <cell r="DA701">
            <v>4.96450948526352</v>
          </cell>
        </row>
        <row r="702">
          <cell r="A702">
            <v>10028.4733860666</v>
          </cell>
          <cell r="B702">
            <v>7732.67854538644</v>
          </cell>
          <cell r="C702">
            <v>7269.66875728494</v>
          </cell>
          <cell r="D702">
            <v>7175.55190664635</v>
          </cell>
          <cell r="E702">
            <v>7211.23625011143</v>
          </cell>
          <cell r="F702">
            <v>7627.03212662852</v>
          </cell>
          <cell r="G702">
            <v>8174.39787350355</v>
          </cell>
          <cell r="H702">
            <v>8181.13330272823</v>
          </cell>
          <cell r="I702">
            <v>8201.12481437563</v>
          </cell>
          <cell r="J702">
            <v>10177.9161935421</v>
          </cell>
          <cell r="K702">
            <v>9089.58334842856</v>
          </cell>
          <cell r="L702">
            <v>8762.19343986737</v>
          </cell>
          <cell r="M702">
            <v>9393.65438998415</v>
          </cell>
          <cell r="N702">
            <v>9051.13822555491</v>
          </cell>
          <cell r="O702">
            <v>9306.86868910074</v>
          </cell>
        </row>
        <row r="702">
          <cell r="Z702">
            <v>8252.00095767762</v>
          </cell>
          <cell r="AA702">
            <v>6362.88977448941</v>
          </cell>
          <cell r="AB702">
            <v>5981.89886313732</v>
          </cell>
          <cell r="AC702">
            <v>5904.45414032614</v>
          </cell>
          <cell r="AD702">
            <v>5933.81725723455</v>
          </cell>
          <cell r="AE702">
            <v>6275.95786419718</v>
          </cell>
          <cell r="AF702">
            <v>6726.36167876863</v>
          </cell>
          <cell r="AG702">
            <v>6731.90397481637</v>
          </cell>
          <cell r="AH702">
            <v>6748.35413297194</v>
          </cell>
          <cell r="AI702">
            <v>8374.97103925749</v>
          </cell>
          <cell r="AJ702">
            <v>7479.42858384978</v>
          </cell>
          <cell r="AK702">
            <v>7210.03345909087</v>
          </cell>
          <cell r="AL702">
            <v>7729.63561232981</v>
          </cell>
          <cell r="AM702">
            <v>7447.79373988518</v>
          </cell>
          <cell r="AN702">
            <v>7658.22337846003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2">
          <cell r="BX702">
            <v>4.73278739683465</v>
          </cell>
          <cell r="BY702">
            <v>3.53400471761595</v>
          </cell>
          <cell r="BZ702">
            <v>3.3640590483743</v>
          </cell>
          <cell r="CA702">
            <v>3.39661829501012</v>
          </cell>
          <cell r="CB702">
            <v>3.47889958840932</v>
          </cell>
          <cell r="CC702">
            <v>3.48218831108292</v>
          </cell>
          <cell r="CD702">
            <v>3.66682449985748</v>
          </cell>
          <cell r="CE702">
            <v>3.70201251873877</v>
          </cell>
          <cell r="CF702">
            <v>3.71296631762693</v>
          </cell>
          <cell r="CG702">
            <v>4.63159382428532</v>
          </cell>
          <cell r="CH702">
            <v>4.23856350778197</v>
          </cell>
          <cell r="CI702">
            <v>4.0262346112605</v>
          </cell>
          <cell r="CJ702">
            <v>4.31339042548186</v>
          </cell>
          <cell r="CK702">
            <v>4.12692867431798</v>
          </cell>
          <cell r="CL702">
            <v>4.22863759275894</v>
          </cell>
          <cell r="CM702">
            <v>4.77693585327268</v>
          </cell>
          <cell r="CN702">
            <v>4.93281025849581</v>
          </cell>
          <cell r="CO702">
            <v>4.87172305031784</v>
          </cell>
          <cell r="CP702">
            <v>4.76255654325057</v>
          </cell>
          <cell r="CQ702">
            <v>4.67303903671961</v>
          </cell>
          <cell r="CR702">
            <v>4.93781598561575</v>
          </cell>
          <cell r="CS702">
            <v>5.02570771023435</v>
          </cell>
          <cell r="CT702">
            <v>4.98203948268305</v>
          </cell>
          <cell r="CU702">
            <v>4.97947998408285</v>
          </cell>
          <cell r="CV702">
            <v>4.95404541189288</v>
          </cell>
          <cell r="CW702">
            <v>4.83455895461042</v>
          </cell>
          <cell r="CX702">
            <v>4.90620101248697</v>
          </cell>
          <cell r="CY702">
            <v>4.90961442866165</v>
          </cell>
          <cell r="CZ702">
            <v>4.94433414437964</v>
          </cell>
          <cell r="DA702">
            <v>4.96174795151929</v>
          </cell>
        </row>
        <row r="703">
          <cell r="A703">
            <v>9383.77442246255</v>
          </cell>
          <cell r="B703">
            <v>7728.57233451956</v>
          </cell>
          <cell r="C703">
            <v>8284.92611587008</v>
          </cell>
          <cell r="D703">
            <v>7193.91792737464</v>
          </cell>
          <cell r="E703">
            <v>7015.54687147126</v>
          </cell>
          <cell r="F703">
            <v>8382.58672390343</v>
          </cell>
          <cell r="G703">
            <v>8874.90301868738</v>
          </cell>
          <cell r="H703">
            <v>8453.92835668107</v>
          </cell>
          <cell r="I703">
            <v>7282.51516499952</v>
          </cell>
          <cell r="J703">
            <v>8879.18349431835</v>
          </cell>
          <cell r="K703">
            <v>7952.09575929316</v>
          </cell>
          <cell r="L703">
            <v>9022.05003289041</v>
          </cell>
          <cell r="M703">
            <v>9346.18693220822</v>
          </cell>
          <cell r="N703">
            <v>9325.65547748519</v>
          </cell>
          <cell r="O703">
            <v>7131.05422913654</v>
          </cell>
        </row>
        <row r="703">
          <cell r="Z703">
            <v>7721.50581048347</v>
          </cell>
          <cell r="AA703">
            <v>6359.51094954752</v>
          </cell>
          <cell r="AB703">
            <v>6817.31063248738</v>
          </cell>
          <cell r="AC703">
            <v>5919.56675166827</v>
          </cell>
          <cell r="AD703">
            <v>5772.79285423921</v>
          </cell>
          <cell r="AE703">
            <v>6897.6713613834</v>
          </cell>
          <cell r="AF703">
            <v>7302.77734109133</v>
          </cell>
          <cell r="AG703">
            <v>6956.37533349757</v>
          </cell>
          <cell r="AH703">
            <v>5992.46962148532</v>
          </cell>
          <cell r="AI703">
            <v>7306.2995610391</v>
          </cell>
          <cell r="AJ703">
            <v>6543.43879621837</v>
          </cell>
          <cell r="AK703">
            <v>7423.85831277839</v>
          </cell>
          <cell r="AL703">
            <v>7690.57667564562</v>
          </cell>
          <cell r="AM703">
            <v>7673.68222147353</v>
          </cell>
          <cell r="AN703">
            <v>5867.83890854664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3">
          <cell r="BX703">
            <v>4.36618699482105</v>
          </cell>
          <cell r="BY703">
            <v>3.60959313451869</v>
          </cell>
          <cell r="BZ703">
            <v>3.73928173384284</v>
          </cell>
          <cell r="CA703">
            <v>3.25879682928058</v>
          </cell>
          <cell r="CB703">
            <v>3.31691147670629</v>
          </cell>
          <cell r="CC703">
            <v>3.97361386654285</v>
          </cell>
          <cell r="CD703">
            <v>3.98137101643665</v>
          </cell>
          <cell r="CE703">
            <v>3.82886610823724</v>
          </cell>
          <cell r="CF703">
            <v>3.37566887978038</v>
          </cell>
          <cell r="CG703">
            <v>4.16062753459087</v>
          </cell>
          <cell r="CH703">
            <v>3.69156147165407</v>
          </cell>
          <cell r="CI703">
            <v>4.14248092302043</v>
          </cell>
          <cell r="CJ703">
            <v>4.35450963137466</v>
          </cell>
          <cell r="CK703">
            <v>4.38232297027265</v>
          </cell>
          <cell r="CL703">
            <v>3.29759452642298</v>
          </cell>
          <cell r="CM703">
            <v>4.84514530980315</v>
          </cell>
          <cell r="CN703">
            <v>4.82694780843117</v>
          </cell>
          <cell r="CO703">
            <v>4.99496018383267</v>
          </cell>
          <cell r="CP703">
            <v>4.97668064321804</v>
          </cell>
          <cell r="CQ703">
            <v>4.76825231683219</v>
          </cell>
          <cell r="CR703">
            <v>4.75580426078398</v>
          </cell>
          <cell r="CS703">
            <v>5.02530637588802</v>
          </cell>
          <cell r="CT703">
            <v>4.97759963883979</v>
          </cell>
          <cell r="CU703">
            <v>4.8635472183631</v>
          </cell>
          <cell r="CV703">
            <v>4.81111536779472</v>
          </cell>
          <cell r="CW703">
            <v>4.85627280388963</v>
          </cell>
          <cell r="CX703">
            <v>4.90994122150317</v>
          </cell>
          <cell r="CY703">
            <v>4.8386787187583</v>
          </cell>
          <cell r="CZ703">
            <v>4.79740700326308</v>
          </cell>
          <cell r="DA703">
            <v>4.87515091788986</v>
          </cell>
        </row>
        <row r="704">
          <cell r="A704">
            <v>7883.44519312829</v>
          </cell>
          <cell r="B704">
            <v>7625.8856983598</v>
          </cell>
          <cell r="C704">
            <v>6601.05820780038</v>
          </cell>
          <cell r="D704">
            <v>7454.71835174734</v>
          </cell>
          <cell r="E704">
            <v>6106.62495721079</v>
          </cell>
          <cell r="F704">
            <v>7239.90042883457</v>
          </cell>
          <cell r="G704">
            <v>7859.11696580949</v>
          </cell>
          <cell r="H704">
            <v>8680.75940604234</v>
          </cell>
          <cell r="I704">
            <v>7334.78036085192</v>
          </cell>
          <cell r="J704">
            <v>7947.09683103155</v>
          </cell>
          <cell r="K704">
            <v>8045.75420069504</v>
          </cell>
          <cell r="L704">
            <v>9423.01190904834</v>
          </cell>
          <cell r="M704">
            <v>8294.12784739771</v>
          </cell>
          <cell r="N704">
            <v>7737.53559361249</v>
          </cell>
          <cell r="O704">
            <v>8528.1268141887</v>
          </cell>
        </row>
        <row r="704">
          <cell r="Z704">
            <v>6486.94918748842</v>
          </cell>
          <cell r="AA704">
            <v>6275.01451750749</v>
          </cell>
          <cell r="AB704">
            <v>5431.72789670431</v>
          </cell>
          <cell r="AC704">
            <v>6134.16824372353</v>
          </cell>
          <cell r="AD704">
            <v>5024.87996479059</v>
          </cell>
          <cell r="AE704">
            <v>5957.40378144102</v>
          </cell>
          <cell r="AF704">
            <v>6466.93053186609</v>
          </cell>
          <cell r="AG704">
            <v>7143.02488268627</v>
          </cell>
          <cell r="AH704">
            <v>6035.4764112153</v>
          </cell>
          <cell r="AI704">
            <v>6539.32539239167</v>
          </cell>
          <cell r="AJ704">
            <v>6620.50631371477</v>
          </cell>
          <cell r="AK704">
            <v>7753.79265658835</v>
          </cell>
          <cell r="AL704">
            <v>6824.88234300155</v>
          </cell>
          <cell r="AM704">
            <v>6366.88643131542</v>
          </cell>
          <cell r="AN704">
            <v>7017.4300642467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4">
          <cell r="BX704">
            <v>3.72499545450194</v>
          </cell>
          <cell r="BY704">
            <v>3.49597692888895</v>
          </cell>
          <cell r="BZ704">
            <v>2.96324764314136</v>
          </cell>
          <cell r="CA704">
            <v>3.40387851953743</v>
          </cell>
          <cell r="CB704">
            <v>2.8334034190042</v>
          </cell>
          <cell r="CC704">
            <v>3.3625293214906</v>
          </cell>
          <cell r="CD704">
            <v>3.57590778523808</v>
          </cell>
          <cell r="CE704">
            <v>3.99699377312787</v>
          </cell>
          <cell r="CF704">
            <v>3.40819367221477</v>
          </cell>
          <cell r="CG704">
            <v>3.78614603845613</v>
          </cell>
          <cell r="CH704">
            <v>3.67129966332315</v>
          </cell>
          <cell r="CI704">
            <v>4.26994523943158</v>
          </cell>
          <cell r="CJ704">
            <v>3.92822642466062</v>
          </cell>
          <cell r="CK704">
            <v>3.54479293153511</v>
          </cell>
          <cell r="CL704">
            <v>3.99341089038054</v>
          </cell>
          <cell r="CM704">
            <v>4.77113697035151</v>
          </cell>
          <cell r="CN704">
            <v>4.91760127300801</v>
          </cell>
          <cell r="CO704">
            <v>5.02200561157441</v>
          </cell>
          <cell r="CP704">
            <v>4.93729147421128</v>
          </cell>
          <cell r="CQ704">
            <v>4.85874843368481</v>
          </cell>
          <cell r="CR704">
            <v>4.85398122520861</v>
          </cell>
          <cell r="CS704">
            <v>4.95471890205466</v>
          </cell>
          <cell r="CT704">
            <v>4.89616254021014</v>
          </cell>
          <cell r="CU704">
            <v>4.85170544923972</v>
          </cell>
          <cell r="CV704">
            <v>4.73197805821057</v>
          </cell>
          <cell r="CW704">
            <v>4.94058647498524</v>
          </cell>
          <cell r="CX704">
            <v>4.97506791331234</v>
          </cell>
          <cell r="CY704">
            <v>4.75998727355966</v>
          </cell>
          <cell r="CZ704">
            <v>4.92088672209217</v>
          </cell>
          <cell r="DA704">
            <v>4.81438958329296</v>
          </cell>
        </row>
        <row r="705">
          <cell r="A705">
            <v>9963.26103713726</v>
          </cell>
          <cell r="B705">
            <v>7369.08486160643</v>
          </cell>
          <cell r="C705">
            <v>7076.16687891446</v>
          </cell>
          <cell r="D705">
            <v>8866.63724142006</v>
          </cell>
          <cell r="E705">
            <v>8270.38254573738</v>
          </cell>
          <cell r="F705">
            <v>7753.64052156759</v>
          </cell>
          <cell r="G705">
            <v>7849.82025590159</v>
          </cell>
          <cell r="H705">
            <v>7368.54855334014</v>
          </cell>
          <cell r="I705">
            <v>8411.64028791735</v>
          </cell>
          <cell r="J705">
            <v>9916.30172184369</v>
          </cell>
          <cell r="K705">
            <v>8338.79535929514</v>
          </cell>
          <cell r="L705">
            <v>9041.11081716713</v>
          </cell>
          <cell r="M705">
            <v>8960.3552474445</v>
          </cell>
          <cell r="N705">
            <v>9541.54958022039</v>
          </cell>
          <cell r="O705">
            <v>9097.44385149773</v>
          </cell>
        </row>
        <row r="705">
          <cell r="Z705">
            <v>8198.34051055866</v>
          </cell>
          <cell r="AA705">
            <v>6063.70411469329</v>
          </cell>
          <cell r="AB705">
            <v>5822.6744603639</v>
          </cell>
          <cell r="AC705">
            <v>7295.97578722565</v>
          </cell>
          <cell r="AD705">
            <v>6805.34335192104</v>
          </cell>
          <cell r="AE705">
            <v>6380.13848631847</v>
          </cell>
          <cell r="AF705">
            <v>6459.28066771331</v>
          </cell>
          <cell r="AG705">
            <v>6063.2628096056</v>
          </cell>
          <cell r="AH705">
            <v>6921.5782940577</v>
          </cell>
          <cell r="AI705">
            <v>8159.69970254566</v>
          </cell>
          <cell r="AJ705">
            <v>6861.63732422</v>
          </cell>
          <cell r="AK705">
            <v>7439.54261526895</v>
          </cell>
          <cell r="AL705">
            <v>7373.09231789719</v>
          </cell>
          <cell r="AM705">
            <v>7851.33222600992</v>
          </cell>
          <cell r="AN705">
            <v>7485.8966549467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5">
          <cell r="BX705">
            <v>4.64651352009509</v>
          </cell>
          <cell r="BY705">
            <v>3.4181125026757</v>
          </cell>
          <cell r="BZ705">
            <v>3.18467085248659</v>
          </cell>
          <cell r="CA705">
            <v>4.04792802870308</v>
          </cell>
          <cell r="CB705">
            <v>3.79638201071025</v>
          </cell>
          <cell r="CC705">
            <v>3.59269195594389</v>
          </cell>
          <cell r="CD705">
            <v>3.58940180897138</v>
          </cell>
          <cell r="CE705">
            <v>3.35978855120136</v>
          </cell>
          <cell r="CF705">
            <v>3.82809450886017</v>
          </cell>
          <cell r="CG705">
            <v>4.5475134076813</v>
          </cell>
          <cell r="CH705">
            <v>3.72689757720735</v>
          </cell>
          <cell r="CI705">
            <v>4.07314844677773</v>
          </cell>
          <cell r="CJ705">
            <v>4.12064518773594</v>
          </cell>
          <cell r="CK705">
            <v>4.31569516061124</v>
          </cell>
          <cell r="CL705">
            <v>4.04636546714069</v>
          </cell>
          <cell r="CM705">
            <v>4.83399150375941</v>
          </cell>
          <cell r="CN705">
            <v>4.86025195848776</v>
          </cell>
          <cell r="CO705">
            <v>5.00916217312208</v>
          </cell>
          <cell r="CP705">
            <v>4.93807563222082</v>
          </cell>
          <cell r="CQ705">
            <v>4.91119604245117</v>
          </cell>
          <cell r="CR705">
            <v>4.86538553366546</v>
          </cell>
          <cell r="CS705">
            <v>4.93025309102116</v>
          </cell>
          <cell r="CT705">
            <v>4.94426321099477</v>
          </cell>
          <cell r="CU705">
            <v>4.95369906855936</v>
          </cell>
          <cell r="CV705">
            <v>4.91594848583605</v>
          </cell>
          <cell r="CW705">
            <v>5.04414354789233</v>
          </cell>
          <cell r="CX705">
            <v>5.00406719797013</v>
          </cell>
          <cell r="CY705">
            <v>4.90220633066556</v>
          </cell>
          <cell r="CZ705">
            <v>4.9842489909078</v>
          </cell>
          <cell r="DA705">
            <v>5.06857476679094</v>
          </cell>
        </row>
        <row r="706">
          <cell r="A706">
            <v>8922.41036318617</v>
          </cell>
          <cell r="B706">
            <v>6167.35290761612</v>
          </cell>
          <cell r="C706">
            <v>6850.99491319829</v>
          </cell>
          <cell r="D706">
            <v>6401.8941701989</v>
          </cell>
          <cell r="E706">
            <v>7500.40594711102</v>
          </cell>
          <cell r="F706">
            <v>6984.61768003235</v>
          </cell>
          <cell r="G706">
            <v>8402.1306180993</v>
          </cell>
          <cell r="H706">
            <v>9312.51576702677</v>
          </cell>
          <cell r="I706">
            <v>8069.44901162492</v>
          </cell>
          <cell r="J706">
            <v>6780.79187856677</v>
          </cell>
          <cell r="K706">
            <v>8092.2546236641</v>
          </cell>
          <cell r="L706">
            <v>6952.98519463</v>
          </cell>
          <cell r="M706">
            <v>7867.24781160078</v>
          </cell>
          <cell r="N706">
            <v>8230.27993613639</v>
          </cell>
          <cell r="O706">
            <v>7740.44455173383</v>
          </cell>
        </row>
        <row r="706">
          <cell r="Z706">
            <v>7341.86909885033</v>
          </cell>
          <cell r="AA706">
            <v>5074.8503925527</v>
          </cell>
          <cell r="AB706">
            <v>5637.39010000316</v>
          </cell>
          <cell r="AC706">
            <v>5267.84434576367</v>
          </cell>
          <cell r="AD706">
            <v>6171.7626079085</v>
          </cell>
          <cell r="AE706">
            <v>5747.34254814091</v>
          </cell>
          <cell r="AF706">
            <v>6913.75319432171</v>
          </cell>
          <cell r="AG706">
            <v>7662.87011686774</v>
          </cell>
          <cell r="AH706">
            <v>6640.00375813707</v>
          </cell>
          <cell r="AI706">
            <v>5579.62303150637</v>
          </cell>
          <cell r="AJ706">
            <v>6658.76951890075</v>
          </cell>
          <cell r="AK706">
            <v>5721.31353158126</v>
          </cell>
          <cell r="AL706">
            <v>6473.62105640293</v>
          </cell>
          <cell r="AM706">
            <v>6772.34463316366</v>
          </cell>
          <cell r="AN706">
            <v>6369.28008828384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6">
          <cell r="BX706">
            <v>4.13295863904735</v>
          </cell>
          <cell r="BY706">
            <v>2.8106319749253</v>
          </cell>
          <cell r="BZ706">
            <v>3.10644797087892</v>
          </cell>
          <cell r="CA706">
            <v>3.03860706295099</v>
          </cell>
          <cell r="CB706">
            <v>3.46336502202433</v>
          </cell>
          <cell r="CC706">
            <v>3.21970284180488</v>
          </cell>
          <cell r="CD706">
            <v>3.78835411105979</v>
          </cell>
          <cell r="CE706">
            <v>4.19148079625842</v>
          </cell>
          <cell r="CF706">
            <v>3.71594724074309</v>
          </cell>
          <cell r="CG706">
            <v>3.11919565033927</v>
          </cell>
          <cell r="CH706">
            <v>3.58346611282117</v>
          </cell>
          <cell r="CI706">
            <v>3.1760858626365</v>
          </cell>
          <cell r="CJ706">
            <v>3.64368008923434</v>
          </cell>
          <cell r="CK706">
            <v>3.8123743815468</v>
          </cell>
          <cell r="CL706">
            <v>3.56527667126083</v>
          </cell>
          <cell r="CM706">
            <v>4.86690325662208</v>
          </cell>
          <cell r="CN706">
            <v>4.94682328731187</v>
          </cell>
          <cell r="CO706">
            <v>4.97188574486261</v>
          </cell>
          <cell r="CP706">
            <v>4.74969285707838</v>
          </cell>
          <cell r="CQ706">
            <v>4.88222827922448</v>
          </cell>
          <cell r="CR706">
            <v>4.89055814811855</v>
          </cell>
          <cell r="CS706">
            <v>5.00000502017093</v>
          </cell>
          <cell r="CT706">
            <v>5.00877034256914</v>
          </cell>
          <cell r="CU706">
            <v>4.89559994790073</v>
          </cell>
          <cell r="CV706">
            <v>4.90082705803354</v>
          </cell>
          <cell r="CW706">
            <v>5.09093809931678</v>
          </cell>
          <cell r="CX706">
            <v>4.93526695161872</v>
          </cell>
          <cell r="CY706">
            <v>4.86759201284901</v>
          </cell>
          <cell r="CZ706">
            <v>4.86688005978431</v>
          </cell>
          <cell r="DA706">
            <v>4.89445393517897</v>
          </cell>
        </row>
        <row r="707">
          <cell r="A707">
            <v>8991.65485927408</v>
          </cell>
          <cell r="B707">
            <v>8712.09070750798</v>
          </cell>
          <cell r="C707">
            <v>7393.47712897761</v>
          </cell>
          <cell r="D707">
            <v>6664.38601521864</v>
          </cell>
          <cell r="E707">
            <v>7477.27622949092</v>
          </cell>
          <cell r="F707">
            <v>7964.51083713556</v>
          </cell>
          <cell r="G707">
            <v>7883.91460771452</v>
          </cell>
          <cell r="H707">
            <v>7820.88616456192</v>
          </cell>
          <cell r="I707">
            <v>7995.59930091674</v>
          </cell>
          <cell r="J707">
            <v>8300.02827531598</v>
          </cell>
          <cell r="K707">
            <v>8020.65128422878</v>
          </cell>
          <cell r="L707">
            <v>9509.71406571741</v>
          </cell>
          <cell r="M707">
            <v>8007.87775726441</v>
          </cell>
          <cell r="N707">
            <v>8534.36742546222</v>
          </cell>
          <cell r="O707">
            <v>10245.9342088967</v>
          </cell>
        </row>
        <row r="707">
          <cell r="Z707">
            <v>7398.84742705981</v>
          </cell>
          <cell r="AA707">
            <v>7168.80606789228</v>
          </cell>
          <cell r="AB707">
            <v>6083.77546613015</v>
          </cell>
          <cell r="AC707">
            <v>5483.83763537991</v>
          </cell>
          <cell r="AD707">
            <v>6152.73015455253</v>
          </cell>
          <cell r="AE707">
            <v>6553.65463170011</v>
          </cell>
          <cell r="AF707">
            <v>6487.33544863366</v>
          </cell>
          <cell r="AG707">
            <v>6435.47204398238</v>
          </cell>
          <cell r="AH707">
            <v>6579.23599618292</v>
          </cell>
          <cell r="AI707">
            <v>6829.73755226001</v>
          </cell>
          <cell r="AJ707">
            <v>6599.85019959397</v>
          </cell>
          <cell r="AK707">
            <v>7825.13614550461</v>
          </cell>
          <cell r="AL707">
            <v>6589.33941169186</v>
          </cell>
          <cell r="AM707">
            <v>7022.56519580892</v>
          </cell>
          <cell r="AN707">
            <v>8430.94014903502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7">
          <cell r="BX707">
            <v>4.05988082433213</v>
          </cell>
          <cell r="BY707">
            <v>3.93276779236956</v>
          </cell>
          <cell r="BZ707">
            <v>3.29538337798467</v>
          </cell>
          <cell r="CA707">
            <v>3.02394646315288</v>
          </cell>
          <cell r="CB707">
            <v>3.45109587670012</v>
          </cell>
          <cell r="CC707">
            <v>3.61658718602493</v>
          </cell>
          <cell r="CD707">
            <v>3.68167975039093</v>
          </cell>
          <cell r="CE707">
            <v>3.66314195164686</v>
          </cell>
          <cell r="CF707">
            <v>3.71581928156493</v>
          </cell>
          <cell r="CG707">
            <v>3.86232746760699</v>
          </cell>
          <cell r="CH707">
            <v>3.67481263979325</v>
          </cell>
          <cell r="CI707">
            <v>4.28196205611009</v>
          </cell>
          <cell r="CJ707">
            <v>3.65706821830275</v>
          </cell>
          <cell r="CK707">
            <v>3.92230067957583</v>
          </cell>
          <cell r="CL707">
            <v>4.80916190541195</v>
          </cell>
          <cell r="CM707">
            <v>4.99295810536302</v>
          </cell>
          <cell r="CN707">
            <v>4.99408193071427</v>
          </cell>
          <cell r="CO707">
            <v>5.05794806781816</v>
          </cell>
          <cell r="CP707">
            <v>4.9684122661372</v>
          </cell>
          <cell r="CQ707">
            <v>4.88447598856561</v>
          </cell>
          <cell r="CR707">
            <v>4.96468555726327</v>
          </cell>
          <cell r="CS707">
            <v>4.82755779483299</v>
          </cell>
          <cell r="CT707">
            <v>4.81319874856591</v>
          </cell>
          <cell r="CU707">
            <v>4.85096360540437</v>
          </cell>
          <cell r="CV707">
            <v>4.84464610760012</v>
          </cell>
          <cell r="CW707">
            <v>4.9204634742325</v>
          </cell>
          <cell r="CX707">
            <v>5.00675365284341</v>
          </cell>
          <cell r="CY707">
            <v>4.9364637496276</v>
          </cell>
          <cell r="CZ707">
            <v>4.90526000371101</v>
          </cell>
          <cell r="DA707">
            <v>4.80301279433868</v>
          </cell>
        </row>
        <row r="708">
          <cell r="A708">
            <v>9469.50850329327</v>
          </cell>
          <cell r="B708">
            <v>7243.63003914901</v>
          </cell>
          <cell r="C708">
            <v>7066.93389825227</v>
          </cell>
          <cell r="D708">
            <v>7465.96153154344</v>
          </cell>
          <cell r="E708">
            <v>7297.96031077299</v>
          </cell>
          <cell r="F708">
            <v>6368.06453242067</v>
          </cell>
          <cell r="G708">
            <v>7508.35893253928</v>
          </cell>
          <cell r="H708">
            <v>8633.15367808705</v>
          </cell>
          <cell r="I708">
            <v>8749.57185063066</v>
          </cell>
          <cell r="J708">
            <v>8414.6678181273</v>
          </cell>
          <cell r="K708">
            <v>8477.39867515792</v>
          </cell>
          <cell r="L708">
            <v>9115.06800153012</v>
          </cell>
          <cell r="M708">
            <v>8676.00229890838</v>
          </cell>
          <cell r="N708">
            <v>7828.43043088273</v>
          </cell>
          <cell r="O708">
            <v>9403.36871612612</v>
          </cell>
        </row>
        <row r="708">
          <cell r="Z708">
            <v>7792.05271128132</v>
          </cell>
          <cell r="AA708">
            <v>5960.47271792832</v>
          </cell>
          <cell r="AB708">
            <v>5815.07703627615</v>
          </cell>
          <cell r="AC708">
            <v>6143.41977452717</v>
          </cell>
          <cell r="AD708">
            <v>6005.17877000749</v>
          </cell>
          <cell r="AE708">
            <v>5240.00738667758</v>
          </cell>
          <cell r="AF708">
            <v>6178.30677877518</v>
          </cell>
          <cell r="AG708">
            <v>7103.85216939734</v>
          </cell>
          <cell r="AH708">
            <v>7199.64769423323</v>
          </cell>
          <cell r="AI708">
            <v>6924.06951891617</v>
          </cell>
          <cell r="AJ708">
            <v>6975.68805270138</v>
          </cell>
          <cell r="AK708">
            <v>7500.39881268764</v>
          </cell>
          <cell r="AL708">
            <v>7139.11046310175</v>
          </cell>
          <cell r="AM708">
            <v>6441.67989741208</v>
          </cell>
          <cell r="AN708">
            <v>7737.62911498378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8">
          <cell r="BX708">
            <v>4.22109734031957</v>
          </cell>
          <cell r="BY708">
            <v>3.29933381126632</v>
          </cell>
          <cell r="BZ708">
            <v>3.2031870815111</v>
          </cell>
          <cell r="CA708">
            <v>3.46917107695608</v>
          </cell>
          <cell r="CB708">
            <v>3.45071536430114</v>
          </cell>
          <cell r="CC708">
            <v>2.95511474868585</v>
          </cell>
          <cell r="CD708">
            <v>3.62961680615052</v>
          </cell>
          <cell r="CE708">
            <v>4.02911315227635</v>
          </cell>
          <cell r="CF708">
            <v>4.09936570087358</v>
          </cell>
          <cell r="CG708">
            <v>3.91513465675099</v>
          </cell>
          <cell r="CH708">
            <v>3.92865953774028</v>
          </cell>
          <cell r="CI708">
            <v>4.1665102940236</v>
          </cell>
          <cell r="CJ708">
            <v>3.85077409276971</v>
          </cell>
          <cell r="CK708">
            <v>3.62115099808583</v>
          </cell>
          <cell r="CL708">
            <v>4.25626749768507</v>
          </cell>
          <cell r="CM708">
            <v>5.05747389808656</v>
          </cell>
          <cell r="CN708">
            <v>4.94950289211017</v>
          </cell>
          <cell r="CO708">
            <v>4.97370821690818</v>
          </cell>
          <cell r="CP708">
            <v>4.8516739820935</v>
          </cell>
          <cell r="CQ708">
            <v>4.76786487392449</v>
          </cell>
          <cell r="CR708">
            <v>4.85808025810798</v>
          </cell>
          <cell r="CS708">
            <v>4.66354130231381</v>
          </cell>
          <cell r="CT708">
            <v>4.83049444076409</v>
          </cell>
          <cell r="CU708">
            <v>4.81173518424522</v>
          </cell>
          <cell r="CV708">
            <v>4.84531316024393</v>
          </cell>
          <cell r="CW708">
            <v>4.86462976325579</v>
          </cell>
          <cell r="CX708">
            <v>4.93195417576555</v>
          </cell>
          <cell r="CY708">
            <v>5.07929218308306</v>
          </cell>
          <cell r="CZ708">
            <v>4.87370951513226</v>
          </cell>
          <cell r="DA708">
            <v>4.98065121334544</v>
          </cell>
        </row>
        <row r="709">
          <cell r="A709">
            <v>8065.39784282795</v>
          </cell>
          <cell r="B709">
            <v>6437.30066525797</v>
          </cell>
          <cell r="C709">
            <v>7846.93704423694</v>
          </cell>
          <cell r="D709">
            <v>7015.10817269687</v>
          </cell>
          <cell r="E709">
            <v>7509.06738245715</v>
          </cell>
          <cell r="F709">
            <v>7207.51839977105</v>
          </cell>
          <cell r="G709">
            <v>6983.13559172059</v>
          </cell>
          <cell r="H709">
            <v>7107.83340119859</v>
          </cell>
          <cell r="I709">
            <v>6899.17727720471</v>
          </cell>
          <cell r="J709">
            <v>8589.04397497814</v>
          </cell>
          <cell r="K709">
            <v>9234.38511430456</v>
          </cell>
          <cell r="L709">
            <v>9171.93592856495</v>
          </cell>
          <cell r="M709">
            <v>7937.23226823676</v>
          </cell>
          <cell r="N709">
            <v>9466.72110942115</v>
          </cell>
          <cell r="O709">
            <v>8676.86718510794</v>
          </cell>
        </row>
        <row r="709">
          <cell r="Z709">
            <v>6636.67022495557</v>
          </cell>
          <cell r="AA709">
            <v>5296.97883312656</v>
          </cell>
          <cell r="AB709">
            <v>6456.90819640068</v>
          </cell>
          <cell r="AC709">
            <v>5772.43186781914</v>
          </cell>
          <cell r="AD709">
            <v>6178.88973185046</v>
          </cell>
          <cell r="AE709">
            <v>5930.75799752589</v>
          </cell>
          <cell r="AF709">
            <v>5746.12300118723</v>
          </cell>
          <cell r="AG709">
            <v>5848.73148441484</v>
          </cell>
          <cell r="AH709">
            <v>5677.03730238559</v>
          </cell>
          <cell r="AI709">
            <v>7067.55618512487</v>
          </cell>
          <cell r="AJ709">
            <v>7598.57975119918</v>
          </cell>
          <cell r="AK709">
            <v>7547.19299264773</v>
          </cell>
          <cell r="AL709">
            <v>6531.20826643482</v>
          </cell>
          <cell r="AM709">
            <v>7789.75908432369</v>
          </cell>
          <cell r="AN709">
            <v>7139.82214088882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09">
          <cell r="BX709">
            <v>3.73341418626305</v>
          </cell>
          <cell r="BY709">
            <v>3.06680999823806</v>
          </cell>
          <cell r="BZ709">
            <v>3.60444917197956</v>
          </cell>
          <cell r="CA709">
            <v>3.21806205887938</v>
          </cell>
          <cell r="CB709">
            <v>3.41819176057442</v>
          </cell>
          <cell r="CC709">
            <v>3.32900478541375</v>
          </cell>
          <cell r="CD709">
            <v>3.20635237179618</v>
          </cell>
          <cell r="CE709">
            <v>3.20236900247699</v>
          </cell>
          <cell r="CF709">
            <v>3.30009182641273</v>
          </cell>
          <cell r="CG709">
            <v>3.95255062461547</v>
          </cell>
          <cell r="CH709">
            <v>4.23830667244064</v>
          </cell>
          <cell r="CI709">
            <v>4.21165266868637</v>
          </cell>
          <cell r="CJ709">
            <v>3.66214521231736</v>
          </cell>
          <cell r="CK709">
            <v>4.31566362871161</v>
          </cell>
          <cell r="CL709">
            <v>3.93533471464339</v>
          </cell>
          <cell r="CM709">
            <v>4.87024938659782</v>
          </cell>
          <cell r="CN709">
            <v>4.73204104069922</v>
          </cell>
          <cell r="CO709">
            <v>4.90786763750597</v>
          </cell>
          <cell r="CP709">
            <v>4.91441169880629</v>
          </cell>
          <cell r="CQ709">
            <v>4.95246206313585</v>
          </cell>
          <cell r="CR709">
            <v>4.88093382118604</v>
          </cell>
          <cell r="CS709">
            <v>4.90987917655466</v>
          </cell>
          <cell r="CT709">
            <v>5.00377122771138</v>
          </cell>
          <cell r="CU709">
            <v>4.71305880986892</v>
          </cell>
          <cell r="CV709">
            <v>4.89890439603487</v>
          </cell>
          <cell r="CW709">
            <v>4.91187361475805</v>
          </cell>
          <cell r="CX709">
            <v>4.90953141256933</v>
          </cell>
          <cell r="CY709">
            <v>4.88613100805488</v>
          </cell>
          <cell r="CZ709">
            <v>4.94519674065682</v>
          </cell>
          <cell r="DA709">
            <v>4.97064620134933</v>
          </cell>
        </row>
        <row r="710">
          <cell r="A710">
            <v>8372.7266449555</v>
          </cell>
          <cell r="B710">
            <v>7847.12369351075</v>
          </cell>
          <cell r="C710">
            <v>6507.70719928751</v>
          </cell>
          <cell r="D710">
            <v>7273.5572971993</v>
          </cell>
          <cell r="E710">
            <v>8266.6193907703</v>
          </cell>
          <cell r="F710">
            <v>8863.52594073539</v>
          </cell>
          <cell r="G710">
            <v>7051.09029174152</v>
          </cell>
          <cell r="H710">
            <v>7984.33714906957</v>
          </cell>
          <cell r="I710">
            <v>7687.56331766954</v>
          </cell>
          <cell r="J710">
            <v>8855.77669179992</v>
          </cell>
          <cell r="K710">
            <v>8307.73377340556</v>
          </cell>
          <cell r="L710">
            <v>8370.49094258269</v>
          </cell>
          <cell r="M710">
            <v>8289.23301234006</v>
          </cell>
          <cell r="N710">
            <v>8615.98326837148</v>
          </cell>
          <cell r="O710">
            <v>10002.3369858844</v>
          </cell>
        </row>
        <row r="710">
          <cell r="Z710">
            <v>6889.55792499196</v>
          </cell>
          <cell r="AA710">
            <v>6457.06178208885</v>
          </cell>
          <cell r="AB710">
            <v>5354.91335255658</v>
          </cell>
          <cell r="AC710">
            <v>5985.09857598114</v>
          </cell>
          <cell r="AD710">
            <v>6802.24681297671</v>
          </cell>
          <cell r="AE710">
            <v>7293.41563123369</v>
          </cell>
          <cell r="AF710">
            <v>5802.04001149016</v>
          </cell>
          <cell r="AG710">
            <v>6569.96885409153</v>
          </cell>
          <cell r="AH710">
            <v>6325.76638711094</v>
          </cell>
          <cell r="AI710">
            <v>7287.03910639537</v>
          </cell>
          <cell r="AJ710">
            <v>6836.07807640229</v>
          </cell>
          <cell r="AK710">
            <v>6887.71826132518</v>
          </cell>
          <cell r="AL710">
            <v>6820.85459301125</v>
          </cell>
          <cell r="AM710">
            <v>7089.7233751171</v>
          </cell>
          <cell r="AN710">
            <v>8230.49443409912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0">
          <cell r="BX710">
            <v>3.89859615204736</v>
          </cell>
          <cell r="BY710">
            <v>3.58203033313216</v>
          </cell>
          <cell r="BZ710">
            <v>2.99951519777435</v>
          </cell>
          <cell r="CA710">
            <v>3.37530160002114</v>
          </cell>
          <cell r="CB710">
            <v>3.86542693702122</v>
          </cell>
          <cell r="CC710">
            <v>3.97706394086382</v>
          </cell>
          <cell r="CD710">
            <v>3.2405186675477</v>
          </cell>
          <cell r="CE710">
            <v>3.67330702938401</v>
          </cell>
          <cell r="CF710">
            <v>3.57581838405912</v>
          </cell>
          <cell r="CG710">
            <v>4.09312428425917</v>
          </cell>
          <cell r="CH710">
            <v>3.70807622452846</v>
          </cell>
          <cell r="CI710">
            <v>3.835494170626</v>
          </cell>
          <cell r="CJ710">
            <v>3.9542125794033</v>
          </cell>
          <cell r="CK710">
            <v>3.91418888284527</v>
          </cell>
          <cell r="CL710">
            <v>4.48320678471335</v>
          </cell>
          <cell r="CM710">
            <v>4.84161488602737</v>
          </cell>
          <cell r="CN710">
            <v>4.93870195940863</v>
          </cell>
          <cell r="CO710">
            <v>4.89112223780107</v>
          </cell>
          <cell r="CP710">
            <v>4.85809337602633</v>
          </cell>
          <cell r="CQ710">
            <v>4.82127665117733</v>
          </cell>
          <cell r="CR710">
            <v>5.02429956637229</v>
          </cell>
          <cell r="CS710">
            <v>4.90538758213956</v>
          </cell>
          <cell r="CT710">
            <v>4.90019334750854</v>
          </cell>
          <cell r="CU710">
            <v>4.84668541648061</v>
          </cell>
          <cell r="CV710">
            <v>4.87756767592668</v>
          </cell>
          <cell r="CW710">
            <v>5.05086192871368</v>
          </cell>
          <cell r="CX710">
            <v>4.91995559123796</v>
          </cell>
          <cell r="CY710">
            <v>4.72591507975655</v>
          </cell>
          <cell r="CZ710">
            <v>4.96243289203142</v>
          </cell>
          <cell r="DA710">
            <v>5.02972557418884</v>
          </cell>
        </row>
        <row r="711">
          <cell r="A711">
            <v>8861.36812423188</v>
          </cell>
          <cell r="B711">
            <v>7251.06940287124</v>
          </cell>
          <cell r="C711">
            <v>7608.25350039495</v>
          </cell>
          <cell r="D711">
            <v>6939.38812867112</v>
          </cell>
          <cell r="E711">
            <v>7044.59453694948</v>
          </cell>
          <cell r="F711">
            <v>7575.82111500405</v>
          </cell>
          <cell r="G711">
            <v>7284.24953049773</v>
          </cell>
          <cell r="H711">
            <v>8437.0921407658</v>
          </cell>
          <cell r="I711">
            <v>8711.08158681886</v>
          </cell>
          <cell r="J711">
            <v>6720.78472206564</v>
          </cell>
          <cell r="K711">
            <v>7349.54304865224</v>
          </cell>
          <cell r="L711">
            <v>8916.58876848633</v>
          </cell>
          <cell r="M711">
            <v>9870.13986734591</v>
          </cell>
          <cell r="N711">
            <v>8148.09596290498</v>
          </cell>
          <cell r="O711">
            <v>7655.01565609405</v>
          </cell>
        </row>
        <row r="711">
          <cell r="Z711">
            <v>7291.6400565108</v>
          </cell>
          <cell r="AA711">
            <v>5966.59425150548</v>
          </cell>
          <cell r="AB711">
            <v>6260.50573746784</v>
          </cell>
          <cell r="AC711">
            <v>5710.12508873509</v>
          </cell>
          <cell r="AD711">
            <v>5796.69493326129</v>
          </cell>
          <cell r="AE711">
            <v>6233.81851748904</v>
          </cell>
          <cell r="AF711">
            <v>5993.89675652385</v>
          </cell>
          <cell r="AG711">
            <v>6942.521532973</v>
          </cell>
          <cell r="AH711">
            <v>7167.97570572524</v>
          </cell>
          <cell r="AI711">
            <v>5530.24571415687</v>
          </cell>
          <cell r="AJ711">
            <v>6047.62399431955</v>
          </cell>
          <cell r="AK711">
            <v>7337.07875806875</v>
          </cell>
          <cell r="AL711">
            <v>8121.71509084464</v>
          </cell>
          <cell r="AM711">
            <v>6704.71896376181</v>
          </cell>
          <cell r="AN711">
            <v>6298.98431130024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1">
          <cell r="BX711">
            <v>3.98014936007516</v>
          </cell>
          <cell r="BY711">
            <v>3.40749630863245</v>
          </cell>
          <cell r="BZ711">
            <v>3.50269556459147</v>
          </cell>
          <cell r="CA711">
            <v>3.19276164253547</v>
          </cell>
          <cell r="CB711">
            <v>3.33738005558896</v>
          </cell>
          <cell r="CC711">
            <v>3.46423606063439</v>
          </cell>
          <cell r="CD711">
            <v>3.40470837920843</v>
          </cell>
          <cell r="CE711">
            <v>3.83988872647799</v>
          </cell>
          <cell r="CF711">
            <v>3.99685564062014</v>
          </cell>
          <cell r="CG711">
            <v>3.12522312162623</v>
          </cell>
          <cell r="CH711">
            <v>3.38096674229627</v>
          </cell>
          <cell r="CI711">
            <v>4.10093540342993</v>
          </cell>
          <cell r="CJ711">
            <v>4.55453870931668</v>
          </cell>
          <cell r="CK711">
            <v>3.69398110852536</v>
          </cell>
          <cell r="CL711">
            <v>3.53352306831121</v>
          </cell>
          <cell r="CM711">
            <v>5.01918250747702</v>
          </cell>
          <cell r="CN711">
            <v>4.7973151208868</v>
          </cell>
          <cell r="CO711">
            <v>4.89682023382213</v>
          </cell>
          <cell r="CP711">
            <v>4.8998892109209</v>
          </cell>
          <cell r="CQ711">
            <v>4.75862973860049</v>
          </cell>
          <cell r="CR711">
            <v>4.93007824625789</v>
          </cell>
          <cell r="CS711">
            <v>4.82321336231396</v>
          </cell>
          <cell r="CT711">
            <v>4.95342659501961</v>
          </cell>
          <cell r="CU711">
            <v>4.91343480238372</v>
          </cell>
          <cell r="CV711">
            <v>4.84808845043154</v>
          </cell>
          <cell r="CW711">
            <v>4.90061988894227</v>
          </cell>
          <cell r="CX711">
            <v>4.90170745477532</v>
          </cell>
          <cell r="CY711">
            <v>4.88551654550117</v>
          </cell>
          <cell r="CZ711">
            <v>4.9727089857087</v>
          </cell>
          <cell r="DA711">
            <v>4.88393338042766</v>
          </cell>
        </row>
        <row r="712">
          <cell r="A712">
            <v>10046.8650318341</v>
          </cell>
          <cell r="B712">
            <v>7854.2433335714</v>
          </cell>
          <cell r="C712">
            <v>7430.13075293486</v>
          </cell>
          <cell r="D712">
            <v>7431.49941250033</v>
          </cell>
          <cell r="E712">
            <v>7393.78325494744</v>
          </cell>
          <cell r="F712">
            <v>7348.24222520961</v>
          </cell>
          <cell r="G712">
            <v>8164.60601704286</v>
          </cell>
          <cell r="H712">
            <v>9071.76315151433</v>
          </cell>
          <cell r="I712">
            <v>8433.79552970425</v>
          </cell>
          <cell r="J712">
            <v>7548.0721839083</v>
          </cell>
          <cell r="K712">
            <v>8247.82925134731</v>
          </cell>
          <cell r="L712">
            <v>8821.12548065464</v>
          </cell>
          <cell r="M712">
            <v>8916.30247827673</v>
          </cell>
          <cell r="N712">
            <v>9156.26341199578</v>
          </cell>
          <cell r="O712">
            <v>8247.18338432952</v>
          </cell>
        </row>
        <row r="712">
          <cell r="Z712">
            <v>8267.13465476632</v>
          </cell>
          <cell r="AA712">
            <v>6462.92022876733</v>
          </cell>
          <cell r="AB712">
            <v>6113.93616241497</v>
          </cell>
          <cell r="AC712">
            <v>6115.06237371456</v>
          </cell>
          <cell r="AD712">
            <v>6084.02736407104</v>
          </cell>
          <cell r="AE712">
            <v>6046.55360245819</v>
          </cell>
          <cell r="AF712">
            <v>6718.30437973812</v>
          </cell>
          <cell r="AG712">
            <v>7464.76510753179</v>
          </cell>
          <cell r="AH712">
            <v>6939.80889301379</v>
          </cell>
          <cell r="AI712">
            <v>6210.98511133026</v>
          </cell>
          <cell r="AJ712">
            <v>6786.78521253721</v>
          </cell>
          <cell r="AK712">
            <v>7258.52610979582</v>
          </cell>
          <cell r="AL712">
            <v>7336.84318212486</v>
          </cell>
          <cell r="AM712">
            <v>7534.29675044225</v>
          </cell>
          <cell r="AN712">
            <v>6786.25375624829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2">
          <cell r="BX712">
            <v>4.73156507646985</v>
          </cell>
          <cell r="BY712">
            <v>3.55711439617612</v>
          </cell>
          <cell r="BZ712">
            <v>3.39327348617045</v>
          </cell>
          <cell r="CA712">
            <v>3.43093705553255</v>
          </cell>
          <cell r="CB712">
            <v>3.30009216638784</v>
          </cell>
          <cell r="CC712">
            <v>3.34588307451613</v>
          </cell>
          <cell r="CD712">
            <v>3.84095860346446</v>
          </cell>
          <cell r="CE712">
            <v>4.24475680654406</v>
          </cell>
          <cell r="CF712">
            <v>3.83697641553895</v>
          </cell>
          <cell r="CG712">
            <v>3.44816543035689</v>
          </cell>
          <cell r="CH712">
            <v>3.749430154662</v>
          </cell>
          <cell r="CI712">
            <v>4.04988149621563</v>
          </cell>
          <cell r="CJ712">
            <v>4.19450691789392</v>
          </cell>
          <cell r="CK712">
            <v>4.34191692052425</v>
          </cell>
          <cell r="CL712">
            <v>3.80183080479617</v>
          </cell>
          <cell r="CM712">
            <v>4.7869327843124</v>
          </cell>
          <cell r="CN712">
            <v>4.97780751239843</v>
          </cell>
          <cell r="CO712">
            <v>4.93638667861038</v>
          </cell>
          <cell r="CP712">
            <v>4.88309615514731</v>
          </cell>
          <cell r="CQ712">
            <v>5.05094017994879</v>
          </cell>
          <cell r="CR712">
            <v>4.9511294662032</v>
          </cell>
          <cell r="CS712">
            <v>4.79211448739475</v>
          </cell>
          <cell r="CT712">
            <v>4.81804074664118</v>
          </cell>
          <cell r="CU712">
            <v>4.95524939177459</v>
          </cell>
          <cell r="CV712">
            <v>4.93491333550292</v>
          </cell>
          <cell r="CW712">
            <v>4.95913547449966</v>
          </cell>
          <cell r="CX712">
            <v>4.91035920980227</v>
          </cell>
          <cell r="CY712">
            <v>4.7922057630298</v>
          </cell>
          <cell r="CZ712">
            <v>4.75410038541891</v>
          </cell>
          <cell r="DA712">
            <v>4.89040070406623</v>
          </cell>
        </row>
        <row r="713">
          <cell r="A713">
            <v>10648.1871180701</v>
          </cell>
          <cell r="B713">
            <v>8454.08081732256</v>
          </cell>
          <cell r="C713">
            <v>7094.0915398495</v>
          </cell>
          <cell r="D713">
            <v>7431.52310280319</v>
          </cell>
          <cell r="E713">
            <v>6914.7293170404</v>
          </cell>
          <cell r="F713">
            <v>7207.1418267312</v>
          </cell>
          <cell r="G713">
            <v>8315.7340278309</v>
          </cell>
          <cell r="H713">
            <v>8550.13546216082</v>
          </cell>
          <cell r="I713">
            <v>7429.00139147571</v>
          </cell>
          <cell r="J713">
            <v>8748.380501864</v>
          </cell>
          <cell r="K713">
            <v>8481.93637001104</v>
          </cell>
          <cell r="L713">
            <v>7492.27797757681</v>
          </cell>
          <cell r="M713">
            <v>9697.56904124942</v>
          </cell>
          <cell r="N713">
            <v>9820.66396212167</v>
          </cell>
          <cell r="O713">
            <v>10232.4839301171</v>
          </cell>
        </row>
        <row r="713">
          <cell r="Z713">
            <v>8761.9368285834</v>
          </cell>
          <cell r="AA713">
            <v>6956.50078682542</v>
          </cell>
          <cell r="AB713">
            <v>5837.42389564759</v>
          </cell>
          <cell r="AC713">
            <v>6115.08186744948</v>
          </cell>
          <cell r="AD713">
            <v>5689.83440945039</v>
          </cell>
          <cell r="AE713">
            <v>5930.44813171025</v>
          </cell>
          <cell r="AF713">
            <v>6842.66114290086</v>
          </cell>
          <cell r="AG713">
            <v>7035.54003743518</v>
          </cell>
          <cell r="AH713">
            <v>6113.00685927144</v>
          </cell>
          <cell r="AI713">
            <v>7198.66738439095</v>
          </cell>
          <cell r="AJ713">
            <v>6979.42192732337</v>
          </cell>
          <cell r="AK713">
            <v>6165.07445012035</v>
          </cell>
          <cell r="AL713">
            <v>7979.71395394238</v>
          </cell>
          <cell r="AM713">
            <v>8081.00348883155</v>
          </cell>
          <cell r="AN713">
            <v>8419.8724910678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3">
          <cell r="BX713">
            <v>4.81663217432898</v>
          </cell>
          <cell r="BY713">
            <v>3.85473994252218</v>
          </cell>
          <cell r="BZ713">
            <v>3.26882288009351</v>
          </cell>
          <cell r="CA713">
            <v>3.41687301892207</v>
          </cell>
          <cell r="CB713">
            <v>3.15471603412818</v>
          </cell>
          <cell r="CC713">
            <v>3.2999021881676</v>
          </cell>
          <cell r="CD713">
            <v>3.72951983169333</v>
          </cell>
          <cell r="CE713">
            <v>3.85442073303655</v>
          </cell>
          <cell r="CF713">
            <v>3.39094400035035</v>
          </cell>
          <cell r="CG713">
            <v>4.0303679397269</v>
          </cell>
          <cell r="CH713">
            <v>3.87312935686709</v>
          </cell>
          <cell r="CI713">
            <v>3.4952699029314</v>
          </cell>
          <cell r="CJ713">
            <v>4.40237800492096</v>
          </cell>
          <cell r="CK713">
            <v>4.4407855303032</v>
          </cell>
          <cell r="CL713">
            <v>4.65054574650885</v>
          </cell>
          <cell r="CM713">
            <v>4.98383632190573</v>
          </cell>
          <cell r="CN713">
            <v>4.94427809643749</v>
          </cell>
          <cell r="CO713">
            <v>4.89256921115251</v>
          </cell>
          <cell r="CP713">
            <v>4.90321087706142</v>
          </cell>
          <cell r="CQ713">
            <v>4.94135993684127</v>
          </cell>
          <cell r="CR713">
            <v>4.92372263603312</v>
          </cell>
          <cell r="CS713">
            <v>5.02665696279555</v>
          </cell>
          <cell r="CT713">
            <v>5.00086874070212</v>
          </cell>
          <cell r="CU713">
            <v>4.93902700730935</v>
          </cell>
          <cell r="CV713">
            <v>4.89344315222199</v>
          </cell>
          <cell r="CW713">
            <v>4.93701659526864</v>
          </cell>
          <cell r="CX713">
            <v>4.832420786066</v>
          </cell>
          <cell r="CY713">
            <v>4.96600473343351</v>
          </cell>
          <cell r="CZ713">
            <v>4.98554488496728</v>
          </cell>
          <cell r="DA713">
            <v>4.96030897630924</v>
          </cell>
        </row>
        <row r="714">
          <cell r="A714">
            <v>7754.23540749939</v>
          </cell>
          <cell r="B714">
            <v>8076.50359602514</v>
          </cell>
          <cell r="C714">
            <v>8063.71339655089</v>
          </cell>
          <cell r="D714">
            <v>8354.64584950042</v>
          </cell>
          <cell r="E714">
            <v>7023.02366563493</v>
          </cell>
          <cell r="F714">
            <v>6752.0587019076</v>
          </cell>
          <cell r="G714">
            <v>8353.10127108311</v>
          </cell>
          <cell r="H714">
            <v>8389.7740291536</v>
          </cell>
          <cell r="I714">
            <v>6943.53876287206</v>
          </cell>
          <cell r="J714">
            <v>8615.66419827766</v>
          </cell>
          <cell r="K714">
            <v>8849.85203842401</v>
          </cell>
          <cell r="L714">
            <v>7831.64564521617</v>
          </cell>
          <cell r="M714">
            <v>10282.578551507</v>
          </cell>
          <cell r="N714">
            <v>9273.17115735209</v>
          </cell>
          <cell r="O714">
            <v>8363.16229785244</v>
          </cell>
        </row>
        <row r="714">
          <cell r="Z714">
            <v>6380.62799245664</v>
          </cell>
          <cell r="AA714">
            <v>6645.80867330069</v>
          </cell>
          <cell r="AB714">
            <v>6635.28416630473</v>
          </cell>
          <cell r="AC714">
            <v>6874.6800133032</v>
          </cell>
          <cell r="AD714">
            <v>5778.94518772246</v>
          </cell>
          <cell r="AE714">
            <v>5555.9797318554</v>
          </cell>
          <cell r="AF714">
            <v>6873.40904591982</v>
          </cell>
          <cell r="AG714">
            <v>6903.58548684639</v>
          </cell>
          <cell r="AH714">
            <v>5713.54046773473</v>
          </cell>
          <cell r="AI714">
            <v>7089.46082601133</v>
          </cell>
          <cell r="AJ714">
            <v>7282.16396304604</v>
          </cell>
          <cell r="AK714">
            <v>6444.32555949216</v>
          </cell>
          <cell r="AL714">
            <v>8461.0932080972</v>
          </cell>
          <cell r="AM714">
            <v>7630.495123764</v>
          </cell>
          <cell r="AN714">
            <v>6881.68783366143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4">
          <cell r="BX714">
            <v>3.43719325594124</v>
          </cell>
          <cell r="BY714">
            <v>3.72921082037549</v>
          </cell>
          <cell r="BZ714">
            <v>3.76087615886766</v>
          </cell>
          <cell r="CA714">
            <v>3.8015877403386</v>
          </cell>
          <cell r="CB714">
            <v>3.13501253941537</v>
          </cell>
          <cell r="CC714">
            <v>3.10045508659275</v>
          </cell>
          <cell r="CD714">
            <v>3.91658223941312</v>
          </cell>
          <cell r="CE714">
            <v>3.88295611130607</v>
          </cell>
          <cell r="CF714">
            <v>3.19961769703319</v>
          </cell>
          <cell r="CG714">
            <v>4.04083293826479</v>
          </cell>
          <cell r="CH714">
            <v>4.10553766415912</v>
          </cell>
          <cell r="CI714">
            <v>3.60762745735176</v>
          </cell>
          <cell r="CJ714">
            <v>4.63007076515959</v>
          </cell>
          <cell r="CK714">
            <v>4.28827175644606</v>
          </cell>
          <cell r="CL714">
            <v>3.86300861166291</v>
          </cell>
          <cell r="CM714">
            <v>5.08588586104563</v>
          </cell>
          <cell r="CN714">
            <v>4.88245258108283</v>
          </cell>
          <cell r="CO714">
            <v>4.83367703739423</v>
          </cell>
          <cell r="CP714">
            <v>4.95444036780194</v>
          </cell>
          <cell r="CQ714">
            <v>5.05029129633335</v>
          </cell>
          <cell r="CR714">
            <v>4.90955742106361</v>
          </cell>
          <cell r="CS714">
            <v>4.80808432172129</v>
          </cell>
          <cell r="CT714">
            <v>4.87101380971137</v>
          </cell>
          <cell r="CU714">
            <v>4.89231433572671</v>
          </cell>
          <cell r="CV714">
            <v>4.80672689071308</v>
          </cell>
          <cell r="CW714">
            <v>4.8595667065736</v>
          </cell>
          <cell r="CX714">
            <v>4.89398827153914</v>
          </cell>
          <cell r="CY714">
            <v>5.00663563436035</v>
          </cell>
          <cell r="CZ714">
            <v>4.87503294563349</v>
          </cell>
          <cell r="DA714">
            <v>4.88063609627555</v>
          </cell>
        </row>
        <row r="715">
          <cell r="A715">
            <v>7308.53785977813</v>
          </cell>
          <cell r="B715">
            <v>7666.13470649653</v>
          </cell>
          <cell r="C715">
            <v>7695.00283291597</v>
          </cell>
          <cell r="D715">
            <v>7064.64028467556</v>
          </cell>
          <cell r="E715">
            <v>6924.73936133404</v>
          </cell>
          <cell r="F715">
            <v>7386.64791611742</v>
          </cell>
          <cell r="G715">
            <v>7332.33839199887</v>
          </cell>
          <cell r="H715">
            <v>8706.411044334</v>
          </cell>
          <cell r="I715">
            <v>6671.64173599046</v>
          </cell>
          <cell r="J715">
            <v>8066.8923794621</v>
          </cell>
          <cell r="K715">
            <v>8641.76048189043</v>
          </cell>
          <cell r="L715">
            <v>9279.06582681264</v>
          </cell>
          <cell r="M715">
            <v>10553.5892676183</v>
          </cell>
          <cell r="N715">
            <v>8873.80008272375</v>
          </cell>
          <cell r="O715">
            <v>8383.76826304791</v>
          </cell>
        </row>
        <row r="715">
          <cell r="Z715">
            <v>6013.88258176029</v>
          </cell>
          <cell r="AA715">
            <v>6308.13370134572</v>
          </cell>
          <cell r="AB715">
            <v>6331.88804537086</v>
          </cell>
          <cell r="AC715">
            <v>5813.18971996161</v>
          </cell>
          <cell r="AD715">
            <v>5698.07124589772</v>
          </cell>
          <cell r="AE715">
            <v>6078.15599954805</v>
          </cell>
          <cell r="AF715">
            <v>6033.46701970193</v>
          </cell>
          <cell r="AG715">
            <v>7164.13251648055</v>
          </cell>
          <cell r="AH715">
            <v>5489.80805704358</v>
          </cell>
          <cell r="AI715">
            <v>6637.90001510024</v>
          </cell>
          <cell r="AJ715">
            <v>7110.93433938412</v>
          </cell>
          <cell r="AK715">
            <v>7635.3455946344</v>
          </cell>
          <cell r="AL715">
            <v>8684.09631164024</v>
          </cell>
          <cell r="AM715">
            <v>7301.86978235555</v>
          </cell>
          <cell r="AN715">
            <v>6898.643599308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5">
          <cell r="BX715">
            <v>3.3580071743915</v>
          </cell>
          <cell r="BY715">
            <v>3.50289504758257</v>
          </cell>
          <cell r="BZ715">
            <v>3.58031136871367</v>
          </cell>
          <cell r="CA715">
            <v>3.24686420510224</v>
          </cell>
          <cell r="CB715">
            <v>3.23135582791363</v>
          </cell>
          <cell r="CC715">
            <v>3.38832905396157</v>
          </cell>
          <cell r="CD715">
            <v>3.36080225623107</v>
          </cell>
          <cell r="CE715">
            <v>3.8959546423222</v>
          </cell>
          <cell r="CF715">
            <v>3.04708367630861</v>
          </cell>
          <cell r="CG715">
            <v>3.75478776470831</v>
          </cell>
          <cell r="CH715">
            <v>4.13596749777201</v>
          </cell>
          <cell r="CI715">
            <v>4.17801176771846</v>
          </cell>
          <cell r="CJ715">
            <v>4.8657691571637</v>
          </cell>
          <cell r="CK715">
            <v>4.11609962492543</v>
          </cell>
          <cell r="CL715">
            <v>3.82717251965853</v>
          </cell>
          <cell r="CM715">
            <v>4.90659780616621</v>
          </cell>
          <cell r="CN715">
            <v>4.93379272034022</v>
          </cell>
          <cell r="CO715">
            <v>4.84528765628022</v>
          </cell>
          <cell r="CP715">
            <v>4.90520889446176</v>
          </cell>
          <cell r="CQ715">
            <v>4.83114671664912</v>
          </cell>
          <cell r="CR715">
            <v>4.91465909164661</v>
          </cell>
          <cell r="CS715">
            <v>4.91848236493918</v>
          </cell>
          <cell r="CT715">
            <v>5.03798481273529</v>
          </cell>
          <cell r="CU715">
            <v>4.93605414785273</v>
          </cell>
          <cell r="CV715">
            <v>4.84342353769323</v>
          </cell>
          <cell r="CW715">
            <v>4.71038805290862</v>
          </cell>
          <cell r="CX715">
            <v>5.00686839022865</v>
          </cell>
          <cell r="CY715">
            <v>4.88967805930479</v>
          </cell>
          <cell r="CZ715">
            <v>4.86021343366962</v>
          </cell>
          <cell r="DA715">
            <v>4.93847437649556</v>
          </cell>
        </row>
        <row r="716">
          <cell r="A716">
            <v>9010.78418265505</v>
          </cell>
          <cell r="B716">
            <v>7225.79912303453</v>
          </cell>
          <cell r="C716">
            <v>8332.80231599232</v>
          </cell>
          <cell r="D716">
            <v>8620.3781945283</v>
          </cell>
          <cell r="E716">
            <v>8532.905178619</v>
          </cell>
          <cell r="F716">
            <v>8419.21935894579</v>
          </cell>
          <cell r="G716">
            <v>7165.31888069718</v>
          </cell>
          <cell r="H716">
            <v>7233.24790799929</v>
          </cell>
          <cell r="I716">
            <v>7529.09476175504</v>
          </cell>
          <cell r="J716">
            <v>9761.00613992499</v>
          </cell>
          <cell r="K716">
            <v>8536.85715034395</v>
          </cell>
          <cell r="L716">
            <v>8555.3081661355</v>
          </cell>
          <cell r="M716">
            <v>8705.4453676589</v>
          </cell>
          <cell r="N716">
            <v>8773.85844489583</v>
          </cell>
          <cell r="O716">
            <v>8910.95101471049</v>
          </cell>
        </row>
        <row r="716">
          <cell r="Z716">
            <v>7414.58812744187</v>
          </cell>
          <cell r="AA716">
            <v>5945.80042123984</v>
          </cell>
          <cell r="AB716">
            <v>6856.70590573082</v>
          </cell>
          <cell r="AC716">
            <v>7093.33977149757</v>
          </cell>
          <cell r="AD716">
            <v>7021.36197554935</v>
          </cell>
          <cell r="AE716">
            <v>6927.81478678968</v>
          </cell>
          <cell r="AF716">
            <v>5896.03382183082</v>
          </cell>
          <cell r="AG716">
            <v>5951.9297071537</v>
          </cell>
          <cell r="AH716">
            <v>6195.36940395843</v>
          </cell>
          <cell r="AI716">
            <v>8031.91362370971</v>
          </cell>
          <cell r="AJ716">
            <v>7024.6138837116</v>
          </cell>
          <cell r="AK716">
            <v>7039.79643384864</v>
          </cell>
          <cell r="AL716">
            <v>7163.33790253075</v>
          </cell>
          <cell r="AM716">
            <v>7219.6320918</v>
          </cell>
          <cell r="AN716">
            <v>7332.43969210463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6">
          <cell r="BX716">
            <v>4.23900892007934</v>
          </cell>
          <cell r="BY716">
            <v>3.35552538115115</v>
          </cell>
          <cell r="BZ716">
            <v>3.79333554336731</v>
          </cell>
          <cell r="CA716">
            <v>3.94588221606981</v>
          </cell>
          <cell r="CB716">
            <v>3.93620163544152</v>
          </cell>
          <cell r="CC716">
            <v>3.98922759295403</v>
          </cell>
          <cell r="CD716">
            <v>3.2516627417312</v>
          </cell>
          <cell r="CE716">
            <v>3.3116606040817</v>
          </cell>
          <cell r="CF716">
            <v>3.50492323051538</v>
          </cell>
          <cell r="CG716">
            <v>4.38526822786578</v>
          </cell>
          <cell r="CH716">
            <v>3.81916830303998</v>
          </cell>
          <cell r="CI716">
            <v>4.03428240433633</v>
          </cell>
          <cell r="CJ716">
            <v>4.00591732104568</v>
          </cell>
          <cell r="CK716">
            <v>4.09318599711074</v>
          </cell>
          <cell r="CL716">
            <v>4.10533496578136</v>
          </cell>
          <cell r="CM716">
            <v>4.79214374354347</v>
          </cell>
          <cell r="CN716">
            <v>4.85463893650895</v>
          </cell>
          <cell r="CO716">
            <v>4.95223673660663</v>
          </cell>
          <cell r="CP716">
            <v>4.92508557756712</v>
          </cell>
          <cell r="CQ716">
            <v>4.88709927331562</v>
          </cell>
          <cell r="CR716">
            <v>4.75789210870778</v>
          </cell>
          <cell r="CS716">
            <v>4.96777144590469</v>
          </cell>
          <cell r="CT716">
            <v>4.92401205359921</v>
          </cell>
          <cell r="CU716">
            <v>4.84279217803858</v>
          </cell>
          <cell r="CV716">
            <v>5.01799243769261</v>
          </cell>
          <cell r="CW716">
            <v>5.03919072492872</v>
          </cell>
          <cell r="CX716">
            <v>4.7808040152723</v>
          </cell>
          <cell r="CY716">
            <v>4.89914836521934</v>
          </cell>
          <cell r="CZ716">
            <v>4.83237604254949</v>
          </cell>
          <cell r="DA716">
            <v>4.89335852889567</v>
          </cell>
        </row>
        <row r="717">
          <cell r="A717">
            <v>9330.50462066538</v>
          </cell>
          <cell r="B717">
            <v>8889.17595718152</v>
          </cell>
          <cell r="C717">
            <v>8360.94409638406</v>
          </cell>
          <cell r="D717">
            <v>8960.89481682357</v>
          </cell>
          <cell r="E717">
            <v>7866.75006249832</v>
          </cell>
          <cell r="F717">
            <v>9407.20429898648</v>
          </cell>
          <cell r="G717">
            <v>9446.18730084379</v>
          </cell>
          <cell r="H717">
            <v>9220.84741768684</v>
          </cell>
          <cell r="I717">
            <v>8207.31550444148</v>
          </cell>
          <cell r="J717">
            <v>9251.40828934903</v>
          </cell>
          <cell r="K717">
            <v>8316.46641585545</v>
          </cell>
          <cell r="L717">
            <v>7991.84429442617</v>
          </cell>
          <cell r="M717">
            <v>9272.65684262996</v>
          </cell>
          <cell r="N717">
            <v>8219.5282683075</v>
          </cell>
          <cell r="O717">
            <v>7792.31415204796</v>
          </cell>
        </row>
        <row r="717">
          <cell r="Z717">
            <v>7677.67237357608</v>
          </cell>
          <cell r="AA717">
            <v>7314.52193048079</v>
          </cell>
          <cell r="AB717">
            <v>6879.86257073889</v>
          </cell>
          <cell r="AC717">
            <v>7373.53630641483</v>
          </cell>
          <cell r="AD717">
            <v>6473.21147999862</v>
          </cell>
          <cell r="AE717">
            <v>7740.78525173745</v>
          </cell>
          <cell r="AF717">
            <v>7772.86269326574</v>
          </cell>
          <cell r="AG717">
            <v>7587.44016083945</v>
          </cell>
          <cell r="AH717">
            <v>6753.44818651185</v>
          </cell>
          <cell r="AI717">
            <v>7612.58739237863</v>
          </cell>
          <cell r="AJ717">
            <v>6843.2637936182</v>
          </cell>
          <cell r="AK717">
            <v>6576.14616227068</v>
          </cell>
          <cell r="AL717">
            <v>7630.07191622122</v>
          </cell>
          <cell r="AM717">
            <v>6763.49754649302</v>
          </cell>
          <cell r="AN717">
            <v>6411.96135939946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7">
          <cell r="BX717">
            <v>4.16094564342085</v>
          </cell>
          <cell r="BY717">
            <v>3.89112331256219</v>
          </cell>
          <cell r="BZ717">
            <v>3.80372006857603</v>
          </cell>
          <cell r="CA717">
            <v>4.0390663369044</v>
          </cell>
          <cell r="CB717">
            <v>3.62009470515214</v>
          </cell>
          <cell r="CC717">
            <v>4.23970097863033</v>
          </cell>
          <cell r="CD717">
            <v>4.31405300696785</v>
          </cell>
          <cell r="CE717">
            <v>4.29580724847827</v>
          </cell>
          <cell r="CF717">
            <v>3.75626097111876</v>
          </cell>
          <cell r="CG717">
            <v>4.30215315453118</v>
          </cell>
          <cell r="CH717">
            <v>3.73383731645427</v>
          </cell>
          <cell r="CI717">
            <v>3.61036909196228</v>
          </cell>
          <cell r="CJ717">
            <v>4.29248164627238</v>
          </cell>
          <cell r="CK717">
            <v>3.7902285976732</v>
          </cell>
          <cell r="CL717">
            <v>3.56703558497681</v>
          </cell>
          <cell r="CM717">
            <v>5.05527364073469</v>
          </cell>
          <cell r="CN717">
            <v>5.15012876775438</v>
          </cell>
          <cell r="CO717">
            <v>4.95539582570436</v>
          </cell>
          <cell r="CP717">
            <v>5.00151957101207</v>
          </cell>
          <cell r="CQ717">
            <v>4.89899503108542</v>
          </cell>
          <cell r="CR717">
            <v>5.00215249461513</v>
          </cell>
          <cell r="CS717">
            <v>4.93631260295824</v>
          </cell>
          <cell r="CT717">
            <v>4.8390223507665</v>
          </cell>
          <cell r="CU717">
            <v>4.92580199126968</v>
          </cell>
          <cell r="CV717">
            <v>4.84789896258558</v>
          </cell>
          <cell r="CW717">
            <v>5.02128677248456</v>
          </cell>
          <cell r="CX717">
            <v>4.99030385587232</v>
          </cell>
          <cell r="CY717">
            <v>4.86998159629584</v>
          </cell>
          <cell r="CZ717">
            <v>4.88892154835726</v>
          </cell>
          <cell r="DA717">
            <v>4.92482258853788</v>
          </cell>
        </row>
        <row r="718">
          <cell r="A718">
            <v>8387.98421754257</v>
          </cell>
          <cell r="B718">
            <v>6905.47223367641</v>
          </cell>
          <cell r="C718">
            <v>6264.6459230735</v>
          </cell>
          <cell r="D718">
            <v>7645.23258455715</v>
          </cell>
          <cell r="E718">
            <v>7056.96072840201</v>
          </cell>
          <cell r="F718">
            <v>7335.83849966884</v>
          </cell>
          <cell r="G718">
            <v>8009.73683987126</v>
          </cell>
          <cell r="H718">
            <v>7351.59689169641</v>
          </cell>
          <cell r="I718">
            <v>6801.32989273979</v>
          </cell>
          <cell r="J718">
            <v>7308.33437212324</v>
          </cell>
          <cell r="K718">
            <v>7163.82220289099</v>
          </cell>
          <cell r="L718">
            <v>8021.24764010156</v>
          </cell>
          <cell r="M718">
            <v>9166.58749291809</v>
          </cell>
          <cell r="N718">
            <v>9126.74487994803</v>
          </cell>
          <cell r="O718">
            <v>9976.51224876029</v>
          </cell>
        </row>
        <row r="718">
          <cell r="Z718">
            <v>6902.11272757789</v>
          </cell>
          <cell r="AA718">
            <v>5682.21715228231</v>
          </cell>
          <cell r="AB718">
            <v>5154.90864527191</v>
          </cell>
          <cell r="AC718">
            <v>6290.93424100703</v>
          </cell>
          <cell r="AD718">
            <v>5806.87054222794</v>
          </cell>
          <cell r="AE718">
            <v>6036.34710829893</v>
          </cell>
          <cell r="AF718">
            <v>6590.86917109407</v>
          </cell>
          <cell r="AG718">
            <v>6049.31401373876</v>
          </cell>
          <cell r="AH718">
            <v>5596.52288316874</v>
          </cell>
          <cell r="AI718">
            <v>6013.71514048998</v>
          </cell>
          <cell r="AJ718">
            <v>5894.80226980744</v>
          </cell>
          <cell r="AK718">
            <v>6600.34091528357</v>
          </cell>
          <cell r="AL718">
            <v>7542.7919941726</v>
          </cell>
          <cell r="AM718">
            <v>7510.0072155001</v>
          </cell>
          <cell r="AN718">
            <v>8209.24436469418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8">
          <cell r="BX718">
            <v>3.87330823838941</v>
          </cell>
          <cell r="BY718">
            <v>3.18392072580835</v>
          </cell>
          <cell r="BZ718">
            <v>2.93448754512937</v>
          </cell>
          <cell r="CA718">
            <v>3.54636397650284</v>
          </cell>
          <cell r="CB718">
            <v>3.24519349035612</v>
          </cell>
          <cell r="CC718">
            <v>3.3812391637515</v>
          </cell>
          <cell r="CD718">
            <v>3.6962637878521</v>
          </cell>
          <cell r="CE718">
            <v>3.43427955672402</v>
          </cell>
          <cell r="CF718">
            <v>3.09891811361709</v>
          </cell>
          <cell r="CG718">
            <v>3.39859102465929</v>
          </cell>
          <cell r="CH718">
            <v>3.36660474720769</v>
          </cell>
          <cell r="CI718">
            <v>3.7566333117504</v>
          </cell>
          <cell r="CJ718">
            <v>4.17509919831309</v>
          </cell>
          <cell r="CK718">
            <v>4.16152057995185</v>
          </cell>
          <cell r="CL718">
            <v>4.63199284702956</v>
          </cell>
          <cell r="CM718">
            <v>4.88210509464594</v>
          </cell>
          <cell r="CN718">
            <v>4.88948047583018</v>
          </cell>
          <cell r="CO718">
            <v>4.81277809740508</v>
          </cell>
          <cell r="CP718">
            <v>4.86003027070219</v>
          </cell>
          <cell r="CQ718">
            <v>4.90239932057872</v>
          </cell>
          <cell r="CR718">
            <v>4.89108769953495</v>
          </cell>
          <cell r="CS718">
            <v>4.88525084994262</v>
          </cell>
          <cell r="CT718">
            <v>4.82589223666712</v>
          </cell>
          <cell r="CU718">
            <v>4.94783625890811</v>
          </cell>
          <cell r="CV718">
            <v>4.84787130084446</v>
          </cell>
          <cell r="CW718">
            <v>4.79716046807902</v>
          </cell>
          <cell r="CX718">
            <v>4.81365209075241</v>
          </cell>
          <cell r="CY718">
            <v>4.94962695833141</v>
          </cell>
          <cell r="CZ718">
            <v>4.94419331562813</v>
          </cell>
          <cell r="DA718">
            <v>4.85559481501362</v>
          </cell>
        </row>
        <row r="719">
          <cell r="A719">
            <v>8157.42240407114</v>
          </cell>
          <cell r="B719">
            <v>6811.17397011387</v>
          </cell>
          <cell r="C719">
            <v>7243.88777796529</v>
          </cell>
          <cell r="D719">
            <v>6806.70996246916</v>
          </cell>
          <cell r="E719">
            <v>8016.67415445738</v>
          </cell>
          <cell r="F719">
            <v>8817.85855770684</v>
          </cell>
          <cell r="G719">
            <v>7592.07604391086</v>
          </cell>
          <cell r="H719">
            <v>7418.87243710491</v>
          </cell>
          <cell r="I719">
            <v>8631.11909740475</v>
          </cell>
          <cell r="J719">
            <v>9320.65237523559</v>
          </cell>
          <cell r="K719">
            <v>7149.84784234854</v>
          </cell>
          <cell r="L719">
            <v>7986.8869485293</v>
          </cell>
          <cell r="M719">
            <v>7757.22899813455</v>
          </cell>
          <cell r="N719">
            <v>7556.84319099479</v>
          </cell>
          <cell r="O719">
            <v>8000.25813028197</v>
          </cell>
        </row>
        <row r="719">
          <cell r="Z719">
            <v>6712.39329249282</v>
          </cell>
          <cell r="AA719">
            <v>5604.62315255084</v>
          </cell>
          <cell r="AB719">
            <v>5960.6848001543</v>
          </cell>
          <cell r="AC719">
            <v>5600.94991197462</v>
          </cell>
          <cell r="AD719">
            <v>6596.5775899535</v>
          </cell>
          <cell r="AE719">
            <v>7255.83789891306</v>
          </cell>
          <cell r="AF719">
            <v>6247.19400184665</v>
          </cell>
          <cell r="AG719">
            <v>6104.67217681775</v>
          </cell>
          <cell r="AH719">
            <v>7102.1780001502</v>
          </cell>
          <cell r="AI719">
            <v>7669.565383051</v>
          </cell>
          <cell r="AJ719">
            <v>5883.30336741822</v>
          </cell>
          <cell r="AK719">
            <v>6572.06697478982</v>
          </cell>
          <cell r="AL719">
            <v>6383.09128989357</v>
          </cell>
          <cell r="AM719">
            <v>6218.20239716143</v>
          </cell>
          <cell r="AN719">
            <v>6583.06954720345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19">
          <cell r="BX719">
            <v>3.73763937492331</v>
          </cell>
          <cell r="BY719">
            <v>3.04241357025072</v>
          </cell>
          <cell r="BZ719">
            <v>3.34149732428319</v>
          </cell>
          <cell r="CA719">
            <v>3.26242295022847</v>
          </cell>
          <cell r="CB719">
            <v>3.77586857771287</v>
          </cell>
          <cell r="CC719">
            <v>4.04403637137553</v>
          </cell>
          <cell r="CD719">
            <v>3.546222055012</v>
          </cell>
          <cell r="CE719">
            <v>3.47553574816251</v>
          </cell>
          <cell r="CF719">
            <v>3.99569204965315</v>
          </cell>
          <cell r="CG719">
            <v>4.25301900042028</v>
          </cell>
          <cell r="CH719">
            <v>3.36852702188564</v>
          </cell>
          <cell r="CI719">
            <v>3.75279018489614</v>
          </cell>
          <cell r="CJ719">
            <v>3.50503412430866</v>
          </cell>
          <cell r="CK719">
            <v>3.49496586473342</v>
          </cell>
          <cell r="CL719">
            <v>3.83368566410085</v>
          </cell>
          <cell r="CM719">
            <v>4.92024959201601</v>
          </cell>
          <cell r="CN719">
            <v>5.04702321700842</v>
          </cell>
          <cell r="CO719">
            <v>4.88722321260489</v>
          </cell>
          <cell r="CP719">
            <v>4.7035802794701</v>
          </cell>
          <cell r="CQ719">
            <v>4.78639945829052</v>
          </cell>
          <cell r="CR719">
            <v>4.91563530015087</v>
          </cell>
          <cell r="CS719">
            <v>4.8264321126956</v>
          </cell>
          <cell r="CT719">
            <v>4.81224492091555</v>
          </cell>
          <cell r="CU719">
            <v>4.8697501400061</v>
          </cell>
          <cell r="CV719">
            <v>4.94060992831055</v>
          </cell>
          <cell r="CW719">
            <v>4.7850705243168</v>
          </cell>
          <cell r="CX719">
            <v>4.79794021448284</v>
          </cell>
          <cell r="CY719">
            <v>4.98937263431737</v>
          </cell>
          <cell r="CZ719">
            <v>4.87448851018368</v>
          </cell>
          <cell r="DA719">
            <v>4.70456071751769</v>
          </cell>
        </row>
        <row r="720">
          <cell r="A720">
            <v>8970.46118145888</v>
          </cell>
          <cell r="B720">
            <v>7378.18756876932</v>
          </cell>
          <cell r="C720">
            <v>6933.79738661719</v>
          </cell>
          <cell r="D720">
            <v>7480.42627492883</v>
          </cell>
          <cell r="E720">
            <v>10009.0240013031</v>
          </cell>
          <cell r="F720">
            <v>7442.53589451139</v>
          </cell>
          <cell r="G720">
            <v>7716.42534439597</v>
          </cell>
          <cell r="H720">
            <v>7771.71854707744</v>
          </cell>
          <cell r="I720">
            <v>7117.25593840542</v>
          </cell>
          <cell r="J720">
            <v>7195.05586317941</v>
          </cell>
          <cell r="K720">
            <v>8733.99249562169</v>
          </cell>
          <cell r="L720">
            <v>9108.76347896736</v>
          </cell>
          <cell r="M720">
            <v>8553.02128363267</v>
          </cell>
          <cell r="N720">
            <v>8055.67818208713</v>
          </cell>
          <cell r="O720">
            <v>10067.2014780832</v>
          </cell>
        </row>
        <row r="720">
          <cell r="Z720">
            <v>7381.40805788616</v>
          </cell>
          <cell r="AA720">
            <v>6071.19434230161</v>
          </cell>
          <cell r="AB720">
            <v>5705.52470670215</v>
          </cell>
          <cell r="AC720">
            <v>6155.32219194144</v>
          </cell>
          <cell r="AD720">
            <v>8235.99689250082</v>
          </cell>
          <cell r="AE720">
            <v>6124.14382176937</v>
          </cell>
          <cell r="AF720">
            <v>6349.51571196011</v>
          </cell>
          <cell r="AG720">
            <v>6395.01411873801</v>
          </cell>
          <cell r="AH720">
            <v>5856.48488645932</v>
          </cell>
          <cell r="AI720">
            <v>5920.50311027334</v>
          </cell>
          <cell r="AJ720">
            <v>7186.82811068299</v>
          </cell>
          <cell r="AK720">
            <v>7495.21109126457</v>
          </cell>
          <cell r="AL720">
            <v>7037.91465624631</v>
          </cell>
          <cell r="AM720">
            <v>6628.67233268883</v>
          </cell>
          <cell r="AN720">
            <v>8283.86864482277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0">
          <cell r="BX720">
            <v>4.25911454651556</v>
          </cell>
          <cell r="BY720">
            <v>3.29610257312546</v>
          </cell>
          <cell r="BZ720">
            <v>3.19935865257695</v>
          </cell>
          <cell r="CA720">
            <v>3.27733288028026</v>
          </cell>
          <cell r="CB720">
            <v>4.59719047010594</v>
          </cell>
          <cell r="CC720">
            <v>3.4640918520109</v>
          </cell>
          <cell r="CD720">
            <v>3.51760926354552</v>
          </cell>
          <cell r="CE720">
            <v>3.5060355007935</v>
          </cell>
          <cell r="CF720">
            <v>3.21006306848023</v>
          </cell>
          <cell r="CG720">
            <v>3.41427126764189</v>
          </cell>
          <cell r="CH720">
            <v>4.01959547857301</v>
          </cell>
          <cell r="CI720">
            <v>4.03275615414803</v>
          </cell>
          <cell r="CJ720">
            <v>3.90273454083926</v>
          </cell>
          <cell r="CK720">
            <v>3.72033163964889</v>
          </cell>
          <cell r="CL720">
            <v>4.62043581719942</v>
          </cell>
          <cell r="CM720">
            <v>4.74817841928561</v>
          </cell>
          <cell r="CN720">
            <v>5.0463869943278</v>
          </cell>
          <cell r="CO720">
            <v>4.8858462699452</v>
          </cell>
          <cell r="CP720">
            <v>5.1456159725941</v>
          </cell>
          <cell r="CQ720">
            <v>4.90829675095613</v>
          </cell>
          <cell r="CR720">
            <v>4.84354253317093</v>
          </cell>
          <cell r="CS720">
            <v>4.94538538936271</v>
          </cell>
          <cell r="CT720">
            <v>4.99726446657889</v>
          </cell>
          <cell r="CU720">
            <v>4.99839527454758</v>
          </cell>
          <cell r="CV720">
            <v>4.7508106986781</v>
          </cell>
          <cell r="CW720">
            <v>4.89848795338444</v>
          </cell>
          <cell r="CX720">
            <v>5.09200758058539</v>
          </cell>
          <cell r="CY720">
            <v>4.94062759343406</v>
          </cell>
          <cell r="CZ720">
            <v>4.88148581255774</v>
          </cell>
          <cell r="DA720">
            <v>4.91198913515424</v>
          </cell>
        </row>
        <row r="721">
          <cell r="A721">
            <v>9149.71698491928</v>
          </cell>
          <cell r="B721">
            <v>7071.82319096158</v>
          </cell>
          <cell r="C721">
            <v>7006.58405570783</v>
          </cell>
          <cell r="D721">
            <v>6244.15700439426</v>
          </cell>
          <cell r="E721">
            <v>7485.95319533548</v>
          </cell>
          <cell r="F721">
            <v>7902.27948850098</v>
          </cell>
          <cell r="G721">
            <v>7476.10314016713</v>
          </cell>
          <cell r="H721">
            <v>8633.07879590696</v>
          </cell>
          <cell r="I721">
            <v>8969.62723717776</v>
          </cell>
          <cell r="J721">
            <v>8019.05754706433</v>
          </cell>
          <cell r="K721">
            <v>7735.14436001418</v>
          </cell>
          <cell r="L721">
            <v>9589.80569428041</v>
          </cell>
          <cell r="M721">
            <v>7936.00228933906</v>
          </cell>
          <cell r="N721">
            <v>8079.55482269044</v>
          </cell>
          <cell r="O721">
            <v>9414.07532532277</v>
          </cell>
        </row>
        <row r="721">
          <cell r="Z721">
            <v>7528.90997616215</v>
          </cell>
          <cell r="AA721">
            <v>5819.10022570553</v>
          </cell>
          <cell r="AB721">
            <v>5765.41773726816</v>
          </cell>
          <cell r="AC721">
            <v>5138.04919218728</v>
          </cell>
          <cell r="AD721">
            <v>6159.87005787605</v>
          </cell>
          <cell r="AE721">
            <v>6502.44712196652</v>
          </cell>
          <cell r="AF721">
            <v>6151.76486962324</v>
          </cell>
          <cell r="AG721">
            <v>7103.79055206058</v>
          </cell>
          <cell r="AH721">
            <v>7380.7218408777</v>
          </cell>
          <cell r="AI721">
            <v>6598.53878158436</v>
          </cell>
          <cell r="AJ721">
            <v>6364.91878766881</v>
          </cell>
          <cell r="AK721">
            <v>7891.04011415074</v>
          </cell>
          <cell r="AL721">
            <v>6530.19616951328</v>
          </cell>
          <cell r="AM721">
            <v>6648.3193969567</v>
          </cell>
          <cell r="AN721">
            <v>7746.43912483703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1">
          <cell r="BX721">
            <v>4.2444160122065</v>
          </cell>
          <cell r="BY721">
            <v>3.42663849192782</v>
          </cell>
          <cell r="BZ721">
            <v>3.24613080570693</v>
          </cell>
          <cell r="CA721">
            <v>2.84133619969554</v>
          </cell>
          <cell r="CB721">
            <v>3.40244062987369</v>
          </cell>
          <cell r="CC721">
            <v>3.58487026676111</v>
          </cell>
          <cell r="CD721">
            <v>3.46309094935321</v>
          </cell>
          <cell r="CE721">
            <v>3.91572970137398</v>
          </cell>
          <cell r="CF721">
            <v>4.1195019547627</v>
          </cell>
          <cell r="CG721">
            <v>3.70574846445797</v>
          </cell>
          <cell r="CH721">
            <v>3.57174316082124</v>
          </cell>
          <cell r="CI721">
            <v>4.30495428987568</v>
          </cell>
          <cell r="CJ721">
            <v>3.63112240991505</v>
          </cell>
          <cell r="CK721">
            <v>3.89539977246267</v>
          </cell>
          <cell r="CL721">
            <v>4.31437561045931</v>
          </cell>
          <cell r="CM721">
            <v>4.85983243873852</v>
          </cell>
          <cell r="CN721">
            <v>4.65258893868007</v>
          </cell>
          <cell r="CO721">
            <v>4.86599769973579</v>
          </cell>
          <cell r="CP721">
            <v>4.95430533823887</v>
          </cell>
          <cell r="CQ721">
            <v>4.96007371143301</v>
          </cell>
          <cell r="CR721">
            <v>4.96947512634025</v>
          </cell>
          <cell r="CS721">
            <v>4.86679402135907</v>
          </cell>
          <cell r="CT721">
            <v>4.97032260981396</v>
          </cell>
          <cell r="CU721">
            <v>4.90864088680761</v>
          </cell>
          <cell r="CV721">
            <v>4.87841757639132</v>
          </cell>
          <cell r="CW721">
            <v>4.88224737325082</v>
          </cell>
          <cell r="CX721">
            <v>5.02195529342054</v>
          </cell>
          <cell r="CY721">
            <v>4.9271124434618</v>
          </cell>
          <cell r="CZ721">
            <v>4.67591896961504</v>
          </cell>
          <cell r="DA721">
            <v>4.91916393151152</v>
          </cell>
        </row>
        <row r="722">
          <cell r="A722">
            <v>8706.00762331183</v>
          </cell>
          <cell r="B722">
            <v>7650.37459121389</v>
          </cell>
          <cell r="C722">
            <v>7678.55253437677</v>
          </cell>
          <cell r="D722">
            <v>8033.95173416921</v>
          </cell>
          <cell r="E722">
            <v>7962.2802833084</v>
          </cell>
          <cell r="F722">
            <v>7800.29889810887</v>
          </cell>
          <cell r="G722">
            <v>7746.39384532152</v>
          </cell>
          <cell r="H722">
            <v>7039.55722714166</v>
          </cell>
          <cell r="I722">
            <v>8002.40507575046</v>
          </cell>
          <cell r="J722">
            <v>8785.05488583439</v>
          </cell>
          <cell r="K722">
            <v>8998.77108708924</v>
          </cell>
          <cell r="L722">
            <v>8380.67826845059</v>
          </cell>
          <cell r="M722">
            <v>8532.32171158578</v>
          </cell>
          <cell r="N722">
            <v>7328.37083048829</v>
          </cell>
          <cell r="O722">
            <v>10013.0157067002</v>
          </cell>
        </row>
        <row r="722">
          <cell r="Z722">
            <v>7163.80055861087</v>
          </cell>
          <cell r="AA722">
            <v>6295.16537791315</v>
          </cell>
          <cell r="AB722">
            <v>6318.35179971575</v>
          </cell>
          <cell r="AC722">
            <v>6610.79456983067</v>
          </cell>
          <cell r="AD722">
            <v>6551.81920455091</v>
          </cell>
          <cell r="AE722">
            <v>6418.53166472959</v>
          </cell>
          <cell r="AF722">
            <v>6374.17550700742</v>
          </cell>
          <cell r="AG722">
            <v>5792.54994690514</v>
          </cell>
          <cell r="AH722">
            <v>6584.83617661752</v>
          </cell>
          <cell r="AI722">
            <v>7228.84516320087</v>
          </cell>
          <cell r="AJ722">
            <v>7404.70306594771</v>
          </cell>
          <cell r="AK722">
            <v>6896.1009751822</v>
          </cell>
          <cell r="AL722">
            <v>7020.88186553344</v>
          </cell>
          <cell r="AM722">
            <v>6030.20228337322</v>
          </cell>
          <cell r="AN722">
            <v>8239.28149579904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2">
          <cell r="BX722">
            <v>3.99823359797558</v>
          </cell>
          <cell r="BY722">
            <v>3.51310449465838</v>
          </cell>
          <cell r="BZ722">
            <v>3.55544458040985</v>
          </cell>
          <cell r="CA722">
            <v>3.70919420135827</v>
          </cell>
          <cell r="CB722">
            <v>3.60922388756338</v>
          </cell>
          <cell r="CC722">
            <v>3.78986658716826</v>
          </cell>
          <cell r="CD722">
            <v>3.54223001406257</v>
          </cell>
          <cell r="CE722">
            <v>3.22542679269844</v>
          </cell>
          <cell r="CF722">
            <v>3.67562388608353</v>
          </cell>
          <cell r="CG722">
            <v>4.00379111944624</v>
          </cell>
          <cell r="CH722">
            <v>4.06757060698594</v>
          </cell>
          <cell r="CI722">
            <v>3.89828821691577</v>
          </cell>
          <cell r="CJ722">
            <v>3.97410496507752</v>
          </cell>
          <cell r="CK722">
            <v>3.39674671868884</v>
          </cell>
          <cell r="CL722">
            <v>4.67063151269494</v>
          </cell>
          <cell r="CM722">
            <v>4.90888047547969</v>
          </cell>
          <cell r="CN722">
            <v>4.90934114224687</v>
          </cell>
          <cell r="CO722">
            <v>4.86874495845414</v>
          </cell>
          <cell r="CP722">
            <v>4.88293816972679</v>
          </cell>
          <cell r="CQ722">
            <v>4.97342092391716</v>
          </cell>
          <cell r="CR722">
            <v>4.6400098407349</v>
          </cell>
          <cell r="CS722">
            <v>4.9300848534445</v>
          </cell>
          <cell r="CT722">
            <v>4.9202790435239</v>
          </cell>
          <cell r="CU722">
            <v>4.90818637008283</v>
          </cell>
          <cell r="CV722">
            <v>4.94657554572562</v>
          </cell>
          <cell r="CW722">
            <v>4.98746295395171</v>
          </cell>
          <cell r="CX722">
            <v>4.84659580768872</v>
          </cell>
          <cell r="CY722">
            <v>4.84015720553778</v>
          </cell>
          <cell r="CZ722">
            <v>4.86380160620431</v>
          </cell>
          <cell r="DA722">
            <v>4.83304536008419</v>
          </cell>
        </row>
        <row r="723">
          <cell r="A723">
            <v>7729.98294741747</v>
          </cell>
          <cell r="B723">
            <v>7900.26706085802</v>
          </cell>
          <cell r="C723">
            <v>8602.20973509998</v>
          </cell>
          <cell r="D723">
            <v>8240.93482927519</v>
          </cell>
          <cell r="E723">
            <v>7745.70075783536</v>
          </cell>
          <cell r="F723">
            <v>7250.77635036908</v>
          </cell>
          <cell r="G723">
            <v>6383.72905296317</v>
          </cell>
          <cell r="H723">
            <v>8180.45314295958</v>
          </cell>
          <cell r="I723">
            <v>8633.12184174405</v>
          </cell>
          <cell r="J723">
            <v>7378.61145970197</v>
          </cell>
          <cell r="K723">
            <v>8192.73786523012</v>
          </cell>
          <cell r="L723">
            <v>9421.92398284111</v>
          </cell>
          <cell r="M723">
            <v>9178.22309427641</v>
          </cell>
          <cell r="N723">
            <v>10429.4294403305</v>
          </cell>
          <cell r="O723">
            <v>11023.8686882215</v>
          </cell>
        </row>
        <row r="723">
          <cell r="Z723">
            <v>6360.67168244637</v>
          </cell>
          <cell r="AA723">
            <v>6500.79118150603</v>
          </cell>
          <cell r="AB723">
            <v>7078.38972488227</v>
          </cell>
          <cell r="AC723">
            <v>6781.1120880893</v>
          </cell>
          <cell r="AD723">
            <v>6373.60519501881</v>
          </cell>
          <cell r="AE723">
            <v>5966.35311116085</v>
          </cell>
          <cell r="AF723">
            <v>5252.89704929541</v>
          </cell>
          <cell r="AG723">
            <v>6731.34430049245</v>
          </cell>
          <cell r="AH723">
            <v>7103.8259726351</v>
          </cell>
          <cell r="AI723">
            <v>6071.54314398334</v>
          </cell>
          <cell r="AJ723">
            <v>6741.45287196079</v>
          </cell>
          <cell r="AK723">
            <v>7752.89744873783</v>
          </cell>
          <cell r="AL723">
            <v>7552.36643186174</v>
          </cell>
          <cell r="AM723">
            <v>8581.93051090051</v>
          </cell>
          <cell r="AN723">
            <v>9071.06909202227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3">
          <cell r="BX723">
            <v>3.58980099355102</v>
          </cell>
          <cell r="BY723">
            <v>3.51416509449793</v>
          </cell>
          <cell r="BZ723">
            <v>4.05629812293744</v>
          </cell>
          <cell r="CA723">
            <v>3.73245933308964</v>
          </cell>
          <cell r="CB723">
            <v>3.58447765829384</v>
          </cell>
          <cell r="CC723">
            <v>3.2868596782522</v>
          </cell>
          <cell r="CD723">
            <v>2.995373070634</v>
          </cell>
          <cell r="CE723">
            <v>3.76396092520972</v>
          </cell>
          <cell r="CF723">
            <v>3.86680983946412</v>
          </cell>
          <cell r="CG723">
            <v>3.32904012573672</v>
          </cell>
          <cell r="CH723">
            <v>3.75533815755947</v>
          </cell>
          <cell r="CI723">
            <v>4.18669916290283</v>
          </cell>
          <cell r="CJ723">
            <v>4.11389511394547</v>
          </cell>
          <cell r="CK723">
            <v>4.90862447839318</v>
          </cell>
          <cell r="CL723">
            <v>5.02576234214417</v>
          </cell>
          <cell r="CM723">
            <v>4.85444674828306</v>
          </cell>
          <cell r="CN723">
            <v>5.06817019682202</v>
          </cell>
          <cell r="CO723">
            <v>4.78092289411844</v>
          </cell>
          <cell r="CP723">
            <v>4.97751954528535</v>
          </cell>
          <cell r="CQ723">
            <v>4.87154160404477</v>
          </cell>
          <cell r="CR723">
            <v>4.97318854694221</v>
          </cell>
          <cell r="CS723">
            <v>4.80457640027685</v>
          </cell>
          <cell r="CT723">
            <v>4.89963619332839</v>
          </cell>
          <cell r="CU723">
            <v>5.03322835084807</v>
          </cell>
          <cell r="CV723">
            <v>4.99674505255635</v>
          </cell>
          <cell r="CW723">
            <v>4.91826118470944</v>
          </cell>
          <cell r="CX723">
            <v>5.0734036771158</v>
          </cell>
          <cell r="CY723">
            <v>5.02964084127285</v>
          </cell>
          <cell r="CZ723">
            <v>4.78996478331653</v>
          </cell>
          <cell r="DA723">
            <v>4.94497001565924</v>
          </cell>
        </row>
        <row r="724">
          <cell r="A724">
            <v>9728.21935555009</v>
          </cell>
          <cell r="B724">
            <v>8177.26173503851</v>
          </cell>
          <cell r="C724">
            <v>7678.5726038204</v>
          </cell>
          <cell r="D724">
            <v>6281.78880517194</v>
          </cell>
          <cell r="E724">
            <v>6897.01722802446</v>
          </cell>
          <cell r="F724">
            <v>7595.28509348026</v>
          </cell>
          <cell r="G724">
            <v>7097.68705638381</v>
          </cell>
          <cell r="H724">
            <v>9329.98401003969</v>
          </cell>
          <cell r="I724">
            <v>9531.08612313524</v>
          </cell>
          <cell r="J724">
            <v>7335.66692250914</v>
          </cell>
          <cell r="K724">
            <v>7694.02694710478</v>
          </cell>
          <cell r="L724">
            <v>8402.96082245535</v>
          </cell>
          <cell r="M724">
            <v>8218.10767396995</v>
          </cell>
          <cell r="N724">
            <v>9958.67509207713</v>
          </cell>
          <cell r="O724">
            <v>9368.36144051136</v>
          </cell>
        </row>
        <row r="724">
          <cell r="Z724">
            <v>8004.9347839955</v>
          </cell>
          <cell r="AA724">
            <v>6728.71822768884</v>
          </cell>
          <cell r="AB724">
            <v>6318.36831400079</v>
          </cell>
          <cell r="AC724">
            <v>5169.01478825577</v>
          </cell>
          <cell r="AD724">
            <v>5675.2598904887</v>
          </cell>
          <cell r="AE724">
            <v>6249.83459120662</v>
          </cell>
          <cell r="AF724">
            <v>5840.38249211011</v>
          </cell>
          <cell r="AG724">
            <v>7677.24398540409</v>
          </cell>
          <cell r="AH724">
            <v>7842.72229560842</v>
          </cell>
          <cell r="AI724">
            <v>6036.20592480752</v>
          </cell>
          <cell r="AJ724">
            <v>6331.08503076051</v>
          </cell>
          <cell r="AK724">
            <v>6914.43633390612</v>
          </cell>
          <cell r="AL724">
            <v>6762.32860029527</v>
          </cell>
          <cell r="AM724">
            <v>8194.56693290918</v>
          </cell>
          <cell r="AN724">
            <v>7708.82312819221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4">
          <cell r="BX724">
            <v>4.53973008272431</v>
          </cell>
          <cell r="BY724">
            <v>3.73589278972529</v>
          </cell>
          <cell r="BZ724">
            <v>3.50307234254008</v>
          </cell>
          <cell r="CA724">
            <v>2.86033769073166</v>
          </cell>
          <cell r="CB724">
            <v>3.18894247045083</v>
          </cell>
          <cell r="CC724">
            <v>3.50951377787839</v>
          </cell>
          <cell r="CD724">
            <v>3.25458379723427</v>
          </cell>
          <cell r="CE724">
            <v>4.18552641888258</v>
          </cell>
          <cell r="CF724">
            <v>4.29860801267779</v>
          </cell>
          <cell r="CG724">
            <v>3.34906862290779</v>
          </cell>
          <cell r="CH724">
            <v>3.53152058093157</v>
          </cell>
          <cell r="CI724">
            <v>3.7648776859245</v>
          </cell>
          <cell r="CJ724">
            <v>3.69114382930321</v>
          </cell>
          <cell r="CK724">
            <v>4.36896741841334</v>
          </cell>
          <cell r="CL724">
            <v>4.23363736504634</v>
          </cell>
          <cell r="CM724">
            <v>4.83097624213135</v>
          </cell>
          <cell r="CN724">
            <v>4.93452181232884</v>
          </cell>
          <cell r="CO724">
            <v>4.94154742690759</v>
          </cell>
          <cell r="CP724">
            <v>4.95105329600547</v>
          </cell>
          <cell r="CQ724">
            <v>4.87580361774838</v>
          </cell>
          <cell r="CR724">
            <v>4.87897628565737</v>
          </cell>
          <cell r="CS724">
            <v>4.91646518279448</v>
          </cell>
          <cell r="CT724">
            <v>5.02530459982283</v>
          </cell>
          <cell r="CU724">
            <v>4.9985740350263</v>
          </cell>
          <cell r="CV724">
            <v>4.93795509766717</v>
          </cell>
          <cell r="CW724">
            <v>4.91160621690735</v>
          </cell>
          <cell r="CX724">
            <v>5.0316803809078</v>
          </cell>
          <cell r="CY724">
            <v>5.0192917233299</v>
          </cell>
          <cell r="CZ724">
            <v>5.13871268865942</v>
          </cell>
          <cell r="DA724">
            <v>4.98863306982339</v>
          </cell>
        </row>
        <row r="725">
          <cell r="A725">
            <v>10213.7267770396</v>
          </cell>
          <cell r="B725">
            <v>8005.43241764436</v>
          </cell>
          <cell r="C725">
            <v>6475.39853630907</v>
          </cell>
          <cell r="D725">
            <v>6218.5428173269</v>
          </cell>
          <cell r="E725">
            <v>6830.71659090834</v>
          </cell>
          <cell r="F725">
            <v>8878.86954159017</v>
          </cell>
          <cell r="G725">
            <v>8340.5531026363</v>
          </cell>
          <cell r="H725">
            <v>7421.8499151808</v>
          </cell>
          <cell r="I725">
            <v>8577.66094599446</v>
          </cell>
          <cell r="J725">
            <v>8600.76285383056</v>
          </cell>
          <cell r="K725">
            <v>7989.45712194001</v>
          </cell>
          <cell r="L725">
            <v>7582.27921559629</v>
          </cell>
          <cell r="M725">
            <v>8080.62373520491</v>
          </cell>
          <cell r="N725">
            <v>7785.83438286893</v>
          </cell>
          <cell r="O725">
            <v>8242.83248639701</v>
          </cell>
        </row>
        <row r="725">
          <cell r="Z725">
            <v>8404.43803367827</v>
          </cell>
          <cell r="AA725">
            <v>6587.32724651879</v>
          </cell>
          <cell r="AB725">
            <v>5328.3279384486</v>
          </cell>
          <cell r="AC725">
            <v>5116.97237540042</v>
          </cell>
          <cell r="AD725">
            <v>5620.70393766172</v>
          </cell>
          <cell r="AE725">
            <v>7306.0412227942</v>
          </cell>
          <cell r="AF725">
            <v>6863.08369588358</v>
          </cell>
          <cell r="AG725">
            <v>6107.1222159202</v>
          </cell>
          <cell r="AH725">
            <v>7058.1895784183</v>
          </cell>
          <cell r="AI725">
            <v>7077.19914829486</v>
          </cell>
          <cell r="AJ725">
            <v>6574.18186033921</v>
          </cell>
          <cell r="AK725">
            <v>6239.13261169066</v>
          </cell>
          <cell r="AL725">
            <v>6649.19895925433</v>
          </cell>
          <cell r="AM725">
            <v>6406.62943504644</v>
          </cell>
          <cell r="AN725">
            <v>6782.67358880669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5">
          <cell r="BX725">
            <v>4.66638142798577</v>
          </cell>
          <cell r="BY725">
            <v>3.77388875390418</v>
          </cell>
          <cell r="BZ725">
            <v>2.96297137018321</v>
          </cell>
          <cell r="CA725">
            <v>2.87999783232464</v>
          </cell>
          <cell r="CB725">
            <v>3.23839987765214</v>
          </cell>
          <cell r="CC725">
            <v>3.99148713229063</v>
          </cell>
          <cell r="CD725">
            <v>3.84300523468544</v>
          </cell>
          <cell r="CE725">
            <v>3.43586001049947</v>
          </cell>
          <cell r="CF725">
            <v>3.89334170720808</v>
          </cell>
          <cell r="CG725">
            <v>4.05424441596815</v>
          </cell>
          <cell r="CH725">
            <v>3.72958893745437</v>
          </cell>
          <cell r="CI725">
            <v>3.53259120751219</v>
          </cell>
          <cell r="CJ725">
            <v>3.66015371598265</v>
          </cell>
          <cell r="CK725">
            <v>3.49424841594043</v>
          </cell>
          <cell r="CL725">
            <v>3.8437959093095</v>
          </cell>
          <cell r="CM725">
            <v>4.93441395262343</v>
          </cell>
          <cell r="CN725">
            <v>4.78219499438083</v>
          </cell>
          <cell r="CO725">
            <v>4.92686459355596</v>
          </cell>
          <cell r="CP725">
            <v>4.86774755210199</v>
          </cell>
          <cell r="CQ725">
            <v>4.75518448990018</v>
          </cell>
          <cell r="CR725">
            <v>5.01481042827251</v>
          </cell>
          <cell r="CS725">
            <v>4.89277736603373</v>
          </cell>
          <cell r="CT725">
            <v>4.86976816177686</v>
          </cell>
          <cell r="CU725">
            <v>4.9668144099696</v>
          </cell>
          <cell r="CV725">
            <v>4.78254015255933</v>
          </cell>
          <cell r="CW725">
            <v>4.82934110264388</v>
          </cell>
          <cell r="CX725">
            <v>4.83880330344534</v>
          </cell>
          <cell r="CY725">
            <v>4.97710884940828</v>
          </cell>
          <cell r="CZ725">
            <v>5.02322883828571</v>
          </cell>
          <cell r="DA725">
            <v>4.83445734503939</v>
          </cell>
        </row>
        <row r="726">
          <cell r="A726">
            <v>9108.42707175375</v>
          </cell>
          <cell r="B726">
            <v>7605.24968195244</v>
          </cell>
          <cell r="C726">
            <v>7505.75609420931</v>
          </cell>
          <cell r="D726">
            <v>7442.22582263634</v>
          </cell>
          <cell r="E726">
            <v>7025.63893278346</v>
          </cell>
          <cell r="F726">
            <v>7339.7236453415</v>
          </cell>
          <cell r="G726">
            <v>7412.73075774131</v>
          </cell>
          <cell r="H726">
            <v>8191.68241076653</v>
          </cell>
          <cell r="I726">
            <v>9012.89088843813</v>
          </cell>
          <cell r="J726">
            <v>8749.22042866869</v>
          </cell>
          <cell r="K726">
            <v>7578.37508454258</v>
          </cell>
          <cell r="L726">
            <v>8454.60882240919</v>
          </cell>
          <cell r="M726">
            <v>7902.60178821048</v>
          </cell>
          <cell r="N726">
            <v>9236.04127952432</v>
          </cell>
          <cell r="O726">
            <v>10541.8955912574</v>
          </cell>
        </row>
        <row r="726">
          <cell r="Z726">
            <v>7494.93427618595</v>
          </cell>
          <cell r="AA726">
            <v>6258.03402400658</v>
          </cell>
          <cell r="AB726">
            <v>6176.16501466366</v>
          </cell>
          <cell r="AC726">
            <v>6123.88867691219</v>
          </cell>
          <cell r="AD726">
            <v>5781.0971789761</v>
          </cell>
          <cell r="AE726">
            <v>6039.54402816672</v>
          </cell>
          <cell r="AF726">
            <v>6099.61845208428</v>
          </cell>
          <cell r="AG726">
            <v>6740.58438371646</v>
          </cell>
          <cell r="AH726">
            <v>7416.32164534337</v>
          </cell>
          <cell r="AI726">
            <v>7199.35852416166</v>
          </cell>
          <cell r="AJ726">
            <v>6235.92006956647</v>
          </cell>
          <cell r="AK726">
            <v>6956.93525958242</v>
          </cell>
          <cell r="AL726">
            <v>6502.71232858463</v>
          </cell>
          <cell r="AM726">
            <v>7599.94253858001</v>
          </cell>
          <cell r="AN726">
            <v>8674.47408652037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6">
          <cell r="BX726">
            <v>4.23163598227191</v>
          </cell>
          <cell r="BY726">
            <v>3.48463114700864</v>
          </cell>
          <cell r="BZ726">
            <v>3.49598745140299</v>
          </cell>
          <cell r="CA726">
            <v>3.39749116363705</v>
          </cell>
          <cell r="CB726">
            <v>3.20280392857239</v>
          </cell>
          <cell r="CC726">
            <v>3.35286376315396</v>
          </cell>
          <cell r="CD726">
            <v>3.42489589960188</v>
          </cell>
          <cell r="CE726">
            <v>3.8727298351032</v>
          </cell>
          <cell r="CF726">
            <v>4.14328668752447</v>
          </cell>
          <cell r="CG726">
            <v>3.95022292761791</v>
          </cell>
          <cell r="CH726">
            <v>3.57298467765743</v>
          </cell>
          <cell r="CI726">
            <v>3.86344035448739</v>
          </cell>
          <cell r="CJ726">
            <v>3.67116635162673</v>
          </cell>
          <cell r="CK726">
            <v>4.11600938726733</v>
          </cell>
          <cell r="CL726">
            <v>4.86511623989385</v>
          </cell>
          <cell r="CM726">
            <v>4.85251250252249</v>
          </cell>
          <cell r="CN726">
            <v>4.92026213753691</v>
          </cell>
          <cell r="CO726">
            <v>4.84012035952354</v>
          </cell>
          <cell r="CP726">
            <v>4.93828427770183</v>
          </cell>
          <cell r="CQ726">
            <v>4.94523634957996</v>
          </cell>
          <cell r="CR726">
            <v>4.93509344143913</v>
          </cell>
          <cell r="CS726">
            <v>4.87935514545433</v>
          </cell>
          <cell r="CT726">
            <v>4.76856255464651</v>
          </cell>
          <cell r="CU726">
            <v>4.90400278128882</v>
          </cell>
          <cell r="CV726">
            <v>4.99320425470375</v>
          </cell>
          <cell r="CW726">
            <v>4.78163609997944</v>
          </cell>
          <cell r="CX726">
            <v>4.933451756142</v>
          </cell>
          <cell r="CY726">
            <v>4.85285833136002</v>
          </cell>
          <cell r="CZ726">
            <v>5.05872519243574</v>
          </cell>
          <cell r="DA726">
            <v>4.88491564373012</v>
          </cell>
        </row>
        <row r="727">
          <cell r="A727">
            <v>8045.2500057009</v>
          </cell>
          <cell r="B727">
            <v>6695.53495992263</v>
          </cell>
          <cell r="C727">
            <v>7456.78114242156</v>
          </cell>
          <cell r="D727">
            <v>6704.90518606971</v>
          </cell>
          <cell r="E727">
            <v>7669.391840684</v>
          </cell>
          <cell r="F727">
            <v>8106.7944059458</v>
          </cell>
          <cell r="G727">
            <v>6480.30646673801</v>
          </cell>
          <cell r="H727">
            <v>7433.55507163905</v>
          </cell>
          <cell r="I727">
            <v>8396.14982839452</v>
          </cell>
          <cell r="J727">
            <v>8814.64467392534</v>
          </cell>
          <cell r="K727">
            <v>7548.31267322696</v>
          </cell>
          <cell r="L727">
            <v>7133.27496192438</v>
          </cell>
          <cell r="M727">
            <v>8780.49859635294</v>
          </cell>
          <cell r="N727">
            <v>9604.36561640139</v>
          </cell>
          <cell r="O727">
            <v>10557.3333754132</v>
          </cell>
        </row>
        <row r="727">
          <cell r="Z727">
            <v>6620.09143326246</v>
          </cell>
          <cell r="AA727">
            <v>5509.46876702205</v>
          </cell>
          <cell r="AB727">
            <v>6135.86562576403</v>
          </cell>
          <cell r="AC727">
            <v>5517.17912453736</v>
          </cell>
          <cell r="AD727">
            <v>6310.81385747712</v>
          </cell>
          <cell r="AE727">
            <v>6670.73368260683</v>
          </cell>
          <cell r="AF727">
            <v>5332.3664640587</v>
          </cell>
          <cell r="AG727">
            <v>6116.75388752013</v>
          </cell>
          <cell r="AH727">
            <v>6908.8318587932</v>
          </cell>
          <cell r="AI727">
            <v>7253.19333168714</v>
          </cell>
          <cell r="AJ727">
            <v>6211.1829996839</v>
          </cell>
          <cell r="AK727">
            <v>5869.66625438349</v>
          </cell>
          <cell r="AL727">
            <v>7225.09598785614</v>
          </cell>
          <cell r="AM727">
            <v>7903.02085006743</v>
          </cell>
          <cell r="AN727">
            <v>8687.17717748289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7">
          <cell r="BX727">
            <v>3.77461622260506</v>
          </cell>
          <cell r="BY727">
            <v>3.11814140369309</v>
          </cell>
          <cell r="BZ727">
            <v>3.38278649295699</v>
          </cell>
          <cell r="CA727">
            <v>2.99988141416114</v>
          </cell>
          <cell r="CB727">
            <v>3.49790750358996</v>
          </cell>
          <cell r="CC727">
            <v>3.75367323779513</v>
          </cell>
          <cell r="CD727">
            <v>3.04084038465441</v>
          </cell>
          <cell r="CE727">
            <v>3.36910645412686</v>
          </cell>
          <cell r="CF727">
            <v>3.73193371651936</v>
          </cell>
          <cell r="CG727">
            <v>3.90026722938436</v>
          </cell>
          <cell r="CH727">
            <v>3.46187493101746</v>
          </cell>
          <cell r="CI727">
            <v>3.23643071119169</v>
          </cell>
          <cell r="CJ727">
            <v>3.98097580992852</v>
          </cell>
          <cell r="CK727">
            <v>4.40817153928254</v>
          </cell>
          <cell r="CL727">
            <v>4.86609848679058</v>
          </cell>
          <cell r="CM727">
            <v>4.80505453636326</v>
          </cell>
          <cell r="CN727">
            <v>4.84084363854216</v>
          </cell>
          <cell r="CO727">
            <v>4.96945071482276</v>
          </cell>
          <cell r="CP727">
            <v>5.03871892200599</v>
          </cell>
          <cell r="CQ727">
            <v>4.94292686746132</v>
          </cell>
          <cell r="CR727">
            <v>4.86882622281971</v>
          </cell>
          <cell r="CS727">
            <v>4.80433740058416</v>
          </cell>
          <cell r="CT727">
            <v>4.97408736025391</v>
          </cell>
          <cell r="CU727">
            <v>5.07198356140711</v>
          </cell>
          <cell r="CV727">
            <v>5.09497462195793</v>
          </cell>
          <cell r="CW727">
            <v>4.91552700898989</v>
          </cell>
          <cell r="CX727">
            <v>4.96883105010103</v>
          </cell>
          <cell r="CY727">
            <v>4.97234458923487</v>
          </cell>
          <cell r="CZ727">
            <v>4.91181246579097</v>
          </cell>
          <cell r="DA727">
            <v>4.89108173259742</v>
          </cell>
        </row>
        <row r="728">
          <cell r="A728">
            <v>9323.02015259817</v>
          </cell>
          <cell r="B728">
            <v>7367.99007570323</v>
          </cell>
          <cell r="C728">
            <v>7472.23162221771</v>
          </cell>
          <cell r="D728">
            <v>6986.53758756374</v>
          </cell>
          <cell r="E728">
            <v>7106.65260707</v>
          </cell>
          <cell r="F728">
            <v>8928.70264460176</v>
          </cell>
          <cell r="G728">
            <v>8183.55872117572</v>
          </cell>
          <cell r="H728">
            <v>6870.3768163658</v>
          </cell>
          <cell r="I728">
            <v>8634.84777601512</v>
          </cell>
          <cell r="J728">
            <v>9857.69120008522</v>
          </cell>
          <cell r="K728">
            <v>7984.05042834023</v>
          </cell>
          <cell r="L728">
            <v>7029.87480617468</v>
          </cell>
          <cell r="M728">
            <v>8225.32444047728</v>
          </cell>
          <cell r="N728">
            <v>9136.30933027274</v>
          </cell>
          <cell r="O728">
            <v>8649.81346503024</v>
          </cell>
        </row>
        <row r="728">
          <cell r="Z728">
            <v>7671.5137255665</v>
          </cell>
          <cell r="AA728">
            <v>6062.80326229295</v>
          </cell>
          <cell r="AB728">
            <v>6148.57916342486</v>
          </cell>
          <cell r="AC728">
            <v>5748.92235776674</v>
          </cell>
          <cell r="AD728">
            <v>5847.75985953189</v>
          </cell>
          <cell r="AE728">
            <v>7347.04674755802</v>
          </cell>
          <cell r="AF728">
            <v>6733.8997477103</v>
          </cell>
          <cell r="AG728">
            <v>5653.33863746671</v>
          </cell>
          <cell r="AH728">
            <v>7105.24616997815</v>
          </cell>
          <cell r="AI728">
            <v>8111.47161607012</v>
          </cell>
          <cell r="AJ728">
            <v>6569.73292389139</v>
          </cell>
          <cell r="AK728">
            <v>5784.58269765231</v>
          </cell>
          <cell r="AL728">
            <v>6768.26696816417</v>
          </cell>
          <cell r="AM728">
            <v>7517.87739176728</v>
          </cell>
          <cell r="AN728">
            <v>7117.56079408203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8">
          <cell r="BX728">
            <v>4.45306117191556</v>
          </cell>
          <cell r="BY728">
            <v>3.41894241802762</v>
          </cell>
          <cell r="BZ728">
            <v>3.46459009590703</v>
          </cell>
          <cell r="CA728">
            <v>3.22604465332905</v>
          </cell>
          <cell r="CB728">
            <v>3.23536640688219</v>
          </cell>
          <cell r="CC728">
            <v>4.13580169936952</v>
          </cell>
          <cell r="CD728">
            <v>3.75127562166239</v>
          </cell>
          <cell r="CE728">
            <v>3.20329490031129</v>
          </cell>
          <cell r="CF728">
            <v>4.01877036028836</v>
          </cell>
          <cell r="CG728">
            <v>4.54954332686454</v>
          </cell>
          <cell r="CH728">
            <v>3.70962117291579</v>
          </cell>
          <cell r="CI728">
            <v>3.31366190491565</v>
          </cell>
          <cell r="CJ728">
            <v>3.84975848931929</v>
          </cell>
          <cell r="CK728">
            <v>4.14871132853141</v>
          </cell>
          <cell r="CL728">
            <v>3.93996407078135</v>
          </cell>
          <cell r="CM728">
            <v>4.7198646081991</v>
          </cell>
          <cell r="CN728">
            <v>4.85835029250815</v>
          </cell>
          <cell r="CO728">
            <v>4.8621689432895</v>
          </cell>
          <cell r="CP728">
            <v>4.88228586569816</v>
          </cell>
          <cell r="CQ728">
            <v>4.95191513859093</v>
          </cell>
          <cell r="CR728">
            <v>4.86698750616057</v>
          </cell>
          <cell r="CS728">
            <v>4.91807114842444</v>
          </cell>
          <cell r="CT728">
            <v>4.83520858640051</v>
          </cell>
          <cell r="CU728">
            <v>4.84387663831507</v>
          </cell>
          <cell r="CV728">
            <v>4.88471222503056</v>
          </cell>
          <cell r="CW728">
            <v>4.8520502352229</v>
          </cell>
          <cell r="CX728">
            <v>4.78267615379829</v>
          </cell>
          <cell r="CY728">
            <v>4.81671700302719</v>
          </cell>
          <cell r="CZ728">
            <v>4.96465594493346</v>
          </cell>
          <cell r="DA728">
            <v>4.94932598592497</v>
          </cell>
        </row>
        <row r="729">
          <cell r="A729">
            <v>9135.93056908138</v>
          </cell>
          <cell r="B729">
            <v>7612.92820228179</v>
          </cell>
          <cell r="C729">
            <v>7106.33793190158</v>
          </cell>
          <cell r="D729">
            <v>7750.44176378698</v>
          </cell>
          <cell r="E729">
            <v>7361.45419741687</v>
          </cell>
          <cell r="F729">
            <v>8245.93308452484</v>
          </cell>
          <cell r="G729">
            <v>7867.45745756929</v>
          </cell>
          <cell r="H729">
            <v>8216.48121518427</v>
          </cell>
          <cell r="I729">
            <v>7520.00465920482</v>
          </cell>
          <cell r="J729">
            <v>6820.14933896941</v>
          </cell>
          <cell r="K729">
            <v>8642.28253709924</v>
          </cell>
          <cell r="L729">
            <v>7639.99405156548</v>
          </cell>
          <cell r="M729">
            <v>8495.46970824966</v>
          </cell>
          <cell r="N729">
            <v>8894.03477102036</v>
          </cell>
          <cell r="O729">
            <v>9423.49972895375</v>
          </cell>
        </row>
        <row r="729">
          <cell r="Z729">
            <v>7517.56572541554</v>
          </cell>
          <cell r="AA729">
            <v>6264.35234930616</v>
          </cell>
          <cell r="AB729">
            <v>5847.50092682187</v>
          </cell>
          <cell r="AC729">
            <v>6377.50636563043</v>
          </cell>
          <cell r="AD729">
            <v>6057.42516816016</v>
          </cell>
          <cell r="AE729">
            <v>6785.2249381233</v>
          </cell>
          <cell r="AF729">
            <v>6473.79356508559</v>
          </cell>
          <cell r="AG729">
            <v>6760.99025706592</v>
          </cell>
          <cell r="AH729">
            <v>6187.88954814568</v>
          </cell>
          <cell r="AI729">
            <v>5612.0085989234</v>
          </cell>
          <cell r="AJ729">
            <v>7111.36391624166</v>
          </cell>
          <cell r="AK729">
            <v>6286.62367671674</v>
          </cell>
          <cell r="AL729">
            <v>6990.55793135972</v>
          </cell>
          <cell r="AM729">
            <v>7318.52004015389</v>
          </cell>
          <cell r="AN729">
            <v>7754.19406268194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29">
          <cell r="BX729">
            <v>4.27776369492585</v>
          </cell>
          <cell r="BY729">
            <v>3.4990864796179</v>
          </cell>
          <cell r="BZ729">
            <v>3.20977364224833</v>
          </cell>
          <cell r="CA729">
            <v>3.53797179472883</v>
          </cell>
          <cell r="CB729">
            <v>3.34005425531208</v>
          </cell>
          <cell r="CC729">
            <v>3.66329644939346</v>
          </cell>
          <cell r="CD729">
            <v>3.66112403194574</v>
          </cell>
          <cell r="CE729">
            <v>3.77052141893708</v>
          </cell>
          <cell r="CF729">
            <v>3.48723579808491</v>
          </cell>
          <cell r="CG729">
            <v>3.07012468415285</v>
          </cell>
          <cell r="CH729">
            <v>3.84332485937863</v>
          </cell>
          <cell r="CI729">
            <v>3.49973928112348</v>
          </cell>
          <cell r="CJ729">
            <v>3.82483373686405</v>
          </cell>
          <cell r="CK729">
            <v>4.10477483172867</v>
          </cell>
          <cell r="CL729">
            <v>4.3806708921178</v>
          </cell>
          <cell r="CM729">
            <v>4.81468167702226</v>
          </cell>
          <cell r="CN729">
            <v>4.90488282474671</v>
          </cell>
          <cell r="CO729">
            <v>4.9911776561358</v>
          </cell>
          <cell r="CP729">
            <v>4.9385979294243</v>
          </cell>
          <cell r="CQ729">
            <v>4.96868736962148</v>
          </cell>
          <cell r="CR729">
            <v>5.07457084664805</v>
          </cell>
          <cell r="CS729">
            <v>4.84452877627194</v>
          </cell>
          <cell r="CT729">
            <v>4.9126523682458</v>
          </cell>
          <cell r="CU729">
            <v>4.86147855531431</v>
          </cell>
          <cell r="CV729">
            <v>5.00805915271491</v>
          </cell>
          <cell r="CW729">
            <v>5.06935778901889</v>
          </cell>
          <cell r="CX729">
            <v>4.92140274689936</v>
          </cell>
          <cell r="CY729">
            <v>5.00733229943671</v>
          </cell>
          <cell r="CZ729">
            <v>4.8847356208316</v>
          </cell>
          <cell r="DA729">
            <v>4.84956935095131</v>
          </cell>
        </row>
        <row r="730">
          <cell r="A730">
            <v>9744.60823385486</v>
          </cell>
          <cell r="B730">
            <v>7335.52301973971</v>
          </cell>
          <cell r="C730">
            <v>7162.99808780647</v>
          </cell>
          <cell r="D730">
            <v>6437.72021321148</v>
          </cell>
          <cell r="E730">
            <v>8668.9743942289</v>
          </cell>
          <cell r="F730">
            <v>8043.75519351691</v>
          </cell>
          <cell r="G730">
            <v>6284.56251529798</v>
          </cell>
          <cell r="H730">
            <v>7702.48031845515</v>
          </cell>
          <cell r="I730">
            <v>7422.5134534976</v>
          </cell>
          <cell r="J730">
            <v>7891.60390027735</v>
          </cell>
          <cell r="K730">
            <v>8964.96887055128</v>
          </cell>
          <cell r="L730">
            <v>9506.37156265223</v>
          </cell>
          <cell r="M730">
            <v>7902.91793675915</v>
          </cell>
          <cell r="N730">
            <v>8702.56101618763</v>
          </cell>
          <cell r="O730">
            <v>7870.89378431527</v>
          </cell>
        </row>
        <row r="730">
          <cell r="Z730">
            <v>8018.420489572</v>
          </cell>
          <cell r="AA730">
            <v>6036.08751338582</v>
          </cell>
          <cell r="AB730">
            <v>5894.12414082361</v>
          </cell>
          <cell r="AC730">
            <v>5297.32406115687</v>
          </cell>
          <cell r="AD730">
            <v>7133.32750153692</v>
          </cell>
          <cell r="AE730">
            <v>6618.86141637963</v>
          </cell>
          <cell r="AF730">
            <v>5171.29715544519</v>
          </cell>
          <cell r="AG730">
            <v>6338.04094775738</v>
          </cell>
          <cell r="AH730">
            <v>6107.66821316374</v>
          </cell>
          <cell r="AI730">
            <v>6493.6626379425</v>
          </cell>
          <cell r="AJ730">
            <v>7376.88867062506</v>
          </cell>
          <cell r="AK730">
            <v>7822.38574298241</v>
          </cell>
          <cell r="AL730">
            <v>6502.9724736761</v>
          </cell>
          <cell r="AM730">
            <v>7160.96449332011</v>
          </cell>
          <cell r="AN730">
            <v>6476.62117109371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0">
          <cell r="BX730">
            <v>4.51974101015758</v>
          </cell>
          <cell r="BY730">
            <v>3.37281939521599</v>
          </cell>
          <cell r="BZ730">
            <v>3.23794991533652</v>
          </cell>
          <cell r="CA730">
            <v>3.06426785178615</v>
          </cell>
          <cell r="CB730">
            <v>4.01400724696104</v>
          </cell>
          <cell r="CC730">
            <v>3.7680711470185</v>
          </cell>
          <cell r="CD730">
            <v>2.86867638248872</v>
          </cell>
          <cell r="CE730">
            <v>3.58110715499324</v>
          </cell>
          <cell r="CF730">
            <v>3.40271798100698</v>
          </cell>
          <cell r="CG730">
            <v>3.58533111485949</v>
          </cell>
          <cell r="CH730">
            <v>4.18476300922461</v>
          </cell>
          <cell r="CI730">
            <v>4.28229537728845</v>
          </cell>
          <cell r="CJ730">
            <v>3.65814364413809</v>
          </cell>
          <cell r="CK730">
            <v>4.02211127213351</v>
          </cell>
          <cell r="CL730">
            <v>3.64889245009494</v>
          </cell>
          <cell r="CM730">
            <v>4.86051640227279</v>
          </cell>
          <cell r="CN730">
            <v>4.90308674325318</v>
          </cell>
          <cell r="CO730">
            <v>4.98719428637199</v>
          </cell>
          <cell r="CP730">
            <v>4.7362754523726</v>
          </cell>
          <cell r="CQ730">
            <v>4.86879116441692</v>
          </cell>
          <cell r="CR730">
            <v>4.81250650177857</v>
          </cell>
          <cell r="CS730">
            <v>4.93884130627771</v>
          </cell>
          <cell r="CT730">
            <v>4.84891822437334</v>
          </cell>
          <cell r="CU730">
            <v>4.91763868287423</v>
          </cell>
          <cell r="CV730">
            <v>4.96212371252786</v>
          </cell>
          <cell r="CW730">
            <v>4.82958147153673</v>
          </cell>
          <cell r="CX730">
            <v>5.00460429003858</v>
          </cell>
          <cell r="CY730">
            <v>4.87032896319635</v>
          </cell>
          <cell r="CZ730">
            <v>4.87780657376242</v>
          </cell>
          <cell r="DA730">
            <v>4.86289136627633</v>
          </cell>
        </row>
        <row r="731">
          <cell r="A731">
            <v>10579.3769492979</v>
          </cell>
          <cell r="B731">
            <v>7260.92432497016</v>
          </cell>
          <cell r="C731">
            <v>6890.55323414273</v>
          </cell>
          <cell r="D731">
            <v>7540.14793759793</v>
          </cell>
          <cell r="E731">
            <v>7516.38711173757</v>
          </cell>
          <cell r="F731">
            <v>8394.27881070757</v>
          </cell>
          <cell r="G731">
            <v>9179.60904087661</v>
          </cell>
          <cell r="H731">
            <v>8388.8303568234</v>
          </cell>
          <cell r="I731">
            <v>8301.76867814707</v>
          </cell>
          <cell r="J731">
            <v>7855.94185490292</v>
          </cell>
          <cell r="K731">
            <v>8995.128249933</v>
          </cell>
          <cell r="L731">
            <v>10001.3685407199</v>
          </cell>
          <cell r="M731">
            <v>8259.32075311211</v>
          </cell>
          <cell r="N731">
            <v>8331.96341397236</v>
          </cell>
          <cell r="O731">
            <v>8455.07783455534</v>
          </cell>
        </row>
        <row r="731">
          <cell r="Z731">
            <v>8705.31588970801</v>
          </cell>
          <cell r="AA731">
            <v>5974.70344454688</v>
          </cell>
          <cell r="AB731">
            <v>5669.94094695173</v>
          </cell>
          <cell r="AC731">
            <v>6204.46458865201</v>
          </cell>
          <cell r="AD731">
            <v>6184.91282337262</v>
          </cell>
          <cell r="AE731">
            <v>6907.29227852508</v>
          </cell>
          <cell r="AF731">
            <v>7553.50686792133</v>
          </cell>
          <cell r="AG731">
            <v>6902.80897932897</v>
          </cell>
          <cell r="AH731">
            <v>6831.16965516102</v>
          </cell>
          <cell r="AI731">
            <v>6464.31786917726</v>
          </cell>
          <cell r="AJ731">
            <v>7401.70553137344</v>
          </cell>
          <cell r="AK731">
            <v>8229.69754207806</v>
          </cell>
          <cell r="AL731">
            <v>6796.24107684653</v>
          </cell>
          <cell r="AM731">
            <v>6856.01560921154</v>
          </cell>
          <cell r="AN731">
            <v>6957.32118957696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1">
          <cell r="BX731">
            <v>4.89103782038206</v>
          </cell>
          <cell r="BY731">
            <v>3.47585524228981</v>
          </cell>
          <cell r="BZ731">
            <v>3.13240701574703</v>
          </cell>
          <cell r="CA731">
            <v>3.47818970662516</v>
          </cell>
          <cell r="CB731">
            <v>3.54379394066867</v>
          </cell>
          <cell r="CC731">
            <v>3.84239891445046</v>
          </cell>
          <cell r="CD731">
            <v>4.22453799485383</v>
          </cell>
          <cell r="CE731">
            <v>3.8924775827511</v>
          </cell>
          <cell r="CF731">
            <v>3.80582301585712</v>
          </cell>
          <cell r="CG731">
            <v>3.60753909284357</v>
          </cell>
          <cell r="CH731">
            <v>4.09138039693696</v>
          </cell>
          <cell r="CI731">
            <v>4.59719572249304</v>
          </cell>
          <cell r="CJ731">
            <v>3.75310662388408</v>
          </cell>
          <cell r="CK731">
            <v>3.84066489285033</v>
          </cell>
          <cell r="CL731">
            <v>3.95641145594607</v>
          </cell>
          <cell r="CM731">
            <v>4.87630261625842</v>
          </cell>
          <cell r="CN731">
            <v>4.70935910501889</v>
          </cell>
          <cell r="CO731">
            <v>4.95915272443115</v>
          </cell>
          <cell r="CP731">
            <v>4.88717826035085</v>
          </cell>
          <cell r="CQ731">
            <v>4.78158914515773</v>
          </cell>
          <cell r="CR731">
            <v>4.92507125253075</v>
          </cell>
          <cell r="CS731">
            <v>4.89865149499835</v>
          </cell>
          <cell r="CT731">
            <v>4.85855217423057</v>
          </cell>
          <cell r="CU731">
            <v>4.91760473985048</v>
          </cell>
          <cell r="CV731">
            <v>4.90929119817083</v>
          </cell>
          <cell r="CW731">
            <v>4.95643116113472</v>
          </cell>
          <cell r="CX731">
            <v>4.90453700792433</v>
          </cell>
          <cell r="CY731">
            <v>4.96118027881479</v>
          </cell>
          <cell r="CZ731">
            <v>4.89071682451801</v>
          </cell>
          <cell r="DA731">
            <v>4.81778858349011</v>
          </cell>
        </row>
        <row r="732">
          <cell r="A732">
            <v>10556.1128231482</v>
          </cell>
          <cell r="B732">
            <v>7073.64960110406</v>
          </cell>
          <cell r="C732">
            <v>7559.78906432936</v>
          </cell>
          <cell r="D732">
            <v>7593.68559902954</v>
          </cell>
          <cell r="E732">
            <v>6951.61731107756</v>
          </cell>
          <cell r="F732">
            <v>8458.29536261014</v>
          </cell>
          <cell r="G732">
            <v>8663.9608493246</v>
          </cell>
          <cell r="H732">
            <v>7031.93302176913</v>
          </cell>
          <cell r="I732">
            <v>7632.12338052771</v>
          </cell>
          <cell r="J732">
            <v>8259.39930384601</v>
          </cell>
          <cell r="K732">
            <v>8015.79632204421</v>
          </cell>
          <cell r="L732">
            <v>8457.8913742261</v>
          </cell>
          <cell r="M732">
            <v>9982.03085186401</v>
          </cell>
          <cell r="N732">
            <v>10388.8623379636</v>
          </cell>
          <cell r="O732">
            <v>9543.4838220741</v>
          </cell>
        </row>
        <row r="732">
          <cell r="Z732">
            <v>8686.1728373334</v>
          </cell>
          <cell r="AA732">
            <v>5820.60310033706</v>
          </cell>
          <cell r="AB732">
            <v>6220.62643007673</v>
          </cell>
          <cell r="AC732">
            <v>6248.51843577288</v>
          </cell>
          <cell r="AD732">
            <v>5720.18795882953</v>
          </cell>
          <cell r="AE732">
            <v>6959.9687555192</v>
          </cell>
          <cell r="AF732">
            <v>7129.20207030139</v>
          </cell>
          <cell r="AG732">
            <v>5786.27631505574</v>
          </cell>
          <cell r="AH732">
            <v>6280.14723883423</v>
          </cell>
          <cell r="AI732">
            <v>6796.305712879</v>
          </cell>
          <cell r="AJ732">
            <v>6595.85525928209</v>
          </cell>
          <cell r="AK732">
            <v>6959.63633079176</v>
          </cell>
          <cell r="AL732">
            <v>8213.78538667667</v>
          </cell>
          <cell r="AM732">
            <v>8548.54958095289</v>
          </cell>
          <cell r="AN732">
            <v>7852.92383073526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2">
          <cell r="BX732">
            <v>4.74154252133226</v>
          </cell>
          <cell r="BY732">
            <v>3.32697970314856</v>
          </cell>
          <cell r="BZ732">
            <v>3.53684665223628</v>
          </cell>
          <cell r="CA732">
            <v>3.42692429573969</v>
          </cell>
          <cell r="CB732">
            <v>3.17337235710251</v>
          </cell>
          <cell r="CC732">
            <v>3.91765193042552</v>
          </cell>
          <cell r="CD732">
            <v>3.96973162282355</v>
          </cell>
          <cell r="CE732">
            <v>3.28797482237318</v>
          </cell>
          <cell r="CF732">
            <v>3.41575242894456</v>
          </cell>
          <cell r="CG732">
            <v>3.92835267198848</v>
          </cell>
          <cell r="CH732">
            <v>3.69110357640901</v>
          </cell>
          <cell r="CI732">
            <v>3.85348835714994</v>
          </cell>
          <cell r="CJ732">
            <v>4.59362123307104</v>
          </cell>
          <cell r="CK732">
            <v>4.64496411462709</v>
          </cell>
          <cell r="CL732">
            <v>4.46889908506912</v>
          </cell>
          <cell r="CM732">
            <v>5.01898563470582</v>
          </cell>
          <cell r="CN732">
            <v>4.79319359659783</v>
          </cell>
          <cell r="CO732">
            <v>4.81864604630814</v>
          </cell>
          <cell r="CP732">
            <v>4.99550824990239</v>
          </cell>
          <cell r="CQ732">
            <v>4.93851526667957</v>
          </cell>
          <cell r="CR732">
            <v>4.86730518382131</v>
          </cell>
          <cell r="CS732">
            <v>4.92024709032762</v>
          </cell>
          <cell r="CT732">
            <v>4.82145170765887</v>
          </cell>
          <cell r="CU732">
            <v>5.03721601727373</v>
          </cell>
          <cell r="CV732">
            <v>4.73990428214228</v>
          </cell>
          <cell r="CW732">
            <v>4.8957814249095</v>
          </cell>
          <cell r="CX732">
            <v>4.94811324946942</v>
          </cell>
          <cell r="CY732">
            <v>4.89886311159545</v>
          </cell>
          <cell r="CZ732">
            <v>5.04216678653777</v>
          </cell>
          <cell r="DA732">
            <v>4.81435346842271</v>
          </cell>
        </row>
        <row r="733">
          <cell r="A733">
            <v>10047.8511460292</v>
          </cell>
          <cell r="B733">
            <v>8936.05025075255</v>
          </cell>
          <cell r="C733">
            <v>7154.57023685687</v>
          </cell>
          <cell r="D733">
            <v>8152.10261165809</v>
          </cell>
          <cell r="E733">
            <v>8206.3174796735</v>
          </cell>
          <cell r="F733">
            <v>7467.38980850714</v>
          </cell>
          <cell r="G733">
            <v>7970.43878253011</v>
          </cell>
          <cell r="H733">
            <v>7622.4143972988</v>
          </cell>
          <cell r="I733">
            <v>8071.29194795507</v>
          </cell>
          <cell r="J733">
            <v>8741.75787814731</v>
          </cell>
          <cell r="K733">
            <v>8661.20237547961</v>
          </cell>
          <cell r="L733">
            <v>8313.48875899058</v>
          </cell>
          <cell r="M733">
            <v>8877.99353392965</v>
          </cell>
          <cell r="N733">
            <v>8745.78588672433</v>
          </cell>
          <cell r="O733">
            <v>9690.14575020862</v>
          </cell>
        </row>
        <row r="733">
          <cell r="Z733">
            <v>8267.94608587543</v>
          </cell>
          <cell r="AA733">
            <v>7353.0927777621</v>
          </cell>
          <cell r="AB733">
            <v>5887.18922347079</v>
          </cell>
          <cell r="AC733">
            <v>6708.01586330723</v>
          </cell>
          <cell r="AD733">
            <v>6752.62695470277</v>
          </cell>
          <cell r="AE733">
            <v>6144.59504242873</v>
          </cell>
          <cell r="AF733">
            <v>6558.53248391049</v>
          </cell>
          <cell r="AG733">
            <v>6272.15813263444</v>
          </cell>
          <cell r="AH733">
            <v>6641.52023146017</v>
          </cell>
          <cell r="AI733">
            <v>7193.21791116121</v>
          </cell>
          <cell r="AJ733">
            <v>7126.93224039465</v>
          </cell>
          <cell r="AK733">
            <v>6840.81360739796</v>
          </cell>
          <cell r="AL733">
            <v>7305.32039363354</v>
          </cell>
          <cell r="AM733">
            <v>7196.5323867903</v>
          </cell>
          <cell r="AN733">
            <v>7973.60564588595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3">
          <cell r="BX733">
            <v>4.61635678290421</v>
          </cell>
          <cell r="BY733">
            <v>4.18456921381268</v>
          </cell>
          <cell r="BZ733">
            <v>3.28580095838181</v>
          </cell>
          <cell r="CA733">
            <v>3.81573279636702</v>
          </cell>
          <cell r="CB733">
            <v>3.80846183033035</v>
          </cell>
          <cell r="CC733">
            <v>3.39730925975695</v>
          </cell>
          <cell r="CD733">
            <v>3.64132629921295</v>
          </cell>
          <cell r="CE733">
            <v>3.57530524012869</v>
          </cell>
          <cell r="CF733">
            <v>3.74353843658481</v>
          </cell>
          <cell r="CG733">
            <v>3.98644182065692</v>
          </cell>
          <cell r="CH733">
            <v>3.90938902107043</v>
          </cell>
          <cell r="CI733">
            <v>3.77882970777295</v>
          </cell>
          <cell r="CJ733">
            <v>4.13564912763034</v>
          </cell>
          <cell r="CK733">
            <v>4.04932451573783</v>
          </cell>
          <cell r="CL733">
            <v>4.38042212168984</v>
          </cell>
          <cell r="CM733">
            <v>4.90687963471047</v>
          </cell>
          <cell r="CN733">
            <v>4.8142254640225</v>
          </cell>
          <cell r="CO733">
            <v>4.90878350455499</v>
          </cell>
          <cell r="CP733">
            <v>4.81640791786952</v>
          </cell>
          <cell r="CQ733">
            <v>4.8576954805659</v>
          </cell>
          <cell r="CR733">
            <v>4.95524713189124</v>
          </cell>
          <cell r="CS733">
            <v>4.9346256476888</v>
          </cell>
          <cell r="CT733">
            <v>4.80630148471224</v>
          </cell>
          <cell r="CU733">
            <v>4.86062749130389</v>
          </cell>
          <cell r="CV733">
            <v>4.94361819852194</v>
          </cell>
          <cell r="CW733">
            <v>4.99460188005529</v>
          </cell>
          <cell r="CX733">
            <v>4.95972471323856</v>
          </cell>
          <cell r="CY733">
            <v>4.83952477670219</v>
          </cell>
          <cell r="CZ733">
            <v>4.86909039037692</v>
          </cell>
          <cell r="DA733">
            <v>4.98707528940342</v>
          </cell>
        </row>
        <row r="734">
          <cell r="A734">
            <v>8290.51952962452</v>
          </cell>
          <cell r="B734">
            <v>7761.8616403627</v>
          </cell>
          <cell r="C734">
            <v>7123.0550867404</v>
          </cell>
          <cell r="D734">
            <v>8243.03916681629</v>
          </cell>
          <cell r="E734">
            <v>7841.99008725005</v>
          </cell>
          <cell r="F734">
            <v>8396.77467390879</v>
          </cell>
          <cell r="G734">
            <v>7903.89958222826</v>
          </cell>
          <cell r="H734">
            <v>8990.86192268024</v>
          </cell>
          <cell r="I734">
            <v>7129.44582561299</v>
          </cell>
          <cell r="J734">
            <v>7828.77783936104</v>
          </cell>
          <cell r="K734">
            <v>8227.814183775</v>
          </cell>
          <cell r="L734">
            <v>7774.52178574689</v>
          </cell>
          <cell r="M734">
            <v>8762.04069141095</v>
          </cell>
          <cell r="N734">
            <v>9892.35465666438</v>
          </cell>
          <cell r="O734">
            <v>10470.305038603</v>
          </cell>
        </row>
        <row r="734">
          <cell r="Z734">
            <v>6821.91321294817</v>
          </cell>
          <cell r="AA734">
            <v>6386.90329264131</v>
          </cell>
          <cell r="AB734">
            <v>5861.25675708924</v>
          </cell>
          <cell r="AC734">
            <v>6782.84365726598</v>
          </cell>
          <cell r="AD734">
            <v>6452.83755750861</v>
          </cell>
          <cell r="AE734">
            <v>6909.34601738781</v>
          </cell>
          <cell r="AF734">
            <v>6503.78022766211</v>
          </cell>
          <cell r="AG734">
            <v>7398.19495351974</v>
          </cell>
          <cell r="AH734">
            <v>5866.51542221869</v>
          </cell>
          <cell r="AI734">
            <v>6441.96576495994</v>
          </cell>
          <cell r="AJ734">
            <v>6770.31567122057</v>
          </cell>
          <cell r="AK734">
            <v>6397.3207837003</v>
          </cell>
          <cell r="AL734">
            <v>7209.90776893244</v>
          </cell>
          <cell r="AM734">
            <v>8139.9946889124</v>
          </cell>
          <cell r="AN734">
            <v>8615.56528890763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4">
          <cell r="BX734">
            <v>3.8857647325412</v>
          </cell>
          <cell r="BY734">
            <v>3.5388485001913</v>
          </cell>
          <cell r="BZ734">
            <v>3.28476238177881</v>
          </cell>
          <cell r="CA734">
            <v>3.6721937695952</v>
          </cell>
          <cell r="CB734">
            <v>3.60830841091579</v>
          </cell>
          <cell r="CC734">
            <v>3.92710420268198</v>
          </cell>
          <cell r="CD734">
            <v>3.62402119326514</v>
          </cell>
          <cell r="CE734">
            <v>4.07232099815914</v>
          </cell>
          <cell r="CF734">
            <v>3.34281331698243</v>
          </cell>
          <cell r="CG734">
            <v>3.59120448417539</v>
          </cell>
          <cell r="CH734">
            <v>3.7041004229903</v>
          </cell>
          <cell r="CI734">
            <v>3.47772662665409</v>
          </cell>
          <cell r="CJ734">
            <v>4.05681194006302</v>
          </cell>
          <cell r="CK734">
            <v>4.5797019064503</v>
          </cell>
          <cell r="CL734">
            <v>4.78922079078659</v>
          </cell>
          <cell r="CM734">
            <v>4.80990859524747</v>
          </cell>
          <cell r="CN734">
            <v>4.94464942038992</v>
          </cell>
          <cell r="CO734">
            <v>4.88870603844391</v>
          </cell>
          <cell r="CP734">
            <v>5.06049911130548</v>
          </cell>
          <cell r="CQ734">
            <v>4.89952769929274</v>
          </cell>
          <cell r="CR734">
            <v>4.82027319346482</v>
          </cell>
          <cell r="CS734">
            <v>4.91679684415519</v>
          </cell>
          <cell r="CT734">
            <v>4.97726659540826</v>
          </cell>
          <cell r="CU734">
            <v>4.80811923020841</v>
          </cell>
          <cell r="CV734">
            <v>4.91456873359175</v>
          </cell>
          <cell r="CW734">
            <v>5.00764232605881</v>
          </cell>
          <cell r="CX734">
            <v>5.03975962986365</v>
          </cell>
          <cell r="CY734">
            <v>4.86913671659403</v>
          </cell>
          <cell r="CZ734">
            <v>4.86960849584519</v>
          </cell>
          <cell r="DA734">
            <v>4.92862816184422</v>
          </cell>
        </row>
        <row r="735">
          <cell r="A735">
            <v>8352.17771042821</v>
          </cell>
          <cell r="B735">
            <v>7436.97964922752</v>
          </cell>
          <cell r="C735">
            <v>8070.75378504399</v>
          </cell>
          <cell r="D735">
            <v>7796.43213392033</v>
          </cell>
          <cell r="E735">
            <v>7257.7991807589</v>
          </cell>
          <cell r="F735">
            <v>6890.79213593672</v>
          </cell>
          <cell r="G735">
            <v>7825.62951914099</v>
          </cell>
          <cell r="H735">
            <v>7712.18223745119</v>
          </cell>
          <cell r="I735">
            <v>9075.61391384196</v>
          </cell>
          <cell r="J735">
            <v>7511.47941268935</v>
          </cell>
          <cell r="K735">
            <v>8604.65318377574</v>
          </cell>
          <cell r="L735">
            <v>8488.36949019476</v>
          </cell>
          <cell r="M735">
            <v>8506.41401836976</v>
          </cell>
          <cell r="N735">
            <v>8234.60129963973</v>
          </cell>
          <cell r="O735">
            <v>9054.67010493687</v>
          </cell>
        </row>
        <row r="735">
          <cell r="Z735">
            <v>6872.64908743807</v>
          </cell>
          <cell r="AA735">
            <v>6119.57182565008</v>
          </cell>
          <cell r="AB735">
            <v>6641.07740026477</v>
          </cell>
          <cell r="AC735">
            <v>6415.3498701973</v>
          </cell>
          <cell r="AD735">
            <v>5972.13189731018</v>
          </cell>
          <cell r="AE735">
            <v>5670.13752899935</v>
          </cell>
          <cell r="AF735">
            <v>6439.37514717887</v>
          </cell>
          <cell r="AG735">
            <v>6346.02424110269</v>
          </cell>
          <cell r="AH735">
            <v>7467.93373481853</v>
          </cell>
          <cell r="AI735">
            <v>6180.87448815581</v>
          </cell>
          <cell r="AJ735">
            <v>7080.40033407833</v>
          </cell>
          <cell r="AK735">
            <v>6984.71546621741</v>
          </cell>
          <cell r="AL735">
            <v>6999.56353511569</v>
          </cell>
          <cell r="AM735">
            <v>6775.90049798926</v>
          </cell>
          <cell r="AN735">
            <v>7450.69997206234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5">
          <cell r="BX735">
            <v>3.8134758154775</v>
          </cell>
          <cell r="BY735">
            <v>3.43480449434313</v>
          </cell>
          <cell r="BZ735">
            <v>3.65481426360375</v>
          </cell>
          <cell r="CA735">
            <v>3.49154003582615</v>
          </cell>
          <cell r="CB735">
            <v>3.44872030918873</v>
          </cell>
          <cell r="CC735">
            <v>3.27719510983542</v>
          </cell>
          <cell r="CD735">
            <v>3.62940722326384</v>
          </cell>
          <cell r="CE735">
            <v>3.54355064742889</v>
          </cell>
          <cell r="CF735">
            <v>4.12596788690623</v>
          </cell>
          <cell r="CG735">
            <v>3.32146173207591</v>
          </cell>
          <cell r="CH735">
            <v>3.95597769300027</v>
          </cell>
          <cell r="CI735">
            <v>3.86537351826834</v>
          </cell>
          <cell r="CJ735">
            <v>3.91019197466271</v>
          </cell>
          <cell r="CK735">
            <v>3.75388969347453</v>
          </cell>
          <cell r="CL735">
            <v>4.19194169409127</v>
          </cell>
          <cell r="CM735">
            <v>4.93753638232118</v>
          </cell>
          <cell r="CN735">
            <v>4.88119490785364</v>
          </cell>
          <cell r="CO735">
            <v>4.97829199821624</v>
          </cell>
          <cell r="CP735">
            <v>5.03396805818964</v>
          </cell>
          <cell r="CQ735">
            <v>4.74437000719234</v>
          </cell>
          <cell r="CR735">
            <v>4.74021925655249</v>
          </cell>
          <cell r="CS735">
            <v>4.8608829502014</v>
          </cell>
          <cell r="CT735">
            <v>4.90648208921695</v>
          </cell>
          <cell r="CU735">
            <v>4.95885886293262</v>
          </cell>
          <cell r="CV735">
            <v>5.09832840876734</v>
          </cell>
          <cell r="CW735">
            <v>4.90355572883796</v>
          </cell>
          <cell r="CX735">
            <v>4.95067466735605</v>
          </cell>
          <cell r="CY735">
            <v>4.90433373139727</v>
          </cell>
          <cell r="CZ735">
            <v>4.94530006719847</v>
          </cell>
          <cell r="DA735">
            <v>4.86955166016744</v>
          </cell>
        </row>
        <row r="736">
          <cell r="A736">
            <v>8533.48543051948</v>
          </cell>
          <cell r="B736">
            <v>7029.91656952009</v>
          </cell>
          <cell r="C736">
            <v>7529.93277415054</v>
          </cell>
          <cell r="D736">
            <v>8050.62681911547</v>
          </cell>
          <cell r="E736">
            <v>8226.79159529496</v>
          </cell>
          <cell r="F736">
            <v>7217.79640312542</v>
          </cell>
          <cell r="G736">
            <v>6809.49943284495</v>
          </cell>
          <cell r="H736">
            <v>7140.66583470671</v>
          </cell>
          <cell r="I736">
            <v>7742.46068800733</v>
          </cell>
          <cell r="J736">
            <v>8061.1241191307</v>
          </cell>
          <cell r="K736">
            <v>8335.75046703913</v>
          </cell>
          <cell r="L736">
            <v>9322.2594219914</v>
          </cell>
          <cell r="M736">
            <v>8678.74411787077</v>
          </cell>
          <cell r="N736">
            <v>7623.12222621558</v>
          </cell>
          <cell r="O736">
            <v>8664.30113863676</v>
          </cell>
        </row>
        <row r="736">
          <cell r="Z736">
            <v>7021.83943997032</v>
          </cell>
          <cell r="AA736">
            <v>5784.61706291939</v>
          </cell>
          <cell r="AB736">
            <v>6196.05896844387</v>
          </cell>
          <cell r="AC736">
            <v>6624.51578258644</v>
          </cell>
          <cell r="AD736">
            <v>6769.47422698557</v>
          </cell>
          <cell r="AE736">
            <v>5939.21532600035</v>
          </cell>
          <cell r="AF736">
            <v>5603.24524759813</v>
          </cell>
          <cell r="AG736">
            <v>5875.74788684438</v>
          </cell>
          <cell r="AH736">
            <v>6370.93908041746</v>
          </cell>
          <cell r="AI736">
            <v>6633.15356088469</v>
          </cell>
          <cell r="AJ736">
            <v>6859.13181287791</v>
          </cell>
          <cell r="AK736">
            <v>7670.88775295292</v>
          </cell>
          <cell r="AL736">
            <v>7141.36658841937</v>
          </cell>
          <cell r="AM736">
            <v>6272.74057471454</v>
          </cell>
          <cell r="AN736">
            <v>7129.48207979254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6">
          <cell r="BX736">
            <v>3.89034666239552</v>
          </cell>
          <cell r="BY736">
            <v>3.25904702287013</v>
          </cell>
          <cell r="BZ736">
            <v>3.44440267615906</v>
          </cell>
          <cell r="CA736">
            <v>3.65910833946272</v>
          </cell>
          <cell r="CB736">
            <v>3.78832654860945</v>
          </cell>
          <cell r="CC736">
            <v>3.38031536493394</v>
          </cell>
          <cell r="CD736">
            <v>3.12454970854551</v>
          </cell>
          <cell r="CE736">
            <v>3.31759143217935</v>
          </cell>
          <cell r="CF736">
            <v>3.5815753184988</v>
          </cell>
          <cell r="CG736">
            <v>3.66215196123757</v>
          </cell>
          <cell r="CH736">
            <v>3.96721123518519</v>
          </cell>
          <cell r="CI736">
            <v>4.22208190508371</v>
          </cell>
          <cell r="CJ736">
            <v>3.94109460904192</v>
          </cell>
          <cell r="CK736">
            <v>3.57560775696885</v>
          </cell>
          <cell r="CL736">
            <v>3.88362406546726</v>
          </cell>
          <cell r="CM736">
            <v>4.94503907835436</v>
          </cell>
          <cell r="CN736">
            <v>4.86285279549282</v>
          </cell>
          <cell r="CO736">
            <v>4.92843189927599</v>
          </cell>
          <cell r="CP736">
            <v>4.96004945049562</v>
          </cell>
          <cell r="CQ736">
            <v>4.89569853429742</v>
          </cell>
          <cell r="CR736">
            <v>4.81369962689202</v>
          </cell>
          <cell r="CS736">
            <v>4.91314214036964</v>
          </cell>
          <cell r="CT736">
            <v>4.85229713938499</v>
          </cell>
          <cell r="CU736">
            <v>4.87344982735087</v>
          </cell>
          <cell r="CV736">
            <v>4.96238923093113</v>
          </cell>
          <cell r="CW736">
            <v>4.73686447205601</v>
          </cell>
          <cell r="CX736">
            <v>4.97767009320756</v>
          </cell>
          <cell r="CY736">
            <v>4.96445527305778</v>
          </cell>
          <cell r="CZ736">
            <v>4.80634112680889</v>
          </cell>
          <cell r="DA736">
            <v>5.02953614629016</v>
          </cell>
        </row>
        <row r="737">
          <cell r="A737">
            <v>9627.42003027882</v>
          </cell>
          <cell r="B737">
            <v>7032.64670460662</v>
          </cell>
          <cell r="C737">
            <v>6775.60490790078</v>
          </cell>
          <cell r="D737">
            <v>8078.72618432441</v>
          </cell>
          <cell r="E737">
            <v>8258.61927782177</v>
          </cell>
          <cell r="F737">
            <v>7319.45971586552</v>
          </cell>
          <cell r="G737">
            <v>7337.70163077809</v>
          </cell>
          <cell r="H737">
            <v>7450.05651119815</v>
          </cell>
          <cell r="I737">
            <v>8389.02726610553</v>
          </cell>
          <cell r="J737">
            <v>7415.14046962576</v>
          </cell>
          <cell r="K737">
            <v>9080.30972554653</v>
          </cell>
          <cell r="L737">
            <v>9998.97028479768</v>
          </cell>
          <cell r="M737">
            <v>8980.66813880595</v>
          </cell>
          <cell r="N737">
            <v>8227.86656810982</v>
          </cell>
          <cell r="O737">
            <v>8425.94773380819</v>
          </cell>
        </row>
        <row r="737">
          <cell r="Z737">
            <v>7921.99133920086</v>
          </cell>
          <cell r="AA737">
            <v>5786.86357407631</v>
          </cell>
          <cell r="AB737">
            <v>5575.35489564407</v>
          </cell>
          <cell r="AC737">
            <v>6647.63754595837</v>
          </cell>
          <cell r="AD737">
            <v>6795.66386289334</v>
          </cell>
          <cell r="AE737">
            <v>6022.86970905506</v>
          </cell>
          <cell r="AF737">
            <v>6037.88019904026</v>
          </cell>
          <cell r="AG737">
            <v>6130.33221492876</v>
          </cell>
          <cell r="AH737">
            <v>6902.97100753827</v>
          </cell>
          <cell r="AI737">
            <v>6101.60130072062</v>
          </cell>
          <cell r="AJ737">
            <v>7471.79771702114</v>
          </cell>
          <cell r="AK737">
            <v>8227.72412006209</v>
          </cell>
          <cell r="AL737">
            <v>7389.80692564604</v>
          </cell>
          <cell r="AM737">
            <v>6770.35877604465</v>
          </cell>
          <cell r="AN737">
            <v>6933.35127810503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7">
          <cell r="BX737">
            <v>4.4164111488865</v>
          </cell>
          <cell r="BY737">
            <v>3.17289129700432</v>
          </cell>
          <cell r="BZ737">
            <v>3.07475672340552</v>
          </cell>
          <cell r="CA737">
            <v>3.79014341849349</v>
          </cell>
          <cell r="CB737">
            <v>3.78721412535207</v>
          </cell>
          <cell r="CC737">
            <v>3.39730726969683</v>
          </cell>
          <cell r="CD737">
            <v>3.35471540413643</v>
          </cell>
          <cell r="CE737">
            <v>3.44698302285706</v>
          </cell>
          <cell r="CF737">
            <v>3.846612404611</v>
          </cell>
          <cell r="CG737">
            <v>3.514670640607</v>
          </cell>
          <cell r="CH737">
            <v>4.17607044244217</v>
          </cell>
          <cell r="CI737">
            <v>4.73020067850701</v>
          </cell>
          <cell r="CJ737">
            <v>4.24520597045526</v>
          </cell>
          <cell r="CK737">
            <v>3.81082576651923</v>
          </cell>
          <cell r="CL737">
            <v>3.9848444422173</v>
          </cell>
          <cell r="CM737">
            <v>4.91441696190276</v>
          </cell>
          <cell r="CN737">
            <v>4.99683703814969</v>
          </cell>
          <cell r="CO737">
            <v>4.96785479101406</v>
          </cell>
          <cell r="CP737">
            <v>4.80528138236114</v>
          </cell>
          <cell r="CQ737">
            <v>4.91608251933236</v>
          </cell>
          <cell r="CR737">
            <v>4.85708580107128</v>
          </cell>
          <cell r="CS737">
            <v>4.93101069355104</v>
          </cell>
          <cell r="CT737">
            <v>4.87250172526559</v>
          </cell>
          <cell r="CU737">
            <v>4.91659864483638</v>
          </cell>
          <cell r="CV737">
            <v>4.75626811208069</v>
          </cell>
          <cell r="CW737">
            <v>4.90189975454508</v>
          </cell>
          <cell r="CX737">
            <v>4.76548701631263</v>
          </cell>
          <cell r="CY737">
            <v>4.76915525713862</v>
          </cell>
          <cell r="CZ737">
            <v>4.8674301293206</v>
          </cell>
          <cell r="DA737">
            <v>4.76693211721527</v>
          </cell>
        </row>
        <row r="738">
          <cell r="A738">
            <v>9017.251753872</v>
          </cell>
          <cell r="B738">
            <v>7191.86444360417</v>
          </cell>
          <cell r="C738">
            <v>7222.31571812391</v>
          </cell>
          <cell r="D738">
            <v>8002.39838281418</v>
          </cell>
          <cell r="E738">
            <v>6451.21443012197</v>
          </cell>
          <cell r="F738">
            <v>7580.24644846102</v>
          </cell>
          <cell r="G738">
            <v>8929.01258675532</v>
          </cell>
          <cell r="H738">
            <v>8675.21308478207</v>
          </cell>
          <cell r="I738">
            <v>7399.28713598616</v>
          </cell>
          <cell r="J738">
            <v>7728.09194040943</v>
          </cell>
          <cell r="K738">
            <v>7056.4286850769</v>
          </cell>
          <cell r="L738">
            <v>8172.86238550161</v>
          </cell>
          <cell r="M738">
            <v>9282.1295155725</v>
          </cell>
          <cell r="N738">
            <v>8760.36345896805</v>
          </cell>
          <cell r="O738">
            <v>9098.99528773786</v>
          </cell>
        </row>
        <row r="738">
          <cell r="Z738">
            <v>7419.91001461468</v>
          </cell>
          <cell r="AA738">
            <v>5917.87702788</v>
          </cell>
          <cell r="AB738">
            <v>5942.93407662768</v>
          </cell>
          <cell r="AC738">
            <v>6584.8306692871</v>
          </cell>
          <cell r="AD738">
            <v>5308.42787392894</v>
          </cell>
          <cell r="AE738">
            <v>6237.45993473364</v>
          </cell>
          <cell r="AF738">
            <v>7347.30178567295</v>
          </cell>
          <cell r="AG738">
            <v>7138.46105262068</v>
          </cell>
          <cell r="AH738">
            <v>6088.55627189719</v>
          </cell>
          <cell r="AI738">
            <v>6359.11565382262</v>
          </cell>
          <cell r="AJ738">
            <v>5806.43274657756</v>
          </cell>
          <cell r="AK738">
            <v>6725.09819149846</v>
          </cell>
          <cell r="AL738">
            <v>7637.86657281394</v>
          </cell>
          <cell r="AM738">
            <v>7208.52764623657</v>
          </cell>
          <cell r="AN738">
            <v>7487.17326533858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8">
          <cell r="BX738">
            <v>4.24330520738138</v>
          </cell>
          <cell r="BY738">
            <v>3.23400803506088</v>
          </cell>
          <cell r="BZ738">
            <v>3.34918161166981</v>
          </cell>
          <cell r="CA738">
            <v>3.58589942082717</v>
          </cell>
          <cell r="CB738">
            <v>3.00828793291022</v>
          </cell>
          <cell r="CC738">
            <v>3.54762542815025</v>
          </cell>
          <cell r="CD738">
            <v>4.02302695227214</v>
          </cell>
          <cell r="CE738">
            <v>3.91325671628705</v>
          </cell>
          <cell r="CF738">
            <v>3.49081145214919</v>
          </cell>
          <cell r="CG738">
            <v>3.51313585004314</v>
          </cell>
          <cell r="CH738">
            <v>3.2430848723467</v>
          </cell>
          <cell r="CI738">
            <v>3.75829617298782</v>
          </cell>
          <cell r="CJ738">
            <v>4.19902504115698</v>
          </cell>
          <cell r="CK738">
            <v>4.04066937002811</v>
          </cell>
          <cell r="CL738">
            <v>4.0909895895133</v>
          </cell>
          <cell r="CM738">
            <v>4.79072788651244</v>
          </cell>
          <cell r="CN738">
            <v>5.01339562068032</v>
          </cell>
          <cell r="CO738">
            <v>4.86148947913433</v>
          </cell>
          <cell r="CP738">
            <v>5.03099218730683</v>
          </cell>
          <cell r="CQ738">
            <v>4.83452326875329</v>
          </cell>
          <cell r="CR738">
            <v>4.81700553627716</v>
          </cell>
          <cell r="CS738">
            <v>5.00359410268969</v>
          </cell>
          <cell r="CT738">
            <v>4.99773691310057</v>
          </cell>
          <cell r="CU738">
            <v>4.77853826138893</v>
          </cell>
          <cell r="CV738">
            <v>4.95916907619534</v>
          </cell>
          <cell r="CW738">
            <v>4.9052169611026</v>
          </cell>
          <cell r="CX738">
            <v>4.90246795462182</v>
          </cell>
          <cell r="CY738">
            <v>4.98345726406053</v>
          </cell>
          <cell r="CZ738">
            <v>4.88765325817036</v>
          </cell>
          <cell r="DA738">
            <v>5.01414218194611</v>
          </cell>
        </row>
        <row r="739">
          <cell r="A739">
            <v>8742.37034896841</v>
          </cell>
          <cell r="B739">
            <v>7320.39061427761</v>
          </cell>
          <cell r="C739">
            <v>7759.54429470061</v>
          </cell>
          <cell r="D739">
            <v>7806.66415417943</v>
          </cell>
          <cell r="E739">
            <v>7509.32318441067</v>
          </cell>
          <cell r="F739">
            <v>7854.50574540167</v>
          </cell>
          <cell r="G739">
            <v>7312.11632309543</v>
          </cell>
          <cell r="H739">
            <v>8251.38831857395</v>
          </cell>
          <cell r="I739">
            <v>7640.55451381715</v>
          </cell>
          <cell r="J739">
            <v>7547.28700687266</v>
          </cell>
          <cell r="K739">
            <v>8306.29493094928</v>
          </cell>
          <cell r="L739">
            <v>8703.38005474221</v>
          </cell>
          <cell r="M739">
            <v>8947.86699307347</v>
          </cell>
          <cell r="N739">
            <v>8658.82155565633</v>
          </cell>
          <cell r="O739">
            <v>9730.2669438921</v>
          </cell>
        </row>
        <row r="739">
          <cell r="Z739">
            <v>7193.72188715115</v>
          </cell>
          <cell r="AA739">
            <v>6023.63570546272</v>
          </cell>
          <cell r="AB739">
            <v>6384.99644821079</v>
          </cell>
          <cell r="AC739">
            <v>6423.76936115336</v>
          </cell>
          <cell r="AD739">
            <v>6179.10022031507</v>
          </cell>
          <cell r="AE739">
            <v>6463.13615621623</v>
          </cell>
          <cell r="AF739">
            <v>6016.82714586138</v>
          </cell>
          <cell r="AG739">
            <v>6789.71381642656</v>
          </cell>
          <cell r="AH739">
            <v>6287.08485708383</v>
          </cell>
          <cell r="AI739">
            <v>6210.33902279808</v>
          </cell>
          <cell r="AJ739">
            <v>6834.8941146097</v>
          </cell>
          <cell r="AK739">
            <v>7161.63844504502</v>
          </cell>
          <cell r="AL739">
            <v>7362.81626858617</v>
          </cell>
          <cell r="AM739">
            <v>7124.97316579721</v>
          </cell>
          <cell r="AN739">
            <v>8006.61965668835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39">
          <cell r="BX739">
            <v>3.99425961682235</v>
          </cell>
          <cell r="BY739">
            <v>3.45550709596891</v>
          </cell>
          <cell r="BZ739">
            <v>3.57128468536335</v>
          </cell>
          <cell r="CA739">
            <v>3.58924702204997</v>
          </cell>
          <cell r="CB739">
            <v>3.42686448895603</v>
          </cell>
          <cell r="CC739">
            <v>3.58449781119103</v>
          </cell>
          <cell r="CD739">
            <v>3.34489385512068</v>
          </cell>
          <cell r="CE739">
            <v>3.82987418081749</v>
          </cell>
          <cell r="CF739">
            <v>3.51397145378043</v>
          </cell>
          <cell r="CG739">
            <v>3.45420686643818</v>
          </cell>
          <cell r="CH739">
            <v>3.99413656125769</v>
          </cell>
          <cell r="CI739">
            <v>4.08101673417474</v>
          </cell>
          <cell r="CJ739">
            <v>4.02470521744834</v>
          </cell>
          <cell r="CK739">
            <v>3.97202213933637</v>
          </cell>
          <cell r="CL739">
            <v>4.36752167593941</v>
          </cell>
          <cell r="CM739">
            <v>4.93428794790378</v>
          </cell>
          <cell r="CN739">
            <v>4.77588703003033</v>
          </cell>
          <cell r="CO739">
            <v>4.89827680937801</v>
          </cell>
          <cell r="CP739">
            <v>4.90335939672861</v>
          </cell>
          <cell r="CQ739">
            <v>4.94009662595402</v>
          </cell>
          <cell r="CR739">
            <v>4.93994508533799</v>
          </cell>
          <cell r="CS739">
            <v>4.92824545347854</v>
          </cell>
          <cell r="CT739">
            <v>4.85706704272777</v>
          </cell>
          <cell r="CU739">
            <v>4.90182980879846</v>
          </cell>
          <cell r="CV739">
            <v>4.92576968248154</v>
          </cell>
          <cell r="CW739">
            <v>4.68830672489678</v>
          </cell>
          <cell r="CX739">
            <v>4.80785268102225</v>
          </cell>
          <cell r="CY739">
            <v>5.01206877923313</v>
          </cell>
          <cell r="CZ739">
            <v>4.91449285579841</v>
          </cell>
          <cell r="DA739">
            <v>5.02251525979694</v>
          </cell>
        </row>
        <row r="740">
          <cell r="A740">
            <v>9704.64263334136</v>
          </cell>
          <cell r="B740">
            <v>8064.83700671427</v>
          </cell>
          <cell r="C740">
            <v>7677.46029029294</v>
          </cell>
          <cell r="D740">
            <v>8315.59712245384</v>
          </cell>
          <cell r="E740">
            <v>7267.49536968483</v>
          </cell>
          <cell r="F740">
            <v>6750.55947230835</v>
          </cell>
          <cell r="G740">
            <v>6242.27381360877</v>
          </cell>
          <cell r="H740">
            <v>7735.25510982284</v>
          </cell>
          <cell r="I740">
            <v>7238.90666667604</v>
          </cell>
          <cell r="J740">
            <v>8083.04369002696</v>
          </cell>
          <cell r="K740">
            <v>7924.60743315971</v>
          </cell>
          <cell r="L740">
            <v>7215.68647875206</v>
          </cell>
          <cell r="M740">
            <v>9221.80204069758</v>
          </cell>
          <cell r="N740">
            <v>10420.7093066315</v>
          </cell>
          <cell r="O740">
            <v>10261.0980552987</v>
          </cell>
        </row>
        <row r="740">
          <cell r="Z740">
            <v>7985.53450972089</v>
          </cell>
          <cell r="AA740">
            <v>6636.20873695345</v>
          </cell>
          <cell r="AB740">
            <v>6317.45303886962</v>
          </cell>
          <cell r="AC740">
            <v>6842.54848933344</v>
          </cell>
          <cell r="AD740">
            <v>5980.11047562637</v>
          </cell>
          <cell r="AE740">
            <v>5554.74608007088</v>
          </cell>
          <cell r="AF740">
            <v>5136.49959519808</v>
          </cell>
          <cell r="AG740">
            <v>6365.00991893994</v>
          </cell>
          <cell r="AH740">
            <v>5956.58605715057</v>
          </cell>
          <cell r="AI740">
            <v>6651.19023636504</v>
          </cell>
          <cell r="AJ740">
            <v>6520.81983071428</v>
          </cell>
          <cell r="AK740">
            <v>5937.47915965884</v>
          </cell>
          <cell r="AL740">
            <v>7588.22567920258</v>
          </cell>
          <cell r="AM740">
            <v>8574.75508659962</v>
          </cell>
          <cell r="AN740">
            <v>8443.41782836011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0">
          <cell r="BX740">
            <v>4.31676969463366</v>
          </cell>
          <cell r="BY740">
            <v>3.65731080738172</v>
          </cell>
          <cell r="BZ740">
            <v>3.50632178061087</v>
          </cell>
          <cell r="CA740">
            <v>3.76826715209026</v>
          </cell>
          <cell r="CB740">
            <v>3.3540010416619</v>
          </cell>
          <cell r="CC740">
            <v>3.13088605301265</v>
          </cell>
          <cell r="CD740">
            <v>2.96582776319008</v>
          </cell>
          <cell r="CE740">
            <v>3.43530276390636</v>
          </cell>
          <cell r="CF740">
            <v>3.36311150738625</v>
          </cell>
          <cell r="CG740">
            <v>3.8486515307802</v>
          </cell>
          <cell r="CH740">
            <v>3.63879104080253</v>
          </cell>
          <cell r="CI740">
            <v>3.29480736636955</v>
          </cell>
          <cell r="CJ740">
            <v>4.38385619271079</v>
          </cell>
          <cell r="CK740">
            <v>4.84108265709258</v>
          </cell>
          <cell r="CL740">
            <v>4.74906915873997</v>
          </cell>
          <cell r="CM740">
            <v>5.0681825268925</v>
          </cell>
          <cell r="CN740">
            <v>4.97124656815498</v>
          </cell>
          <cell r="CO740">
            <v>4.93625274587195</v>
          </cell>
          <cell r="CP740">
            <v>4.9748883063017</v>
          </cell>
          <cell r="CQ740">
            <v>4.88487156481812</v>
          </cell>
          <cell r="CR740">
            <v>4.86075895240881</v>
          </cell>
          <cell r="CS740">
            <v>4.74491533370199</v>
          </cell>
          <cell r="CT740">
            <v>5.07622894924461</v>
          </cell>
          <cell r="CU740">
            <v>4.85247480476501</v>
          </cell>
          <cell r="CV740">
            <v>4.73475939767552</v>
          </cell>
          <cell r="CW740">
            <v>4.90966906586534</v>
          </cell>
          <cell r="CX740">
            <v>4.93718277945042</v>
          </cell>
          <cell r="CY740">
            <v>4.74232239407017</v>
          </cell>
          <cell r="CZ740">
            <v>4.85273261238282</v>
          </cell>
          <cell r="DA740">
            <v>4.87098646310003</v>
          </cell>
        </row>
        <row r="741">
          <cell r="A741">
            <v>8646.31414202379</v>
          </cell>
          <cell r="B741">
            <v>7748.44492086725</v>
          </cell>
          <cell r="C741">
            <v>7723.57679064563</v>
          </cell>
          <cell r="D741">
            <v>7356.87109271818</v>
          </cell>
          <cell r="E741">
            <v>8557.58489988916</v>
          </cell>
          <cell r="F741">
            <v>7380.92258333376</v>
          </cell>
          <cell r="G741">
            <v>7581.56786487977</v>
          </cell>
          <cell r="H741">
            <v>8317.7619036583</v>
          </cell>
          <cell r="I741">
            <v>8161.51299773732</v>
          </cell>
          <cell r="J741">
            <v>8447.89316597627</v>
          </cell>
          <cell r="K741">
            <v>7980.8838009464</v>
          </cell>
          <cell r="L741">
            <v>8471.01804221657</v>
          </cell>
          <cell r="M741">
            <v>8188.487341986</v>
          </cell>
          <cell r="N741">
            <v>8736.3969229527</v>
          </cell>
          <cell r="O741">
            <v>9220.4106287134</v>
          </cell>
        </row>
        <row r="741">
          <cell r="Z741">
            <v>7114.681351151</v>
          </cell>
          <cell r="AA741">
            <v>6375.86324917077</v>
          </cell>
          <cell r="AB741">
            <v>6355.40033058841</v>
          </cell>
          <cell r="AC741">
            <v>6053.65392772239</v>
          </cell>
          <cell r="AD741">
            <v>7041.66986048023</v>
          </cell>
          <cell r="AE741">
            <v>6073.44486857178</v>
          </cell>
          <cell r="AF741">
            <v>6238.54727167249</v>
          </cell>
          <cell r="AG741">
            <v>6844.32979501026</v>
          </cell>
          <cell r="AH741">
            <v>6715.75926670957</v>
          </cell>
          <cell r="AI741">
            <v>6951.40923371762</v>
          </cell>
          <cell r="AJ741">
            <v>6567.12724192161</v>
          </cell>
          <cell r="AK741">
            <v>6970.43770330964</v>
          </cell>
          <cell r="AL741">
            <v>6737.95529854848</v>
          </cell>
          <cell r="AM741">
            <v>7188.80661088679</v>
          </cell>
          <cell r="AN741">
            <v>7587.08074591274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1">
          <cell r="BX741">
            <v>3.98517410477667</v>
          </cell>
          <cell r="BY741">
            <v>3.53071195285183</v>
          </cell>
          <cell r="BZ741">
            <v>3.65195769204629</v>
          </cell>
          <cell r="CA741">
            <v>3.42096549962372</v>
          </cell>
          <cell r="CB741">
            <v>3.90112579697483</v>
          </cell>
          <cell r="CC741">
            <v>3.48140645749892</v>
          </cell>
          <cell r="CD741">
            <v>3.51348869304873</v>
          </cell>
          <cell r="CE741">
            <v>3.77706362079621</v>
          </cell>
          <cell r="CF741">
            <v>3.76235513674039</v>
          </cell>
          <cell r="CG741">
            <v>3.9212365483193</v>
          </cell>
          <cell r="CH741">
            <v>3.67171333816427</v>
          </cell>
          <cell r="CI741">
            <v>3.87052066287149</v>
          </cell>
          <cell r="CJ741">
            <v>3.84997062074654</v>
          </cell>
          <cell r="CK741">
            <v>4.02857714158878</v>
          </cell>
          <cell r="CL741">
            <v>4.10319649618012</v>
          </cell>
          <cell r="CM741">
            <v>4.89119851778186</v>
          </cell>
          <cell r="CN741">
            <v>4.94747765440607</v>
          </cell>
          <cell r="CO741">
            <v>4.7678689537298</v>
          </cell>
          <cell r="CP741">
            <v>4.8481498069656</v>
          </cell>
          <cell r="CQ741">
            <v>4.94530225302063</v>
          </cell>
          <cell r="CR741">
            <v>4.77955538530898</v>
          </cell>
          <cell r="CS741">
            <v>4.86465499865271</v>
          </cell>
          <cell r="CT741">
            <v>4.96459428859906</v>
          </cell>
          <cell r="CU741">
            <v>4.89037844329584</v>
          </cell>
          <cell r="CV741">
            <v>4.85687526626486</v>
          </cell>
          <cell r="CW741">
            <v>4.90019992653285</v>
          </cell>
          <cell r="CX741">
            <v>4.93398466549994</v>
          </cell>
          <cell r="CY741">
            <v>4.79488113581838</v>
          </cell>
          <cell r="CZ741">
            <v>4.88891235926653</v>
          </cell>
          <cell r="DA741">
            <v>5.06593398851189</v>
          </cell>
        </row>
        <row r="742">
          <cell r="A742">
            <v>8618.67638320234</v>
          </cell>
          <cell r="B742">
            <v>7182.39245580204</v>
          </cell>
          <cell r="C742">
            <v>7402.34985583891</v>
          </cell>
          <cell r="D742">
            <v>8391.51721768895</v>
          </cell>
          <cell r="E742">
            <v>7360.85705260023</v>
          </cell>
          <cell r="F742">
            <v>7677.36423250917</v>
          </cell>
          <cell r="G742">
            <v>7824.21434408697</v>
          </cell>
          <cell r="H742">
            <v>8146.10510805926</v>
          </cell>
          <cell r="I742">
            <v>7635.23046923276</v>
          </cell>
          <cell r="J742">
            <v>8725.28220165196</v>
          </cell>
          <cell r="K742">
            <v>7908.97149254634</v>
          </cell>
          <cell r="L742">
            <v>8553.63257072322</v>
          </cell>
          <cell r="M742">
            <v>9948.79821098629</v>
          </cell>
          <cell r="N742">
            <v>8473.8503624774</v>
          </cell>
          <cell r="O742">
            <v>9689.93483903883</v>
          </cell>
        </row>
        <row r="742">
          <cell r="Z742">
            <v>7091.93942389221</v>
          </cell>
          <cell r="AA742">
            <v>5910.08293505996</v>
          </cell>
          <cell r="AB742">
            <v>6091.07645280459</v>
          </cell>
          <cell r="AC742">
            <v>6905.01988198405</v>
          </cell>
          <cell r="AD742">
            <v>6056.93380328247</v>
          </cell>
          <cell r="AE742">
            <v>6317.37399703611</v>
          </cell>
          <cell r="AF742">
            <v>6438.21066027728</v>
          </cell>
          <cell r="AG742">
            <v>6703.08077463162</v>
          </cell>
          <cell r="AH742">
            <v>6282.70392896867</v>
          </cell>
          <cell r="AI742">
            <v>7179.66078307361</v>
          </cell>
          <cell r="AJ742">
            <v>6507.95368529527</v>
          </cell>
          <cell r="AK742">
            <v>7038.41765819511</v>
          </cell>
          <cell r="AL742">
            <v>8186.43967075443</v>
          </cell>
          <cell r="AM742">
            <v>6972.76829826712</v>
          </cell>
          <cell r="AN742">
            <v>7973.43209612338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2">
          <cell r="BX742">
            <v>4.04467979915679</v>
          </cell>
          <cell r="BY742">
            <v>3.31728352287318</v>
          </cell>
          <cell r="BZ742">
            <v>3.31042674274571</v>
          </cell>
          <cell r="CA742">
            <v>3.94198529068942</v>
          </cell>
          <cell r="CB742">
            <v>3.39203308908628</v>
          </cell>
          <cell r="CC742">
            <v>3.51225085370582</v>
          </cell>
          <cell r="CD742">
            <v>3.6557103723412</v>
          </cell>
          <cell r="CE742">
            <v>3.81681999735567</v>
          </cell>
          <cell r="CF742">
            <v>3.53735422138403</v>
          </cell>
          <cell r="CG742">
            <v>4.06841716965028</v>
          </cell>
          <cell r="CH742">
            <v>3.5845218570696</v>
          </cell>
          <cell r="CI742">
            <v>3.9599290826735</v>
          </cell>
          <cell r="CJ742">
            <v>4.43061795091762</v>
          </cell>
          <cell r="CK742">
            <v>3.84506502864086</v>
          </cell>
          <cell r="CL742">
            <v>4.31221031136219</v>
          </cell>
          <cell r="CM742">
            <v>4.80383416962026</v>
          </cell>
          <cell r="CN742">
            <v>4.88110465373665</v>
          </cell>
          <cell r="CO742">
            <v>5.04100588517303</v>
          </cell>
          <cell r="CP742">
            <v>4.79906983292135</v>
          </cell>
          <cell r="CQ742">
            <v>4.89215132967506</v>
          </cell>
          <cell r="CR742">
            <v>4.9278581415165</v>
          </cell>
          <cell r="CS742">
            <v>4.82503577123694</v>
          </cell>
          <cell r="CT742">
            <v>4.81149356656264</v>
          </cell>
          <cell r="CU742">
            <v>4.86603444251387</v>
          </cell>
          <cell r="CV742">
            <v>4.83487869975758</v>
          </cell>
          <cell r="CW742">
            <v>4.97416693429669</v>
          </cell>
          <cell r="CX742">
            <v>4.86961651263479</v>
          </cell>
          <cell r="CY742">
            <v>5.06218366967032</v>
          </cell>
          <cell r="CZ742">
            <v>4.96830993688696</v>
          </cell>
          <cell r="DA742">
            <v>5.065852048977</v>
          </cell>
        </row>
        <row r="743">
          <cell r="A743">
            <v>10051.943630935</v>
          </cell>
          <cell r="B743">
            <v>7579.63967834056</v>
          </cell>
          <cell r="C743">
            <v>8792.61712419219</v>
          </cell>
          <cell r="D743">
            <v>7577.59627687885</v>
          </cell>
          <cell r="E743">
            <v>6883.17809299149</v>
          </cell>
          <cell r="F743">
            <v>7773.29645373232</v>
          </cell>
          <cell r="G743">
            <v>7172.86214835425</v>
          </cell>
          <cell r="H743">
            <v>6736.81919845455</v>
          </cell>
          <cell r="I743">
            <v>7687.49559426645</v>
          </cell>
          <cell r="J743">
            <v>8469.7576963981</v>
          </cell>
          <cell r="K743">
            <v>7247.76531594789</v>
          </cell>
          <cell r="L743">
            <v>6832.02493092796</v>
          </cell>
          <cell r="M743">
            <v>9248.34932137724</v>
          </cell>
          <cell r="N743">
            <v>9197.54087885857</v>
          </cell>
          <cell r="O743">
            <v>8524.0078038894</v>
          </cell>
        </row>
        <row r="743">
          <cell r="Z743">
            <v>8271.3136163122</v>
          </cell>
          <cell r="AA743">
            <v>6236.96064960594</v>
          </cell>
          <cell r="AB743">
            <v>7235.06780504957</v>
          </cell>
          <cell r="AC743">
            <v>6235.27922211745</v>
          </cell>
          <cell r="AD743">
            <v>5663.87225937586</v>
          </cell>
          <cell r="AE743">
            <v>6396.31251049974</v>
          </cell>
          <cell r="AF743">
            <v>5902.24085350293</v>
          </cell>
          <cell r="AG743">
            <v>5543.43979758546</v>
          </cell>
          <cell r="AH743">
            <v>6325.71066042497</v>
          </cell>
          <cell r="AI743">
            <v>6969.40061875043</v>
          </cell>
          <cell r="AJ743">
            <v>5963.87545997998</v>
          </cell>
          <cell r="AK743">
            <v>5621.78051459215</v>
          </cell>
          <cell r="AL743">
            <v>7610.07029873327</v>
          </cell>
          <cell r="AM743">
            <v>7568.26220888934</v>
          </cell>
          <cell r="AN743">
            <v>7014.04070720042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3">
          <cell r="BX743">
            <v>4.62854465894061</v>
          </cell>
          <cell r="BY743">
            <v>3.53991309678684</v>
          </cell>
          <cell r="BZ743">
            <v>4.06473141742819</v>
          </cell>
          <cell r="CA743">
            <v>3.38786116937826</v>
          </cell>
          <cell r="CB743">
            <v>3.14044074716195</v>
          </cell>
          <cell r="CC743">
            <v>3.61463279713902</v>
          </cell>
          <cell r="CD743">
            <v>3.30195231489296</v>
          </cell>
          <cell r="CE743">
            <v>3.08275684010112</v>
          </cell>
          <cell r="CF743">
            <v>3.57631008225195</v>
          </cell>
          <cell r="CG743">
            <v>3.91118603640033</v>
          </cell>
          <cell r="CH743">
            <v>3.37400108689441</v>
          </cell>
          <cell r="CI743">
            <v>3.06810452892818</v>
          </cell>
          <cell r="CJ743">
            <v>4.15869245817295</v>
          </cell>
          <cell r="CK743">
            <v>4.32200654024127</v>
          </cell>
          <cell r="CL743">
            <v>4.00570130019673</v>
          </cell>
          <cell r="CM743">
            <v>4.89595215455102</v>
          </cell>
          <cell r="CN743">
            <v>4.82711381787542</v>
          </cell>
          <cell r="CO743">
            <v>4.87660844957377</v>
          </cell>
          <cell r="CP743">
            <v>5.04240165663565</v>
          </cell>
          <cell r="CQ743">
            <v>4.94117211378328</v>
          </cell>
          <cell r="CR743">
            <v>4.84811178558807</v>
          </cell>
          <cell r="CS743">
            <v>4.89726117890155</v>
          </cell>
          <cell r="CT743">
            <v>4.92659884723717</v>
          </cell>
          <cell r="CU743">
            <v>4.84597636657884</v>
          </cell>
          <cell r="CV743">
            <v>4.88195859078148</v>
          </cell>
          <cell r="CW743">
            <v>4.84273253062361</v>
          </cell>
          <cell r="CX743">
            <v>5.02008267675401</v>
          </cell>
          <cell r="CY743">
            <v>5.01347668226524</v>
          </cell>
          <cell r="CZ743">
            <v>4.79753206359185</v>
          </cell>
          <cell r="DA743">
            <v>4.79729975917003</v>
          </cell>
        </row>
        <row r="744">
          <cell r="A744">
            <v>9211.83529718087</v>
          </cell>
          <cell r="B744">
            <v>9276.29143316598</v>
          </cell>
          <cell r="C744">
            <v>8019.32359055028</v>
          </cell>
          <cell r="D744">
            <v>6718.07487328994</v>
          </cell>
          <cell r="E744">
            <v>7383.92098592991</v>
          </cell>
          <cell r="F744">
            <v>6723.15776374855</v>
          </cell>
          <cell r="G744">
            <v>7325.46763029885</v>
          </cell>
          <cell r="H744">
            <v>9208.37534127849</v>
          </cell>
          <cell r="I744">
            <v>8443.02393112577</v>
          </cell>
          <cell r="J744">
            <v>7846.08607590847</v>
          </cell>
          <cell r="K744">
            <v>7013.14939735301</v>
          </cell>
          <cell r="L744">
            <v>8879.16186421936</v>
          </cell>
          <cell r="M744">
            <v>9399.69333780381</v>
          </cell>
          <cell r="N744">
            <v>7943.42815899409</v>
          </cell>
          <cell r="O744">
            <v>9510.73286420699</v>
          </cell>
        </row>
        <row r="744">
          <cell r="Z744">
            <v>7580.02447310883</v>
          </cell>
          <cell r="AA744">
            <v>7633.06266500515</v>
          </cell>
          <cell r="AB744">
            <v>6598.75769736709</v>
          </cell>
          <cell r="AC744">
            <v>5528.01589573572</v>
          </cell>
          <cell r="AD744">
            <v>6075.91212556518</v>
          </cell>
          <cell r="AE744">
            <v>5532.19838845595</v>
          </cell>
          <cell r="AF744">
            <v>6027.81336436019</v>
          </cell>
          <cell r="AG744">
            <v>7577.17742368059</v>
          </cell>
          <cell r="AH744">
            <v>6947.40254904063</v>
          </cell>
          <cell r="AI744">
            <v>6456.20797103326</v>
          </cell>
          <cell r="AJ744">
            <v>5770.82007553619</v>
          </cell>
          <cell r="AK744">
            <v>7306.28176255764</v>
          </cell>
          <cell r="AL744">
            <v>7734.60480367856</v>
          </cell>
          <cell r="AM744">
            <v>6536.30659940085</v>
          </cell>
          <cell r="AN744">
            <v>7825.9744711189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4">
          <cell r="BX744">
            <v>4.14678955061208</v>
          </cell>
          <cell r="BY744">
            <v>4.19389042515689</v>
          </cell>
          <cell r="BZ744">
            <v>3.73497387304712</v>
          </cell>
          <cell r="CA744">
            <v>3.01620871934122</v>
          </cell>
          <cell r="CB744">
            <v>3.31528768237172</v>
          </cell>
          <cell r="CC744">
            <v>3.05728005985648</v>
          </cell>
          <cell r="CD744">
            <v>3.34694211577327</v>
          </cell>
          <cell r="CE744">
            <v>4.20557006067214</v>
          </cell>
          <cell r="CF744">
            <v>3.93563799550219</v>
          </cell>
          <cell r="CG744">
            <v>3.64025134170209</v>
          </cell>
          <cell r="CH744">
            <v>3.28351779802051</v>
          </cell>
          <cell r="CI744">
            <v>4.09370855341713</v>
          </cell>
          <cell r="CJ744">
            <v>4.26650350981069</v>
          </cell>
          <cell r="CK744">
            <v>3.61883000031543</v>
          </cell>
          <cell r="CL744">
            <v>4.30151939117803</v>
          </cell>
          <cell r="CM744">
            <v>5.00801646281257</v>
          </cell>
          <cell r="CN744">
            <v>4.9864203238659</v>
          </cell>
          <cell r="CO744">
            <v>4.84040553601392</v>
          </cell>
          <cell r="CP744">
            <v>5.02128680031163</v>
          </cell>
          <cell r="CQ744">
            <v>5.02108299050564</v>
          </cell>
          <cell r="CR744">
            <v>4.95757916083405</v>
          </cell>
          <cell r="CS744">
            <v>4.93422252055148</v>
          </cell>
          <cell r="CT744">
            <v>4.93616558572962</v>
          </cell>
          <cell r="CU744">
            <v>4.83631360612067</v>
          </cell>
          <cell r="CV744">
            <v>4.85907135419361</v>
          </cell>
          <cell r="CW744">
            <v>4.81509982065716</v>
          </cell>
          <cell r="CX744">
            <v>4.88974973356816</v>
          </cell>
          <cell r="CY744">
            <v>4.96675979371462</v>
          </cell>
          <cell r="CZ744">
            <v>4.94847486946501</v>
          </cell>
          <cell r="DA744">
            <v>4.98452383877293</v>
          </cell>
        </row>
        <row r="745">
          <cell r="A745">
            <v>10369.2973165768</v>
          </cell>
          <cell r="B745">
            <v>8230.48714975366</v>
          </cell>
          <cell r="C745">
            <v>8304.70482870154</v>
          </cell>
          <cell r="D745">
            <v>7667.68270828738</v>
          </cell>
          <cell r="E745">
            <v>8090.16688648581</v>
          </cell>
          <cell r="F745">
            <v>7167.91724088388</v>
          </cell>
          <cell r="G745">
            <v>6864.967758524</v>
          </cell>
          <cell r="H745">
            <v>8164.29947506517</v>
          </cell>
          <cell r="I745">
            <v>9302.91435734959</v>
          </cell>
          <cell r="J745">
            <v>7738.33475836633</v>
          </cell>
          <cell r="K745">
            <v>9060.5424535871</v>
          </cell>
          <cell r="L745">
            <v>7384.93575035419</v>
          </cell>
          <cell r="M745">
            <v>9213.36890858886</v>
          </cell>
          <cell r="N745">
            <v>9071.95682447439</v>
          </cell>
          <cell r="O745">
            <v>10741.3236347902</v>
          </cell>
        </row>
        <row r="745">
          <cell r="Z745">
            <v>8532.45036335461</v>
          </cell>
          <cell r="AA745">
            <v>6772.51514036873</v>
          </cell>
          <cell r="AB745">
            <v>6833.58568761727</v>
          </cell>
          <cell r="AC745">
            <v>6309.40748567647</v>
          </cell>
          <cell r="AD745">
            <v>6657.05160945118</v>
          </cell>
          <cell r="AE745">
            <v>5898.17190107016</v>
          </cell>
          <cell r="AF745">
            <v>5648.88775558546</v>
          </cell>
          <cell r="AG745">
            <v>6718.0521394822</v>
          </cell>
          <cell r="AH745">
            <v>7654.96952833338</v>
          </cell>
          <cell r="AI745">
            <v>6367.54402974144</v>
          </cell>
          <cell r="AJ745">
            <v>7455.53207609453</v>
          </cell>
          <cell r="AK745">
            <v>6076.74713172002</v>
          </cell>
          <cell r="AL745">
            <v>7581.28641621026</v>
          </cell>
          <cell r="AM745">
            <v>7464.92447271035</v>
          </cell>
          <cell r="AN745">
            <v>8838.57487662735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5">
          <cell r="BX745">
            <v>4.78139585847987</v>
          </cell>
          <cell r="BY745">
            <v>3.80151587520759</v>
          </cell>
          <cell r="BZ745">
            <v>3.80123073431249</v>
          </cell>
          <cell r="CA745">
            <v>3.70665781486372</v>
          </cell>
          <cell r="CB745">
            <v>3.82088346490168</v>
          </cell>
          <cell r="CC745">
            <v>3.36233584533732</v>
          </cell>
          <cell r="CD745">
            <v>3.17449611638661</v>
          </cell>
          <cell r="CE745">
            <v>3.7113613223349</v>
          </cell>
          <cell r="CF745">
            <v>4.23811228924857</v>
          </cell>
          <cell r="CG745">
            <v>3.56254187352811</v>
          </cell>
          <cell r="CH745">
            <v>4.11081766653755</v>
          </cell>
          <cell r="CI745">
            <v>3.44565631599106</v>
          </cell>
          <cell r="CJ745">
            <v>4.31327437861559</v>
          </cell>
          <cell r="CK745">
            <v>4.14067909199045</v>
          </cell>
          <cell r="CL745">
            <v>4.8423672483107</v>
          </cell>
          <cell r="CM745">
            <v>4.88906943283083</v>
          </cell>
          <cell r="CN745">
            <v>4.88090451549068</v>
          </cell>
          <cell r="CO745">
            <v>4.92528706553263</v>
          </cell>
          <cell r="CP745">
            <v>4.66351326972935</v>
          </cell>
          <cell r="CQ745">
            <v>4.77337184650554</v>
          </cell>
          <cell r="CR745">
            <v>4.80599672808829</v>
          </cell>
          <cell r="CS745">
            <v>4.87523192418937</v>
          </cell>
          <cell r="CT745">
            <v>4.95926445888913</v>
          </cell>
          <cell r="CU745">
            <v>4.9485520496736</v>
          </cell>
          <cell r="CV745">
            <v>4.89687608684973</v>
          </cell>
          <cell r="CW745">
            <v>4.96886919681256</v>
          </cell>
          <cell r="CX745">
            <v>4.83177100438597</v>
          </cell>
          <cell r="CY745">
            <v>4.81551737552833</v>
          </cell>
          <cell r="CZ745">
            <v>4.93924967766773</v>
          </cell>
          <cell r="DA745">
            <v>5.00070985798179</v>
          </cell>
        </row>
        <row r="746">
          <cell r="A746">
            <v>9995.9694942733</v>
          </cell>
          <cell r="B746">
            <v>7840.34259148311</v>
          </cell>
          <cell r="C746">
            <v>6809.17892938302</v>
          </cell>
          <cell r="D746">
            <v>6867.26957941078</v>
          </cell>
          <cell r="E746">
            <v>6491.43662198499</v>
          </cell>
          <cell r="F746">
            <v>7650.38240306177</v>
          </cell>
          <cell r="G746">
            <v>7264.18221466456</v>
          </cell>
          <cell r="H746">
            <v>9521.12240142755</v>
          </cell>
          <cell r="I746">
            <v>8720.48807570129</v>
          </cell>
          <cell r="J746">
            <v>8055.01126675154</v>
          </cell>
          <cell r="K746">
            <v>8697.7716054585</v>
          </cell>
          <cell r="L746">
            <v>8230.14744179036</v>
          </cell>
          <cell r="M746">
            <v>9391.56361198485</v>
          </cell>
          <cell r="N746">
            <v>8520.78259755316</v>
          </cell>
          <cell r="O746">
            <v>9048.4354770496</v>
          </cell>
        </row>
        <row r="746">
          <cell r="Z746">
            <v>8225.25489814489</v>
          </cell>
          <cell r="AA746">
            <v>6451.48190384896</v>
          </cell>
          <cell r="AB746">
            <v>5602.98151903517</v>
          </cell>
          <cell r="AC746">
            <v>5650.78182534372</v>
          </cell>
          <cell r="AD746">
            <v>5341.52499180479</v>
          </cell>
          <cell r="AE746">
            <v>6295.17180594797</v>
          </cell>
          <cell r="AF746">
            <v>5977.38422235255</v>
          </cell>
          <cell r="AG746">
            <v>7834.52357603181</v>
          </cell>
          <cell r="AH746">
            <v>7175.71590229135</v>
          </cell>
          <cell r="AI746">
            <v>6628.12355664127</v>
          </cell>
          <cell r="AJ746">
            <v>7157.02349249156</v>
          </cell>
          <cell r="AK746">
            <v>6772.23560924464</v>
          </cell>
          <cell r="AL746">
            <v>7727.91520071896</v>
          </cell>
          <cell r="AM746">
            <v>7011.38682312946</v>
          </cell>
          <cell r="AN746">
            <v>7445.56976397224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6">
          <cell r="BX746">
            <v>4.55372027959689</v>
          </cell>
          <cell r="BY746">
            <v>3.553723168369</v>
          </cell>
          <cell r="BZ746">
            <v>3.22515769749859</v>
          </cell>
          <cell r="CA746">
            <v>3.26639224939129</v>
          </cell>
          <cell r="CB746">
            <v>3.05462018904036</v>
          </cell>
          <cell r="CC746">
            <v>3.47983418088867</v>
          </cell>
          <cell r="CD746">
            <v>3.35182935602974</v>
          </cell>
          <cell r="CE746">
            <v>4.29524803206729</v>
          </cell>
          <cell r="CF746">
            <v>4.03307595507993</v>
          </cell>
          <cell r="CG746">
            <v>3.74784170887311</v>
          </cell>
          <cell r="CH746">
            <v>4.132741098167</v>
          </cell>
          <cell r="CI746">
            <v>3.68082906561524</v>
          </cell>
          <cell r="CJ746">
            <v>4.23419029949006</v>
          </cell>
          <cell r="CK746">
            <v>4.03157421105522</v>
          </cell>
          <cell r="CL746">
            <v>4.22767665688089</v>
          </cell>
          <cell r="CM746">
            <v>4.94868888354715</v>
          </cell>
          <cell r="CN746">
            <v>4.97373938538088</v>
          </cell>
          <cell r="CO746">
            <v>4.75965386456369</v>
          </cell>
          <cell r="CP746">
            <v>4.73966163889921</v>
          </cell>
          <cell r="CQ746">
            <v>4.79087878046077</v>
          </cell>
          <cell r="CR746">
            <v>4.95628387651753</v>
          </cell>
          <cell r="CS746">
            <v>4.88580813348176</v>
          </cell>
          <cell r="CT746">
            <v>4.99725463890872</v>
          </cell>
          <cell r="CU746">
            <v>4.8745661727381</v>
          </cell>
          <cell r="CV746">
            <v>4.84525335687003</v>
          </cell>
          <cell r="CW746">
            <v>4.74461938827227</v>
          </cell>
          <cell r="CX746">
            <v>5.04073126775661</v>
          </cell>
          <cell r="CY746">
            <v>5.00033510904754</v>
          </cell>
          <cell r="CZ746">
            <v>4.76470925793777</v>
          </cell>
          <cell r="DA746">
            <v>4.82506656178544</v>
          </cell>
        </row>
        <row r="747">
          <cell r="A747">
            <v>9435.2284035937</v>
          </cell>
          <cell r="B747">
            <v>8612.91577705515</v>
          </cell>
          <cell r="C747">
            <v>7242.42292530969</v>
          </cell>
          <cell r="D747">
            <v>6816.78879053874</v>
          </cell>
          <cell r="E747">
            <v>7332.41835005794</v>
          </cell>
          <cell r="F747">
            <v>7598.86137131149</v>
          </cell>
          <cell r="G747">
            <v>7301.99597146153</v>
          </cell>
          <cell r="H747">
            <v>8745.25884010751</v>
          </cell>
          <cell r="I747">
            <v>10307.8932040603</v>
          </cell>
          <cell r="J747">
            <v>7263.51097033075</v>
          </cell>
          <cell r="K747">
            <v>7636.18313055979</v>
          </cell>
          <cell r="L747">
            <v>8746.88766533984</v>
          </cell>
          <cell r="M747">
            <v>9465.59065897861</v>
          </cell>
          <cell r="N747">
            <v>7876.14920415622</v>
          </cell>
          <cell r="O747">
            <v>9251.52347686714</v>
          </cell>
        </row>
        <row r="747">
          <cell r="Z747">
            <v>7763.84508638568</v>
          </cell>
          <cell r="AA747">
            <v>7087.19926797681</v>
          </cell>
          <cell r="AB747">
            <v>5959.4794356834</v>
          </cell>
          <cell r="AC747">
            <v>5609.24334764331</v>
          </cell>
          <cell r="AD747">
            <v>6033.53281376196</v>
          </cell>
          <cell r="AE747">
            <v>6252.77735696488</v>
          </cell>
          <cell r="AF747">
            <v>6008.49954223121</v>
          </cell>
          <cell r="AG747">
            <v>7196.09870271704</v>
          </cell>
          <cell r="AH747">
            <v>8481.92355076959</v>
          </cell>
          <cell r="AI747">
            <v>5976.83188415787</v>
          </cell>
          <cell r="AJ747">
            <v>6283.48783314635</v>
          </cell>
          <cell r="AK747">
            <v>7197.43899319393</v>
          </cell>
          <cell r="AL747">
            <v>7788.8288851024</v>
          </cell>
          <cell r="AM747">
            <v>6480.94563084854</v>
          </cell>
          <cell r="AN747">
            <v>7612.68217525067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7">
          <cell r="BX747">
            <v>4.28355613510234</v>
          </cell>
          <cell r="BY747">
            <v>3.95367555605351</v>
          </cell>
          <cell r="BZ747">
            <v>3.45182123286987</v>
          </cell>
          <cell r="CA747">
            <v>3.15427743902677</v>
          </cell>
          <cell r="CB747">
            <v>3.35827183435498</v>
          </cell>
          <cell r="CC747">
            <v>3.57320557841427</v>
          </cell>
          <cell r="CD747">
            <v>3.28527822096458</v>
          </cell>
          <cell r="CE747">
            <v>3.9418129076875</v>
          </cell>
          <cell r="CF747">
            <v>4.7929728060248</v>
          </cell>
          <cell r="CG747">
            <v>3.26992514742924</v>
          </cell>
          <cell r="CH747">
            <v>3.48343598034087</v>
          </cell>
          <cell r="CI747">
            <v>4.05899140522132</v>
          </cell>
          <cell r="CJ747">
            <v>4.37155930015106</v>
          </cell>
          <cell r="CK747">
            <v>3.59627521345858</v>
          </cell>
          <cell r="CL747">
            <v>4.18900978247884</v>
          </cell>
          <cell r="CM747">
            <v>4.96568920424407</v>
          </cell>
          <cell r="CN747">
            <v>4.91112232669101</v>
          </cell>
          <cell r="CO747">
            <v>4.73006561411811</v>
          </cell>
          <cell r="CP747">
            <v>4.87204765294359</v>
          </cell>
          <cell r="CQ747">
            <v>4.92224206447957</v>
          </cell>
          <cell r="CR747">
            <v>4.79426567894237</v>
          </cell>
          <cell r="CS747">
            <v>5.01073013433307</v>
          </cell>
          <cell r="CT747">
            <v>5.00159174807708</v>
          </cell>
          <cell r="CU747">
            <v>4.84837858567165</v>
          </cell>
          <cell r="CV747">
            <v>5.00772376617819</v>
          </cell>
          <cell r="CW747">
            <v>4.94196972657454</v>
          </cell>
          <cell r="CX747">
            <v>4.85810610854993</v>
          </cell>
          <cell r="CY747">
            <v>4.88138345023051</v>
          </cell>
          <cell r="CZ747">
            <v>4.937334984968</v>
          </cell>
          <cell r="DA747">
            <v>4.97890064164414</v>
          </cell>
        </row>
        <row r="748">
          <cell r="A748">
            <v>9893.16250997705</v>
          </cell>
          <cell r="B748">
            <v>7307.59895924509</v>
          </cell>
          <cell r="C748">
            <v>7478.97315146689</v>
          </cell>
          <cell r="D748">
            <v>7653.88786404274</v>
          </cell>
          <cell r="E748">
            <v>8283.99032447045</v>
          </cell>
          <cell r="F748">
            <v>6263.12383245789</v>
          </cell>
          <cell r="G748">
            <v>8170.13661150468</v>
          </cell>
          <cell r="H748">
            <v>7437.00448377522</v>
          </cell>
          <cell r="I748">
            <v>7784.62231487555</v>
          </cell>
          <cell r="J748">
            <v>8221.7095541528</v>
          </cell>
          <cell r="K748">
            <v>9075.0640955375</v>
          </cell>
          <cell r="L748">
            <v>9794.10137488813</v>
          </cell>
          <cell r="M748">
            <v>7681.15809987701</v>
          </cell>
          <cell r="N748">
            <v>8161.02277210513</v>
          </cell>
          <cell r="O748">
            <v>8825.01686054592</v>
          </cell>
        </row>
        <row r="748">
          <cell r="Z748">
            <v>8140.65943678112</v>
          </cell>
          <cell r="AA748">
            <v>6013.11000075025</v>
          </cell>
          <cell r="AB748">
            <v>6154.12647892133</v>
          </cell>
          <cell r="AC748">
            <v>6298.05629955517</v>
          </cell>
          <cell r="AD748">
            <v>6816.54060984997</v>
          </cell>
          <cell r="AE748">
            <v>5153.65618213678</v>
          </cell>
          <cell r="AF748">
            <v>6722.85526889528</v>
          </cell>
          <cell r="AG748">
            <v>6119.59226093504</v>
          </cell>
          <cell r="AH748">
            <v>6405.63207624045</v>
          </cell>
          <cell r="AI748">
            <v>6765.29243313145</v>
          </cell>
          <cell r="AJ748">
            <v>7467.48131289942</v>
          </cell>
          <cell r="AK748">
            <v>8059.14627419366</v>
          </cell>
          <cell r="AL748">
            <v>6320.4958078988</v>
          </cell>
          <cell r="AM748">
            <v>6715.35588104651</v>
          </cell>
          <cell r="AN748">
            <v>7261.72815953493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8">
          <cell r="BX748">
            <v>4.56431525886509</v>
          </cell>
          <cell r="BY748">
            <v>3.28496605204086</v>
          </cell>
          <cell r="BZ748">
            <v>3.50105072980323</v>
          </cell>
          <cell r="CA748">
            <v>3.4963988040929</v>
          </cell>
          <cell r="CB748">
            <v>3.83193613738245</v>
          </cell>
          <cell r="CC748">
            <v>2.84263549958256</v>
          </cell>
          <cell r="CD748">
            <v>3.68512623929288</v>
          </cell>
          <cell r="CE748">
            <v>3.41700992311487</v>
          </cell>
          <cell r="CF748">
            <v>3.53964340705202</v>
          </cell>
          <cell r="CG748">
            <v>3.73825317591686</v>
          </cell>
          <cell r="CH748">
            <v>4.30097741413234</v>
          </cell>
          <cell r="CI748">
            <v>4.56735985582811</v>
          </cell>
          <cell r="CJ748">
            <v>3.4752400039803</v>
          </cell>
          <cell r="CK748">
            <v>3.77170542983858</v>
          </cell>
          <cell r="CL748">
            <v>3.90941790312512</v>
          </cell>
          <cell r="CM748">
            <v>4.88642332402605</v>
          </cell>
          <cell r="CN748">
            <v>5.01505151458816</v>
          </cell>
          <cell r="CO748">
            <v>4.81587437356072</v>
          </cell>
          <cell r="CP748">
            <v>4.93506311285367</v>
          </cell>
          <cell r="CQ748">
            <v>4.87363386446553</v>
          </cell>
          <cell r="CR748">
            <v>4.96708282877997</v>
          </cell>
          <cell r="CS748">
            <v>4.99814127457178</v>
          </cell>
          <cell r="CT748">
            <v>4.90663081805132</v>
          </cell>
          <cell r="CU748">
            <v>4.95803528859505</v>
          </cell>
          <cell r="CV748">
            <v>4.95821093162262</v>
          </cell>
          <cell r="CW748">
            <v>4.75679152483541</v>
          </cell>
          <cell r="CX748">
            <v>4.83427045448048</v>
          </cell>
          <cell r="CY748">
            <v>4.98280028174243</v>
          </cell>
          <cell r="CZ748">
            <v>4.87796187501465</v>
          </cell>
          <cell r="DA748">
            <v>5.08903016652623</v>
          </cell>
        </row>
        <row r="749">
          <cell r="A749">
            <v>9060.41453012012</v>
          </cell>
          <cell r="B749">
            <v>7848.71206973078</v>
          </cell>
          <cell r="C749">
            <v>8095.63861122387</v>
          </cell>
          <cell r="D749">
            <v>8514.21089154331</v>
          </cell>
          <cell r="E749">
            <v>7752.22063109045</v>
          </cell>
          <cell r="F749">
            <v>8835.20010778994</v>
          </cell>
          <cell r="G749">
            <v>7780.2672078661</v>
          </cell>
          <cell r="H749">
            <v>7806.02577260557</v>
          </cell>
          <cell r="I749">
            <v>7506.7494952433</v>
          </cell>
          <cell r="J749">
            <v>8333.83069284698</v>
          </cell>
          <cell r="K749">
            <v>8002.83756275616</v>
          </cell>
          <cell r="L749">
            <v>8714.58037539154</v>
          </cell>
          <cell r="M749">
            <v>8067.68808577068</v>
          </cell>
          <cell r="N749">
            <v>8019.14200622788</v>
          </cell>
          <cell r="O749">
            <v>8787.49887856751</v>
          </cell>
        </row>
        <row r="749">
          <cell r="Z749">
            <v>7455.42681335598</v>
          </cell>
          <cell r="AA749">
            <v>6458.36878880704</v>
          </cell>
          <cell r="AB749">
            <v>6661.55405723564</v>
          </cell>
          <cell r="AC749">
            <v>7005.9792478985</v>
          </cell>
          <cell r="AD749">
            <v>6378.97011929729</v>
          </cell>
          <cell r="AE749">
            <v>7270.10751726715</v>
          </cell>
          <cell r="AF749">
            <v>6402.04844532982</v>
          </cell>
          <cell r="AG749">
            <v>6423.24406431544</v>
          </cell>
          <cell r="AH749">
            <v>6176.9824418002</v>
          </cell>
          <cell r="AI749">
            <v>6857.55211297123</v>
          </cell>
          <cell r="AJ749">
            <v>6585.19205163936</v>
          </cell>
          <cell r="AK749">
            <v>7170.85470889361</v>
          </cell>
          <cell r="AL749">
            <v>6638.55476771987</v>
          </cell>
          <cell r="AM749">
            <v>6598.60827941037</v>
          </cell>
          <cell r="AN749">
            <v>7230.85622007841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49">
          <cell r="BX749">
            <v>4.12940324307325</v>
          </cell>
          <cell r="BY749">
            <v>3.59499621615999</v>
          </cell>
          <cell r="BZ749">
            <v>3.75561634322734</v>
          </cell>
          <cell r="CA749">
            <v>3.95441841519305</v>
          </cell>
          <cell r="CB749">
            <v>3.52201689385194</v>
          </cell>
          <cell r="CC749">
            <v>3.99395006140285</v>
          </cell>
          <cell r="CD749">
            <v>3.58623387731875</v>
          </cell>
          <cell r="CE749">
            <v>3.61515254602456</v>
          </cell>
          <cell r="CF749">
            <v>3.52896760508013</v>
          </cell>
          <cell r="CG749">
            <v>3.86561845971416</v>
          </cell>
          <cell r="CH749">
            <v>3.73808738972898</v>
          </cell>
          <cell r="CI749">
            <v>4.03858241385515</v>
          </cell>
          <cell r="CJ749">
            <v>3.60290611469371</v>
          </cell>
          <cell r="CK749">
            <v>3.70766202322325</v>
          </cell>
          <cell r="CL749">
            <v>3.99395958355931</v>
          </cell>
          <cell r="CM749">
            <v>4.94643552192911</v>
          </cell>
          <cell r="CN749">
            <v>4.92188586616229</v>
          </cell>
          <cell r="CO749">
            <v>4.85961061130081</v>
          </cell>
          <cell r="CP749">
            <v>4.85392836001538</v>
          </cell>
          <cell r="CQ749">
            <v>4.96210864131161</v>
          </cell>
          <cell r="CR749">
            <v>4.98706856140238</v>
          </cell>
          <cell r="CS749">
            <v>4.89088535615585</v>
          </cell>
          <cell r="CT749">
            <v>4.86782472365702</v>
          </cell>
          <cell r="CU749">
            <v>4.7955213706734</v>
          </cell>
          <cell r="CV749">
            <v>4.86023496729929</v>
          </cell>
          <cell r="CW749">
            <v>4.82643132123083</v>
          </cell>
          <cell r="CX749">
            <v>4.86462210533081</v>
          </cell>
          <cell r="CY749">
            <v>5.04809748087773</v>
          </cell>
          <cell r="CZ749">
            <v>4.87595113429008</v>
          </cell>
          <cell r="DA749">
            <v>4.96013156168734</v>
          </cell>
        </row>
        <row r="750">
          <cell r="A750">
            <v>9957.4450707955</v>
          </cell>
          <cell r="B750">
            <v>7362.67120319943</v>
          </cell>
          <cell r="C750">
            <v>7635.38720464527</v>
          </cell>
          <cell r="D750">
            <v>6800.65357339198</v>
          </cell>
          <cell r="E750">
            <v>6648.72921395132</v>
          </cell>
          <cell r="F750">
            <v>7662.56307387676</v>
          </cell>
          <cell r="G750">
            <v>8482.62982184196</v>
          </cell>
          <cell r="H750">
            <v>8416.76463200161</v>
          </cell>
          <cell r="I750">
            <v>8303.42764088363</v>
          </cell>
          <cell r="J750">
            <v>9508.46959619898</v>
          </cell>
          <cell r="K750">
            <v>8476.94524374157</v>
          </cell>
          <cell r="L750">
            <v>7959.50659695538</v>
          </cell>
          <cell r="M750">
            <v>9297.19088465141</v>
          </cell>
          <cell r="N750">
            <v>7984.39161000218</v>
          </cell>
          <cell r="O750">
            <v>8170.50776728067</v>
          </cell>
        </row>
        <row r="750">
          <cell r="Z750">
            <v>8193.55480111172</v>
          </cell>
          <cell r="AA750">
            <v>6058.42659006124</v>
          </cell>
          <cell r="AB750">
            <v>6282.8328998224</v>
          </cell>
          <cell r="AC750">
            <v>5595.96636896254</v>
          </cell>
          <cell r="AD750">
            <v>5470.9543246228</v>
          </cell>
          <cell r="AE750">
            <v>6305.19475793288</v>
          </cell>
          <cell r="AF750">
            <v>6979.99253911567</v>
          </cell>
          <cell r="AG750">
            <v>6925.7948971899</v>
          </cell>
          <cell r="AH750">
            <v>6832.53474449853</v>
          </cell>
          <cell r="AI750">
            <v>7824.11212487231</v>
          </cell>
          <cell r="AJ750">
            <v>6975.31494342164</v>
          </cell>
          <cell r="AK750">
            <v>6549.53685692328</v>
          </cell>
          <cell r="AL750">
            <v>7650.25992794173</v>
          </cell>
          <cell r="AM750">
            <v>6570.01366765894</v>
          </cell>
          <cell r="AN750">
            <v>6723.16067707667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0">
          <cell r="BX750">
            <v>4.47997917970063</v>
          </cell>
          <cell r="BY750">
            <v>3.32367855194645</v>
          </cell>
          <cell r="BZ750">
            <v>3.54137206221891</v>
          </cell>
          <cell r="CA750">
            <v>3.05172543351973</v>
          </cell>
          <cell r="CB750">
            <v>3.10107702793096</v>
          </cell>
          <cell r="CC750">
            <v>3.45739648126924</v>
          </cell>
          <cell r="CD750">
            <v>3.84186440599738</v>
          </cell>
          <cell r="CE750">
            <v>3.92353613105078</v>
          </cell>
          <cell r="CF750">
            <v>3.8758771875411</v>
          </cell>
          <cell r="CG750">
            <v>4.25936437512</v>
          </cell>
          <cell r="CH750">
            <v>3.87075480527135</v>
          </cell>
          <cell r="CI750">
            <v>3.6445184358405</v>
          </cell>
          <cell r="CJ750">
            <v>4.25664382280602</v>
          </cell>
          <cell r="CK750">
            <v>3.77768062418064</v>
          </cell>
          <cell r="CL750">
            <v>3.74718214188858</v>
          </cell>
          <cell r="CM750">
            <v>5.01075885513638</v>
          </cell>
          <cell r="CN750">
            <v>4.99399347874537</v>
          </cell>
          <cell r="CO750">
            <v>4.86061349076266</v>
          </cell>
          <cell r="CP750">
            <v>5.02385127478648</v>
          </cell>
          <cell r="CQ750">
            <v>4.83345490062571</v>
          </cell>
          <cell r="CR750">
            <v>4.99639144069929</v>
          </cell>
          <cell r="CS750">
            <v>4.97760077128213</v>
          </cell>
          <cell r="CT750">
            <v>4.83614268008909</v>
          </cell>
          <cell r="CU750">
            <v>4.829686898432</v>
          </cell>
          <cell r="CV750">
            <v>5.03265786674642</v>
          </cell>
          <cell r="CW750">
            <v>4.93713832603396</v>
          </cell>
          <cell r="CX750">
            <v>4.92354117840321</v>
          </cell>
          <cell r="CY750">
            <v>4.92397699066103</v>
          </cell>
          <cell r="CZ750">
            <v>4.76483833239478</v>
          </cell>
          <cell r="DA750">
            <v>4.91559192905346</v>
          </cell>
        </row>
        <row r="751">
          <cell r="A751">
            <v>8383.47735477511</v>
          </cell>
          <cell r="B751">
            <v>6789.45968955124</v>
          </cell>
          <cell r="C751">
            <v>7126.87307908679</v>
          </cell>
          <cell r="D751">
            <v>7079.41127685136</v>
          </cell>
          <cell r="E751">
            <v>8047.69340236042</v>
          </cell>
          <cell r="F751">
            <v>7568.98862297945</v>
          </cell>
          <cell r="G751">
            <v>6531.57080055166</v>
          </cell>
          <cell r="H751">
            <v>7735.34588272473</v>
          </cell>
          <cell r="I751">
            <v>8602.50983074807</v>
          </cell>
          <cell r="J751">
            <v>8881.69738026471</v>
          </cell>
          <cell r="K751">
            <v>8711.6735440801</v>
          </cell>
          <cell r="L751">
            <v>8117.20271215221</v>
          </cell>
          <cell r="M751">
            <v>8036.31227846962</v>
          </cell>
          <cell r="N751">
            <v>8619.28463627949</v>
          </cell>
          <cell r="O751">
            <v>8651.24240738502</v>
          </cell>
        </row>
        <row r="751">
          <cell r="Z751">
            <v>6898.4042233578</v>
          </cell>
          <cell r="AA751">
            <v>5586.75540168788</v>
          </cell>
          <cell r="AB751">
            <v>5864.39841936285</v>
          </cell>
          <cell r="AC751">
            <v>5825.34413638055</v>
          </cell>
          <cell r="AD751">
            <v>6622.10199965658</v>
          </cell>
          <cell r="AE751">
            <v>6228.19635262309</v>
          </cell>
          <cell r="AF751">
            <v>5374.54968731108</v>
          </cell>
          <cell r="AG751">
            <v>6365.08461207063</v>
          </cell>
          <cell r="AH751">
            <v>7078.63666072984</v>
          </cell>
          <cell r="AI751">
            <v>7308.36813004639</v>
          </cell>
          <cell r="AJ751">
            <v>7168.46280198591</v>
          </cell>
          <cell r="AK751">
            <v>6679.29823171382</v>
          </cell>
          <cell r="AL751">
            <v>6612.73696056929</v>
          </cell>
          <cell r="AM751">
            <v>7092.43992928141</v>
          </cell>
          <cell r="AN751">
            <v>7118.73660950539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1">
          <cell r="BX751">
            <v>3.8666733073425</v>
          </cell>
          <cell r="BY751">
            <v>3.18360862516537</v>
          </cell>
          <cell r="BZ751">
            <v>3.22959362640305</v>
          </cell>
          <cell r="CA751">
            <v>3.35252928049503</v>
          </cell>
          <cell r="CB751">
            <v>3.67018482609375</v>
          </cell>
          <cell r="CC751">
            <v>3.37583198097286</v>
          </cell>
          <cell r="CD751">
            <v>3.01260198894586</v>
          </cell>
          <cell r="CE751">
            <v>3.52495492861862</v>
          </cell>
          <cell r="CF751">
            <v>3.98854326099881</v>
          </cell>
          <cell r="CG751">
            <v>4.02585510186274</v>
          </cell>
          <cell r="CH751">
            <v>3.99595426320343</v>
          </cell>
          <cell r="CI751">
            <v>3.81339575547485</v>
          </cell>
          <cell r="CJ751">
            <v>3.68978656044338</v>
          </cell>
          <cell r="CK751">
            <v>4.05758476103248</v>
          </cell>
          <cell r="CL751">
            <v>3.97493505499073</v>
          </cell>
          <cell r="CM751">
            <v>4.88785477747797</v>
          </cell>
          <cell r="CN751">
            <v>4.80780805206903</v>
          </cell>
          <cell r="CO751">
            <v>4.97488131423213</v>
          </cell>
          <cell r="CP751">
            <v>4.7605391672019</v>
          </cell>
          <cell r="CQ751">
            <v>4.9432783535995</v>
          </cell>
          <cell r="CR751">
            <v>5.05462112664289</v>
          </cell>
          <cell r="CS751">
            <v>4.88773283623116</v>
          </cell>
          <cell r="CT751">
            <v>4.94718041263286</v>
          </cell>
          <cell r="CU751">
            <v>4.86230782238863</v>
          </cell>
          <cell r="CV751">
            <v>4.97358346911796</v>
          </cell>
          <cell r="CW751">
            <v>4.91487710354458</v>
          </cell>
          <cell r="CX751">
            <v>4.79872753408889</v>
          </cell>
          <cell r="CY751">
            <v>4.91006383876755</v>
          </cell>
          <cell r="CZ751">
            <v>4.78889374255719</v>
          </cell>
          <cell r="DA751">
            <v>4.90659286288468</v>
          </cell>
        </row>
        <row r="752">
          <cell r="A752">
            <v>8829.71965948735</v>
          </cell>
          <cell r="B752">
            <v>6865.37683348262</v>
          </cell>
          <cell r="C752">
            <v>8099.35580603304</v>
          </cell>
          <cell r="D752">
            <v>7599.81910688177</v>
          </cell>
          <cell r="E752">
            <v>6971.88729928415</v>
          </cell>
          <cell r="F752">
            <v>6961.274658334</v>
          </cell>
          <cell r="G752">
            <v>8227.49940654838</v>
          </cell>
          <cell r="H752">
            <v>8009.10342714966</v>
          </cell>
          <cell r="I752">
            <v>8197.22109990523</v>
          </cell>
          <cell r="J752">
            <v>7929.27384047031</v>
          </cell>
          <cell r="K752">
            <v>8611.74513798611</v>
          </cell>
          <cell r="L752">
            <v>7753.59132700834</v>
          </cell>
          <cell r="M752">
            <v>8711.5554623613</v>
          </cell>
          <cell r="N752">
            <v>8705.2038590725</v>
          </cell>
          <cell r="O752">
            <v>8833.57145897824</v>
          </cell>
        </row>
        <row r="752">
          <cell r="Z752">
            <v>7265.59789123531</v>
          </cell>
          <cell r="AA752">
            <v>5649.22436583713</v>
          </cell>
          <cell r="AB752">
            <v>6664.61277753576</v>
          </cell>
          <cell r="AC752">
            <v>6253.56543651986</v>
          </cell>
          <cell r="AD752">
            <v>5736.86726341096</v>
          </cell>
          <cell r="AE752">
            <v>5728.13457600055</v>
          </cell>
          <cell r="AF752">
            <v>6770.05665453124</v>
          </cell>
          <cell r="AG752">
            <v>6590.34796291172</v>
          </cell>
          <cell r="AH752">
            <v>6745.1419336363</v>
          </cell>
          <cell r="AI752">
            <v>6524.65961730129</v>
          </cell>
          <cell r="AJ752">
            <v>7086.23599925714</v>
          </cell>
          <cell r="AK752">
            <v>6380.098006224</v>
          </cell>
          <cell r="AL752">
            <v>7168.36563760016</v>
          </cell>
          <cell r="AM752">
            <v>7163.13917546537</v>
          </cell>
          <cell r="AN752">
            <v>7268.76737195924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2">
          <cell r="BX752">
            <v>4.18218953222155</v>
          </cell>
          <cell r="BY752">
            <v>3.21071664148139</v>
          </cell>
          <cell r="BZ752">
            <v>3.61609773222106</v>
          </cell>
          <cell r="CA752">
            <v>3.51377675255608</v>
          </cell>
          <cell r="CB752">
            <v>3.29374336729931</v>
          </cell>
          <cell r="CC752">
            <v>3.19703888067552</v>
          </cell>
          <cell r="CD752">
            <v>3.70792192284193</v>
          </cell>
          <cell r="CE752">
            <v>3.70390719885026</v>
          </cell>
          <cell r="CF752">
            <v>3.76528660805896</v>
          </cell>
          <cell r="CG752">
            <v>3.60025381363278</v>
          </cell>
          <cell r="CH752">
            <v>4.02949562193788</v>
          </cell>
          <cell r="CI752">
            <v>3.58308317315179</v>
          </cell>
          <cell r="CJ752">
            <v>3.9461375593253</v>
          </cell>
          <cell r="CK752">
            <v>3.98899617314997</v>
          </cell>
          <cell r="CL752">
            <v>4.01403834913492</v>
          </cell>
          <cell r="CM752">
            <v>4.75964742722844</v>
          </cell>
          <cell r="CN752">
            <v>4.82052101070797</v>
          </cell>
          <cell r="CO752">
            <v>5.04942466749205</v>
          </cell>
          <cell r="CP752">
            <v>4.87596600381684</v>
          </cell>
          <cell r="CQ752">
            <v>4.77190928514195</v>
          </cell>
          <cell r="CR752">
            <v>4.90876713485165</v>
          </cell>
          <cell r="CS752">
            <v>5.00228991045127</v>
          </cell>
          <cell r="CT752">
            <v>4.87478407914714</v>
          </cell>
          <cell r="CU752">
            <v>4.90795066556663</v>
          </cell>
          <cell r="CV752">
            <v>4.96514432003084</v>
          </cell>
          <cell r="CW752">
            <v>4.81805839364764</v>
          </cell>
          <cell r="CX752">
            <v>4.87840212473259</v>
          </cell>
          <cell r="CY752">
            <v>4.97685587893981</v>
          </cell>
          <cell r="CZ752">
            <v>4.9197938491363</v>
          </cell>
          <cell r="DA752">
            <v>4.96119603848442</v>
          </cell>
        </row>
        <row r="753">
          <cell r="A753">
            <v>9169.36036937183</v>
          </cell>
          <cell r="B753">
            <v>7809.15987923713</v>
          </cell>
          <cell r="C753">
            <v>7691.67774411381</v>
          </cell>
          <cell r="D753">
            <v>7924.55572776011</v>
          </cell>
          <cell r="E753">
            <v>7722.15738084781</v>
          </cell>
          <cell r="F753">
            <v>7867.61809376016</v>
          </cell>
          <cell r="G753">
            <v>7795.66117070418</v>
          </cell>
          <cell r="H753">
            <v>7132.81430719431</v>
          </cell>
          <cell r="I753">
            <v>7634.45172678501</v>
          </cell>
          <cell r="J753">
            <v>7765.23482995642</v>
          </cell>
          <cell r="K753">
            <v>8057.61255550423</v>
          </cell>
          <cell r="L753">
            <v>8365.92309054526</v>
          </cell>
          <cell r="M753">
            <v>9027.1093516341</v>
          </cell>
          <cell r="N753">
            <v>9401.77324465601</v>
          </cell>
          <cell r="O753">
            <v>9010.09727408546</v>
          </cell>
        </row>
        <row r="753">
          <cell r="Z753">
            <v>7545.07367536882</v>
          </cell>
          <cell r="AA753">
            <v>6425.8229863437</v>
          </cell>
          <cell r="AB753">
            <v>6329.15197229936</v>
          </cell>
          <cell r="AC753">
            <v>6520.77728455689</v>
          </cell>
          <cell r="AD753">
            <v>6354.23235909762</v>
          </cell>
          <cell r="AE753">
            <v>6473.92574572264</v>
          </cell>
          <cell r="AF753">
            <v>6414.71547760801</v>
          </cell>
          <cell r="AG753">
            <v>5869.28720134846</v>
          </cell>
          <cell r="AH753">
            <v>6282.06313518309</v>
          </cell>
          <cell r="AI753">
            <v>6389.67894579271</v>
          </cell>
          <cell r="AJ753">
            <v>6630.26404567205</v>
          </cell>
          <cell r="AK753">
            <v>6883.95957164867</v>
          </cell>
          <cell r="AL753">
            <v>7428.02140934463</v>
          </cell>
          <cell r="AM753">
            <v>7736.31626988837</v>
          </cell>
          <cell r="AN753">
            <v>7414.0228998189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3">
          <cell r="BX753">
            <v>4.19230501087853</v>
          </cell>
          <cell r="BY753">
            <v>3.58720974163823</v>
          </cell>
          <cell r="BZ753">
            <v>3.49849436372734</v>
          </cell>
          <cell r="CA753">
            <v>3.70838537961224</v>
          </cell>
          <cell r="CB753">
            <v>3.47861827268461</v>
          </cell>
          <cell r="CC753">
            <v>3.61861587564919</v>
          </cell>
          <cell r="CD753">
            <v>3.72896476619655</v>
          </cell>
          <cell r="CE753">
            <v>3.37339222201024</v>
          </cell>
          <cell r="CF753">
            <v>3.47629724696684</v>
          </cell>
          <cell r="CG753">
            <v>3.61639523680621</v>
          </cell>
          <cell r="CH753">
            <v>3.69515286422904</v>
          </cell>
          <cell r="CI753">
            <v>3.84190899832482</v>
          </cell>
          <cell r="CJ753">
            <v>4.17419744093341</v>
          </cell>
          <cell r="CK753">
            <v>4.13189730181959</v>
          </cell>
          <cell r="CL753">
            <v>4.14536941422504</v>
          </cell>
          <cell r="CM753">
            <v>4.93080409784068</v>
          </cell>
          <cell r="CN753">
            <v>4.90771260982734</v>
          </cell>
          <cell r="CO753">
            <v>4.95645857533606</v>
          </cell>
          <cell r="CP753">
            <v>4.81749910448342</v>
          </cell>
          <cell r="CQ753">
            <v>5.00453180363318</v>
          </cell>
          <cell r="CR753">
            <v>4.90153790136996</v>
          </cell>
          <cell r="CS753">
            <v>4.71298713027968</v>
          </cell>
          <cell r="CT753">
            <v>4.76678602709933</v>
          </cell>
          <cell r="CU753">
            <v>4.95099545708617</v>
          </cell>
          <cell r="CV753">
            <v>4.84072358472655</v>
          </cell>
          <cell r="CW753">
            <v>4.91592841808831</v>
          </cell>
          <cell r="CX753">
            <v>4.90906037030547</v>
          </cell>
          <cell r="CY753">
            <v>4.87536679211198</v>
          </cell>
          <cell r="CZ753">
            <v>5.12969841517023</v>
          </cell>
          <cell r="DA753">
            <v>4.90001963073548</v>
          </cell>
        </row>
        <row r="754">
          <cell r="A754">
            <v>10219.8679862169</v>
          </cell>
          <cell r="B754">
            <v>7378.99295486958</v>
          </cell>
          <cell r="C754">
            <v>7503.88169156709</v>
          </cell>
          <cell r="D754">
            <v>7316.36003704184</v>
          </cell>
          <cell r="E754">
            <v>7086.86169440637</v>
          </cell>
          <cell r="F754">
            <v>7089.74352140621</v>
          </cell>
          <cell r="G754">
            <v>7121.26325227324</v>
          </cell>
          <cell r="H754">
            <v>7341.62487877008</v>
          </cell>
          <cell r="I754">
            <v>8300.5929920721</v>
          </cell>
          <cell r="J754">
            <v>8298.98831716826</v>
          </cell>
          <cell r="K754">
            <v>8242.83095991823</v>
          </cell>
          <cell r="L754">
            <v>8169.06756951791</v>
          </cell>
          <cell r="M754">
            <v>9097.51537374435</v>
          </cell>
          <cell r="N754">
            <v>8866.68314607323</v>
          </cell>
          <cell r="O754">
            <v>9542.70344490945</v>
          </cell>
        </row>
        <row r="754">
          <cell r="Z754">
            <v>8409.49137151565</v>
          </cell>
          <cell r="AA754">
            <v>6071.85706000697</v>
          </cell>
          <cell r="AB754">
            <v>6174.62264906092</v>
          </cell>
          <cell r="AC754">
            <v>6020.31911619443</v>
          </cell>
          <cell r="AD754">
            <v>5831.47476568296</v>
          </cell>
          <cell r="AE754">
            <v>5833.84609761425</v>
          </cell>
          <cell r="AF754">
            <v>5859.78233329912</v>
          </cell>
          <cell r="AG754">
            <v>6041.10847167366</v>
          </cell>
          <cell r="AH754">
            <v>6830.20223347647</v>
          </cell>
          <cell r="AI754">
            <v>6828.88181526988</v>
          </cell>
          <cell r="AJ754">
            <v>6782.67233273271</v>
          </cell>
          <cell r="AK754">
            <v>6721.97560006045</v>
          </cell>
          <cell r="AL754">
            <v>7485.95550753821</v>
          </cell>
          <cell r="AM754">
            <v>7296.0135601974</v>
          </cell>
          <cell r="AN754">
            <v>7852.28169181121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4">
          <cell r="BX754">
            <v>4.612621105078</v>
          </cell>
          <cell r="BY754">
            <v>3.50329495269505</v>
          </cell>
          <cell r="BZ754">
            <v>3.40916760500594</v>
          </cell>
          <cell r="CA754">
            <v>3.31598428011113</v>
          </cell>
          <cell r="CB754">
            <v>3.33852949128055</v>
          </cell>
          <cell r="CC754">
            <v>3.202425074444</v>
          </cell>
          <cell r="CD754">
            <v>3.37732908972977</v>
          </cell>
          <cell r="CE754">
            <v>3.41794469946</v>
          </cell>
          <cell r="CF754">
            <v>3.75352240204871</v>
          </cell>
          <cell r="CG754">
            <v>3.80904191784873</v>
          </cell>
          <cell r="CH754">
            <v>3.89281228722431</v>
          </cell>
          <cell r="CI754">
            <v>3.73889733518296</v>
          </cell>
          <cell r="CJ754">
            <v>4.23882789374809</v>
          </cell>
          <cell r="CK754">
            <v>4.31354651261179</v>
          </cell>
          <cell r="CL754">
            <v>4.44534813391146</v>
          </cell>
          <cell r="CM754">
            <v>4.9949262822281</v>
          </cell>
          <cell r="CN754">
            <v>4.74845111432584</v>
          </cell>
          <cell r="CO754">
            <v>4.9621421827864</v>
          </cell>
          <cell r="CP754">
            <v>4.97409625093952</v>
          </cell>
          <cell r="CQ754">
            <v>4.78553304243055</v>
          </cell>
          <cell r="CR754">
            <v>4.99094892836444</v>
          </cell>
          <cell r="CS754">
            <v>4.75351905215337</v>
          </cell>
          <cell r="CT754">
            <v>4.84237855480496</v>
          </cell>
          <cell r="CU754">
            <v>4.9854192481251</v>
          </cell>
          <cell r="CV754">
            <v>4.91180345368353</v>
          </cell>
          <cell r="CW754">
            <v>4.77358335162498</v>
          </cell>
          <cell r="CX754">
            <v>4.92561572464619</v>
          </cell>
          <cell r="CY754">
            <v>4.83847602640108</v>
          </cell>
          <cell r="CZ754">
            <v>4.63402404232174</v>
          </cell>
          <cell r="DA754">
            <v>4.83946360947456</v>
          </cell>
        </row>
        <row r="755">
          <cell r="A755">
            <v>9447.67703626783</v>
          </cell>
          <cell r="B755">
            <v>7606.73449197466</v>
          </cell>
          <cell r="C755">
            <v>7935.40527433347</v>
          </cell>
          <cell r="D755">
            <v>6594.82419909484</v>
          </cell>
          <cell r="E755">
            <v>6814.57325870389</v>
          </cell>
          <cell r="F755">
            <v>7467.6095561792</v>
          </cell>
          <cell r="G755">
            <v>6626.06847082198</v>
          </cell>
          <cell r="H755">
            <v>7485.47802241192</v>
          </cell>
          <cell r="I755">
            <v>8538.71158612332</v>
          </cell>
          <cell r="J755">
            <v>8163.86423308164</v>
          </cell>
          <cell r="K755">
            <v>10276.8063426762</v>
          </cell>
          <cell r="L755">
            <v>9062.77058645928</v>
          </cell>
          <cell r="M755">
            <v>9000.14015195134</v>
          </cell>
          <cell r="N755">
            <v>7365.36842663958</v>
          </cell>
          <cell r="O755">
            <v>8330.25800895029</v>
          </cell>
        </row>
        <row r="755">
          <cell r="Z755">
            <v>7774.08853270038</v>
          </cell>
          <cell r="AA755">
            <v>6259.25581053915</v>
          </cell>
          <cell r="AB755">
            <v>6529.70491145154</v>
          </cell>
          <cell r="AC755">
            <v>5426.59819811233</v>
          </cell>
          <cell r="AD755">
            <v>5607.42028144777</v>
          </cell>
          <cell r="AE755">
            <v>6144.77586337031</v>
          </cell>
          <cell r="AF755">
            <v>5452.30777027637</v>
          </cell>
          <cell r="AG755">
            <v>6159.47905844181</v>
          </cell>
          <cell r="AH755">
            <v>7026.13981943862</v>
          </cell>
          <cell r="AI755">
            <v>6717.69399750718</v>
          </cell>
          <cell r="AJ755">
            <v>8456.3435048307</v>
          </cell>
          <cell r="AK755">
            <v>7457.36551114364</v>
          </cell>
          <cell r="AL755">
            <v>7405.82961074853</v>
          </cell>
          <cell r="AM755">
            <v>6060.64601963485</v>
          </cell>
          <cell r="AN755">
            <v>6854.61230450767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5">
          <cell r="BX755">
            <v>4.37016744136914</v>
          </cell>
          <cell r="BY755">
            <v>3.5042596524935</v>
          </cell>
          <cell r="BZ755">
            <v>3.71904746023449</v>
          </cell>
          <cell r="CA755">
            <v>2.99755684649189</v>
          </cell>
          <cell r="CB755">
            <v>3.10814571754243</v>
          </cell>
          <cell r="CC755">
            <v>3.50062581132764</v>
          </cell>
          <cell r="CD755">
            <v>3.01118141996879</v>
          </cell>
          <cell r="CE755">
            <v>3.30314332242189</v>
          </cell>
          <cell r="CF755">
            <v>3.89362915850141</v>
          </cell>
          <cell r="CG755">
            <v>3.66324780322677</v>
          </cell>
          <cell r="CH755">
            <v>4.8254935417267</v>
          </cell>
          <cell r="CI755">
            <v>4.14808593469905</v>
          </cell>
          <cell r="CJ755">
            <v>4.18217172005577</v>
          </cell>
          <cell r="CK755">
            <v>3.4447245421534</v>
          </cell>
          <cell r="CL755">
            <v>3.88513882872753</v>
          </cell>
          <cell r="CM755">
            <v>4.87369717020661</v>
          </cell>
          <cell r="CN755">
            <v>4.89365736470735</v>
          </cell>
          <cell r="CO755">
            <v>4.81026464125832</v>
          </cell>
          <cell r="CP755">
            <v>4.95983665530649</v>
          </cell>
          <cell r="CQ755">
            <v>4.94275258876372</v>
          </cell>
          <cell r="CR755">
            <v>4.80914078589088</v>
          </cell>
          <cell r="CS755">
            <v>4.9607869550953</v>
          </cell>
          <cell r="CT755">
            <v>5.10885645714226</v>
          </cell>
          <cell r="CU755">
            <v>4.94389613181784</v>
          </cell>
          <cell r="CV755">
            <v>5.02413215749397</v>
          </cell>
          <cell r="CW755">
            <v>4.80118027233049</v>
          </cell>
          <cell r="CX755">
            <v>4.92543758936788</v>
          </cell>
          <cell r="CY755">
            <v>4.85153300658025</v>
          </cell>
          <cell r="CZ755">
            <v>4.82027211164329</v>
          </cell>
          <cell r="DA755">
            <v>4.83374225896787</v>
          </cell>
        </row>
        <row r="756">
          <cell r="A756">
            <v>8483.51680375252</v>
          </cell>
          <cell r="B756">
            <v>7407.22145593797</v>
          </cell>
          <cell r="C756">
            <v>7713.69990917923</v>
          </cell>
          <cell r="D756">
            <v>7701.0157235461</v>
          </cell>
          <cell r="E756">
            <v>7311.26794562714</v>
          </cell>
          <cell r="F756">
            <v>7539.64447925851</v>
          </cell>
          <cell r="G756">
            <v>7396.28894799688</v>
          </cell>
          <cell r="H756">
            <v>7491.22070369243</v>
          </cell>
          <cell r="I756">
            <v>8444.9125428841</v>
          </cell>
          <cell r="J756">
            <v>8126.2925893694</v>
          </cell>
          <cell r="K756">
            <v>8459.24385015853</v>
          </cell>
          <cell r="L756">
            <v>7526.34981127227</v>
          </cell>
          <cell r="M756">
            <v>8650.0688781458</v>
          </cell>
          <cell r="N756">
            <v>10890.9017563217</v>
          </cell>
          <cell r="O756">
            <v>8161.27775871399</v>
          </cell>
        </row>
        <row r="756">
          <cell r="Z756">
            <v>6980.72239851635</v>
          </cell>
          <cell r="AA756">
            <v>6095.08508374324</v>
          </cell>
          <cell r="AB756">
            <v>6347.27306812463</v>
          </cell>
          <cell r="AC756">
            <v>6336.83579537507</v>
          </cell>
          <cell r="AD756">
            <v>6016.12905240176</v>
          </cell>
          <cell r="AE756">
            <v>6204.05031436129</v>
          </cell>
          <cell r="AF756">
            <v>6086.08919149457</v>
          </cell>
          <cell r="AG756">
            <v>6164.20446475263</v>
          </cell>
          <cell r="AH756">
            <v>6948.95660671606</v>
          </cell>
          <cell r="AI756">
            <v>6686.77790210967</v>
          </cell>
          <cell r="AJ756">
            <v>6960.7492252733</v>
          </cell>
          <cell r="AK756">
            <v>6193.1107018469</v>
          </cell>
          <cell r="AL756">
            <v>7117.77096258855</v>
          </cell>
          <cell r="AM756">
            <v>8961.65630234468</v>
          </cell>
          <cell r="AN756">
            <v>6715.56569859894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6">
          <cell r="BX756">
            <v>3.93544427940141</v>
          </cell>
          <cell r="BY756">
            <v>3.33340951217905</v>
          </cell>
          <cell r="BZ756">
            <v>3.55007111346361</v>
          </cell>
          <cell r="CA756">
            <v>3.54404227652879</v>
          </cell>
          <cell r="CB756">
            <v>3.29995075988656</v>
          </cell>
          <cell r="CC756">
            <v>3.41504427450377</v>
          </cell>
          <cell r="CD756">
            <v>3.41316271462733</v>
          </cell>
          <cell r="CE756">
            <v>3.4674502556798</v>
          </cell>
          <cell r="CF756">
            <v>3.73757600541451</v>
          </cell>
          <cell r="CG756">
            <v>3.8119424104249</v>
          </cell>
          <cell r="CH756">
            <v>3.91898815071268</v>
          </cell>
          <cell r="CI756">
            <v>3.56122972574795</v>
          </cell>
          <cell r="CJ756">
            <v>3.99038940641413</v>
          </cell>
          <cell r="CK756">
            <v>4.81890944614882</v>
          </cell>
          <cell r="CL756">
            <v>3.69379483640195</v>
          </cell>
          <cell r="CM756">
            <v>4.8597478422841</v>
          </cell>
          <cell r="CN756">
            <v>5.00954448654469</v>
          </cell>
          <cell r="CO756">
            <v>4.89843405158508</v>
          </cell>
          <cell r="CP756">
            <v>4.89869832391958</v>
          </cell>
          <cell r="CQ756">
            <v>4.99478524025386</v>
          </cell>
          <cell r="CR756">
            <v>4.97721164215584</v>
          </cell>
          <cell r="CS756">
            <v>4.88526869567055</v>
          </cell>
          <cell r="CT756">
            <v>4.87050430863938</v>
          </cell>
          <cell r="CU756">
            <v>5.09373916439266</v>
          </cell>
          <cell r="CV756">
            <v>4.80593290384801</v>
          </cell>
          <cell r="CW756">
            <v>4.86619124357356</v>
          </cell>
          <cell r="CX756">
            <v>4.76448527252446</v>
          </cell>
          <cell r="CY756">
            <v>4.88692715851513</v>
          </cell>
          <cell r="CZ756">
            <v>5.09502892604556</v>
          </cell>
          <cell r="DA756">
            <v>4.98100488739372</v>
          </cell>
        </row>
        <row r="757">
          <cell r="A757">
            <v>9031.653644847</v>
          </cell>
          <cell r="B757">
            <v>6163.89542936624</v>
          </cell>
          <cell r="C757">
            <v>6836.28710127196</v>
          </cell>
          <cell r="D757">
            <v>7754.18961754102</v>
          </cell>
          <cell r="E757">
            <v>8021.410927572</v>
          </cell>
          <cell r="F757">
            <v>7371.03636788592</v>
          </cell>
          <cell r="G757">
            <v>8227.22295647072</v>
          </cell>
          <cell r="H757">
            <v>6584.40262913438</v>
          </cell>
          <cell r="I757">
            <v>7442.53386656127</v>
          </cell>
          <cell r="J757">
            <v>8649.74187711145</v>
          </cell>
          <cell r="K757">
            <v>8431.24387772021</v>
          </cell>
          <cell r="L757">
            <v>8136.32882901139</v>
          </cell>
          <cell r="M757">
            <v>8718.16299293349</v>
          </cell>
          <cell r="N757">
            <v>9879.42787505379</v>
          </cell>
          <cell r="O757">
            <v>7957.07679293723</v>
          </cell>
        </row>
        <row r="757">
          <cell r="Z757">
            <v>7431.76071347411</v>
          </cell>
          <cell r="AA757">
            <v>5072.0053818785</v>
          </cell>
          <cell r="AB757">
            <v>5625.28767190378</v>
          </cell>
          <cell r="AC757">
            <v>6380.59031386232</v>
          </cell>
          <cell r="AD757">
            <v>6600.47527754496</v>
          </cell>
          <cell r="AE757">
            <v>6065.3099255747</v>
          </cell>
          <cell r="AF757">
            <v>6769.82917561019</v>
          </cell>
          <cell r="AG757">
            <v>5418.02273483058</v>
          </cell>
          <cell r="AH757">
            <v>6124.14215305613</v>
          </cell>
          <cell r="AI757">
            <v>7117.5018874517</v>
          </cell>
          <cell r="AJ757">
            <v>6937.70924795263</v>
          </cell>
          <cell r="AK757">
            <v>6695.03629358652</v>
          </cell>
          <cell r="AL757">
            <v>7173.80269132812</v>
          </cell>
          <cell r="AM757">
            <v>8129.35779432997</v>
          </cell>
          <cell r="AN757">
            <v>6547.5374753312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7">
          <cell r="BX757">
            <v>4.21233525071685</v>
          </cell>
          <cell r="BY757">
            <v>2.80133303208014</v>
          </cell>
          <cell r="BZ757">
            <v>3.09344417588065</v>
          </cell>
          <cell r="CA757">
            <v>3.49832022251861</v>
          </cell>
          <cell r="CB757">
            <v>3.68835336323251</v>
          </cell>
          <cell r="CC757">
            <v>3.3581732282192</v>
          </cell>
          <cell r="CD757">
            <v>3.77622975103334</v>
          </cell>
          <cell r="CE757">
            <v>3.03808257440896</v>
          </cell>
          <cell r="CF757">
            <v>3.42702042224172</v>
          </cell>
          <cell r="CG757">
            <v>3.91409222081871</v>
          </cell>
          <cell r="CH757">
            <v>3.85624884864387</v>
          </cell>
          <cell r="CI757">
            <v>3.69168301555934</v>
          </cell>
          <cell r="CJ757">
            <v>3.96100329991527</v>
          </cell>
          <cell r="CK757">
            <v>4.66423416374638</v>
          </cell>
          <cell r="CL757">
            <v>3.84252838862006</v>
          </cell>
          <cell r="CM757">
            <v>4.83365806475837</v>
          </cell>
          <cell r="CN757">
            <v>4.96046167902895</v>
          </cell>
          <cell r="CO757">
            <v>4.9820672913628</v>
          </cell>
          <cell r="CP757">
            <v>4.99698948098639</v>
          </cell>
          <cell r="CQ757">
            <v>4.90286372540877</v>
          </cell>
          <cell r="CR757">
            <v>4.94831157835771</v>
          </cell>
          <cell r="CS757">
            <v>4.91163896698213</v>
          </cell>
          <cell r="CT757">
            <v>4.88594287353537</v>
          </cell>
          <cell r="CU757">
            <v>4.89593570651477</v>
          </cell>
          <cell r="CV757">
            <v>4.9819994192732</v>
          </cell>
          <cell r="CW757">
            <v>4.92899274480557</v>
          </cell>
          <cell r="CX757">
            <v>4.9686186789602</v>
          </cell>
          <cell r="CY757">
            <v>4.9619382920647</v>
          </cell>
          <cell r="CZ757">
            <v>4.7751061274465</v>
          </cell>
          <cell r="DA757">
            <v>4.66839981967342</v>
          </cell>
        </row>
        <row r="758">
          <cell r="A758">
            <v>8424.27412888153</v>
          </cell>
          <cell r="B758">
            <v>7678.22308492679</v>
          </cell>
          <cell r="C758">
            <v>7101.66153558322</v>
          </cell>
          <cell r="D758">
            <v>7875.69314260389</v>
          </cell>
          <cell r="E758">
            <v>6977.22323953601</v>
          </cell>
          <cell r="F758">
            <v>6806.5824138382</v>
          </cell>
          <cell r="G758">
            <v>7321.70590010459</v>
          </cell>
          <cell r="H758">
            <v>7407.41867646174</v>
          </cell>
          <cell r="I758">
            <v>7534.69172966461</v>
          </cell>
          <cell r="J758">
            <v>8723.787531791</v>
          </cell>
          <cell r="K758">
            <v>7068.0185824794</v>
          </cell>
          <cell r="L758">
            <v>8854.13623102333</v>
          </cell>
          <cell r="M758">
            <v>9612.23465238637</v>
          </cell>
          <cell r="N758">
            <v>10000.6440482532</v>
          </cell>
          <cell r="O758">
            <v>9590.93544911959</v>
          </cell>
        </row>
        <row r="758">
          <cell r="Z758">
            <v>6931.9741403368</v>
          </cell>
          <cell r="AA758">
            <v>6318.08070988262</v>
          </cell>
          <cell r="AB758">
            <v>5843.65292070848</v>
          </cell>
          <cell r="AC758">
            <v>6480.57035734263</v>
          </cell>
          <cell r="AD758">
            <v>5741.25797996106</v>
          </cell>
          <cell r="AE758">
            <v>5600.84495767258</v>
          </cell>
          <cell r="AF758">
            <v>6024.71799780035</v>
          </cell>
          <cell r="AG758">
            <v>6095.24736805994</v>
          </cell>
          <cell r="AH758">
            <v>6199.97490898117</v>
          </cell>
          <cell r="AI758">
            <v>7178.43088330231</v>
          </cell>
          <cell r="AJ758">
            <v>5815.96957644019</v>
          </cell>
          <cell r="AK758">
            <v>7285.68924152777</v>
          </cell>
          <cell r="AL758">
            <v>7909.49594253507</v>
          </cell>
          <cell r="AM758">
            <v>8229.10138827693</v>
          </cell>
          <cell r="AN758">
            <v>7891.96974098983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8">
          <cell r="BX758">
            <v>3.9762633065447</v>
          </cell>
          <cell r="BY758">
            <v>3.49178391838887</v>
          </cell>
          <cell r="BZ758">
            <v>3.30779894168859</v>
          </cell>
          <cell r="CA758">
            <v>3.62482285813072</v>
          </cell>
          <cell r="CB758">
            <v>3.22165448733998</v>
          </cell>
          <cell r="CC758">
            <v>3.212995683336</v>
          </cell>
          <cell r="CD758">
            <v>3.38698596174656</v>
          </cell>
          <cell r="CE758">
            <v>3.40095708010694</v>
          </cell>
          <cell r="CF758">
            <v>3.54812781232185</v>
          </cell>
          <cell r="CG758">
            <v>4.03118057098839</v>
          </cell>
          <cell r="CH758">
            <v>3.32949088624609</v>
          </cell>
          <cell r="CI758">
            <v>4.19619358905894</v>
          </cell>
          <cell r="CJ758">
            <v>4.5029582710438</v>
          </cell>
          <cell r="CK758">
            <v>4.46855014262325</v>
          </cell>
          <cell r="CL758">
            <v>4.43051728857953</v>
          </cell>
          <cell r="CM758">
            <v>4.77627071181785</v>
          </cell>
          <cell r="CN758">
            <v>4.95729706322973</v>
          </cell>
          <cell r="CO758">
            <v>4.84007894197104</v>
          </cell>
          <cell r="CP758">
            <v>4.89816688298716</v>
          </cell>
          <cell r="CQ758">
            <v>4.88242112228766</v>
          </cell>
          <cell r="CR758">
            <v>4.77584852838022</v>
          </cell>
          <cell r="CS758">
            <v>4.87338208446269</v>
          </cell>
          <cell r="CT758">
            <v>4.91017894797232</v>
          </cell>
          <cell r="CU758">
            <v>4.78737901390032</v>
          </cell>
          <cell r="CV758">
            <v>4.87870329312328</v>
          </cell>
          <cell r="CW758">
            <v>4.78576568235907</v>
          </cell>
          <cell r="CX758">
            <v>4.75688073462272</v>
          </cell>
          <cell r="CY758">
            <v>4.81235902999679</v>
          </cell>
          <cell r="CZ758">
            <v>5.04536875182472</v>
          </cell>
          <cell r="DA758">
            <v>4.88020551517893</v>
          </cell>
        </row>
        <row r="759">
          <cell r="A759">
            <v>8389.04128904404</v>
          </cell>
          <cell r="B759">
            <v>7328.33057473443</v>
          </cell>
          <cell r="C759">
            <v>7581.88955925199</v>
          </cell>
          <cell r="D759">
            <v>7695.69654907416</v>
          </cell>
          <cell r="E759">
            <v>8466.9996191612</v>
          </cell>
          <cell r="F759">
            <v>6465.96284395469</v>
          </cell>
          <cell r="G759">
            <v>6973.06413696152</v>
          </cell>
          <cell r="H759">
            <v>7792.49038165129</v>
          </cell>
          <cell r="I759">
            <v>7120.25228635498</v>
          </cell>
          <cell r="J759">
            <v>8643.86704116943</v>
          </cell>
          <cell r="K759">
            <v>7678.05065539318</v>
          </cell>
          <cell r="L759">
            <v>9597.1508958794</v>
          </cell>
          <cell r="M759">
            <v>8069.43218908075</v>
          </cell>
          <cell r="N759">
            <v>8141.6814239922</v>
          </cell>
          <cell r="O759">
            <v>7826.61696767614</v>
          </cell>
        </row>
        <row r="759">
          <cell r="Z759">
            <v>6902.98254641338</v>
          </cell>
          <cell r="AA759">
            <v>6030.16915863861</v>
          </cell>
          <cell r="AB759">
            <v>6238.81198018449</v>
          </cell>
          <cell r="AC759">
            <v>6332.45887466673</v>
          </cell>
          <cell r="AD759">
            <v>6967.1311151955</v>
          </cell>
          <cell r="AE759">
            <v>5320.563711597</v>
          </cell>
          <cell r="AF759">
            <v>5737.83563269977</v>
          </cell>
          <cell r="AG759">
            <v>6412.10637118735</v>
          </cell>
          <cell r="AH759">
            <v>5858.9504527721</v>
          </cell>
          <cell r="AI759">
            <v>7112.6677367337</v>
          </cell>
          <cell r="AJ759">
            <v>6317.93882500924</v>
          </cell>
          <cell r="AK759">
            <v>7897.08416575219</v>
          </cell>
          <cell r="AL759">
            <v>6639.98991558645</v>
          </cell>
          <cell r="AM759">
            <v>6699.4407145993</v>
          </cell>
          <cell r="AN759">
            <v>6440.18767625922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59">
          <cell r="BX759">
            <v>3.93715957740344</v>
          </cell>
          <cell r="BY759">
            <v>3.45452248223567</v>
          </cell>
          <cell r="BZ759">
            <v>3.50399250775629</v>
          </cell>
          <cell r="CA759">
            <v>3.44278900405368</v>
          </cell>
          <cell r="CB759">
            <v>3.76636552679546</v>
          </cell>
          <cell r="CC759">
            <v>3.06431536167146</v>
          </cell>
          <cell r="CD759">
            <v>3.15264263521162</v>
          </cell>
          <cell r="CE759">
            <v>3.53265733597488</v>
          </cell>
          <cell r="CF759">
            <v>3.32935652785737</v>
          </cell>
          <cell r="CG759">
            <v>4.01349006335379</v>
          </cell>
          <cell r="CH759">
            <v>3.58969955667619</v>
          </cell>
          <cell r="CI759">
            <v>4.43907381541974</v>
          </cell>
          <cell r="CJ759">
            <v>3.78041883170994</v>
          </cell>
          <cell r="CK759">
            <v>3.82043041100832</v>
          </cell>
          <cell r="CL759">
            <v>3.66098521366889</v>
          </cell>
          <cell r="CM759">
            <v>4.80353426811073</v>
          </cell>
          <cell r="CN759">
            <v>4.7824298375498</v>
          </cell>
          <cell r="CO759">
            <v>4.87804569339511</v>
          </cell>
          <cell r="CP759">
            <v>5.03928715234061</v>
          </cell>
          <cell r="CQ759">
            <v>5.06802388583646</v>
          </cell>
          <cell r="CR759">
            <v>4.75697999736443</v>
          </cell>
          <cell r="CS759">
            <v>4.98632399633832</v>
          </cell>
          <cell r="CT759">
            <v>4.97286123301111</v>
          </cell>
          <cell r="CU759">
            <v>4.82132775939771</v>
          </cell>
          <cell r="CV759">
            <v>4.85531560187155</v>
          </cell>
          <cell r="CW759">
            <v>4.82196940582092</v>
          </cell>
          <cell r="CX759">
            <v>4.87395522784571</v>
          </cell>
          <cell r="CY759">
            <v>4.81209992945652</v>
          </cell>
          <cell r="CZ759">
            <v>4.80433619256745</v>
          </cell>
          <cell r="DA759">
            <v>4.81956325092284</v>
          </cell>
        </row>
        <row r="760">
          <cell r="A760">
            <v>9096.18357948126</v>
          </cell>
          <cell r="B760">
            <v>7655.11052977872</v>
          </cell>
          <cell r="C760">
            <v>6003.36379884458</v>
          </cell>
          <cell r="D760">
            <v>7279.02013065952</v>
          </cell>
          <cell r="E760">
            <v>6964.84602421693</v>
          </cell>
          <cell r="F760">
            <v>8025.23595490183</v>
          </cell>
          <cell r="G760">
            <v>7801.21228681928</v>
          </cell>
          <cell r="H760">
            <v>8023.78231636857</v>
          </cell>
          <cell r="I760">
            <v>7949.14628863852</v>
          </cell>
          <cell r="J760">
            <v>8403.82657694468</v>
          </cell>
          <cell r="K760">
            <v>7486.85355743777</v>
          </cell>
          <cell r="L760">
            <v>8862.36093603378</v>
          </cell>
          <cell r="M760">
            <v>8266.21972208838</v>
          </cell>
          <cell r="N760">
            <v>9019.93494047496</v>
          </cell>
          <cell r="O760">
            <v>10367.4331028711</v>
          </cell>
        </row>
        <row r="760">
          <cell r="Z760">
            <v>7484.85963111601</v>
          </cell>
          <cell r="AA760">
            <v>6299.06237878935</v>
          </cell>
          <cell r="AB760">
            <v>4939.91078304925</v>
          </cell>
          <cell r="AC760">
            <v>5989.59370751412</v>
          </cell>
          <cell r="AD760">
            <v>5731.07329992707</v>
          </cell>
          <cell r="AE760">
            <v>6603.62272860493</v>
          </cell>
          <cell r="AF760">
            <v>6419.28325315414</v>
          </cell>
          <cell r="AG760">
            <v>6602.42659175471</v>
          </cell>
          <cell r="AH760">
            <v>6541.01180322255</v>
          </cell>
          <cell r="AI760">
            <v>6915.14872617162</v>
          </cell>
          <cell r="AJ760">
            <v>6160.61092726308</v>
          </cell>
          <cell r="AK760">
            <v>7292.45699879351</v>
          </cell>
          <cell r="AL760">
            <v>6801.91794274701</v>
          </cell>
          <cell r="AM760">
            <v>7422.11789387654</v>
          </cell>
          <cell r="AN760">
            <v>8530.91638179106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0">
          <cell r="BX760">
            <v>4.17640278309377</v>
          </cell>
          <cell r="BY760">
            <v>3.4779927989118</v>
          </cell>
          <cell r="BZ760">
            <v>2.75185998963736</v>
          </cell>
          <cell r="CA760">
            <v>3.2819285025879</v>
          </cell>
          <cell r="CB760">
            <v>3.15627861546686</v>
          </cell>
          <cell r="CC760">
            <v>3.73170601219438</v>
          </cell>
          <cell r="CD760">
            <v>3.63560441764152</v>
          </cell>
          <cell r="CE760">
            <v>3.67847009526232</v>
          </cell>
          <cell r="CF760">
            <v>3.64765850097556</v>
          </cell>
          <cell r="CG760">
            <v>3.80435823620086</v>
          </cell>
          <cell r="CH760">
            <v>3.55238395748381</v>
          </cell>
          <cell r="CI760">
            <v>4.21744128671696</v>
          </cell>
          <cell r="CJ760">
            <v>3.88682849771343</v>
          </cell>
          <cell r="CK760">
            <v>4.19779771683954</v>
          </cell>
          <cell r="CL760">
            <v>4.67800837277108</v>
          </cell>
          <cell r="CM760">
            <v>4.91007831567264</v>
          </cell>
          <cell r="CN760">
            <v>4.9619726506529</v>
          </cell>
          <cell r="CO760">
            <v>4.9181289005637</v>
          </cell>
          <cell r="CP760">
            <v>5.00006193342469</v>
          </cell>
          <cell r="CQ760">
            <v>4.97470996628389</v>
          </cell>
          <cell r="CR760">
            <v>4.84821607209948</v>
          </cell>
          <cell r="CS760">
            <v>4.83745627565025</v>
          </cell>
          <cell r="CT760">
            <v>4.917490018665</v>
          </cell>
          <cell r="CU760">
            <v>4.91289968016707</v>
          </cell>
          <cell r="CV760">
            <v>4.97997606222673</v>
          </cell>
          <cell r="CW760">
            <v>4.75128429361724</v>
          </cell>
          <cell r="CX760">
            <v>4.73731176915155</v>
          </cell>
          <cell r="CY760">
            <v>4.79449804253709</v>
          </cell>
          <cell r="CZ760">
            <v>4.84410420509116</v>
          </cell>
          <cell r="DA760">
            <v>4.99622313307184</v>
          </cell>
        </row>
        <row r="761">
          <cell r="A761">
            <v>7504.74886668703</v>
          </cell>
          <cell r="B761">
            <v>7901.85804920631</v>
          </cell>
          <cell r="C761">
            <v>7034.91955441755</v>
          </cell>
          <cell r="D761">
            <v>8082.90462586959</v>
          </cell>
          <cell r="E761">
            <v>7627.64020271384</v>
          </cell>
          <cell r="F761">
            <v>7105.41591979327</v>
          </cell>
          <cell r="G761">
            <v>7702.67359359515</v>
          </cell>
          <cell r="H761">
            <v>7605.36095645831</v>
          </cell>
          <cell r="I761">
            <v>7750.37389204762</v>
          </cell>
          <cell r="J761">
            <v>7310.11833100732</v>
          </cell>
          <cell r="K761">
            <v>7806.55822390856</v>
          </cell>
          <cell r="L761">
            <v>10099.1727073665</v>
          </cell>
          <cell r="M761">
            <v>8187.23161339148</v>
          </cell>
          <cell r="N761">
            <v>8285.30815776648</v>
          </cell>
          <cell r="O761">
            <v>9600.06735916675</v>
          </cell>
        </row>
        <row r="761">
          <cell r="Z761">
            <v>6175.33621030247</v>
          </cell>
          <cell r="AA761">
            <v>6502.10033763262</v>
          </cell>
          <cell r="AB761">
            <v>5788.73380477787</v>
          </cell>
          <cell r="AC761">
            <v>6651.07580642984</v>
          </cell>
          <cell r="AD761">
            <v>6276.45822394739</v>
          </cell>
          <cell r="AE761">
            <v>5846.74224257275</v>
          </cell>
          <cell r="AF761">
            <v>6338.19998558686</v>
          </cell>
          <cell r="AG761">
            <v>6258.12558702855</v>
          </cell>
          <cell r="AH761">
            <v>6377.4505168849</v>
          </cell>
          <cell r="AI761">
            <v>6015.1830838003</v>
          </cell>
          <cell r="AJ761">
            <v>6423.68219567333</v>
          </cell>
          <cell r="AK761">
            <v>8310.17639920441</v>
          </cell>
          <cell r="AL761">
            <v>6736.92201330499</v>
          </cell>
          <cell r="AM761">
            <v>6817.6249983907</v>
          </cell>
          <cell r="AN761">
            <v>7899.48399840007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1">
          <cell r="BX761">
            <v>3.5170009564844</v>
          </cell>
          <cell r="BY761">
            <v>3.67389196265445</v>
          </cell>
          <cell r="BZ761">
            <v>3.24775536389203</v>
          </cell>
          <cell r="CA761">
            <v>3.73712488187966</v>
          </cell>
          <cell r="CB761">
            <v>3.47969247721593</v>
          </cell>
          <cell r="CC761">
            <v>3.29806362542165</v>
          </cell>
          <cell r="CD761">
            <v>3.55900798606306</v>
          </cell>
          <cell r="CE761">
            <v>3.43709021859024</v>
          </cell>
          <cell r="CF761">
            <v>3.48689542887841</v>
          </cell>
          <cell r="CG761">
            <v>3.40083133411979</v>
          </cell>
          <cell r="CH761">
            <v>3.65124837465298</v>
          </cell>
          <cell r="CI761">
            <v>4.62690273638613</v>
          </cell>
          <cell r="CJ761">
            <v>3.72646513424843</v>
          </cell>
          <cell r="CK761">
            <v>3.89434089821346</v>
          </cell>
          <cell r="CL761">
            <v>4.43171802231293</v>
          </cell>
          <cell r="CM761">
            <v>4.81055579814411</v>
          </cell>
          <cell r="CN761">
            <v>4.84880168193343</v>
          </cell>
          <cell r="CO761">
            <v>4.88323253867823</v>
          </cell>
          <cell r="CP761">
            <v>4.87597446513558</v>
          </cell>
          <cell r="CQ761">
            <v>4.9417516256432</v>
          </cell>
          <cell r="CR761">
            <v>4.85693234478205</v>
          </cell>
          <cell r="CS761">
            <v>4.87914934031103</v>
          </cell>
          <cell r="CT761">
            <v>4.98839089552189</v>
          </cell>
          <cell r="CU761">
            <v>5.01089508588098</v>
          </cell>
          <cell r="CV761">
            <v>4.84586033094546</v>
          </cell>
          <cell r="CW761">
            <v>4.8200307120677</v>
          </cell>
          <cell r="CX761">
            <v>4.92070135689638</v>
          </cell>
          <cell r="CY761">
            <v>4.95303724024237</v>
          </cell>
          <cell r="CZ761">
            <v>4.79629933314107</v>
          </cell>
          <cell r="DA761">
            <v>4.88352864610497</v>
          </cell>
        </row>
        <row r="762">
          <cell r="A762">
            <v>8818.0014588303</v>
          </cell>
          <cell r="B762">
            <v>6741.36060841282</v>
          </cell>
          <cell r="C762">
            <v>7187.73798485485</v>
          </cell>
          <cell r="D762">
            <v>7903.31001287375</v>
          </cell>
          <cell r="E762">
            <v>6833.8223442705</v>
          </cell>
          <cell r="F762">
            <v>7896.33277804536</v>
          </cell>
          <cell r="G762">
            <v>7327.55542575084</v>
          </cell>
          <cell r="H762">
            <v>7798.20320225229</v>
          </cell>
          <cell r="I762">
            <v>7406.11570047812</v>
          </cell>
          <cell r="J762">
            <v>7891.93166397107</v>
          </cell>
          <cell r="K762">
            <v>8988.9651190799</v>
          </cell>
          <cell r="L762">
            <v>9657.95604657371</v>
          </cell>
          <cell r="M762">
            <v>7840.54041734699</v>
          </cell>
          <cell r="N762">
            <v>8210.61213950215</v>
          </cell>
          <cell r="O762">
            <v>9641.92463080928</v>
          </cell>
        </row>
        <row r="762">
          <cell r="Z762">
            <v>7255.95548612321</v>
          </cell>
          <cell r="AA762">
            <v>5547.17672920826</v>
          </cell>
          <cell r="AB762">
            <v>5914.48154182342</v>
          </cell>
          <cell r="AC762">
            <v>6503.29509630755</v>
          </cell>
          <cell r="AD762">
            <v>5623.25952899972</v>
          </cell>
          <cell r="AE762">
            <v>6497.55382879161</v>
          </cell>
          <cell r="AF762">
            <v>6029.53132176069</v>
          </cell>
          <cell r="AG762">
            <v>6416.80720642474</v>
          </cell>
          <cell r="AH762">
            <v>6094.17520496485</v>
          </cell>
          <cell r="AI762">
            <v>6493.93234063905</v>
          </cell>
          <cell r="AJ762">
            <v>7396.6341551286</v>
          </cell>
          <cell r="AK762">
            <v>7947.11811832351</v>
          </cell>
          <cell r="AL762">
            <v>6451.64468627409</v>
          </cell>
          <cell r="AM762">
            <v>6756.16084621891</v>
          </cell>
          <cell r="AN762">
            <v>7933.92655335164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2">
          <cell r="BX762">
            <v>4.15977130658967</v>
          </cell>
          <cell r="BY762">
            <v>3.12061115737755</v>
          </cell>
          <cell r="BZ762">
            <v>3.39906475352919</v>
          </cell>
          <cell r="CA762">
            <v>3.61910652893594</v>
          </cell>
          <cell r="CB762">
            <v>3.16689304726407</v>
          </cell>
          <cell r="CC762">
            <v>3.65337922071299</v>
          </cell>
          <cell r="CD762">
            <v>3.56116113776254</v>
          </cell>
          <cell r="CE762">
            <v>3.58223288320722</v>
          </cell>
          <cell r="CF762">
            <v>3.38344431025825</v>
          </cell>
          <cell r="CG762">
            <v>3.55502457771829</v>
          </cell>
          <cell r="CH762">
            <v>4.19313836743961</v>
          </cell>
          <cell r="CI762">
            <v>4.42068954245097</v>
          </cell>
          <cell r="CJ762">
            <v>3.64383842439542</v>
          </cell>
          <cell r="CK762">
            <v>3.94542446096874</v>
          </cell>
          <cell r="CL762">
            <v>4.510695699889</v>
          </cell>
          <cell r="CM762">
            <v>4.77894783962667</v>
          </cell>
          <cell r="CN762">
            <v>4.87011796636525</v>
          </cell>
          <cell r="CO762">
            <v>4.76721103999855</v>
          </cell>
          <cell r="CP762">
            <v>4.92310648961119</v>
          </cell>
          <cell r="CQ762">
            <v>4.86476501115813</v>
          </cell>
          <cell r="CR762">
            <v>4.8726169016971</v>
          </cell>
          <cell r="CS762">
            <v>4.63872968848967</v>
          </cell>
          <cell r="CT762">
            <v>4.90763562543491</v>
          </cell>
          <cell r="CU762">
            <v>4.93472594596565</v>
          </cell>
          <cell r="CV762">
            <v>5.00463360093694</v>
          </cell>
          <cell r="CW762">
            <v>4.83283625155335</v>
          </cell>
          <cell r="CX762">
            <v>4.92523307563002</v>
          </cell>
          <cell r="CY762">
            <v>4.85085692827807</v>
          </cell>
          <cell r="CZ762">
            <v>4.69151795929288</v>
          </cell>
          <cell r="DA762">
            <v>4.81894291344251</v>
          </cell>
        </row>
        <row r="763">
          <cell r="A763">
            <v>8233.1574665695</v>
          </cell>
          <cell r="B763">
            <v>7255.47692123173</v>
          </cell>
          <cell r="C763">
            <v>7899.19123689309</v>
          </cell>
          <cell r="D763">
            <v>7001.87764867681</v>
          </cell>
          <cell r="E763">
            <v>6830.04038882665</v>
          </cell>
          <cell r="F763">
            <v>7782.85027625239</v>
          </cell>
          <cell r="G763">
            <v>6851.94574965573</v>
          </cell>
          <cell r="H763">
            <v>9009.30997932546</v>
          </cell>
          <cell r="I763">
            <v>7428.81378586157</v>
          </cell>
          <cell r="J763">
            <v>8037.42122682231</v>
          </cell>
          <cell r="K763">
            <v>7296.130530133</v>
          </cell>
          <cell r="L763">
            <v>8555.56279100843</v>
          </cell>
          <cell r="M763">
            <v>8694.83571602433</v>
          </cell>
          <cell r="N763">
            <v>9383.19586978872</v>
          </cell>
          <cell r="O763">
            <v>9999.47878558753</v>
          </cell>
        </row>
        <row r="763">
          <cell r="Z763">
            <v>6774.71242963433</v>
          </cell>
          <cell r="AA763">
            <v>5970.22100947068</v>
          </cell>
          <cell r="AB763">
            <v>6499.90593207203</v>
          </cell>
          <cell r="AC763">
            <v>5761.54503662549</v>
          </cell>
          <cell r="AD763">
            <v>5620.14751994878</v>
          </cell>
          <cell r="AE763">
            <v>6404.17394160197</v>
          </cell>
          <cell r="AF763">
            <v>5638.17250257386</v>
          </cell>
          <cell r="AG763">
            <v>7413.37506870209</v>
          </cell>
          <cell r="AH763">
            <v>6112.85248665181</v>
          </cell>
          <cell r="AI763">
            <v>6613.64946664236</v>
          </cell>
          <cell r="AJ763">
            <v>6003.67312193801</v>
          </cell>
          <cell r="AK763">
            <v>7040.00595374408</v>
          </cell>
          <cell r="AL763">
            <v>7154.60767490002</v>
          </cell>
          <cell r="AM763">
            <v>7721.02974428329</v>
          </cell>
          <cell r="AN763">
            <v>8228.14254356917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3">
          <cell r="BX763">
            <v>3.83446230823772</v>
          </cell>
          <cell r="BY763">
            <v>3.36374306561818</v>
          </cell>
          <cell r="BZ763">
            <v>3.68627920403258</v>
          </cell>
          <cell r="CA763">
            <v>3.22574151381774</v>
          </cell>
          <cell r="CB763">
            <v>3.19612330215262</v>
          </cell>
          <cell r="CC763">
            <v>3.60073382721473</v>
          </cell>
          <cell r="CD763">
            <v>3.13590825719547</v>
          </cell>
          <cell r="CE763">
            <v>4.16575593150358</v>
          </cell>
          <cell r="CF763">
            <v>3.37085517374116</v>
          </cell>
          <cell r="CG763">
            <v>3.71203924117363</v>
          </cell>
          <cell r="CH763">
            <v>3.29342452442515</v>
          </cell>
          <cell r="CI763">
            <v>4.01727965727816</v>
          </cell>
          <cell r="CJ763">
            <v>4.05466811511705</v>
          </cell>
          <cell r="CK763">
            <v>4.26988975260015</v>
          </cell>
          <cell r="CL763">
            <v>4.48354144509449</v>
          </cell>
          <cell r="CM763">
            <v>4.84053681574231</v>
          </cell>
          <cell r="CN763">
            <v>4.86266922588356</v>
          </cell>
          <cell r="CO763">
            <v>4.83087700960108</v>
          </cell>
          <cell r="CP763">
            <v>4.89346552637517</v>
          </cell>
          <cell r="CQ763">
            <v>4.81760651344251</v>
          </cell>
          <cell r="CR763">
            <v>4.87280728699636</v>
          </cell>
          <cell r="CS763">
            <v>4.92586092619683</v>
          </cell>
          <cell r="CT763">
            <v>4.87561368465728</v>
          </cell>
          <cell r="CU763">
            <v>4.96833598482153</v>
          </cell>
          <cell r="CV763">
            <v>4.88130281028852</v>
          </cell>
          <cell r="CW763">
            <v>4.99432107527344</v>
          </cell>
          <cell r="CX763">
            <v>4.80118119473225</v>
          </cell>
          <cell r="CY763">
            <v>4.83434508231604</v>
          </cell>
          <cell r="CZ763">
            <v>4.95411061511364</v>
          </cell>
          <cell r="DA763">
            <v>5.02791299239926</v>
          </cell>
        </row>
        <row r="764">
          <cell r="A764">
            <v>8438.1178915751</v>
          </cell>
          <cell r="B764">
            <v>7556.22272775775</v>
          </cell>
          <cell r="C764">
            <v>7945.7666969234</v>
          </cell>
          <cell r="D764">
            <v>7222.13162520118</v>
          </cell>
          <cell r="E764">
            <v>6695.41689032641</v>
          </cell>
          <cell r="F764">
            <v>7926.23915185845</v>
          </cell>
          <cell r="G764">
            <v>10048.2162892062</v>
          </cell>
          <cell r="H764">
            <v>8310.38861354854</v>
          </cell>
          <cell r="I764">
            <v>7620.06398656559</v>
          </cell>
          <cell r="J764">
            <v>8703.72371106034</v>
          </cell>
          <cell r="K764">
            <v>9163.54102705734</v>
          </cell>
          <cell r="L764">
            <v>8641.53642267913</v>
          </cell>
          <cell r="M764">
            <v>9352.61022560834</v>
          </cell>
          <cell r="N764">
            <v>9847.67364726245</v>
          </cell>
          <cell r="O764">
            <v>9373.31143544898</v>
          </cell>
        </row>
        <row r="764">
          <cell r="Z764">
            <v>6943.36557935323</v>
          </cell>
          <cell r="AA764">
            <v>6217.69184455495</v>
          </cell>
          <cell r="AB764">
            <v>6538.23088203983</v>
          </cell>
          <cell r="AC764">
            <v>5942.78259445126</v>
          </cell>
          <cell r="AD764">
            <v>5509.37161261145</v>
          </cell>
          <cell r="AE764">
            <v>6522.16250210067</v>
          </cell>
          <cell r="AF764">
            <v>8268.2465465468</v>
          </cell>
          <cell r="AG764">
            <v>6838.26263057708</v>
          </cell>
          <cell r="AH764">
            <v>6270.22408037397</v>
          </cell>
          <cell r="AI764">
            <v>7161.92122510107</v>
          </cell>
          <cell r="AJ764">
            <v>7540.28518797861</v>
          </cell>
          <cell r="AK764">
            <v>7110.74997066168</v>
          </cell>
          <cell r="AL764">
            <v>7695.86212850058</v>
          </cell>
          <cell r="AM764">
            <v>8103.22860117596</v>
          </cell>
          <cell r="AN764">
            <v>7712.89626688373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4">
          <cell r="BX764">
            <v>3.79090405734208</v>
          </cell>
          <cell r="BY764">
            <v>3.48402565516138</v>
          </cell>
          <cell r="BZ764">
            <v>3.71710175019638</v>
          </cell>
          <cell r="CA764">
            <v>3.26916599108667</v>
          </cell>
          <cell r="CB764">
            <v>3.16220397294336</v>
          </cell>
          <cell r="CC764">
            <v>3.66584477762249</v>
          </cell>
          <cell r="CD764">
            <v>4.57748867236115</v>
          </cell>
          <cell r="CE764">
            <v>3.86606201151882</v>
          </cell>
          <cell r="CF764">
            <v>3.57990369375966</v>
          </cell>
          <cell r="CG764">
            <v>3.98744914364326</v>
          </cell>
          <cell r="CH764">
            <v>4.31309516446503</v>
          </cell>
          <cell r="CI764">
            <v>3.9596434808309</v>
          </cell>
          <cell r="CJ764">
            <v>4.41876263585884</v>
          </cell>
          <cell r="CK764">
            <v>4.53786214633576</v>
          </cell>
          <cell r="CL764">
            <v>4.30047157022567</v>
          </cell>
          <cell r="CM764">
            <v>5.01804295433049</v>
          </cell>
          <cell r="CN764">
            <v>4.88939343819896</v>
          </cell>
          <cell r="CO764">
            <v>4.81906671500469</v>
          </cell>
          <cell r="CP764">
            <v>4.98035162288273</v>
          </cell>
          <cell r="CQ764">
            <v>4.77330650736792</v>
          </cell>
          <cell r="CR764">
            <v>4.87443943917033</v>
          </cell>
          <cell r="CS764">
            <v>4.94872448320601</v>
          </cell>
          <cell r="CT764">
            <v>4.84600765723618</v>
          </cell>
          <cell r="CU764">
            <v>4.79864755595487</v>
          </cell>
          <cell r="CV764">
            <v>4.92086576649108</v>
          </cell>
          <cell r="CW764">
            <v>4.78967302963865</v>
          </cell>
          <cell r="CX764">
            <v>4.92001536583997</v>
          </cell>
          <cell r="CY764">
            <v>4.7715968279468</v>
          </cell>
          <cell r="CZ764">
            <v>4.89230954768388</v>
          </cell>
          <cell r="DA764">
            <v>4.91369895229598</v>
          </cell>
        </row>
        <row r="765">
          <cell r="A765">
            <v>10593.0349411809</v>
          </cell>
          <cell r="B765">
            <v>9433.338384192</v>
          </cell>
          <cell r="C765">
            <v>6864.33805483154</v>
          </cell>
          <cell r="D765">
            <v>7271.91240403364</v>
          </cell>
          <cell r="E765">
            <v>8071.8774290472</v>
          </cell>
          <cell r="F765">
            <v>6462.87198012574</v>
          </cell>
          <cell r="G765">
            <v>6460.92655680691</v>
          </cell>
          <cell r="H765">
            <v>9445.13239747453</v>
          </cell>
          <cell r="I765">
            <v>8598.00672656562</v>
          </cell>
          <cell r="J765">
            <v>8500.42077128044</v>
          </cell>
          <cell r="K765">
            <v>8291.4613021633</v>
          </cell>
          <cell r="L765">
            <v>8622.38857064148</v>
          </cell>
          <cell r="M765">
            <v>7457.71768294168</v>
          </cell>
          <cell r="N765">
            <v>8346.9778172224</v>
          </cell>
          <cell r="O765">
            <v>7987.31834663669</v>
          </cell>
        </row>
        <row r="765">
          <cell r="Z765">
            <v>8716.554465886</v>
          </cell>
          <cell r="AA765">
            <v>7762.28987042085</v>
          </cell>
          <cell r="AB765">
            <v>5648.36959940424</v>
          </cell>
          <cell r="AC765">
            <v>5983.74506389054</v>
          </cell>
          <cell r="AD765">
            <v>6642.00199875884</v>
          </cell>
          <cell r="AE765">
            <v>5318.02037221775</v>
          </cell>
          <cell r="AF765">
            <v>5316.41956674397</v>
          </cell>
          <cell r="AG765">
            <v>7771.99465849333</v>
          </cell>
          <cell r="AH765">
            <v>7074.93124928828</v>
          </cell>
          <cell r="AI765">
            <v>6994.63194893933</v>
          </cell>
          <cell r="AJ765">
            <v>6822.68815720866</v>
          </cell>
          <cell r="AK765">
            <v>7094.99402384214</v>
          </cell>
          <cell r="AL765">
            <v>6136.63626482058</v>
          </cell>
          <cell r="AM765">
            <v>6868.37031817157</v>
          </cell>
          <cell r="AN765">
            <v>6572.42195380391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5">
          <cell r="BX765">
            <v>4.75074119493508</v>
          </cell>
          <cell r="BY765">
            <v>4.33392894818554</v>
          </cell>
          <cell r="BZ765">
            <v>3.09676431338272</v>
          </cell>
          <cell r="CA765">
            <v>3.27845126887764</v>
          </cell>
          <cell r="CB765">
            <v>3.70043257352611</v>
          </cell>
          <cell r="CC765">
            <v>2.95058710573689</v>
          </cell>
          <cell r="CD765">
            <v>2.95496732685866</v>
          </cell>
          <cell r="CE765">
            <v>4.25882701897073</v>
          </cell>
          <cell r="CF765">
            <v>3.94129169569446</v>
          </cell>
          <cell r="CG765">
            <v>3.94875831798874</v>
          </cell>
          <cell r="CH765">
            <v>3.81672440844612</v>
          </cell>
          <cell r="CI765">
            <v>4.06269692977539</v>
          </cell>
          <cell r="CJ765">
            <v>3.54821258355845</v>
          </cell>
          <cell r="CK765">
            <v>3.80197883354407</v>
          </cell>
          <cell r="CL765">
            <v>3.63981622811922</v>
          </cell>
          <cell r="CM765">
            <v>5.02678848615749</v>
          </cell>
          <cell r="CN765">
            <v>4.90699036473537</v>
          </cell>
          <cell r="CO765">
            <v>4.9971465819894</v>
          </cell>
          <cell r="CP765">
            <v>5.00047758784078</v>
          </cell>
          <cell r="CQ765">
            <v>4.91760500656392</v>
          </cell>
          <cell r="CR765">
            <v>4.93797278503158</v>
          </cell>
          <cell r="CS765">
            <v>4.92916890389334</v>
          </cell>
          <cell r="CT765">
            <v>4.99976541799361</v>
          </cell>
          <cell r="CU765">
            <v>4.9180255566712</v>
          </cell>
          <cell r="CV765">
            <v>4.85301293707289</v>
          </cell>
          <cell r="CW765">
            <v>4.89747079452606</v>
          </cell>
          <cell r="CX765">
            <v>4.78459016937377</v>
          </cell>
          <cell r="CY765">
            <v>4.73835817315591</v>
          </cell>
          <cell r="CZ765">
            <v>4.94938392620048</v>
          </cell>
          <cell r="DA765">
            <v>4.9471276463807</v>
          </cell>
        </row>
        <row r="766">
          <cell r="A766">
            <v>8188.59576209042</v>
          </cell>
          <cell r="B766">
            <v>7343.9484100339</v>
          </cell>
          <cell r="C766">
            <v>6353.68892322631</v>
          </cell>
          <cell r="D766">
            <v>6560.29101775012</v>
          </cell>
          <cell r="E766">
            <v>7221.67286844201</v>
          </cell>
          <cell r="F766">
            <v>7943.88193004499</v>
          </cell>
          <cell r="G766">
            <v>7468.13896650474</v>
          </cell>
          <cell r="H766">
            <v>8243.61144404235</v>
          </cell>
          <cell r="I766">
            <v>9222.55419336556</v>
          </cell>
          <cell r="J766">
            <v>9828.70042138396</v>
          </cell>
          <cell r="K766">
            <v>9379.4730924678</v>
          </cell>
          <cell r="L766">
            <v>7904.31005887341</v>
          </cell>
          <cell r="M766">
            <v>7810.03009273891</v>
          </cell>
          <cell r="N766">
            <v>8250.07798315215</v>
          </cell>
          <cell r="O766">
            <v>8289.49005502752</v>
          </cell>
        </row>
        <row r="766">
          <cell r="Z766">
            <v>6738.04451280583</v>
          </cell>
          <cell r="AA766">
            <v>6043.02040597075</v>
          </cell>
          <cell r="AB766">
            <v>5228.17831396907</v>
          </cell>
          <cell r="AC766">
            <v>5398.18232317724</v>
          </cell>
          <cell r="AD766">
            <v>5942.40510317514</v>
          </cell>
          <cell r="AE766">
            <v>6536.67998815131</v>
          </cell>
          <cell r="AF766">
            <v>6145.21149243818</v>
          </cell>
          <cell r="AG766">
            <v>6783.31455966913</v>
          </cell>
          <cell r="AH766">
            <v>7588.84459339795</v>
          </cell>
          <cell r="AI766">
            <v>8087.6163467388</v>
          </cell>
          <cell r="AJ766">
            <v>7717.9664303735</v>
          </cell>
          <cell r="AK766">
            <v>6504.11799130155</v>
          </cell>
          <cell r="AL766">
            <v>6426.53904773945</v>
          </cell>
          <cell r="AM766">
            <v>6788.6355975652</v>
          </cell>
          <cell r="AN766">
            <v>6821.06610242265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6">
          <cell r="BX766">
            <v>3.65403626531779</v>
          </cell>
          <cell r="BY766">
            <v>3.34406677534018</v>
          </cell>
          <cell r="BZ766">
            <v>2.87830864823336</v>
          </cell>
          <cell r="CA766">
            <v>3.02661495919261</v>
          </cell>
          <cell r="CB766">
            <v>3.24903044131271</v>
          </cell>
          <cell r="CC766">
            <v>3.69479350067934</v>
          </cell>
          <cell r="CD766">
            <v>3.35016469179221</v>
          </cell>
          <cell r="CE766">
            <v>3.71439763483924</v>
          </cell>
          <cell r="CF766">
            <v>4.26064651256902</v>
          </cell>
          <cell r="CG766">
            <v>4.63666228781787</v>
          </cell>
          <cell r="CH766">
            <v>4.50216747378353</v>
          </cell>
          <cell r="CI766">
            <v>3.73861372104026</v>
          </cell>
          <cell r="CJ766">
            <v>3.61873662159965</v>
          </cell>
          <cell r="CK766">
            <v>3.8975028166398</v>
          </cell>
          <cell r="CL766">
            <v>3.83414959974219</v>
          </cell>
          <cell r="CM766">
            <v>5.05205602383093</v>
          </cell>
          <cell r="CN766">
            <v>4.95092395056814</v>
          </cell>
          <cell r="CO766">
            <v>4.97645595146533</v>
          </cell>
          <cell r="CP766">
            <v>4.88649557702239</v>
          </cell>
          <cell r="CQ766">
            <v>5.01089854976224</v>
          </cell>
          <cell r="CR766">
            <v>4.84701304498133</v>
          </cell>
          <cell r="CS766">
            <v>5.02548304892048</v>
          </cell>
          <cell r="CT766">
            <v>5.00334785830022</v>
          </cell>
          <cell r="CU766">
            <v>4.87985919251229</v>
          </cell>
          <cell r="CV766">
            <v>4.77883693685871</v>
          </cell>
          <cell r="CW766">
            <v>4.69665191954814</v>
          </cell>
          <cell r="CX766">
            <v>4.76633925718151</v>
          </cell>
          <cell r="CY766">
            <v>4.86549813824071</v>
          </cell>
          <cell r="CZ766">
            <v>4.77203032612556</v>
          </cell>
          <cell r="DA766">
            <v>4.87405403708324</v>
          </cell>
        </row>
        <row r="767">
          <cell r="A767">
            <v>7585.83973823053</v>
          </cell>
          <cell r="B767">
            <v>6789.02342669615</v>
          </cell>
          <cell r="C767">
            <v>6970.49495356691</v>
          </cell>
          <cell r="D767">
            <v>6379.28504441839</v>
          </cell>
          <cell r="E767">
            <v>8105.19628493358</v>
          </cell>
          <cell r="F767">
            <v>8754.95203851754</v>
          </cell>
          <cell r="G767">
            <v>7720.46782103638</v>
          </cell>
          <cell r="H767">
            <v>6737.57050897342</v>
          </cell>
          <cell r="I767">
            <v>7430.08381494035</v>
          </cell>
          <cell r="J767">
            <v>8546.41785680342</v>
          </cell>
          <cell r="K767">
            <v>8042.20606155101</v>
          </cell>
          <cell r="L767">
            <v>8919.09698445935</v>
          </cell>
          <cell r="M767">
            <v>10087.8520934439</v>
          </cell>
          <cell r="N767">
            <v>7659.64847012133</v>
          </cell>
          <cell r="O767">
            <v>9447.77376347477</v>
          </cell>
        </row>
        <row r="767">
          <cell r="Z767">
            <v>6242.06241317255</v>
          </cell>
          <cell r="AA767">
            <v>5586.39641968141</v>
          </cell>
          <cell r="AB767">
            <v>5735.7215617922</v>
          </cell>
          <cell r="AC767">
            <v>5249.24026512142</v>
          </cell>
          <cell r="AD767">
            <v>6669.41865731677</v>
          </cell>
          <cell r="AE767">
            <v>7204.07482026586</v>
          </cell>
          <cell r="AF767">
            <v>6352.84209273851</v>
          </cell>
          <cell r="AG767">
            <v>5544.05801881242</v>
          </cell>
          <cell r="AH767">
            <v>6113.89753915091</v>
          </cell>
          <cell r="AI767">
            <v>7032.48097931253</v>
          </cell>
          <cell r="AJ767">
            <v>6617.58670207626</v>
          </cell>
          <cell r="AK767">
            <v>7339.14266149798</v>
          </cell>
          <cell r="AL767">
            <v>8300.8611511767</v>
          </cell>
          <cell r="AM767">
            <v>6302.79645541412</v>
          </cell>
          <cell r="AN767">
            <v>7774.16812537352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7">
          <cell r="BX767">
            <v>3.49693375577539</v>
          </cell>
          <cell r="BY767">
            <v>3.17701571601676</v>
          </cell>
          <cell r="BZ767">
            <v>3.24460519619599</v>
          </cell>
          <cell r="CA767">
            <v>2.9330178086796</v>
          </cell>
          <cell r="CB767">
            <v>3.75769654639333</v>
          </cell>
          <cell r="CC767">
            <v>4.16247784031589</v>
          </cell>
          <cell r="CD767">
            <v>3.54064605232359</v>
          </cell>
          <cell r="CE767">
            <v>3.05465711501645</v>
          </cell>
          <cell r="CF767">
            <v>3.33432598298303</v>
          </cell>
          <cell r="CG767">
            <v>3.95792003582787</v>
          </cell>
          <cell r="CH767">
            <v>3.6892815206104</v>
          </cell>
          <cell r="CI767">
            <v>4.05257607067143</v>
          </cell>
          <cell r="CJ767">
            <v>4.71477988419219</v>
          </cell>
          <cell r="CK767">
            <v>3.52577544184964</v>
          </cell>
          <cell r="CL767">
            <v>4.28060152534542</v>
          </cell>
          <cell r="CM767">
            <v>4.89043889657983</v>
          </cell>
          <cell r="CN767">
            <v>4.81747559295967</v>
          </cell>
          <cell r="CO767">
            <v>4.84321040574347</v>
          </cell>
          <cell r="CP767">
            <v>4.90330475861964</v>
          </cell>
          <cell r="CQ767">
            <v>4.8626544633035</v>
          </cell>
          <cell r="CR767">
            <v>4.74169281989541</v>
          </cell>
          <cell r="CS767">
            <v>4.9157827617359</v>
          </cell>
          <cell r="CT767">
            <v>4.97247300748486</v>
          </cell>
          <cell r="CU767">
            <v>5.02362525510064</v>
          </cell>
          <cell r="CV767">
            <v>4.86797888835282</v>
          </cell>
          <cell r="CW767">
            <v>4.9143375003913</v>
          </cell>
          <cell r="CX767">
            <v>4.96159475302736</v>
          </cell>
          <cell r="CY767">
            <v>4.82357308385481</v>
          </cell>
          <cell r="CZ767">
            <v>4.89762770746013</v>
          </cell>
          <cell r="DA767">
            <v>4.9757237688059</v>
          </cell>
        </row>
        <row r="768">
          <cell r="A768">
            <v>10729.1772490251</v>
          </cell>
          <cell r="B768">
            <v>8310.38603364116</v>
          </cell>
          <cell r="C768">
            <v>8697.02220344713</v>
          </cell>
          <cell r="D768">
            <v>7873.74073066467</v>
          </cell>
          <cell r="E768">
            <v>7628.11841917447</v>
          </cell>
          <cell r="F768">
            <v>7861.03799290341</v>
          </cell>
          <cell r="G768">
            <v>8601.3531199461</v>
          </cell>
          <cell r="H768">
            <v>7632.85359342171</v>
          </cell>
          <cell r="I768">
            <v>6788.45346321022</v>
          </cell>
          <cell r="J768">
            <v>9042.10010197359</v>
          </cell>
          <cell r="K768">
            <v>9458.66175118351</v>
          </cell>
          <cell r="L768">
            <v>7504.81113236099</v>
          </cell>
          <cell r="M768">
            <v>9488.86769051585</v>
          </cell>
          <cell r="N768">
            <v>9096.64230849328</v>
          </cell>
          <cell r="O768">
            <v>9413.1106710366</v>
          </cell>
        </row>
        <row r="768">
          <cell r="Z768">
            <v>8828.58013634063</v>
          </cell>
          <cell r="AA768">
            <v>6838.26050768187</v>
          </cell>
          <cell r="AB768">
            <v>7156.40684169364</v>
          </cell>
          <cell r="AC768">
            <v>6478.96380123264</v>
          </cell>
          <cell r="AD768">
            <v>6276.85172777785</v>
          </cell>
          <cell r="AE768">
            <v>6468.51126273195</v>
          </cell>
          <cell r="AF768">
            <v>7077.68485298422</v>
          </cell>
          <cell r="AG768">
            <v>6280.74809972986</v>
          </cell>
          <cell r="AH768">
            <v>5585.92742115584</v>
          </cell>
          <cell r="AI768">
            <v>7440.35665533826</v>
          </cell>
          <cell r="AJ768">
            <v>7783.12738383101</v>
          </cell>
          <cell r="AK768">
            <v>6175.38744605704</v>
          </cell>
          <cell r="AL768">
            <v>7807.98255676732</v>
          </cell>
          <cell r="AM768">
            <v>7485.23709956018</v>
          </cell>
          <cell r="AN768">
            <v>7745.64535216726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8">
          <cell r="BX768">
            <v>4.80704685533124</v>
          </cell>
          <cell r="BY768">
            <v>3.85952133655302</v>
          </cell>
          <cell r="BZ768">
            <v>3.98866193257747</v>
          </cell>
          <cell r="CA768">
            <v>3.6655097494503</v>
          </cell>
          <cell r="CB768">
            <v>3.49510687902049</v>
          </cell>
          <cell r="CC768">
            <v>3.57824623816452</v>
          </cell>
          <cell r="CD768">
            <v>4.00118986013086</v>
          </cell>
          <cell r="CE768">
            <v>3.5656027737513</v>
          </cell>
          <cell r="CF768">
            <v>3.12099145061894</v>
          </cell>
          <cell r="CG768">
            <v>4.12532446840811</v>
          </cell>
          <cell r="CH768">
            <v>4.42113852443476</v>
          </cell>
          <cell r="CI768">
            <v>3.5278485217667</v>
          </cell>
          <cell r="CJ768">
            <v>4.21752387470199</v>
          </cell>
          <cell r="CK768">
            <v>4.23145195983079</v>
          </cell>
          <cell r="CL768">
            <v>4.38471375508258</v>
          </cell>
          <cell r="CM768">
            <v>5.03175681711306</v>
          </cell>
          <cell r="CN768">
            <v>4.85421860933439</v>
          </cell>
          <cell r="CO768">
            <v>4.91558182123551</v>
          </cell>
          <cell r="CP768">
            <v>4.84259679283727</v>
          </cell>
          <cell r="CQ768">
            <v>4.920265572401</v>
          </cell>
          <cell r="CR768">
            <v>4.95269120274675</v>
          </cell>
          <cell r="CS768">
            <v>4.84628775021489</v>
          </cell>
          <cell r="CT768">
            <v>4.82598038318556</v>
          </cell>
          <cell r="CU768">
            <v>4.90354138581754</v>
          </cell>
          <cell r="CV768">
            <v>4.941317692185</v>
          </cell>
          <cell r="CW768">
            <v>4.82310982797274</v>
          </cell>
          <cell r="CX768">
            <v>4.79580390451459</v>
          </cell>
          <cell r="CY768">
            <v>5.07210715760342</v>
          </cell>
          <cell r="CZ768">
            <v>4.84644493133385</v>
          </cell>
          <cell r="DA768">
            <v>4.83975633431551</v>
          </cell>
        </row>
        <row r="769">
          <cell r="A769">
            <v>10048.6385312649</v>
          </cell>
          <cell r="B769">
            <v>8187.49045620362</v>
          </cell>
          <cell r="C769">
            <v>7157.29168069965</v>
          </cell>
          <cell r="D769">
            <v>8177.72086395442</v>
          </cell>
          <cell r="E769">
            <v>7669.53583326823</v>
          </cell>
          <cell r="F769">
            <v>7792.44859772465</v>
          </cell>
          <cell r="G769">
            <v>7477.45594411733</v>
          </cell>
          <cell r="H769">
            <v>8263.97540745245</v>
          </cell>
          <cell r="I769">
            <v>9895.41800433612</v>
          </cell>
          <cell r="J769">
            <v>8442.14828622936</v>
          </cell>
          <cell r="K769">
            <v>7702.7761675439</v>
          </cell>
          <cell r="L769">
            <v>8164.78001931066</v>
          </cell>
          <cell r="M769">
            <v>7668.20336968012</v>
          </cell>
          <cell r="N769">
            <v>7849.09415276887</v>
          </cell>
          <cell r="O769">
            <v>8769.37422503395</v>
          </cell>
        </row>
        <row r="769">
          <cell r="Z769">
            <v>8268.59399144081</v>
          </cell>
          <cell r="AA769">
            <v>6737.13500396183</v>
          </cell>
          <cell r="AB769">
            <v>5889.42858297571</v>
          </cell>
          <cell r="AC769">
            <v>6729.09602519678</v>
          </cell>
          <cell r="AD769">
            <v>6310.93234280357</v>
          </cell>
          <cell r="AE769">
            <v>6412.07198898486</v>
          </cell>
          <cell r="AF769">
            <v>6152.87803401655</v>
          </cell>
          <cell r="AG769">
            <v>6800.07119241802</v>
          </cell>
          <cell r="AH769">
            <v>8142.51538642515</v>
          </cell>
          <cell r="AI769">
            <v>6946.68201838301</v>
          </cell>
          <cell r="AJ769">
            <v>6338.28438929326</v>
          </cell>
          <cell r="AK769">
            <v>6718.44755874705</v>
          </cell>
          <cell r="AL769">
            <v>6309.8359156225</v>
          </cell>
          <cell r="AM769">
            <v>6458.6831885641</v>
          </cell>
          <cell r="AN769">
            <v>7215.9422194565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69">
          <cell r="BX769">
            <v>4.5251613694762</v>
          </cell>
          <cell r="BY769">
            <v>3.80790645830821</v>
          </cell>
          <cell r="BZ769">
            <v>3.31696795756961</v>
          </cell>
          <cell r="CA769">
            <v>3.81853083381896</v>
          </cell>
          <cell r="CB769">
            <v>3.54969964498587</v>
          </cell>
          <cell r="CC769">
            <v>3.57961290861248</v>
          </cell>
          <cell r="CD769">
            <v>3.45160972450954</v>
          </cell>
          <cell r="CE769">
            <v>3.84216694926157</v>
          </cell>
          <cell r="CF769">
            <v>4.53785991167156</v>
          </cell>
          <cell r="CG769">
            <v>3.84520554741717</v>
          </cell>
          <cell r="CH769">
            <v>3.52338879601398</v>
          </cell>
          <cell r="CI769">
            <v>3.68516911606911</v>
          </cell>
          <cell r="CJ769">
            <v>3.45447359910233</v>
          </cell>
          <cell r="CK769">
            <v>3.6633593237485</v>
          </cell>
          <cell r="CL769">
            <v>4.07728023033785</v>
          </cell>
          <cell r="CM769">
            <v>5.00616007224361</v>
          </cell>
          <cell r="CN769">
            <v>4.84725775765089</v>
          </cell>
          <cell r="CO769">
            <v>4.86450908832372</v>
          </cell>
          <cell r="CP769">
            <v>4.82800331420897</v>
          </cell>
          <cell r="CQ769">
            <v>4.87089819589256</v>
          </cell>
          <cell r="CR769">
            <v>4.9076034102738</v>
          </cell>
          <cell r="CS769">
            <v>4.88386620697431</v>
          </cell>
          <cell r="CT769">
            <v>4.84891267871703</v>
          </cell>
          <cell r="CU769">
            <v>4.91603129380303</v>
          </cell>
          <cell r="CV769">
            <v>4.94954178525003</v>
          </cell>
          <cell r="CW769">
            <v>4.92854002658968</v>
          </cell>
          <cell r="CX769">
            <v>4.99480622480547</v>
          </cell>
          <cell r="CY769">
            <v>5.00429984213201</v>
          </cell>
          <cell r="CZ769">
            <v>4.83027212747341</v>
          </cell>
          <cell r="DA769">
            <v>4.8487480854858</v>
          </cell>
        </row>
        <row r="770">
          <cell r="A770">
            <v>8894.4925518845</v>
          </cell>
          <cell r="B770">
            <v>8177.93774753189</v>
          </cell>
          <cell r="C770">
            <v>6829.57611786213</v>
          </cell>
          <cell r="D770">
            <v>7650.32725595831</v>
          </cell>
          <cell r="E770">
            <v>7839.78740493341</v>
          </cell>
          <cell r="F770">
            <v>8457.83411662578</v>
          </cell>
          <cell r="G770">
            <v>6898.5016565862</v>
          </cell>
          <cell r="H770">
            <v>7423.87575278443</v>
          </cell>
          <cell r="I770">
            <v>9024.4694481977</v>
          </cell>
          <cell r="J770">
            <v>8664.35897844173</v>
          </cell>
          <cell r="K770">
            <v>9788.3626956404</v>
          </cell>
          <cell r="L770">
            <v>9312.29781659791</v>
          </cell>
          <cell r="M770">
            <v>8913.54186663007</v>
          </cell>
          <cell r="N770">
            <v>9332.3015014729</v>
          </cell>
          <cell r="O770">
            <v>9521.6499826059</v>
          </cell>
        </row>
        <row r="770">
          <cell r="Z770">
            <v>7318.89672840782</v>
          </cell>
          <cell r="AA770">
            <v>6729.27448939767</v>
          </cell>
          <cell r="AB770">
            <v>5619.76549126941</v>
          </cell>
          <cell r="AC770">
            <v>6295.12642775998</v>
          </cell>
          <cell r="AD770">
            <v>6451.02506463092</v>
          </cell>
          <cell r="AE770">
            <v>6959.58921596636</v>
          </cell>
          <cell r="AF770">
            <v>5676.48136313379</v>
          </cell>
          <cell r="AG770">
            <v>6108.78919086262</v>
          </cell>
          <cell r="AH770">
            <v>7425.84914594553</v>
          </cell>
          <cell r="AI770">
            <v>7129.5296736892</v>
          </cell>
          <cell r="AJ770">
            <v>8054.4241609841</v>
          </cell>
          <cell r="AK770">
            <v>7662.69077480057</v>
          </cell>
          <cell r="AL770">
            <v>7334.57159311274</v>
          </cell>
          <cell r="AM770">
            <v>7679.15094978341</v>
          </cell>
          <cell r="AN770">
            <v>7834.95769997285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0">
          <cell r="BX770">
            <v>4.11463497470986</v>
          </cell>
          <cell r="BY770">
            <v>3.67905104341465</v>
          </cell>
          <cell r="BZ770">
            <v>3.11989987478881</v>
          </cell>
          <cell r="CA770">
            <v>3.61416125271206</v>
          </cell>
          <cell r="CB770">
            <v>3.55351672436303</v>
          </cell>
          <cell r="CC770">
            <v>3.88537447721929</v>
          </cell>
          <cell r="CD770">
            <v>3.16081380621615</v>
          </cell>
          <cell r="CE770">
            <v>3.53116311720586</v>
          </cell>
          <cell r="CF770">
            <v>4.13501382350896</v>
          </cell>
          <cell r="CG770">
            <v>4.10827572746237</v>
          </cell>
          <cell r="CH770">
            <v>4.48037218138995</v>
          </cell>
          <cell r="CI770">
            <v>4.31996020099098</v>
          </cell>
          <cell r="CJ770">
            <v>4.11720209782166</v>
          </cell>
          <cell r="CK770">
            <v>4.25939104363903</v>
          </cell>
          <cell r="CL770">
            <v>4.43572014525314</v>
          </cell>
          <cell r="CM770">
            <v>4.87328085769395</v>
          </cell>
          <cell r="CN770">
            <v>5.01117495966889</v>
          </cell>
          <cell r="CO770">
            <v>4.9349717626249</v>
          </cell>
          <cell r="CP770">
            <v>4.77203990468005</v>
          </cell>
          <cell r="CQ770">
            <v>4.97367611971195</v>
          </cell>
          <cell r="CR770">
            <v>4.90747232390907</v>
          </cell>
          <cell r="CS770">
            <v>4.9202530386409</v>
          </cell>
          <cell r="CT770">
            <v>4.73963059382331</v>
          </cell>
          <cell r="CU770">
            <v>4.92012676354445</v>
          </cell>
          <cell r="CV770">
            <v>4.75453920474141</v>
          </cell>
          <cell r="CW770">
            <v>4.92524161300806</v>
          </cell>
          <cell r="CX770">
            <v>4.85969138113868</v>
          </cell>
          <cell r="CY770">
            <v>4.88067289776505</v>
          </cell>
          <cell r="CZ770">
            <v>4.93938441196971</v>
          </cell>
          <cell r="DA770">
            <v>4.83926776966386</v>
          </cell>
        </row>
        <row r="771">
          <cell r="A771">
            <v>8960.08697574222</v>
          </cell>
          <cell r="B771">
            <v>7756.40233984569</v>
          </cell>
          <cell r="C771">
            <v>7889.9934072174</v>
          </cell>
          <cell r="D771">
            <v>7040.07876596662</v>
          </cell>
          <cell r="E771">
            <v>7104.24417144219</v>
          </cell>
          <cell r="F771">
            <v>6343.55093622457</v>
          </cell>
          <cell r="G771">
            <v>7869.03654371455</v>
          </cell>
          <cell r="H771">
            <v>8158.59490950775</v>
          </cell>
          <cell r="I771">
            <v>8856.34988091675</v>
          </cell>
          <cell r="J771">
            <v>9082.33983585167</v>
          </cell>
          <cell r="K771">
            <v>9742.18009799033</v>
          </cell>
          <cell r="L771">
            <v>9321.68140378444</v>
          </cell>
          <cell r="M771">
            <v>7335.46115167181</v>
          </cell>
          <cell r="N771">
            <v>8099.17354229187</v>
          </cell>
          <cell r="O771">
            <v>9467.2160159347</v>
          </cell>
        </row>
        <row r="771">
          <cell r="Z771">
            <v>7372.87156861074</v>
          </cell>
          <cell r="AA771">
            <v>6382.41106821588</v>
          </cell>
          <cell r="AB771">
            <v>6492.3374322246</v>
          </cell>
          <cell r="AC771">
            <v>5792.97909885254</v>
          </cell>
          <cell r="AD771">
            <v>5845.77806107243</v>
          </cell>
          <cell r="AE771">
            <v>5219.83619895051</v>
          </cell>
          <cell r="AF771">
            <v>6475.0929273994</v>
          </cell>
          <cell r="AG771">
            <v>6713.35809696637</v>
          </cell>
          <cell r="AH771">
            <v>7287.51075915435</v>
          </cell>
          <cell r="AI771">
            <v>7473.46820778652</v>
          </cell>
          <cell r="AJ771">
            <v>8016.42248063204</v>
          </cell>
          <cell r="AK771">
            <v>7670.41212654263</v>
          </cell>
          <cell r="AL771">
            <v>6036.03660480424</v>
          </cell>
          <cell r="AM771">
            <v>6664.46280051446</v>
          </cell>
          <cell r="AN771">
            <v>7790.16632168341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1">
          <cell r="BX771">
            <v>4.24885217495531</v>
          </cell>
          <cell r="BY771">
            <v>3.52364306599503</v>
          </cell>
          <cell r="BZ771">
            <v>3.62017526668216</v>
          </cell>
          <cell r="CA771">
            <v>3.3751938195882</v>
          </cell>
          <cell r="CB771">
            <v>3.16840932569536</v>
          </cell>
          <cell r="CC771">
            <v>2.92636545575325</v>
          </cell>
          <cell r="CD771">
            <v>3.59580518748176</v>
          </cell>
          <cell r="CE771">
            <v>3.84911702069301</v>
          </cell>
          <cell r="CF771">
            <v>4.11700888594293</v>
          </cell>
          <cell r="CG771">
            <v>4.16027309087159</v>
          </cell>
          <cell r="CH771">
            <v>4.40180839590625</v>
          </cell>
          <cell r="CI771">
            <v>4.35799643589131</v>
          </cell>
          <cell r="CJ771">
            <v>3.3802701622544</v>
          </cell>
          <cell r="CK771">
            <v>3.80049832186918</v>
          </cell>
          <cell r="CL771">
            <v>4.35971454464499</v>
          </cell>
          <cell r="CM771">
            <v>4.75414236631863</v>
          </cell>
          <cell r="CN771">
            <v>4.96249404200127</v>
          </cell>
          <cell r="CO771">
            <v>4.91336041252306</v>
          </cell>
          <cell r="CP771">
            <v>4.70230050825081</v>
          </cell>
          <cell r="CQ771">
            <v>5.05484887145795</v>
          </cell>
          <cell r="CR771">
            <v>4.88692246721933</v>
          </cell>
          <cell r="CS771">
            <v>4.93352106081027</v>
          </cell>
          <cell r="CT771">
            <v>4.77843666758289</v>
          </cell>
          <cell r="CU771">
            <v>4.84958460254087</v>
          </cell>
          <cell r="CV771">
            <v>4.92161329714753</v>
          </cell>
          <cell r="CW771">
            <v>4.98949507598419</v>
          </cell>
          <cell r="CX771">
            <v>4.82213054854286</v>
          </cell>
          <cell r="CY771">
            <v>4.89223813326083</v>
          </cell>
          <cell r="CZ771">
            <v>4.80431792013268</v>
          </cell>
          <cell r="DA771">
            <v>4.89548597980687</v>
          </cell>
        </row>
        <row r="772">
          <cell r="A772">
            <v>9044.17919208328</v>
          </cell>
          <cell r="B772">
            <v>7302.41008546104</v>
          </cell>
          <cell r="C772">
            <v>7804.56436940507</v>
          </cell>
          <cell r="D772">
            <v>7704.43694165631</v>
          </cell>
          <cell r="E772">
            <v>6900.19106934716</v>
          </cell>
          <cell r="F772">
            <v>8638.94859738639</v>
          </cell>
          <cell r="G772">
            <v>9310.44880306462</v>
          </cell>
          <cell r="H772">
            <v>6760.43896967423</v>
          </cell>
          <cell r="I772">
            <v>8663.83275634709</v>
          </cell>
          <cell r="J772">
            <v>8043.33980774344</v>
          </cell>
          <cell r="K772">
            <v>8596.2678477415</v>
          </cell>
          <cell r="L772">
            <v>8180.48104781694</v>
          </cell>
          <cell r="M772">
            <v>7769.36208775537</v>
          </cell>
          <cell r="N772">
            <v>8318.85886344559</v>
          </cell>
          <cell r="O772">
            <v>8342.93577414846</v>
          </cell>
        </row>
        <row r="772">
          <cell r="Z772">
            <v>7442.06744948567</v>
          </cell>
          <cell r="AA772">
            <v>6008.84029889365</v>
          </cell>
          <cell r="AB772">
            <v>6422.04153825332</v>
          </cell>
          <cell r="AC772">
            <v>6339.65096913434</v>
          </cell>
          <cell r="AD772">
            <v>5677.87150849138</v>
          </cell>
          <cell r="AE772">
            <v>7108.62056013509</v>
          </cell>
          <cell r="AF772">
            <v>7661.16930080746</v>
          </cell>
          <cell r="AG772">
            <v>5562.87549504622</v>
          </cell>
          <cell r="AH772">
            <v>7129.09666807989</v>
          </cell>
          <cell r="AI772">
            <v>6618.51961322889</v>
          </cell>
          <cell r="AJ772">
            <v>7073.50040042729</v>
          </cell>
          <cell r="AK772">
            <v>6731.36726220365</v>
          </cell>
          <cell r="AL772">
            <v>6393.07508935299</v>
          </cell>
          <cell r="AM772">
            <v>6845.23243620665</v>
          </cell>
          <cell r="AN772">
            <v>6865.04429415644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2">
          <cell r="BX772">
            <v>4.09511345376756</v>
          </cell>
          <cell r="BY772">
            <v>3.35948272671776</v>
          </cell>
          <cell r="BZ772">
            <v>3.59825998440858</v>
          </cell>
          <cell r="CA772">
            <v>3.46983318005826</v>
          </cell>
          <cell r="CB772">
            <v>3.19247080149702</v>
          </cell>
          <cell r="CC772">
            <v>4.02226809169709</v>
          </cell>
          <cell r="CD772">
            <v>4.29897016525908</v>
          </cell>
          <cell r="CE772">
            <v>3.10928077223116</v>
          </cell>
          <cell r="CF772">
            <v>3.89199421342866</v>
          </cell>
          <cell r="CG772">
            <v>3.73968539175857</v>
          </cell>
          <cell r="CH772">
            <v>3.87720566677326</v>
          </cell>
          <cell r="CI772">
            <v>3.81070514098635</v>
          </cell>
          <cell r="CJ772">
            <v>3.575141205555</v>
          </cell>
          <cell r="CK772">
            <v>3.83211522411337</v>
          </cell>
          <cell r="CL772">
            <v>3.88277120282438</v>
          </cell>
          <cell r="CM772">
            <v>4.97891599810097</v>
          </cell>
          <cell r="CN772">
            <v>4.90033064627081</v>
          </cell>
          <cell r="CO772">
            <v>4.8897618370038</v>
          </cell>
          <cell r="CP772">
            <v>5.00568928344272</v>
          </cell>
          <cell r="CQ772">
            <v>4.87265610847145</v>
          </cell>
          <cell r="CR772">
            <v>4.84196287355778</v>
          </cell>
          <cell r="CS772">
            <v>4.88244954648437</v>
          </cell>
          <cell r="CT772">
            <v>4.90169781933591</v>
          </cell>
          <cell r="CU772">
            <v>5.01844828699347</v>
          </cell>
          <cell r="CV772">
            <v>4.84878500399081</v>
          </cell>
          <cell r="CW772">
            <v>4.99830414412445</v>
          </cell>
          <cell r="CX772">
            <v>4.83955105575439</v>
          </cell>
          <cell r="CY772">
            <v>4.89918389522364</v>
          </cell>
          <cell r="CZ772">
            <v>4.89391899049654</v>
          </cell>
          <cell r="DA772">
            <v>4.84405069200421</v>
          </cell>
        </row>
        <row r="773">
          <cell r="A773">
            <v>8781.82877808053</v>
          </cell>
          <cell r="B773">
            <v>8288.336917446</v>
          </cell>
          <cell r="C773">
            <v>7226.42580713809</v>
          </cell>
          <cell r="D773">
            <v>8959.45554457856</v>
          </cell>
          <cell r="E773">
            <v>8228.5658686141</v>
          </cell>
          <cell r="F773">
            <v>8153.88725886088</v>
          </cell>
          <cell r="G773">
            <v>8240.7599522165</v>
          </cell>
          <cell r="H773">
            <v>8045.98723165623</v>
          </cell>
          <cell r="I773">
            <v>7729.77363976801</v>
          </cell>
          <cell r="J773">
            <v>7990.75421281107</v>
          </cell>
          <cell r="K773">
            <v>7619.15322813687</v>
          </cell>
          <cell r="L773">
            <v>8065.05140235454</v>
          </cell>
          <cell r="M773">
            <v>8606.66099911702</v>
          </cell>
          <cell r="N773">
            <v>8196.96163054436</v>
          </cell>
          <cell r="O773">
            <v>9189.6204143037</v>
          </cell>
        </row>
        <row r="773">
          <cell r="Z773">
            <v>7226.19053739198</v>
          </cell>
          <cell r="AA773">
            <v>6820.117234927</v>
          </cell>
          <cell r="AB773">
            <v>5946.31609273077</v>
          </cell>
          <cell r="AC773">
            <v>7372.3519909675</v>
          </cell>
          <cell r="AD773">
            <v>6770.9342004596</v>
          </cell>
          <cell r="AE773">
            <v>6709.48437300552</v>
          </cell>
          <cell r="AF773">
            <v>6780.96818925244</v>
          </cell>
          <cell r="AG773">
            <v>6620.6980649057</v>
          </cell>
          <cell r="AH773">
            <v>6360.49945215196</v>
          </cell>
          <cell r="AI773">
            <v>6575.24918082739</v>
          </cell>
          <cell r="AJ773">
            <v>6269.47465629548</v>
          </cell>
          <cell r="AK773">
            <v>6636.38515393745</v>
          </cell>
          <cell r="AL773">
            <v>7082.05247927343</v>
          </cell>
          <cell r="AM773">
            <v>6744.92842741936</v>
          </cell>
          <cell r="AN773">
            <v>7561.74479805562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3">
          <cell r="BX773">
            <v>4.02729443208086</v>
          </cell>
          <cell r="BY773">
            <v>3.88706803528986</v>
          </cell>
          <cell r="BZ773">
            <v>3.28513432319462</v>
          </cell>
          <cell r="CA773">
            <v>4.03954745118784</v>
          </cell>
          <cell r="CB773">
            <v>3.69005194584325</v>
          </cell>
          <cell r="CC773">
            <v>3.72965517082457</v>
          </cell>
          <cell r="CD773">
            <v>3.81298070544889</v>
          </cell>
          <cell r="CE773">
            <v>3.71440721457404</v>
          </cell>
          <cell r="CF773">
            <v>3.61581048525469</v>
          </cell>
          <cell r="CG773">
            <v>3.65864281223285</v>
          </cell>
          <cell r="CH773">
            <v>3.48404220881371</v>
          </cell>
          <cell r="CI773">
            <v>3.71919399242486</v>
          </cell>
          <cell r="CJ773">
            <v>3.91162100523711</v>
          </cell>
          <cell r="CK773">
            <v>3.8285451414256</v>
          </cell>
          <cell r="CL773">
            <v>4.28015474766072</v>
          </cell>
          <cell r="CM773">
            <v>4.91590138940879</v>
          </cell>
          <cell r="CN773">
            <v>4.80703001048366</v>
          </cell>
          <cell r="CO773">
            <v>4.95909005953317</v>
          </cell>
          <cell r="CP773">
            <v>5.00012065134879</v>
          </cell>
          <cell r="CQ773">
            <v>5.02716626514976</v>
          </cell>
          <cell r="CR773">
            <v>4.92864571259396</v>
          </cell>
          <cell r="CS773">
            <v>4.87230239914383</v>
          </cell>
          <cell r="CT773">
            <v>4.8833899354896</v>
          </cell>
          <cell r="CU773">
            <v>4.81939691457011</v>
          </cell>
          <cell r="CV773">
            <v>4.92378792953042</v>
          </cell>
          <cell r="CW773">
            <v>4.93009035611217</v>
          </cell>
          <cell r="CX773">
            <v>4.8886605998793</v>
          </cell>
          <cell r="CY773">
            <v>4.96031785259385</v>
          </cell>
          <cell r="CZ773">
            <v>4.82670447465366</v>
          </cell>
          <cell r="DA773">
            <v>4.84027103157697</v>
          </cell>
        </row>
        <row r="774">
          <cell r="A774">
            <v>9753.52896197654</v>
          </cell>
          <cell r="B774">
            <v>7637.14786194873</v>
          </cell>
          <cell r="C774">
            <v>7559.91299898848</v>
          </cell>
          <cell r="D774">
            <v>8059.375179732</v>
          </cell>
          <cell r="E774">
            <v>6904.28556310468</v>
          </cell>
          <cell r="F774">
            <v>7485.05829503336</v>
          </cell>
          <cell r="G774">
            <v>8431.08478580167</v>
          </cell>
          <cell r="H774">
            <v>8071.57509224846</v>
          </cell>
          <cell r="I774">
            <v>8173.52716266131</v>
          </cell>
          <cell r="J774">
            <v>8064.41073777434</v>
          </cell>
          <cell r="K774">
            <v>8511.54370784914</v>
          </cell>
          <cell r="L774">
            <v>9437.63489246404</v>
          </cell>
          <cell r="M774">
            <v>9133.57654597456</v>
          </cell>
          <cell r="N774">
            <v>7998.59551928869</v>
          </cell>
          <cell r="O774">
            <v>9512.41421211359</v>
          </cell>
        </row>
        <row r="774">
          <cell r="Z774">
            <v>8025.76097442641</v>
          </cell>
          <cell r="AA774">
            <v>6284.28166926067</v>
          </cell>
          <cell r="AB774">
            <v>6220.72841059623</v>
          </cell>
          <cell r="AC774">
            <v>6631.71443360804</v>
          </cell>
          <cell r="AD774">
            <v>5681.24069192614</v>
          </cell>
          <cell r="AE774">
            <v>6159.13368277031</v>
          </cell>
          <cell r="AF774">
            <v>6937.57833803109</v>
          </cell>
          <cell r="AG774">
            <v>6641.75321876445</v>
          </cell>
          <cell r="AH774">
            <v>6725.64520813274</v>
          </cell>
          <cell r="AI774">
            <v>6635.85797851145</v>
          </cell>
          <cell r="AJ774">
            <v>7003.78453674443</v>
          </cell>
          <cell r="AK774">
            <v>7765.82528294184</v>
          </cell>
          <cell r="AL774">
            <v>7515.62870068764</v>
          </cell>
          <cell r="AM774">
            <v>6581.70145587183</v>
          </cell>
          <cell r="AN774">
            <v>7827.35798025347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4">
          <cell r="BX774">
            <v>4.48289512564068</v>
          </cell>
          <cell r="BY774">
            <v>3.46423925636712</v>
          </cell>
          <cell r="BZ774">
            <v>3.49266206477574</v>
          </cell>
          <cell r="CA774">
            <v>3.68704691201211</v>
          </cell>
          <cell r="CB774">
            <v>3.16049442027339</v>
          </cell>
          <cell r="CC774">
            <v>3.41649200620582</v>
          </cell>
          <cell r="CD774">
            <v>3.88040770957466</v>
          </cell>
          <cell r="CE774">
            <v>3.70801813442935</v>
          </cell>
          <cell r="CF774">
            <v>3.82091875884561</v>
          </cell>
          <cell r="CG774">
            <v>3.70454675085982</v>
          </cell>
          <cell r="CH774">
            <v>3.89600061693371</v>
          </cell>
          <cell r="CI774">
            <v>4.32520650636204</v>
          </cell>
          <cell r="CJ774">
            <v>4.19820181563521</v>
          </cell>
          <cell r="CK774">
            <v>3.71137132318267</v>
          </cell>
          <cell r="CL774">
            <v>4.27538139838541</v>
          </cell>
          <cell r="CM774">
            <v>4.90495218269527</v>
          </cell>
          <cell r="CN774">
            <v>4.96998295401349</v>
          </cell>
          <cell r="CO774">
            <v>4.87968524288777</v>
          </cell>
          <cell r="CP774">
            <v>4.9278137961382</v>
          </cell>
          <cell r="CQ774">
            <v>4.92487595982911</v>
          </cell>
          <cell r="CR774">
            <v>4.93908337155594</v>
          </cell>
          <cell r="CS774">
            <v>4.89821311634664</v>
          </cell>
          <cell r="CT774">
            <v>4.90736115663547</v>
          </cell>
          <cell r="CU774">
            <v>4.82251164987554</v>
          </cell>
          <cell r="CV774">
            <v>4.90759977954657</v>
          </cell>
          <cell r="CW774">
            <v>4.92516625952261</v>
          </cell>
          <cell r="CX774">
            <v>4.91912550778784</v>
          </cell>
          <cell r="CY774">
            <v>4.90466263123472</v>
          </cell>
          <cell r="CZ774">
            <v>4.85859732508446</v>
          </cell>
          <cell r="DA774">
            <v>5.0158838208808</v>
          </cell>
        </row>
        <row r="775">
          <cell r="A775">
            <v>9213.15781189926</v>
          </cell>
          <cell r="B775">
            <v>7944.72069314206</v>
          </cell>
          <cell r="C775">
            <v>6913.28773437133</v>
          </cell>
          <cell r="D775">
            <v>7339.72767788377</v>
          </cell>
          <cell r="E775">
            <v>6215.90375919525</v>
          </cell>
          <cell r="F775">
            <v>7147.19707337591</v>
          </cell>
          <cell r="G775">
            <v>7879.99173062799</v>
          </cell>
          <cell r="H775">
            <v>7278.27965741065</v>
          </cell>
          <cell r="I775">
            <v>7478.84116493189</v>
          </cell>
          <cell r="J775">
            <v>9162.27933748541</v>
          </cell>
          <cell r="K775">
            <v>8877.16265919693</v>
          </cell>
          <cell r="L775">
            <v>9514.05585395542</v>
          </cell>
          <cell r="M775">
            <v>8712.09121200075</v>
          </cell>
          <cell r="N775">
            <v>9352.15124977038</v>
          </cell>
          <cell r="O775">
            <v>10067.4668866079</v>
          </cell>
        </row>
        <row r="775">
          <cell r="Z775">
            <v>7581.11271379139</v>
          </cell>
          <cell r="AA775">
            <v>6537.3701703569</v>
          </cell>
          <cell r="AB775">
            <v>5688.64819285412</v>
          </cell>
          <cell r="AC775">
            <v>6039.54734637293</v>
          </cell>
          <cell r="AD775">
            <v>5114.80080756638</v>
          </cell>
          <cell r="AE775">
            <v>5881.12216323504</v>
          </cell>
          <cell r="AF775">
            <v>6484.10748120246</v>
          </cell>
          <cell r="AG775">
            <v>5988.9844038122</v>
          </cell>
          <cell r="AH775">
            <v>6154.01787285824</v>
          </cell>
          <cell r="AI775">
            <v>7539.24699770228</v>
          </cell>
          <cell r="AJ775">
            <v>7304.6367024249</v>
          </cell>
          <cell r="AK775">
            <v>7828.70881696904</v>
          </cell>
          <cell r="AL775">
            <v>7168.80648301776</v>
          </cell>
          <cell r="AM775">
            <v>7695.48445695391</v>
          </cell>
          <cell r="AN775">
            <v>8284.08703812304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5">
          <cell r="BX775">
            <v>4.37319379538505</v>
          </cell>
          <cell r="BY775">
            <v>3.64851586893501</v>
          </cell>
          <cell r="BZ775">
            <v>3.22327874397097</v>
          </cell>
          <cell r="CA775">
            <v>3.4031371514268</v>
          </cell>
          <cell r="CB775">
            <v>2.90796557642698</v>
          </cell>
          <cell r="CC775">
            <v>3.19002398962574</v>
          </cell>
          <cell r="CD775">
            <v>3.54961875750631</v>
          </cell>
          <cell r="CE775">
            <v>3.3500384352638</v>
          </cell>
          <cell r="CF775">
            <v>3.45854738622887</v>
          </cell>
          <cell r="CG775">
            <v>4.23512433536702</v>
          </cell>
          <cell r="CH775">
            <v>4.07023045438182</v>
          </cell>
          <cell r="CI775">
            <v>4.41958323478329</v>
          </cell>
          <cell r="CJ775">
            <v>4.0223039132184</v>
          </cell>
          <cell r="CK775">
            <v>4.33938850547543</v>
          </cell>
          <cell r="CL775">
            <v>4.71235648445389</v>
          </cell>
          <cell r="CM775">
            <v>4.74942863051826</v>
          </cell>
          <cell r="CN775">
            <v>4.90901063606592</v>
          </cell>
          <cell r="CO775">
            <v>4.83524347493082</v>
          </cell>
          <cell r="CP775">
            <v>4.86219165502001</v>
          </cell>
          <cell r="CQ775">
            <v>4.81888541289409</v>
          </cell>
          <cell r="CR775">
            <v>5.05095369605929</v>
          </cell>
          <cell r="CS775">
            <v>5.00467211954102</v>
          </cell>
          <cell r="CT775">
            <v>4.89790692431517</v>
          </cell>
          <cell r="CU775">
            <v>4.87497236743713</v>
          </cell>
          <cell r="CV775">
            <v>4.87718177577225</v>
          </cell>
          <cell r="CW775">
            <v>4.91684771135503</v>
          </cell>
          <cell r="CX775">
            <v>4.85306332460467</v>
          </cell>
          <cell r="CY775">
            <v>4.88291440195597</v>
          </cell>
          <cell r="CZ775">
            <v>4.85863826978031</v>
          </cell>
          <cell r="DA775">
            <v>4.81630134444301</v>
          </cell>
        </row>
        <row r="776">
          <cell r="A776">
            <v>7889.1630327714</v>
          </cell>
          <cell r="B776">
            <v>7079.6452438281</v>
          </cell>
          <cell r="C776">
            <v>6557.36902106531</v>
          </cell>
          <cell r="D776">
            <v>7337.92432223604</v>
          </cell>
          <cell r="E776">
            <v>7523.13870053209</v>
          </cell>
          <cell r="F776">
            <v>8030.39789524475</v>
          </cell>
          <cell r="G776">
            <v>8831.26089283371</v>
          </cell>
          <cell r="H776">
            <v>8904.54952495791</v>
          </cell>
          <cell r="I776">
            <v>8856.80944610723</v>
          </cell>
          <cell r="J776">
            <v>9119.81871610084</v>
          </cell>
          <cell r="K776">
            <v>8240.64581731977</v>
          </cell>
          <cell r="L776">
            <v>8330.83476864635</v>
          </cell>
          <cell r="M776">
            <v>8627.3066854169</v>
          </cell>
          <cell r="N776">
            <v>9315.6251891418</v>
          </cell>
          <cell r="O776">
            <v>8665.49077405421</v>
          </cell>
        </row>
        <row r="776">
          <cell r="Z776">
            <v>6491.65415268047</v>
          </cell>
          <cell r="AA776">
            <v>5825.53665777855</v>
          </cell>
          <cell r="AB776">
            <v>5395.77793733374</v>
          </cell>
          <cell r="AC776">
            <v>6038.06344229708</v>
          </cell>
          <cell r="AD776">
            <v>6190.46841643783</v>
          </cell>
          <cell r="AE776">
            <v>6607.87026808711</v>
          </cell>
          <cell r="AF776">
            <v>7266.86610610316</v>
          </cell>
          <cell r="AG776">
            <v>7327.17218053679</v>
          </cell>
          <cell r="AH776">
            <v>7287.88891565395</v>
          </cell>
          <cell r="AI776">
            <v>7504.30797210584</v>
          </cell>
          <cell r="AJ776">
            <v>6780.87427253741</v>
          </cell>
          <cell r="AK776">
            <v>6855.08689534329</v>
          </cell>
          <cell r="AL776">
            <v>7099.04092971448</v>
          </cell>
          <cell r="AM776">
            <v>7665.42872706525</v>
          </cell>
          <cell r="AN776">
            <v>7130.46097979318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6">
          <cell r="BX776">
            <v>3.64377934750319</v>
          </cell>
          <cell r="BY776">
            <v>3.29160584343023</v>
          </cell>
          <cell r="BZ776">
            <v>2.9382753978915</v>
          </cell>
          <cell r="CA776">
            <v>3.37257878887229</v>
          </cell>
          <cell r="CB776">
            <v>3.35167263136449</v>
          </cell>
          <cell r="CC776">
            <v>3.64429194606941</v>
          </cell>
          <cell r="CD776">
            <v>4.12144772356414</v>
          </cell>
          <cell r="CE776">
            <v>4.12911986659652</v>
          </cell>
          <cell r="CF776">
            <v>4.04082847313734</v>
          </cell>
          <cell r="CG776">
            <v>4.2343778410479</v>
          </cell>
          <cell r="CH776">
            <v>3.68230348123845</v>
          </cell>
          <cell r="CI776">
            <v>3.83300221081596</v>
          </cell>
          <cell r="CJ776">
            <v>3.97117972330009</v>
          </cell>
          <cell r="CK776">
            <v>4.20171074483352</v>
          </cell>
          <cell r="CL776">
            <v>4.01093623893908</v>
          </cell>
          <cell r="CM776">
            <v>4.88101834573138</v>
          </cell>
          <cell r="CN776">
            <v>4.84881093425214</v>
          </cell>
          <cell r="CO776">
            <v>5.03116667129887</v>
          </cell>
          <cell r="CP776">
            <v>4.90504169169275</v>
          </cell>
          <cell r="CQ776">
            <v>5.06021598994614</v>
          </cell>
          <cell r="CR776">
            <v>4.96770138810332</v>
          </cell>
          <cell r="CS776">
            <v>4.83063805338886</v>
          </cell>
          <cell r="CT776">
            <v>4.86167633268162</v>
          </cell>
          <cell r="CU776">
            <v>4.94126862343521</v>
          </cell>
          <cell r="CV776">
            <v>4.85543535333047</v>
          </cell>
          <cell r="CW776">
            <v>5.04514031166465</v>
          </cell>
          <cell r="CX776">
            <v>4.89983019948319</v>
          </cell>
          <cell r="CY776">
            <v>4.89764466981477</v>
          </cell>
          <cell r="CZ776">
            <v>4.99824377975629</v>
          </cell>
          <cell r="DA776">
            <v>4.87056097876221</v>
          </cell>
        </row>
        <row r="777">
          <cell r="A777">
            <v>8626.22915776112</v>
          </cell>
          <cell r="B777">
            <v>7624.39098257578</v>
          </cell>
          <cell r="C777">
            <v>7466.09674591607</v>
          </cell>
          <cell r="D777">
            <v>9196.20026788877</v>
          </cell>
          <cell r="E777">
            <v>7937.18575017269</v>
          </cell>
          <cell r="F777">
            <v>7187.8558366929</v>
          </cell>
          <cell r="G777">
            <v>7497.19695016919</v>
          </cell>
          <cell r="H777">
            <v>7683.78152378114</v>
          </cell>
          <cell r="I777">
            <v>7225.1833704248</v>
          </cell>
          <cell r="J777">
            <v>7111.24155570296</v>
          </cell>
          <cell r="K777">
            <v>7903.975435935</v>
          </cell>
          <cell r="L777">
            <v>8176.68448512777</v>
          </cell>
          <cell r="M777">
            <v>9149.04693198364</v>
          </cell>
          <cell r="N777">
            <v>9390.97677725002</v>
          </cell>
          <cell r="O777">
            <v>10132.3931870798</v>
          </cell>
        </row>
        <row r="777">
          <cell r="Z777">
            <v>7098.15427838629</v>
          </cell>
          <cell r="AA777">
            <v>6273.78457994807</v>
          </cell>
          <cell r="AB777">
            <v>6143.53103663951</v>
          </cell>
          <cell r="AC777">
            <v>7567.15907757705</v>
          </cell>
          <cell r="AD777">
            <v>6531.16998871353</v>
          </cell>
          <cell r="AE777">
            <v>5914.57851705016</v>
          </cell>
          <cell r="AF777">
            <v>6169.1220618535</v>
          </cell>
          <cell r="AG777">
            <v>6322.65451099705</v>
          </cell>
          <cell r="AH777">
            <v>5945.2937448067</v>
          </cell>
          <cell r="AI777">
            <v>5851.53590869272</v>
          </cell>
          <cell r="AJ777">
            <v>6503.84264442652</v>
          </cell>
          <cell r="AK777">
            <v>6728.24323347657</v>
          </cell>
          <cell r="AL777">
            <v>7528.35861831797</v>
          </cell>
          <cell r="AM777">
            <v>7727.43231956573</v>
          </cell>
          <cell r="AN777">
            <v>8337.51210822564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7">
          <cell r="BX777">
            <v>3.92311538885882</v>
          </cell>
          <cell r="BY777">
            <v>3.52775306713513</v>
          </cell>
          <cell r="BZ777">
            <v>3.47327410492483</v>
          </cell>
          <cell r="CA777">
            <v>4.21166243818384</v>
          </cell>
          <cell r="CB777">
            <v>3.59184696576304</v>
          </cell>
          <cell r="CC777">
            <v>3.31978452439358</v>
          </cell>
          <cell r="CD777">
            <v>3.40779879272199</v>
          </cell>
          <cell r="CE777">
            <v>3.6650361033411</v>
          </cell>
          <cell r="CF777">
            <v>3.27501506691234</v>
          </cell>
          <cell r="CG777">
            <v>3.23590271447576</v>
          </cell>
          <cell r="CH777">
            <v>3.58699819082554</v>
          </cell>
          <cell r="CI777">
            <v>3.81196583412123</v>
          </cell>
          <cell r="CJ777">
            <v>4.1783570155401</v>
          </cell>
          <cell r="CK777">
            <v>4.38795905018973</v>
          </cell>
          <cell r="CL777">
            <v>4.66824067803284</v>
          </cell>
          <cell r="CM777">
            <v>4.95702932373677</v>
          </cell>
          <cell r="CN777">
            <v>4.87235092050419</v>
          </cell>
          <cell r="CO777">
            <v>4.84603039458886</v>
          </cell>
          <cell r="CP777">
            <v>4.92250815030497</v>
          </cell>
          <cell r="CQ777">
            <v>4.98173128699348</v>
          </cell>
          <cell r="CR777">
            <v>4.8811374910566</v>
          </cell>
          <cell r="CS777">
            <v>4.95971308961888</v>
          </cell>
          <cell r="CT777">
            <v>4.72637666794824</v>
          </cell>
          <cell r="CU777">
            <v>4.97355758076731</v>
          </cell>
          <cell r="CV777">
            <v>4.9542914740848</v>
          </cell>
          <cell r="CW777">
            <v>4.96759296299801</v>
          </cell>
          <cell r="CX777">
            <v>4.83570522600571</v>
          </cell>
          <cell r="CY777">
            <v>4.93630390449537</v>
          </cell>
          <cell r="CZ777">
            <v>4.82480515627182</v>
          </cell>
          <cell r="DA777">
            <v>4.89317079004402</v>
          </cell>
        </row>
        <row r="778">
          <cell r="A778">
            <v>7882.83123608643</v>
          </cell>
          <cell r="B778">
            <v>7372.25664021699</v>
          </cell>
          <cell r="C778">
            <v>7291.55092390527</v>
          </cell>
          <cell r="D778">
            <v>7405.57331013337</v>
          </cell>
          <cell r="E778">
            <v>7646.82772708776</v>
          </cell>
          <cell r="F778">
            <v>7873.30905479181</v>
          </cell>
          <cell r="G778">
            <v>7456.6202915761</v>
          </cell>
          <cell r="H778">
            <v>6729.30843385329</v>
          </cell>
          <cell r="I778">
            <v>6343.12221492171</v>
          </cell>
          <cell r="J778">
            <v>7437.18371306193</v>
          </cell>
          <cell r="K778">
            <v>8379.51236893959</v>
          </cell>
          <cell r="L778">
            <v>7733.50883815564</v>
          </cell>
          <cell r="M778">
            <v>7105.71700170936</v>
          </cell>
          <cell r="N778">
            <v>11075.9724811055</v>
          </cell>
          <cell r="O778">
            <v>8235.83989543667</v>
          </cell>
        </row>
        <row r="778">
          <cell r="Z778">
            <v>6486.44398855112</v>
          </cell>
          <cell r="AA778">
            <v>6066.31403537855</v>
          </cell>
          <cell r="AB778">
            <v>5999.90476024205</v>
          </cell>
          <cell r="AC778">
            <v>6093.72889519546</v>
          </cell>
          <cell r="AD778">
            <v>6292.24681543221</v>
          </cell>
          <cell r="AE778">
            <v>6478.60859365726</v>
          </cell>
          <cell r="AF778">
            <v>6135.7332684969</v>
          </cell>
          <cell r="AG778">
            <v>5537.259511285</v>
          </cell>
          <cell r="AH778">
            <v>5219.48342256415</v>
          </cell>
          <cell r="AI778">
            <v>6119.73974103382</v>
          </cell>
          <cell r="AJ778">
            <v>6895.14160644172</v>
          </cell>
          <cell r="AK778">
            <v>6363.57298682522</v>
          </cell>
          <cell r="AL778">
            <v>5846.98998997799</v>
          </cell>
          <cell r="AM778">
            <v>9113.94307016677</v>
          </cell>
          <cell r="AN778">
            <v>6776.91968538789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8">
          <cell r="BX778">
            <v>3.65363933793239</v>
          </cell>
          <cell r="BY778">
            <v>3.41408668370111</v>
          </cell>
          <cell r="BZ778">
            <v>3.33599046037239</v>
          </cell>
          <cell r="CA778">
            <v>3.53322066218394</v>
          </cell>
          <cell r="CB778">
            <v>3.60111145446969</v>
          </cell>
          <cell r="CC778">
            <v>3.54702422971674</v>
          </cell>
          <cell r="CD778">
            <v>3.31288382048191</v>
          </cell>
          <cell r="CE778">
            <v>3.05407642032634</v>
          </cell>
          <cell r="CF778">
            <v>2.92850515854422</v>
          </cell>
          <cell r="CG778">
            <v>3.33895448004296</v>
          </cell>
          <cell r="CH778">
            <v>3.72873914947208</v>
          </cell>
          <cell r="CI778">
            <v>3.48239941853698</v>
          </cell>
          <cell r="CJ778">
            <v>3.25481709088125</v>
          </cell>
          <cell r="CK778">
            <v>4.8898216997306</v>
          </cell>
          <cell r="CL778">
            <v>3.85961567215483</v>
          </cell>
          <cell r="CM778">
            <v>4.86393915135169</v>
          </cell>
          <cell r="CN778">
            <v>4.86807746635027</v>
          </cell>
          <cell r="CO778">
            <v>4.92750067148121</v>
          </cell>
          <cell r="CP778">
            <v>4.72519246724608</v>
          </cell>
          <cell r="CQ778">
            <v>4.78714213347941</v>
          </cell>
          <cell r="CR778">
            <v>5.00408551953416</v>
          </cell>
          <cell r="CS778">
            <v>5.07419790242536</v>
          </cell>
          <cell r="CT778">
            <v>4.96731971163298</v>
          </cell>
          <cell r="CU778">
            <v>4.88302181768262</v>
          </cell>
          <cell r="CV778">
            <v>5.02145517395373</v>
          </cell>
          <cell r="CW778">
            <v>5.0662699010288</v>
          </cell>
          <cell r="CX778">
            <v>5.00644654557509</v>
          </cell>
          <cell r="CY778">
            <v>4.92167461647952</v>
          </cell>
          <cell r="CZ778">
            <v>5.10646575169161</v>
          </cell>
          <cell r="DA778">
            <v>4.81055753338055</v>
          </cell>
        </row>
        <row r="779">
          <cell r="A779">
            <v>9429.04322974331</v>
          </cell>
          <cell r="B779">
            <v>8279.51000511753</v>
          </cell>
          <cell r="C779">
            <v>8090.88352119522</v>
          </cell>
          <cell r="D779">
            <v>7784.80995986119</v>
          </cell>
          <cell r="E779">
            <v>7165.651981876</v>
          </cell>
          <cell r="F779">
            <v>6936.57749720811</v>
          </cell>
          <cell r="G779">
            <v>8187.42360309021</v>
          </cell>
          <cell r="H779">
            <v>8563.28436990949</v>
          </cell>
          <cell r="I779">
            <v>9780.18857652773</v>
          </cell>
          <cell r="J779">
            <v>7581.96613662502</v>
          </cell>
          <cell r="K779">
            <v>8649.36139036306</v>
          </cell>
          <cell r="L779">
            <v>9118.86947884266</v>
          </cell>
          <cell r="M779">
            <v>8575.66193348767</v>
          </cell>
          <cell r="N779">
            <v>8406.33690893881</v>
          </cell>
          <cell r="O779">
            <v>8075.4529708122</v>
          </cell>
        </row>
        <row r="779">
          <cell r="Z779">
            <v>7758.75557190306</v>
          </cell>
          <cell r="AA779">
            <v>6812.85394706814</v>
          </cell>
          <cell r="AB779">
            <v>6657.64129744064</v>
          </cell>
          <cell r="AC779">
            <v>6405.78648125721</v>
          </cell>
          <cell r="AD779">
            <v>5896.30791651511</v>
          </cell>
          <cell r="AE779">
            <v>5707.81234055982</v>
          </cell>
          <cell r="AF779">
            <v>6737.07999339995</v>
          </cell>
          <cell r="AG779">
            <v>7046.35971009695</v>
          </cell>
          <cell r="AH779">
            <v>8047.69802868567</v>
          </cell>
          <cell r="AI779">
            <v>6238.87499242287</v>
          </cell>
          <cell r="AJ779">
            <v>7117.18880121303</v>
          </cell>
          <cell r="AK779">
            <v>7503.52688544768</v>
          </cell>
          <cell r="AL779">
            <v>7056.54467669842</v>
          </cell>
          <cell r="AM779">
            <v>6917.21437078394</v>
          </cell>
          <cell r="AN779">
            <v>6644.94415883975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79">
          <cell r="BX779">
            <v>4.43941938195729</v>
          </cell>
          <cell r="BY779">
            <v>3.84096828437702</v>
          </cell>
          <cell r="BZ779">
            <v>3.61177744137452</v>
          </cell>
          <cell r="CA779">
            <v>3.5062465402924</v>
          </cell>
          <cell r="CB779">
            <v>3.26514058909805</v>
          </cell>
          <cell r="CC779">
            <v>3.1525210986224</v>
          </cell>
          <cell r="CD779">
            <v>3.77558690049546</v>
          </cell>
          <cell r="CE779">
            <v>3.88468359103954</v>
          </cell>
          <cell r="CF779">
            <v>4.51058009626638</v>
          </cell>
          <cell r="CG779">
            <v>3.57368683208224</v>
          </cell>
          <cell r="CH779">
            <v>3.99080209864701</v>
          </cell>
          <cell r="CI779">
            <v>4.20014894690921</v>
          </cell>
          <cell r="CJ779">
            <v>3.92520419616822</v>
          </cell>
          <cell r="CK779">
            <v>3.73145533936849</v>
          </cell>
          <cell r="CL779">
            <v>3.65000638377052</v>
          </cell>
          <cell r="CM779">
            <v>4.78820826591616</v>
          </cell>
          <cell r="CN779">
            <v>4.85954371338063</v>
          </cell>
          <cell r="CO779">
            <v>5.05017638537867</v>
          </cell>
          <cell r="CP779">
            <v>5.00538103837567</v>
          </cell>
          <cell r="CQ779">
            <v>4.94749546722806</v>
          </cell>
          <cell r="CR779">
            <v>4.96042422547607</v>
          </cell>
          <cell r="CS779">
            <v>4.88871105155943</v>
          </cell>
          <cell r="CT779">
            <v>4.96954118494629</v>
          </cell>
          <cell r="CU779">
            <v>4.88817120619903</v>
          </cell>
          <cell r="CV779">
            <v>4.78296196660846</v>
          </cell>
          <cell r="CW779">
            <v>4.88602213755334</v>
          </cell>
          <cell r="CX779">
            <v>4.89449497272328</v>
          </cell>
          <cell r="CY779">
            <v>4.9253486310636</v>
          </cell>
          <cell r="CZ779">
            <v>5.0787884418122</v>
          </cell>
          <cell r="DA779">
            <v>4.98775195120844</v>
          </cell>
        </row>
        <row r="780">
          <cell r="A780">
            <v>8344.86950541482</v>
          </cell>
          <cell r="B780">
            <v>8145.38722942328</v>
          </cell>
          <cell r="C780">
            <v>6778.60786781967</v>
          </cell>
          <cell r="D780">
            <v>7739.5809082294</v>
          </cell>
          <cell r="E780">
            <v>6606.95777102362</v>
          </cell>
          <cell r="F780">
            <v>7814.1677663402</v>
          </cell>
          <cell r="G780">
            <v>9037.93515687365</v>
          </cell>
          <cell r="H780">
            <v>9603.52735577776</v>
          </cell>
          <cell r="I780">
            <v>8245.13429557282</v>
          </cell>
          <cell r="J780">
            <v>7814.28379687779</v>
          </cell>
          <cell r="K780">
            <v>8844.61963559511</v>
          </cell>
          <cell r="L780">
            <v>8466.77053205376</v>
          </cell>
          <cell r="M780">
            <v>8796.53637891307</v>
          </cell>
          <cell r="N780">
            <v>8264.63911659606</v>
          </cell>
          <cell r="O780">
            <v>9144.8082772117</v>
          </cell>
        </row>
        <row r="780">
          <cell r="Z780">
            <v>6866.63547874134</v>
          </cell>
          <cell r="AA780">
            <v>6702.4900630683</v>
          </cell>
          <cell r="AB780">
            <v>5577.82590266304</v>
          </cell>
          <cell r="AC780">
            <v>6368.56943305733</v>
          </cell>
          <cell r="AD780">
            <v>5436.58239444229</v>
          </cell>
          <cell r="AE780">
            <v>6429.94376201708</v>
          </cell>
          <cell r="AF780">
            <v>7436.92950051317</v>
          </cell>
          <cell r="AG780">
            <v>7902.3310813257</v>
          </cell>
          <cell r="AH780">
            <v>6784.56764892849</v>
          </cell>
          <cell r="AI780">
            <v>6430.03923857373</v>
          </cell>
          <cell r="AJ780">
            <v>7277.85844300398</v>
          </cell>
          <cell r="AK780">
            <v>6966.94260923281</v>
          </cell>
          <cell r="AL780">
            <v>7238.29279179133</v>
          </cell>
          <cell r="AM780">
            <v>6800.61733022761</v>
          </cell>
          <cell r="AN780">
            <v>7524.87081096277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0">
          <cell r="BX780">
            <v>3.95596297510183</v>
          </cell>
          <cell r="BY780">
            <v>3.67820796603744</v>
          </cell>
          <cell r="BZ780">
            <v>3.09098033911198</v>
          </cell>
          <cell r="CA780">
            <v>3.61048242657642</v>
          </cell>
          <cell r="CB780">
            <v>3.06682523587106</v>
          </cell>
          <cell r="CC780">
            <v>3.55139763649034</v>
          </cell>
          <cell r="CD780">
            <v>4.2162539956536</v>
          </cell>
          <cell r="CE780">
            <v>4.27054713222563</v>
          </cell>
          <cell r="CF780">
            <v>3.81341231444513</v>
          </cell>
          <cell r="CG780">
            <v>3.51976808125008</v>
          </cell>
          <cell r="CH780">
            <v>4.11207050271224</v>
          </cell>
          <cell r="CI780">
            <v>3.94431729984259</v>
          </cell>
          <cell r="CJ780">
            <v>4.13634829453499</v>
          </cell>
          <cell r="CK780">
            <v>3.81890777361521</v>
          </cell>
          <cell r="CL780">
            <v>4.14546040445831</v>
          </cell>
          <cell r="CM780">
            <v>4.75552983184147</v>
          </cell>
          <cell r="CN780">
            <v>4.99237309138404</v>
          </cell>
          <cell r="CO780">
            <v>4.9439702376777</v>
          </cell>
          <cell r="CP780">
            <v>4.83263269877723</v>
          </cell>
          <cell r="CQ780">
            <v>4.85673135590746</v>
          </cell>
          <cell r="CR780">
            <v>4.96038069589642</v>
          </cell>
          <cell r="CS780">
            <v>4.83252416421746</v>
          </cell>
          <cell r="CT780">
            <v>5.06966003893164</v>
          </cell>
          <cell r="CU780">
            <v>4.87433695590598</v>
          </cell>
          <cell r="CV780">
            <v>5.00503028962335</v>
          </cell>
          <cell r="CW780">
            <v>4.84897770766802</v>
          </cell>
          <cell r="CX780">
            <v>4.83924404323654</v>
          </cell>
          <cell r="CY780">
            <v>4.79431076483419</v>
          </cell>
          <cell r="CZ780">
            <v>4.87883693623621</v>
          </cell>
          <cell r="DA780">
            <v>4.97317122880361</v>
          </cell>
        </row>
        <row r="781">
          <cell r="A781">
            <v>8887.15187000708</v>
          </cell>
          <cell r="B781">
            <v>6133.21565158307</v>
          </cell>
          <cell r="C781">
            <v>6854.57590742797</v>
          </cell>
          <cell r="D781">
            <v>5971.32145292785</v>
          </cell>
          <cell r="E781">
            <v>6156.31349418221</v>
          </cell>
          <cell r="F781">
            <v>7267.06737834694</v>
          </cell>
          <cell r="G781">
            <v>7054.97766290214</v>
          </cell>
          <cell r="H781">
            <v>9441.58062148425</v>
          </cell>
          <cell r="I781">
            <v>7302.49704100008</v>
          </cell>
          <cell r="J781">
            <v>7285.31312755023</v>
          </cell>
          <cell r="K781">
            <v>8593.01360490711</v>
          </cell>
          <cell r="L781">
            <v>8715.00917156147</v>
          </cell>
          <cell r="M781">
            <v>9478.75659817731</v>
          </cell>
          <cell r="N781">
            <v>8208.55775908048</v>
          </cell>
          <cell r="O781">
            <v>8680.42128619127</v>
          </cell>
        </row>
        <row r="781">
          <cell r="Z781">
            <v>7312.85639589154</v>
          </cell>
          <cell r="AA781">
            <v>5046.76030758835</v>
          </cell>
          <cell r="AB781">
            <v>5640.33674668359</v>
          </cell>
          <cell r="AC781">
            <v>4913.54450983777</v>
          </cell>
          <cell r="AD781">
            <v>5065.76653235564</v>
          </cell>
          <cell r="AE781">
            <v>5979.75829989691</v>
          </cell>
          <cell r="AF781">
            <v>5805.23876261662</v>
          </cell>
          <cell r="AG781">
            <v>7769.0720542499</v>
          </cell>
          <cell r="AH781">
            <v>6008.91185088007</v>
          </cell>
          <cell r="AI781">
            <v>5994.77194495562</v>
          </cell>
          <cell r="AJ781">
            <v>7070.82262346642</v>
          </cell>
          <cell r="AK781">
            <v>7171.20754688487</v>
          </cell>
          <cell r="AL781">
            <v>7799.66257221447</v>
          </cell>
          <cell r="AM781">
            <v>6754.47038461479</v>
          </cell>
          <cell r="AN781">
            <v>7142.74665835168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1">
          <cell r="BX781">
            <v>4.18248459530299</v>
          </cell>
          <cell r="BY781">
            <v>2.83158350364092</v>
          </cell>
          <cell r="BZ781">
            <v>3.27079984346141</v>
          </cell>
          <cell r="CA781">
            <v>2.84959558369415</v>
          </cell>
          <cell r="CB781">
            <v>2.88399141701082</v>
          </cell>
          <cell r="CC781">
            <v>3.32520967370819</v>
          </cell>
          <cell r="CD781">
            <v>3.19041776172765</v>
          </cell>
          <cell r="CE781">
            <v>4.27236755293739</v>
          </cell>
          <cell r="CF781">
            <v>3.22678898488901</v>
          </cell>
          <cell r="CG781">
            <v>3.31982973585</v>
          </cell>
          <cell r="CH781">
            <v>3.89989038968024</v>
          </cell>
          <cell r="CI781">
            <v>3.95099420586863</v>
          </cell>
          <cell r="CJ781">
            <v>4.49748768375055</v>
          </cell>
          <cell r="CK781">
            <v>3.8479541516064</v>
          </cell>
          <cell r="CL781">
            <v>3.9959534296769</v>
          </cell>
          <cell r="CM781">
            <v>4.79026821161338</v>
          </cell>
          <cell r="CN781">
            <v>4.88304178596762</v>
          </cell>
          <cell r="CO781">
            <v>4.72452553740516</v>
          </cell>
          <cell r="CP781">
            <v>4.72409694112661</v>
          </cell>
          <cell r="CQ781">
            <v>4.81236259426796</v>
          </cell>
          <cell r="CR781">
            <v>4.92687711734658</v>
          </cell>
          <cell r="CS781">
            <v>4.98516649574555</v>
          </cell>
          <cell r="CT781">
            <v>4.98204535354618</v>
          </cell>
          <cell r="CU781">
            <v>5.10190541472863</v>
          </cell>
          <cell r="CV781">
            <v>4.9472515257475</v>
          </cell>
          <cell r="CW781">
            <v>4.96734903829149</v>
          </cell>
          <cell r="CX781">
            <v>4.97270887790348</v>
          </cell>
          <cell r="CY781">
            <v>4.75130563030075</v>
          </cell>
          <cell r="CZ781">
            <v>4.80915249634346</v>
          </cell>
          <cell r="DA781">
            <v>4.89724649483045</v>
          </cell>
        </row>
        <row r="782">
          <cell r="A782">
            <v>9558.41069927694</v>
          </cell>
          <cell r="B782">
            <v>7108.0788193353</v>
          </cell>
          <cell r="C782">
            <v>6735.56107095048</v>
          </cell>
          <cell r="D782">
            <v>7483.1774449537</v>
          </cell>
          <cell r="E782">
            <v>7856.86980747852</v>
          </cell>
          <cell r="F782">
            <v>7063.51189598601</v>
          </cell>
          <cell r="G782">
            <v>7122.82761972047</v>
          </cell>
          <cell r="H782">
            <v>9250.75203747006</v>
          </cell>
          <cell r="I782">
            <v>6806.41192695174</v>
          </cell>
          <cell r="J782">
            <v>8503.38273460013</v>
          </cell>
          <cell r="K782">
            <v>7409.04752475207</v>
          </cell>
          <cell r="L782">
            <v>8943.72102279947</v>
          </cell>
          <cell r="M782">
            <v>9190.87396511456</v>
          </cell>
          <cell r="N782">
            <v>8379.19457285449</v>
          </cell>
          <cell r="O782">
            <v>7352.09134457541</v>
          </cell>
        </row>
        <row r="782">
          <cell r="Z782">
            <v>7865.20651826217</v>
          </cell>
          <cell r="AA782">
            <v>5848.93342848162</v>
          </cell>
          <cell r="AB782">
            <v>5542.40453838211</v>
          </cell>
          <cell r="AC782">
            <v>6157.58601184761</v>
          </cell>
          <cell r="AD782">
            <v>6465.08144158233</v>
          </cell>
          <cell r="AE782">
            <v>5812.26121726849</v>
          </cell>
          <cell r="AF782">
            <v>5861.06958422713</v>
          </cell>
          <cell r="AG782">
            <v>7612.04739083251</v>
          </cell>
          <cell r="AH782">
            <v>5600.70467132029</v>
          </cell>
          <cell r="AI782">
            <v>6997.06922161382</v>
          </cell>
          <cell r="AJ782">
            <v>6096.58767751028</v>
          </cell>
          <cell r="AK782">
            <v>7359.40472733213</v>
          </cell>
          <cell r="AL782">
            <v>7562.77629129427</v>
          </cell>
          <cell r="AM782">
            <v>6894.88010566312</v>
          </cell>
          <cell r="AN782">
            <v>6049.72087782205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2">
          <cell r="BX782">
            <v>4.37683131926597</v>
          </cell>
          <cell r="BY782">
            <v>3.22918300262376</v>
          </cell>
          <cell r="BZ782">
            <v>3.15015185436905</v>
          </cell>
          <cell r="CA782">
            <v>3.45439650416432</v>
          </cell>
          <cell r="CB782">
            <v>3.62473067220356</v>
          </cell>
          <cell r="CC782">
            <v>3.31180367465194</v>
          </cell>
          <cell r="CD782">
            <v>3.34303898935436</v>
          </cell>
          <cell r="CE782">
            <v>4.31033580023499</v>
          </cell>
          <cell r="CF782">
            <v>3.12992369649074</v>
          </cell>
          <cell r="CG782">
            <v>3.84566833449121</v>
          </cell>
          <cell r="CH782">
            <v>3.46609977641998</v>
          </cell>
          <cell r="CI782">
            <v>4.08791333249255</v>
          </cell>
          <cell r="CJ782">
            <v>4.17830433161042</v>
          </cell>
          <cell r="CK782">
            <v>3.81348586488209</v>
          </cell>
          <cell r="CL782">
            <v>3.53245652615998</v>
          </cell>
          <cell r="CM782">
            <v>4.92331310875177</v>
          </cell>
          <cell r="CN782">
            <v>4.96239300575559</v>
          </cell>
          <cell r="CO782">
            <v>4.82029777298197</v>
          </cell>
          <cell r="CP782">
            <v>4.88366018268577</v>
          </cell>
          <cell r="CQ782">
            <v>4.88658427247457</v>
          </cell>
          <cell r="CR782">
            <v>4.80825704037415</v>
          </cell>
          <cell r="CS782">
            <v>4.80333162114712</v>
          </cell>
          <cell r="CT782">
            <v>4.83835258434117</v>
          </cell>
          <cell r="CU782">
            <v>4.90248256754172</v>
          </cell>
          <cell r="CV782">
            <v>4.98484294394875</v>
          </cell>
          <cell r="CW782">
            <v>4.8189553145629</v>
          </cell>
          <cell r="CX782">
            <v>4.93228477163637</v>
          </cell>
          <cell r="CY782">
            <v>4.95893391199101</v>
          </cell>
          <cell r="CZ782">
            <v>4.9534948209</v>
          </cell>
          <cell r="DA782">
            <v>4.69208258465827</v>
          </cell>
        </row>
        <row r="783">
          <cell r="A783">
            <v>9078.27600304558</v>
          </cell>
          <cell r="B783">
            <v>7482.02633560501</v>
          </cell>
          <cell r="C783">
            <v>8524.22417949917</v>
          </cell>
          <cell r="D783">
            <v>7748.898055665</v>
          </cell>
          <cell r="E783">
            <v>7899.86861928347</v>
          </cell>
          <cell r="F783">
            <v>7721.18548405747</v>
          </cell>
          <cell r="G783">
            <v>7626.55855402022</v>
          </cell>
          <cell r="H783">
            <v>8367.36632724215</v>
          </cell>
          <cell r="I783">
            <v>8066.29793392602</v>
          </cell>
          <cell r="J783">
            <v>7375.85937037871</v>
          </cell>
          <cell r="K783">
            <v>9005.20840843907</v>
          </cell>
          <cell r="L783">
            <v>8898.68887509874</v>
          </cell>
          <cell r="M783">
            <v>7750.25417270753</v>
          </cell>
          <cell r="N783">
            <v>8941.35965812363</v>
          </cell>
          <cell r="O783">
            <v>7670.6172771376</v>
          </cell>
        </row>
        <row r="783">
          <cell r="Z783">
            <v>7470.12425393465</v>
          </cell>
          <cell r="AA783">
            <v>6156.63881329783</v>
          </cell>
          <cell r="AB783">
            <v>7014.21875341646</v>
          </cell>
          <cell r="AC783">
            <v>6376.23611437577</v>
          </cell>
          <cell r="AD783">
            <v>6500.4633210104</v>
          </cell>
          <cell r="AE783">
            <v>6353.43262688157</v>
          </cell>
          <cell r="AF783">
            <v>6275.56818159378</v>
          </cell>
          <cell r="AG783">
            <v>6885.14714927354</v>
          </cell>
          <cell r="AH783">
            <v>6637.41087134484</v>
          </cell>
          <cell r="AI783">
            <v>6069.27856762591</v>
          </cell>
          <cell r="AJ783">
            <v>7410.00006180129</v>
          </cell>
          <cell r="AK783">
            <v>7322.34970293839</v>
          </cell>
          <cell r="AL783">
            <v>6377.35200497077</v>
          </cell>
          <cell r="AM783">
            <v>7357.46166154173</v>
          </cell>
          <cell r="AN783">
            <v>6311.82221661608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3">
          <cell r="BX783">
            <v>4.15401285252075</v>
          </cell>
          <cell r="BY783">
            <v>3.61393325342099</v>
          </cell>
          <cell r="BZ783">
            <v>4.00275846387608</v>
          </cell>
          <cell r="CA783">
            <v>3.53477432804094</v>
          </cell>
          <cell r="CB783">
            <v>3.57646397753194</v>
          </cell>
          <cell r="CC783">
            <v>3.49185722195966</v>
          </cell>
          <cell r="CD783">
            <v>3.50483640986935</v>
          </cell>
          <cell r="CE783">
            <v>3.76634354462205</v>
          </cell>
          <cell r="CF783">
            <v>3.64611535817026</v>
          </cell>
          <cell r="CG783">
            <v>3.40524065470322</v>
          </cell>
          <cell r="CH783">
            <v>4.10848804216435</v>
          </cell>
          <cell r="CI783">
            <v>3.98587480289012</v>
          </cell>
          <cell r="CJ783">
            <v>3.68865834889194</v>
          </cell>
          <cell r="CK783">
            <v>4.02721406221599</v>
          </cell>
          <cell r="CL783">
            <v>3.51174584557424</v>
          </cell>
          <cell r="CM783">
            <v>4.92682487344184</v>
          </cell>
          <cell r="CN783">
            <v>4.6673533834941</v>
          </cell>
          <cell r="CO783">
            <v>4.80094860932083</v>
          </cell>
          <cell r="CP783">
            <v>4.9420807152539</v>
          </cell>
          <cell r="CQ783">
            <v>4.97963593722632</v>
          </cell>
          <cell r="CR783">
            <v>4.98493026052584</v>
          </cell>
          <cell r="CS783">
            <v>4.90560342143315</v>
          </cell>
          <cell r="CT783">
            <v>5.00841641869334</v>
          </cell>
          <cell r="CU783">
            <v>4.98741414695082</v>
          </cell>
          <cell r="CV783">
            <v>4.88310875658163</v>
          </cell>
          <cell r="CW783">
            <v>4.94132386999416</v>
          </cell>
          <cell r="CX783">
            <v>5.03308133218301</v>
          </cell>
          <cell r="CY783">
            <v>4.73673504599338</v>
          </cell>
          <cell r="CZ783">
            <v>5.00530364125012</v>
          </cell>
          <cell r="DA783">
            <v>4.92423551350131</v>
          </cell>
        </row>
        <row r="784">
          <cell r="A784">
            <v>10161.3343577907</v>
          </cell>
          <cell r="B784">
            <v>7459.57828602621</v>
          </cell>
          <cell r="C784">
            <v>6718.65530264207</v>
          </cell>
          <cell r="D784">
            <v>8173.36126877078</v>
          </cell>
          <cell r="E784">
            <v>6910.1970910346</v>
          </cell>
          <cell r="F784">
            <v>8384.91160182566</v>
          </cell>
          <cell r="G784">
            <v>8554.51305651298</v>
          </cell>
          <cell r="H784">
            <v>8794.11043037704</v>
          </cell>
          <cell r="I784">
            <v>7628.48771085301</v>
          </cell>
          <cell r="J784">
            <v>7235.43757671041</v>
          </cell>
          <cell r="K784">
            <v>7993.8184546002</v>
          </cell>
          <cell r="L784">
            <v>7805.9836215576</v>
          </cell>
          <cell r="M784">
            <v>8221.04342847568</v>
          </cell>
          <cell r="N784">
            <v>8654.00050804259</v>
          </cell>
          <cell r="O784">
            <v>9036.39953308075</v>
          </cell>
        </row>
        <row r="784">
          <cell r="Z784">
            <v>8361.32655726774</v>
          </cell>
          <cell r="AA784">
            <v>6138.16727535871</v>
          </cell>
          <cell r="AB784">
            <v>5528.49350617405</v>
          </cell>
          <cell r="AC784">
            <v>6725.50870115995</v>
          </cell>
          <cell r="AD784">
            <v>5686.10503490847</v>
          </cell>
          <cell r="AE784">
            <v>6899.58440378797</v>
          </cell>
          <cell r="AF784">
            <v>7039.1421722164</v>
          </cell>
          <cell r="AG784">
            <v>7236.29658271025</v>
          </cell>
          <cell r="AH784">
            <v>6277.15560207333</v>
          </cell>
          <cell r="AI784">
            <v>5953.73149169313</v>
          </cell>
          <cell r="AJ784">
            <v>6577.77061407102</v>
          </cell>
          <cell r="AK784">
            <v>6423.20938002454</v>
          </cell>
          <cell r="AL784">
            <v>6764.74430685999</v>
          </cell>
          <cell r="AM784">
            <v>7121.00613233219</v>
          </cell>
          <cell r="AN784">
            <v>7435.66590150645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4">
          <cell r="BX784">
            <v>4.67907225019621</v>
          </cell>
          <cell r="BY784">
            <v>3.43892705420185</v>
          </cell>
          <cell r="BZ784">
            <v>3.09293114796318</v>
          </cell>
          <cell r="CA784">
            <v>3.73137599801687</v>
          </cell>
          <cell r="CB784">
            <v>3.16449878767802</v>
          </cell>
          <cell r="CC784">
            <v>3.96128689143034</v>
          </cell>
          <cell r="CD784">
            <v>3.89890463331431</v>
          </cell>
          <cell r="CE784">
            <v>3.98647468316383</v>
          </cell>
          <cell r="CF784">
            <v>3.44509030286069</v>
          </cell>
          <cell r="CG784">
            <v>3.3202688976106</v>
          </cell>
          <cell r="CH784">
            <v>3.64375636861946</v>
          </cell>
          <cell r="CI784">
            <v>3.63558139327224</v>
          </cell>
          <cell r="CJ784">
            <v>3.76184644702441</v>
          </cell>
          <cell r="CK784">
            <v>4.00937973214119</v>
          </cell>
          <cell r="CL784">
            <v>4.15758891522774</v>
          </cell>
          <cell r="CM784">
            <v>4.89578761934137</v>
          </cell>
          <cell r="CN784">
            <v>4.89015799979551</v>
          </cell>
          <cell r="CO784">
            <v>4.89715316202121</v>
          </cell>
          <cell r="CP784">
            <v>4.93813843628936</v>
          </cell>
          <cell r="CQ784">
            <v>4.92285540424685</v>
          </cell>
          <cell r="CR784">
            <v>4.77192677212446</v>
          </cell>
          <cell r="CS784">
            <v>4.94634335371707</v>
          </cell>
          <cell r="CT784">
            <v>4.97318349301113</v>
          </cell>
          <cell r="CU784">
            <v>4.99194072409146</v>
          </cell>
          <cell r="CV784">
            <v>4.91273256201173</v>
          </cell>
          <cell r="CW784">
            <v>4.94579975456677</v>
          </cell>
          <cell r="CX784">
            <v>4.84044558882407</v>
          </cell>
          <cell r="CY784">
            <v>4.92671519350601</v>
          </cell>
          <cell r="CZ784">
            <v>4.86599103736851</v>
          </cell>
          <cell r="DA784">
            <v>4.89988015091474</v>
          </cell>
        </row>
        <row r="785">
          <cell r="A785">
            <v>9803.2248190298</v>
          </cell>
          <cell r="B785">
            <v>7346.46982102885</v>
          </cell>
          <cell r="C785">
            <v>8458.76849925908</v>
          </cell>
          <cell r="D785">
            <v>7435.18543249158</v>
          </cell>
          <cell r="E785">
            <v>6864.77272464258</v>
          </cell>
          <cell r="F785">
            <v>7348.30585999379</v>
          </cell>
          <cell r="G785">
            <v>8256.45876677715</v>
          </cell>
          <cell r="H785">
            <v>7130.99452699324</v>
          </cell>
          <cell r="I785">
            <v>8266.29029581651</v>
          </cell>
          <cell r="J785">
            <v>8427.15622655786</v>
          </cell>
          <cell r="K785">
            <v>6924.98311565677</v>
          </cell>
          <cell r="L785">
            <v>8526.24940013603</v>
          </cell>
          <cell r="M785">
            <v>8169.65548946468</v>
          </cell>
          <cell r="N785">
            <v>7976.77227471655</v>
          </cell>
          <cell r="O785">
            <v>9841.34220349648</v>
          </cell>
        </row>
        <row r="785">
          <cell r="Z785">
            <v>8066.65356537309</v>
          </cell>
          <cell r="AA785">
            <v>6045.09516701803</v>
          </cell>
          <cell r="AB785">
            <v>6960.35807939033</v>
          </cell>
          <cell r="AC785">
            <v>6118.09544159307</v>
          </cell>
          <cell r="AD785">
            <v>5648.72727056304</v>
          </cell>
          <cell r="AE785">
            <v>6046.60596479489</v>
          </cell>
          <cell r="AF785">
            <v>6793.88607094805</v>
          </cell>
          <cell r="AG785">
            <v>5867.78978221158</v>
          </cell>
          <cell r="AH785">
            <v>6801.9760148433</v>
          </cell>
          <cell r="AI785">
            <v>6934.34569499618</v>
          </cell>
          <cell r="AJ785">
            <v>5698.27182088328</v>
          </cell>
          <cell r="AK785">
            <v>7015.88522068336</v>
          </cell>
          <cell r="AL785">
            <v>6722.45937418808</v>
          </cell>
          <cell r="AM785">
            <v>6563.74404319534</v>
          </cell>
          <cell r="AN785">
            <v>8098.01872744853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5">
          <cell r="BX785">
            <v>4.56293025662009</v>
          </cell>
          <cell r="BY785">
            <v>3.34181427610314</v>
          </cell>
          <cell r="BZ785">
            <v>4.00327846768286</v>
          </cell>
          <cell r="CA785">
            <v>3.54248247154377</v>
          </cell>
          <cell r="CB785">
            <v>3.19448831847246</v>
          </cell>
          <cell r="CC785">
            <v>3.40938340283937</v>
          </cell>
          <cell r="CD785">
            <v>3.81212779807896</v>
          </cell>
          <cell r="CE785">
            <v>3.23120659796567</v>
          </cell>
          <cell r="CF785">
            <v>3.9089167735513</v>
          </cell>
          <cell r="CG785">
            <v>3.96192395964719</v>
          </cell>
          <cell r="CH785">
            <v>3.16644771787452</v>
          </cell>
          <cell r="CI785">
            <v>3.84381565455068</v>
          </cell>
          <cell r="CJ785">
            <v>3.58070393390964</v>
          </cell>
          <cell r="CK785">
            <v>3.77499288365878</v>
          </cell>
          <cell r="CL785">
            <v>4.56850424155903</v>
          </cell>
          <cell r="CM785">
            <v>4.84347107760092</v>
          </cell>
          <cell r="CN785">
            <v>4.95596200112155</v>
          </cell>
          <cell r="CO785">
            <v>4.76346433156026</v>
          </cell>
          <cell r="CP785">
            <v>4.73168334750529</v>
          </cell>
          <cell r="CQ785">
            <v>4.84458341429482</v>
          </cell>
          <cell r="CR785">
            <v>4.85895594064537</v>
          </cell>
          <cell r="CS785">
            <v>4.88267641633838</v>
          </cell>
          <cell r="CT785">
            <v>4.9752734473067</v>
          </cell>
          <cell r="CU785">
            <v>4.76744627864447</v>
          </cell>
          <cell r="CV785">
            <v>4.7951973781049</v>
          </cell>
          <cell r="CW785">
            <v>4.93035256218842</v>
          </cell>
          <cell r="CX785">
            <v>5.00065691797201</v>
          </cell>
          <cell r="CY785">
            <v>5.14359669370211</v>
          </cell>
          <cell r="CZ785">
            <v>4.76368060722984</v>
          </cell>
          <cell r="DA785">
            <v>4.85637125519445</v>
          </cell>
        </row>
        <row r="786">
          <cell r="A786">
            <v>8070.69614691111</v>
          </cell>
          <cell r="B786">
            <v>7081.59972155966</v>
          </cell>
          <cell r="C786">
            <v>8026.59729608977</v>
          </cell>
          <cell r="D786">
            <v>7209.42679620775</v>
          </cell>
          <cell r="E786">
            <v>9027.85652975716</v>
          </cell>
          <cell r="F786">
            <v>7254.02232240839</v>
          </cell>
          <cell r="G786">
            <v>7550.93956852003</v>
          </cell>
          <cell r="H786">
            <v>6979.98513608008</v>
          </cell>
          <cell r="I786">
            <v>8837.891675057</v>
          </cell>
          <cell r="J786">
            <v>8920.53961249999</v>
          </cell>
          <cell r="K786">
            <v>8766.53292313869</v>
          </cell>
          <cell r="L786">
            <v>8311.19511790811</v>
          </cell>
          <cell r="M786">
            <v>9518.69866392383</v>
          </cell>
          <cell r="N786">
            <v>8631.0281827294</v>
          </cell>
          <cell r="O786">
            <v>9136.66273772669</v>
          </cell>
        </row>
        <row r="786">
          <cell r="Z786">
            <v>6641.02997231542</v>
          </cell>
          <cell r="AA786">
            <v>5827.14491374052</v>
          </cell>
          <cell r="AB786">
            <v>6604.7429179253</v>
          </cell>
          <cell r="AC786">
            <v>5932.32833516524</v>
          </cell>
          <cell r="AD786">
            <v>7428.63623020017</v>
          </cell>
          <cell r="AE786">
            <v>5969.02408243891</v>
          </cell>
          <cell r="AF786">
            <v>6213.34455923934</v>
          </cell>
          <cell r="AG786">
            <v>5743.53062626018</v>
          </cell>
          <cell r="AH786">
            <v>7272.32229261833</v>
          </cell>
          <cell r="AI786">
            <v>7340.32973828571</v>
          </cell>
          <cell r="AJ786">
            <v>7213.60423389698</v>
          </cell>
          <cell r="AK786">
            <v>6838.9262684501</v>
          </cell>
          <cell r="AL786">
            <v>7832.52918631446</v>
          </cell>
          <cell r="AM786">
            <v>7102.10319036019</v>
          </cell>
          <cell r="AN786">
            <v>7518.1681956151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6">
          <cell r="BX786">
            <v>3.79303648172643</v>
          </cell>
          <cell r="BY786">
            <v>3.21207699764468</v>
          </cell>
          <cell r="BZ786">
            <v>3.75818090377296</v>
          </cell>
          <cell r="CA786">
            <v>3.28024604315876</v>
          </cell>
          <cell r="CB786">
            <v>4.10991405586802</v>
          </cell>
          <cell r="CC786">
            <v>3.34382498757557</v>
          </cell>
          <cell r="CD786">
            <v>3.56652453760163</v>
          </cell>
          <cell r="CE786">
            <v>3.14094018940153</v>
          </cell>
          <cell r="CF786">
            <v>4.11360275096117</v>
          </cell>
          <cell r="CG786">
            <v>4.04502680706237</v>
          </cell>
          <cell r="CH786">
            <v>4.07001190637089</v>
          </cell>
          <cell r="CI786">
            <v>3.84509698439626</v>
          </cell>
          <cell r="CJ786">
            <v>4.34235357748715</v>
          </cell>
          <cell r="CK786">
            <v>3.99738011574382</v>
          </cell>
          <cell r="CL786">
            <v>4.33825309132306</v>
          </cell>
          <cell r="CM786">
            <v>4.79684357151146</v>
          </cell>
          <cell r="CN786">
            <v>4.97023595551942</v>
          </cell>
          <cell r="CO786">
            <v>4.81487893739797</v>
          </cell>
          <cell r="CP786">
            <v>4.95479733199143</v>
          </cell>
          <cell r="CQ786">
            <v>4.95203251242859</v>
          </cell>
          <cell r="CR786">
            <v>4.89065387619942</v>
          </cell>
          <cell r="CS786">
            <v>4.77295519115718</v>
          </cell>
          <cell r="CT786">
            <v>5.00986946488674</v>
          </cell>
          <cell r="CU786">
            <v>4.84348437876077</v>
          </cell>
          <cell r="CV786">
            <v>4.97165862993733</v>
          </cell>
          <cell r="CW786">
            <v>4.85583328147385</v>
          </cell>
          <cell r="CX786">
            <v>4.87290291328387</v>
          </cell>
          <cell r="CY786">
            <v>4.94178645040517</v>
          </cell>
          <cell r="CZ786">
            <v>4.86764240489806</v>
          </cell>
          <cell r="DA786">
            <v>4.74792978885315</v>
          </cell>
        </row>
        <row r="787">
          <cell r="A787">
            <v>9104.28819871802</v>
          </cell>
          <cell r="B787">
            <v>8100.60136950082</v>
          </cell>
          <cell r="C787">
            <v>6945.08400467059</v>
          </cell>
          <cell r="D787">
            <v>5548.42677534704</v>
          </cell>
          <cell r="E787">
            <v>6913.93083310541</v>
          </cell>
          <cell r="F787">
            <v>8317.48800271417</v>
          </cell>
          <cell r="G787">
            <v>8207.33476688894</v>
          </cell>
          <cell r="H787">
            <v>7802.42695207022</v>
          </cell>
          <cell r="I787">
            <v>7588.47257112351</v>
          </cell>
          <cell r="J787">
            <v>7570.08029750316</v>
          </cell>
          <cell r="K787">
            <v>8527.50462101252</v>
          </cell>
          <cell r="L787">
            <v>7706.14861947197</v>
          </cell>
          <cell r="M787">
            <v>7935.24069807414</v>
          </cell>
          <cell r="N787">
            <v>8385.6011350192</v>
          </cell>
          <cell r="O787">
            <v>10264.9397871995</v>
          </cell>
        </row>
        <row r="787">
          <cell r="Z787">
            <v>7491.52857494511</v>
          </cell>
          <cell r="AA787">
            <v>6665.63769833211</v>
          </cell>
          <cell r="AB787">
            <v>5714.81198098608</v>
          </cell>
          <cell r="AC787">
            <v>4565.56260371414</v>
          </cell>
          <cell r="AD787">
            <v>5689.17737124102</v>
          </cell>
          <cell r="AE787">
            <v>6844.10441366194</v>
          </cell>
          <cell r="AF787">
            <v>6753.46403675433</v>
          </cell>
          <cell r="AG787">
            <v>6420.28274913207</v>
          </cell>
          <cell r="AH787">
            <v>6244.22885852449</v>
          </cell>
          <cell r="AI787">
            <v>6229.0946448026</v>
          </cell>
          <cell r="AJ787">
            <v>7016.91808814745</v>
          </cell>
          <cell r="AK787">
            <v>6341.05943545122</v>
          </cell>
          <cell r="AL787">
            <v>6529.569488701</v>
          </cell>
          <cell r="AM787">
            <v>6900.15179110152</v>
          </cell>
          <cell r="AN787">
            <v>8446.57902489558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7">
          <cell r="BX787">
            <v>4.24155769857277</v>
          </cell>
          <cell r="BY787">
            <v>3.62526568546464</v>
          </cell>
          <cell r="BZ787">
            <v>3.1657214100745</v>
          </cell>
          <cell r="CA787">
            <v>2.59678564520479</v>
          </cell>
          <cell r="CB787">
            <v>3.26524707046876</v>
          </cell>
          <cell r="CC787">
            <v>3.76197107954906</v>
          </cell>
          <cell r="CD787">
            <v>3.69996162229714</v>
          </cell>
          <cell r="CE787">
            <v>3.61204556549219</v>
          </cell>
          <cell r="CF787">
            <v>3.61886033370435</v>
          </cell>
          <cell r="CG787">
            <v>3.39749422008766</v>
          </cell>
          <cell r="CH787">
            <v>3.98895073616525</v>
          </cell>
          <cell r="CI787">
            <v>3.52155880738493</v>
          </cell>
          <cell r="CJ787">
            <v>3.63130418844375</v>
          </cell>
          <cell r="CK787">
            <v>3.86072706682919</v>
          </cell>
          <cell r="CL787">
            <v>4.69495778582573</v>
          </cell>
          <cell r="CM787">
            <v>4.83896183439252</v>
          </cell>
          <cell r="CN787">
            <v>5.03742971571483</v>
          </cell>
          <cell r="CO787">
            <v>4.94579816030648</v>
          </cell>
          <cell r="CP787">
            <v>4.81687455343308</v>
          </cell>
          <cell r="CQ787">
            <v>4.77353994417057</v>
          </cell>
          <cell r="CR787">
            <v>4.98434746036957</v>
          </cell>
          <cell r="CS787">
            <v>5.00076570661826</v>
          </cell>
          <cell r="CT787">
            <v>4.86976574135491</v>
          </cell>
          <cell r="CU787">
            <v>4.72731046440054</v>
          </cell>
          <cell r="CV787">
            <v>5.02311751542766</v>
          </cell>
          <cell r="CW787">
            <v>4.81942104321235</v>
          </cell>
          <cell r="CX787">
            <v>4.93326010633329</v>
          </cell>
          <cell r="CY787">
            <v>4.92639298377255</v>
          </cell>
          <cell r="CZ787">
            <v>4.89662313026414</v>
          </cell>
          <cell r="DA787">
            <v>4.92897134599139</v>
          </cell>
        </row>
        <row r="788">
          <cell r="A788">
            <v>9979.71359285288</v>
          </cell>
          <cell r="B788">
            <v>8619.93486706066</v>
          </cell>
          <cell r="C788">
            <v>8098.62855814224</v>
          </cell>
          <cell r="D788">
            <v>7200.02864593602</v>
          </cell>
          <cell r="E788">
            <v>7408.49494686089</v>
          </cell>
          <cell r="F788">
            <v>8068.8089078861</v>
          </cell>
          <cell r="G788">
            <v>7251.23772664193</v>
          </cell>
          <cell r="H788">
            <v>9498.0691973644</v>
          </cell>
          <cell r="I788">
            <v>7941.26342331472</v>
          </cell>
          <cell r="J788">
            <v>9811.45354345169</v>
          </cell>
          <cell r="K788">
            <v>9652.53398740615</v>
          </cell>
          <cell r="L788">
            <v>8972.94280296784</v>
          </cell>
          <cell r="M788">
            <v>9643.84997291721</v>
          </cell>
          <cell r="N788">
            <v>8516.26708579849</v>
          </cell>
          <cell r="O788">
            <v>9535.72144544064</v>
          </cell>
        </row>
        <row r="788">
          <cell r="Z788">
            <v>8211.87861354752</v>
          </cell>
          <cell r="AA788">
            <v>7092.9749763242</v>
          </cell>
          <cell r="AB788">
            <v>6664.01435641419</v>
          </cell>
          <cell r="AC788">
            <v>5924.5950000845</v>
          </cell>
          <cell r="AD788">
            <v>6096.13298484553</v>
          </cell>
          <cell r="AE788">
            <v>6639.47704420342</v>
          </cell>
          <cell r="AF788">
            <v>5966.7327579225</v>
          </cell>
          <cell r="AG788">
            <v>7815.55408240271</v>
          </cell>
          <cell r="AH788">
            <v>6534.52533118469</v>
          </cell>
          <cell r="AI788">
            <v>8073.42463004025</v>
          </cell>
          <cell r="AJ788">
            <v>7942.65653820849</v>
          </cell>
          <cell r="AK788">
            <v>7383.45007787068</v>
          </cell>
          <cell r="AL788">
            <v>7935.51083485759</v>
          </cell>
          <cell r="AM788">
            <v>7007.67120202847</v>
          </cell>
          <cell r="AN788">
            <v>7846.53650367687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8">
          <cell r="BX788">
            <v>4.56330083220929</v>
          </cell>
          <cell r="BY788">
            <v>3.83739311429658</v>
          </cell>
          <cell r="BZ788">
            <v>3.61322427346711</v>
          </cell>
          <cell r="CA788">
            <v>3.37350737084922</v>
          </cell>
          <cell r="CB788">
            <v>3.45252746296138</v>
          </cell>
          <cell r="CC788">
            <v>3.6492650754157</v>
          </cell>
          <cell r="CD788">
            <v>3.44042456890287</v>
          </cell>
          <cell r="CE788">
            <v>4.40418380217905</v>
          </cell>
          <cell r="CF788">
            <v>3.75465989133838</v>
          </cell>
          <cell r="CG788">
            <v>4.54583616312748</v>
          </cell>
          <cell r="CH788">
            <v>4.48555069160183</v>
          </cell>
          <cell r="CI788">
            <v>4.24187940031687</v>
          </cell>
          <cell r="CJ788">
            <v>4.4649910502163</v>
          </cell>
          <cell r="CK788">
            <v>3.84165126020262</v>
          </cell>
          <cell r="CL788">
            <v>4.39600819429124</v>
          </cell>
          <cell r="CM788">
            <v>4.93026832957464</v>
          </cell>
          <cell r="CN788">
            <v>5.06406499816608</v>
          </cell>
          <cell r="CO788">
            <v>5.05298652875973</v>
          </cell>
          <cell r="CP788">
            <v>4.81154043526904</v>
          </cell>
          <cell r="CQ788">
            <v>4.83753840750928</v>
          </cell>
          <cell r="CR788">
            <v>4.98466066191111</v>
          </cell>
          <cell r="CS788">
            <v>4.75151037553983</v>
          </cell>
          <cell r="CT788">
            <v>4.86184907348676</v>
          </cell>
          <cell r="CU788">
            <v>4.76815734171645</v>
          </cell>
          <cell r="CV788">
            <v>4.86576523997156</v>
          </cell>
          <cell r="CW788">
            <v>4.85128902570397</v>
          </cell>
          <cell r="CX788">
            <v>4.76878959567298</v>
          </cell>
          <cell r="CY788">
            <v>4.86924281156154</v>
          </cell>
          <cell r="CZ788">
            <v>4.99761635902032</v>
          </cell>
          <cell r="DA788">
            <v>4.89020023028237</v>
          </cell>
        </row>
        <row r="789">
          <cell r="A789">
            <v>9625.0506993857</v>
          </cell>
          <cell r="B789">
            <v>7820.17212609668</v>
          </cell>
          <cell r="C789">
            <v>8176.12099927196</v>
          </cell>
          <cell r="D789">
            <v>7374.94629419666</v>
          </cell>
          <cell r="E789">
            <v>7063.69080978673</v>
          </cell>
          <cell r="F789">
            <v>6187.5294345216</v>
          </cell>
          <cell r="G789">
            <v>7169.37724626889</v>
          </cell>
          <cell r="H789">
            <v>7361.08452553408</v>
          </cell>
          <cell r="I789">
            <v>8804.72759177995</v>
          </cell>
          <cell r="J789">
            <v>8018.69211124554</v>
          </cell>
          <cell r="K789">
            <v>8271.56512636557</v>
          </cell>
          <cell r="L789">
            <v>7532.63909275747</v>
          </cell>
          <cell r="M789">
            <v>7609.3427701884</v>
          </cell>
          <cell r="N789">
            <v>9701.88864030781</v>
          </cell>
          <cell r="O789">
            <v>9274.93158438271</v>
          </cell>
        </row>
        <row r="789">
          <cell r="Z789">
            <v>7920.04171835166</v>
          </cell>
          <cell r="AA789">
            <v>6434.88449233098</v>
          </cell>
          <cell r="AB789">
            <v>6727.77956511522</v>
          </cell>
          <cell r="AC789">
            <v>6068.52723636754</v>
          </cell>
          <cell r="AD789">
            <v>5812.40843776737</v>
          </cell>
          <cell r="AE789">
            <v>5091.45279183492</v>
          </cell>
          <cell r="AF789">
            <v>5899.37327692983</v>
          </cell>
          <cell r="AG789">
            <v>6057.1209810109</v>
          </cell>
          <cell r="AH789">
            <v>7245.0329898075</v>
          </cell>
          <cell r="AI789">
            <v>6598.23808011061</v>
          </cell>
          <cell r="AJ789">
            <v>6806.31644683795</v>
          </cell>
          <cell r="AK789">
            <v>6198.28588204043</v>
          </cell>
          <cell r="AL789">
            <v>6261.40205089788</v>
          </cell>
          <cell r="AM789">
            <v>7983.26836688185</v>
          </cell>
          <cell r="AN789">
            <v>7631.94370372063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89">
          <cell r="BX789">
            <v>4.40274977131809</v>
          </cell>
          <cell r="BY789">
            <v>3.61404922568623</v>
          </cell>
          <cell r="BZ789">
            <v>3.73095160889011</v>
          </cell>
          <cell r="CA789">
            <v>3.39198395693425</v>
          </cell>
          <cell r="CB789">
            <v>3.2772046302896</v>
          </cell>
          <cell r="CC789">
            <v>2.91404544619613</v>
          </cell>
          <cell r="CD789">
            <v>3.3923554366499</v>
          </cell>
          <cell r="CE789">
            <v>3.33980327734299</v>
          </cell>
          <cell r="CF789">
            <v>4.03237251380705</v>
          </cell>
          <cell r="CG789">
            <v>3.71139656603945</v>
          </cell>
          <cell r="CH789">
            <v>3.79782105385827</v>
          </cell>
          <cell r="CI789">
            <v>3.54775858490057</v>
          </cell>
          <cell r="CJ789">
            <v>3.57430864962157</v>
          </cell>
          <cell r="CK789">
            <v>4.45587005988629</v>
          </cell>
          <cell r="CL789">
            <v>4.26201831268508</v>
          </cell>
          <cell r="CM789">
            <v>4.92845279902065</v>
          </cell>
          <cell r="CN789">
            <v>4.87813514039413</v>
          </cell>
          <cell r="CO789">
            <v>4.94036768989906</v>
          </cell>
          <cell r="CP789">
            <v>4.90158627768757</v>
          </cell>
          <cell r="CQ789">
            <v>4.8591432257947</v>
          </cell>
          <cell r="CR789">
            <v>4.78687995386731</v>
          </cell>
          <cell r="CS789">
            <v>4.76443781141574</v>
          </cell>
          <cell r="CT789">
            <v>4.96881122171117</v>
          </cell>
          <cell r="CU789">
            <v>4.92251283420915</v>
          </cell>
          <cell r="CV789">
            <v>4.87077149568356</v>
          </cell>
          <cell r="CW789">
            <v>4.91003711224354</v>
          </cell>
          <cell r="CX789">
            <v>4.78657291636181</v>
          </cell>
          <cell r="CY789">
            <v>4.79939698790695</v>
          </cell>
          <cell r="CZ789">
            <v>4.90857404603077</v>
          </cell>
          <cell r="DA789">
            <v>4.90599365621709</v>
          </cell>
        </row>
        <row r="790">
          <cell r="A790">
            <v>9751.09865501083</v>
          </cell>
          <cell r="B790">
            <v>8053.34385507233</v>
          </cell>
          <cell r="C790">
            <v>6873.71855176894</v>
          </cell>
          <cell r="D790">
            <v>8579.40765438376</v>
          </cell>
          <cell r="E790">
            <v>7732.04557406215</v>
          </cell>
          <cell r="F790">
            <v>7855.29479397801</v>
          </cell>
          <cell r="G790">
            <v>8378.20219846129</v>
          </cell>
          <cell r="H790">
            <v>7598.4428055177</v>
          </cell>
          <cell r="I790">
            <v>6685.75276768279</v>
          </cell>
          <cell r="J790">
            <v>6664.38576850631</v>
          </cell>
          <cell r="K790">
            <v>7803.10268943302</v>
          </cell>
          <cell r="L790">
            <v>9285.38525030629</v>
          </cell>
          <cell r="M790">
            <v>7930.37358574363</v>
          </cell>
          <cell r="N790">
            <v>8630.7414608797</v>
          </cell>
          <cell r="O790">
            <v>8557.79194806795</v>
          </cell>
        </row>
        <row r="790">
          <cell r="Z790">
            <v>8023.76117898034</v>
          </cell>
          <cell r="AA790">
            <v>6626.75151503095</v>
          </cell>
          <cell r="AB790">
            <v>5656.08840831273</v>
          </cell>
          <cell r="AC790">
            <v>7059.62686989293</v>
          </cell>
          <cell r="AD790">
            <v>6362.368929514</v>
          </cell>
          <cell r="AE790">
            <v>6463.78543047334</v>
          </cell>
          <cell r="AF790">
            <v>6894.06352330529</v>
          </cell>
          <cell r="AG790">
            <v>6252.43293711171</v>
          </cell>
          <cell r="AH790">
            <v>5501.4194202647</v>
          </cell>
          <cell r="AI790">
            <v>5483.83743237091</v>
          </cell>
          <cell r="AJ790">
            <v>6420.83878444774</v>
          </cell>
          <cell r="AK790">
            <v>7640.54557739489</v>
          </cell>
          <cell r="AL790">
            <v>6525.56455055476</v>
          </cell>
          <cell r="AM790">
            <v>7101.86725923816</v>
          </cell>
          <cell r="AN790">
            <v>7041.84023155306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0">
          <cell r="BX790">
            <v>4.64299232473816</v>
          </cell>
          <cell r="BY790">
            <v>3.72210698816</v>
          </cell>
          <cell r="BZ790">
            <v>3.09931277600158</v>
          </cell>
          <cell r="CA790">
            <v>3.9822729597806</v>
          </cell>
          <cell r="CB790">
            <v>3.50143744370537</v>
          </cell>
          <cell r="CC790">
            <v>3.77442617718561</v>
          </cell>
          <cell r="CD790">
            <v>3.81485148314735</v>
          </cell>
          <cell r="CE790">
            <v>3.48460029948599</v>
          </cell>
          <cell r="CF790">
            <v>3.15664664524707</v>
          </cell>
          <cell r="CG790">
            <v>3.05305433846287</v>
          </cell>
          <cell r="CH790">
            <v>3.70116273416894</v>
          </cell>
          <cell r="CI790">
            <v>4.25738249144418</v>
          </cell>
          <cell r="CJ790">
            <v>3.70501238052348</v>
          </cell>
          <cell r="CK790">
            <v>3.9751101595737</v>
          </cell>
          <cell r="CL790">
            <v>3.9630835620811</v>
          </cell>
          <cell r="CM790">
            <v>4.73464218808759</v>
          </cell>
          <cell r="CN790">
            <v>4.87774361687533</v>
          </cell>
          <cell r="CO790">
            <v>4.99986085480081</v>
          </cell>
          <cell r="CP790">
            <v>4.85688542058762</v>
          </cell>
          <cell r="CQ790">
            <v>4.97828335714796</v>
          </cell>
          <cell r="CR790">
            <v>4.69183932816608</v>
          </cell>
          <cell r="CS790">
            <v>4.95113514976122</v>
          </cell>
          <cell r="CT790">
            <v>4.91590190556078</v>
          </cell>
          <cell r="CU790">
            <v>4.77480810087574</v>
          </cell>
          <cell r="CV790">
            <v>4.92104315151044</v>
          </cell>
          <cell r="CW790">
            <v>4.75292236492898</v>
          </cell>
          <cell r="CX790">
            <v>4.91687125222404</v>
          </cell>
          <cell r="CY790">
            <v>4.8254249126395</v>
          </cell>
          <cell r="CZ790">
            <v>4.89475003010781</v>
          </cell>
          <cell r="DA790">
            <v>4.86810652890398</v>
          </cell>
        </row>
        <row r="791">
          <cell r="A791">
            <v>8982.96241601145</v>
          </cell>
          <cell r="B791">
            <v>6640.41810193477</v>
          </cell>
          <cell r="C791">
            <v>7804.96129234644</v>
          </cell>
          <cell r="D791">
            <v>6770.24065672089</v>
          </cell>
          <cell r="E791">
            <v>6300.26990924344</v>
          </cell>
          <cell r="F791">
            <v>6383.77301678412</v>
          </cell>
          <cell r="G791">
            <v>7900.35494943115</v>
          </cell>
          <cell r="H791">
            <v>7506.07267770615</v>
          </cell>
          <cell r="I791">
            <v>6597.72167154494</v>
          </cell>
          <cell r="J791">
            <v>7247.82980635522</v>
          </cell>
          <cell r="K791">
            <v>7550.93156346644</v>
          </cell>
          <cell r="L791">
            <v>8910.48779619517</v>
          </cell>
          <cell r="M791">
            <v>8602.11377774019</v>
          </cell>
          <cell r="N791">
            <v>8645.47251034699</v>
          </cell>
          <cell r="O791">
            <v>8139.9655422887</v>
          </cell>
        </row>
        <row r="791">
          <cell r="Z791">
            <v>7391.69478803228</v>
          </cell>
          <cell r="AA791">
            <v>5464.1154667349</v>
          </cell>
          <cell r="AB791">
            <v>6422.36814913078</v>
          </cell>
          <cell r="AC791">
            <v>5570.94088324462</v>
          </cell>
          <cell r="AD791">
            <v>5184.22209674889</v>
          </cell>
          <cell r="AE791">
            <v>5252.9332252395</v>
          </cell>
          <cell r="AF791">
            <v>6500.86350124621</v>
          </cell>
          <cell r="AG791">
            <v>6176.42551765535</v>
          </cell>
          <cell r="AH791">
            <v>5428.98240401412</v>
          </cell>
          <cell r="AI791">
            <v>5963.9285263723</v>
          </cell>
          <cell r="AJ791">
            <v>6213.33797222382</v>
          </cell>
          <cell r="AK791">
            <v>7332.0585294406</v>
          </cell>
          <cell r="AL791">
            <v>7078.31076568336</v>
          </cell>
          <cell r="AM791">
            <v>7113.98880851409</v>
          </cell>
          <cell r="AN791">
            <v>6698.02878908328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1">
          <cell r="BX791">
            <v>4.10752777688805</v>
          </cell>
          <cell r="BY791">
            <v>3.03894149171893</v>
          </cell>
          <cell r="BZ791">
            <v>3.56001457881966</v>
          </cell>
          <cell r="CA791">
            <v>3.11000538224611</v>
          </cell>
          <cell r="CB791">
            <v>3.03537831304902</v>
          </cell>
          <cell r="CC791">
            <v>2.90506350208176</v>
          </cell>
          <cell r="CD791">
            <v>3.67311947077175</v>
          </cell>
          <cell r="CE791">
            <v>3.46459399330451</v>
          </cell>
          <cell r="CF791">
            <v>3.10856038388232</v>
          </cell>
          <cell r="CG791">
            <v>3.26862329594677</v>
          </cell>
          <cell r="CH791">
            <v>3.5128996068994</v>
          </cell>
          <cell r="CI791">
            <v>4.00413896520707</v>
          </cell>
          <cell r="CJ791">
            <v>4.00309259650121</v>
          </cell>
          <cell r="CK791">
            <v>3.9052907630191</v>
          </cell>
          <cell r="CL791">
            <v>3.8760277702163</v>
          </cell>
          <cell r="CM791">
            <v>4.9302694217424</v>
          </cell>
          <cell r="CN791">
            <v>4.92611634732391</v>
          </cell>
          <cell r="CO791">
            <v>4.9425441346183</v>
          </cell>
          <cell r="CP791">
            <v>4.90766087481611</v>
          </cell>
          <cell r="CQ791">
            <v>4.67926786892133</v>
          </cell>
          <cell r="CR791">
            <v>4.95397015144609</v>
          </cell>
          <cell r="CS791">
            <v>4.84889889279288</v>
          </cell>
          <cell r="CT791">
            <v>4.88418376863291</v>
          </cell>
          <cell r="CU791">
            <v>4.7848272376112</v>
          </cell>
          <cell r="CV791">
            <v>4.99890281926978</v>
          </cell>
          <cell r="CW791">
            <v>4.84580991898662</v>
          </cell>
          <cell r="CX791">
            <v>5.01676684102538</v>
          </cell>
          <cell r="CY791">
            <v>4.84441260531882</v>
          </cell>
          <cell r="CZ791">
            <v>4.99076291114141</v>
          </cell>
          <cell r="DA791">
            <v>4.7344252656589</v>
          </cell>
        </row>
        <row r="792">
          <cell r="A792">
            <v>9510.69900397296</v>
          </cell>
          <cell r="B792">
            <v>7214.18431424058</v>
          </cell>
          <cell r="C792">
            <v>8428.61751259392</v>
          </cell>
          <cell r="D792">
            <v>8110.79711906084</v>
          </cell>
          <cell r="E792">
            <v>7168.14597208944</v>
          </cell>
          <cell r="F792">
            <v>8589.93557370236</v>
          </cell>
          <cell r="G792">
            <v>6545.59825814555</v>
          </cell>
          <cell r="H792">
            <v>7714.69740013593</v>
          </cell>
          <cell r="I792">
            <v>8559.98635064269</v>
          </cell>
          <cell r="J792">
            <v>7677.18132608995</v>
          </cell>
          <cell r="K792">
            <v>7702.35511021909</v>
          </cell>
          <cell r="L792">
            <v>8413.26966870523</v>
          </cell>
          <cell r="M792">
            <v>8749.68850304346</v>
          </cell>
          <cell r="N792">
            <v>8772.36752563502</v>
          </cell>
          <cell r="O792">
            <v>8566.76425202571</v>
          </cell>
        </row>
        <row r="792">
          <cell r="Z792">
            <v>7825.94660898346</v>
          </cell>
          <cell r="AA792">
            <v>5936.24309286082</v>
          </cell>
          <cell r="AB792">
            <v>6935.54812464871</v>
          </cell>
          <cell r="AC792">
            <v>6674.02734368435</v>
          </cell>
          <cell r="AD792">
            <v>5898.36011417646</v>
          </cell>
          <cell r="AE792">
            <v>7068.28984350365</v>
          </cell>
          <cell r="AF792">
            <v>5386.09228098833</v>
          </cell>
          <cell r="AG792">
            <v>6348.09386068328</v>
          </cell>
          <cell r="AH792">
            <v>7043.64591138598</v>
          </cell>
          <cell r="AI792">
            <v>6317.22349118259</v>
          </cell>
          <cell r="AJ792">
            <v>6337.937919266</v>
          </cell>
          <cell r="AK792">
            <v>6922.91904167744</v>
          </cell>
          <cell r="AL792">
            <v>7199.74368250433</v>
          </cell>
          <cell r="AM792">
            <v>7218.40527823682</v>
          </cell>
          <cell r="AN792">
            <v>7049.22315595258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2">
          <cell r="BX792">
            <v>4.32087733219418</v>
          </cell>
          <cell r="BY792">
            <v>3.24452321052826</v>
          </cell>
          <cell r="BZ792">
            <v>3.87855303300078</v>
          </cell>
          <cell r="CA792">
            <v>3.74894111723669</v>
          </cell>
          <cell r="CB792">
            <v>3.31090922935351</v>
          </cell>
          <cell r="CC792">
            <v>4.01299982669529</v>
          </cell>
          <cell r="CD792">
            <v>3.07377254485582</v>
          </cell>
          <cell r="CE792">
            <v>3.44082123577981</v>
          </cell>
          <cell r="CF792">
            <v>3.91694874100778</v>
          </cell>
          <cell r="CG792">
            <v>3.58188580244771</v>
          </cell>
          <cell r="CH792">
            <v>3.57253442329705</v>
          </cell>
          <cell r="CI792">
            <v>3.95999656986544</v>
          </cell>
          <cell r="CJ792">
            <v>4.03851298434464</v>
          </cell>
          <cell r="CK792">
            <v>4.03690412992993</v>
          </cell>
          <cell r="CL792">
            <v>4.03709538946123</v>
          </cell>
          <cell r="CM792">
            <v>4.96217503188534</v>
          </cell>
          <cell r="CN792">
            <v>5.0126562983718</v>
          </cell>
          <cell r="CO792">
            <v>4.89912128303816</v>
          </cell>
          <cell r="CP792">
            <v>4.87737893160902</v>
          </cell>
          <cell r="CQ792">
            <v>4.88080149721486</v>
          </cell>
          <cell r="CR792">
            <v>4.82561138543131</v>
          </cell>
          <cell r="CS792">
            <v>4.80075119184833</v>
          </cell>
          <cell r="CT792">
            <v>5.05461829682445</v>
          </cell>
          <cell r="CU792">
            <v>4.92670731918474</v>
          </cell>
          <cell r="CV792">
            <v>4.83194121036777</v>
          </cell>
          <cell r="CW792">
            <v>4.86047478344964</v>
          </cell>
          <cell r="CX792">
            <v>4.78962573563348</v>
          </cell>
          <cell r="CY792">
            <v>4.88430400843372</v>
          </cell>
          <cell r="CZ792">
            <v>4.89891564936184</v>
          </cell>
          <cell r="DA792">
            <v>4.78387015667523</v>
          </cell>
        </row>
        <row r="793">
          <cell r="A793">
            <v>9919.70574234965</v>
          </cell>
          <cell r="B793">
            <v>8062.82241096934</v>
          </cell>
          <cell r="C793">
            <v>7548.53560057326</v>
          </cell>
          <cell r="D793">
            <v>8636.98539673394</v>
          </cell>
          <cell r="E793">
            <v>6968.76436840813</v>
          </cell>
          <cell r="F793">
            <v>8231.11870221749</v>
          </cell>
          <cell r="G793">
            <v>8749.29099825181</v>
          </cell>
          <cell r="H793">
            <v>6669.89499874823</v>
          </cell>
          <cell r="I793">
            <v>6766.15696277321</v>
          </cell>
          <cell r="J793">
            <v>8185.76489770954</v>
          </cell>
          <cell r="K793">
            <v>8853.93010740285</v>
          </cell>
          <cell r="L793">
            <v>8839.99251805103</v>
          </cell>
          <cell r="M793">
            <v>8215.84196291847</v>
          </cell>
          <cell r="N793">
            <v>8740.72651752942</v>
          </cell>
          <cell r="O793">
            <v>9505.7168302519</v>
          </cell>
        </row>
        <row r="793">
          <cell r="Z793">
            <v>8162.50072513343</v>
          </cell>
          <cell r="AA793">
            <v>6634.55101245477</v>
          </cell>
          <cell r="AB793">
            <v>6211.36643704314</v>
          </cell>
          <cell r="AC793">
            <v>7107.00512645535</v>
          </cell>
          <cell r="AD793">
            <v>5734.29753743297</v>
          </cell>
          <cell r="AE793">
            <v>6773.03481782468</v>
          </cell>
          <cell r="AF793">
            <v>7199.4165928472</v>
          </cell>
          <cell r="AG793">
            <v>5488.37074182711</v>
          </cell>
          <cell r="AH793">
            <v>5567.58058651053</v>
          </cell>
          <cell r="AI793">
            <v>6735.71511582957</v>
          </cell>
          <cell r="AJ793">
            <v>7285.51963123434</v>
          </cell>
          <cell r="AK793">
            <v>7274.05098628199</v>
          </cell>
          <cell r="AL793">
            <v>6760.46424377291</v>
          </cell>
          <cell r="AM793">
            <v>7192.36924870992</v>
          </cell>
          <cell r="AN793">
            <v>7821.84699175013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3">
          <cell r="BX793">
            <v>4.51167734389365</v>
          </cell>
          <cell r="BY793">
            <v>3.62412370926876</v>
          </cell>
          <cell r="BZ793">
            <v>3.45293067043387</v>
          </cell>
          <cell r="CA793">
            <v>3.87447219767816</v>
          </cell>
          <cell r="CB793">
            <v>3.25518301924764</v>
          </cell>
          <cell r="CC793">
            <v>3.77373153150172</v>
          </cell>
          <cell r="CD793">
            <v>3.94300055231327</v>
          </cell>
          <cell r="CE793">
            <v>3.07019721944398</v>
          </cell>
          <cell r="CF793">
            <v>3.11262250645909</v>
          </cell>
          <cell r="CG793">
            <v>3.71806453948003</v>
          </cell>
          <cell r="CH793">
            <v>4.00584562275841</v>
          </cell>
          <cell r="CI793">
            <v>4.13019640898451</v>
          </cell>
          <cell r="CJ793">
            <v>3.85502153679848</v>
          </cell>
          <cell r="CK793">
            <v>4.06171022169364</v>
          </cell>
          <cell r="CL793">
            <v>4.36064854930234</v>
          </cell>
          <cell r="CM793">
            <v>4.95669658548708</v>
          </cell>
          <cell r="CN793">
            <v>5.01551645227495</v>
          </cell>
          <cell r="CO793">
            <v>4.92840543801899</v>
          </cell>
          <cell r="CP793">
            <v>5.02552242689055</v>
          </cell>
          <cell r="CQ793">
            <v>4.82627370542632</v>
          </cell>
          <cell r="CR793">
            <v>4.91721777767214</v>
          </cell>
          <cell r="CS793">
            <v>5.00239063114696</v>
          </cell>
          <cell r="CT793">
            <v>4.89761116131572</v>
          </cell>
          <cell r="CU793">
            <v>4.90057673580439</v>
          </cell>
          <cell r="CV793">
            <v>4.96333880706444</v>
          </cell>
          <cell r="CW793">
            <v>4.98280004686296</v>
          </cell>
          <cell r="CX793">
            <v>4.82517169604324</v>
          </cell>
          <cell r="CY793">
            <v>4.80459568621118</v>
          </cell>
          <cell r="CZ793">
            <v>4.8514345322069</v>
          </cell>
          <cell r="DA793">
            <v>4.91434187904121</v>
          </cell>
        </row>
        <row r="794">
          <cell r="A794">
            <v>7463.74686276301</v>
          </cell>
          <cell r="B794">
            <v>6689.68714326165</v>
          </cell>
          <cell r="C794">
            <v>8121.75777272357</v>
          </cell>
          <cell r="D794">
            <v>7750.70704585463</v>
          </cell>
          <cell r="E794">
            <v>6996.99053449997</v>
          </cell>
          <cell r="F794">
            <v>7892.69931978035</v>
          </cell>
          <cell r="G794">
            <v>6823.26892936967</v>
          </cell>
          <cell r="H794">
            <v>8816.01338154124</v>
          </cell>
          <cell r="I794">
            <v>8705.15493666016</v>
          </cell>
          <cell r="J794">
            <v>7816.65274688346</v>
          </cell>
          <cell r="K794">
            <v>10104.6638633134</v>
          </cell>
          <cell r="L794">
            <v>8080.09124019272</v>
          </cell>
          <cell r="M794">
            <v>9054.23411615225</v>
          </cell>
          <cell r="N794">
            <v>8798.65793981637</v>
          </cell>
          <cell r="O794">
            <v>9486.42961691116</v>
          </cell>
        </row>
        <row r="794">
          <cell r="Z794">
            <v>6141.59741850213</v>
          </cell>
          <cell r="AA794">
            <v>5504.65684931244</v>
          </cell>
          <cell r="AB794">
            <v>6683.04639584111</v>
          </cell>
          <cell r="AC794">
            <v>6377.72465487466</v>
          </cell>
          <cell r="AD794">
            <v>5757.52363981712</v>
          </cell>
          <cell r="AE794">
            <v>6494.56401170497</v>
          </cell>
          <cell r="AF794">
            <v>5614.57557616704</v>
          </cell>
          <cell r="AG794">
            <v>7254.31958252536</v>
          </cell>
          <cell r="AH794">
            <v>7163.09891930893</v>
          </cell>
          <cell r="AI794">
            <v>6431.98854600696</v>
          </cell>
          <cell r="AJ794">
            <v>8314.6948360979</v>
          </cell>
          <cell r="AK794">
            <v>6648.76079193001</v>
          </cell>
          <cell r="AL794">
            <v>7450.34121557671</v>
          </cell>
          <cell r="AM794">
            <v>7240.03853333461</v>
          </cell>
          <cell r="AN794">
            <v>7805.9763704869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4">
          <cell r="BX794">
            <v>3.57177669557265</v>
          </cell>
          <cell r="BY794">
            <v>3.09401286238349</v>
          </cell>
          <cell r="BZ794">
            <v>3.71224111753836</v>
          </cell>
          <cell r="CA794">
            <v>3.65021962846654</v>
          </cell>
          <cell r="CB794">
            <v>3.24992193431305</v>
          </cell>
          <cell r="CC794">
            <v>3.59431950046343</v>
          </cell>
          <cell r="CD794">
            <v>3.1084754476138</v>
          </cell>
          <cell r="CE794">
            <v>3.91639074635345</v>
          </cell>
          <cell r="CF794">
            <v>4.10854315648233</v>
          </cell>
          <cell r="CG794">
            <v>3.64175533215711</v>
          </cell>
          <cell r="CH794">
            <v>4.7125917108052</v>
          </cell>
          <cell r="CI794">
            <v>3.73073600938322</v>
          </cell>
          <cell r="CJ794">
            <v>4.18030219193215</v>
          </cell>
          <cell r="CK794">
            <v>3.95209610146926</v>
          </cell>
          <cell r="CL794">
            <v>4.38244198849551</v>
          </cell>
          <cell r="CM794">
            <v>4.71090320907322</v>
          </cell>
          <cell r="CN794">
            <v>4.87433385468669</v>
          </cell>
          <cell r="CO794">
            <v>4.93225401402018</v>
          </cell>
          <cell r="CP794">
            <v>4.78689503948392</v>
          </cell>
          <cell r="CQ794">
            <v>4.85366654590004</v>
          </cell>
          <cell r="CR794">
            <v>4.95040189309033</v>
          </cell>
          <cell r="CS794">
            <v>4.94853477148162</v>
          </cell>
          <cell r="CT794">
            <v>5.0747868275932</v>
          </cell>
          <cell r="CU794">
            <v>4.77661492129839</v>
          </cell>
          <cell r="CV794">
            <v>4.8388441342594</v>
          </cell>
          <cell r="CW794">
            <v>4.83385517996228</v>
          </cell>
          <cell r="CX794">
            <v>4.88262448636793</v>
          </cell>
          <cell r="CY794">
            <v>4.88287516168098</v>
          </cell>
          <cell r="CZ794">
            <v>5.0190383785864</v>
          </cell>
          <cell r="DA794">
            <v>4.87998168318319</v>
          </cell>
        </row>
        <row r="795">
          <cell r="A795">
            <v>9617.72215482279</v>
          </cell>
          <cell r="B795">
            <v>7592.89751632602</v>
          </cell>
          <cell r="C795">
            <v>5939.46895468703</v>
          </cell>
          <cell r="D795">
            <v>7879.96810872609</v>
          </cell>
          <cell r="E795">
            <v>7195.75542184747</v>
          </cell>
          <cell r="F795">
            <v>6961.66053462609</v>
          </cell>
          <cell r="G795">
            <v>9152.27898966895</v>
          </cell>
          <cell r="H795">
            <v>9365.92639272923</v>
          </cell>
          <cell r="I795">
            <v>8157.88931418008</v>
          </cell>
          <cell r="J795">
            <v>8001.62409572968</v>
          </cell>
          <cell r="K795">
            <v>8542.6295498438</v>
          </cell>
          <cell r="L795">
            <v>8492.19044508692</v>
          </cell>
          <cell r="M795">
            <v>7738.73094698937</v>
          </cell>
          <cell r="N795">
            <v>9436.40714198696</v>
          </cell>
          <cell r="O795">
            <v>9203.76230238822</v>
          </cell>
        </row>
        <row r="795">
          <cell r="Z795">
            <v>7914.01137311132</v>
          </cell>
          <cell r="AA795">
            <v>6247.86995629113</v>
          </cell>
          <cell r="AB795">
            <v>4887.33445414247</v>
          </cell>
          <cell r="AC795">
            <v>6484.08804375176</v>
          </cell>
          <cell r="AD795">
            <v>5921.0787471202</v>
          </cell>
          <cell r="AE795">
            <v>5728.45209706376</v>
          </cell>
          <cell r="AF795">
            <v>7531.01814007045</v>
          </cell>
          <cell r="AG795">
            <v>7706.81943173148</v>
          </cell>
          <cell r="AH795">
            <v>6712.77749281103</v>
          </cell>
          <cell r="AI795">
            <v>6584.193541629</v>
          </cell>
          <cell r="AJ795">
            <v>7029.36374387147</v>
          </cell>
          <cell r="AK795">
            <v>6987.85956624295</v>
          </cell>
          <cell r="AL795">
            <v>6367.87003637983</v>
          </cell>
          <cell r="AM795">
            <v>7764.81501969212</v>
          </cell>
          <cell r="AN795">
            <v>7573.38155167945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5">
          <cell r="BX795">
            <v>4.31491842894587</v>
          </cell>
          <cell r="BY795">
            <v>3.41925231396421</v>
          </cell>
          <cell r="BZ795">
            <v>2.79058136202246</v>
          </cell>
          <cell r="CA795">
            <v>3.62726871984866</v>
          </cell>
          <cell r="CB795">
            <v>3.31044562390684</v>
          </cell>
          <cell r="CC795">
            <v>3.20766298316762</v>
          </cell>
          <cell r="CD795">
            <v>4.16503739303665</v>
          </cell>
          <cell r="CE795">
            <v>4.28086352390014</v>
          </cell>
          <cell r="CF795">
            <v>3.77680375498204</v>
          </cell>
          <cell r="CG795">
            <v>3.66485786320896</v>
          </cell>
          <cell r="CH795">
            <v>3.95588670917524</v>
          </cell>
          <cell r="CI795">
            <v>3.98860647625424</v>
          </cell>
          <cell r="CJ795">
            <v>3.52861811254719</v>
          </cell>
          <cell r="CK795">
            <v>4.38958496517186</v>
          </cell>
          <cell r="CL795">
            <v>4.18481907254425</v>
          </cell>
          <cell r="CM795">
            <v>5.02494387717266</v>
          </cell>
          <cell r="CN795">
            <v>5.00619736810196</v>
          </cell>
          <cell r="CO795">
            <v>4.79826805655479</v>
          </cell>
          <cell r="CP795">
            <v>4.89752101359153</v>
          </cell>
          <cell r="CQ795">
            <v>4.90028696940484</v>
          </cell>
          <cell r="CR795">
            <v>4.89278000506323</v>
          </cell>
          <cell r="CS795">
            <v>4.95383941705955</v>
          </cell>
          <cell r="CT795">
            <v>4.93231649822113</v>
          </cell>
          <cell r="CU795">
            <v>4.86950670627798</v>
          </cell>
          <cell r="CV795">
            <v>4.92212442848385</v>
          </cell>
          <cell r="CW795">
            <v>4.86832212875543</v>
          </cell>
          <cell r="CX795">
            <v>4.79987706067507</v>
          </cell>
          <cell r="CY795">
            <v>4.94420725657929</v>
          </cell>
          <cell r="CZ795">
            <v>4.84635016206886</v>
          </cell>
          <cell r="DA795">
            <v>4.95815713722879</v>
          </cell>
        </row>
        <row r="796">
          <cell r="A796">
            <v>9029.7819387567</v>
          </cell>
          <cell r="B796">
            <v>7148.63822693257</v>
          </cell>
          <cell r="C796">
            <v>6620.43880478324</v>
          </cell>
          <cell r="D796">
            <v>8673.91732732884</v>
          </cell>
          <cell r="E796">
            <v>8788.61157303762</v>
          </cell>
          <cell r="F796">
            <v>8586.44842291695</v>
          </cell>
          <cell r="G796">
            <v>8661.27514540511</v>
          </cell>
          <cell r="H796">
            <v>7225.82578756029</v>
          </cell>
          <cell r="I796">
            <v>8448.09324689183</v>
          </cell>
          <cell r="J796">
            <v>8675.16839505321</v>
          </cell>
          <cell r="K796">
            <v>7286.65815395481</v>
          </cell>
          <cell r="L796">
            <v>8969.95779915241</v>
          </cell>
          <cell r="M796">
            <v>9143.41032545297</v>
          </cell>
          <cell r="N796">
            <v>8515.71159013016</v>
          </cell>
          <cell r="O796">
            <v>9632.84133520987</v>
          </cell>
        </row>
        <row r="796">
          <cell r="Z796">
            <v>7430.22056674837</v>
          </cell>
          <cell r="AA796">
            <v>5882.30802673309</v>
          </cell>
          <cell r="AB796">
            <v>5447.67535936449</v>
          </cell>
          <cell r="AC796">
            <v>7137.39482934487</v>
          </cell>
          <cell r="AD796">
            <v>7231.77180867095</v>
          </cell>
          <cell r="AE796">
            <v>7065.42041657167</v>
          </cell>
          <cell r="AF796">
            <v>7126.99211964763</v>
          </cell>
          <cell r="AG796">
            <v>5945.82236233532</v>
          </cell>
          <cell r="AH796">
            <v>6951.57387172814</v>
          </cell>
          <cell r="AI796">
            <v>7138.42427935807</v>
          </cell>
          <cell r="AJ796">
            <v>5995.87870953996</v>
          </cell>
          <cell r="AK796">
            <v>7380.9938461597</v>
          </cell>
          <cell r="AL796">
            <v>7523.72049637272</v>
          </cell>
          <cell r="AM796">
            <v>7007.21410844996</v>
          </cell>
          <cell r="AN796">
            <v>7926.45229868698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6">
          <cell r="BX796">
            <v>4.18538770258473</v>
          </cell>
          <cell r="BY796">
            <v>3.25488712857849</v>
          </cell>
          <cell r="BZ796">
            <v>3.07578032910194</v>
          </cell>
          <cell r="CA796">
            <v>4.0008809262941</v>
          </cell>
          <cell r="CB796">
            <v>4.01880446741931</v>
          </cell>
          <cell r="CC796">
            <v>3.84801145436199</v>
          </cell>
          <cell r="CD796">
            <v>3.92249834987821</v>
          </cell>
          <cell r="CE796">
            <v>3.36035144200326</v>
          </cell>
          <cell r="CF796">
            <v>3.86464843529519</v>
          </cell>
          <cell r="CG796">
            <v>4.01010087520681</v>
          </cell>
          <cell r="CH796">
            <v>3.40356213737104</v>
          </cell>
          <cell r="CI796">
            <v>3.99648429206157</v>
          </cell>
          <cell r="CJ796">
            <v>4.12982425038465</v>
          </cell>
          <cell r="CK796">
            <v>3.94018141419583</v>
          </cell>
          <cell r="CL796">
            <v>4.51523975341794</v>
          </cell>
          <cell r="CM796">
            <v>4.86377132122107</v>
          </cell>
          <cell r="CN796">
            <v>4.95129685466137</v>
          </cell>
          <cell r="CO796">
            <v>4.85247201487221</v>
          </cell>
          <cell r="CP796">
            <v>4.88755020256991</v>
          </cell>
          <cell r="CQ796">
            <v>4.93009142620383</v>
          </cell>
          <cell r="CR796">
            <v>5.0304726062711</v>
          </cell>
          <cell r="CS796">
            <v>4.97795131204071</v>
          </cell>
          <cell r="CT796">
            <v>4.84768470248445</v>
          </cell>
          <cell r="CU796">
            <v>4.92810877538297</v>
          </cell>
          <cell r="CV796">
            <v>4.87701616527371</v>
          </cell>
          <cell r="CW796">
            <v>4.82643309997926</v>
          </cell>
          <cell r="CX796">
            <v>5.05992253955573</v>
          </cell>
          <cell r="CY796">
            <v>4.99123730624971</v>
          </cell>
          <cell r="CZ796">
            <v>4.87232562523617</v>
          </cell>
          <cell r="DA796">
            <v>4.80955804200581</v>
          </cell>
        </row>
        <row r="797">
          <cell r="A797">
            <v>7231.66317775907</v>
          </cell>
          <cell r="B797">
            <v>9016.22848598161</v>
          </cell>
          <cell r="C797">
            <v>6295.73142067874</v>
          </cell>
          <cell r="D797">
            <v>7315.6146019652</v>
          </cell>
          <cell r="E797">
            <v>6831.71245603155</v>
          </cell>
          <cell r="F797">
            <v>7614.22557202901</v>
          </cell>
          <cell r="G797">
            <v>7306.86464447694</v>
          </cell>
          <cell r="H797">
            <v>7446.36951827557</v>
          </cell>
          <cell r="I797">
            <v>8541.49066743945</v>
          </cell>
          <cell r="J797">
            <v>7284.15229563948</v>
          </cell>
          <cell r="K797">
            <v>8180.43077092963</v>
          </cell>
          <cell r="L797">
            <v>8099.19555184796</v>
          </cell>
          <cell r="M797">
            <v>8910.70294307211</v>
          </cell>
          <cell r="N797">
            <v>9798.01164539786</v>
          </cell>
          <cell r="O797">
            <v>9643.22535206128</v>
          </cell>
        </row>
        <row r="797">
          <cell r="Z797">
            <v>5950.62570055604</v>
          </cell>
          <cell r="AA797">
            <v>7419.06801132201</v>
          </cell>
          <cell r="AB797">
            <v>5180.48756901565</v>
          </cell>
          <cell r="AC797">
            <v>6019.70572961707</v>
          </cell>
          <cell r="AD797">
            <v>5621.52339239168</v>
          </cell>
          <cell r="AE797">
            <v>6265.41989926959</v>
          </cell>
          <cell r="AF797">
            <v>6012.50576459816</v>
          </cell>
          <cell r="AG797">
            <v>6127.29834646675</v>
          </cell>
          <cell r="AH797">
            <v>7028.42660635017</v>
          </cell>
          <cell r="AI797">
            <v>5993.8167461262</v>
          </cell>
          <cell r="AJ797">
            <v>6731.32589150781</v>
          </cell>
          <cell r="AK797">
            <v>6664.48091123489</v>
          </cell>
          <cell r="AL797">
            <v>7332.23556458505</v>
          </cell>
          <cell r="AM797">
            <v>8062.3638682131</v>
          </cell>
          <cell r="AN797">
            <v>7934.99686112471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7">
          <cell r="BX797">
            <v>3.40886438396008</v>
          </cell>
          <cell r="BY797">
            <v>4.23502968446482</v>
          </cell>
          <cell r="BZ797">
            <v>2.96265729477835</v>
          </cell>
          <cell r="CA797">
            <v>3.43142722289131</v>
          </cell>
          <cell r="CB797">
            <v>3.10365671288006</v>
          </cell>
          <cell r="CC797">
            <v>3.56610592498243</v>
          </cell>
          <cell r="CD797">
            <v>3.42624070232668</v>
          </cell>
          <cell r="CE797">
            <v>3.3984726858751</v>
          </cell>
          <cell r="CF797">
            <v>3.87105426533219</v>
          </cell>
          <cell r="CG797">
            <v>3.40494297822269</v>
          </cell>
          <cell r="CH797">
            <v>3.79852839730169</v>
          </cell>
          <cell r="CI797">
            <v>3.76041926415863</v>
          </cell>
          <cell r="CJ797">
            <v>3.9363013178024</v>
          </cell>
          <cell r="CK797">
            <v>4.46333334040353</v>
          </cell>
          <cell r="CL797">
            <v>4.33356320646263</v>
          </cell>
          <cell r="CM797">
            <v>4.78255579418889</v>
          </cell>
          <cell r="CN797">
            <v>4.7995445708943</v>
          </cell>
          <cell r="CO797">
            <v>4.79067108182082</v>
          </cell>
          <cell r="CP797">
            <v>4.8062638061162</v>
          </cell>
          <cell r="CQ797">
            <v>4.96235098677075</v>
          </cell>
          <cell r="CR797">
            <v>4.81352330292493</v>
          </cell>
          <cell r="CS797">
            <v>4.80778204577381</v>
          </cell>
          <cell r="CT797">
            <v>4.93960679078417</v>
          </cell>
          <cell r="CU797">
            <v>4.97434600117045</v>
          </cell>
          <cell r="CV797">
            <v>4.82281666619368</v>
          </cell>
          <cell r="CW797">
            <v>4.85503511227069</v>
          </cell>
          <cell r="CX797">
            <v>4.85553618598636</v>
          </cell>
          <cell r="CY797">
            <v>5.10334829410788</v>
          </cell>
          <cell r="CZ797">
            <v>4.94891742280079</v>
          </cell>
          <cell r="DA797">
            <v>5.0165917495604</v>
          </cell>
        </row>
        <row r="798">
          <cell r="A798">
            <v>8224.8507398173</v>
          </cell>
          <cell r="B798">
            <v>7002.0547888308</v>
          </cell>
          <cell r="C798">
            <v>7142.52315957207</v>
          </cell>
          <cell r="D798">
            <v>6972.40996622832</v>
          </cell>
          <cell r="E798">
            <v>8468.96654388622</v>
          </cell>
          <cell r="F798">
            <v>7801.39459606712</v>
          </cell>
          <cell r="G798">
            <v>6312.78061424658</v>
          </cell>
          <cell r="H798">
            <v>7978.08559966657</v>
          </cell>
          <cell r="I798">
            <v>7588.16507045964</v>
          </cell>
          <cell r="J798">
            <v>7738.871925818</v>
          </cell>
          <cell r="K798">
            <v>8769.19184924739</v>
          </cell>
          <cell r="L798">
            <v>9127.44392591969</v>
          </cell>
          <cell r="M798">
            <v>8557.0840479847</v>
          </cell>
          <cell r="N798">
            <v>8331.1669280836</v>
          </cell>
          <cell r="O798">
            <v>9858.50013737643</v>
          </cell>
        </row>
        <row r="798">
          <cell r="Z798">
            <v>6767.87718019252</v>
          </cell>
          <cell r="AA798">
            <v>5761.69079766648</v>
          </cell>
          <cell r="AB798">
            <v>5877.27619987644</v>
          </cell>
          <cell r="AC798">
            <v>5737.2973436393</v>
          </cell>
          <cell r="AD798">
            <v>6968.74961325494</v>
          </cell>
          <cell r="AE798">
            <v>6419.43326762094</v>
          </cell>
          <cell r="AF798">
            <v>5194.5166197229</v>
          </cell>
          <cell r="AG798">
            <v>6564.82472201135</v>
          </cell>
          <cell r="AH798">
            <v>6243.97582940679</v>
          </cell>
          <cell r="AI798">
            <v>6367.98604181595</v>
          </cell>
          <cell r="AJ798">
            <v>7215.79215023786</v>
          </cell>
          <cell r="AK798">
            <v>7510.58243047106</v>
          </cell>
          <cell r="AL798">
            <v>7041.25773091313</v>
          </cell>
          <cell r="AM798">
            <v>6855.36021510879</v>
          </cell>
          <cell r="AN798">
            <v>8112.13725589832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8">
          <cell r="BX798">
            <v>3.76847563555272</v>
          </cell>
          <cell r="BY798">
            <v>3.19050912204458</v>
          </cell>
          <cell r="BZ798">
            <v>3.31966560855078</v>
          </cell>
          <cell r="CA798">
            <v>3.22328509103705</v>
          </cell>
          <cell r="CB798">
            <v>3.97106270967191</v>
          </cell>
          <cell r="CC798">
            <v>3.51582133467345</v>
          </cell>
          <cell r="CD798">
            <v>2.84361045252339</v>
          </cell>
          <cell r="CE798">
            <v>3.58878132904936</v>
          </cell>
          <cell r="CF798">
            <v>3.47066166080585</v>
          </cell>
          <cell r="CG798">
            <v>3.67632523685339</v>
          </cell>
          <cell r="CH798">
            <v>4.11729792862893</v>
          </cell>
          <cell r="CI798">
            <v>4.21515965018773</v>
          </cell>
          <cell r="CJ798">
            <v>3.98520523864518</v>
          </cell>
          <cell r="CK798">
            <v>3.8718320254092</v>
          </cell>
          <cell r="CL798">
            <v>4.55614918858898</v>
          </cell>
          <cell r="CM798">
            <v>4.92032616208805</v>
          </cell>
          <cell r="CN798">
            <v>4.94762861861568</v>
          </cell>
          <cell r="CO798">
            <v>4.85052667158047</v>
          </cell>
          <cell r="CP798">
            <v>4.87658473120927</v>
          </cell>
          <cell r="CQ798">
            <v>4.8078980589623</v>
          </cell>
          <cell r="CR798">
            <v>5.00238400370094</v>
          </cell>
          <cell r="CS798">
            <v>5.00474752797928</v>
          </cell>
          <cell r="CT798">
            <v>5.01167931593084</v>
          </cell>
          <cell r="CU798">
            <v>4.92896881521237</v>
          </cell>
          <cell r="CV798">
            <v>4.74564571327164</v>
          </cell>
          <cell r="CW798">
            <v>4.80152126588486</v>
          </cell>
          <cell r="CX798">
            <v>4.88165096303238</v>
          </cell>
          <cell r="CY798">
            <v>4.84068345688342</v>
          </cell>
          <cell r="CZ798">
            <v>4.85088420294583</v>
          </cell>
          <cell r="DA798">
            <v>4.87803025271142</v>
          </cell>
        </row>
        <row r="799">
          <cell r="A799">
            <v>10298.4008883067</v>
          </cell>
          <cell r="B799">
            <v>7474.79149705746</v>
          </cell>
          <cell r="C799">
            <v>7778.10283362881</v>
          </cell>
          <cell r="D799">
            <v>8846.71576373252</v>
          </cell>
          <cell r="E799">
            <v>7950.26789752875</v>
          </cell>
          <cell r="F799">
            <v>7426.9717785059</v>
          </cell>
          <cell r="G799">
            <v>7856.48041069402</v>
          </cell>
          <cell r="H799">
            <v>7766.1011088387</v>
          </cell>
          <cell r="I799">
            <v>8496.54287064917</v>
          </cell>
          <cell r="J799">
            <v>7016.65762892351</v>
          </cell>
          <cell r="K799">
            <v>7019.97443320424</v>
          </cell>
          <cell r="L799">
            <v>9504.68599097695</v>
          </cell>
          <cell r="M799">
            <v>9493.94129889603</v>
          </cell>
          <cell r="N799">
            <v>8868.98235783771</v>
          </cell>
          <cell r="O799">
            <v>7732.31266020022</v>
          </cell>
        </row>
        <row r="799">
          <cell r="Z799">
            <v>8474.1127309495</v>
          </cell>
          <cell r="AA799">
            <v>6150.68557472157</v>
          </cell>
          <cell r="AB799">
            <v>6400.26747452885</v>
          </cell>
          <cell r="AC799">
            <v>7279.58325701419</v>
          </cell>
          <cell r="AD799">
            <v>6541.93472710937</v>
          </cell>
          <cell r="AE799">
            <v>6111.336777742</v>
          </cell>
          <cell r="AF799">
            <v>6464.7610236568</v>
          </cell>
          <cell r="AG799">
            <v>6390.3917695587</v>
          </cell>
          <cell r="AH799">
            <v>6991.4409907056</v>
          </cell>
          <cell r="AI799">
            <v>5773.70684894277</v>
          </cell>
          <cell r="AJ799">
            <v>5776.43610503663</v>
          </cell>
          <cell r="AK799">
            <v>7820.9987582896</v>
          </cell>
          <cell r="AL799">
            <v>7812.15741166302</v>
          </cell>
          <cell r="AM799">
            <v>7297.90548302074</v>
          </cell>
          <cell r="AN799">
            <v>6362.58870325046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799">
          <cell r="BX799">
            <v>4.67662563956868</v>
          </cell>
          <cell r="BY799">
            <v>3.41787857086092</v>
          </cell>
          <cell r="BZ799">
            <v>3.58112555187353</v>
          </cell>
          <cell r="CA799">
            <v>4.18122658415351</v>
          </cell>
          <cell r="CB799">
            <v>3.62312720015804</v>
          </cell>
          <cell r="CC799">
            <v>3.36775918430061</v>
          </cell>
          <cell r="CD799">
            <v>3.75890662075487</v>
          </cell>
          <cell r="CE799">
            <v>3.61333874954083</v>
          </cell>
          <cell r="CF799">
            <v>3.97829229646914</v>
          </cell>
          <cell r="CG799">
            <v>3.20043710213833</v>
          </cell>
          <cell r="CH799">
            <v>3.26584513627087</v>
          </cell>
          <cell r="CI799">
            <v>4.37851111322297</v>
          </cell>
          <cell r="CJ799">
            <v>4.2847317266059</v>
          </cell>
          <cell r="CK799">
            <v>4.05355072152886</v>
          </cell>
          <cell r="CL799">
            <v>3.57823897551719</v>
          </cell>
          <cell r="CM799">
            <v>4.96442285472781</v>
          </cell>
          <cell r="CN799">
            <v>4.93030779357295</v>
          </cell>
          <cell r="CO799">
            <v>4.89649947433345</v>
          </cell>
          <cell r="CP799">
            <v>4.76990742224623</v>
          </cell>
          <cell r="CQ799">
            <v>4.94686160635314</v>
          </cell>
          <cell r="CR799">
            <v>4.97167033504712</v>
          </cell>
          <cell r="CS799">
            <v>4.71192179651938</v>
          </cell>
          <cell r="CT799">
            <v>4.84535878584593</v>
          </cell>
          <cell r="CU799">
            <v>4.81478770884899</v>
          </cell>
          <cell r="CV799">
            <v>4.9425670381216</v>
          </cell>
          <cell r="CW799">
            <v>4.84586735813106</v>
          </cell>
          <cell r="CX799">
            <v>4.89376258372798</v>
          </cell>
          <cell r="CY799">
            <v>4.9952184539245</v>
          </cell>
          <cell r="CZ799">
            <v>4.93253026072312</v>
          </cell>
          <cell r="DA799">
            <v>4.87160024559275</v>
          </cell>
        </row>
        <row r="800">
          <cell r="A800">
            <v>9152.24539927238</v>
          </cell>
          <cell r="B800">
            <v>8571.56867222453</v>
          </cell>
          <cell r="C800">
            <v>7249.37224882126</v>
          </cell>
          <cell r="D800">
            <v>6994.61456409688</v>
          </cell>
          <cell r="E800">
            <v>7884.26670662397</v>
          </cell>
          <cell r="F800">
            <v>9188.16448110339</v>
          </cell>
          <cell r="G800">
            <v>8254.51088293132</v>
          </cell>
          <cell r="H800">
            <v>8809.01348324098</v>
          </cell>
          <cell r="I800">
            <v>8209.88893701779</v>
          </cell>
          <cell r="J800">
            <v>8321.65824332118</v>
          </cell>
          <cell r="K800">
            <v>8980.32116876294</v>
          </cell>
          <cell r="L800">
            <v>9958.6408070449</v>
          </cell>
          <cell r="M800">
            <v>9197.37331065245</v>
          </cell>
          <cell r="N800">
            <v>9528.75476987504</v>
          </cell>
          <cell r="O800">
            <v>9030.14486442746</v>
          </cell>
        </row>
        <row r="800">
          <cell r="Z800">
            <v>7530.9904999727</v>
          </cell>
          <cell r="AA800">
            <v>7053.17650743047</v>
          </cell>
          <cell r="AB800">
            <v>5965.19773617292</v>
          </cell>
          <cell r="AC800">
            <v>5755.56855559971</v>
          </cell>
          <cell r="AD800">
            <v>6487.6251757363</v>
          </cell>
          <cell r="AE800">
            <v>7560.54677302222</v>
          </cell>
          <cell r="AF800">
            <v>6792.28324081206</v>
          </cell>
          <cell r="AG800">
            <v>7248.55966620972</v>
          </cell>
          <cell r="AH800">
            <v>6755.56575388892</v>
          </cell>
          <cell r="AI800">
            <v>6847.53592593286</v>
          </cell>
          <cell r="AJ800">
            <v>7389.52141886779</v>
          </cell>
          <cell r="AK800">
            <v>8194.53872122551</v>
          </cell>
          <cell r="AL800">
            <v>7568.12432419402</v>
          </cell>
          <cell r="AM800">
            <v>7840.80392492575</v>
          </cell>
          <cell r="AN800">
            <v>7430.51920272888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0">
          <cell r="BX800">
            <v>4.23152145286019</v>
          </cell>
          <cell r="BY800">
            <v>3.98642930096534</v>
          </cell>
          <cell r="BZ800">
            <v>3.41043313571963</v>
          </cell>
          <cell r="CA800">
            <v>3.16507045808762</v>
          </cell>
          <cell r="CB800">
            <v>3.60003113745916</v>
          </cell>
          <cell r="CC800">
            <v>4.29219933326919</v>
          </cell>
          <cell r="CD800">
            <v>3.77128574151693</v>
          </cell>
          <cell r="CE800">
            <v>4.15761830762546</v>
          </cell>
          <cell r="CF800">
            <v>3.767526174614</v>
          </cell>
          <cell r="CG800">
            <v>3.98205959361051</v>
          </cell>
          <cell r="CH800">
            <v>4.13019735812879</v>
          </cell>
          <cell r="CI800">
            <v>4.47077122933399</v>
          </cell>
          <cell r="CJ800">
            <v>4.21380855575372</v>
          </cell>
          <cell r="CK800">
            <v>4.49473094780973</v>
          </cell>
          <cell r="CL800">
            <v>4.20929870061734</v>
          </cell>
          <cell r="CM800">
            <v>4.87598867563592</v>
          </cell>
          <cell r="CN800">
            <v>4.84738842566575</v>
          </cell>
          <cell r="CO800">
            <v>4.79206213580132</v>
          </cell>
          <cell r="CP800">
            <v>4.98209476947109</v>
          </cell>
          <cell r="CQ800">
            <v>4.93726717111321</v>
          </cell>
          <cell r="CR800">
            <v>4.82592376706478</v>
          </cell>
          <cell r="CS800">
            <v>4.93439014059483</v>
          </cell>
          <cell r="CT800">
            <v>4.77654900216149</v>
          </cell>
          <cell r="CU800">
            <v>4.91261333509364</v>
          </cell>
          <cell r="CV800">
            <v>4.71122341562099</v>
          </cell>
          <cell r="CW800">
            <v>4.90176676943444</v>
          </cell>
          <cell r="CX800">
            <v>5.02168191245176</v>
          </cell>
          <cell r="CY800">
            <v>4.92062867005686</v>
          </cell>
          <cell r="CZ800">
            <v>4.77929710104352</v>
          </cell>
          <cell r="DA800">
            <v>4.83633695413581</v>
          </cell>
        </row>
        <row r="801">
          <cell r="A801">
            <v>8267.3113989849</v>
          </cell>
          <cell r="B801">
            <v>6851.6456155006</v>
          </cell>
          <cell r="C801">
            <v>6814.63070346382</v>
          </cell>
          <cell r="D801">
            <v>7713.11466999047</v>
          </cell>
          <cell r="E801">
            <v>6838.07575598764</v>
          </cell>
          <cell r="F801">
            <v>6979.9724986683</v>
          </cell>
          <cell r="G801">
            <v>8065.14591422394</v>
          </cell>
          <cell r="H801">
            <v>7405.01584027734</v>
          </cell>
          <cell r="I801">
            <v>8094.45453597937</v>
          </cell>
          <cell r="J801">
            <v>7803.42794972418</v>
          </cell>
          <cell r="K801">
            <v>7526.3690987004</v>
          </cell>
          <cell r="L801">
            <v>8192.461523898</v>
          </cell>
          <cell r="M801">
            <v>7794.03112028384</v>
          </cell>
          <cell r="N801">
            <v>8829.79224104241</v>
          </cell>
          <cell r="O801">
            <v>10154.7557252318</v>
          </cell>
        </row>
        <row r="801">
          <cell r="Z801">
            <v>6802.816236879</v>
          </cell>
          <cell r="AA801">
            <v>5637.9255350405</v>
          </cell>
          <cell r="AB801">
            <v>5607.4675502788</v>
          </cell>
          <cell r="AC801">
            <v>6346.79149987787</v>
          </cell>
          <cell r="AD801">
            <v>5626.75947921269</v>
          </cell>
          <cell r="AE801">
            <v>5743.52022747563</v>
          </cell>
          <cell r="AF801">
            <v>6636.46292370427</v>
          </cell>
          <cell r="AG801">
            <v>6093.2701771425</v>
          </cell>
          <cell r="AH801">
            <v>6660.57973246303</v>
          </cell>
          <cell r="AI801">
            <v>6421.10642720161</v>
          </cell>
          <cell r="AJ801">
            <v>6193.1265726449</v>
          </cell>
          <cell r="AK801">
            <v>6741.22548252178</v>
          </cell>
          <cell r="AL801">
            <v>6413.37417897642</v>
          </cell>
          <cell r="AM801">
            <v>7265.65761548633</v>
          </cell>
          <cell r="AN801">
            <v>8355.91328247644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1">
          <cell r="BX801">
            <v>3.84475980536113</v>
          </cell>
          <cell r="BY801">
            <v>3.11613724717644</v>
          </cell>
          <cell r="BZ801">
            <v>3.12722928334539</v>
          </cell>
          <cell r="CA801">
            <v>3.592556644435</v>
          </cell>
          <cell r="CB801">
            <v>3.1201371318982</v>
          </cell>
          <cell r="CC801">
            <v>3.22446809325845</v>
          </cell>
          <cell r="CD801">
            <v>3.72714873411812</v>
          </cell>
          <cell r="CE801">
            <v>3.46240073648488</v>
          </cell>
          <cell r="CF801">
            <v>3.67537046225095</v>
          </cell>
          <cell r="CG801">
            <v>3.69184445852557</v>
          </cell>
          <cell r="CH801">
            <v>3.48219633572823</v>
          </cell>
          <cell r="CI801">
            <v>3.71011477213684</v>
          </cell>
          <cell r="CJ801">
            <v>3.57217248210416</v>
          </cell>
          <cell r="CK801">
            <v>4.13452384831218</v>
          </cell>
          <cell r="CL801">
            <v>4.53804378633222</v>
          </cell>
          <cell r="CM801">
            <v>4.84759871807583</v>
          </cell>
          <cell r="CN801">
            <v>4.95689698612414</v>
          </cell>
          <cell r="CO801">
            <v>4.91263140732992</v>
          </cell>
          <cell r="CP801">
            <v>4.84013798073706</v>
          </cell>
          <cell r="CQ801">
            <v>4.94073777639535</v>
          </cell>
          <cell r="CR801">
            <v>4.88008297833585</v>
          </cell>
          <cell r="CS801">
            <v>4.87828404471537</v>
          </cell>
          <cell r="CT801">
            <v>4.82147855398994</v>
          </cell>
          <cell r="CU801">
            <v>4.96498620697074</v>
          </cell>
          <cell r="CV801">
            <v>4.76511743680499</v>
          </cell>
          <cell r="CW801">
            <v>4.87263451745963</v>
          </cell>
          <cell r="CX801">
            <v>4.97804301088544</v>
          </cell>
          <cell r="CY801">
            <v>4.91882411882565</v>
          </cell>
          <cell r="CZ801">
            <v>4.81455954920446</v>
          </cell>
          <cell r="DA801">
            <v>5.04466553884397</v>
          </cell>
        </row>
        <row r="802">
          <cell r="A802">
            <v>8641.02247712746</v>
          </cell>
          <cell r="B802">
            <v>9022.49877351777</v>
          </cell>
          <cell r="C802">
            <v>6463.63330762336</v>
          </cell>
          <cell r="D802">
            <v>6942.17483384018</v>
          </cell>
          <cell r="E802">
            <v>6862.31230723383</v>
          </cell>
          <cell r="F802">
            <v>7232.11403014643</v>
          </cell>
          <cell r="G802">
            <v>7219.66624668229</v>
          </cell>
          <cell r="H802">
            <v>7910.9291689951</v>
          </cell>
          <cell r="I802">
            <v>8312.46001110539</v>
          </cell>
          <cell r="J802">
            <v>8046.22851033827</v>
          </cell>
          <cell r="K802">
            <v>7572.47523116538</v>
          </cell>
          <cell r="L802">
            <v>9078.84215452819</v>
          </cell>
          <cell r="M802">
            <v>9386.63043563975</v>
          </cell>
          <cell r="N802">
            <v>9700.90574932972</v>
          </cell>
          <cell r="O802">
            <v>10363.6974233258</v>
          </cell>
        </row>
        <row r="802">
          <cell r="Z802">
            <v>7110.32706689346</v>
          </cell>
          <cell r="AA802">
            <v>7424.22756220891</v>
          </cell>
          <cell r="AB802">
            <v>5318.64683598722</v>
          </cell>
          <cell r="AC802">
            <v>5712.41814898849</v>
          </cell>
          <cell r="AD802">
            <v>5646.70269852383</v>
          </cell>
          <cell r="AE802">
            <v>5950.99668766335</v>
          </cell>
          <cell r="AF802">
            <v>5940.75394012714</v>
          </cell>
          <cell r="AG802">
            <v>6509.56457334454</v>
          </cell>
          <cell r="AH802">
            <v>6839.96709485244</v>
          </cell>
          <cell r="AI802">
            <v>6620.89660279263</v>
          </cell>
          <cell r="AJ802">
            <v>6231.06533307323</v>
          </cell>
          <cell r="AK802">
            <v>7470.59011572605</v>
          </cell>
          <cell r="AL802">
            <v>7723.85590132643</v>
          </cell>
          <cell r="AM802">
            <v>7982.45958801988</v>
          </cell>
          <cell r="AN802">
            <v>8527.84245119377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2">
          <cell r="BX802">
            <v>3.96994445627473</v>
          </cell>
          <cell r="BY802">
            <v>4.12065337310772</v>
          </cell>
          <cell r="BZ802">
            <v>3.08700419412135</v>
          </cell>
          <cell r="CA802">
            <v>3.30664995773418</v>
          </cell>
          <cell r="CB802">
            <v>3.12795905584737</v>
          </cell>
          <cell r="CC802">
            <v>3.35162864630322</v>
          </cell>
          <cell r="CD802">
            <v>3.31054887752554</v>
          </cell>
          <cell r="CE802">
            <v>3.55171869038009</v>
          </cell>
          <cell r="CF802">
            <v>3.85386314670814</v>
          </cell>
          <cell r="CG802">
            <v>3.70430673176547</v>
          </cell>
          <cell r="CH802">
            <v>3.45307478094476</v>
          </cell>
          <cell r="CI802">
            <v>4.10871902081414</v>
          </cell>
          <cell r="CJ802">
            <v>4.47705937251834</v>
          </cell>
          <cell r="CK802">
            <v>4.40695384825857</v>
          </cell>
          <cell r="CL802">
            <v>4.74015278755758</v>
          </cell>
          <cell r="CM802">
            <v>4.90695734991592</v>
          </cell>
          <cell r="CN802">
            <v>4.93619522045931</v>
          </cell>
          <cell r="CO802">
            <v>4.72031596032081</v>
          </cell>
          <cell r="CP802">
            <v>4.73302613890357</v>
          </cell>
          <cell r="CQ802">
            <v>4.94585065722004</v>
          </cell>
          <cell r="CR802">
            <v>4.86453072064808</v>
          </cell>
          <cell r="CS802">
            <v>4.91641682218407</v>
          </cell>
          <cell r="CT802">
            <v>5.02135023725841</v>
          </cell>
          <cell r="CU802">
            <v>4.86255872690107</v>
          </cell>
          <cell r="CV802">
            <v>4.89685224817541</v>
          </cell>
          <cell r="CW802">
            <v>4.94382918251274</v>
          </cell>
          <cell r="CX802">
            <v>4.98144800761182</v>
          </cell>
          <cell r="CY802">
            <v>4.7265955807119</v>
          </cell>
          <cell r="CZ802">
            <v>4.9625553270967</v>
          </cell>
          <cell r="DA802">
            <v>4.92894490287461</v>
          </cell>
        </row>
        <row r="803">
          <cell r="A803">
            <v>9215.23400097919</v>
          </cell>
          <cell r="B803">
            <v>7220.36668858364</v>
          </cell>
          <cell r="C803">
            <v>6917.27840922221</v>
          </cell>
          <cell r="D803">
            <v>7239.80614408674</v>
          </cell>
          <cell r="E803">
            <v>6266.66746873967</v>
          </cell>
          <cell r="F803">
            <v>7856.30474004113</v>
          </cell>
          <cell r="G803">
            <v>7902.70266818328</v>
          </cell>
          <cell r="H803">
            <v>6824.38750321724</v>
          </cell>
          <cell r="I803">
            <v>7261.0238365122</v>
          </cell>
          <cell r="J803">
            <v>7291.30439786352</v>
          </cell>
          <cell r="K803">
            <v>8365.454793147</v>
          </cell>
          <cell r="L803">
            <v>8762.023864798</v>
          </cell>
          <cell r="M803">
            <v>8419.10913861339</v>
          </cell>
          <cell r="N803">
            <v>10579.0325508549</v>
          </cell>
          <cell r="O803">
            <v>8999.9934435225</v>
          </cell>
        </row>
        <row r="803">
          <cell r="Z803">
            <v>7582.82112080574</v>
          </cell>
          <cell r="AA803">
            <v>5941.33030374883</v>
          </cell>
          <cell r="AB803">
            <v>5691.93194815999</v>
          </cell>
          <cell r="AC803">
            <v>5957.32619856281</v>
          </cell>
          <cell r="AD803">
            <v>5156.57208856293</v>
          </cell>
          <cell r="AE803">
            <v>6464.61647180527</v>
          </cell>
          <cell r="AF803">
            <v>6502.79533839081</v>
          </cell>
          <cell r="AG803">
            <v>5615.49600264733</v>
          </cell>
          <cell r="AH803">
            <v>5974.78532833004</v>
          </cell>
          <cell r="AI803">
            <v>5999.7019045277</v>
          </cell>
          <cell r="AJ803">
            <v>6883.57422978953</v>
          </cell>
          <cell r="AK803">
            <v>7209.89392303378</v>
          </cell>
          <cell r="AL803">
            <v>6927.72409120188</v>
          </cell>
          <cell r="AM803">
            <v>8705.03249898919</v>
          </cell>
          <cell r="AN803">
            <v>7405.70889066994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3">
          <cell r="BX803">
            <v>4.30798331278939</v>
          </cell>
          <cell r="BY803">
            <v>3.32239095401601</v>
          </cell>
          <cell r="BZ803">
            <v>3.149430108465</v>
          </cell>
          <cell r="CA803">
            <v>3.40207152197448</v>
          </cell>
          <cell r="CB803">
            <v>2.86951586684934</v>
          </cell>
          <cell r="CC803">
            <v>3.57312523501548</v>
          </cell>
          <cell r="CD803">
            <v>3.60965843233307</v>
          </cell>
          <cell r="CE803">
            <v>3.11422826428328</v>
          </cell>
          <cell r="CF803">
            <v>3.33348057696268</v>
          </cell>
          <cell r="CG803">
            <v>3.44130288234654</v>
          </cell>
          <cell r="CH803">
            <v>3.73327564521716</v>
          </cell>
          <cell r="CI803">
            <v>3.97037719631562</v>
          </cell>
          <cell r="CJ803">
            <v>3.95460313371728</v>
          </cell>
          <cell r="CK803">
            <v>4.79385899683346</v>
          </cell>
          <cell r="CL803">
            <v>4.17534350199707</v>
          </cell>
          <cell r="CM803">
            <v>4.82240781297678</v>
          </cell>
          <cell r="CN803">
            <v>4.89936840541563</v>
          </cell>
          <cell r="CO803">
            <v>4.95147806666154</v>
          </cell>
          <cell r="CP803">
            <v>4.79750103267244</v>
          </cell>
          <cell r="CQ803">
            <v>4.92333739164783</v>
          </cell>
          <cell r="CR803">
            <v>4.9568030337647</v>
          </cell>
          <cell r="CS803">
            <v>4.9356131538218</v>
          </cell>
          <cell r="CT803">
            <v>4.94020323803686</v>
          </cell>
          <cell r="CU803">
            <v>4.91056554679315</v>
          </cell>
          <cell r="CV803">
            <v>4.77654540342322</v>
          </cell>
          <cell r="CW803">
            <v>5.05162470471115</v>
          </cell>
          <cell r="CX803">
            <v>4.97512781758853</v>
          </cell>
          <cell r="CY803">
            <v>4.79948691727551</v>
          </cell>
          <cell r="CZ803">
            <v>4.97499073764439</v>
          </cell>
          <cell r="DA803">
            <v>4.85938782986147</v>
          </cell>
        </row>
        <row r="804">
          <cell r="A804">
            <v>7957.04036898726</v>
          </cell>
          <cell r="B804">
            <v>7332.35878587182</v>
          </cell>
          <cell r="C804">
            <v>8739.24489145783</v>
          </cell>
          <cell r="D804">
            <v>7027.86559375946</v>
          </cell>
          <cell r="E804">
            <v>8459.61786053569</v>
          </cell>
          <cell r="F804">
            <v>6786.41742604069</v>
          </cell>
          <cell r="G804">
            <v>7017.16285828092</v>
          </cell>
          <cell r="H804">
            <v>7496.14254246639</v>
          </cell>
          <cell r="I804">
            <v>8339.27661939747</v>
          </cell>
          <cell r="J804">
            <v>7310.39739362993</v>
          </cell>
          <cell r="K804">
            <v>8327.93069310232</v>
          </cell>
          <cell r="L804">
            <v>8700.64034874555</v>
          </cell>
          <cell r="M804">
            <v>9637.35159582708</v>
          </cell>
          <cell r="N804">
            <v>8951.35765783485</v>
          </cell>
          <cell r="O804">
            <v>9500.92180776068</v>
          </cell>
        </row>
        <row r="804">
          <cell r="Z804">
            <v>6547.5075036238</v>
          </cell>
          <cell r="AA804">
            <v>6033.48380094595</v>
          </cell>
          <cell r="AB804">
            <v>7191.15008211387</v>
          </cell>
          <cell r="AC804">
            <v>5782.92940286493</v>
          </cell>
          <cell r="AD804">
            <v>6961.05698238366</v>
          </cell>
          <cell r="AE804">
            <v>5584.25205342776</v>
          </cell>
          <cell r="AF804">
            <v>5774.1225805283</v>
          </cell>
          <cell r="AG804">
            <v>6168.25443494377</v>
          </cell>
          <cell r="AH804">
            <v>6862.03333253278</v>
          </cell>
          <cell r="AI804">
            <v>6015.41271247263</v>
          </cell>
          <cell r="AJ804">
            <v>6852.69725603848</v>
          </cell>
          <cell r="AK804">
            <v>7159.38405839634</v>
          </cell>
          <cell r="AL804">
            <v>7930.163598852</v>
          </cell>
          <cell r="AM804">
            <v>7365.68858701839</v>
          </cell>
          <cell r="AN804">
            <v>7817.90137324307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4">
          <cell r="BX804">
            <v>3.69540835291081</v>
          </cell>
          <cell r="BY804">
            <v>3.42651434860149</v>
          </cell>
          <cell r="BZ804">
            <v>4.06373097925733</v>
          </cell>
          <cell r="CA804">
            <v>3.25294911227682</v>
          </cell>
          <cell r="CB804">
            <v>3.86506601000666</v>
          </cell>
          <cell r="CC804">
            <v>3.19406242323693</v>
          </cell>
          <cell r="CD804">
            <v>3.21961784051899</v>
          </cell>
          <cell r="CE804">
            <v>3.49810084446701</v>
          </cell>
          <cell r="CF804">
            <v>3.86523145205747</v>
          </cell>
          <cell r="CG804">
            <v>3.37703876858053</v>
          </cell>
          <cell r="CH804">
            <v>3.81116252893798</v>
          </cell>
          <cell r="CI804">
            <v>3.90009995520171</v>
          </cell>
          <cell r="CJ804">
            <v>4.53738957057699</v>
          </cell>
          <cell r="CK804">
            <v>4.22052762438915</v>
          </cell>
          <cell r="CL804">
            <v>4.25179867922868</v>
          </cell>
          <cell r="CM804">
            <v>4.8542339598619</v>
          </cell>
          <cell r="CN804">
            <v>4.82417142425743</v>
          </cell>
          <cell r="CO804">
            <v>4.84820012630066</v>
          </cell>
          <cell r="CP804">
            <v>4.87054720279364</v>
          </cell>
          <cell r="CQ804">
            <v>4.93429839062414</v>
          </cell>
          <cell r="CR804">
            <v>4.78992538875241</v>
          </cell>
          <cell r="CS804">
            <v>4.91347566787789</v>
          </cell>
          <cell r="CT804">
            <v>4.83100058300317</v>
          </cell>
          <cell r="CU804">
            <v>4.86389794639601</v>
          </cell>
          <cell r="CV804">
            <v>4.88018761502845</v>
          </cell>
          <cell r="CW804">
            <v>4.92619060134235</v>
          </cell>
          <cell r="CX804">
            <v>5.02929439507327</v>
          </cell>
          <cell r="CY804">
            <v>4.78832052556826</v>
          </cell>
          <cell r="CZ804">
            <v>4.78138529764462</v>
          </cell>
          <cell r="DA804">
            <v>5.037611017788</v>
          </cell>
        </row>
        <row r="805">
          <cell r="A805">
            <v>9658.64565600825</v>
          </cell>
          <cell r="B805">
            <v>6674.53747960837</v>
          </cell>
          <cell r="C805">
            <v>6573.87460771404</v>
          </cell>
          <cell r="D805">
            <v>8017.51893177358</v>
          </cell>
          <cell r="E805">
            <v>6668.54710223785</v>
          </cell>
          <cell r="F805">
            <v>7943.62263969831</v>
          </cell>
          <cell r="G805">
            <v>7183.87919088697</v>
          </cell>
          <cell r="H805">
            <v>7084.30405374771</v>
          </cell>
          <cell r="I805">
            <v>7890.1760076106</v>
          </cell>
          <cell r="J805">
            <v>6983.43681819255</v>
          </cell>
          <cell r="K805">
            <v>7640.28253835589</v>
          </cell>
          <cell r="L805">
            <v>8348.92520006152</v>
          </cell>
          <cell r="M805">
            <v>8110.30227173295</v>
          </cell>
          <cell r="N805">
            <v>8906.01096455927</v>
          </cell>
          <cell r="O805">
            <v>9512.87053085176</v>
          </cell>
        </row>
        <row r="805">
          <cell r="Z805">
            <v>7947.6855683725</v>
          </cell>
          <cell r="AA805">
            <v>5492.19084036346</v>
          </cell>
          <cell r="AB805">
            <v>5409.3596772047</v>
          </cell>
          <cell r="AC805">
            <v>6597.27272100226</v>
          </cell>
          <cell r="AD805">
            <v>5487.26161555572</v>
          </cell>
          <cell r="AE805">
            <v>6536.46662923746</v>
          </cell>
          <cell r="AF805">
            <v>5911.30630564413</v>
          </cell>
          <cell r="AG805">
            <v>5829.37019279812</v>
          </cell>
          <cell r="AH805">
            <v>6492.48768626244</v>
          </cell>
          <cell r="AI805">
            <v>5746.3708675413</v>
          </cell>
          <cell r="AJ805">
            <v>6286.86106013285</v>
          </cell>
          <cell r="AK805">
            <v>6869.97273605062</v>
          </cell>
          <cell r="AL805">
            <v>6673.62015502597</v>
          </cell>
          <cell r="AM805">
            <v>7328.37473655163</v>
          </cell>
          <cell r="AN805">
            <v>7827.7334653866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5">
          <cell r="BX805">
            <v>4.53070012970017</v>
          </cell>
          <cell r="BY805">
            <v>3.19028319729227</v>
          </cell>
          <cell r="BZ805">
            <v>2.99250949420418</v>
          </cell>
          <cell r="CA805">
            <v>3.67486532019711</v>
          </cell>
          <cell r="CB805">
            <v>3.08890385300825</v>
          </cell>
          <cell r="CC805">
            <v>3.57375732134663</v>
          </cell>
          <cell r="CD805">
            <v>3.30340197059295</v>
          </cell>
          <cell r="CE805">
            <v>3.22672554252351</v>
          </cell>
          <cell r="CF805">
            <v>3.75183126919969</v>
          </cell>
          <cell r="CG805">
            <v>3.25440123962915</v>
          </cell>
          <cell r="CH805">
            <v>3.53709137843636</v>
          </cell>
          <cell r="CI805">
            <v>3.86524163208063</v>
          </cell>
          <cell r="CJ805">
            <v>3.72047546364077</v>
          </cell>
          <cell r="CK805">
            <v>4.1225181620273</v>
          </cell>
          <cell r="CL805">
            <v>4.35271513667767</v>
          </cell>
          <cell r="CM805">
            <v>4.80598591517923</v>
          </cell>
          <cell r="CN805">
            <v>4.7165399628308</v>
          </cell>
          <cell r="CO805">
            <v>4.95241987632597</v>
          </cell>
          <cell r="CP805">
            <v>4.91847134756991</v>
          </cell>
          <cell r="CQ805">
            <v>4.86696711282707</v>
          </cell>
          <cell r="CR805">
            <v>5.01100834249919</v>
          </cell>
          <cell r="CS805">
            <v>4.90263064733347</v>
          </cell>
          <cell r="CT805">
            <v>4.94956172443861</v>
          </cell>
          <cell r="CU805">
            <v>4.74105475974769</v>
          </cell>
          <cell r="CV805">
            <v>4.83759704770585</v>
          </cell>
          <cell r="CW805">
            <v>4.86961603030188</v>
          </cell>
          <cell r="CX805">
            <v>4.86951267321826</v>
          </cell>
          <cell r="CY805">
            <v>4.91439629541204</v>
          </cell>
          <cell r="CZ805">
            <v>4.87026089762029</v>
          </cell>
          <cell r="DA805">
            <v>4.92700405085947</v>
          </cell>
        </row>
        <row r="806">
          <cell r="A806">
            <v>9343.21238267681</v>
          </cell>
          <cell r="B806">
            <v>6805.38248969706</v>
          </cell>
          <cell r="C806">
            <v>6926.72445975892</v>
          </cell>
          <cell r="D806">
            <v>6959.11147181899</v>
          </cell>
          <cell r="E806">
            <v>8077.3525412027</v>
          </cell>
          <cell r="F806">
            <v>8132.69839083376</v>
          </cell>
          <cell r="G806">
            <v>7173.73740828996</v>
          </cell>
          <cell r="H806">
            <v>7864.64313794206</v>
          </cell>
          <cell r="I806">
            <v>8383.32818708647</v>
          </cell>
          <cell r="J806">
            <v>7497.3970707162</v>
          </cell>
          <cell r="K806">
            <v>9923.10644473592</v>
          </cell>
          <cell r="L806">
            <v>9180.60988908115</v>
          </cell>
          <cell r="M806">
            <v>10028.0405558867</v>
          </cell>
          <cell r="N806">
            <v>8697.56628713454</v>
          </cell>
          <cell r="O806">
            <v>8508.67753191804</v>
          </cell>
        </row>
        <row r="806">
          <cell r="Z806">
            <v>7688.12904631692</v>
          </cell>
          <cell r="AA806">
            <v>5599.85759152215</v>
          </cell>
          <cell r="AB806">
            <v>5699.70469831591</v>
          </cell>
          <cell r="AC806">
            <v>5726.35458252534</v>
          </cell>
          <cell r="AD806">
            <v>6646.50723390394</v>
          </cell>
          <cell r="AE806">
            <v>6692.04896160035</v>
          </cell>
          <cell r="AF806">
            <v>5902.96106739288</v>
          </cell>
          <cell r="AG806">
            <v>6471.47778207804</v>
          </cell>
          <cell r="AH806">
            <v>6898.28147965973</v>
          </cell>
          <cell r="AI806">
            <v>6169.28673247504</v>
          </cell>
          <cell r="AJ806">
            <v>8165.2990173827</v>
          </cell>
          <cell r="AK806">
            <v>7554.33042301534</v>
          </cell>
          <cell r="AL806">
            <v>8251.64480027249</v>
          </cell>
          <cell r="AM806">
            <v>7156.85454484214</v>
          </cell>
          <cell r="AN806">
            <v>7001.42608340684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6">
          <cell r="BX806">
            <v>4.38337554639936</v>
          </cell>
          <cell r="BY806">
            <v>3.18644135974705</v>
          </cell>
          <cell r="BZ806">
            <v>3.15642741965006</v>
          </cell>
          <cell r="CA806">
            <v>3.0636672574908</v>
          </cell>
          <cell r="CB806">
            <v>3.7206280323949</v>
          </cell>
          <cell r="CC806">
            <v>3.71022034823645</v>
          </cell>
          <cell r="CD806">
            <v>3.33095648204066</v>
          </cell>
          <cell r="CE806">
            <v>3.53160859053257</v>
          </cell>
          <cell r="CF806">
            <v>3.92338760955232</v>
          </cell>
          <cell r="CG806">
            <v>3.46438040008279</v>
          </cell>
          <cell r="CH806">
            <v>4.61259506510401</v>
          </cell>
          <cell r="CI806">
            <v>4.19058221151328</v>
          </cell>
          <cell r="CJ806">
            <v>4.60346496720874</v>
          </cell>
          <cell r="CK806">
            <v>3.97029931176352</v>
          </cell>
          <cell r="CL806">
            <v>3.9150913576946</v>
          </cell>
          <cell r="CM806">
            <v>4.80528465499276</v>
          </cell>
          <cell r="CN806">
            <v>4.8147992889564</v>
          </cell>
          <cell r="CO806">
            <v>4.94724802263497</v>
          </cell>
          <cell r="CP806">
            <v>5.12087030779561</v>
          </cell>
          <cell r="CQ806">
            <v>4.89422987233948</v>
          </cell>
          <cell r="CR806">
            <v>4.9415880987845</v>
          </cell>
          <cell r="CS806">
            <v>4.85521085677504</v>
          </cell>
          <cell r="CT806">
            <v>5.02039670047596</v>
          </cell>
          <cell r="CU806">
            <v>4.81711296332833</v>
          </cell>
          <cell r="CV806">
            <v>4.87883935350591</v>
          </cell>
          <cell r="CW806">
            <v>4.84991245137627</v>
          </cell>
          <cell r="CX806">
            <v>4.93888310379196</v>
          </cell>
          <cell r="CY806">
            <v>4.91091953326007</v>
          </cell>
          <cell r="CZ806">
            <v>4.93862531036509</v>
          </cell>
          <cell r="DA806">
            <v>4.8994997861054</v>
          </cell>
        </row>
        <row r="807">
          <cell r="A807">
            <v>8790.86646851224</v>
          </cell>
          <cell r="B807">
            <v>8815.81874752312</v>
          </cell>
          <cell r="C807">
            <v>6171.4814275394</v>
          </cell>
          <cell r="D807">
            <v>7666.19530186612</v>
          </cell>
          <cell r="E807">
            <v>7934.8674416697</v>
          </cell>
          <cell r="F807">
            <v>7323.66545163165</v>
          </cell>
          <cell r="G807">
            <v>8149.37949264323</v>
          </cell>
          <cell r="H807">
            <v>7887.20418487179</v>
          </cell>
          <cell r="I807">
            <v>8435.40408964366</v>
          </cell>
          <cell r="J807">
            <v>9157.53584485591</v>
          </cell>
          <cell r="K807">
            <v>7258.88846910133</v>
          </cell>
          <cell r="L807">
            <v>7634.56566083048</v>
          </cell>
          <cell r="M807">
            <v>7797.88042973293</v>
          </cell>
          <cell r="N807">
            <v>8099.44746484539</v>
          </cell>
          <cell r="O807">
            <v>10089.5204902232</v>
          </cell>
        </row>
        <row r="807">
          <cell r="Z807">
            <v>7233.62726551864</v>
          </cell>
          <cell r="AA807">
            <v>7254.15942653331</v>
          </cell>
          <cell r="AB807">
            <v>5078.24757466099</v>
          </cell>
          <cell r="AC807">
            <v>6308.18356267841</v>
          </cell>
          <cell r="AD807">
            <v>6529.2623520025</v>
          </cell>
          <cell r="AE807">
            <v>6026.33042877119</v>
          </cell>
          <cell r="AF807">
            <v>6705.775125375</v>
          </cell>
          <cell r="AG807">
            <v>6490.0423006945</v>
          </cell>
          <cell r="AH807">
            <v>6941.13250804964</v>
          </cell>
          <cell r="AI807">
            <v>7535.34378091001</v>
          </cell>
          <cell r="AJ807">
            <v>5973.02822600338</v>
          </cell>
          <cell r="AK807">
            <v>6282.15688662622</v>
          </cell>
          <cell r="AL807">
            <v>6416.54161075167</v>
          </cell>
          <cell r="AM807">
            <v>6664.68819964421</v>
          </cell>
          <cell r="AN807">
            <v>8302.23400338369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7">
          <cell r="BX807">
            <v>4.07708206219426</v>
          </cell>
          <cell r="BY807">
            <v>3.94117684549066</v>
          </cell>
          <cell r="BZ807">
            <v>2.89560733894736</v>
          </cell>
          <cell r="CA807">
            <v>3.50850892688449</v>
          </cell>
          <cell r="CB807">
            <v>3.67744984796833</v>
          </cell>
          <cell r="CC807">
            <v>3.44491406544193</v>
          </cell>
          <cell r="CD807">
            <v>3.8334973488462</v>
          </cell>
          <cell r="CE807">
            <v>3.58538685060855</v>
          </cell>
          <cell r="CF807">
            <v>3.78468272742891</v>
          </cell>
          <cell r="CG807">
            <v>4.11086503990471</v>
          </cell>
          <cell r="CH807">
            <v>3.30364341096138</v>
          </cell>
          <cell r="CI807">
            <v>3.49012151121511</v>
          </cell>
          <cell r="CJ807">
            <v>3.55494859605149</v>
          </cell>
          <cell r="CK807">
            <v>3.71535149944824</v>
          </cell>
          <cell r="CL807">
            <v>4.59288205029096</v>
          </cell>
          <cell r="CM807">
            <v>4.8608677945437</v>
          </cell>
          <cell r="CN807">
            <v>5.04276011123479</v>
          </cell>
          <cell r="CO807">
            <v>4.80486662218626</v>
          </cell>
          <cell r="CP807">
            <v>4.92593721504834</v>
          </cell>
          <cell r="CQ807">
            <v>4.86434642075922</v>
          </cell>
          <cell r="CR807">
            <v>4.79271587382324</v>
          </cell>
          <cell r="CS807">
            <v>4.79248711372987</v>
          </cell>
          <cell r="CT807">
            <v>4.95928014214253</v>
          </cell>
          <cell r="CU807">
            <v>5.02467518719482</v>
          </cell>
          <cell r="CV807">
            <v>5.02200322354143</v>
          </cell>
          <cell r="CW807">
            <v>4.95345860841494</v>
          </cell>
          <cell r="CX807">
            <v>4.93145831031268</v>
          </cell>
          <cell r="CY807">
            <v>4.94509711796667</v>
          </cell>
          <cell r="CZ807">
            <v>4.91458741595897</v>
          </cell>
          <cell r="DA807">
            <v>4.95241252345505</v>
          </cell>
        </row>
        <row r="808">
          <cell r="A808">
            <v>10356.6303847635</v>
          </cell>
          <cell r="B808">
            <v>8361.56803972746</v>
          </cell>
          <cell r="C808">
            <v>7208.35665164287</v>
          </cell>
          <cell r="D808">
            <v>7362.74234308555</v>
          </cell>
          <cell r="E808">
            <v>8535.54214852264</v>
          </cell>
          <cell r="F808">
            <v>7390.02250283202</v>
          </cell>
          <cell r="G808">
            <v>8058.55067188084</v>
          </cell>
          <cell r="H808">
            <v>7687.73337232943</v>
          </cell>
          <cell r="I808">
            <v>7605.88549583832</v>
          </cell>
          <cell r="J808">
            <v>8568.32095668914</v>
          </cell>
          <cell r="K808">
            <v>8353.10298660952</v>
          </cell>
          <cell r="L808">
            <v>7272.93889785047</v>
          </cell>
          <cell r="M808">
            <v>9068.78500316286</v>
          </cell>
          <cell r="N808">
            <v>9173.56872459526</v>
          </cell>
          <cell r="O808">
            <v>8384.8385178097</v>
          </cell>
        </row>
        <row r="808">
          <cell r="Z808">
            <v>8522.02728803399</v>
          </cell>
          <cell r="AA808">
            <v>6880.37598697574</v>
          </cell>
          <cell r="AB808">
            <v>5931.44775906613</v>
          </cell>
          <cell r="AC808">
            <v>6058.48512802468</v>
          </cell>
          <cell r="AD808">
            <v>7023.53182507006</v>
          </cell>
          <cell r="AE808">
            <v>6080.93280233034</v>
          </cell>
          <cell r="AF808">
            <v>6631.03598143337</v>
          </cell>
          <cell r="AG808">
            <v>6325.90631780251</v>
          </cell>
          <cell r="AH808">
            <v>6258.55720800411</v>
          </cell>
          <cell r="AI808">
            <v>7050.5041015042</v>
          </cell>
          <cell r="AJ808">
            <v>6873.41045755298</v>
          </cell>
          <cell r="AK808">
            <v>5984.58972165981</v>
          </cell>
          <cell r="AL808">
            <v>7462.31451688829</v>
          </cell>
          <cell r="AM808">
            <v>7548.5365505241</v>
          </cell>
          <cell r="AN808">
            <v>6899.52426608341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8">
          <cell r="BX808">
            <v>4.73303624037709</v>
          </cell>
          <cell r="BY808">
            <v>3.80026793651907</v>
          </cell>
          <cell r="BZ808">
            <v>3.32008524910495</v>
          </cell>
          <cell r="CA808">
            <v>3.33187742240011</v>
          </cell>
          <cell r="CB808">
            <v>3.88960539064269</v>
          </cell>
          <cell r="CC808">
            <v>3.51346795060598</v>
          </cell>
          <cell r="CD808">
            <v>3.63988308391928</v>
          </cell>
          <cell r="CE808">
            <v>3.6250709955757</v>
          </cell>
          <cell r="CF808">
            <v>3.41252344203707</v>
          </cell>
          <cell r="CG808">
            <v>3.95863963715925</v>
          </cell>
          <cell r="CH808">
            <v>3.84481074479022</v>
          </cell>
          <cell r="CI808">
            <v>3.35337756701285</v>
          </cell>
          <cell r="CJ808">
            <v>4.29939387034332</v>
          </cell>
          <cell r="CK808">
            <v>4.21276870979099</v>
          </cell>
          <cell r="CL808">
            <v>3.84036449760346</v>
          </cell>
          <cell r="CM808">
            <v>4.93298989938776</v>
          </cell>
          <cell r="CN808">
            <v>4.96026740342495</v>
          </cell>
          <cell r="CO808">
            <v>4.89461582651878</v>
          </cell>
          <cell r="CP808">
            <v>4.98175271402743</v>
          </cell>
          <cell r="CQ808">
            <v>4.94717355947974</v>
          </cell>
          <cell r="CR808">
            <v>4.74177937684753</v>
          </cell>
          <cell r="CS808">
            <v>4.99115533331334</v>
          </cell>
          <cell r="CT808">
            <v>4.78094089934035</v>
          </cell>
          <cell r="CU808">
            <v>5.02464887581491</v>
          </cell>
          <cell r="CV808">
            <v>4.87956756958657</v>
          </cell>
          <cell r="CW808">
            <v>4.89783835343757</v>
          </cell>
          <cell r="CX808">
            <v>4.88943934766374</v>
          </cell>
          <cell r="CY808">
            <v>4.75525107098659</v>
          </cell>
          <cell r="CZ808">
            <v>4.90910455353635</v>
          </cell>
          <cell r="DA808">
            <v>4.92213856789995</v>
          </cell>
        </row>
        <row r="809">
          <cell r="A809">
            <v>10053.1948185759</v>
          </cell>
          <cell r="B809">
            <v>7853.9857849144</v>
          </cell>
          <cell r="C809">
            <v>8534.79978785784</v>
          </cell>
          <cell r="D809">
            <v>5664.83222923717</v>
          </cell>
          <cell r="E809">
            <v>7618.76135029426</v>
          </cell>
          <cell r="F809">
            <v>8266.09266788179</v>
          </cell>
          <cell r="G809">
            <v>8536.34749354132</v>
          </cell>
          <cell r="H809">
            <v>7399.98465761101</v>
          </cell>
          <cell r="I809">
            <v>8063.2692926043</v>
          </cell>
          <cell r="J809">
            <v>8428.15064610247</v>
          </cell>
          <cell r="K809">
            <v>7857.16572492337</v>
          </cell>
          <cell r="L809">
            <v>8579.49948110443</v>
          </cell>
          <cell r="M809">
            <v>8338.54455706136</v>
          </cell>
          <cell r="N809">
            <v>9044.77557699726</v>
          </cell>
          <cell r="O809">
            <v>10805.127582872</v>
          </cell>
        </row>
        <row r="809">
          <cell r="Z809">
            <v>8272.34316499958</v>
          </cell>
          <cell r="AA809">
            <v>6462.70830301528</v>
          </cell>
          <cell r="AB809">
            <v>7022.92096829445</v>
          </cell>
          <cell r="AC809">
            <v>4661.34766291516</v>
          </cell>
          <cell r="AD809">
            <v>6269.15219681357</v>
          </cell>
          <cell r="AE809">
            <v>6801.81339528558</v>
          </cell>
          <cell r="AF809">
            <v>7024.19450897114</v>
          </cell>
          <cell r="AG809">
            <v>6089.13023254849</v>
          </cell>
          <cell r="AH809">
            <v>6634.91873220011</v>
          </cell>
          <cell r="AI809">
            <v>6935.16396022146</v>
          </cell>
          <cell r="AJ809">
            <v>6465.32493936551</v>
          </cell>
          <cell r="AK809">
            <v>7059.70243016593</v>
          </cell>
          <cell r="AL809">
            <v>6861.43094981049</v>
          </cell>
          <cell r="AM809">
            <v>7442.55818907203</v>
          </cell>
          <cell r="AN809">
            <v>8891.07641104895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09">
          <cell r="BX809">
            <v>4.59589129921922</v>
          </cell>
          <cell r="BY809">
            <v>3.69799568304941</v>
          </cell>
          <cell r="BZ809">
            <v>3.89885824505248</v>
          </cell>
          <cell r="CA809">
            <v>2.66158732168245</v>
          </cell>
          <cell r="CB809">
            <v>3.48721703729264</v>
          </cell>
          <cell r="CC809">
            <v>3.7808075556565</v>
          </cell>
          <cell r="CD809">
            <v>3.86620198569606</v>
          </cell>
          <cell r="CE809">
            <v>3.41247951838296</v>
          </cell>
          <cell r="CF809">
            <v>3.67041763681421</v>
          </cell>
          <cell r="CG809">
            <v>3.86249029551239</v>
          </cell>
          <cell r="CH809">
            <v>3.69099983888753</v>
          </cell>
          <cell r="CI809">
            <v>3.9491463491991</v>
          </cell>
          <cell r="CJ809">
            <v>3.86381719246497</v>
          </cell>
          <cell r="CK809">
            <v>4.06201470703512</v>
          </cell>
          <cell r="CL809">
            <v>4.7959787997755</v>
          </cell>
          <cell r="CM809">
            <v>4.93135115718717</v>
          </cell>
          <cell r="CN809">
            <v>4.78801265950822</v>
          </cell>
          <cell r="CO809">
            <v>4.93500357177805</v>
          </cell>
          <cell r="CP809">
            <v>4.79819520133697</v>
          </cell>
          <cell r="CQ809">
            <v>4.92534856868546</v>
          </cell>
          <cell r="CR809">
            <v>4.92886900965987</v>
          </cell>
          <cell r="CS809">
            <v>4.97759004545762</v>
          </cell>
          <cell r="CT809">
            <v>4.88868826683239</v>
          </cell>
          <cell r="CU809">
            <v>4.95253165687489</v>
          </cell>
          <cell r="CV809">
            <v>4.919222509934</v>
          </cell>
          <cell r="CW809">
            <v>4.79903001494009</v>
          </cell>
          <cell r="CX809">
            <v>4.8976788357129</v>
          </cell>
          <cell r="CY809">
            <v>4.86525112912813</v>
          </cell>
          <cell r="CZ809">
            <v>5.01981697547876</v>
          </cell>
          <cell r="DA809">
            <v>5.07907029448689</v>
          </cell>
        </row>
        <row r="810">
          <cell r="A810">
            <v>9966.67517912755</v>
          </cell>
          <cell r="B810">
            <v>8047.56533682111</v>
          </cell>
          <cell r="C810">
            <v>7781.00055164927</v>
          </cell>
          <cell r="D810">
            <v>6706.00780895255</v>
          </cell>
          <cell r="E810">
            <v>7524.63312507258</v>
          </cell>
          <cell r="F810">
            <v>7875.02578834732</v>
          </cell>
          <cell r="G810">
            <v>7408.9665643291</v>
          </cell>
          <cell r="H810">
            <v>9198.30130894786</v>
          </cell>
          <cell r="I810">
            <v>7258.10514088451</v>
          </cell>
          <cell r="J810">
            <v>8354.72187797197</v>
          </cell>
          <cell r="K810">
            <v>8954.23158229488</v>
          </cell>
          <cell r="L810">
            <v>9210.90956914258</v>
          </cell>
          <cell r="M810">
            <v>9632.87128305103</v>
          </cell>
          <cell r="N810">
            <v>8314.01561217224</v>
          </cell>
          <cell r="O810">
            <v>7579.22974942101</v>
          </cell>
        </row>
        <row r="810">
          <cell r="Z810">
            <v>8201.1498616821</v>
          </cell>
          <cell r="AA810">
            <v>6621.9966200128</v>
          </cell>
          <cell r="AB810">
            <v>6402.65188249997</v>
          </cell>
          <cell r="AC810">
            <v>5518.08642565238</v>
          </cell>
          <cell r="AD810">
            <v>6191.69811434544</v>
          </cell>
          <cell r="AE810">
            <v>6480.0212201258</v>
          </cell>
          <cell r="AF810">
            <v>6096.52105864795</v>
          </cell>
          <cell r="AG810">
            <v>7568.88793421995</v>
          </cell>
          <cell r="AH810">
            <v>5972.38365878497</v>
          </cell>
          <cell r="AI810">
            <v>6874.74257387407</v>
          </cell>
          <cell r="AJ810">
            <v>7368.05341628836</v>
          </cell>
          <cell r="AK810">
            <v>7579.26273118018</v>
          </cell>
          <cell r="AL810">
            <v>7926.47694148199</v>
          </cell>
          <cell r="AM810">
            <v>6841.24713230173</v>
          </cell>
          <cell r="AN810">
            <v>6236.62333666643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0">
          <cell r="BX810">
            <v>4.53015407526162</v>
          </cell>
          <cell r="BY810">
            <v>3.85462907987367</v>
          </cell>
          <cell r="BZ810">
            <v>3.49273640661241</v>
          </cell>
          <cell r="CA810">
            <v>3.17987794195096</v>
          </cell>
          <cell r="CB810">
            <v>3.49551153797626</v>
          </cell>
          <cell r="CC810">
            <v>3.60658498532302</v>
          </cell>
          <cell r="CD810">
            <v>3.50803959813353</v>
          </cell>
          <cell r="CE810">
            <v>4.16961459792897</v>
          </cell>
          <cell r="CF810">
            <v>3.33139532961221</v>
          </cell>
          <cell r="CG810">
            <v>3.78656243799885</v>
          </cell>
          <cell r="CH810">
            <v>4.02472374696234</v>
          </cell>
          <cell r="CI810">
            <v>4.2506972420549</v>
          </cell>
          <cell r="CJ810">
            <v>4.34119881007369</v>
          </cell>
          <cell r="CK810">
            <v>3.92232599429928</v>
          </cell>
          <cell r="CL810">
            <v>3.45466256677833</v>
          </cell>
          <cell r="CM810">
            <v>4.9598542030468</v>
          </cell>
          <cell r="CN810">
            <v>4.70666726090811</v>
          </cell>
          <cell r="CO810">
            <v>5.02228338034322</v>
          </cell>
          <cell r="CP810">
            <v>4.75428468569204</v>
          </cell>
          <cell r="CQ810">
            <v>4.85295393631567</v>
          </cell>
          <cell r="CR810">
            <v>4.9225189111342</v>
          </cell>
          <cell r="CS810">
            <v>4.76129101559745</v>
          </cell>
          <cell r="CT810">
            <v>4.97328440909989</v>
          </cell>
          <cell r="CU810">
            <v>4.91166413368298</v>
          </cell>
          <cell r="CV810">
            <v>4.97414514343855</v>
          </cell>
          <cell r="CW810">
            <v>5.01561075616537</v>
          </cell>
          <cell r="CX810">
            <v>4.88510524053649</v>
          </cell>
          <cell r="CY810">
            <v>5.00239130531178</v>
          </cell>
          <cell r="CZ810">
            <v>4.77857854126996</v>
          </cell>
          <cell r="DA810">
            <v>4.94596475003127</v>
          </cell>
        </row>
        <row r="811">
          <cell r="A811">
            <v>8634.65674632409</v>
          </cell>
          <cell r="B811">
            <v>7103.91635590215</v>
          </cell>
          <cell r="C811">
            <v>6901.04871477625</v>
          </cell>
          <cell r="D811">
            <v>7229.54914733909</v>
          </cell>
          <cell r="E811">
            <v>7348.16079831715</v>
          </cell>
          <cell r="F811">
            <v>7365.4967274572</v>
          </cell>
          <cell r="G811">
            <v>8263.84013733376</v>
          </cell>
          <cell r="H811">
            <v>7353.19828340699</v>
          </cell>
          <cell r="I811">
            <v>7437.26747519779</v>
          </cell>
          <cell r="J811">
            <v>7017.65116138917</v>
          </cell>
          <cell r="K811">
            <v>7861.59528211373</v>
          </cell>
          <cell r="L811">
            <v>8268.8501561515</v>
          </cell>
          <cell r="M811">
            <v>8087.1301853724</v>
          </cell>
          <cell r="N811">
            <v>8683.98052758079</v>
          </cell>
          <cell r="O811">
            <v>8884.77366261339</v>
          </cell>
        </row>
        <row r="811">
          <cell r="Z811">
            <v>7105.08897983239</v>
          </cell>
          <cell r="AA811">
            <v>5845.50831571377</v>
          </cell>
          <cell r="AB811">
            <v>5678.57722815874</v>
          </cell>
          <cell r="AC811">
            <v>5948.88615552473</v>
          </cell>
          <cell r="AD811">
            <v>6046.48659975812</v>
          </cell>
          <cell r="AE811">
            <v>6060.75159287906</v>
          </cell>
          <cell r="AF811">
            <v>6799.95988443464</v>
          </cell>
          <cell r="AG811">
            <v>6050.63173034633</v>
          </cell>
          <cell r="AH811">
            <v>6119.80866530561</v>
          </cell>
          <cell r="AI811">
            <v>5774.5243842288</v>
          </cell>
          <cell r="AJ811">
            <v>6468.9698321393</v>
          </cell>
          <cell r="AK811">
            <v>6804.08241420466</v>
          </cell>
          <cell r="AL811">
            <v>6654.55283824929</v>
          </cell>
          <cell r="AM811">
            <v>7145.67540555219</v>
          </cell>
          <cell r="AN811">
            <v>7310.89947095044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1">
          <cell r="BX811">
            <v>3.98780431801901</v>
          </cell>
          <cell r="BY811">
            <v>3.29042486873131</v>
          </cell>
          <cell r="BZ811">
            <v>3.17650826082676</v>
          </cell>
          <cell r="CA811">
            <v>3.41119034352435</v>
          </cell>
          <cell r="CB811">
            <v>3.37871287228613</v>
          </cell>
          <cell r="CC811">
            <v>3.33910837232699</v>
          </cell>
          <cell r="CD811">
            <v>3.84675938506572</v>
          </cell>
          <cell r="CE811">
            <v>3.48482944869456</v>
          </cell>
          <cell r="CF811">
            <v>3.40150374651835</v>
          </cell>
          <cell r="CG811">
            <v>3.20334018183873</v>
          </cell>
          <cell r="CH811">
            <v>3.51809605718444</v>
          </cell>
          <cell r="CI811">
            <v>3.88832377216557</v>
          </cell>
          <cell r="CJ811">
            <v>3.76594184581393</v>
          </cell>
          <cell r="CK811">
            <v>3.9190754425817</v>
          </cell>
          <cell r="CL811">
            <v>4.04210261594076</v>
          </cell>
          <cell r="CM811">
            <v>4.88138224763502</v>
          </cell>
          <cell r="CN811">
            <v>4.86718035355205</v>
          </cell>
          <cell r="CO811">
            <v>4.89775078580235</v>
          </cell>
          <cell r="CP811">
            <v>4.77789762311398</v>
          </cell>
          <cell r="CQ811">
            <v>4.90296670295551</v>
          </cell>
          <cell r="CR811">
            <v>4.97282418929951</v>
          </cell>
          <cell r="CS811">
            <v>4.8430445514659</v>
          </cell>
          <cell r="CT811">
            <v>4.75692526072846</v>
          </cell>
          <cell r="CU811">
            <v>4.92917260496648</v>
          </cell>
          <cell r="CV811">
            <v>4.93878697024013</v>
          </cell>
          <cell r="CW811">
            <v>5.03772629612159</v>
          </cell>
          <cell r="CX811">
            <v>4.79417938809411</v>
          </cell>
          <cell r="CY811">
            <v>4.84119308212565</v>
          </cell>
          <cell r="CZ811">
            <v>4.99536004824323</v>
          </cell>
          <cell r="DA811">
            <v>4.95530753852127</v>
          </cell>
        </row>
        <row r="812">
          <cell r="A812">
            <v>10506.7999545263</v>
          </cell>
          <cell r="B812">
            <v>8451.68760293063</v>
          </cell>
          <cell r="C812">
            <v>6779.60615362225</v>
          </cell>
          <cell r="D812">
            <v>8434.72497644006</v>
          </cell>
          <cell r="E812">
            <v>6916.79336995381</v>
          </cell>
          <cell r="F812">
            <v>8135.82735622678</v>
          </cell>
          <cell r="G812">
            <v>6682.05384271585</v>
          </cell>
          <cell r="H812">
            <v>6410.74893154213</v>
          </cell>
          <cell r="I812">
            <v>6748.99517628574</v>
          </cell>
          <cell r="J812">
            <v>7137.18258132003</v>
          </cell>
          <cell r="K812">
            <v>7351.80166423511</v>
          </cell>
          <cell r="L812">
            <v>7876.26643053556</v>
          </cell>
          <cell r="M812">
            <v>9020.12612733226</v>
          </cell>
          <cell r="N812">
            <v>7250.23734931563</v>
          </cell>
          <cell r="O812">
            <v>8512.51533246924</v>
          </cell>
        </row>
        <row r="812">
          <cell r="Z812">
            <v>8645.59539115309</v>
          </cell>
          <cell r="AA812">
            <v>6954.53151326864</v>
          </cell>
          <cell r="AB812">
            <v>5578.64734926631</v>
          </cell>
          <cell r="AC812">
            <v>6940.57369489925</v>
          </cell>
          <cell r="AD812">
            <v>5691.53283013342</v>
          </cell>
          <cell r="AE812">
            <v>6694.62365312375</v>
          </cell>
          <cell r="AF812">
            <v>5498.37573343475</v>
          </cell>
          <cell r="AG812">
            <v>5275.13054938324</v>
          </cell>
          <cell r="AH812">
            <v>5553.45888791513</v>
          </cell>
          <cell r="AI812">
            <v>5872.88166691477</v>
          </cell>
          <cell r="AJ812">
            <v>6049.48251228489</v>
          </cell>
          <cell r="AK812">
            <v>6481.04209141212</v>
          </cell>
          <cell r="AL812">
            <v>7422.27521334769</v>
          </cell>
          <cell r="AM812">
            <v>5965.909590294</v>
          </cell>
          <cell r="AN812">
            <v>7004.58404500326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2">
          <cell r="BX812">
            <v>4.71468113344114</v>
          </cell>
          <cell r="BY812">
            <v>3.85350867309571</v>
          </cell>
          <cell r="BZ812">
            <v>3.1044304904813</v>
          </cell>
          <cell r="CA812">
            <v>3.82042329603208</v>
          </cell>
          <cell r="CB812">
            <v>3.14739946903292</v>
          </cell>
          <cell r="CC812">
            <v>3.69676866066428</v>
          </cell>
          <cell r="CD812">
            <v>3.07477428866941</v>
          </cell>
          <cell r="CE812">
            <v>2.96251739627605</v>
          </cell>
          <cell r="CF812">
            <v>2.98626568023887</v>
          </cell>
          <cell r="CG812">
            <v>3.28335986463839</v>
          </cell>
          <cell r="CH812">
            <v>3.42048911688115</v>
          </cell>
          <cell r="CI812">
            <v>3.76065783020858</v>
          </cell>
          <cell r="CJ812">
            <v>4.29987958776954</v>
          </cell>
          <cell r="CK812">
            <v>3.39510712938105</v>
          </cell>
          <cell r="CL812">
            <v>3.80656328610669</v>
          </cell>
          <cell r="CM812">
            <v>5.02400099711507</v>
          </cell>
          <cell r="CN812">
            <v>4.94445779460253</v>
          </cell>
          <cell r="CO812">
            <v>4.92327510225106</v>
          </cell>
          <cell r="CP812">
            <v>4.97726794220254</v>
          </cell>
          <cell r="CQ812">
            <v>4.95432524022562</v>
          </cell>
          <cell r="CR812">
            <v>4.96147753611303</v>
          </cell>
          <cell r="CS812">
            <v>4.89923542056791</v>
          </cell>
          <cell r="CT812">
            <v>4.87842281778014</v>
          </cell>
          <cell r="CU812">
            <v>5.0949773015791</v>
          </cell>
          <cell r="CV812">
            <v>4.90049443923586</v>
          </cell>
          <cell r="CW812">
            <v>4.84548382551318</v>
          </cell>
          <cell r="CX812">
            <v>4.72158874967738</v>
          </cell>
          <cell r="CY812">
            <v>4.729202334492</v>
          </cell>
          <cell r="CZ812">
            <v>4.81426863976666</v>
          </cell>
          <cell r="DA812">
            <v>5.04146122809243</v>
          </cell>
        </row>
        <row r="813">
          <cell r="A813">
            <v>7555.05092300048</v>
          </cell>
          <cell r="B813">
            <v>7842.97783128392</v>
          </cell>
          <cell r="C813">
            <v>7906.42289036094</v>
          </cell>
          <cell r="D813">
            <v>8458.49784214596</v>
          </cell>
          <cell r="E813">
            <v>7053.71883271941</v>
          </cell>
          <cell r="F813">
            <v>7625.22953219271</v>
          </cell>
          <cell r="G813">
            <v>7809.13499568639</v>
          </cell>
          <cell r="H813">
            <v>8614.14681576865</v>
          </cell>
          <cell r="I813">
            <v>7305.15155024624</v>
          </cell>
          <cell r="J813">
            <v>8827.51536712147</v>
          </cell>
          <cell r="K813">
            <v>7626.71794163976</v>
          </cell>
          <cell r="L813">
            <v>7792.34310957475</v>
          </cell>
          <cell r="M813">
            <v>8816.45504606979</v>
          </cell>
          <cell r="N813">
            <v>10667.6487097555</v>
          </cell>
          <cell r="O813">
            <v>9567.5233755983</v>
          </cell>
        </row>
        <row r="813">
          <cell r="Z813">
            <v>6216.72761664039</v>
          </cell>
          <cell r="AA813">
            <v>6453.65032974219</v>
          </cell>
          <cell r="AB813">
            <v>6505.85654978271</v>
          </cell>
          <cell r="AC813">
            <v>6960.13536725153</v>
          </cell>
          <cell r="AD813">
            <v>5804.20292520911</v>
          </cell>
          <cell r="AE813">
            <v>6274.47458649</v>
          </cell>
          <cell r="AF813">
            <v>6425.80251073623</v>
          </cell>
          <cell r="AG813">
            <v>7088.21223697535</v>
          </cell>
          <cell r="AH813">
            <v>6011.09613277405</v>
          </cell>
          <cell r="AI813">
            <v>7263.78407351709</v>
          </cell>
          <cell r="AJ813">
            <v>6275.699334835</v>
          </cell>
          <cell r="AK813">
            <v>6411.98518730722</v>
          </cell>
          <cell r="AL813">
            <v>7254.68300933742</v>
          </cell>
          <cell r="AM813">
            <v>8777.95093831308</v>
          </cell>
          <cell r="AN813">
            <v>7872.70494906374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3">
          <cell r="BX813">
            <v>3.47804284455984</v>
          </cell>
          <cell r="BY813">
            <v>3.68136860470176</v>
          </cell>
          <cell r="BZ813">
            <v>3.65735411314931</v>
          </cell>
          <cell r="CA813">
            <v>3.84142639796967</v>
          </cell>
          <cell r="CB813">
            <v>3.35927127869279</v>
          </cell>
          <cell r="CC813">
            <v>3.50900546496171</v>
          </cell>
          <cell r="CD813">
            <v>3.74041066058766</v>
          </cell>
          <cell r="CE813">
            <v>3.96495412735035</v>
          </cell>
          <cell r="CF813">
            <v>3.42175236724655</v>
          </cell>
          <cell r="CG813">
            <v>4.02426708234306</v>
          </cell>
          <cell r="CH813">
            <v>3.46908583491545</v>
          </cell>
          <cell r="CI813">
            <v>3.66053946373223</v>
          </cell>
          <cell r="CJ813">
            <v>4.11918502556119</v>
          </cell>
          <cell r="CK813">
            <v>4.93765593528429</v>
          </cell>
          <cell r="CL813">
            <v>4.36232802504539</v>
          </cell>
          <cell r="CM813">
            <v>4.89704446372468</v>
          </cell>
          <cell r="CN813">
            <v>4.80289687849609</v>
          </cell>
          <cell r="CO813">
            <v>4.87354080805819</v>
          </cell>
          <cell r="CP813">
            <v>4.96400608637088</v>
          </cell>
          <cell r="CQ813">
            <v>4.73374267906065</v>
          </cell>
          <cell r="CR813">
            <v>4.89892121984395</v>
          </cell>
          <cell r="CS813">
            <v>4.70668597196565</v>
          </cell>
          <cell r="CT813">
            <v>4.89785226502348</v>
          </cell>
          <cell r="CU813">
            <v>4.81295978218329</v>
          </cell>
          <cell r="CV813">
            <v>4.94519321814535</v>
          </cell>
          <cell r="CW813">
            <v>4.95626157032986</v>
          </cell>
          <cell r="CX813">
            <v>4.79904202071903</v>
          </cell>
          <cell r="CY813">
            <v>4.82518841417922</v>
          </cell>
          <cell r="CZ813">
            <v>4.87056631083954</v>
          </cell>
          <cell r="DA813">
            <v>4.94439082323359</v>
          </cell>
        </row>
        <row r="814">
          <cell r="A814">
            <v>10219.082641451</v>
          </cell>
          <cell r="B814">
            <v>8331.22099783459</v>
          </cell>
          <cell r="C814">
            <v>7072.65695100261</v>
          </cell>
          <cell r="D814">
            <v>7058.56684045101</v>
          </cell>
          <cell r="E814">
            <v>7076.01010054272</v>
          </cell>
          <cell r="F814">
            <v>7147.33950206538</v>
          </cell>
          <cell r="G814">
            <v>6850.20359437444</v>
          </cell>
          <cell r="H814">
            <v>8253.33260408586</v>
          </cell>
          <cell r="I814">
            <v>7374.12290172435</v>
          </cell>
          <cell r="J814">
            <v>6652.71240550948</v>
          </cell>
          <cell r="K814">
            <v>8536.18075628874</v>
          </cell>
          <cell r="L814">
            <v>8413.68616737619</v>
          </cell>
          <cell r="M814">
            <v>9499.68894700182</v>
          </cell>
          <cell r="N814">
            <v>9743.47091422811</v>
          </cell>
          <cell r="O814">
            <v>10194.113701927</v>
          </cell>
        </row>
        <row r="814">
          <cell r="Z814">
            <v>8408.84514496539</v>
          </cell>
          <cell r="AA814">
            <v>6855.4047067896</v>
          </cell>
          <cell r="AB814">
            <v>5819.78629111072</v>
          </cell>
          <cell r="AC814">
            <v>5808.19214299969</v>
          </cell>
          <cell r="AD814">
            <v>5822.54545416086</v>
          </cell>
          <cell r="AE814">
            <v>5881.23936169951</v>
          </cell>
          <cell r="AF814">
            <v>5636.73895765668</v>
          </cell>
          <cell r="AG814">
            <v>6791.31368564779</v>
          </cell>
          <cell r="AH814">
            <v>6067.84970199032</v>
          </cell>
          <cell r="AI814">
            <v>5474.2319222478</v>
          </cell>
          <cell r="AJ814">
            <v>7024.05730803187</v>
          </cell>
          <cell r="AK814">
            <v>6923.26176058384</v>
          </cell>
          <cell r="AL814">
            <v>7816.8869049615</v>
          </cell>
          <cell r="AM814">
            <v>8017.48463799342</v>
          </cell>
          <cell r="AN814">
            <v>8388.29927472851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4">
          <cell r="BX814">
            <v>4.54902160572413</v>
          </cell>
          <cell r="BY814">
            <v>3.94481614682668</v>
          </cell>
          <cell r="BZ814">
            <v>3.25143282254166</v>
          </cell>
          <cell r="CA814">
            <v>3.29532080307397</v>
          </cell>
          <cell r="CB814">
            <v>3.12924432123926</v>
          </cell>
          <cell r="CC814">
            <v>3.23927743116599</v>
          </cell>
          <cell r="CD814">
            <v>3.22343663525728</v>
          </cell>
          <cell r="CE814">
            <v>3.74508148671356</v>
          </cell>
          <cell r="CF814">
            <v>3.41231663655268</v>
          </cell>
          <cell r="CG814">
            <v>3.0854439415404</v>
          </cell>
          <cell r="CH814">
            <v>3.90032824623426</v>
          </cell>
          <cell r="CI814">
            <v>3.94122353905871</v>
          </cell>
          <cell r="CJ814">
            <v>4.32581895749309</v>
          </cell>
          <cell r="CK814">
            <v>4.64592882072781</v>
          </cell>
          <cell r="CL814">
            <v>4.74293547907108</v>
          </cell>
          <cell r="CM814">
            <v>5.06437073744069</v>
          </cell>
          <cell r="CN814">
            <v>4.76116756889719</v>
          </cell>
          <cell r="CO814">
            <v>4.90387495171492</v>
          </cell>
          <cell r="CP814">
            <v>4.8289244468874</v>
          </cell>
          <cell r="CQ814">
            <v>5.09777367596234</v>
          </cell>
          <cell r="CR814">
            <v>4.97425271376075</v>
          </cell>
          <cell r="CS814">
            <v>4.79088692578054</v>
          </cell>
          <cell r="CT814">
            <v>4.96820668142957</v>
          </cell>
          <cell r="CU814">
            <v>4.87183562650633</v>
          </cell>
          <cell r="CV814">
            <v>4.86085502169376</v>
          </cell>
          <cell r="CW814">
            <v>4.93394181459594</v>
          </cell>
          <cell r="CX814">
            <v>4.81267815742465</v>
          </cell>
          <cell r="CY814">
            <v>4.95076856363748</v>
          </cell>
          <cell r="CZ814">
            <v>4.72794831444</v>
          </cell>
          <cell r="DA814">
            <v>4.84544686512841</v>
          </cell>
        </row>
        <row r="815">
          <cell r="A815">
            <v>9415.46988820543</v>
          </cell>
          <cell r="B815">
            <v>7100.87540488878</v>
          </cell>
          <cell r="C815">
            <v>7772.1152282952</v>
          </cell>
          <cell r="D815">
            <v>6812.26083505125</v>
          </cell>
          <cell r="E815">
            <v>6533.09646499933</v>
          </cell>
          <cell r="F815">
            <v>6925.95460635228</v>
          </cell>
          <cell r="G815">
            <v>8146.03843059359</v>
          </cell>
          <cell r="H815">
            <v>8264.59138535873</v>
          </cell>
          <cell r="I815">
            <v>7313.68951144566</v>
          </cell>
          <cell r="J815">
            <v>7164.45903382478</v>
          </cell>
          <cell r="K815">
            <v>8016.02134213949</v>
          </cell>
          <cell r="L815">
            <v>8477.91390966346</v>
          </cell>
          <cell r="M815">
            <v>8801.31351783817</v>
          </cell>
          <cell r="N815">
            <v>7847.0835118582</v>
          </cell>
          <cell r="O815">
            <v>8776.22333981539</v>
          </cell>
        </row>
        <row r="815">
          <cell r="Z815">
            <v>7747.58665086618</v>
          </cell>
          <cell r="AA815">
            <v>5843.00604745134</v>
          </cell>
          <cell r="AB815">
            <v>6395.34053071148</v>
          </cell>
          <cell r="AC815">
            <v>5605.51748712788</v>
          </cell>
          <cell r="AD815">
            <v>5375.80509119945</v>
          </cell>
          <cell r="AE815">
            <v>5699.07121894131</v>
          </cell>
          <cell r="AF815">
            <v>6703.02590860273</v>
          </cell>
          <cell r="AG815">
            <v>6800.57805423804</v>
          </cell>
          <cell r="AH815">
            <v>6018.12165513243</v>
          </cell>
          <cell r="AI815">
            <v>5895.3262906901</v>
          </cell>
          <cell r="AJ815">
            <v>6596.04041867478</v>
          </cell>
          <cell r="AK815">
            <v>6976.1120170945</v>
          </cell>
          <cell r="AL815">
            <v>7242.22369467827</v>
          </cell>
          <cell r="AM815">
            <v>6457.02871832903</v>
          </cell>
          <cell r="AN815">
            <v>7221.57806247666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5">
          <cell r="BX815">
            <v>4.31165464854283</v>
          </cell>
          <cell r="BY815">
            <v>3.19592681133892</v>
          </cell>
          <cell r="BZ815">
            <v>3.6575894159611</v>
          </cell>
          <cell r="CA815">
            <v>3.06816105784045</v>
          </cell>
          <cell r="CB815">
            <v>2.90601418633431</v>
          </cell>
          <cell r="CC815">
            <v>3.17906888203922</v>
          </cell>
          <cell r="CD815">
            <v>3.79941606553165</v>
          </cell>
          <cell r="CE815">
            <v>3.92900026421399</v>
          </cell>
          <cell r="CF815">
            <v>3.37333480677572</v>
          </cell>
          <cell r="CG815">
            <v>3.25859036452295</v>
          </cell>
          <cell r="CH815">
            <v>3.66029005158551</v>
          </cell>
          <cell r="CI815">
            <v>3.74508570397044</v>
          </cell>
          <cell r="CJ815">
            <v>4.11836105771214</v>
          </cell>
          <cell r="CK815">
            <v>3.62602820577747</v>
          </cell>
          <cell r="CL815">
            <v>4.08580997245473</v>
          </cell>
          <cell r="CM815">
            <v>4.92299743998914</v>
          </cell>
          <cell r="CN815">
            <v>5.00894941950671</v>
          </cell>
          <cell r="CO815">
            <v>4.79044499352445</v>
          </cell>
          <cell r="CP815">
            <v>5.00546805301163</v>
          </cell>
          <cell r="CQ815">
            <v>5.06819037423634</v>
          </cell>
          <cell r="CR815">
            <v>4.91146758056673</v>
          </cell>
          <cell r="CS815">
            <v>4.83349394416674</v>
          </cell>
          <cell r="CT815">
            <v>4.74210217450059</v>
          </cell>
          <cell r="CU815">
            <v>4.88774624490028</v>
          </cell>
          <cell r="CV815">
            <v>4.9566153065599</v>
          </cell>
          <cell r="CW815">
            <v>4.93713431398141</v>
          </cell>
          <cell r="CX815">
            <v>5.10339072961932</v>
          </cell>
          <cell r="CY815">
            <v>4.81786528050695</v>
          </cell>
          <cell r="CZ815">
            <v>4.87875124938929</v>
          </cell>
          <cell r="DA815">
            <v>4.84240469087739</v>
          </cell>
        </row>
        <row r="816">
          <cell r="A816">
            <v>9554.15133430237</v>
          </cell>
          <cell r="B816">
            <v>9031.85344194793</v>
          </cell>
          <cell r="C816">
            <v>8924.26906429527</v>
          </cell>
          <cell r="D816">
            <v>7618.48194784435</v>
          </cell>
          <cell r="E816">
            <v>8261.60814009373</v>
          </cell>
          <cell r="F816">
            <v>7404.09050502204</v>
          </cell>
          <cell r="G816">
            <v>6461.07604825754</v>
          </cell>
          <cell r="H816">
            <v>6555.24386070815</v>
          </cell>
          <cell r="I816">
            <v>8051.75391063112</v>
          </cell>
          <cell r="J816">
            <v>6950.5765165525</v>
          </cell>
          <cell r="K816">
            <v>8859.44329285401</v>
          </cell>
          <cell r="L816">
            <v>8339.17679388633</v>
          </cell>
          <cell r="M816">
            <v>7509.00766398043</v>
          </cell>
          <cell r="N816">
            <v>9662.71390695126</v>
          </cell>
          <cell r="O816">
            <v>9322.77435780737</v>
          </cell>
        </row>
        <row r="816">
          <cell r="Z816">
            <v>7861.70166936881</v>
          </cell>
          <cell r="AA816">
            <v>7431.92511794573</v>
          </cell>
          <cell r="AB816">
            <v>7343.39854433439</v>
          </cell>
          <cell r="AC816">
            <v>6268.92228851192</v>
          </cell>
          <cell r="AD816">
            <v>6798.12326956284</v>
          </cell>
          <cell r="AE816">
            <v>6092.50875841813</v>
          </cell>
          <cell r="AF816">
            <v>5316.54257685192</v>
          </cell>
          <cell r="AG816">
            <v>5394.02923395414</v>
          </cell>
          <cell r="AH816">
            <v>6625.44321789075</v>
          </cell>
          <cell r="AI816">
            <v>5719.33153362034</v>
          </cell>
          <cell r="AJ816">
            <v>7290.05619526273</v>
          </cell>
          <cell r="AK816">
            <v>6861.95119039789</v>
          </cell>
          <cell r="AL816">
            <v>6178.84059207532</v>
          </cell>
          <cell r="AM816">
            <v>7951.0331577199</v>
          </cell>
          <cell r="AN816">
            <v>7671.3114715672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6">
          <cell r="BX816">
            <v>4.41893780918314</v>
          </cell>
          <cell r="BY816">
            <v>4.31462630826976</v>
          </cell>
          <cell r="BZ816">
            <v>4.06592255280692</v>
          </cell>
          <cell r="CA816">
            <v>3.54205351344351</v>
          </cell>
          <cell r="CB816">
            <v>3.75257312207865</v>
          </cell>
          <cell r="CC816">
            <v>3.5829893393408</v>
          </cell>
          <cell r="CD816">
            <v>3.01047244478117</v>
          </cell>
          <cell r="CE816">
            <v>2.98654412537763</v>
          </cell>
          <cell r="CF816">
            <v>3.71107658230724</v>
          </cell>
          <cell r="CG816">
            <v>3.22272141448016</v>
          </cell>
          <cell r="CH816">
            <v>4.08210486047802</v>
          </cell>
          <cell r="CI816">
            <v>3.85484496008111</v>
          </cell>
          <cell r="CJ816">
            <v>3.49793009677382</v>
          </cell>
          <cell r="CK816">
            <v>4.48560636285931</v>
          </cell>
          <cell r="CL816">
            <v>4.26702541273901</v>
          </cell>
          <cell r="CM816">
            <v>4.87422761154084</v>
          </cell>
          <cell r="CN816">
            <v>4.719166209198</v>
          </cell>
          <cell r="CO816">
            <v>4.94817593305484</v>
          </cell>
          <cell r="CP816">
            <v>4.84891871124488</v>
          </cell>
          <cell r="CQ816">
            <v>4.96325978286584</v>
          </cell>
          <cell r="CR816">
            <v>4.65862530884752</v>
          </cell>
          <cell r="CS816">
            <v>4.8384000653511</v>
          </cell>
          <cell r="CT816">
            <v>4.94824843176803</v>
          </cell>
          <cell r="CU816">
            <v>4.89127583991074</v>
          </cell>
          <cell r="CV816">
            <v>4.86216444014324</v>
          </cell>
          <cell r="CW816">
            <v>4.89275934401428</v>
          </cell>
          <cell r="CX816">
            <v>4.87694484985646</v>
          </cell>
          <cell r="CY816">
            <v>4.83952792677609</v>
          </cell>
          <cell r="CZ816">
            <v>4.85634510136062</v>
          </cell>
          <cell r="DA816">
            <v>4.92551360021847</v>
          </cell>
        </row>
        <row r="817">
          <cell r="A817">
            <v>9675.04542862936</v>
          </cell>
          <cell r="B817">
            <v>6800.11305002461</v>
          </cell>
          <cell r="C817">
            <v>6690.42740698821</v>
          </cell>
          <cell r="D817">
            <v>6001.70509601265</v>
          </cell>
          <cell r="E817">
            <v>6028.61444443615</v>
          </cell>
          <cell r="F817">
            <v>7351.74290005225</v>
          </cell>
          <cell r="G817">
            <v>8593.53452479629</v>
          </cell>
          <cell r="H817">
            <v>7673.81425380612</v>
          </cell>
          <cell r="I817">
            <v>7783.96795392458</v>
          </cell>
          <cell r="J817">
            <v>8554.66307152895</v>
          </cell>
          <cell r="K817">
            <v>7960.48414624958</v>
          </cell>
          <cell r="L817">
            <v>8214.11260805286</v>
          </cell>
          <cell r="M817">
            <v>9098.11422711211</v>
          </cell>
          <cell r="N817">
            <v>8857.14474676938</v>
          </cell>
          <cell r="O817">
            <v>10325.6724954623</v>
          </cell>
        </row>
        <row r="817">
          <cell r="Z817">
            <v>7961.18023841502</v>
          </cell>
          <cell r="AA817">
            <v>5595.52159544882</v>
          </cell>
          <cell r="AB817">
            <v>5505.26598060744</v>
          </cell>
          <cell r="AC817">
            <v>4938.54590757612</v>
          </cell>
          <cell r="AD817">
            <v>4960.68845713603</v>
          </cell>
          <cell r="AE817">
            <v>6049.43415775728</v>
          </cell>
          <cell r="AF817">
            <v>7071.25126611809</v>
          </cell>
          <cell r="AG817">
            <v>6314.45287170332</v>
          </cell>
          <cell r="AH817">
            <v>6405.09363065794</v>
          </cell>
          <cell r="AI817">
            <v>7039.26561314382</v>
          </cell>
          <cell r="AJ817">
            <v>6550.34124034251</v>
          </cell>
          <cell r="AK817">
            <v>6759.04123176921</v>
          </cell>
          <cell r="AL817">
            <v>7486.4482783094</v>
          </cell>
          <cell r="AM817">
            <v>7288.16482019881</v>
          </cell>
          <cell r="AN817">
            <v>8496.55336769467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7">
          <cell r="BX817">
            <v>4.46656389321891</v>
          </cell>
          <cell r="BY817">
            <v>3.04891455898888</v>
          </cell>
          <cell r="BZ817">
            <v>3.11582328750427</v>
          </cell>
          <cell r="CA817">
            <v>2.78346493428973</v>
          </cell>
          <cell r="CB817">
            <v>2.8549770055157</v>
          </cell>
          <cell r="CC817">
            <v>3.46719889001312</v>
          </cell>
          <cell r="CD817">
            <v>3.89824427622792</v>
          </cell>
          <cell r="CE817">
            <v>3.50598090722905</v>
          </cell>
          <cell r="CF817">
            <v>3.64528664540731</v>
          </cell>
          <cell r="CG817">
            <v>4.06560552487248</v>
          </cell>
          <cell r="CH817">
            <v>3.69342188388824</v>
          </cell>
          <cell r="CI817">
            <v>3.83668965399322</v>
          </cell>
          <cell r="CJ817">
            <v>4.15625201509892</v>
          </cell>
          <cell r="CK817">
            <v>4.10489636299762</v>
          </cell>
          <cell r="CL817">
            <v>4.70783656816791</v>
          </cell>
          <cell r="CM817">
            <v>4.8832734131712</v>
          </cell>
          <cell r="CN817">
            <v>5.02808322611657</v>
          </cell>
          <cell r="CO817">
            <v>4.84074965204336</v>
          </cell>
          <cell r="CP817">
            <v>4.86094241526168</v>
          </cell>
          <cell r="CQ817">
            <v>4.76043318512464</v>
          </cell>
          <cell r="CR817">
            <v>4.78016772004993</v>
          </cell>
          <cell r="CS817">
            <v>4.96974785756521</v>
          </cell>
          <cell r="CT817">
            <v>4.93438821806133</v>
          </cell>
          <cell r="CU817">
            <v>4.81394288976943</v>
          </cell>
          <cell r="CV817">
            <v>4.74361299838542</v>
          </cell>
          <cell r="CW817">
            <v>4.8589467839529</v>
          </cell>
          <cell r="CX817">
            <v>4.82653611653366</v>
          </cell>
          <cell r="CY817">
            <v>4.93493106922668</v>
          </cell>
          <cell r="CZ817">
            <v>4.86433105348325</v>
          </cell>
          <cell r="DA817">
            <v>4.94457020068177</v>
          </cell>
        </row>
        <row r="818">
          <cell r="A818">
            <v>9629.95026761965</v>
          </cell>
          <cell r="B818">
            <v>7830.83990903837</v>
          </cell>
          <cell r="C818">
            <v>6606.36280634958</v>
          </cell>
          <cell r="D818">
            <v>6638.97247595434</v>
          </cell>
          <cell r="E818">
            <v>8383.22375239519</v>
          </cell>
          <cell r="F818">
            <v>8046.89091736208</v>
          </cell>
          <cell r="G818">
            <v>7836.55772658069</v>
          </cell>
          <cell r="H818">
            <v>7906.38220036899</v>
          </cell>
          <cell r="I818">
            <v>8562.92867380258</v>
          </cell>
          <cell r="J818">
            <v>8350.43625733444</v>
          </cell>
          <cell r="K818">
            <v>7992.36049689836</v>
          </cell>
          <cell r="L818">
            <v>8008.66293525408</v>
          </cell>
          <cell r="M818">
            <v>9019.8751033155</v>
          </cell>
          <cell r="N818">
            <v>8265.92129710521</v>
          </cell>
          <cell r="O818">
            <v>8887.53819936223</v>
          </cell>
        </row>
        <row r="818">
          <cell r="Z818">
            <v>7924.07336306988</v>
          </cell>
          <cell r="AA818">
            <v>6443.662553723</v>
          </cell>
          <cell r="AB818">
            <v>5436.09282351051</v>
          </cell>
          <cell r="AC818">
            <v>5462.925923071</v>
          </cell>
          <cell r="AD818">
            <v>6898.19554482805</v>
          </cell>
          <cell r="AE818">
            <v>6621.44166914366</v>
          </cell>
          <cell r="AF818">
            <v>6448.36750072925</v>
          </cell>
          <cell r="AG818">
            <v>6505.82306773219</v>
          </cell>
          <cell r="AH818">
            <v>7046.0670230147</v>
          </cell>
          <cell r="AI818">
            <v>6871.21612032091</v>
          </cell>
          <cell r="AJ818">
            <v>6576.57092316208</v>
          </cell>
          <cell r="AK818">
            <v>6589.98550100907</v>
          </cell>
          <cell r="AL818">
            <v>7422.06865644247</v>
          </cell>
          <cell r="AM818">
            <v>6801.672381618</v>
          </cell>
          <cell r="AN818">
            <v>7313.17428976092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8">
          <cell r="BX818">
            <v>4.36172120705109</v>
          </cell>
          <cell r="BY818">
            <v>3.54205273065983</v>
          </cell>
          <cell r="BZ818">
            <v>3.05476549553023</v>
          </cell>
          <cell r="CA818">
            <v>3.14005196152216</v>
          </cell>
          <cell r="CB818">
            <v>3.82890143801327</v>
          </cell>
          <cell r="CC818">
            <v>3.69140700727976</v>
          </cell>
          <cell r="CD818">
            <v>3.56243833793108</v>
          </cell>
          <cell r="CE818">
            <v>3.57684719002449</v>
          </cell>
          <cell r="CF818">
            <v>3.91896539345395</v>
          </cell>
          <cell r="CG818">
            <v>3.85043357595955</v>
          </cell>
          <cell r="CH818">
            <v>3.62012204829439</v>
          </cell>
          <cell r="CI818">
            <v>3.70907434671877</v>
          </cell>
          <cell r="CJ818">
            <v>4.16472905024894</v>
          </cell>
          <cell r="CK818">
            <v>3.83408054772763</v>
          </cell>
          <cell r="CL818">
            <v>4.11099267097364</v>
          </cell>
          <cell r="CM818">
            <v>4.97734472361787</v>
          </cell>
          <cell r="CN818">
            <v>4.98407882451579</v>
          </cell>
          <cell r="CO818">
            <v>4.87546589671496</v>
          </cell>
          <cell r="CP818">
            <v>4.76645626269366</v>
          </cell>
          <cell r="CQ818">
            <v>4.93592383669389</v>
          </cell>
          <cell r="CR818">
            <v>4.9143689774848</v>
          </cell>
          <cell r="CS818">
            <v>4.95917644043508</v>
          </cell>
          <cell r="CT818">
            <v>4.98320779205145</v>
          </cell>
          <cell r="CU818">
            <v>4.92586467999535</v>
          </cell>
          <cell r="CV818">
            <v>4.88912463319756</v>
          </cell>
          <cell r="CW818">
            <v>4.97718095932712</v>
          </cell>
          <cell r="CX818">
            <v>4.86772523534268</v>
          </cell>
          <cell r="CY818">
            <v>4.88253483716291</v>
          </cell>
          <cell r="CZ818">
            <v>4.86028361214067</v>
          </cell>
          <cell r="DA818">
            <v>4.87378488558705</v>
          </cell>
        </row>
        <row r="819">
          <cell r="A819">
            <v>9675.23572432912</v>
          </cell>
          <cell r="B819">
            <v>7218.65267779036</v>
          </cell>
          <cell r="C819">
            <v>5768.14821802532</v>
          </cell>
          <cell r="D819">
            <v>7516.54732827312</v>
          </cell>
          <cell r="E819">
            <v>7124.17847139007</v>
          </cell>
          <cell r="F819">
            <v>6638.85030057795</v>
          </cell>
          <cell r="G819">
            <v>7164.88584520532</v>
          </cell>
          <cell r="H819">
            <v>6553.04083655391</v>
          </cell>
          <cell r="I819">
            <v>7701.92869293999</v>
          </cell>
          <cell r="J819">
            <v>8530.36880405194</v>
          </cell>
          <cell r="K819">
            <v>7894.68346228654</v>
          </cell>
          <cell r="L819">
            <v>9983.82089762752</v>
          </cell>
          <cell r="M819">
            <v>8903.13495243566</v>
          </cell>
          <cell r="N819">
            <v>9463.15176205875</v>
          </cell>
          <cell r="O819">
            <v>8350.61515411654</v>
          </cell>
        </row>
        <row r="819">
          <cell r="Z819">
            <v>7961.33682459082</v>
          </cell>
          <cell r="AA819">
            <v>5939.91991772463</v>
          </cell>
          <cell r="AB819">
            <v>4746.36196226083</v>
          </cell>
          <cell r="AC819">
            <v>6185.04465869331</v>
          </cell>
          <cell r="AD819">
            <v>5862.1811421724</v>
          </cell>
          <cell r="AE819">
            <v>5462.82539018985</v>
          </cell>
          <cell r="AF819">
            <v>5895.67749548323</v>
          </cell>
          <cell r="AG819">
            <v>5392.21645979293</v>
          </cell>
          <cell r="AH819">
            <v>6337.58703876205</v>
          </cell>
          <cell r="AI819">
            <v>7019.27490161988</v>
          </cell>
          <cell r="AJ819">
            <v>6496.19667753864</v>
          </cell>
          <cell r="AK819">
            <v>8215.25833861922</v>
          </cell>
          <cell r="AL819">
            <v>7326.00818943277</v>
          </cell>
          <cell r="AM819">
            <v>7786.8220213512</v>
          </cell>
          <cell r="AN819">
            <v>6871.3633268159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19">
          <cell r="BX819">
            <v>4.48846050280912</v>
          </cell>
          <cell r="BY819">
            <v>3.37270620258496</v>
          </cell>
          <cell r="BZ819">
            <v>2.65535604529983</v>
          </cell>
          <cell r="CA819">
            <v>3.43141543921592</v>
          </cell>
          <cell r="CB819">
            <v>3.27873931493428</v>
          </cell>
          <cell r="CC819">
            <v>3.1077792622292</v>
          </cell>
          <cell r="CD819">
            <v>3.2989169680501</v>
          </cell>
          <cell r="CE819">
            <v>3.09359534865042</v>
          </cell>
          <cell r="CF819">
            <v>3.5111197332335</v>
          </cell>
          <cell r="CG819">
            <v>3.88728032526905</v>
          </cell>
          <cell r="CH819">
            <v>3.72595082056979</v>
          </cell>
          <cell r="CI819">
            <v>4.77804261587521</v>
          </cell>
          <cell r="CJ819">
            <v>4.11809002393149</v>
          </cell>
          <cell r="CK819">
            <v>4.28668042298202</v>
          </cell>
          <cell r="CL819">
            <v>3.80065476940719</v>
          </cell>
          <cell r="CM819">
            <v>4.85954631828812</v>
          </cell>
          <cell r="CN819">
            <v>4.82513217035412</v>
          </cell>
          <cell r="CO819">
            <v>4.89717054195872</v>
          </cell>
          <cell r="CP819">
            <v>4.93829095666378</v>
          </cell>
          <cell r="CQ819">
            <v>4.89845904472251</v>
          </cell>
          <cell r="CR819">
            <v>4.81586484810193</v>
          </cell>
          <cell r="CS819">
            <v>4.89631634865397</v>
          </cell>
          <cell r="CT819">
            <v>4.77541310847245</v>
          </cell>
          <cell r="CU819">
            <v>4.94521790203992</v>
          </cell>
          <cell r="CV819">
            <v>4.94713232189997</v>
          </cell>
          <cell r="CW819">
            <v>4.77671337428509</v>
          </cell>
          <cell r="CX819">
            <v>4.71062292691264</v>
          </cell>
          <cell r="CY819">
            <v>4.87392339576702</v>
          </cell>
          <cell r="CZ819">
            <v>4.97675517125796</v>
          </cell>
          <cell r="DA819">
            <v>4.95326571140185</v>
          </cell>
        </row>
        <row r="820">
          <cell r="A820">
            <v>7448.08180612855</v>
          </cell>
          <cell r="B820">
            <v>7728.24812852635</v>
          </cell>
          <cell r="C820">
            <v>7606.37498466834</v>
          </cell>
          <cell r="D820">
            <v>7684.97040697639</v>
          </cell>
          <cell r="E820">
            <v>7938.04707245497</v>
          </cell>
          <cell r="F820">
            <v>7001.81064005941</v>
          </cell>
          <cell r="G820">
            <v>6384.33834527802</v>
          </cell>
          <cell r="H820">
            <v>7954.77516497184</v>
          </cell>
          <cell r="I820">
            <v>8522.07828721945</v>
          </cell>
          <cell r="J820">
            <v>8304.70724384268</v>
          </cell>
          <cell r="K820">
            <v>8193.97739896466</v>
          </cell>
          <cell r="L820">
            <v>9017.25911960261</v>
          </cell>
          <cell r="M820">
            <v>8954.81615703609</v>
          </cell>
          <cell r="N820">
            <v>8938.09772342191</v>
          </cell>
          <cell r="O820">
            <v>8862.80048055919</v>
          </cell>
        </row>
        <row r="820">
          <cell r="Z820">
            <v>6128.70731475721</v>
          </cell>
          <cell r="AA820">
            <v>6359.24417433026</v>
          </cell>
          <cell r="AB820">
            <v>6258.95998738423</v>
          </cell>
          <cell r="AC820">
            <v>6323.63279202629</v>
          </cell>
          <cell r="AD820">
            <v>6531.8787339058</v>
          </cell>
          <cell r="AE820">
            <v>5761.48989810603</v>
          </cell>
          <cell r="AF820">
            <v>5253.39840982877</v>
          </cell>
          <cell r="AG820">
            <v>6545.64356431968</v>
          </cell>
          <cell r="AH820">
            <v>7012.45299062629</v>
          </cell>
          <cell r="AI820">
            <v>6833.58767493341</v>
          </cell>
          <cell r="AJ820">
            <v>6742.47283114807</v>
          </cell>
          <cell r="AK820">
            <v>7419.91607555872</v>
          </cell>
          <cell r="AL820">
            <v>7368.53443778969</v>
          </cell>
          <cell r="AM820">
            <v>7354.77755527289</v>
          </cell>
          <cell r="AN820">
            <v>7292.81868114585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0">
          <cell r="BX820">
            <v>3.43640206282785</v>
          </cell>
          <cell r="BY820">
            <v>3.53254996526958</v>
          </cell>
          <cell r="BZ820">
            <v>3.50787013528429</v>
          </cell>
          <cell r="CA820">
            <v>3.62538758159854</v>
          </cell>
          <cell r="CB820">
            <v>3.68934538151815</v>
          </cell>
          <cell r="CC820">
            <v>3.23624567765747</v>
          </cell>
          <cell r="CD820">
            <v>2.99775777491933</v>
          </cell>
          <cell r="CE820">
            <v>3.69257121669067</v>
          </cell>
          <cell r="CF820">
            <v>3.9524743704474</v>
          </cell>
          <cell r="CG820">
            <v>3.81494362844802</v>
          </cell>
          <cell r="CH820">
            <v>3.74863188544298</v>
          </cell>
          <cell r="CI820">
            <v>4.10672870186295</v>
          </cell>
          <cell r="CJ820">
            <v>4.08739025693445</v>
          </cell>
          <cell r="CK820">
            <v>4.1975827357708</v>
          </cell>
          <cell r="CL820">
            <v>4.09518475656447</v>
          </cell>
          <cell r="CM820">
            <v>4.88620907494243</v>
          </cell>
          <cell r="CN820">
            <v>4.93201425323858</v>
          </cell>
          <cell r="CO820">
            <v>4.8883895128817</v>
          </cell>
          <cell r="CP820">
            <v>4.77880528855845</v>
          </cell>
          <cell r="CQ820">
            <v>4.85060527667931</v>
          </cell>
          <cell r="CR820">
            <v>4.87753570113788</v>
          </cell>
          <cell r="CS820">
            <v>4.80121258499032</v>
          </cell>
          <cell r="CT820">
            <v>4.85658068236366</v>
          </cell>
          <cell r="CU820">
            <v>4.86080317635149</v>
          </cell>
          <cell r="CV820">
            <v>4.90758444604662</v>
          </cell>
          <cell r="CW820">
            <v>4.92780536180397</v>
          </cell>
          <cell r="CX820">
            <v>4.95005603464623</v>
          </cell>
          <cell r="CY820">
            <v>4.9390355003993</v>
          </cell>
          <cell r="CZ820">
            <v>4.80039984017091</v>
          </cell>
          <cell r="DA820">
            <v>4.87898015389814</v>
          </cell>
        </row>
        <row r="821">
          <cell r="A821">
            <v>9081.49557151582</v>
          </cell>
          <cell r="B821">
            <v>7013.44488168995</v>
          </cell>
          <cell r="C821">
            <v>7194.07798665808</v>
          </cell>
          <cell r="D821">
            <v>6152.62830165357</v>
          </cell>
          <cell r="E821">
            <v>7535.56269776307</v>
          </cell>
          <cell r="F821">
            <v>8366.15296051756</v>
          </cell>
          <cell r="G821">
            <v>7330.90673604374</v>
          </cell>
          <cell r="H821">
            <v>8316.11556238942</v>
          </cell>
          <cell r="I821">
            <v>7516.27656012464</v>
          </cell>
          <cell r="J821">
            <v>8049.52456062777</v>
          </cell>
          <cell r="K821">
            <v>7279.07612495785</v>
          </cell>
          <cell r="L821">
            <v>7525.81498710087</v>
          </cell>
          <cell r="M821">
            <v>7666.42628200546</v>
          </cell>
          <cell r="N821">
            <v>7586.55228447128</v>
          </cell>
          <cell r="O821">
            <v>8535.56372705697</v>
          </cell>
        </row>
        <row r="821">
          <cell r="Z821">
            <v>7472.7734988473</v>
          </cell>
          <cell r="AA821">
            <v>5771.06321693345</v>
          </cell>
          <cell r="AB821">
            <v>5919.69845759294</v>
          </cell>
          <cell r="AC821">
            <v>5062.73414536065</v>
          </cell>
          <cell r="AD821">
            <v>6200.69159130218</v>
          </cell>
          <cell r="AE821">
            <v>6884.14872179731</v>
          </cell>
          <cell r="AF821">
            <v>6032.28897137313</v>
          </cell>
          <cell r="AG821">
            <v>6842.97509133758</v>
          </cell>
          <cell r="AH821">
            <v>6184.82185518827</v>
          </cell>
          <cell r="AI821">
            <v>6623.60878131657</v>
          </cell>
          <cell r="AJ821">
            <v>5989.63978282246</v>
          </cell>
          <cell r="AK821">
            <v>6192.67061795729</v>
          </cell>
          <cell r="AL821">
            <v>6308.37362633592</v>
          </cell>
          <cell r="AM821">
            <v>6242.64873693637</v>
          </cell>
          <cell r="AN821">
            <v>7023.54958112116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1">
          <cell r="BX821">
            <v>4.20319918743531</v>
          </cell>
          <cell r="BY821">
            <v>3.31890086532393</v>
          </cell>
          <cell r="BZ821">
            <v>3.30080591076536</v>
          </cell>
          <cell r="CA821">
            <v>2.93467079972413</v>
          </cell>
          <cell r="CB821">
            <v>3.39107342815763</v>
          </cell>
          <cell r="CC821">
            <v>3.82341487888314</v>
          </cell>
          <cell r="CD821">
            <v>3.40580737598133</v>
          </cell>
          <cell r="CE821">
            <v>3.7850208161143</v>
          </cell>
          <cell r="CF821">
            <v>3.51680378092509</v>
          </cell>
          <cell r="CG821">
            <v>3.76958745996505</v>
          </cell>
          <cell r="CH821">
            <v>3.29173394991402</v>
          </cell>
          <cell r="CI821">
            <v>3.48232793754894</v>
          </cell>
          <cell r="CJ821">
            <v>3.70823258793043</v>
          </cell>
          <cell r="CK821">
            <v>3.51548468307651</v>
          </cell>
          <cell r="CL821">
            <v>3.91557805548738</v>
          </cell>
          <cell r="CM821">
            <v>4.87089741376943</v>
          </cell>
          <cell r="CN821">
            <v>4.76396636801754</v>
          </cell>
          <cell r="CO821">
            <v>4.91345216200555</v>
          </cell>
          <cell r="CP821">
            <v>4.72642604722181</v>
          </cell>
          <cell r="CQ821">
            <v>5.00968100528086</v>
          </cell>
          <cell r="CR821">
            <v>4.93294136970327</v>
          </cell>
          <cell r="CS821">
            <v>4.85254075618133</v>
          </cell>
          <cell r="CT821">
            <v>4.95317671246396</v>
          </cell>
          <cell r="CU821">
            <v>4.81821519397292</v>
          </cell>
          <cell r="CV821">
            <v>4.81402104771387</v>
          </cell>
          <cell r="CW821">
            <v>4.98520605171064</v>
          </cell>
          <cell r="CX821">
            <v>4.87209165115497</v>
          </cell>
          <cell r="CY821">
            <v>4.66076897950588</v>
          </cell>
          <cell r="CZ821">
            <v>4.86508938776423</v>
          </cell>
          <cell r="DA821">
            <v>4.91437057809274</v>
          </cell>
        </row>
        <row r="822">
          <cell r="A822">
            <v>9843.58030097869</v>
          </cell>
          <cell r="B822">
            <v>6985.01232339572</v>
          </cell>
          <cell r="C822">
            <v>7450.04342080301</v>
          </cell>
          <cell r="D822">
            <v>7120.03950294877</v>
          </cell>
          <cell r="E822">
            <v>6281.86451540323</v>
          </cell>
          <cell r="F822">
            <v>7794.24837032152</v>
          </cell>
          <cell r="G822">
            <v>8455.78258108505</v>
          </cell>
          <cell r="H822">
            <v>8650.35419654079</v>
          </cell>
          <cell r="I822">
            <v>7461.47929669258</v>
          </cell>
          <cell r="J822">
            <v>9505.41543487672</v>
          </cell>
          <cell r="K822">
            <v>8868.95237493472</v>
          </cell>
          <cell r="L822">
            <v>8926.33677599828</v>
          </cell>
          <cell r="M822">
            <v>9198.73210672489</v>
          </cell>
          <cell r="N822">
            <v>8507.47952399105</v>
          </cell>
          <cell r="O822">
            <v>8052.10410641604</v>
          </cell>
        </row>
        <row r="822">
          <cell r="Z822">
            <v>8099.86036194818</v>
          </cell>
          <cell r="AA822">
            <v>5747.66728325134</v>
          </cell>
          <cell r="AB822">
            <v>6130.32144340362</v>
          </cell>
          <cell r="AC822">
            <v>5858.77536242641</v>
          </cell>
          <cell r="AD822">
            <v>5169.07708696037</v>
          </cell>
          <cell r="AE822">
            <v>6413.55294472171</v>
          </cell>
          <cell r="AF822">
            <v>6957.90109529284</v>
          </cell>
          <cell r="AG822">
            <v>7118.00573886785</v>
          </cell>
          <cell r="AH822">
            <v>6139.73153556418</v>
          </cell>
          <cell r="AI822">
            <v>7821.59898641284</v>
          </cell>
          <cell r="AJ822">
            <v>7297.88081137485</v>
          </cell>
          <cell r="AK822">
            <v>7345.09997567858</v>
          </cell>
          <cell r="AL822">
            <v>7569.24241924791</v>
          </cell>
          <cell r="AM822">
            <v>7000.44029402692</v>
          </cell>
          <cell r="AN822">
            <v>6625.73137899377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2">
          <cell r="BX822">
            <v>4.50611918580621</v>
          </cell>
          <cell r="BY822">
            <v>3.21979741679215</v>
          </cell>
          <cell r="BZ822">
            <v>3.45326290810794</v>
          </cell>
          <cell r="CA822">
            <v>3.22170824396616</v>
          </cell>
          <cell r="CB822">
            <v>2.92899969735911</v>
          </cell>
          <cell r="CC822">
            <v>3.5245086734121</v>
          </cell>
          <cell r="CD822">
            <v>3.94694522296448</v>
          </cell>
          <cell r="CE822">
            <v>3.90800057640591</v>
          </cell>
          <cell r="CF822">
            <v>3.42215316475315</v>
          </cell>
          <cell r="CG822">
            <v>4.34796024224474</v>
          </cell>
          <cell r="CH822">
            <v>4.18809745500397</v>
          </cell>
          <cell r="CI822">
            <v>4.1465469667346</v>
          </cell>
          <cell r="CJ822">
            <v>4.17199271024027</v>
          </cell>
          <cell r="CK822">
            <v>3.98984819605199</v>
          </cell>
          <cell r="CL822">
            <v>3.69444436495536</v>
          </cell>
          <cell r="CM822">
            <v>4.92472509866435</v>
          </cell>
          <cell r="CN822">
            <v>4.89069081508613</v>
          </cell>
          <cell r="CO822">
            <v>4.86363235633475</v>
          </cell>
          <cell r="CP822">
            <v>4.98227590259786</v>
          </cell>
          <cell r="CQ822">
            <v>4.83504830865534</v>
          </cell>
          <cell r="CR822">
            <v>4.98548295917043</v>
          </cell>
          <cell r="CS822">
            <v>4.82974595540802</v>
          </cell>
          <cell r="CT822">
            <v>4.99011840061556</v>
          </cell>
          <cell r="CU822">
            <v>4.91537972714622</v>
          </cell>
          <cell r="CV822">
            <v>4.92852674013322</v>
          </cell>
          <cell r="CW822">
            <v>4.77405175466428</v>
          </cell>
          <cell r="CX822">
            <v>4.85308902531228</v>
          </cell>
          <cell r="CY822">
            <v>4.97068233431755</v>
          </cell>
          <cell r="CZ822">
            <v>4.80702210569421</v>
          </cell>
          <cell r="DA822">
            <v>4.91350983161748</v>
          </cell>
        </row>
        <row r="823">
          <cell r="A823">
            <v>11952.1411887605</v>
          </cell>
          <cell r="B823">
            <v>7995.68740284901</v>
          </cell>
          <cell r="C823">
            <v>7539.00464934721</v>
          </cell>
          <cell r="D823">
            <v>7448.04303314128</v>
          </cell>
          <cell r="E823">
            <v>7119.06435032267</v>
          </cell>
          <cell r="F823">
            <v>8145.41636307796</v>
          </cell>
          <cell r="G823">
            <v>8714.9279202132</v>
          </cell>
          <cell r="H823">
            <v>8784.57866761554</v>
          </cell>
          <cell r="I823">
            <v>9099.08241323408</v>
          </cell>
          <cell r="J823">
            <v>8105.33060078231</v>
          </cell>
          <cell r="K823">
            <v>7632.05275497511</v>
          </cell>
          <cell r="L823">
            <v>9251.60265397635</v>
          </cell>
          <cell r="M823">
            <v>9322.14139154982</v>
          </cell>
          <cell r="N823">
            <v>9225.79994514578</v>
          </cell>
          <cell r="O823">
            <v>8322.41176165252</v>
          </cell>
        </row>
        <row r="823">
          <cell r="Z823">
            <v>9834.90474960867</v>
          </cell>
          <cell r="AA823">
            <v>6579.30849148719</v>
          </cell>
          <cell r="AB823">
            <v>6203.52382574856</v>
          </cell>
          <cell r="AC823">
            <v>6128.67541012768</v>
          </cell>
          <cell r="AD823">
            <v>5857.97295112265</v>
          </cell>
          <cell r="AE823">
            <v>6702.51403590415</v>
          </cell>
          <cell r="AF823">
            <v>7171.14068863257</v>
          </cell>
          <cell r="AG823">
            <v>7228.45330363793</v>
          </cell>
          <cell r="AH823">
            <v>7487.24495717547</v>
          </cell>
          <cell r="AI823">
            <v>6669.5291800723</v>
          </cell>
          <cell r="AJ823">
            <v>6280.08912409381</v>
          </cell>
          <cell r="AK823">
            <v>7612.74732670054</v>
          </cell>
          <cell r="AL823">
            <v>7670.790630761</v>
          </cell>
          <cell r="AM823">
            <v>7591.51538343424</v>
          </cell>
          <cell r="AN823">
            <v>6848.15596387408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3">
          <cell r="BX823">
            <v>5.34474612991727</v>
          </cell>
          <cell r="BY823">
            <v>3.71321056332519</v>
          </cell>
          <cell r="BZ823">
            <v>3.49277025883388</v>
          </cell>
          <cell r="CA823">
            <v>3.43867422564969</v>
          </cell>
          <cell r="CB823">
            <v>3.32353944848682</v>
          </cell>
          <cell r="CC823">
            <v>3.67360503168356</v>
          </cell>
          <cell r="CD823">
            <v>3.89147240713163</v>
          </cell>
          <cell r="CE823">
            <v>3.99227533915554</v>
          </cell>
          <cell r="CF823">
            <v>4.14853389084619</v>
          </cell>
          <cell r="CG823">
            <v>3.733322333112</v>
          </cell>
          <cell r="CH823">
            <v>3.56474487123716</v>
          </cell>
          <cell r="CI823">
            <v>4.25495376751893</v>
          </cell>
          <cell r="CJ823">
            <v>4.22534663951098</v>
          </cell>
          <cell r="CK823">
            <v>4.20059319360493</v>
          </cell>
          <cell r="CL823">
            <v>3.91218084656452</v>
          </cell>
          <cell r="CM823">
            <v>5.04138903224069</v>
          </cell>
          <cell r="CN823">
            <v>4.85442514206934</v>
          </cell>
          <cell r="CO823">
            <v>4.86603882519795</v>
          </cell>
          <cell r="CP823">
            <v>4.88295500904102</v>
          </cell>
          <cell r="CQ823">
            <v>4.8289605737302</v>
          </cell>
          <cell r="CR823">
            <v>4.99864628744439</v>
          </cell>
          <cell r="CS823">
            <v>5.04872159822296</v>
          </cell>
          <cell r="CT823">
            <v>4.96057510351768</v>
          </cell>
          <cell r="CU823">
            <v>4.94463837644783</v>
          </cell>
          <cell r="CV823">
            <v>4.89448299790871</v>
          </cell>
          <cell r="CW823">
            <v>4.82663535516441</v>
          </cell>
          <cell r="CX823">
            <v>4.90177875730999</v>
          </cell>
          <cell r="CY823">
            <v>4.97376109815294</v>
          </cell>
          <cell r="CZ823">
            <v>4.95136551548144</v>
          </cell>
          <cell r="DA823">
            <v>4.79580874958208</v>
          </cell>
        </row>
        <row r="824">
          <cell r="A824">
            <v>7491.11681665662</v>
          </cell>
          <cell r="B824">
            <v>6107.96630741976</v>
          </cell>
          <cell r="C824">
            <v>6400.80050234636</v>
          </cell>
          <cell r="D824">
            <v>6639.85022376239</v>
          </cell>
          <cell r="E824">
            <v>8206.15531781285</v>
          </cell>
          <cell r="F824">
            <v>6980.14998671721</v>
          </cell>
          <cell r="G824">
            <v>7334.94273925298</v>
          </cell>
          <cell r="H824">
            <v>8104.67265441039</v>
          </cell>
          <cell r="I824">
            <v>9071.39933583196</v>
          </cell>
          <cell r="J824">
            <v>9032.80908261549</v>
          </cell>
          <cell r="K824">
            <v>8818.2929805943</v>
          </cell>
          <cell r="L824">
            <v>7541.28404817188</v>
          </cell>
          <cell r="M824">
            <v>8769.89793195737</v>
          </cell>
          <cell r="N824">
            <v>9628.00659815264</v>
          </cell>
          <cell r="O824">
            <v>8306.07900926293</v>
          </cell>
        </row>
        <row r="824">
          <cell r="Z824">
            <v>6164.11898056317</v>
          </cell>
          <cell r="AA824">
            <v>5025.98370439111</v>
          </cell>
          <cell r="AB824">
            <v>5266.94441335929</v>
          </cell>
          <cell r="AC824">
            <v>5463.64818412448</v>
          </cell>
          <cell r="AD824">
            <v>6752.49351865743</v>
          </cell>
          <cell r="AE824">
            <v>5743.66627478445</v>
          </cell>
          <cell r="AF824">
            <v>6035.61002544245</v>
          </cell>
          <cell r="AG824">
            <v>6668.98778420055</v>
          </cell>
          <cell r="AH824">
            <v>7464.46573919887</v>
          </cell>
          <cell r="AI824">
            <v>7432.71147369503</v>
          </cell>
          <cell r="AJ824">
            <v>7256.19536688903</v>
          </cell>
          <cell r="AK824">
            <v>6205.39944535286</v>
          </cell>
          <cell r="AL824">
            <v>7216.37315543921</v>
          </cell>
          <cell r="AM824">
            <v>7922.4740007656</v>
          </cell>
          <cell r="AN824">
            <v>6834.71644190778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4">
          <cell r="BX824">
            <v>3.49425882437301</v>
          </cell>
          <cell r="BY824">
            <v>2.91449139219877</v>
          </cell>
          <cell r="BZ824">
            <v>2.97260682008677</v>
          </cell>
          <cell r="CA824">
            <v>3.05538074717809</v>
          </cell>
          <cell r="CB824">
            <v>3.69913980104208</v>
          </cell>
          <cell r="CC824">
            <v>3.1797111554197</v>
          </cell>
          <cell r="CD824">
            <v>3.34154394056966</v>
          </cell>
          <cell r="CE824">
            <v>3.72095602967444</v>
          </cell>
          <cell r="CF824">
            <v>4.16075351110666</v>
          </cell>
          <cell r="CG824">
            <v>3.97361004258921</v>
          </cell>
          <cell r="CH824">
            <v>4.01388176840744</v>
          </cell>
          <cell r="CI824">
            <v>3.50378148088961</v>
          </cell>
          <cell r="CJ824">
            <v>4.03025996705086</v>
          </cell>
          <cell r="CK824">
            <v>4.3329898979616</v>
          </cell>
          <cell r="CL824">
            <v>3.90259973952605</v>
          </cell>
          <cell r="CM824">
            <v>4.83306991720989</v>
          </cell>
          <cell r="CN824">
            <v>4.72460423285262</v>
          </cell>
          <cell r="CO824">
            <v>4.85431998494635</v>
          </cell>
          <cell r="CP824">
            <v>4.89919272693353</v>
          </cell>
          <cell r="CQ824">
            <v>5.00115790100322</v>
          </cell>
          <cell r="CR824">
            <v>4.94889982660509</v>
          </cell>
          <cell r="CS824">
            <v>4.94858609433863</v>
          </cell>
          <cell r="CT824">
            <v>4.91035079776722</v>
          </cell>
          <cell r="CU824">
            <v>4.91511718050774</v>
          </cell>
          <cell r="CV824">
            <v>5.12470847928187</v>
          </cell>
          <cell r="CW824">
            <v>4.95280839187073</v>
          </cell>
          <cell r="CX824">
            <v>4.85221309135785</v>
          </cell>
          <cell r="CY824">
            <v>4.90561043679647</v>
          </cell>
          <cell r="CZ824">
            <v>5.00933737036558</v>
          </cell>
          <cell r="DA824">
            <v>4.79814784389055</v>
          </cell>
        </row>
        <row r="825">
          <cell r="A825">
            <v>8170.83770305202</v>
          </cell>
          <cell r="B825">
            <v>7962.98629372225</v>
          </cell>
          <cell r="C825">
            <v>7153.02221638243</v>
          </cell>
          <cell r="D825">
            <v>6542.77995948541</v>
          </cell>
          <cell r="E825">
            <v>7665.74293236463</v>
          </cell>
          <cell r="F825">
            <v>8314.26481094839</v>
          </cell>
          <cell r="G825">
            <v>7110.17491852575</v>
          </cell>
          <cell r="H825">
            <v>6795.41321210496</v>
          </cell>
          <cell r="I825">
            <v>7338.49867364464</v>
          </cell>
          <cell r="J825">
            <v>7488.53315170593</v>
          </cell>
          <cell r="K825">
            <v>8391.38922645181</v>
          </cell>
          <cell r="L825">
            <v>8402.73798689842</v>
          </cell>
          <cell r="M825">
            <v>9319.30621834606</v>
          </cell>
          <cell r="N825">
            <v>8728.82901972007</v>
          </cell>
          <cell r="O825">
            <v>8256.99124864666</v>
          </cell>
        </row>
        <row r="825">
          <cell r="Z825">
            <v>6723.43216708281</v>
          </cell>
          <cell r="AA825">
            <v>6552.40015026288</v>
          </cell>
          <cell r="AB825">
            <v>5885.91542376611</v>
          </cell>
          <cell r="AC825">
            <v>5383.77322380514</v>
          </cell>
          <cell r="AD825">
            <v>6307.8113272029</v>
          </cell>
          <cell r="AE825">
            <v>6841.45218729467</v>
          </cell>
          <cell r="AF825">
            <v>5850.65821867262</v>
          </cell>
          <cell r="AG825">
            <v>5591.65430024637</v>
          </cell>
          <cell r="AH825">
            <v>6038.53605145616</v>
          </cell>
          <cell r="AI825">
            <v>6161.99299340373</v>
          </cell>
          <cell r="AJ825">
            <v>6904.91456348034</v>
          </cell>
          <cell r="AK825">
            <v>6914.25297207641</v>
          </cell>
          <cell r="AL825">
            <v>7668.45768823904</v>
          </cell>
          <cell r="AM825">
            <v>7182.57930765537</v>
          </cell>
          <cell r="AN825">
            <v>6794.32422745783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5">
          <cell r="BX825">
            <v>3.75392189648738</v>
          </cell>
          <cell r="BY825">
            <v>3.61966879732868</v>
          </cell>
          <cell r="BZ825">
            <v>3.26860819770061</v>
          </cell>
          <cell r="CA825">
            <v>3.02747937615239</v>
          </cell>
          <cell r="CB825">
            <v>3.53035857950794</v>
          </cell>
          <cell r="CC825">
            <v>3.6861125070965</v>
          </cell>
          <cell r="CD825">
            <v>3.2314121921862</v>
          </cell>
          <cell r="CE825">
            <v>3.13838590361865</v>
          </cell>
          <cell r="CF825">
            <v>3.34355604484549</v>
          </cell>
          <cell r="CG825">
            <v>3.46278603520349</v>
          </cell>
          <cell r="CH825">
            <v>3.8486753250067</v>
          </cell>
          <cell r="CI825">
            <v>3.94906155169244</v>
          </cell>
          <cell r="CJ825">
            <v>4.12210376259806</v>
          </cell>
          <cell r="CK825">
            <v>3.97944048606954</v>
          </cell>
          <cell r="CL825">
            <v>3.79499545769302</v>
          </cell>
          <cell r="CM825">
            <v>4.90696466509679</v>
          </cell>
          <cell r="CN825">
            <v>4.95950934705556</v>
          </cell>
          <cell r="CO825">
            <v>4.93353583733135</v>
          </cell>
          <cell r="CP825">
            <v>4.87206081172687</v>
          </cell>
          <cell r="CQ825">
            <v>4.89516134971698</v>
          </cell>
          <cell r="CR825">
            <v>5.08495185283677</v>
          </cell>
          <cell r="CS825">
            <v>4.96043204821189</v>
          </cell>
          <cell r="CT825">
            <v>4.88136299775272</v>
          </cell>
          <cell r="CU825">
            <v>4.94800570579807</v>
          </cell>
          <cell r="CV825">
            <v>4.87531496691961</v>
          </cell>
          <cell r="CW825">
            <v>4.91534685287815</v>
          </cell>
          <cell r="CX825">
            <v>4.79687606274159</v>
          </cell>
          <cell r="CY825">
            <v>5.09678414917468</v>
          </cell>
          <cell r="CZ825">
            <v>4.94499152378693</v>
          </cell>
          <cell r="DA825">
            <v>4.90503536356215</v>
          </cell>
        </row>
        <row r="826">
          <cell r="A826">
            <v>8020.67855734926</v>
          </cell>
          <cell r="B826">
            <v>5965.03821015207</v>
          </cell>
          <cell r="C826">
            <v>8050.5227225537</v>
          </cell>
          <cell r="D826">
            <v>7123.38378475593</v>
          </cell>
          <cell r="E826">
            <v>7274.52385401238</v>
          </cell>
          <cell r="F826">
            <v>7357.12040117362</v>
          </cell>
          <cell r="G826">
            <v>7745.95329788932</v>
          </cell>
          <cell r="H826">
            <v>6605.10752898747</v>
          </cell>
          <cell r="I826">
            <v>8201.12169566975</v>
          </cell>
          <cell r="J826">
            <v>8479.10688933172</v>
          </cell>
          <cell r="K826">
            <v>8018.76513261039</v>
          </cell>
          <cell r="L826">
            <v>8007.98943121463</v>
          </cell>
          <cell r="M826">
            <v>9843.56522909411</v>
          </cell>
          <cell r="N826">
            <v>7879.24966848725</v>
          </cell>
          <cell r="O826">
            <v>9361.23112777565</v>
          </cell>
        </row>
        <row r="826">
          <cell r="Z826">
            <v>6599.87264147596</v>
          </cell>
          <cell r="AA826">
            <v>4908.37429863941</v>
          </cell>
          <cell r="AB826">
            <v>6624.43012598704</v>
          </cell>
          <cell r="AC826">
            <v>5861.52722859917</v>
          </cell>
          <cell r="AD826">
            <v>5985.89391415876</v>
          </cell>
          <cell r="AE826">
            <v>6053.85907296572</v>
          </cell>
          <cell r="AF826">
            <v>6373.81299940607</v>
          </cell>
          <cell r="AG826">
            <v>5435.05990956684</v>
          </cell>
          <cell r="AH826">
            <v>6748.35156672254</v>
          </cell>
          <cell r="AI826">
            <v>6977.09366893582</v>
          </cell>
          <cell r="AJ826">
            <v>6598.29816626226</v>
          </cell>
          <cell r="AK826">
            <v>6589.43130339947</v>
          </cell>
          <cell r="AL826">
            <v>8099.8479599403</v>
          </cell>
          <cell r="AM826">
            <v>6483.49687006951</v>
          </cell>
          <cell r="AN826">
            <v>7702.95589942682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6">
          <cell r="BX826">
            <v>3.6766442923487</v>
          </cell>
          <cell r="BY826">
            <v>2.82091621277952</v>
          </cell>
          <cell r="BZ826">
            <v>3.57584338797773</v>
          </cell>
          <cell r="CA826">
            <v>3.33625955998077</v>
          </cell>
          <cell r="CB826">
            <v>3.33739137898591</v>
          </cell>
          <cell r="CC826">
            <v>3.46943288731074</v>
          </cell>
          <cell r="CD826">
            <v>3.57207851951725</v>
          </cell>
          <cell r="CE826">
            <v>3.03808240659676</v>
          </cell>
          <cell r="CF826">
            <v>3.8455925666277</v>
          </cell>
          <cell r="CG826">
            <v>3.84918384626128</v>
          </cell>
          <cell r="CH826">
            <v>3.72900820084667</v>
          </cell>
          <cell r="CI826">
            <v>3.86042237065267</v>
          </cell>
          <cell r="CJ826">
            <v>4.60328419648088</v>
          </cell>
          <cell r="CK826">
            <v>3.71599696745656</v>
          </cell>
          <cell r="CL826">
            <v>4.37662969847024</v>
          </cell>
          <cell r="CM826">
            <v>4.91802889145086</v>
          </cell>
          <cell r="CN826">
            <v>4.7671039491598</v>
          </cell>
          <cell r="CO826">
            <v>5.0754805688247</v>
          </cell>
          <cell r="CP826">
            <v>4.8134680230286</v>
          </cell>
          <cell r="CQ826">
            <v>4.91393051984295</v>
          </cell>
          <cell r="CR826">
            <v>4.78058397643642</v>
          </cell>
          <cell r="CS826">
            <v>4.88861072701049</v>
          </cell>
          <cell r="CT826">
            <v>4.90130717401573</v>
          </cell>
          <cell r="CU826">
            <v>4.80774655896269</v>
          </cell>
          <cell r="CV826">
            <v>4.96607225943205</v>
          </cell>
          <cell r="CW826">
            <v>4.84781160270225</v>
          </cell>
          <cell r="CX826">
            <v>4.67649254778761</v>
          </cell>
          <cell r="CY826">
            <v>4.82076780981151</v>
          </cell>
          <cell r="CZ826">
            <v>4.78014521514428</v>
          </cell>
          <cell r="DA826">
            <v>4.82197266378954</v>
          </cell>
        </row>
        <row r="827">
          <cell r="A827">
            <v>8966.63133083908</v>
          </cell>
          <cell r="B827">
            <v>8362.38193647314</v>
          </cell>
          <cell r="C827">
            <v>8310.73797842952</v>
          </cell>
          <cell r="D827">
            <v>7810.59436184368</v>
          </cell>
          <cell r="E827">
            <v>6719.49529930552</v>
          </cell>
          <cell r="F827">
            <v>7304.37099321366</v>
          </cell>
          <cell r="G827">
            <v>7653.02324112648</v>
          </cell>
          <cell r="H827">
            <v>7705.80107949184</v>
          </cell>
          <cell r="I827">
            <v>8204.82039440225</v>
          </cell>
          <cell r="J827">
            <v>8448.98398778237</v>
          </cell>
          <cell r="K827">
            <v>8713.49905871548</v>
          </cell>
          <cell r="L827">
            <v>8749.9467197615</v>
          </cell>
          <cell r="M827">
            <v>7966.81322528539</v>
          </cell>
          <cell r="N827">
            <v>9180.25995295009</v>
          </cell>
          <cell r="O827">
            <v>8211.87821857253</v>
          </cell>
        </row>
        <row r="827">
          <cell r="Z827">
            <v>7378.25663794759</v>
          </cell>
          <cell r="AA827">
            <v>6881.04570772647</v>
          </cell>
          <cell r="AB827">
            <v>6838.55010796486</v>
          </cell>
          <cell r="AC827">
            <v>6427.0033606028</v>
          </cell>
          <cell r="AD827">
            <v>5529.18470342854</v>
          </cell>
          <cell r="AE827">
            <v>6010.45384584438</v>
          </cell>
          <cell r="AF827">
            <v>6297.34483841265</v>
          </cell>
          <cell r="AG827">
            <v>6340.77345969614</v>
          </cell>
          <cell r="AH827">
            <v>6751.39506739385</v>
          </cell>
          <cell r="AI827">
            <v>6952.30682423235</v>
          </cell>
          <cell r="AJ827">
            <v>7169.96493974302</v>
          </cell>
          <cell r="AK827">
            <v>7199.95615797518</v>
          </cell>
          <cell r="AL827">
            <v>6555.54916823484</v>
          </cell>
          <cell r="AM827">
            <v>7554.04247557036</v>
          </cell>
          <cell r="AN827">
            <v>6757.20264842539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7">
          <cell r="BX827">
            <v>4.30669385368681</v>
          </cell>
          <cell r="BY827">
            <v>3.75981948196377</v>
          </cell>
          <cell r="BZ827">
            <v>3.61438303687723</v>
          </cell>
          <cell r="CA827">
            <v>3.58574736456328</v>
          </cell>
          <cell r="CB827">
            <v>3.0637824161216</v>
          </cell>
          <cell r="CC827">
            <v>3.47903454935304</v>
          </cell>
          <cell r="CD827">
            <v>3.59106705844186</v>
          </cell>
          <cell r="CE827">
            <v>3.63010350708138</v>
          </cell>
          <cell r="CF827">
            <v>3.71520498939252</v>
          </cell>
          <cell r="CG827">
            <v>3.739198090607</v>
          </cell>
          <cell r="CH827">
            <v>4.0330022004442</v>
          </cell>
          <cell r="CI827">
            <v>3.96806584068592</v>
          </cell>
          <cell r="CJ827">
            <v>3.6597482893053</v>
          </cell>
          <cell r="CK827">
            <v>4.26590086159248</v>
          </cell>
          <cell r="CL827">
            <v>3.85731101416851</v>
          </cell>
          <cell r="CM827">
            <v>4.69371690548581</v>
          </cell>
          <cell r="CN827">
            <v>5.01411839361017</v>
          </cell>
          <cell r="CO827">
            <v>5.18366579559843</v>
          </cell>
          <cell r="CP827">
            <v>4.91061600134723</v>
          </cell>
          <cell r="CQ827">
            <v>4.94436261614367</v>
          </cell>
          <cell r="CR827">
            <v>4.73320876936735</v>
          </cell>
          <cell r="CS827">
            <v>4.80442143700343</v>
          </cell>
          <cell r="CT827">
            <v>4.78553353849859</v>
          </cell>
          <cell r="CU827">
            <v>4.97872199251242</v>
          </cell>
          <cell r="CV827">
            <v>5.09398418999217</v>
          </cell>
          <cell r="CW827">
            <v>4.87074853536559</v>
          </cell>
          <cell r="CX827">
            <v>4.97116430878424</v>
          </cell>
          <cell r="CY827">
            <v>4.90755299553804</v>
          </cell>
          <cell r="CZ827">
            <v>4.85149736336316</v>
          </cell>
          <cell r="DA827">
            <v>4.79942734726031</v>
          </cell>
        </row>
        <row r="828">
          <cell r="A828">
            <v>9058.87260585228</v>
          </cell>
          <cell r="B828">
            <v>7894.05952924981</v>
          </cell>
          <cell r="C828">
            <v>7649.05420615979</v>
          </cell>
          <cell r="D828">
            <v>8138.98737243336</v>
          </cell>
          <cell r="E828">
            <v>7784.14922124364</v>
          </cell>
          <cell r="F828">
            <v>7407.44182649421</v>
          </cell>
          <cell r="G828">
            <v>8224.77524864313</v>
          </cell>
          <cell r="H828">
            <v>7359.25171715589</v>
          </cell>
          <cell r="I828">
            <v>7787.49321622993</v>
          </cell>
          <cell r="J828">
            <v>7755.85067907102</v>
          </cell>
          <cell r="K828">
            <v>9259.93875380153</v>
          </cell>
          <cell r="L828">
            <v>9640.95346935414</v>
          </cell>
          <cell r="M828">
            <v>7672.37881511267</v>
          </cell>
          <cell r="N828">
            <v>9105.27632932698</v>
          </cell>
          <cell r="O828">
            <v>10315.5721895948</v>
          </cell>
        </row>
        <row r="828">
          <cell r="Z828">
            <v>7454.15802995845</v>
          </cell>
          <cell r="AA828">
            <v>6495.6832697827</v>
          </cell>
          <cell r="AB828">
            <v>6294.07888964006</v>
          </cell>
          <cell r="AC828">
            <v>6697.22389503088</v>
          </cell>
          <cell r="AD828">
            <v>6405.2427877662</v>
          </cell>
          <cell r="AE828">
            <v>6095.26641722952</v>
          </cell>
          <cell r="AF828">
            <v>6767.81506174063</v>
          </cell>
          <cell r="AG828">
            <v>6055.61284154542</v>
          </cell>
          <cell r="AH828">
            <v>6407.99441792634</v>
          </cell>
          <cell r="AI828">
            <v>6381.95713020701</v>
          </cell>
          <cell r="AJ828">
            <v>7619.60674598526</v>
          </cell>
          <cell r="AK828">
            <v>7933.12742621141</v>
          </cell>
          <cell r="AL828">
            <v>6313.27171072129</v>
          </cell>
          <cell r="AM828">
            <v>7492.34166527478</v>
          </cell>
          <cell r="AN828">
            <v>8488.24225886656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8">
          <cell r="BX828">
            <v>4.07931051312551</v>
          </cell>
          <cell r="BY828">
            <v>3.72042800207191</v>
          </cell>
          <cell r="BZ828">
            <v>3.45705343142344</v>
          </cell>
          <cell r="CA828">
            <v>3.85609229724553</v>
          </cell>
          <cell r="CB828">
            <v>3.5628651604661</v>
          </cell>
          <cell r="CC828">
            <v>3.46925856532043</v>
          </cell>
          <cell r="CD828">
            <v>3.79930370981646</v>
          </cell>
          <cell r="CE828">
            <v>3.41232810919041</v>
          </cell>
          <cell r="CF828">
            <v>3.6270205699787</v>
          </cell>
          <cell r="CG828">
            <v>3.66033425424254</v>
          </cell>
          <cell r="CH828">
            <v>4.12489949489648</v>
          </cell>
          <cell r="CI828">
            <v>4.53814639634156</v>
          </cell>
          <cell r="CJ828">
            <v>3.43419353704347</v>
          </cell>
          <cell r="CK828">
            <v>4.06667738321859</v>
          </cell>
          <cell r="CL828">
            <v>4.68257724261384</v>
          </cell>
          <cell r="CM828">
            <v>5.00632415730524</v>
          </cell>
          <cell r="CN828">
            <v>4.78342613001563</v>
          </cell>
          <cell r="CO828">
            <v>4.9880778803405</v>
          </cell>
          <cell r="CP828">
            <v>4.75832972920012</v>
          </cell>
          <cell r="CQ828">
            <v>4.92542085851655</v>
          </cell>
          <cell r="CR828">
            <v>4.81352419624617</v>
          </cell>
          <cell r="CS828">
            <v>4.88035716264383</v>
          </cell>
          <cell r="CT828">
            <v>4.86199438709875</v>
          </cell>
          <cell r="CU828">
            <v>4.8403775913276</v>
          </cell>
          <cell r="CV828">
            <v>4.77683534914763</v>
          </cell>
          <cell r="CW828">
            <v>5.06088328851064</v>
          </cell>
          <cell r="CX828">
            <v>4.78931127161783</v>
          </cell>
          <cell r="CY828">
            <v>5.03659291106371</v>
          </cell>
          <cell r="CZ828">
            <v>5.04760066564712</v>
          </cell>
          <cell r="DA828">
            <v>4.966380059219</v>
          </cell>
        </row>
        <row r="829">
          <cell r="A829">
            <v>8487.23371867617</v>
          </cell>
          <cell r="B829">
            <v>6668.70129182918</v>
          </cell>
          <cell r="C829">
            <v>7615.46942026206</v>
          </cell>
          <cell r="D829">
            <v>6654.81384566501</v>
          </cell>
          <cell r="E829">
            <v>7416.58941581061</v>
          </cell>
          <cell r="F829">
            <v>7085.81704894249</v>
          </cell>
          <cell r="G829">
            <v>7580.50510105535</v>
          </cell>
          <cell r="H829">
            <v>7429.37601456271</v>
          </cell>
          <cell r="I829">
            <v>8168.06450473347</v>
          </cell>
          <cell r="J829">
            <v>7261.70826503274</v>
          </cell>
          <cell r="K829">
            <v>8686.93058013011</v>
          </cell>
          <cell r="L829">
            <v>9876.8011068951</v>
          </cell>
          <cell r="M829">
            <v>9691.05185615901</v>
          </cell>
          <cell r="N829">
            <v>7867.23112556731</v>
          </cell>
          <cell r="O829">
            <v>10236.9821866351</v>
          </cell>
        </row>
        <row r="829">
          <cell r="Z829">
            <v>6983.78088851068</v>
          </cell>
          <cell r="AA829">
            <v>5487.38849156229</v>
          </cell>
          <cell r="AB829">
            <v>6266.44340867278</v>
          </cell>
          <cell r="AC829">
            <v>5475.96110729007</v>
          </cell>
          <cell r="AD829">
            <v>6102.79357643844</v>
          </cell>
          <cell r="AE829">
            <v>5830.61517170125</v>
          </cell>
          <cell r="AF829">
            <v>6237.6727688684</v>
          </cell>
          <cell r="AG829">
            <v>6113.31512055446</v>
          </cell>
          <cell r="AH829">
            <v>6721.15022103783</v>
          </cell>
          <cell r="AI829">
            <v>5975.34851522694</v>
          </cell>
          <cell r="AJ829">
            <v>7148.10287736421</v>
          </cell>
          <cell r="AK829">
            <v>8127.19633938796</v>
          </cell>
          <cell r="AL829">
            <v>7974.35124163942</v>
          </cell>
          <cell r="AM829">
            <v>6473.6073261811</v>
          </cell>
          <cell r="AN829">
            <v>8423.57391357405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29">
          <cell r="BX829">
            <v>3.85513661844643</v>
          </cell>
          <cell r="BY829">
            <v>3.14313049775404</v>
          </cell>
          <cell r="BZ829">
            <v>3.47044461286083</v>
          </cell>
          <cell r="CA829">
            <v>3.03337997907403</v>
          </cell>
          <cell r="CB829">
            <v>3.4649005571283</v>
          </cell>
          <cell r="CC829">
            <v>3.23352629078985</v>
          </cell>
          <cell r="CD829">
            <v>3.43662331219478</v>
          </cell>
          <cell r="CE829">
            <v>3.49840885354946</v>
          </cell>
          <cell r="CF829">
            <v>3.79988872427113</v>
          </cell>
          <cell r="CG829">
            <v>3.27767830926338</v>
          </cell>
          <cell r="CH829">
            <v>3.98741811854964</v>
          </cell>
          <cell r="CI829">
            <v>4.52475249060004</v>
          </cell>
          <cell r="CJ829">
            <v>4.40864597477548</v>
          </cell>
          <cell r="CK829">
            <v>3.66087170372752</v>
          </cell>
          <cell r="CL829">
            <v>4.69392878022175</v>
          </cell>
          <cell r="CM829">
            <v>4.96315647501044</v>
          </cell>
          <cell r="CN829">
            <v>4.78311068646882</v>
          </cell>
          <cell r="CO829">
            <v>4.94701400573579</v>
          </cell>
          <cell r="CP829">
            <v>4.94584696746018</v>
          </cell>
          <cell r="CQ829">
            <v>4.82553023543587</v>
          </cell>
          <cell r="CR829">
            <v>4.94020666760845</v>
          </cell>
          <cell r="CS829">
            <v>4.97276334436019</v>
          </cell>
          <cell r="CT829">
            <v>4.78755035520536</v>
          </cell>
          <cell r="CU829">
            <v>4.84596037694664</v>
          </cell>
          <cell r="CV829">
            <v>4.99463837060201</v>
          </cell>
          <cell r="CW829">
            <v>4.91140956814213</v>
          </cell>
          <cell r="CX829">
            <v>4.92099653783187</v>
          </cell>
          <cell r="CY829">
            <v>4.95561171691492</v>
          </cell>
          <cell r="CZ829">
            <v>4.84472331128926</v>
          </cell>
          <cell r="DA829">
            <v>4.91662438338768</v>
          </cell>
        </row>
        <row r="830">
          <cell r="A830">
            <v>8948.83781895307</v>
          </cell>
          <cell r="B830">
            <v>7545.9213176866</v>
          </cell>
          <cell r="C830">
            <v>7503.04592384875</v>
          </cell>
          <cell r="D830">
            <v>7257.78770718108</v>
          </cell>
          <cell r="E830">
            <v>8463.10685265259</v>
          </cell>
          <cell r="F830">
            <v>8598.00863036844</v>
          </cell>
          <cell r="G830">
            <v>6809.94963726442</v>
          </cell>
          <cell r="H830">
            <v>8057.34087672145</v>
          </cell>
          <cell r="I830">
            <v>8308.5683228256</v>
          </cell>
          <cell r="J830">
            <v>8000.74671013933</v>
          </cell>
          <cell r="K830">
            <v>8001.08533065617</v>
          </cell>
          <cell r="L830">
            <v>9140.07318356512</v>
          </cell>
          <cell r="M830">
            <v>9872.33681540826</v>
          </cell>
          <cell r="N830">
            <v>9301.35754018679</v>
          </cell>
          <cell r="O830">
            <v>9777.39006347219</v>
          </cell>
        </row>
        <row r="830">
          <cell r="Z830">
            <v>7363.61511959567</v>
          </cell>
          <cell r="AA830">
            <v>6209.2152556964</v>
          </cell>
          <cell r="AB830">
            <v>6173.93493162411</v>
          </cell>
          <cell r="AC830">
            <v>5972.12245619472</v>
          </cell>
          <cell r="AD830">
            <v>6963.92792446842</v>
          </cell>
          <cell r="AE830">
            <v>7074.93281584604</v>
          </cell>
          <cell r="AF830">
            <v>5603.61570152043</v>
          </cell>
          <cell r="AG830">
            <v>6630.04049284508</v>
          </cell>
          <cell r="AH830">
            <v>6836.76479135364</v>
          </cell>
          <cell r="AI830">
            <v>6583.47157862893</v>
          </cell>
          <cell r="AJ830">
            <v>6583.75021493994</v>
          </cell>
          <cell r="AK830">
            <v>7520.97450533359</v>
          </cell>
          <cell r="AL830">
            <v>8123.52286525023</v>
          </cell>
          <cell r="AM830">
            <v>7653.68849021085</v>
          </cell>
          <cell r="AN830">
            <v>8045.39525222854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0">
          <cell r="BX830">
            <v>4.07866986072924</v>
          </cell>
          <cell r="BY830">
            <v>3.43548279506641</v>
          </cell>
          <cell r="BZ830">
            <v>3.61092595680043</v>
          </cell>
          <cell r="CA830">
            <v>3.40579505718002</v>
          </cell>
          <cell r="CB830">
            <v>3.77820833689584</v>
          </cell>
          <cell r="CC830">
            <v>3.85607816809525</v>
          </cell>
          <cell r="CD830">
            <v>3.17600796360908</v>
          </cell>
          <cell r="CE830">
            <v>3.7392864842908</v>
          </cell>
          <cell r="CF830">
            <v>3.94367152818524</v>
          </cell>
          <cell r="CG830">
            <v>3.65799425189812</v>
          </cell>
          <cell r="CH830">
            <v>3.6392801368664</v>
          </cell>
          <cell r="CI830">
            <v>4.12499298282402</v>
          </cell>
          <cell r="CJ830">
            <v>4.47744498368681</v>
          </cell>
          <cell r="CK830">
            <v>4.23837260522994</v>
          </cell>
          <cell r="CL830">
            <v>4.53548432633827</v>
          </cell>
          <cell r="CM830">
            <v>4.94629099382052</v>
          </cell>
          <cell r="CN830">
            <v>4.95171993589178</v>
          </cell>
          <cell r="CO830">
            <v>4.68436363026831</v>
          </cell>
          <cell r="CP830">
            <v>4.80415851727378</v>
          </cell>
          <cell r="CQ830">
            <v>5.04981538505104</v>
          </cell>
          <cell r="CR830">
            <v>5.0267076373182</v>
          </cell>
          <cell r="CS830">
            <v>4.8338580888008</v>
          </cell>
          <cell r="CT830">
            <v>4.85774346984557</v>
          </cell>
          <cell r="CU830">
            <v>4.74960003849107</v>
          </cell>
          <cell r="CV830">
            <v>4.93081923932508</v>
          </cell>
          <cell r="CW830">
            <v>4.95638454402814</v>
          </cell>
          <cell r="CX830">
            <v>4.99525931061026</v>
          </cell>
          <cell r="CY830">
            <v>4.97074271357247</v>
          </cell>
          <cell r="CZ830">
            <v>4.94742003955641</v>
          </cell>
          <cell r="DA830">
            <v>4.85993935536862</v>
          </cell>
        </row>
        <row r="831">
          <cell r="A831">
            <v>9523.61262814063</v>
          </cell>
          <cell r="B831">
            <v>7883.42920967635</v>
          </cell>
          <cell r="C831">
            <v>7160.54294075116</v>
          </cell>
          <cell r="D831">
            <v>8100.60384387231</v>
          </cell>
          <cell r="E831">
            <v>8299.14807627626</v>
          </cell>
          <cell r="F831">
            <v>8045.92011175947</v>
          </cell>
          <cell r="G831">
            <v>7270.94515843872</v>
          </cell>
          <cell r="H831">
            <v>7744.13155063771</v>
          </cell>
          <cell r="I831">
            <v>8380.02152095666</v>
          </cell>
          <cell r="J831">
            <v>8898.777937084</v>
          </cell>
          <cell r="K831">
            <v>8846.70052059273</v>
          </cell>
          <cell r="L831">
            <v>7831.14407194336</v>
          </cell>
          <cell r="M831">
            <v>8325.5035319575</v>
          </cell>
          <cell r="N831">
            <v>10552.3393666897</v>
          </cell>
          <cell r="O831">
            <v>9523.65319841433</v>
          </cell>
        </row>
        <row r="831">
          <cell r="Z831">
            <v>7836.57267687</v>
          </cell>
          <cell r="AA831">
            <v>6486.93603539082</v>
          </cell>
          <cell r="AB831">
            <v>5892.10390553238</v>
          </cell>
          <cell r="AC831">
            <v>6665.63973438636</v>
          </cell>
          <cell r="AD831">
            <v>6829.01327419304</v>
          </cell>
          <cell r="AE831">
            <v>6620.64283481922</v>
          </cell>
          <cell r="AF831">
            <v>5982.94915894386</v>
          </cell>
          <cell r="AG831">
            <v>6372.3139616676</v>
          </cell>
          <cell r="AH831">
            <v>6895.56056581576</v>
          </cell>
          <cell r="AI831">
            <v>7322.42298822912</v>
          </cell>
          <cell r="AJ831">
            <v>7279.57071408773</v>
          </cell>
          <cell r="AK831">
            <v>6443.91283634196</v>
          </cell>
          <cell r="AL831">
            <v>6850.7000491536</v>
          </cell>
          <cell r="AM831">
            <v>8683.06782173321</v>
          </cell>
          <cell r="AN831">
            <v>7836.6060604095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1">
          <cell r="BX831">
            <v>4.28900169512096</v>
          </cell>
          <cell r="BY831">
            <v>3.55787427234948</v>
          </cell>
          <cell r="BZ831">
            <v>3.34721367457748</v>
          </cell>
          <cell r="CA831">
            <v>3.7321909299079</v>
          </cell>
          <cell r="CB831">
            <v>3.64680941670321</v>
          </cell>
          <cell r="CC831">
            <v>3.62352732659038</v>
          </cell>
          <cell r="CD831">
            <v>3.30595799190338</v>
          </cell>
          <cell r="CE831">
            <v>3.44050843385633</v>
          </cell>
          <cell r="CF831">
            <v>3.93991923376489</v>
          </cell>
          <cell r="CG831">
            <v>4.07925851472597</v>
          </cell>
          <cell r="CH831">
            <v>4.09466291463116</v>
          </cell>
          <cell r="CI831">
            <v>3.61622536956767</v>
          </cell>
          <cell r="CJ831">
            <v>3.87591162124881</v>
          </cell>
          <cell r="CK831">
            <v>4.7292097695296</v>
          </cell>
          <cell r="CL831">
            <v>4.39375915631521</v>
          </cell>
          <cell r="CM831">
            <v>5.00584137162609</v>
          </cell>
          <cell r="CN831">
            <v>4.99523764297754</v>
          </cell>
          <cell r="CO831">
            <v>4.82274273337325</v>
          </cell>
          <cell r="CP831">
            <v>4.89311158312104</v>
          </cell>
          <cell r="CQ831">
            <v>5.13040942667685</v>
          </cell>
          <cell r="CR831">
            <v>5.00582605229678</v>
          </cell>
          <cell r="CS831">
            <v>4.95821228566662</v>
          </cell>
          <cell r="CT831">
            <v>5.07436466184135</v>
          </cell>
          <cell r="CU831">
            <v>4.79500863717121</v>
          </cell>
          <cell r="CV831">
            <v>4.91791161850673</v>
          </cell>
          <cell r="CW831">
            <v>4.87073777975727</v>
          </cell>
          <cell r="CX831">
            <v>4.88203967169116</v>
          </cell>
          <cell r="CY831">
            <v>4.84248431457022</v>
          </cell>
          <cell r="CZ831">
            <v>5.03027526123553</v>
          </cell>
          <cell r="DA831">
            <v>4.88651125979531</v>
          </cell>
        </row>
        <row r="832">
          <cell r="A832">
            <v>8771.99808660207</v>
          </cell>
          <cell r="B832">
            <v>6990.28308105819</v>
          </cell>
          <cell r="C832">
            <v>7926.70615389973</v>
          </cell>
          <cell r="D832">
            <v>6214.32653684793</v>
          </cell>
          <cell r="E832">
            <v>7690.75457265456</v>
          </cell>
          <cell r="F832">
            <v>8339.23078312145</v>
          </cell>
          <cell r="G832">
            <v>7754.22134007528</v>
          </cell>
          <cell r="H832">
            <v>8077.67149526741</v>
          </cell>
          <cell r="I832">
            <v>8192.62679545781</v>
          </cell>
          <cell r="J832">
            <v>7567.80341167208</v>
          </cell>
          <cell r="K832">
            <v>6950.95626143</v>
          </cell>
          <cell r="L832">
            <v>7657.26193215447</v>
          </cell>
          <cell r="M832">
            <v>8895.50417974244</v>
          </cell>
          <cell r="N832">
            <v>10206.8276954476</v>
          </cell>
          <cell r="O832">
            <v>8686.9898546186</v>
          </cell>
        </row>
        <row r="832">
          <cell r="Z832">
            <v>7218.1012826897</v>
          </cell>
          <cell r="AA832">
            <v>5752.00436384217</v>
          </cell>
          <cell r="AB832">
            <v>6522.54677806606</v>
          </cell>
          <cell r="AC832">
            <v>5113.50297889202</v>
          </cell>
          <cell r="AD832">
            <v>6328.39233407004</v>
          </cell>
          <cell r="AE832">
            <v>6861.99561582565</v>
          </cell>
          <cell r="AF832">
            <v>6380.61641697623</v>
          </cell>
          <cell r="AG832">
            <v>6646.76968753432</v>
          </cell>
          <cell r="AH832">
            <v>6741.36147740528</v>
          </cell>
          <cell r="AI832">
            <v>6227.22109303302</v>
          </cell>
          <cell r="AJ832">
            <v>5719.64400940525</v>
          </cell>
          <cell r="AK832">
            <v>6300.83267560139</v>
          </cell>
          <cell r="AL832">
            <v>7319.72915361663</v>
          </cell>
          <cell r="AM832">
            <v>8398.76107511117</v>
          </cell>
          <cell r="AN832">
            <v>7148.15165180045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2">
          <cell r="BX832">
            <v>4.03831522771768</v>
          </cell>
          <cell r="BY832">
            <v>3.27555251900978</v>
          </cell>
          <cell r="BZ832">
            <v>3.55449852850852</v>
          </cell>
          <cell r="CA832">
            <v>2.89021170069283</v>
          </cell>
          <cell r="CB832">
            <v>3.55210470150668</v>
          </cell>
          <cell r="CC832">
            <v>3.79811804508355</v>
          </cell>
          <cell r="CD832">
            <v>3.51141957090248</v>
          </cell>
          <cell r="CE832">
            <v>3.67002386702514</v>
          </cell>
          <cell r="CF832">
            <v>3.68704781504462</v>
          </cell>
          <cell r="CG832">
            <v>3.53939666543514</v>
          </cell>
          <cell r="CH832">
            <v>3.27313366822159</v>
          </cell>
          <cell r="CI832">
            <v>3.56162336413684</v>
          </cell>
          <cell r="CJ832">
            <v>4.10749872089629</v>
          </cell>
          <cell r="CK832">
            <v>4.70182044589249</v>
          </cell>
          <cell r="CL832">
            <v>4.08736230860987</v>
          </cell>
          <cell r="CM832">
            <v>4.89699759366013</v>
          </cell>
          <cell r="CN832">
            <v>4.8110711013985</v>
          </cell>
          <cell r="CO832">
            <v>5.02742961614955</v>
          </cell>
          <cell r="CP832">
            <v>4.84725641346119</v>
          </cell>
          <cell r="CQ832">
            <v>4.88106704227463</v>
          </cell>
          <cell r="CR832">
            <v>4.94981666325484</v>
          </cell>
          <cell r="CS832">
            <v>4.97836858155209</v>
          </cell>
          <cell r="CT832">
            <v>4.96190994142333</v>
          </cell>
          <cell r="CU832">
            <v>5.00928776252308</v>
          </cell>
          <cell r="CV832">
            <v>4.82027908133385</v>
          </cell>
          <cell r="CW832">
            <v>4.78753975499223</v>
          </cell>
          <cell r="CX832">
            <v>4.84682222422578</v>
          </cell>
          <cell r="CY832">
            <v>4.88230279260709</v>
          </cell>
          <cell r="CZ832">
            <v>4.89391387446002</v>
          </cell>
          <cell r="DA832">
            <v>4.79134846621439</v>
          </cell>
        </row>
        <row r="833">
          <cell r="A833">
            <v>9040.45543483289</v>
          </cell>
          <cell r="B833">
            <v>7721.75240632744</v>
          </cell>
          <cell r="C833">
            <v>7777.77331164386</v>
          </cell>
          <cell r="D833">
            <v>8249.71375216664</v>
          </cell>
          <cell r="E833">
            <v>8027.41538018689</v>
          </cell>
          <cell r="F833">
            <v>7249.51020423773</v>
          </cell>
          <cell r="G833">
            <v>6997.35637924209</v>
          </cell>
          <cell r="H833">
            <v>6760.53520531372</v>
          </cell>
          <cell r="I833">
            <v>8551.98583526734</v>
          </cell>
          <cell r="J833">
            <v>8022.86792877489</v>
          </cell>
          <cell r="K833">
            <v>7293.41459199054</v>
          </cell>
          <cell r="L833">
            <v>8421.17558673317</v>
          </cell>
          <cell r="M833">
            <v>8727.11662183637</v>
          </cell>
          <cell r="N833">
            <v>9661.09833367107</v>
          </cell>
          <cell r="O833">
            <v>9562.36359767125</v>
          </cell>
        </row>
        <row r="833">
          <cell r="Z833">
            <v>7439.00332923392</v>
          </cell>
          <cell r="AA833">
            <v>6353.89912292087</v>
          </cell>
          <cell r="AB833">
            <v>6399.99632500981</v>
          </cell>
          <cell r="AC833">
            <v>6788.33588749712</v>
          </cell>
          <cell r="AD833">
            <v>6605.41608426807</v>
          </cell>
          <cell r="AE833">
            <v>5965.31125377276</v>
          </cell>
          <cell r="AF833">
            <v>5757.82467777634</v>
          </cell>
          <cell r="AG833">
            <v>5562.95468322958</v>
          </cell>
          <cell r="AH833">
            <v>7037.06263016284</v>
          </cell>
          <cell r="AI833">
            <v>6601.6741813919</v>
          </cell>
          <cell r="AJ833">
            <v>6001.43829283793</v>
          </cell>
          <cell r="AK833">
            <v>6929.42448279757</v>
          </cell>
          <cell r="AL833">
            <v>7181.17024882536</v>
          </cell>
          <cell r="AM833">
            <v>7949.70377170648</v>
          </cell>
          <cell r="AN833">
            <v>7868.45918894092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3">
          <cell r="BX833">
            <v>4.12129725600146</v>
          </cell>
          <cell r="BY833">
            <v>3.53967513300437</v>
          </cell>
          <cell r="BZ833">
            <v>3.57027797532909</v>
          </cell>
          <cell r="CA833">
            <v>3.70700101601835</v>
          </cell>
          <cell r="CB833">
            <v>3.79467689595407</v>
          </cell>
          <cell r="CC833">
            <v>3.41178918163373</v>
          </cell>
          <cell r="CD833">
            <v>3.14933066140593</v>
          </cell>
          <cell r="CE833">
            <v>3.13892649908616</v>
          </cell>
          <cell r="CF833">
            <v>3.94883024231942</v>
          </cell>
          <cell r="CG833">
            <v>3.69187831160511</v>
          </cell>
          <cell r="CH833">
            <v>3.42727751614569</v>
          </cell>
          <cell r="CI833">
            <v>3.80031219680705</v>
          </cell>
          <cell r="CJ833">
            <v>4.05552940504275</v>
          </cell>
          <cell r="CK833">
            <v>4.50017713842089</v>
          </cell>
          <cell r="CL833">
            <v>4.36568788098019</v>
          </cell>
          <cell r="CM833">
            <v>4.94524655054142</v>
          </cell>
          <cell r="CN833">
            <v>4.91794928868163</v>
          </cell>
          <cell r="CO833">
            <v>4.91116843787491</v>
          </cell>
          <cell r="CP833">
            <v>5.01704219484322</v>
          </cell>
          <cell r="CQ833">
            <v>4.76905698800153</v>
          </cell>
          <cell r="CR833">
            <v>4.79024864474805</v>
          </cell>
          <cell r="CS833">
            <v>5.00895708545632</v>
          </cell>
          <cell r="CT833">
            <v>4.85547263986992</v>
          </cell>
          <cell r="CU833">
            <v>4.88236324713658</v>
          </cell>
          <cell r="CV833">
            <v>4.89907224793993</v>
          </cell>
          <cell r="CW833">
            <v>4.79748039522566</v>
          </cell>
          <cell r="CX833">
            <v>4.99556973933744</v>
          </cell>
          <cell r="CY833">
            <v>4.85126282487657</v>
          </cell>
          <cell r="CZ833">
            <v>4.83981178151689</v>
          </cell>
          <cell r="DA833">
            <v>4.93792113022392</v>
          </cell>
        </row>
        <row r="834">
          <cell r="A834">
            <v>8586.91282620783</v>
          </cell>
          <cell r="B834">
            <v>8099.2873509941</v>
          </cell>
          <cell r="C834">
            <v>7116.64911425616</v>
          </cell>
          <cell r="D834">
            <v>7164.57855078682</v>
          </cell>
          <cell r="E834">
            <v>8117.05018678707</v>
          </cell>
          <cell r="F834">
            <v>7657.26499492663</v>
          </cell>
          <cell r="G834">
            <v>7017.921807048</v>
          </cell>
          <cell r="H834">
            <v>9355.21774402023</v>
          </cell>
          <cell r="I834">
            <v>7922.13697675064</v>
          </cell>
          <cell r="J834">
            <v>9566.5909449808</v>
          </cell>
          <cell r="K834">
            <v>9056.66105397959</v>
          </cell>
          <cell r="L834">
            <v>8822.12456462036</v>
          </cell>
          <cell r="M834">
            <v>8397.75181368195</v>
          </cell>
          <cell r="N834">
            <v>9958.76605452414</v>
          </cell>
          <cell r="O834">
            <v>9572.73356640231</v>
          </cell>
        </row>
        <row r="834">
          <cell r="Z834">
            <v>7065.80255413673</v>
          </cell>
          <cell r="AA834">
            <v>6664.556448818</v>
          </cell>
          <cell r="AB834">
            <v>5855.98555687364</v>
          </cell>
          <cell r="AC834">
            <v>5895.42463607601</v>
          </cell>
          <cell r="AD834">
            <v>6679.17272512765</v>
          </cell>
          <cell r="AE834">
            <v>6300.83519582534</v>
          </cell>
          <cell r="AF834">
            <v>5774.74708694236</v>
          </cell>
          <cell r="AG834">
            <v>7698.00774365093</v>
          </cell>
          <cell r="AH834">
            <v>6518.78699801196</v>
          </cell>
          <cell r="AI834">
            <v>7871.93769186991</v>
          </cell>
          <cell r="AJ834">
            <v>7452.33823870321</v>
          </cell>
          <cell r="AK834">
            <v>7259.34821317333</v>
          </cell>
          <cell r="AL834">
            <v>6910.15006382972</v>
          </cell>
          <cell r="AM834">
            <v>8194.64178200844</v>
          </cell>
          <cell r="AN834">
            <v>7876.99219178247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4">
          <cell r="BX834">
            <v>4.10088875935014</v>
          </cell>
          <cell r="BY834">
            <v>3.74257500955516</v>
          </cell>
          <cell r="BZ834">
            <v>3.26232973854406</v>
          </cell>
          <cell r="CA834">
            <v>3.20992963495726</v>
          </cell>
          <cell r="CB834">
            <v>3.75904123379634</v>
          </cell>
          <cell r="CC834">
            <v>3.50079834633482</v>
          </cell>
          <cell r="CD834">
            <v>3.19226490879338</v>
          </cell>
          <cell r="CE834">
            <v>4.41989330422367</v>
          </cell>
          <cell r="CF834">
            <v>3.67866771459685</v>
          </cell>
          <cell r="CG834">
            <v>4.37776994760804</v>
          </cell>
          <cell r="CH834">
            <v>4.16563004878024</v>
          </cell>
          <cell r="CI834">
            <v>3.96450101725248</v>
          </cell>
          <cell r="CJ834">
            <v>3.82789913526679</v>
          </cell>
          <cell r="CK834">
            <v>4.56454834787174</v>
          </cell>
          <cell r="CL834">
            <v>4.40606663171537</v>
          </cell>
          <cell r="CM834">
            <v>4.72052871901995</v>
          </cell>
          <cell r="CN834">
            <v>4.87874223422851</v>
          </cell>
          <cell r="CO834">
            <v>4.91789528712364</v>
          </cell>
          <cell r="CP834">
            <v>5.03183874877418</v>
          </cell>
          <cell r="CQ834">
            <v>4.86802410997589</v>
          </cell>
          <cell r="CR834">
            <v>4.93103585883961</v>
          </cell>
          <cell r="CS834">
            <v>4.95611277502425</v>
          </cell>
          <cell r="CT834">
            <v>4.77170617540292</v>
          </cell>
          <cell r="CU834">
            <v>4.85493439231966</v>
          </cell>
          <cell r="CV834">
            <v>4.92647006091524</v>
          </cell>
          <cell r="CW834">
            <v>4.90138701671829</v>
          </cell>
          <cell r="CX834">
            <v>5.0166780522998</v>
          </cell>
          <cell r="CY834">
            <v>4.94577242348775</v>
          </cell>
          <cell r="CZ834">
            <v>4.91857499676471</v>
          </cell>
          <cell r="DA834">
            <v>4.897974163643</v>
          </cell>
        </row>
        <row r="835">
          <cell r="A835">
            <v>8534.30155417708</v>
          </cell>
          <cell r="B835">
            <v>7533.80333258108</v>
          </cell>
          <cell r="C835">
            <v>7204.99956713894</v>
          </cell>
          <cell r="D835">
            <v>8545.70647659993</v>
          </cell>
          <cell r="E835">
            <v>7515.07207182288</v>
          </cell>
          <cell r="F835">
            <v>6699.51782468358</v>
          </cell>
          <cell r="G835">
            <v>7399.70864644874</v>
          </cell>
          <cell r="H835">
            <v>7408.3130811229</v>
          </cell>
          <cell r="I835">
            <v>8308.27962220589</v>
          </cell>
          <cell r="J835">
            <v>8157.27941180175</v>
          </cell>
          <cell r="K835">
            <v>9818.45009786286</v>
          </cell>
          <cell r="L835">
            <v>8663.26724553546</v>
          </cell>
          <cell r="M835">
            <v>8691.54858963374</v>
          </cell>
          <cell r="N835">
            <v>7920.60640230398</v>
          </cell>
          <cell r="O835">
            <v>8143.28602488532</v>
          </cell>
        </row>
        <row r="835">
          <cell r="Z835">
            <v>7022.51099315143</v>
          </cell>
          <cell r="AA835">
            <v>6199.24388509529</v>
          </cell>
          <cell r="AB835">
            <v>5928.6853581029</v>
          </cell>
          <cell r="AC835">
            <v>7031.8956150308</v>
          </cell>
          <cell r="AD835">
            <v>6183.83073338569</v>
          </cell>
          <cell r="AE835">
            <v>5512.74609573963</v>
          </cell>
          <cell r="AF835">
            <v>6088.9031147921</v>
          </cell>
          <cell r="AG835">
            <v>6095.98333532399</v>
          </cell>
          <cell r="AH835">
            <v>6836.52723198656</v>
          </cell>
          <cell r="AI835">
            <v>6712.27563028258</v>
          </cell>
          <cell r="AJ835">
            <v>8079.18179481286</v>
          </cell>
          <cell r="AK835">
            <v>7128.63133346918</v>
          </cell>
          <cell r="AL835">
            <v>7151.90283947005</v>
          </cell>
          <cell r="AM835">
            <v>6517.52755389584</v>
          </cell>
          <cell r="AN835">
            <v>6700.76107190564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5">
          <cell r="BX835">
            <v>4.0890841178151</v>
          </cell>
          <cell r="BY835">
            <v>3.47762044822838</v>
          </cell>
          <cell r="BZ835">
            <v>3.30583548503365</v>
          </cell>
          <cell r="CA835">
            <v>4.06035637195717</v>
          </cell>
          <cell r="CB835">
            <v>3.48551656737056</v>
          </cell>
          <cell r="CC835">
            <v>3.12279391352734</v>
          </cell>
          <cell r="CD835">
            <v>3.30713512101175</v>
          </cell>
          <cell r="CE835">
            <v>3.35443775657966</v>
          </cell>
          <cell r="CF835">
            <v>3.72204236844694</v>
          </cell>
          <cell r="CG835">
            <v>3.70100602814413</v>
          </cell>
          <cell r="CH835">
            <v>4.43251115111719</v>
          </cell>
          <cell r="CI835">
            <v>4.07306529858828</v>
          </cell>
          <cell r="CJ835">
            <v>3.94336960166585</v>
          </cell>
          <cell r="CK835">
            <v>3.782496160311</v>
          </cell>
          <cell r="CL835">
            <v>3.74700385034656</v>
          </cell>
          <cell r="CM835">
            <v>4.70515049123046</v>
          </cell>
          <cell r="CN835">
            <v>4.88386529669483</v>
          </cell>
          <cell r="CO835">
            <v>4.91342465690733</v>
          </cell>
          <cell r="CP835">
            <v>4.74477254545868</v>
          </cell>
          <cell r="CQ835">
            <v>4.86068612264745</v>
          </cell>
          <cell r="CR835">
            <v>4.83650678820188</v>
          </cell>
          <cell r="CS835">
            <v>5.04422278845162</v>
          </cell>
          <cell r="CT835">
            <v>4.97887438024682</v>
          </cell>
          <cell r="CU835">
            <v>5.03224029722668</v>
          </cell>
          <cell r="CV835">
            <v>4.96886417031077</v>
          </cell>
          <cell r="CW835">
            <v>4.99372565317607</v>
          </cell>
          <cell r="CX835">
            <v>4.79503650746635</v>
          </cell>
          <cell r="CY835">
            <v>4.96891144731526</v>
          </cell>
          <cell r="CZ835">
            <v>4.7207555849096</v>
          </cell>
          <cell r="DA835">
            <v>4.89944773085095</v>
          </cell>
        </row>
        <row r="836">
          <cell r="A836">
            <v>8065.27436166635</v>
          </cell>
          <cell r="B836">
            <v>7555.0954984177</v>
          </cell>
          <cell r="C836">
            <v>7423.80157650153</v>
          </cell>
          <cell r="D836">
            <v>7760.89102288531</v>
          </cell>
          <cell r="E836">
            <v>7534.92003794723</v>
          </cell>
          <cell r="F836">
            <v>7155.4674156201</v>
          </cell>
          <cell r="G836">
            <v>7755.64681860353</v>
          </cell>
          <cell r="H836">
            <v>7908.30762829161</v>
          </cell>
          <cell r="I836">
            <v>7684.20612042103</v>
          </cell>
          <cell r="J836">
            <v>8631.08934167951</v>
          </cell>
          <cell r="K836">
            <v>9406.0893105336</v>
          </cell>
          <cell r="L836">
            <v>8383.65139140211</v>
          </cell>
          <cell r="M836">
            <v>8750.40011773625</v>
          </cell>
          <cell r="N836">
            <v>7312.83166958284</v>
          </cell>
          <cell r="O836">
            <v>8737.54001554268</v>
          </cell>
        </row>
        <row r="836">
          <cell r="Z836">
            <v>6636.56861759974</v>
          </cell>
          <cell r="AA836">
            <v>6216.76429584085</v>
          </cell>
          <cell r="AB836">
            <v>6108.7281543784</v>
          </cell>
          <cell r="AC836">
            <v>6386.10461311706</v>
          </cell>
          <cell r="AD836">
            <v>6200.16277408229</v>
          </cell>
          <cell r="AE836">
            <v>5887.92747342454</v>
          </cell>
          <cell r="AF836">
            <v>6381.78938216519</v>
          </cell>
          <cell r="AG836">
            <v>6507.40741985138</v>
          </cell>
          <cell r="AH836">
            <v>6323.00389337502</v>
          </cell>
          <cell r="AI836">
            <v>7102.15351543914</v>
          </cell>
          <cell r="AJ836">
            <v>7739.86777552479</v>
          </cell>
          <cell r="AK836">
            <v>6898.54743063945</v>
          </cell>
          <cell r="AL836">
            <v>7200.32923973726</v>
          </cell>
          <cell r="AM836">
            <v>6017.41577382817</v>
          </cell>
          <cell r="AN836">
            <v>7189.7472127894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6">
          <cell r="BX836">
            <v>3.67184469604766</v>
          </cell>
          <cell r="BY836">
            <v>3.43450441730976</v>
          </cell>
          <cell r="BZ836">
            <v>3.42479033986909</v>
          </cell>
          <cell r="CA836">
            <v>3.48000299062832</v>
          </cell>
          <cell r="CB836">
            <v>3.56040223593731</v>
          </cell>
          <cell r="CC836">
            <v>3.23082594140871</v>
          </cell>
          <cell r="CD836">
            <v>3.66011616668852</v>
          </cell>
          <cell r="CE836">
            <v>3.66703152953824</v>
          </cell>
          <cell r="CF836">
            <v>3.54360150956729</v>
          </cell>
          <cell r="CG836">
            <v>4.02723626532193</v>
          </cell>
          <cell r="CH836">
            <v>4.27207034404404</v>
          </cell>
          <cell r="CI836">
            <v>3.81396819940071</v>
          </cell>
          <cell r="CJ836">
            <v>3.86346507539863</v>
          </cell>
          <cell r="CK836">
            <v>3.3662147415932</v>
          </cell>
          <cell r="CL836">
            <v>3.86023936168097</v>
          </cell>
          <cell r="CM836">
            <v>4.95183791237609</v>
          </cell>
          <cell r="CN836">
            <v>4.95915243598681</v>
          </cell>
          <cell r="CO836">
            <v>4.8867930173748</v>
          </cell>
          <cell r="CP836">
            <v>5.0276327547292</v>
          </cell>
          <cell r="CQ836">
            <v>4.77101917159675</v>
          </cell>
          <cell r="CR836">
            <v>4.99293630759167</v>
          </cell>
          <cell r="CS836">
            <v>4.77699441094635</v>
          </cell>
          <cell r="CT836">
            <v>4.86183806586738</v>
          </cell>
          <cell r="CU836">
            <v>4.88861354507356</v>
          </cell>
          <cell r="CV836">
            <v>4.8315900917882</v>
          </cell>
          <cell r="CW836">
            <v>4.96366292815894</v>
          </cell>
          <cell r="CX836">
            <v>4.95550276216965</v>
          </cell>
          <cell r="CY836">
            <v>5.10601986531541</v>
          </cell>
          <cell r="CZ836">
            <v>4.89751007549363</v>
          </cell>
          <cell r="DA836">
            <v>5.10277620730451</v>
          </cell>
        </row>
        <row r="837">
          <cell r="A837">
            <v>8330.65613631497</v>
          </cell>
          <cell r="B837">
            <v>8321.51453882627</v>
          </cell>
          <cell r="C837">
            <v>7962.4114364566</v>
          </cell>
          <cell r="D837">
            <v>7934.86288159264</v>
          </cell>
          <cell r="E837">
            <v>7759.02717027367</v>
          </cell>
          <cell r="F837">
            <v>6990.5713334716</v>
          </cell>
          <cell r="G837">
            <v>7274.78716025138</v>
          </cell>
          <cell r="H837">
            <v>8315.75183062693</v>
          </cell>
          <cell r="I837">
            <v>7952.8807499554</v>
          </cell>
          <cell r="J837">
            <v>7842.9796750075</v>
          </cell>
          <cell r="K837">
            <v>8281.14142829308</v>
          </cell>
          <cell r="L837">
            <v>8731.48841844314</v>
          </cell>
          <cell r="M837">
            <v>7683.62469258895</v>
          </cell>
          <cell r="N837">
            <v>8499.2783109916</v>
          </cell>
          <cell r="O837">
            <v>9899.87640120131</v>
          </cell>
        </row>
        <row r="837">
          <cell r="Z837">
            <v>6854.93990645346</v>
          </cell>
          <cell r="AA837">
            <v>6847.41767766276</v>
          </cell>
          <cell r="AB837">
            <v>6551.92712485572</v>
          </cell>
          <cell r="AC837">
            <v>6529.25859971051</v>
          </cell>
          <cell r="AD837">
            <v>6384.57092868234</v>
          </cell>
          <cell r="AE837">
            <v>5752.24155439949</v>
          </cell>
          <cell r="AF837">
            <v>5986.11057757828</v>
          </cell>
          <cell r="AG837">
            <v>6842.67579205873</v>
          </cell>
          <cell r="AH837">
            <v>6544.08473139188</v>
          </cell>
          <cell r="AI837">
            <v>6453.65184686332</v>
          </cell>
          <cell r="AJ837">
            <v>6814.19637528116</v>
          </cell>
          <cell r="AK837">
            <v>7184.76761289036</v>
          </cell>
          <cell r="AL837">
            <v>6322.52546133033</v>
          </cell>
          <cell r="AM837">
            <v>6993.69186733023</v>
          </cell>
          <cell r="AN837">
            <v>8146.18401013136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7">
          <cell r="BX837">
            <v>3.76005739231145</v>
          </cell>
          <cell r="BY837">
            <v>3.96337969291927</v>
          </cell>
          <cell r="BZ837">
            <v>3.73954831002718</v>
          </cell>
          <cell r="CA837">
            <v>3.62118536243117</v>
          </cell>
          <cell r="CB837">
            <v>3.66029618295669</v>
          </cell>
          <cell r="CC837">
            <v>3.17485245278831</v>
          </cell>
          <cell r="CD837">
            <v>3.3832158051627</v>
          </cell>
          <cell r="CE837">
            <v>3.85447639184573</v>
          </cell>
          <cell r="CF837">
            <v>3.62481804886534</v>
          </cell>
          <cell r="CG837">
            <v>3.55538943995686</v>
          </cell>
          <cell r="CH837">
            <v>3.88086680416408</v>
          </cell>
          <cell r="CI837">
            <v>4.04800477478535</v>
          </cell>
          <cell r="CJ837">
            <v>3.54790862358993</v>
          </cell>
          <cell r="CK837">
            <v>3.83844801224058</v>
          </cell>
          <cell r="CL837">
            <v>4.50425228822008</v>
          </cell>
          <cell r="CM837">
            <v>4.9947794191539</v>
          </cell>
          <cell r="CN837">
            <v>4.73334625634488</v>
          </cell>
          <cell r="CO837">
            <v>4.80017472309292</v>
          </cell>
          <cell r="CP837">
            <v>4.93992379148039</v>
          </cell>
          <cell r="CQ837">
            <v>4.7788414578367</v>
          </cell>
          <cell r="CR837">
            <v>4.96387348288376</v>
          </cell>
          <cell r="CS837">
            <v>4.84754857412371</v>
          </cell>
          <cell r="CT837">
            <v>4.86371041322357</v>
          </cell>
          <cell r="CU837">
            <v>4.94617909709967</v>
          </cell>
          <cell r="CV837">
            <v>4.97308051205393</v>
          </cell>
          <cell r="CW837">
            <v>4.81053128263058</v>
          </cell>
          <cell r="CX837">
            <v>4.86271531902537</v>
          </cell>
          <cell r="CY837">
            <v>4.88230938365077</v>
          </cell>
          <cell r="CZ837">
            <v>4.99180907893465</v>
          </cell>
          <cell r="DA837">
            <v>4.95494278037958</v>
          </cell>
        </row>
        <row r="838">
          <cell r="A838">
            <v>8316.01616313307</v>
          </cell>
          <cell r="B838">
            <v>7094.05808900962</v>
          </cell>
          <cell r="C838">
            <v>7029.51358997549</v>
          </cell>
          <cell r="D838">
            <v>6760.90910393285</v>
          </cell>
          <cell r="E838">
            <v>8121.24413046478</v>
          </cell>
          <cell r="F838">
            <v>7326.56457713633</v>
          </cell>
          <cell r="G838">
            <v>8038.12560361917</v>
          </cell>
          <cell r="H838">
            <v>8631.84927426796</v>
          </cell>
          <cell r="I838">
            <v>7429.47142433645</v>
          </cell>
          <cell r="J838">
            <v>7466.59499780587</v>
          </cell>
          <cell r="K838">
            <v>7485.47156166229</v>
          </cell>
          <cell r="L838">
            <v>8676.77702329243</v>
          </cell>
          <cell r="M838">
            <v>8152.83859779614</v>
          </cell>
          <cell r="N838">
            <v>9482.9086211748</v>
          </cell>
          <cell r="O838">
            <v>9789.16313684315</v>
          </cell>
        </row>
        <row r="838">
          <cell r="Z838">
            <v>6842.8932999495</v>
          </cell>
          <cell r="AA838">
            <v>5837.39637038506</v>
          </cell>
          <cell r="AB838">
            <v>5784.28546832269</v>
          </cell>
          <cell r="AC838">
            <v>5563.26234837903</v>
          </cell>
          <cell r="AD838">
            <v>6682.62374163959</v>
          </cell>
          <cell r="AE838">
            <v>6028.71599490075</v>
          </cell>
          <cell r="AF838">
            <v>6614.22906812092</v>
          </cell>
          <cell r="AG838">
            <v>7102.77883139763</v>
          </cell>
          <cell r="AH838">
            <v>6113.39362916828</v>
          </cell>
          <cell r="AI838">
            <v>6143.94102676597</v>
          </cell>
          <cell r="AJ838">
            <v>6159.47374216783</v>
          </cell>
          <cell r="AK838">
            <v>7139.74795059491</v>
          </cell>
          <cell r="AL838">
            <v>6708.62147475797</v>
          </cell>
          <cell r="AM838">
            <v>7803.07909399526</v>
          </cell>
          <cell r="AN838">
            <v>8055.08280974522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8">
          <cell r="BX838">
            <v>3.877095117663</v>
          </cell>
          <cell r="BY838">
            <v>3.24615586385139</v>
          </cell>
          <cell r="BZ838">
            <v>3.27170580392938</v>
          </cell>
          <cell r="CA838">
            <v>3.17230657329384</v>
          </cell>
          <cell r="CB838">
            <v>3.69849856984596</v>
          </cell>
          <cell r="CC838">
            <v>3.32510040580104</v>
          </cell>
          <cell r="CD838">
            <v>3.67830400306306</v>
          </cell>
          <cell r="CE838">
            <v>3.88224428260845</v>
          </cell>
          <cell r="CF838">
            <v>3.44617827530394</v>
          </cell>
          <cell r="CG838">
            <v>3.48519206002552</v>
          </cell>
          <cell r="CH838">
            <v>3.48087576299429</v>
          </cell>
          <cell r="CI838">
            <v>3.92882123292532</v>
          </cell>
          <cell r="CJ838">
            <v>3.74402205346946</v>
          </cell>
          <cell r="CK838">
            <v>4.40325226035398</v>
          </cell>
          <cell r="CL838">
            <v>4.47070355189733</v>
          </cell>
          <cell r="CM838">
            <v>4.83548953729939</v>
          </cell>
          <cell r="CN838">
            <v>4.92670944925101</v>
          </cell>
          <cell r="CO838">
            <v>4.84375992133108</v>
          </cell>
          <cell r="CP838">
            <v>4.80464743899815</v>
          </cell>
          <cell r="CQ838">
            <v>4.95026775068765</v>
          </cell>
          <cell r="CR838">
            <v>4.96737785547763</v>
          </cell>
          <cell r="CS838">
            <v>4.92650295190616</v>
          </cell>
          <cell r="CT838">
            <v>5.01247902364134</v>
          </cell>
          <cell r="CU838">
            <v>4.86017330025671</v>
          </cell>
          <cell r="CV838">
            <v>4.82978121489848</v>
          </cell>
          <cell r="CW838">
            <v>4.84799564118052</v>
          </cell>
          <cell r="CX838">
            <v>4.97883515935298</v>
          </cell>
          <cell r="CY838">
            <v>4.90910165588332</v>
          </cell>
          <cell r="CZ838">
            <v>4.85511563353848</v>
          </cell>
          <cell r="DA838">
            <v>4.93629688717192</v>
          </cell>
        </row>
        <row r="839">
          <cell r="A839">
            <v>10174.8867615745</v>
          </cell>
          <cell r="B839">
            <v>6673.04308370475</v>
          </cell>
          <cell r="C839">
            <v>7180.69805158131</v>
          </cell>
          <cell r="D839">
            <v>7500.65724968333</v>
          </cell>
          <cell r="E839">
            <v>7735.7252159884</v>
          </cell>
          <cell r="F839">
            <v>7969.13947587882</v>
          </cell>
          <cell r="G839">
            <v>9008.80381985467</v>
          </cell>
          <cell r="H839">
            <v>8401.80943799515</v>
          </cell>
          <cell r="I839">
            <v>8749.99474154307</v>
          </cell>
          <cell r="J839">
            <v>7821.48765342259</v>
          </cell>
          <cell r="K839">
            <v>7782.52062158736</v>
          </cell>
          <cell r="L839">
            <v>8567.10173484941</v>
          </cell>
          <cell r="M839">
            <v>9009.52823789265</v>
          </cell>
          <cell r="N839">
            <v>8343.62293287975</v>
          </cell>
          <cell r="O839">
            <v>8769.5855447574</v>
          </cell>
        </row>
        <row r="839">
          <cell r="Z839">
            <v>8372.47824952419</v>
          </cell>
          <cell r="AA839">
            <v>5490.96116601991</v>
          </cell>
          <cell r="AB839">
            <v>5908.68868244405</v>
          </cell>
          <cell r="AC839">
            <v>6171.96939402514</v>
          </cell>
          <cell r="AD839">
            <v>6365.39674915617</v>
          </cell>
          <cell r="AE839">
            <v>6557.46334015172</v>
          </cell>
          <cell r="AF839">
            <v>7412.95857176613</v>
          </cell>
          <cell r="AG839">
            <v>6913.48890897887</v>
          </cell>
          <cell r="AH839">
            <v>7199.99567304116</v>
          </cell>
          <cell r="AI839">
            <v>6435.96698338773</v>
          </cell>
          <cell r="AJ839">
            <v>6403.90268290617</v>
          </cell>
          <cell r="AK839">
            <v>7049.50085610465</v>
          </cell>
          <cell r="AL839">
            <v>7413.5546643231</v>
          </cell>
          <cell r="AM839">
            <v>6865.60972762677</v>
          </cell>
          <cell r="AN839">
            <v>7216.11610540037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39">
          <cell r="BX839">
            <v>4.56734481466897</v>
          </cell>
          <cell r="BY839">
            <v>3.10047696557772</v>
          </cell>
          <cell r="BZ839">
            <v>3.37611313501438</v>
          </cell>
          <cell r="CA839">
            <v>3.41531677731616</v>
          </cell>
          <cell r="CB839">
            <v>3.63951602614545</v>
          </cell>
          <cell r="CC839">
            <v>3.64641457421068</v>
          </cell>
          <cell r="CD839">
            <v>4.20598364916227</v>
          </cell>
          <cell r="CE839">
            <v>3.87200945223024</v>
          </cell>
          <cell r="CF839">
            <v>3.95384188880188</v>
          </cell>
          <cell r="CG839">
            <v>3.61196603121994</v>
          </cell>
          <cell r="CH839">
            <v>3.62957478743681</v>
          </cell>
          <cell r="CI839">
            <v>3.91093101868366</v>
          </cell>
          <cell r="CJ839">
            <v>4.13028067143281</v>
          </cell>
          <cell r="CK839">
            <v>3.86345221224636</v>
          </cell>
          <cell r="CL839">
            <v>4.04367312043991</v>
          </cell>
          <cell r="CM839">
            <v>5.022238850977</v>
          </cell>
          <cell r="CN839">
            <v>4.85206933932799</v>
          </cell>
          <cell r="CO839">
            <v>4.79491874937142</v>
          </cell>
          <cell r="CP839">
            <v>4.95107958986981</v>
          </cell>
          <cell r="CQ839">
            <v>4.79169291276426</v>
          </cell>
          <cell r="CR839">
            <v>4.92693647995468</v>
          </cell>
          <cell r="CS839">
            <v>4.82871005528764</v>
          </cell>
          <cell r="CT839">
            <v>4.89179216572982</v>
          </cell>
          <cell r="CU839">
            <v>4.98907546061636</v>
          </cell>
          <cell r="CV839">
            <v>4.88176967984977</v>
          </cell>
          <cell r="CW839">
            <v>4.83388272312398</v>
          </cell>
          <cell r="CX839">
            <v>4.93838957612957</v>
          </cell>
          <cell r="CY839">
            <v>4.91760979099088</v>
          </cell>
          <cell r="CZ839">
            <v>4.86867408508571</v>
          </cell>
          <cell r="DA839">
            <v>4.88916401544721</v>
          </cell>
        </row>
        <row r="840">
          <cell r="A840">
            <v>11129.2123002033</v>
          </cell>
          <cell r="B840">
            <v>7631.86344164926</v>
          </cell>
          <cell r="C840">
            <v>7335.23514140006</v>
          </cell>
          <cell r="D840">
            <v>6413.48900124606</v>
          </cell>
          <cell r="E840">
            <v>8019.29592640983</v>
          </cell>
          <cell r="F840">
            <v>7560.25991394231</v>
          </cell>
          <cell r="G840">
            <v>7515.93267294637</v>
          </cell>
          <cell r="H840">
            <v>7794.09716497469</v>
          </cell>
          <cell r="I840">
            <v>8241.70789974327</v>
          </cell>
          <cell r="J840">
            <v>7839.05628305283</v>
          </cell>
          <cell r="K840">
            <v>7447.27534228039</v>
          </cell>
          <cell r="L840">
            <v>7912.33557318482</v>
          </cell>
          <cell r="M840">
            <v>8098.73916408733</v>
          </cell>
          <cell r="N840">
            <v>8797.97822280143</v>
          </cell>
          <cell r="O840">
            <v>9885.62486919517</v>
          </cell>
        </row>
        <row r="840">
          <cell r="Z840">
            <v>9157.75183559589</v>
          </cell>
          <cell r="AA840">
            <v>6279.93334627139</v>
          </cell>
          <cell r="AB840">
            <v>6035.85063063776</v>
          </cell>
          <cell r="AC840">
            <v>5277.38523531105</v>
          </cell>
          <cell r="AD840">
            <v>6598.73493373151</v>
          </cell>
          <cell r="AE840">
            <v>6221.01387204396</v>
          </cell>
          <cell r="AF840">
            <v>6184.5388851673</v>
          </cell>
          <cell r="AG840">
            <v>6413.42852432203</v>
          </cell>
          <cell r="AH840">
            <v>6781.74821464589</v>
          </cell>
          <cell r="AI840">
            <v>6450.42345576918</v>
          </cell>
          <cell r="AJ840">
            <v>6128.0437102193</v>
          </cell>
          <cell r="AK840">
            <v>6510.72184307779</v>
          </cell>
          <cell r="AL840">
            <v>6664.10536930615</v>
          </cell>
          <cell r="AM840">
            <v>7239.47922333375</v>
          </cell>
          <cell r="AN840">
            <v>8134.45703522345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0">
          <cell r="BX840">
            <v>5.03731921435426</v>
          </cell>
          <cell r="BY840">
            <v>3.43243800927098</v>
          </cell>
          <cell r="BZ840">
            <v>3.36100026324593</v>
          </cell>
          <cell r="CA840">
            <v>2.94328337469334</v>
          </cell>
          <cell r="CB840">
            <v>3.66398450658976</v>
          </cell>
          <cell r="CC840">
            <v>3.55970023874924</v>
          </cell>
          <cell r="CD840">
            <v>3.464523406126</v>
          </cell>
          <cell r="CE840">
            <v>3.58857006003991</v>
          </cell>
          <cell r="CF840">
            <v>3.76289948156325</v>
          </cell>
          <cell r="CG840">
            <v>3.6987083892012</v>
          </cell>
          <cell r="CH840">
            <v>3.48298872262084</v>
          </cell>
          <cell r="CI840">
            <v>3.68881000086818</v>
          </cell>
          <cell r="CJ840">
            <v>3.74651988092389</v>
          </cell>
          <cell r="CK840">
            <v>4.02919027255341</v>
          </cell>
          <cell r="CL840">
            <v>4.44999975033436</v>
          </cell>
          <cell r="CM840">
            <v>4.98077052272801</v>
          </cell>
          <cell r="CN840">
            <v>5.01255865149739</v>
          </cell>
          <cell r="CO840">
            <v>4.92013560697257</v>
          </cell>
          <cell r="CP840">
            <v>4.91240150714001</v>
          </cell>
          <cell r="CQ840">
            <v>4.93417093148859</v>
          </cell>
          <cell r="CR840">
            <v>4.78800811273561</v>
          </cell>
          <cell r="CS840">
            <v>4.89069928671369</v>
          </cell>
          <cell r="CT840">
            <v>4.89638958107499</v>
          </cell>
          <cell r="CU840">
            <v>4.93771682872627</v>
          </cell>
          <cell r="CV840">
            <v>4.77799036039207</v>
          </cell>
          <cell r="CW840">
            <v>4.8203316711524</v>
          </cell>
          <cell r="CX840">
            <v>4.83559578466387</v>
          </cell>
          <cell r="CY840">
            <v>4.87327533548374</v>
          </cell>
          <cell r="CZ840">
            <v>4.92262422752244</v>
          </cell>
          <cell r="DA840">
            <v>5.00813144011344</v>
          </cell>
        </row>
        <row r="841">
          <cell r="A841">
            <v>10000.61900743</v>
          </cell>
          <cell r="B841">
            <v>8064.66224945016</v>
          </cell>
          <cell r="C841">
            <v>7371.37800852536</v>
          </cell>
          <cell r="D841">
            <v>8086.80816869526</v>
          </cell>
          <cell r="E841">
            <v>7661.97823198135</v>
          </cell>
          <cell r="F841">
            <v>7289.64889642025</v>
          </cell>
          <cell r="G841">
            <v>8008.6549771753</v>
          </cell>
          <cell r="H841">
            <v>7865.75966314546</v>
          </cell>
          <cell r="I841">
            <v>7906.7524682708</v>
          </cell>
          <cell r="J841">
            <v>7870.44509038952</v>
          </cell>
          <cell r="K841">
            <v>7797.9860284353</v>
          </cell>
          <cell r="L841">
            <v>7632.3181054918</v>
          </cell>
          <cell r="M841">
            <v>8261.60332982064</v>
          </cell>
          <cell r="N841">
            <v>9596.03214715327</v>
          </cell>
          <cell r="O841">
            <v>8506.47355872125</v>
          </cell>
        </row>
        <row r="841">
          <cell r="Z841">
            <v>8229.08078325665</v>
          </cell>
          <cell r="AA841">
            <v>6636.06493669042</v>
          </cell>
          <cell r="AB841">
            <v>6065.59104701515</v>
          </cell>
          <cell r="AC841">
            <v>6654.28786452638</v>
          </cell>
          <cell r="AD841">
            <v>6304.7135166018</v>
          </cell>
          <cell r="AE841">
            <v>5998.33966334009</v>
          </cell>
          <cell r="AF841">
            <v>6589.9789526471</v>
          </cell>
          <cell r="AG841">
            <v>6472.39652281683</v>
          </cell>
          <cell r="AH841">
            <v>6506.12774531997</v>
          </cell>
          <cell r="AI841">
            <v>6476.25196009195</v>
          </cell>
          <cell r="AJ841">
            <v>6416.62850339819</v>
          </cell>
          <cell r="AK841">
            <v>6280.30746966183</v>
          </cell>
          <cell r="AL841">
            <v>6798.11931139527</v>
          </cell>
          <cell r="AM841">
            <v>7896.16359537183</v>
          </cell>
          <cell r="AN841">
            <v>6999.6125283192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1">
          <cell r="BX841">
            <v>4.48294314766963</v>
          </cell>
          <cell r="BY841">
            <v>3.74952546002445</v>
          </cell>
          <cell r="BZ841">
            <v>3.34395230502571</v>
          </cell>
          <cell r="CA841">
            <v>3.72064350725387</v>
          </cell>
          <cell r="CB841">
            <v>3.44378215584616</v>
          </cell>
          <cell r="CC841">
            <v>3.32866349538451</v>
          </cell>
          <cell r="CD841">
            <v>3.7660011917678</v>
          </cell>
          <cell r="CE841">
            <v>3.58203212863383</v>
          </cell>
          <cell r="CF841">
            <v>3.70011300579505</v>
          </cell>
          <cell r="CG841">
            <v>3.68050452944126</v>
          </cell>
          <cell r="CH841">
            <v>3.58628015093215</v>
          </cell>
          <cell r="CI841">
            <v>3.51279390016476</v>
          </cell>
          <cell r="CJ841">
            <v>3.87839497057229</v>
          </cell>
          <cell r="CK841">
            <v>4.58278953886982</v>
          </cell>
          <cell r="CL841">
            <v>4.00071895354359</v>
          </cell>
          <cell r="CM841">
            <v>5.02915742198575</v>
          </cell>
          <cell r="CN841">
            <v>4.84888021707967</v>
          </cell>
          <cell r="CO841">
            <v>4.96958573185375</v>
          </cell>
          <cell r="CP841">
            <v>4.89993884678635</v>
          </cell>
          <cell r="CQ841">
            <v>5.01576085101501</v>
          </cell>
          <cell r="CR841">
            <v>4.93705876836427</v>
          </cell>
          <cell r="CS841">
            <v>4.79413997426068</v>
          </cell>
          <cell r="CT841">
            <v>4.95042829779417</v>
          </cell>
          <cell r="CU841">
            <v>4.81742246615371</v>
          </cell>
          <cell r="CV841">
            <v>4.82084885730057</v>
          </cell>
          <cell r="CW841">
            <v>4.90196063303359</v>
          </cell>
          <cell r="CX841">
            <v>4.89818711934194</v>
          </cell>
          <cell r="CY841">
            <v>4.802240245282</v>
          </cell>
          <cell r="CZ841">
            <v>4.72055823976635</v>
          </cell>
          <cell r="DA841">
            <v>4.79339359955446</v>
          </cell>
        </row>
        <row r="842">
          <cell r="A842">
            <v>9917.71608636664</v>
          </cell>
          <cell r="B842">
            <v>8012.4610635735</v>
          </cell>
          <cell r="C842">
            <v>6342.71764950674</v>
          </cell>
          <cell r="D842">
            <v>7517.42865453066</v>
          </cell>
          <cell r="E842">
            <v>7091.59233634969</v>
          </cell>
          <cell r="F842">
            <v>7679.36634500437</v>
          </cell>
          <cell r="G842">
            <v>8464.12953554642</v>
          </cell>
          <cell r="H842">
            <v>8330.02325417683</v>
          </cell>
          <cell r="I842">
            <v>8285.51571842839</v>
          </cell>
          <cell r="J842">
            <v>9310.50859859293</v>
          </cell>
          <cell r="K842">
            <v>8330.31642378875</v>
          </cell>
          <cell r="L842">
            <v>9067.26504907033</v>
          </cell>
          <cell r="M842">
            <v>9073.28850126476</v>
          </cell>
          <cell r="N842">
            <v>9046.29343342907</v>
          </cell>
          <cell r="O842">
            <v>7793.19692218518</v>
          </cell>
        </row>
        <row r="842">
          <cell r="Z842">
            <v>8160.86352249598</v>
          </cell>
          <cell r="AA842">
            <v>6593.1108180262</v>
          </cell>
          <cell r="AB842">
            <v>5219.15052302269</v>
          </cell>
          <cell r="AC842">
            <v>6185.76986429951</v>
          </cell>
          <cell r="AD842">
            <v>5835.36740819631</v>
          </cell>
          <cell r="AE842">
            <v>6319.0214496036</v>
          </cell>
          <cell r="AF842">
            <v>6964.76944639248</v>
          </cell>
          <cell r="AG842">
            <v>6854.4191348655</v>
          </cell>
          <cell r="AH842">
            <v>6817.79579116393</v>
          </cell>
          <cell r="AI842">
            <v>7661.21850398504</v>
          </cell>
          <cell r="AJ842">
            <v>6854.66037157474</v>
          </cell>
          <cell r="AK842">
            <v>7461.06381180644</v>
          </cell>
          <cell r="AL842">
            <v>7466.02025246929</v>
          </cell>
          <cell r="AM842">
            <v>7443.80716807878</v>
          </cell>
          <cell r="AN842">
            <v>6412.68775311238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2">
          <cell r="BX842">
            <v>4.5010207937542</v>
          </cell>
          <cell r="BY842">
            <v>3.77380013809481</v>
          </cell>
          <cell r="BZ842">
            <v>2.99517223117382</v>
          </cell>
          <cell r="CA842">
            <v>3.38712045022449</v>
          </cell>
          <cell r="CB842">
            <v>3.2760685578949</v>
          </cell>
          <cell r="CC842">
            <v>3.6162989033193</v>
          </cell>
          <cell r="CD842">
            <v>3.92858803666227</v>
          </cell>
          <cell r="CE842">
            <v>3.72759743598474</v>
          </cell>
          <cell r="CF842">
            <v>3.72621952974619</v>
          </cell>
          <cell r="CG842">
            <v>4.16139129786102</v>
          </cell>
          <cell r="CH842">
            <v>3.81190721121438</v>
          </cell>
          <cell r="CI842">
            <v>4.23427470827287</v>
          </cell>
          <cell r="CJ842">
            <v>4.28070825559901</v>
          </cell>
          <cell r="CK842">
            <v>4.23284755151228</v>
          </cell>
          <cell r="CL842">
            <v>3.68148371850807</v>
          </cell>
          <cell r="CM842">
            <v>4.96743543812211</v>
          </cell>
          <cell r="CN842">
            <v>4.7865060810507</v>
          </cell>
          <cell r="CO842">
            <v>4.77403014758367</v>
          </cell>
          <cell r="CP842">
            <v>5.00345793595494</v>
          </cell>
          <cell r="CQ842">
            <v>4.88002851134901</v>
          </cell>
          <cell r="CR842">
            <v>4.7873220649073</v>
          </cell>
          <cell r="CS842">
            <v>4.85710386251504</v>
          </cell>
          <cell r="CT842">
            <v>5.03789125005658</v>
          </cell>
          <cell r="CU842">
            <v>5.01282665431245</v>
          </cell>
          <cell r="CV842">
            <v>5.04389956016251</v>
          </cell>
          <cell r="CW842">
            <v>4.92663918306372</v>
          </cell>
          <cell r="CX842">
            <v>4.82757310888215</v>
          </cell>
          <cell r="CY842">
            <v>4.77837983469464</v>
          </cell>
          <cell r="CZ842">
            <v>4.81803135906123</v>
          </cell>
          <cell r="DA842">
            <v>4.77226273049865</v>
          </cell>
        </row>
        <row r="843">
          <cell r="A843">
            <v>9912.83615120851</v>
          </cell>
          <cell r="B843">
            <v>8188.88364580219</v>
          </cell>
          <cell r="C843">
            <v>8135.63096875122</v>
          </cell>
          <cell r="D843">
            <v>7051.10126550257</v>
          </cell>
          <cell r="E843">
            <v>7869.95246602109</v>
          </cell>
          <cell r="F843">
            <v>8375.61153854824</v>
          </cell>
          <cell r="G843">
            <v>8426.89213969919</v>
          </cell>
          <cell r="H843">
            <v>8918.08275953705</v>
          </cell>
          <cell r="I843">
            <v>7992.92862169189</v>
          </cell>
          <cell r="J843">
            <v>8018.5703335017</v>
          </cell>
          <cell r="K843">
            <v>9700.16890150815</v>
          </cell>
          <cell r="L843">
            <v>9095.03382994865</v>
          </cell>
          <cell r="M843">
            <v>9398.84134218409</v>
          </cell>
          <cell r="N843">
            <v>9271.41434284317</v>
          </cell>
          <cell r="O843">
            <v>9582.56952603417</v>
          </cell>
        </row>
        <row r="843">
          <cell r="Z843">
            <v>8156.84803299443</v>
          </cell>
          <cell r="AA843">
            <v>6738.28139997437</v>
          </cell>
          <cell r="AB843">
            <v>6694.46205428672</v>
          </cell>
          <cell r="AC843">
            <v>5802.04904132783</v>
          </cell>
          <cell r="AD843">
            <v>6475.84660061164</v>
          </cell>
          <cell r="AE843">
            <v>6891.93178029112</v>
          </cell>
          <cell r="AF843">
            <v>6934.12838923819</v>
          </cell>
          <cell r="AG843">
            <v>7338.3080992762</v>
          </cell>
          <cell r="AH843">
            <v>6577.03840870647</v>
          </cell>
          <cell r="AI843">
            <v>6598.13787442425</v>
          </cell>
          <cell r="AJ843">
            <v>7981.85326752671</v>
          </cell>
          <cell r="AK843">
            <v>7483.91355150061</v>
          </cell>
          <cell r="AL843">
            <v>7733.90373299719</v>
          </cell>
          <cell r="AM843">
            <v>7629.04951639666</v>
          </cell>
          <cell r="AN843">
            <v>7885.08578142241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3">
          <cell r="BX843">
            <v>4.58720102295932</v>
          </cell>
          <cell r="BY843">
            <v>3.8291677914661</v>
          </cell>
          <cell r="BZ843">
            <v>3.66001866809307</v>
          </cell>
          <cell r="CA843">
            <v>3.22389607911579</v>
          </cell>
          <cell r="CB843">
            <v>3.51651196922533</v>
          </cell>
          <cell r="CC843">
            <v>3.7316999605225</v>
          </cell>
          <cell r="CD843">
            <v>4.00655530905535</v>
          </cell>
          <cell r="CE843">
            <v>4.11486937167758</v>
          </cell>
          <cell r="CF843">
            <v>3.69770141443777</v>
          </cell>
          <cell r="CG843">
            <v>3.75496160588157</v>
          </cell>
          <cell r="CH843">
            <v>4.4058757482807</v>
          </cell>
          <cell r="CI843">
            <v>4.17747520045517</v>
          </cell>
          <cell r="CJ843">
            <v>4.25754983913075</v>
          </cell>
          <cell r="CK843">
            <v>4.24503655764741</v>
          </cell>
          <cell r="CL843">
            <v>4.3553538928511</v>
          </cell>
          <cell r="CM843">
            <v>4.87171343607306</v>
          </cell>
          <cell r="CN843">
            <v>4.82116374544359</v>
          </cell>
          <cell r="CO843">
            <v>5.01117442089677</v>
          </cell>
          <cell r="CP843">
            <v>4.93068770849492</v>
          </cell>
          <cell r="CQ843">
            <v>5.04535336048814</v>
          </cell>
          <cell r="CR843">
            <v>5.05989363487469</v>
          </cell>
          <cell r="CS843">
            <v>4.74163229005549</v>
          </cell>
          <cell r="CT843">
            <v>4.88592756674815</v>
          </cell>
          <cell r="CU843">
            <v>4.87310393455995</v>
          </cell>
          <cell r="CV843">
            <v>4.81418772394392</v>
          </cell>
          <cell r="CW843">
            <v>4.96339261324887</v>
          </cell>
          <cell r="CX843">
            <v>4.9081973584435</v>
          </cell>
          <cell r="CY843">
            <v>4.97675380237082</v>
          </cell>
          <cell r="CZ843">
            <v>4.9237515956654</v>
          </cell>
          <cell r="DA843">
            <v>4.96009630332963</v>
          </cell>
        </row>
        <row r="844">
          <cell r="A844">
            <v>9891.78142955714</v>
          </cell>
          <cell r="B844">
            <v>7730.2893792269</v>
          </cell>
          <cell r="C844">
            <v>7891.17452125882</v>
          </cell>
          <cell r="D844">
            <v>6667.82286898662</v>
          </cell>
          <cell r="E844">
            <v>6642.72411754925</v>
          </cell>
          <cell r="F844">
            <v>7195.56034410407</v>
          </cell>
          <cell r="G844">
            <v>8070.19212927042</v>
          </cell>
          <cell r="H844">
            <v>8049.16610249835</v>
          </cell>
          <cell r="I844">
            <v>7112.19314230419</v>
          </cell>
          <cell r="J844">
            <v>7431.26546072626</v>
          </cell>
          <cell r="K844">
            <v>8938.31398410888</v>
          </cell>
          <cell r="L844">
            <v>8120.7867315067</v>
          </cell>
          <cell r="M844">
            <v>7945.10094909278</v>
          </cell>
          <cell r="N844">
            <v>8617.61464653929</v>
          </cell>
          <cell r="O844">
            <v>9032.71877698629</v>
          </cell>
        </row>
        <row r="844">
          <cell r="Z844">
            <v>8139.52300489273</v>
          </cell>
          <cell r="AA844">
            <v>6360.92383204956</v>
          </cell>
          <cell r="AB844">
            <v>6493.30932035011</v>
          </cell>
          <cell r="AC844">
            <v>5486.66567505184</v>
          </cell>
          <cell r="AD844">
            <v>5466.01298815481</v>
          </cell>
          <cell r="AE844">
            <v>5920.91822600564</v>
          </cell>
          <cell r="AF844">
            <v>6640.61523779966</v>
          </cell>
          <cell r="AG844">
            <v>6623.31382148435</v>
          </cell>
          <cell r="AH844">
            <v>5852.31892852459</v>
          </cell>
          <cell r="AI844">
            <v>6114.86986482618</v>
          </cell>
          <cell r="AJ844">
            <v>7354.95550692388</v>
          </cell>
          <cell r="AK844">
            <v>6682.2473676398</v>
          </cell>
          <cell r="AL844">
            <v>6537.68306668206</v>
          </cell>
          <cell r="AM844">
            <v>7091.06576629519</v>
          </cell>
          <cell r="AN844">
            <v>7432.637165063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4">
          <cell r="BX844">
            <v>4.54999297561909</v>
          </cell>
          <cell r="BY844">
            <v>3.60153728236701</v>
          </cell>
          <cell r="BZ844">
            <v>3.56911916370354</v>
          </cell>
          <cell r="CA844">
            <v>3.13451564339334</v>
          </cell>
          <cell r="CB844">
            <v>3.11374396487769</v>
          </cell>
          <cell r="CC844">
            <v>3.33645706974762</v>
          </cell>
          <cell r="CD844">
            <v>3.80132735638119</v>
          </cell>
          <cell r="CE844">
            <v>3.71331807711159</v>
          </cell>
          <cell r="CF844">
            <v>3.26982898341578</v>
          </cell>
          <cell r="CG844">
            <v>3.55433867877724</v>
          </cell>
          <cell r="CH844">
            <v>4.00769696875642</v>
          </cell>
          <cell r="CI844">
            <v>3.79962806764109</v>
          </cell>
          <cell r="CJ844">
            <v>3.6690458137992</v>
          </cell>
          <cell r="CK844">
            <v>3.93075806894442</v>
          </cell>
          <cell r="CL844">
            <v>4.15298644412306</v>
          </cell>
          <cell r="CM844">
            <v>4.90112031965701</v>
          </cell>
          <cell r="CN844">
            <v>4.83881943032509</v>
          </cell>
          <cell r="CO844">
            <v>4.98439187175934</v>
          </cell>
          <cell r="CP844">
            <v>4.79562473559504</v>
          </cell>
          <cell r="CQ844">
            <v>4.80944426345197</v>
          </cell>
          <cell r="CR844">
            <v>4.8619518941107</v>
          </cell>
          <cell r="CS844">
            <v>4.78608251783148</v>
          </cell>
          <cell r="CT844">
            <v>4.88675219507606</v>
          </cell>
          <cell r="CU844">
            <v>4.9035440600808</v>
          </cell>
          <cell r="CV844">
            <v>4.71341355927703</v>
          </cell>
          <cell r="CW844">
            <v>5.02796573437558</v>
          </cell>
          <cell r="CX844">
            <v>4.81824186702447</v>
          </cell>
          <cell r="CY844">
            <v>4.88177617987178</v>
          </cell>
          <cell r="CZ844">
            <v>4.94245056580697</v>
          </cell>
          <cell r="DA844">
            <v>4.90331229521343</v>
          </cell>
        </row>
        <row r="845">
          <cell r="A845">
            <v>9355.46505345624</v>
          </cell>
          <cell r="B845">
            <v>8128.53670196765</v>
          </cell>
          <cell r="C845">
            <v>7037.21240930166</v>
          </cell>
          <cell r="D845">
            <v>7627.96148786326</v>
          </cell>
          <cell r="E845">
            <v>6652.38731988517</v>
          </cell>
          <cell r="F845">
            <v>7928.83036136983</v>
          </cell>
          <cell r="G845">
            <v>7444.74074054051</v>
          </cell>
          <cell r="H845">
            <v>8401.61050964846</v>
          </cell>
          <cell r="I845">
            <v>7582.48064427918</v>
          </cell>
          <cell r="J845">
            <v>7942.61292148916</v>
          </cell>
          <cell r="K845">
            <v>8046.59468784477</v>
          </cell>
          <cell r="L845">
            <v>8727.81359406943</v>
          </cell>
          <cell r="M845">
            <v>8824.99158472191</v>
          </cell>
          <cell r="N845">
            <v>9165.64821422064</v>
          </cell>
          <cell r="O845">
            <v>9033.97845289689</v>
          </cell>
        </row>
        <row r="845">
          <cell r="Z845">
            <v>7698.21124398685</v>
          </cell>
          <cell r="AA845">
            <v>6688.62448619052</v>
          </cell>
          <cell r="AB845">
            <v>5790.62049679679</v>
          </cell>
          <cell r="AC845">
            <v>6276.72259572748</v>
          </cell>
          <cell r="AD845">
            <v>5473.9644232198</v>
          </cell>
          <cell r="AE845">
            <v>6524.29469735575</v>
          </cell>
          <cell r="AF845">
            <v>6125.95809507334</v>
          </cell>
          <cell r="AG845">
            <v>6913.32521936787</v>
          </cell>
          <cell r="AH845">
            <v>6239.29835872115</v>
          </cell>
          <cell r="AI845">
            <v>6535.63577539679</v>
          </cell>
          <cell r="AJ845">
            <v>6621.19791456941</v>
          </cell>
          <cell r="AK845">
            <v>7181.7437574057</v>
          </cell>
          <cell r="AL845">
            <v>7261.7073611426</v>
          </cell>
          <cell r="AM845">
            <v>7542.01910198727</v>
          </cell>
          <cell r="AN845">
            <v>7433.67369838373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5">
          <cell r="BX845">
            <v>4.36062589611966</v>
          </cell>
          <cell r="BY845">
            <v>3.67640267207915</v>
          </cell>
          <cell r="BZ845">
            <v>3.20109784636432</v>
          </cell>
          <cell r="CA845">
            <v>3.53387914864132</v>
          </cell>
          <cell r="CB845">
            <v>3.06716165861615</v>
          </cell>
          <cell r="CC845">
            <v>3.46459203469035</v>
          </cell>
          <cell r="CD845">
            <v>3.41695358710203</v>
          </cell>
          <cell r="CE845">
            <v>3.88179446523188</v>
          </cell>
          <cell r="CF845">
            <v>3.51400048948903</v>
          </cell>
          <cell r="CG845">
            <v>3.5948796567911</v>
          </cell>
          <cell r="CH845">
            <v>3.70633032840917</v>
          </cell>
          <cell r="CI845">
            <v>4.07250216775997</v>
          </cell>
          <cell r="CJ845">
            <v>4.00773357678733</v>
          </cell>
          <cell r="CK845">
            <v>4.25392459426416</v>
          </cell>
          <cell r="CL845">
            <v>4.25531617704133</v>
          </cell>
          <cell r="CM845">
            <v>4.8366886341525</v>
          </cell>
          <cell r="CN845">
            <v>4.98449169659082</v>
          </cell>
          <cell r="CO845">
            <v>4.95602273072432</v>
          </cell>
          <cell r="CP845">
            <v>4.86618232796067</v>
          </cell>
          <cell r="CQ845">
            <v>4.88958994424452</v>
          </cell>
          <cell r="CR845">
            <v>5.15927411186611</v>
          </cell>
          <cell r="CS845">
            <v>4.91181586404036</v>
          </cell>
          <cell r="CT845">
            <v>4.87934567608092</v>
          </cell>
          <cell r="CU845">
            <v>4.86453207881339</v>
          </cell>
          <cell r="CV845">
            <v>4.98093208923344</v>
          </cell>
          <cell r="CW845">
            <v>4.89440137595087</v>
          </cell>
          <cell r="CX845">
            <v>4.83143028137042</v>
          </cell>
          <cell r="CY845">
            <v>4.96417445907493</v>
          </cell>
          <cell r="CZ845">
            <v>4.85741239059648</v>
          </cell>
          <cell r="DA845">
            <v>4.78606723056729</v>
          </cell>
        </row>
        <row r="846">
          <cell r="A846">
            <v>9087.53175340821</v>
          </cell>
          <cell r="B846">
            <v>7527.11872701634</v>
          </cell>
          <cell r="C846">
            <v>8056.37755188695</v>
          </cell>
          <cell r="D846">
            <v>7528.64292072543</v>
          </cell>
          <cell r="E846">
            <v>7346.00621016233</v>
          </cell>
          <cell r="F846">
            <v>7511.00498168173</v>
          </cell>
          <cell r="G846">
            <v>7049.23369075983</v>
          </cell>
          <cell r="H846">
            <v>7627.93806333334</v>
          </cell>
          <cell r="I846">
            <v>7521.43313332811</v>
          </cell>
          <cell r="J846">
            <v>10147.7326595835</v>
          </cell>
          <cell r="K846">
            <v>8188.75973634093</v>
          </cell>
          <cell r="L846">
            <v>7380.65746694985</v>
          </cell>
          <cell r="M846">
            <v>8526.65400124151</v>
          </cell>
          <cell r="N846">
            <v>8644.05509679289</v>
          </cell>
          <cell r="O846">
            <v>9426.89421132775</v>
          </cell>
        </row>
        <row r="846">
          <cell r="Z846">
            <v>7477.74041423304</v>
          </cell>
          <cell r="AA846">
            <v>6193.74340965916</v>
          </cell>
          <cell r="AB846">
            <v>6629.24781412411</v>
          </cell>
          <cell r="AC846">
            <v>6194.99760333979</v>
          </cell>
          <cell r="AD846">
            <v>6044.71368150501</v>
          </cell>
          <cell r="AE846">
            <v>6180.4840992124</v>
          </cell>
          <cell r="AF846">
            <v>5800.51229411095</v>
          </cell>
          <cell r="AG846">
            <v>6276.70332068572</v>
          </cell>
          <cell r="AH846">
            <v>6189.06497828141</v>
          </cell>
          <cell r="AI846">
            <v>8350.13430274302</v>
          </cell>
          <cell r="AJ846">
            <v>6738.17944018911</v>
          </cell>
          <cell r="AK846">
            <v>6073.22671566159</v>
          </cell>
          <cell r="AL846">
            <v>7016.21814959301</v>
          </cell>
          <cell r="AM846">
            <v>7112.82247964672</v>
          </cell>
          <cell r="AN846">
            <v>7756.98723674969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6">
          <cell r="BX846">
            <v>4.28070790393246</v>
          </cell>
          <cell r="BY846">
            <v>3.48282027662667</v>
          </cell>
          <cell r="BZ846">
            <v>3.78859793906409</v>
          </cell>
          <cell r="CA846">
            <v>3.44065465764047</v>
          </cell>
          <cell r="CB846">
            <v>3.45340782885657</v>
          </cell>
          <cell r="CC846">
            <v>3.45968025563682</v>
          </cell>
          <cell r="CD846">
            <v>3.34134455878223</v>
          </cell>
          <cell r="CE846">
            <v>3.52464590154222</v>
          </cell>
          <cell r="CF846">
            <v>3.42876578700334</v>
          </cell>
          <cell r="CG846">
            <v>4.62556046973685</v>
          </cell>
          <cell r="CH846">
            <v>3.70253631315954</v>
          </cell>
          <cell r="CI846">
            <v>3.36696566220385</v>
          </cell>
          <cell r="CJ846">
            <v>3.92909498589802</v>
          </cell>
          <cell r="CK846">
            <v>4.03082818168183</v>
          </cell>
          <cell r="CL846">
            <v>4.36103738398733</v>
          </cell>
          <cell r="CM846">
            <v>4.78588133055618</v>
          </cell>
          <cell r="CN846">
            <v>4.87224682259492</v>
          </cell>
          <cell r="CO846">
            <v>4.79394305506827</v>
          </cell>
          <cell r="CP846">
            <v>4.93295545830024</v>
          </cell>
          <cell r="CQ846">
            <v>4.79551220768123</v>
          </cell>
          <cell r="CR846">
            <v>4.89433470649163</v>
          </cell>
          <cell r="CS846">
            <v>4.75611366168277</v>
          </cell>
          <cell r="CT846">
            <v>4.87891491352624</v>
          </cell>
          <cell r="CU846">
            <v>4.94531952882961</v>
          </cell>
          <cell r="CV846">
            <v>4.94579639184551</v>
          </cell>
          <cell r="CW846">
            <v>4.98597826682915</v>
          </cell>
          <cell r="CX846">
            <v>4.94183159928378</v>
          </cell>
          <cell r="CY846">
            <v>4.89235194041601</v>
          </cell>
          <cell r="CZ846">
            <v>4.83453622863517</v>
          </cell>
          <cell r="DA846">
            <v>4.87315699350428</v>
          </cell>
        </row>
        <row r="847">
          <cell r="A847">
            <v>9486.94603881765</v>
          </cell>
          <cell r="B847">
            <v>8496.29541436622</v>
          </cell>
          <cell r="C847">
            <v>7637.53651046213</v>
          </cell>
          <cell r="D847">
            <v>8645.13450769259</v>
          </cell>
          <cell r="E847">
            <v>6885.06706325112</v>
          </cell>
          <cell r="F847">
            <v>7828.05287488803</v>
          </cell>
          <cell r="G847">
            <v>7524.39640967559</v>
          </cell>
          <cell r="H847">
            <v>8703.22196658723</v>
          </cell>
          <cell r="I847">
            <v>7635.5998049628</v>
          </cell>
          <cell r="J847">
            <v>9557.58105777901</v>
          </cell>
          <cell r="K847">
            <v>8123.49714718598</v>
          </cell>
          <cell r="L847">
            <v>7982.77468470387</v>
          </cell>
          <cell r="M847">
            <v>8232.40397403186</v>
          </cell>
          <cell r="N847">
            <v>8640.43690092869</v>
          </cell>
          <cell r="O847">
            <v>8839.04963044109</v>
          </cell>
        </row>
        <row r="847">
          <cell r="Z847">
            <v>7806.40131194138</v>
          </cell>
          <cell r="AA847">
            <v>6991.23736953564</v>
          </cell>
          <cell r="AB847">
            <v>6284.60147146598</v>
          </cell>
          <cell r="AC847">
            <v>7113.71068061561</v>
          </cell>
          <cell r="AD847">
            <v>5665.42661204664</v>
          </cell>
          <cell r="AE847">
            <v>6441.369222765</v>
          </cell>
          <cell r="AF847">
            <v>6191.5033313902</v>
          </cell>
          <cell r="AG847">
            <v>7161.50836107749</v>
          </cell>
          <cell r="AH847">
            <v>6283.00783951225</v>
          </cell>
          <cell r="AI847">
            <v>7864.52384182958</v>
          </cell>
          <cell r="AJ847">
            <v>6684.47765254161</v>
          </cell>
          <cell r="AK847">
            <v>6568.68316912776</v>
          </cell>
          <cell r="AL847">
            <v>6774.09241291764</v>
          </cell>
          <cell r="AM847">
            <v>7109.84522133561</v>
          </cell>
          <cell r="AN847">
            <v>7273.27512447724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7">
          <cell r="BX847">
            <v>4.4235219503452</v>
          </cell>
          <cell r="BY847">
            <v>3.86655008821724</v>
          </cell>
          <cell r="BZ847">
            <v>3.6085179830701</v>
          </cell>
          <cell r="CA847">
            <v>3.96537560543068</v>
          </cell>
          <cell r="CB847">
            <v>3.28054896110779</v>
          </cell>
          <cell r="CC847">
            <v>3.6268711178866</v>
          </cell>
          <cell r="CD847">
            <v>3.46260122892325</v>
          </cell>
          <cell r="CE847">
            <v>4.03466771760883</v>
          </cell>
          <cell r="CF847">
            <v>3.57125529667781</v>
          </cell>
          <cell r="CG847">
            <v>4.44483877573324</v>
          </cell>
          <cell r="CH847">
            <v>3.78285945778864</v>
          </cell>
          <cell r="CI847">
            <v>3.66194139450271</v>
          </cell>
          <cell r="CJ847">
            <v>3.78797374137081</v>
          </cell>
          <cell r="CK847">
            <v>3.98630781594531</v>
          </cell>
          <cell r="CL847">
            <v>4.19310994626427</v>
          </cell>
          <cell r="CM847">
            <v>4.83492590173875</v>
          </cell>
          <cell r="CN847">
            <v>4.95378943710012</v>
          </cell>
          <cell r="CO847">
            <v>4.77151182396088</v>
          </cell>
          <cell r="CP847">
            <v>4.91494885790011</v>
          </cell>
          <cell r="CQ847">
            <v>4.73143883214346</v>
          </cell>
          <cell r="CR847">
            <v>4.86578826158243</v>
          </cell>
          <cell r="CS847">
            <v>4.8989247401733</v>
          </cell>
          <cell r="CT847">
            <v>4.86299547460512</v>
          </cell>
          <cell r="CU847">
            <v>4.82007548557672</v>
          </cell>
          <cell r="CV847">
            <v>4.84756405118258</v>
          </cell>
          <cell r="CW847">
            <v>4.84121538444075</v>
          </cell>
          <cell r="CX847">
            <v>4.9144402669037</v>
          </cell>
          <cell r="CY847">
            <v>4.89949470688476</v>
          </cell>
          <cell r="CZ847">
            <v>4.88648365932573</v>
          </cell>
          <cell r="DA847">
            <v>4.75226774835812</v>
          </cell>
        </row>
        <row r="848">
          <cell r="A848">
            <v>8332.48642269545</v>
          </cell>
          <cell r="B848">
            <v>6977.9715067602</v>
          </cell>
          <cell r="C848">
            <v>7819.37128345885</v>
          </cell>
          <cell r="D848">
            <v>7041.32745820341</v>
          </cell>
          <cell r="E848">
            <v>6730.17411629749</v>
          </cell>
          <cell r="F848">
            <v>6896.24026763508</v>
          </cell>
          <cell r="G848">
            <v>6848.5658052036</v>
          </cell>
          <cell r="H848">
            <v>9005.83907491875</v>
          </cell>
          <cell r="I848">
            <v>7435.55542598807</v>
          </cell>
          <cell r="J848">
            <v>8167.76193582003</v>
          </cell>
          <cell r="K848">
            <v>8585.36410105364</v>
          </cell>
          <cell r="L848">
            <v>8951.6315684385</v>
          </cell>
          <cell r="M848">
            <v>8432.37667246289</v>
          </cell>
          <cell r="N848">
            <v>9434.62529343148</v>
          </cell>
          <cell r="O848">
            <v>9288.87561513924</v>
          </cell>
        </row>
        <row r="848">
          <cell r="Z848">
            <v>6856.44597067511</v>
          </cell>
          <cell r="AA848">
            <v>5741.87369699125</v>
          </cell>
          <cell r="AB848">
            <v>6434.22551324614</v>
          </cell>
          <cell r="AC848">
            <v>5794.00659417881</v>
          </cell>
          <cell r="AD848">
            <v>5537.97184426765</v>
          </cell>
          <cell r="AE848">
            <v>5674.62056308258</v>
          </cell>
          <cell r="AF848">
            <v>5635.39129113896</v>
          </cell>
          <cell r="AG848">
            <v>7410.51901021886</v>
          </cell>
          <cell r="AH848">
            <v>6118.39989338447</v>
          </cell>
          <cell r="AI848">
            <v>6720.9012500462</v>
          </cell>
          <cell r="AJ848">
            <v>7064.52817458128</v>
          </cell>
          <cell r="AK848">
            <v>7365.91397631511</v>
          </cell>
          <cell r="AL848">
            <v>6938.64137619804</v>
          </cell>
          <cell r="AM848">
            <v>7763.34881288076</v>
          </cell>
          <cell r="AN848">
            <v>7643.41764902886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8">
          <cell r="BX848">
            <v>3.88762394089238</v>
          </cell>
          <cell r="BY848">
            <v>3.12523620909803</v>
          </cell>
          <cell r="BZ848">
            <v>3.53767582768969</v>
          </cell>
          <cell r="CA848">
            <v>3.21012478932001</v>
          </cell>
          <cell r="CB848">
            <v>3.04712282373403</v>
          </cell>
          <cell r="CC848">
            <v>3.29506608273136</v>
          </cell>
          <cell r="CD848">
            <v>3.23725130003418</v>
          </cell>
          <cell r="CE848">
            <v>4.13690456904763</v>
          </cell>
          <cell r="CF848">
            <v>3.40917878954924</v>
          </cell>
          <cell r="CG848">
            <v>3.86523399130055</v>
          </cell>
          <cell r="CH848">
            <v>4.01140772829295</v>
          </cell>
          <cell r="CI848">
            <v>4.03869484374769</v>
          </cell>
          <cell r="CJ848">
            <v>3.82263856061045</v>
          </cell>
          <cell r="CK848">
            <v>4.31985819870214</v>
          </cell>
          <cell r="CL848">
            <v>4.22837683085364</v>
          </cell>
          <cell r="CM848">
            <v>4.83194459312589</v>
          </cell>
          <cell r="CN848">
            <v>5.0335909867801</v>
          </cell>
          <cell r="CO848">
            <v>4.98293681032274</v>
          </cell>
          <cell r="CP848">
            <v>4.94497619587728</v>
          </cell>
          <cell r="CQ848">
            <v>4.97929570890761</v>
          </cell>
          <cell r="CR848">
            <v>4.71823789324244</v>
          </cell>
          <cell r="CS848">
            <v>4.76930172048684</v>
          </cell>
          <cell r="CT848">
            <v>4.90772544300986</v>
          </cell>
          <cell r="CU848">
            <v>4.91694348366705</v>
          </cell>
          <cell r="CV848">
            <v>4.76385857201952</v>
          </cell>
          <cell r="CW848">
            <v>4.82495747681526</v>
          </cell>
          <cell r="CX848">
            <v>4.99680887446135</v>
          </cell>
          <cell r="CY848">
            <v>4.9729986426207</v>
          </cell>
          <cell r="CZ848">
            <v>4.92364513464892</v>
          </cell>
          <cell r="DA848">
            <v>4.95246074534098</v>
          </cell>
        </row>
        <row r="849">
          <cell r="A849">
            <v>8107.7476534561</v>
          </cell>
          <cell r="B849">
            <v>7508.0349454712</v>
          </cell>
          <cell r="C849">
            <v>7688.38597581007</v>
          </cell>
          <cell r="D849">
            <v>7494.60491712257</v>
          </cell>
          <cell r="E849">
            <v>7513.15955684767</v>
          </cell>
          <cell r="F849">
            <v>7282.79490419787</v>
          </cell>
          <cell r="G849">
            <v>7751.36297753957</v>
          </cell>
          <cell r="H849">
            <v>9190.15868351586</v>
          </cell>
          <cell r="I849">
            <v>7680.30284966585</v>
          </cell>
          <cell r="J849">
            <v>7308.29745253117</v>
          </cell>
          <cell r="K849">
            <v>7815.16762251346</v>
          </cell>
          <cell r="L849">
            <v>8919.31111061865</v>
          </cell>
          <cell r="M849">
            <v>7398.01953454989</v>
          </cell>
          <cell r="N849">
            <v>9121.80278734409</v>
          </cell>
          <cell r="O849">
            <v>8171.60703255781</v>
          </cell>
        </row>
        <row r="849">
          <cell r="Z849">
            <v>6671.51806912959</v>
          </cell>
          <cell r="AA849">
            <v>6178.04018370201</v>
          </cell>
          <cell r="AB849">
            <v>6326.443317238</v>
          </cell>
          <cell r="AC849">
            <v>6166.98918894657</v>
          </cell>
          <cell r="AD849">
            <v>6182.25700677751</v>
          </cell>
          <cell r="AE849">
            <v>5992.69980688282</v>
          </cell>
          <cell r="AF849">
            <v>6378.26439294685</v>
          </cell>
          <cell r="AG849">
            <v>7562.18771672162</v>
          </cell>
          <cell r="AH849">
            <v>6319.79205915361</v>
          </cell>
          <cell r="AI849">
            <v>6013.68476093993</v>
          </cell>
          <cell r="AJ849">
            <v>6430.76650081107</v>
          </cell>
          <cell r="AK849">
            <v>7339.31885673764</v>
          </cell>
          <cell r="AL849">
            <v>6087.51321700105</v>
          </cell>
          <cell r="AM849">
            <v>7505.94057930028</v>
          </cell>
          <cell r="AN849">
            <v>6724.06521536186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49">
          <cell r="BX849">
            <v>3.62705495076644</v>
          </cell>
          <cell r="BY849">
            <v>3.53095619673439</v>
          </cell>
          <cell r="BZ849">
            <v>3.63605176128906</v>
          </cell>
          <cell r="CA849">
            <v>3.31310414539528</v>
          </cell>
          <cell r="CB849">
            <v>3.4763421291073</v>
          </cell>
          <cell r="CC849">
            <v>3.4039963093218</v>
          </cell>
          <cell r="CD849">
            <v>3.64877720950854</v>
          </cell>
          <cell r="CE849">
            <v>4.22844864595739</v>
          </cell>
          <cell r="CF849">
            <v>3.56059784324206</v>
          </cell>
          <cell r="CG849">
            <v>3.30560488884237</v>
          </cell>
          <cell r="CH849">
            <v>3.56043768439515</v>
          </cell>
          <cell r="CI849">
            <v>4.08256872729714</v>
          </cell>
          <cell r="CJ849">
            <v>3.51136193414382</v>
          </cell>
          <cell r="CK849">
            <v>4.21002730272759</v>
          </cell>
          <cell r="CL849">
            <v>3.77358865690636</v>
          </cell>
          <cell r="CM849">
            <v>5.03938648417308</v>
          </cell>
          <cell r="CN849">
            <v>4.79364131031949</v>
          </cell>
          <cell r="CO849">
            <v>4.76690722657523</v>
          </cell>
          <cell r="CP849">
            <v>5.09970711760365</v>
          </cell>
          <cell r="CQ849">
            <v>4.87227372924796</v>
          </cell>
          <cell r="CR849">
            <v>4.82325894136077</v>
          </cell>
          <cell r="CS849">
            <v>4.78919264279536</v>
          </cell>
          <cell r="CT849">
            <v>4.89974556776842</v>
          </cell>
          <cell r="CU849">
            <v>4.86280662812405</v>
          </cell>
          <cell r="CV849">
            <v>4.98421596474564</v>
          </cell>
          <cell r="CW849">
            <v>4.94841924508491</v>
          </cell>
          <cell r="CX849">
            <v>4.92526255852744</v>
          </cell>
          <cell r="CY849">
            <v>4.7497577052846</v>
          </cell>
          <cell r="CZ849">
            <v>4.88458133083439</v>
          </cell>
          <cell r="DA849">
            <v>4.88185071436645</v>
          </cell>
        </row>
        <row r="850">
          <cell r="A850">
            <v>9088.96036330886</v>
          </cell>
          <cell r="B850">
            <v>7631.71580443314</v>
          </cell>
          <cell r="C850">
            <v>6834.4225503907</v>
          </cell>
          <cell r="D850">
            <v>6313.15643065193</v>
          </cell>
          <cell r="E850">
            <v>7514.28436700813</v>
          </cell>
          <cell r="F850">
            <v>7322.0789914751</v>
          </cell>
          <cell r="G850">
            <v>7495.3676149729</v>
          </cell>
          <cell r="H850">
            <v>7855.18145677212</v>
          </cell>
          <cell r="I850">
            <v>7567.43603888556</v>
          </cell>
          <cell r="J850">
            <v>7494.35134256424</v>
          </cell>
          <cell r="K850">
            <v>7460.26461166205</v>
          </cell>
          <cell r="L850">
            <v>9075.43589953355</v>
          </cell>
          <cell r="M850">
            <v>8757.29237307117</v>
          </cell>
          <cell r="N850">
            <v>9275.33167405587</v>
          </cell>
          <cell r="O850">
            <v>8580.84033889594</v>
          </cell>
        </row>
        <row r="850">
          <cell r="Z850">
            <v>7478.91595609415</v>
          </cell>
          <cell r="AA850">
            <v>6279.81186193356</v>
          </cell>
          <cell r="AB850">
            <v>5623.75341289292</v>
          </cell>
          <cell r="AC850">
            <v>5194.82586293644</v>
          </cell>
          <cell r="AD850">
            <v>6183.18256485241</v>
          </cell>
          <cell r="AE850">
            <v>6025.02499869951</v>
          </cell>
          <cell r="AF850">
            <v>6167.61678032055</v>
          </cell>
          <cell r="AG850">
            <v>6463.69217014391</v>
          </cell>
          <cell r="AH850">
            <v>6226.91879771155</v>
          </cell>
          <cell r="AI850">
            <v>6166.78053331</v>
          </cell>
          <cell r="AJ850">
            <v>6138.73202331049</v>
          </cell>
          <cell r="AK850">
            <v>7467.78725447332</v>
          </cell>
          <cell r="AL850">
            <v>7206.00058126999</v>
          </cell>
          <cell r="AM850">
            <v>7632.27292036597</v>
          </cell>
          <cell r="AN850">
            <v>7060.80576457723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0">
          <cell r="BX850">
            <v>4.20840783904997</v>
          </cell>
          <cell r="BY850">
            <v>3.42361081248254</v>
          </cell>
          <cell r="BZ850">
            <v>3.12244885883771</v>
          </cell>
          <cell r="CA850">
            <v>2.93833418539739</v>
          </cell>
          <cell r="CB850">
            <v>3.43812494114173</v>
          </cell>
          <cell r="CC850">
            <v>3.38204840994795</v>
          </cell>
          <cell r="CD850">
            <v>3.46173684497503</v>
          </cell>
          <cell r="CE850">
            <v>3.60722336096986</v>
          </cell>
          <cell r="CF850">
            <v>3.42900304684056</v>
          </cell>
          <cell r="CG850">
            <v>3.42159781262756</v>
          </cell>
          <cell r="CH850">
            <v>3.42117844328745</v>
          </cell>
          <cell r="CI850">
            <v>4.27083070584219</v>
          </cell>
          <cell r="CJ850">
            <v>4.09947501311536</v>
          </cell>
          <cell r="CK850">
            <v>4.31717846755694</v>
          </cell>
          <cell r="CL850">
            <v>4.00167976724681</v>
          </cell>
          <cell r="CM850">
            <v>4.86886763005683</v>
          </cell>
          <cell r="CN850">
            <v>5.02538546220494</v>
          </cell>
          <cell r="CO850">
            <v>4.93444225783161</v>
          </cell>
          <cell r="CP850">
            <v>4.84369670924907</v>
          </cell>
          <cell r="CQ850">
            <v>4.92717004037951</v>
          </cell>
          <cell r="CR850">
            <v>4.88074557303875</v>
          </cell>
          <cell r="CS850">
            <v>4.88124342686083</v>
          </cell>
          <cell r="CT850">
            <v>4.9092456716808</v>
          </cell>
          <cell r="CU850">
            <v>4.97522203029202</v>
          </cell>
          <cell r="CV850">
            <v>4.9378360805596</v>
          </cell>
          <cell r="CW850">
            <v>4.9159797357193</v>
          </cell>
          <cell r="CX850">
            <v>4.79056476768295</v>
          </cell>
          <cell r="CY850">
            <v>4.81585258668087</v>
          </cell>
          <cell r="CZ850">
            <v>4.84351919321023</v>
          </cell>
          <cell r="DA850">
            <v>4.83413827511694</v>
          </cell>
        </row>
        <row r="851">
          <cell r="A851">
            <v>9607.42982276177</v>
          </cell>
          <cell r="B851">
            <v>8542.94294932214</v>
          </cell>
          <cell r="C851">
            <v>7908.24910905008</v>
          </cell>
          <cell r="D851">
            <v>7000.15662541284</v>
          </cell>
          <cell r="E851">
            <v>6689.66475079687</v>
          </cell>
          <cell r="F851">
            <v>7743.9778524202</v>
          </cell>
          <cell r="G851">
            <v>7112.44775663656</v>
          </cell>
          <cell r="H851">
            <v>6869.81091020394</v>
          </cell>
          <cell r="I851">
            <v>7055.98857680179</v>
          </cell>
          <cell r="J851">
            <v>7412.05274009976</v>
          </cell>
          <cell r="K851">
            <v>7680.39126886639</v>
          </cell>
          <cell r="L851">
            <v>8494.82012648003</v>
          </cell>
          <cell r="M851">
            <v>9282.06513457962</v>
          </cell>
          <cell r="N851">
            <v>8979.27513423236</v>
          </cell>
          <cell r="O851">
            <v>8752.76053668676</v>
          </cell>
        </row>
        <row r="851">
          <cell r="Z851">
            <v>7905.54225415826</v>
          </cell>
          <cell r="AA851">
            <v>7029.62162687079</v>
          </cell>
          <cell r="AB851">
            <v>6507.35926687549</v>
          </cell>
          <cell r="AC851">
            <v>5760.12888033971</v>
          </cell>
          <cell r="AD851">
            <v>5504.63842351285</v>
          </cell>
          <cell r="AE851">
            <v>6372.18748999148</v>
          </cell>
          <cell r="AF851">
            <v>5852.52843974665</v>
          </cell>
          <cell r="AG851">
            <v>5652.87297753924</v>
          </cell>
          <cell r="AH851">
            <v>5806.07060033976</v>
          </cell>
          <cell r="AI851">
            <v>6099.06054042495</v>
          </cell>
          <cell r="AJ851">
            <v>6319.86481552434</v>
          </cell>
          <cell r="AK851">
            <v>6990.02341836071</v>
          </cell>
          <cell r="AL851">
            <v>7637.81359645409</v>
          </cell>
          <cell r="AM851">
            <v>7388.66068188263</v>
          </cell>
          <cell r="AN851">
            <v>7202.27152733082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1">
          <cell r="BX851">
            <v>4.36170275165362</v>
          </cell>
          <cell r="BY851">
            <v>4.10262855633604</v>
          </cell>
          <cell r="BZ851">
            <v>3.57711160877442</v>
          </cell>
          <cell r="CA851">
            <v>3.31881010535915</v>
          </cell>
          <cell r="CB851">
            <v>3.1670332169563</v>
          </cell>
          <cell r="CC851">
            <v>3.57579007969615</v>
          </cell>
          <cell r="CD851">
            <v>3.28709555510726</v>
          </cell>
          <cell r="CE851">
            <v>3.15063063178552</v>
          </cell>
          <cell r="CF851">
            <v>3.21248461001709</v>
          </cell>
          <cell r="CG851">
            <v>3.46157061886413</v>
          </cell>
          <cell r="CH851">
            <v>3.49135977937178</v>
          </cell>
          <cell r="CI851">
            <v>3.92006262793919</v>
          </cell>
          <cell r="CJ851">
            <v>4.3305566226392</v>
          </cell>
          <cell r="CK851">
            <v>4.27734520550871</v>
          </cell>
          <cell r="CL851">
            <v>4.04389776592553</v>
          </cell>
          <cell r="CM851">
            <v>4.96572579738378</v>
          </cell>
          <cell r="CN851">
            <v>4.69436534880763</v>
          </cell>
          <cell r="CO851">
            <v>4.9840160170993</v>
          </cell>
          <cell r="CP851">
            <v>4.75507019493107</v>
          </cell>
          <cell r="CQ851">
            <v>4.7619333701852</v>
          </cell>
          <cell r="CR851">
            <v>4.88229105419644</v>
          </cell>
          <cell r="CS851">
            <v>4.87796117382215</v>
          </cell>
          <cell r="CT851">
            <v>4.91562643678036</v>
          </cell>
          <cell r="CU851">
            <v>4.95163235679198</v>
          </cell>
          <cell r="CV851">
            <v>4.82721768384923</v>
          </cell>
          <cell r="CW851">
            <v>4.9592993042498</v>
          </cell>
          <cell r="CX851">
            <v>4.88531712603452</v>
          </cell>
          <cell r="CY851">
            <v>4.83206167845028</v>
          </cell>
          <cell r="CZ851">
            <v>4.73258645378685</v>
          </cell>
          <cell r="DA851">
            <v>4.87951276268092</v>
          </cell>
        </row>
        <row r="852">
          <cell r="A852">
            <v>9300.89606261695</v>
          </cell>
          <cell r="B852">
            <v>8617.47276421508</v>
          </cell>
          <cell r="C852">
            <v>7162.51104381205</v>
          </cell>
          <cell r="D852">
            <v>7178.48269977651</v>
          </cell>
          <cell r="E852">
            <v>6988.7344093408</v>
          </cell>
          <cell r="F852">
            <v>8133.35759735449</v>
          </cell>
          <cell r="G852">
            <v>6938.41022605707</v>
          </cell>
          <cell r="H852">
            <v>8217.597098015</v>
          </cell>
          <cell r="I852">
            <v>9064.50087208755</v>
          </cell>
          <cell r="J852">
            <v>8408.9497667173</v>
          </cell>
          <cell r="K852">
            <v>8759.00733741382</v>
          </cell>
          <cell r="L852">
            <v>7892.74982638587</v>
          </cell>
          <cell r="M852">
            <v>8270.19125333706</v>
          </cell>
          <cell r="N852">
            <v>8406.34224632335</v>
          </cell>
          <cell r="O852">
            <v>7923.39600196962</v>
          </cell>
        </row>
        <row r="852">
          <cell r="Z852">
            <v>7653.30876009623</v>
          </cell>
          <cell r="AA852">
            <v>7090.94901741126</v>
          </cell>
          <cell r="AB852">
            <v>5893.72337319392</v>
          </cell>
          <cell r="AC852">
            <v>5906.86576438753</v>
          </cell>
          <cell r="AD852">
            <v>5750.73002825757</v>
          </cell>
          <cell r="AE852">
            <v>6692.59139439455</v>
          </cell>
          <cell r="AF852">
            <v>5709.3204145841</v>
          </cell>
          <cell r="AG852">
            <v>6761.90846922377</v>
          </cell>
          <cell r="AH852">
            <v>7458.78928903204</v>
          </cell>
          <cell r="AI852">
            <v>6919.36437947023</v>
          </cell>
          <cell r="AJ852">
            <v>7207.41175192909</v>
          </cell>
          <cell r="AK852">
            <v>6494.60557142609</v>
          </cell>
          <cell r="AL852">
            <v>6805.18594560307</v>
          </cell>
          <cell r="AM852">
            <v>6917.21876268893</v>
          </cell>
          <cell r="AN852">
            <v>6519.82299590643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2">
          <cell r="BX852">
            <v>4.42077023926313</v>
          </cell>
          <cell r="BY852">
            <v>3.98638805944976</v>
          </cell>
          <cell r="BZ852">
            <v>3.37389552812388</v>
          </cell>
          <cell r="CA852">
            <v>3.25035863676037</v>
          </cell>
          <cell r="CB852">
            <v>3.20346963186519</v>
          </cell>
          <cell r="CC852">
            <v>3.79506859453163</v>
          </cell>
          <cell r="CD852">
            <v>3.21252644259158</v>
          </cell>
          <cell r="CE852">
            <v>3.83845017076348</v>
          </cell>
          <cell r="CF852">
            <v>4.26059480355646</v>
          </cell>
          <cell r="CG852">
            <v>3.95349157818</v>
          </cell>
          <cell r="CH852">
            <v>4.04438305863067</v>
          </cell>
          <cell r="CI852">
            <v>3.79921939699252</v>
          </cell>
          <cell r="CJ852">
            <v>3.7870784100695</v>
          </cell>
          <cell r="CK852">
            <v>3.85753231496888</v>
          </cell>
          <cell r="CL852">
            <v>3.69170007366842</v>
          </cell>
          <cell r="CM852">
            <v>4.74305789962026</v>
          </cell>
          <cell r="CN852">
            <v>4.87339849814577</v>
          </cell>
          <cell r="CO852">
            <v>4.78591799574717</v>
          </cell>
          <cell r="CP852">
            <v>4.9788948493278</v>
          </cell>
          <cell r="CQ852">
            <v>4.91823758159955</v>
          </cell>
          <cell r="CR852">
            <v>4.83149813428356</v>
          </cell>
          <cell r="CS852">
            <v>4.86905680563614</v>
          </cell>
          <cell r="CT852">
            <v>4.82636892595782</v>
          </cell>
          <cell r="CU852">
            <v>4.7962878636042</v>
          </cell>
          <cell r="CV852">
            <v>4.79504314315678</v>
          </cell>
          <cell r="CW852">
            <v>4.88240932687881</v>
          </cell>
          <cell r="CX852">
            <v>4.68344627209492</v>
          </cell>
          <cell r="CY852">
            <v>4.9231473546661</v>
          </cell>
          <cell r="CZ852">
            <v>4.91279987669849</v>
          </cell>
          <cell r="DA852">
            <v>4.8385644552533</v>
          </cell>
        </row>
        <row r="853">
          <cell r="A853">
            <v>8082.48349360504</v>
          </cell>
          <cell r="B853">
            <v>7797.51656224844</v>
          </cell>
          <cell r="C853">
            <v>8206.17439768438</v>
          </cell>
          <cell r="D853">
            <v>8531.50073116995</v>
          </cell>
          <cell r="E853">
            <v>7746.2034860753</v>
          </cell>
          <cell r="F853">
            <v>6759.5416426239</v>
          </cell>
          <cell r="G853">
            <v>7980.56480581107</v>
          </cell>
          <cell r="H853">
            <v>6966.50573982945</v>
          </cell>
          <cell r="I853">
            <v>6573.22835011418</v>
          </cell>
          <cell r="J853">
            <v>8886.00130373679</v>
          </cell>
          <cell r="K853">
            <v>8805.71118133737</v>
          </cell>
          <cell r="L853">
            <v>9750.296412957</v>
          </cell>
          <cell r="M853">
            <v>8033.66977391529</v>
          </cell>
          <cell r="N853">
            <v>8450.96050100132</v>
          </cell>
          <cell r="O853">
            <v>9108.32486315835</v>
          </cell>
        </row>
        <row r="853">
          <cell r="Z853">
            <v>6650.72927473786</v>
          </cell>
          <cell r="AA853">
            <v>6416.242199793</v>
          </cell>
          <cell r="AB853">
            <v>6752.50921866601</v>
          </cell>
          <cell r="AC853">
            <v>7020.20631593413</v>
          </cell>
          <cell r="AD853">
            <v>6374.01886854196</v>
          </cell>
          <cell r="AE853">
            <v>5562.13712307338</v>
          </cell>
          <cell r="AF853">
            <v>6566.86475449596</v>
          </cell>
          <cell r="AG853">
            <v>5732.43900877395</v>
          </cell>
          <cell r="AH853">
            <v>5408.82789952252</v>
          </cell>
          <cell r="AI853">
            <v>7311.9096442177</v>
          </cell>
          <cell r="AJ853">
            <v>7245.84234350046</v>
          </cell>
          <cell r="AK853">
            <v>8023.10104837604</v>
          </cell>
          <cell r="AL853">
            <v>6610.56255682172</v>
          </cell>
          <cell r="AM853">
            <v>6953.93321225252</v>
          </cell>
          <cell r="AN853">
            <v>7494.85017311316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3">
          <cell r="BX853">
            <v>3.83144726658895</v>
          </cell>
          <cell r="BY853">
            <v>3.66743272029022</v>
          </cell>
          <cell r="BZ853">
            <v>3.7690445679401</v>
          </cell>
          <cell r="CA853">
            <v>3.86329630626357</v>
          </cell>
          <cell r="CB853">
            <v>3.64891085338505</v>
          </cell>
          <cell r="CC853">
            <v>3.10859377283105</v>
          </cell>
          <cell r="CD853">
            <v>3.73857190751913</v>
          </cell>
          <cell r="CE853">
            <v>3.13141407813728</v>
          </cell>
          <cell r="CF853">
            <v>3.06350300097723</v>
          </cell>
          <cell r="CG853">
            <v>4.06683406005788</v>
          </cell>
          <cell r="CH853">
            <v>3.97159746518652</v>
          </cell>
          <cell r="CI853">
            <v>4.39018047244295</v>
          </cell>
          <cell r="CJ853">
            <v>3.64171564008363</v>
          </cell>
          <cell r="CK853">
            <v>3.89103273956769</v>
          </cell>
          <cell r="CL853">
            <v>4.194106481736</v>
          </cell>
          <cell r="CM853">
            <v>4.75569016806386</v>
          </cell>
          <cell r="CN853">
            <v>4.79320197357744</v>
          </cell>
          <cell r="CO853">
            <v>4.90841244329728</v>
          </cell>
          <cell r="CP853">
            <v>4.97850551361544</v>
          </cell>
          <cell r="CQ853">
            <v>4.78582955159492</v>
          </cell>
          <cell r="CR853">
            <v>4.9021303385545</v>
          </cell>
          <cell r="CS853">
            <v>4.81237508100498</v>
          </cell>
          <cell r="CT853">
            <v>5.01540580738132</v>
          </cell>
          <cell r="CU853">
            <v>4.83717710389292</v>
          </cell>
          <cell r="CV853">
            <v>4.92585359186137</v>
          </cell>
          <cell r="CW853">
            <v>4.9983975045097</v>
          </cell>
          <cell r="CX853">
            <v>5.0068781683689</v>
          </cell>
          <cell r="CY853">
            <v>4.97324120898312</v>
          </cell>
          <cell r="CZ853">
            <v>4.89635351063821</v>
          </cell>
          <cell r="DA853">
            <v>4.89587858108498</v>
          </cell>
        </row>
        <row r="854">
          <cell r="A854">
            <v>9872.9934880634</v>
          </cell>
          <cell r="B854">
            <v>7367.04344970379</v>
          </cell>
          <cell r="C854">
            <v>7432.61796648232</v>
          </cell>
          <cell r="D854">
            <v>6938.48967321563</v>
          </cell>
          <cell r="E854">
            <v>6951.84381273418</v>
          </cell>
          <cell r="F854">
            <v>7191.07862482655</v>
          </cell>
          <cell r="G854">
            <v>6450.39120465161</v>
          </cell>
          <cell r="H854">
            <v>7464.82840182979</v>
          </cell>
          <cell r="I854">
            <v>7277.09030051774</v>
          </cell>
          <cell r="J854">
            <v>7808.67128170219</v>
          </cell>
          <cell r="K854">
            <v>7995.8772314201</v>
          </cell>
          <cell r="L854">
            <v>8743.08847220051</v>
          </cell>
          <cell r="M854">
            <v>9074.57719866268</v>
          </cell>
          <cell r="N854">
            <v>10120.2955012066</v>
          </cell>
          <cell r="O854">
            <v>9441.62229577343</v>
          </cell>
        </row>
        <row r="854">
          <cell r="Z854">
            <v>8124.06321303503</v>
          </cell>
          <cell r="AA854">
            <v>6062.02432432769</v>
          </cell>
          <cell r="AB854">
            <v>6115.98278384831</v>
          </cell>
          <cell r="AC854">
            <v>5709.385788246</v>
          </cell>
          <cell r="AD854">
            <v>5720.37433733556</v>
          </cell>
          <cell r="AE854">
            <v>5917.23041128585</v>
          </cell>
          <cell r="AF854">
            <v>5307.75047697047</v>
          </cell>
          <cell r="AG854">
            <v>6142.48737064852</v>
          </cell>
          <cell r="AH854">
            <v>5988.00573299746</v>
          </cell>
          <cell r="AI854">
            <v>6425.42094037208</v>
          </cell>
          <cell r="AJ854">
            <v>6579.46469328282</v>
          </cell>
          <cell r="AK854">
            <v>7194.31279998214</v>
          </cell>
          <cell r="AL854">
            <v>7467.08066632815</v>
          </cell>
          <cell r="AM854">
            <v>8327.55744099289</v>
          </cell>
          <cell r="AN854">
            <v>7769.10634623643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4">
          <cell r="BX854">
            <v>4.52778926941792</v>
          </cell>
          <cell r="BY854">
            <v>3.4424550870297</v>
          </cell>
          <cell r="BZ854">
            <v>3.49708594777849</v>
          </cell>
          <cell r="CA854">
            <v>3.24544999250386</v>
          </cell>
          <cell r="CB854">
            <v>3.21506129437666</v>
          </cell>
          <cell r="CC854">
            <v>3.35367192499334</v>
          </cell>
          <cell r="CD854">
            <v>2.91256007150807</v>
          </cell>
          <cell r="CE854">
            <v>3.38463954447695</v>
          </cell>
          <cell r="CF854">
            <v>3.40265845031859</v>
          </cell>
          <cell r="CG854">
            <v>3.67375438858256</v>
          </cell>
          <cell r="CH854">
            <v>3.72419652172146</v>
          </cell>
          <cell r="CI854">
            <v>3.98826100138617</v>
          </cell>
          <cell r="CJ854">
            <v>4.20253812279407</v>
          </cell>
          <cell r="CK854">
            <v>4.62516900421755</v>
          </cell>
          <cell r="CL854">
            <v>4.23194859265463</v>
          </cell>
          <cell r="CM854">
            <v>4.91580020812984</v>
          </cell>
          <cell r="CN854">
            <v>4.82454684235436</v>
          </cell>
          <cell r="CO854">
            <v>4.79145135871396</v>
          </cell>
          <cell r="CP854">
            <v>4.81971772193035</v>
          </cell>
          <cell r="CQ854">
            <v>4.87463753361882</v>
          </cell>
          <cell r="CR854">
            <v>4.83398213375885</v>
          </cell>
          <cell r="CS854">
            <v>4.99278358957821</v>
          </cell>
          <cell r="CT854">
            <v>4.97209002648032</v>
          </cell>
          <cell r="CU854">
            <v>4.82137581494878</v>
          </cell>
          <cell r="CV854">
            <v>4.79179910394415</v>
          </cell>
          <cell r="CW854">
            <v>4.84022004783895</v>
          </cell>
          <cell r="CX854">
            <v>4.94211537823069</v>
          </cell>
          <cell r="CY854">
            <v>4.86795233081971</v>
          </cell>
          <cell r="CZ854">
            <v>4.93284155561223</v>
          </cell>
          <cell r="DA854">
            <v>5.02965062083831</v>
          </cell>
        </row>
        <row r="855">
          <cell r="A855">
            <v>8714.26293923577</v>
          </cell>
          <cell r="B855">
            <v>7047.61142757299</v>
          </cell>
          <cell r="C855">
            <v>7270.63385834796</v>
          </cell>
          <cell r="D855">
            <v>8019.00201869014</v>
          </cell>
          <cell r="E855">
            <v>7993.95988386058</v>
          </cell>
          <cell r="F855">
            <v>6977.02643081672</v>
          </cell>
          <cell r="G855">
            <v>7710.89967565455</v>
          </cell>
          <cell r="H855">
            <v>8981.90909446988</v>
          </cell>
          <cell r="I855">
            <v>8331.94859962335</v>
          </cell>
          <cell r="J855">
            <v>8034.34483823873</v>
          </cell>
          <cell r="K855">
            <v>7168.40983561537</v>
          </cell>
          <cell r="L855">
            <v>7339.51392010235</v>
          </cell>
          <cell r="M855">
            <v>7952.00627345861</v>
          </cell>
          <cell r="N855">
            <v>7885.75191445791</v>
          </cell>
          <cell r="O855">
            <v>9205.5593997757</v>
          </cell>
        </row>
        <row r="855">
          <cell r="Z855">
            <v>7170.59350428544</v>
          </cell>
          <cell r="AA855">
            <v>5799.17740326006</v>
          </cell>
          <cell r="AB855">
            <v>5982.69300344061</v>
          </cell>
          <cell r="AC855">
            <v>6598.49308966503</v>
          </cell>
          <cell r="AD855">
            <v>6577.88699014814</v>
          </cell>
          <cell r="AE855">
            <v>5741.09603450061</v>
          </cell>
          <cell r="AF855">
            <v>6344.96887596717</v>
          </cell>
          <cell r="AG855">
            <v>7390.82805487808</v>
          </cell>
          <cell r="AH855">
            <v>6856.00341911865</v>
          </cell>
          <cell r="AI855">
            <v>6611.11803832215</v>
          </cell>
          <cell r="AJ855">
            <v>5898.5772361635</v>
          </cell>
          <cell r="AK855">
            <v>6039.37145425564</v>
          </cell>
          <cell r="AL855">
            <v>6543.36516216022</v>
          </cell>
          <cell r="AM855">
            <v>6488.84728961108</v>
          </cell>
          <cell r="AN855">
            <v>7574.86030610114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5">
          <cell r="BX855">
            <v>4.04974318325307</v>
          </cell>
          <cell r="BY855">
            <v>3.22872937452029</v>
          </cell>
          <cell r="BZ855">
            <v>3.31370756920675</v>
          </cell>
          <cell r="CA855">
            <v>3.62979781826794</v>
          </cell>
          <cell r="CB855">
            <v>3.62706028278038</v>
          </cell>
          <cell r="CC855">
            <v>3.20762424925079</v>
          </cell>
          <cell r="CD855">
            <v>3.62686245513962</v>
          </cell>
          <cell r="CE855">
            <v>4.16630951410953</v>
          </cell>
          <cell r="CF855">
            <v>3.86020676445966</v>
          </cell>
          <cell r="CG855">
            <v>3.65702788155878</v>
          </cell>
          <cell r="CH855">
            <v>3.33082392088437</v>
          </cell>
          <cell r="CI855">
            <v>3.47758837933352</v>
          </cell>
          <cell r="CJ855">
            <v>3.68681877964361</v>
          </cell>
          <cell r="CK855">
            <v>3.68271077987134</v>
          </cell>
          <cell r="CL855">
            <v>4.18810334372662</v>
          </cell>
          <cell r="CM855">
            <v>4.85103888484004</v>
          </cell>
          <cell r="CN855">
            <v>4.92086992319269</v>
          </cell>
          <cell r="CO855">
            <v>4.94640501406026</v>
          </cell>
          <cell r="CP855">
            <v>4.98046011498864</v>
          </cell>
          <cell r="CQ855">
            <v>4.96865416815514</v>
          </cell>
          <cell r="CR855">
            <v>4.90363864632286</v>
          </cell>
          <cell r="CS855">
            <v>4.79297921758205</v>
          </cell>
          <cell r="CT855">
            <v>4.86013915130238</v>
          </cell>
          <cell r="CU855">
            <v>4.86594945748022</v>
          </cell>
          <cell r="CV855">
            <v>4.95283403528943</v>
          </cell>
          <cell r="CW855">
            <v>4.85179822241681</v>
          </cell>
          <cell r="CX855">
            <v>4.75795906746023</v>
          </cell>
          <cell r="CY855">
            <v>4.86246515302491</v>
          </cell>
          <cell r="CZ855">
            <v>4.82733097160964</v>
          </cell>
          <cell r="DA855">
            <v>4.95523635194192</v>
          </cell>
        </row>
        <row r="856">
          <cell r="A856">
            <v>8055.6878783268</v>
          </cell>
          <cell r="B856">
            <v>7938.25225907993</v>
          </cell>
          <cell r="C856">
            <v>7354.03531623844</v>
          </cell>
          <cell r="D856">
            <v>7117.2152363998</v>
          </cell>
          <cell r="E856">
            <v>8094.46477428641</v>
          </cell>
          <cell r="F856">
            <v>6608.64604342003</v>
          </cell>
          <cell r="G856">
            <v>7476.98508240077</v>
          </cell>
          <cell r="H856">
            <v>7556.13596892257</v>
          </cell>
          <cell r="I856">
            <v>7619.96460734898</v>
          </cell>
          <cell r="J856">
            <v>6282.70905623398</v>
          </cell>
          <cell r="K856">
            <v>7492.93817239876</v>
          </cell>
          <cell r="L856">
            <v>8901.6767167405</v>
          </cell>
          <cell r="M856">
            <v>9551.28235112162</v>
          </cell>
          <cell r="N856">
            <v>8949.2789277351</v>
          </cell>
          <cell r="O856">
            <v>9022.7434340472</v>
          </cell>
        </row>
        <row r="856">
          <cell r="Z856">
            <v>6628.68031130891</v>
          </cell>
          <cell r="AA856">
            <v>6532.04757318577</v>
          </cell>
          <cell r="AB856">
            <v>6051.32048879049</v>
          </cell>
          <cell r="AC856">
            <v>5856.45139452326</v>
          </cell>
          <cell r="AD856">
            <v>6660.58815712711</v>
          </cell>
          <cell r="AE856">
            <v>5437.97160144277</v>
          </cell>
          <cell r="AF856">
            <v>6152.49058208977</v>
          </cell>
          <cell r="AG856">
            <v>6217.62045442772</v>
          </cell>
          <cell r="AH856">
            <v>6270.14230547573</v>
          </cell>
          <cell r="AI856">
            <v>5169.77202341539</v>
          </cell>
          <cell r="AJ856">
            <v>6165.61769614527</v>
          </cell>
          <cell r="AK856">
            <v>7324.80826977504</v>
          </cell>
          <cell r="AL856">
            <v>7859.34090606579</v>
          </cell>
          <cell r="AM856">
            <v>7363.97808910773</v>
          </cell>
          <cell r="AN856">
            <v>7424.42888287312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6">
          <cell r="BX856">
            <v>3.6498925784806</v>
          </cell>
          <cell r="BY856">
            <v>3.61599328198366</v>
          </cell>
          <cell r="BZ856">
            <v>3.37784753698788</v>
          </cell>
          <cell r="CA856">
            <v>3.30986934610919</v>
          </cell>
          <cell r="CB856">
            <v>3.73517482858304</v>
          </cell>
          <cell r="CC856">
            <v>2.95795611724401</v>
          </cell>
          <cell r="CD856">
            <v>3.43734699920292</v>
          </cell>
          <cell r="CE856">
            <v>3.41060977466183</v>
          </cell>
          <cell r="CF856">
            <v>3.56952704925992</v>
          </cell>
          <cell r="CG856">
            <v>2.88197026991544</v>
          </cell>
          <cell r="CH856">
            <v>3.50041570746581</v>
          </cell>
          <cell r="CI856">
            <v>4.02483657650257</v>
          </cell>
          <cell r="CJ856">
            <v>4.39515816664041</v>
          </cell>
          <cell r="CK856">
            <v>4.17265823132947</v>
          </cell>
          <cell r="CL856">
            <v>4.24805042552998</v>
          </cell>
          <cell r="CM856">
            <v>4.9756993077722</v>
          </cell>
          <cell r="CN856">
            <v>4.94912997698845</v>
          </cell>
          <cell r="CO856">
            <v>4.90814344392984</v>
          </cell>
          <cell r="CP856">
            <v>4.84764521977994</v>
          </cell>
          <cell r="CQ856">
            <v>4.88549735134557</v>
          </cell>
          <cell r="CR856">
            <v>5.03677260317209</v>
          </cell>
          <cell r="CS856">
            <v>4.90382221666204</v>
          </cell>
          <cell r="CT856">
            <v>4.99458387588835</v>
          </cell>
          <cell r="CU856">
            <v>4.81253449903348</v>
          </cell>
          <cell r="CV856">
            <v>4.91460967384543</v>
          </cell>
          <cell r="CW856">
            <v>4.82574205146042</v>
          </cell>
          <cell r="CX856">
            <v>4.98603296828406</v>
          </cell>
          <cell r="CY856">
            <v>4.89912763594478</v>
          </cell>
          <cell r="CZ856">
            <v>4.83511500760595</v>
          </cell>
          <cell r="DA856">
            <v>4.78829086555153</v>
          </cell>
        </row>
        <row r="857">
          <cell r="A857">
            <v>9811.38786457838</v>
          </cell>
          <cell r="B857">
            <v>7701.86480143884</v>
          </cell>
          <cell r="C857">
            <v>8174.97930771496</v>
          </cell>
          <cell r="D857">
            <v>6558.06774273203</v>
          </cell>
          <cell r="E857">
            <v>8191.47795429731</v>
          </cell>
          <cell r="F857">
            <v>6866.22888670541</v>
          </cell>
          <cell r="G857">
            <v>7168.05451997457</v>
          </cell>
          <cell r="H857">
            <v>8218.14257523995</v>
          </cell>
          <cell r="I857">
            <v>8077.25771043858</v>
          </cell>
          <cell r="J857">
            <v>8292.90254073815</v>
          </cell>
          <cell r="K857">
            <v>8710.99529193219</v>
          </cell>
          <cell r="L857">
            <v>8569.04403485235</v>
          </cell>
          <cell r="M857">
            <v>7989.78387496558</v>
          </cell>
          <cell r="N857">
            <v>9014.89499547668</v>
          </cell>
          <cell r="O857">
            <v>8709.03624963463</v>
          </cell>
        </row>
        <row r="857">
          <cell r="Z857">
            <v>8073.37058571021</v>
          </cell>
          <cell r="AA857">
            <v>6337.53446518396</v>
          </cell>
          <cell r="AB857">
            <v>6726.84011606259</v>
          </cell>
          <cell r="AC857">
            <v>5396.35288544807</v>
          </cell>
          <cell r="AD857">
            <v>6740.41614525036</v>
          </cell>
          <cell r="AE857">
            <v>5649.9254839176</v>
          </cell>
          <cell r="AF857">
            <v>5898.2848621505</v>
          </cell>
          <cell r="AG857">
            <v>6762.35731905459</v>
          </cell>
          <cell r="AH857">
            <v>6646.42920173232</v>
          </cell>
          <cell r="AI857">
            <v>6823.87409066453</v>
          </cell>
          <cell r="AJ857">
            <v>7167.90469736135</v>
          </cell>
          <cell r="AK857">
            <v>7051.09909153565</v>
          </cell>
          <cell r="AL857">
            <v>6574.45073140025</v>
          </cell>
          <cell r="AM857">
            <v>7417.9707391351</v>
          </cell>
          <cell r="AN857">
            <v>7166.29268541364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7">
          <cell r="BX857">
            <v>4.41143847112292</v>
          </cell>
          <cell r="BY857">
            <v>3.56364928363055</v>
          </cell>
          <cell r="BZ857">
            <v>3.80789534389786</v>
          </cell>
          <cell r="CA857">
            <v>3.01960243924419</v>
          </cell>
          <cell r="CB857">
            <v>3.83072920442382</v>
          </cell>
          <cell r="CC857">
            <v>3.20379157998821</v>
          </cell>
          <cell r="CD857">
            <v>3.25101140714867</v>
          </cell>
          <cell r="CE857">
            <v>3.76461381099307</v>
          </cell>
          <cell r="CF857">
            <v>3.82408982329437</v>
          </cell>
          <cell r="CG857">
            <v>3.82901947256573</v>
          </cell>
          <cell r="CH857">
            <v>4.03783957258034</v>
          </cell>
          <cell r="CI857">
            <v>3.87016715807896</v>
          </cell>
          <cell r="CJ857">
            <v>3.68195108726825</v>
          </cell>
          <cell r="CK857">
            <v>4.26075646711448</v>
          </cell>
          <cell r="CL857">
            <v>4.02073664835255</v>
          </cell>
          <cell r="CM857">
            <v>5.01397076424902</v>
          </cell>
          <cell r="CN857">
            <v>4.87228308451909</v>
          </cell>
          <cell r="CO857">
            <v>4.83986488169908</v>
          </cell>
          <cell r="CP857">
            <v>4.89618376947098</v>
          </cell>
          <cell r="CQ857">
            <v>4.82072539278033</v>
          </cell>
          <cell r="CR857">
            <v>4.8315402280947</v>
          </cell>
          <cell r="CS857">
            <v>4.97066375045727</v>
          </cell>
          <cell r="CT857">
            <v>4.92135642159984</v>
          </cell>
          <cell r="CU857">
            <v>4.76175924590396</v>
          </cell>
          <cell r="CV857">
            <v>4.88259346493947</v>
          </cell>
          <cell r="CW857">
            <v>4.86351542904773</v>
          </cell>
          <cell r="CX857">
            <v>4.99153626026488</v>
          </cell>
          <cell r="CY857">
            <v>4.89202418982215</v>
          </cell>
          <cell r="CZ857">
            <v>4.76985898192938</v>
          </cell>
          <cell r="DA857">
            <v>4.88310484055678</v>
          </cell>
        </row>
        <row r="858">
          <cell r="A858">
            <v>8907.33398002871</v>
          </cell>
          <cell r="B858">
            <v>7846.68124980033</v>
          </cell>
          <cell r="C858">
            <v>7125.79715243196</v>
          </cell>
          <cell r="D858">
            <v>7176.71360465139</v>
          </cell>
          <cell r="E858">
            <v>7137.89949699062</v>
          </cell>
          <cell r="F858">
            <v>8349.13538376247</v>
          </cell>
          <cell r="G858">
            <v>6822.32797126802</v>
          </cell>
          <cell r="H858">
            <v>7751.45579158445</v>
          </cell>
          <cell r="I858">
            <v>8678.17062002752</v>
          </cell>
          <cell r="J858">
            <v>8391.66378546059</v>
          </cell>
          <cell r="K858">
            <v>8022.61196169519</v>
          </cell>
          <cell r="L858">
            <v>8412.52142171514</v>
          </cell>
          <cell r="M858">
            <v>8547.004048848</v>
          </cell>
          <cell r="N858">
            <v>9189.76650584664</v>
          </cell>
          <cell r="O858">
            <v>9783.54621965971</v>
          </cell>
        </row>
        <row r="858">
          <cell r="Z858">
            <v>7329.46338928077</v>
          </cell>
          <cell r="AA858">
            <v>6456.69771412141</v>
          </cell>
          <cell r="AB858">
            <v>5863.51308542973</v>
          </cell>
          <cell r="AC858">
            <v>5905.41005182743</v>
          </cell>
          <cell r="AD858">
            <v>5873.47158609514</v>
          </cell>
          <cell r="AE858">
            <v>6870.14568721026</v>
          </cell>
          <cell r="AF858">
            <v>5613.80130207197</v>
          </cell>
          <cell r="AG858">
            <v>6378.34076564664</v>
          </cell>
          <cell r="AH858">
            <v>7140.89468162264</v>
          </cell>
          <cell r="AI858">
            <v>6905.14048632186</v>
          </cell>
          <cell r="AJ858">
            <v>6601.46355705204</v>
          </cell>
          <cell r="AK858">
            <v>6922.30334129703</v>
          </cell>
          <cell r="AL858">
            <v>7032.96333162349</v>
          </cell>
          <cell r="AM858">
            <v>7561.86501052523</v>
          </cell>
          <cell r="AN858">
            <v>8050.46088931999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8">
          <cell r="BX858">
            <v>4.09170554745794</v>
          </cell>
          <cell r="BY858">
            <v>3.56407692743216</v>
          </cell>
          <cell r="BZ858">
            <v>3.29763158525677</v>
          </cell>
          <cell r="CA858">
            <v>3.23223537715904</v>
          </cell>
          <cell r="CB858">
            <v>3.22597268861676</v>
          </cell>
          <cell r="CC858">
            <v>3.77267890197452</v>
          </cell>
          <cell r="CD858">
            <v>3.14795967318596</v>
          </cell>
          <cell r="CE858">
            <v>3.598659169268</v>
          </cell>
          <cell r="CF858">
            <v>3.9050567538685</v>
          </cell>
          <cell r="CG858">
            <v>3.83197698215495</v>
          </cell>
          <cell r="CH858">
            <v>3.85328323823991</v>
          </cell>
          <cell r="CI858">
            <v>3.83142830131529</v>
          </cell>
          <cell r="CJ858">
            <v>3.973733767612</v>
          </cell>
          <cell r="CK858">
            <v>4.23771439519476</v>
          </cell>
          <cell r="CL858">
            <v>4.50495061797014</v>
          </cell>
          <cell r="CM858">
            <v>4.90766536877109</v>
          </cell>
          <cell r="CN858">
            <v>4.9632999339214</v>
          </cell>
          <cell r="CO858">
            <v>4.8715021665725</v>
          </cell>
          <cell r="CP858">
            <v>5.0055777916971</v>
          </cell>
          <cell r="CQ858">
            <v>4.9881708646774</v>
          </cell>
          <cell r="CR858">
            <v>4.98911183281723</v>
          </cell>
          <cell r="CS858">
            <v>4.88579242959529</v>
          </cell>
          <cell r="CT858">
            <v>4.8559492258906</v>
          </cell>
          <cell r="CU858">
            <v>5.00993871568276</v>
          </cell>
          <cell r="CV858">
            <v>4.93692764891603</v>
          </cell>
          <cell r="CW858">
            <v>4.69371193549513</v>
          </cell>
          <cell r="CX858">
            <v>4.94990722576745</v>
          </cell>
          <cell r="CY858">
            <v>4.84893901207647</v>
          </cell>
          <cell r="CZ858">
            <v>4.88882365656653</v>
          </cell>
          <cell r="DA858">
            <v>4.89595982318487</v>
          </cell>
        </row>
        <row r="859">
          <cell r="A859">
            <v>9344.86194961368</v>
          </cell>
          <cell r="B859">
            <v>7109.11847452047</v>
          </cell>
          <cell r="C859">
            <v>7363.29708530084</v>
          </cell>
          <cell r="D859">
            <v>6732.72449206041</v>
          </cell>
          <cell r="E859">
            <v>7175.43966260955</v>
          </cell>
          <cell r="F859">
            <v>7320.80012493828</v>
          </cell>
          <cell r="G859">
            <v>7261.95275588211</v>
          </cell>
          <cell r="H859">
            <v>6856.35876954135</v>
          </cell>
          <cell r="I859">
            <v>7670.51292855302</v>
          </cell>
          <cell r="J859">
            <v>8140.35813757162</v>
          </cell>
          <cell r="K859">
            <v>7232.91186366801</v>
          </cell>
          <cell r="L859">
            <v>8926.75682735287</v>
          </cell>
          <cell r="M859">
            <v>8171.66471729265</v>
          </cell>
          <cell r="N859">
            <v>8634.69741810861</v>
          </cell>
          <cell r="O859">
            <v>9139.52681703608</v>
          </cell>
        </row>
        <row r="859">
          <cell r="Z859">
            <v>7689.48640425354</v>
          </cell>
          <cell r="AA859">
            <v>5849.78891617685</v>
          </cell>
          <cell r="AB859">
            <v>6058.94160161897</v>
          </cell>
          <cell r="AC859">
            <v>5540.07043918114</v>
          </cell>
          <cell r="AD859">
            <v>5904.36177951872</v>
          </cell>
          <cell r="AE859">
            <v>6023.97267423493</v>
          </cell>
          <cell r="AF859">
            <v>5975.5496962687</v>
          </cell>
          <cell r="AG859">
            <v>5641.80378750831</v>
          </cell>
          <cell r="AH859">
            <v>6311.73635263792</v>
          </cell>
          <cell r="AI859">
            <v>6698.35183891607</v>
          </cell>
          <cell r="AJ859">
            <v>5951.65319067539</v>
          </cell>
          <cell r="AK859">
            <v>7345.44561793607</v>
          </cell>
          <cell r="AL859">
            <v>6724.11268165795</v>
          </cell>
          <cell r="AM859">
            <v>7105.1224469008</v>
          </cell>
          <cell r="AN859">
            <v>7520.52492373254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59">
          <cell r="BX859">
            <v>4.33336882449969</v>
          </cell>
          <cell r="BY859">
            <v>3.29976800473958</v>
          </cell>
          <cell r="BZ859">
            <v>3.38169753104819</v>
          </cell>
          <cell r="CA859">
            <v>3.16253816037626</v>
          </cell>
          <cell r="CB859">
            <v>3.28897114400997</v>
          </cell>
          <cell r="CC859">
            <v>3.37988504092876</v>
          </cell>
          <cell r="CD859">
            <v>3.30902242784493</v>
          </cell>
          <cell r="CE859">
            <v>3.11551387219537</v>
          </cell>
          <cell r="CF859">
            <v>3.50333673311512</v>
          </cell>
          <cell r="CG859">
            <v>3.77213836541634</v>
          </cell>
          <cell r="CH859">
            <v>3.29595140817735</v>
          </cell>
          <cell r="CI859">
            <v>4.0796190282228</v>
          </cell>
          <cell r="CJ859">
            <v>3.79854421884804</v>
          </cell>
          <cell r="CK859">
            <v>3.92659409566049</v>
          </cell>
          <cell r="CL859">
            <v>4.28228374929125</v>
          </cell>
          <cell r="CM859">
            <v>4.86159542200591</v>
          </cell>
          <cell r="CN859">
            <v>4.85695325411053</v>
          </cell>
          <cell r="CO859">
            <v>4.90872996535864</v>
          </cell>
          <cell r="CP859">
            <v>4.79939668902934</v>
          </cell>
          <cell r="CQ859">
            <v>4.91835681561942</v>
          </cell>
          <cell r="CR859">
            <v>4.88301658904829</v>
          </cell>
          <cell r="CS859">
            <v>4.94749412790633</v>
          </cell>
          <cell r="CT859">
            <v>4.96129926303717</v>
          </cell>
          <cell r="CU859">
            <v>4.93598808242888</v>
          </cell>
          <cell r="CV859">
            <v>4.86505188727804</v>
          </cell>
          <cell r="CW859">
            <v>4.94725107660263</v>
          </cell>
          <cell r="CX859">
            <v>4.93293819914784</v>
          </cell>
          <cell r="CY859">
            <v>4.84981231327539</v>
          </cell>
          <cell r="CZ859">
            <v>4.95749966036259</v>
          </cell>
          <cell r="DA859">
            <v>4.81149290414256</v>
          </cell>
        </row>
        <row r="860">
          <cell r="A860">
            <v>7838.35598089478</v>
          </cell>
          <cell r="B860">
            <v>8781.73550027816</v>
          </cell>
          <cell r="C860">
            <v>7156.78570422325</v>
          </cell>
          <cell r="D860">
            <v>7538.54585647964</v>
          </cell>
          <cell r="E860">
            <v>7995.24333269138</v>
          </cell>
          <cell r="F860">
            <v>7495.95523709808</v>
          </cell>
          <cell r="G860">
            <v>6704.308400149</v>
          </cell>
          <cell r="H860">
            <v>7580.38351053313</v>
          </cell>
          <cell r="I860">
            <v>8089.21309127107</v>
          </cell>
          <cell r="J860">
            <v>6949.58310432255</v>
          </cell>
          <cell r="K860">
            <v>7417.63528582339</v>
          </cell>
          <cell r="L860">
            <v>8253.43689219818</v>
          </cell>
          <cell r="M860">
            <v>10045.3979299137</v>
          </cell>
          <cell r="N860">
            <v>8427.46517665279</v>
          </cell>
          <cell r="O860">
            <v>9484.60285377931</v>
          </cell>
        </row>
        <row r="860">
          <cell r="Z860">
            <v>6449.84720713627</v>
          </cell>
          <cell r="AA860">
            <v>7226.11378308603</v>
          </cell>
          <cell r="AB860">
            <v>5889.01223661799</v>
          </cell>
          <cell r="AC860">
            <v>6203.14630476039</v>
          </cell>
          <cell r="AD860">
            <v>6578.94308518605</v>
          </cell>
          <cell r="AE860">
            <v>6168.10030938356</v>
          </cell>
          <cell r="AF860">
            <v>5516.68805497975</v>
          </cell>
          <cell r="AG860">
            <v>6237.57271723869</v>
          </cell>
          <cell r="AH860">
            <v>6656.26677224591</v>
          </cell>
          <cell r="AI860">
            <v>5718.51409727113</v>
          </cell>
          <cell r="AJ860">
            <v>6103.65417804896</v>
          </cell>
          <cell r="AK860">
            <v>6791.39949986593</v>
          </cell>
          <cell r="AL860">
            <v>8265.92743947186</v>
          </cell>
          <cell r="AM860">
            <v>6934.59991678858</v>
          </cell>
          <cell r="AN860">
            <v>7804.47320539555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0">
          <cell r="BX860">
            <v>3.72848895373554</v>
          </cell>
          <cell r="BY860">
            <v>4.14446219259466</v>
          </cell>
          <cell r="BZ860">
            <v>3.31349375055823</v>
          </cell>
          <cell r="CA860">
            <v>3.66344326865291</v>
          </cell>
          <cell r="CB860">
            <v>3.64789115828709</v>
          </cell>
          <cell r="CC860">
            <v>3.36890188582548</v>
          </cell>
          <cell r="CD860">
            <v>3.04356751123478</v>
          </cell>
          <cell r="CE860">
            <v>3.56912903849508</v>
          </cell>
          <cell r="CF860">
            <v>3.74675055171188</v>
          </cell>
          <cell r="CG860">
            <v>3.12533612123937</v>
          </cell>
          <cell r="CH860">
            <v>3.48465486564888</v>
          </cell>
          <cell r="CI860">
            <v>3.90428958490634</v>
          </cell>
          <cell r="CJ860">
            <v>4.55117791852881</v>
          </cell>
          <cell r="CK860">
            <v>3.77692284509754</v>
          </cell>
          <cell r="CL860">
            <v>4.46195607086707</v>
          </cell>
          <cell r="CM860">
            <v>4.73940367945104</v>
          </cell>
          <cell r="CN860">
            <v>4.77687359383547</v>
          </cell>
          <cell r="CO860">
            <v>4.86926528761525</v>
          </cell>
          <cell r="CP860">
            <v>4.63905679346153</v>
          </cell>
          <cell r="CQ860">
            <v>4.94107439645022</v>
          </cell>
          <cell r="CR860">
            <v>5.01614636754982</v>
          </cell>
          <cell r="CS860">
            <v>4.96595320901152</v>
          </cell>
          <cell r="CT860">
            <v>4.78807018095584</v>
          </cell>
          <cell r="CU860">
            <v>4.86724351395359</v>
          </cell>
          <cell r="CV860">
            <v>5.01295262415453</v>
          </cell>
          <cell r="CW860">
            <v>4.79885120867454</v>
          </cell>
          <cell r="CX860">
            <v>4.76567466823335</v>
          </cell>
          <cell r="CY860">
            <v>4.97593742804474</v>
          </cell>
          <cell r="CZ860">
            <v>5.03025999227736</v>
          </cell>
          <cell r="DA860">
            <v>4.79209522266579</v>
          </cell>
        </row>
        <row r="861">
          <cell r="A861">
            <v>10321.6894564098</v>
          </cell>
          <cell r="B861">
            <v>7430.01047133563</v>
          </cell>
          <cell r="C861">
            <v>6455.46100178828</v>
          </cell>
          <cell r="D861">
            <v>7552.21971113684</v>
          </cell>
          <cell r="E861">
            <v>7353.29667055257</v>
          </cell>
          <cell r="F861">
            <v>7914.56761875317</v>
          </cell>
          <cell r="G861">
            <v>7719.07719367903</v>
          </cell>
          <cell r="H861">
            <v>8163.31472169921</v>
          </cell>
          <cell r="I861">
            <v>8252.87322423672</v>
          </cell>
          <cell r="J861">
            <v>7265.14843630278</v>
          </cell>
          <cell r="K861">
            <v>8210.76044631123</v>
          </cell>
          <cell r="L861">
            <v>7856.95620810939</v>
          </cell>
          <cell r="M861">
            <v>8835.0305565533</v>
          </cell>
          <cell r="N861">
            <v>7926.01198104675</v>
          </cell>
          <cell r="O861">
            <v>8990.17695573586</v>
          </cell>
        </row>
        <row r="861">
          <cell r="Z861">
            <v>8493.27589556008</v>
          </cell>
          <cell r="AA861">
            <v>6113.83718784189</v>
          </cell>
          <cell r="AB861">
            <v>5311.92219575722</v>
          </cell>
          <cell r="AC861">
            <v>6214.39793373546</v>
          </cell>
          <cell r="AD861">
            <v>6050.71268891183</v>
          </cell>
          <cell r="AE861">
            <v>6512.55849771689</v>
          </cell>
          <cell r="AF861">
            <v>6351.69780508446</v>
          </cell>
          <cell r="AG861">
            <v>6717.24182814107</v>
          </cell>
          <cell r="AH861">
            <v>6790.93568165764</v>
          </cell>
          <cell r="AI861">
            <v>5978.17928472915</v>
          </cell>
          <cell r="AJ861">
            <v>6756.2828815361</v>
          </cell>
          <cell r="AK861">
            <v>6465.15253695859</v>
          </cell>
          <cell r="AL861">
            <v>7269.968000821</v>
          </cell>
          <cell r="AM861">
            <v>6521.97557297561</v>
          </cell>
          <cell r="AN861">
            <v>7397.63132357693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1">
          <cell r="BX861">
            <v>4.74759046566527</v>
          </cell>
          <cell r="BY861">
            <v>3.38568056263447</v>
          </cell>
          <cell r="BZ861">
            <v>2.98183021296839</v>
          </cell>
          <cell r="CA861">
            <v>3.5489075640765</v>
          </cell>
          <cell r="CB861">
            <v>3.28096273109934</v>
          </cell>
          <cell r="CC861">
            <v>3.62147682877258</v>
          </cell>
          <cell r="CD861">
            <v>3.59308980634504</v>
          </cell>
          <cell r="CE861">
            <v>3.76103575303176</v>
          </cell>
          <cell r="CF861">
            <v>3.88009528861576</v>
          </cell>
          <cell r="CG861">
            <v>3.38216985577305</v>
          </cell>
          <cell r="CH861">
            <v>3.94341421545422</v>
          </cell>
          <cell r="CI861">
            <v>3.73025007819501</v>
          </cell>
          <cell r="CJ861">
            <v>4.04234723545099</v>
          </cell>
          <cell r="CK861">
            <v>3.51156507530963</v>
          </cell>
          <cell r="CL861">
            <v>4.26505537511644</v>
          </cell>
          <cell r="CM861">
            <v>4.90127554118573</v>
          </cell>
          <cell r="CN861">
            <v>4.94737721439555</v>
          </cell>
          <cell r="CO861">
            <v>4.88063050402109</v>
          </cell>
          <cell r="CP861">
            <v>4.79746160086005</v>
          </cell>
          <cell r="CQ861">
            <v>5.05257035716469</v>
          </cell>
          <cell r="CR861">
            <v>4.92689222236154</v>
          </cell>
          <cell r="CS861">
            <v>4.84316082610067</v>
          </cell>
          <cell r="CT861">
            <v>4.89317397582427</v>
          </cell>
          <cell r="CU861">
            <v>4.79506348516913</v>
          </cell>
          <cell r="CV861">
            <v>4.84262295545651</v>
          </cell>
          <cell r="CW861">
            <v>4.69399435303067</v>
          </cell>
          <cell r="CX861">
            <v>4.74840729315652</v>
          </cell>
          <cell r="CY861">
            <v>4.92726611299446</v>
          </cell>
          <cell r="CZ861">
            <v>5.08845083150137</v>
          </cell>
          <cell r="DA861">
            <v>4.75198591712063</v>
          </cell>
        </row>
        <row r="862">
          <cell r="A862">
            <v>8681.62837331645</v>
          </cell>
          <cell r="B862">
            <v>6765.89587520196</v>
          </cell>
          <cell r="C862">
            <v>7349.59752736403</v>
          </cell>
          <cell r="D862">
            <v>6981.24214161975</v>
          </cell>
          <cell r="E862">
            <v>6571.05592422585</v>
          </cell>
          <cell r="F862">
            <v>7173.86452604891</v>
          </cell>
          <cell r="G862">
            <v>7297.94134579161</v>
          </cell>
          <cell r="H862">
            <v>7810.13831574121</v>
          </cell>
          <cell r="I862">
            <v>7552.33347039684</v>
          </cell>
          <cell r="J862">
            <v>8158.5682539214</v>
          </cell>
          <cell r="K862">
            <v>6982.25718031912</v>
          </cell>
          <cell r="L862">
            <v>8229.76978273518</v>
          </cell>
          <cell r="M862">
            <v>7613.72517309635</v>
          </cell>
          <cell r="N862">
            <v>8641.21418271499</v>
          </cell>
          <cell r="O862">
            <v>8046.61789363425</v>
          </cell>
        </row>
        <row r="862">
          <cell r="Z862">
            <v>7143.73991861468</v>
          </cell>
          <cell r="AA862">
            <v>5567.36574873762</v>
          </cell>
          <cell r="AB862">
            <v>6047.66882251668</v>
          </cell>
          <cell r="AC862">
            <v>5744.56496224711</v>
          </cell>
          <cell r="AD862">
            <v>5407.04030336299</v>
          </cell>
          <cell r="AE862">
            <v>5903.06566714882</v>
          </cell>
          <cell r="AF862">
            <v>6005.1631645371</v>
          </cell>
          <cell r="AG862">
            <v>6426.62809980991</v>
          </cell>
          <cell r="AH862">
            <v>6214.49154135512</v>
          </cell>
          <cell r="AI862">
            <v>6713.33616322675</v>
          </cell>
          <cell r="AJ862">
            <v>5745.40019409116</v>
          </cell>
          <cell r="AK862">
            <v>6771.92484979352</v>
          </cell>
          <cell r="AL862">
            <v>6265.00814243357</v>
          </cell>
          <cell r="AM862">
            <v>7110.48481320548</v>
          </cell>
          <cell r="AN862">
            <v>6621.21700961904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2">
          <cell r="BX862">
            <v>3.90848634416888</v>
          </cell>
          <cell r="BY862">
            <v>3.19149341752386</v>
          </cell>
          <cell r="BZ862">
            <v>3.50439726661248</v>
          </cell>
          <cell r="CA862">
            <v>3.19107086838867</v>
          </cell>
          <cell r="CB862">
            <v>3.06408208357882</v>
          </cell>
          <cell r="CC862">
            <v>3.22470386609539</v>
          </cell>
          <cell r="CD862">
            <v>3.33884975583982</v>
          </cell>
          <cell r="CE862">
            <v>3.69065311832138</v>
          </cell>
          <cell r="CF862">
            <v>3.45290447566888</v>
          </cell>
          <cell r="CG862">
            <v>3.80723350375463</v>
          </cell>
          <cell r="CH862">
            <v>3.25784159537788</v>
          </cell>
          <cell r="CI862">
            <v>3.79345770464991</v>
          </cell>
          <cell r="CJ862">
            <v>3.55803526252991</v>
          </cell>
          <cell r="CK862">
            <v>4.00327701568764</v>
          </cell>
          <cell r="CL862">
            <v>3.76346340443647</v>
          </cell>
          <cell r="CM862">
            <v>5.00753705259453</v>
          </cell>
          <cell r="CN862">
            <v>4.77928507140417</v>
          </cell>
          <cell r="CO862">
            <v>4.72804719829732</v>
          </cell>
          <cell r="CP862">
            <v>4.93205409477161</v>
          </cell>
          <cell r="CQ862">
            <v>4.8346645573565</v>
          </cell>
          <cell r="CR862">
            <v>5.01527685061683</v>
          </cell>
          <cell r="CS862">
            <v>4.92759573618828</v>
          </cell>
          <cell r="CT862">
            <v>4.77075458163354</v>
          </cell>
          <cell r="CU862">
            <v>4.93092245756162</v>
          </cell>
          <cell r="CV862">
            <v>4.83098864278249</v>
          </cell>
          <cell r="CW862">
            <v>4.83167213283095</v>
          </cell>
          <cell r="CX862">
            <v>4.89084634944409</v>
          </cell>
          <cell r="CY862">
            <v>4.82412472142741</v>
          </cell>
          <cell r="CZ862">
            <v>4.86620841720737</v>
          </cell>
          <cell r="DA862">
            <v>4.82011344999781</v>
          </cell>
        </row>
        <row r="863">
          <cell r="A863">
            <v>8368.6438805502</v>
          </cell>
          <cell r="B863">
            <v>8393.11547287382</v>
          </cell>
          <cell r="C863">
            <v>8068.01978256083</v>
          </cell>
          <cell r="D863">
            <v>7629.96701450799</v>
          </cell>
          <cell r="E863">
            <v>7319.25705158552</v>
          </cell>
          <cell r="F863">
            <v>7404.0933583755</v>
          </cell>
          <cell r="G863">
            <v>7427.33678827032</v>
          </cell>
          <cell r="H863">
            <v>6983.38630880512</v>
          </cell>
          <cell r="I863">
            <v>7671.66668070547</v>
          </cell>
          <cell r="J863">
            <v>7730.56506050431</v>
          </cell>
          <cell r="K863">
            <v>8205.78697133971</v>
          </cell>
          <cell r="L863">
            <v>9280.09889037612</v>
          </cell>
          <cell r="M863">
            <v>8511.42899561137</v>
          </cell>
          <cell r="N863">
            <v>8298.20330900243</v>
          </cell>
          <cell r="O863">
            <v>8044.17011323769</v>
          </cell>
        </row>
        <row r="863">
          <cell r="Z863">
            <v>6886.19839313845</v>
          </cell>
          <cell r="AA863">
            <v>6906.33501767902</v>
          </cell>
          <cell r="AB863">
            <v>6638.82770679291</v>
          </cell>
          <cell r="AC863">
            <v>6278.37285765229</v>
          </cell>
          <cell r="AD863">
            <v>6022.70294530465</v>
          </cell>
          <cell r="AE863">
            <v>6092.51110632041</v>
          </cell>
          <cell r="AF863">
            <v>6111.63712863386</v>
          </cell>
          <cell r="AG863">
            <v>5746.32930553107</v>
          </cell>
          <cell r="AH863">
            <v>6312.68572583764</v>
          </cell>
          <cell r="AI863">
            <v>6361.15067835783</v>
          </cell>
          <cell r="AJ863">
            <v>6752.19042213096</v>
          </cell>
          <cell r="AK863">
            <v>7636.19565836664</v>
          </cell>
          <cell r="AL863">
            <v>7003.69014496022</v>
          </cell>
          <cell r="AM863">
            <v>6828.23586569342</v>
          </cell>
          <cell r="AN863">
            <v>6619.20283603559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3">
          <cell r="BX863">
            <v>3.87992505505316</v>
          </cell>
          <cell r="BY863">
            <v>3.90420780594175</v>
          </cell>
          <cell r="BZ863">
            <v>3.80375470406758</v>
          </cell>
          <cell r="CA863">
            <v>3.47169013406747</v>
          </cell>
          <cell r="CB863">
            <v>3.40811492718924</v>
          </cell>
          <cell r="CC863">
            <v>3.45462119458552</v>
          </cell>
          <cell r="CD863">
            <v>3.41790453234574</v>
          </cell>
          <cell r="CE863">
            <v>3.20610544798968</v>
          </cell>
          <cell r="CF863">
            <v>3.64130339883878</v>
          </cell>
          <cell r="CG863">
            <v>3.52990341278688</v>
          </cell>
          <cell r="CH863">
            <v>3.76299876146399</v>
          </cell>
          <cell r="CI863">
            <v>4.24779863055706</v>
          </cell>
          <cell r="CJ863">
            <v>3.96445679493334</v>
          </cell>
          <cell r="CK863">
            <v>3.87249643234448</v>
          </cell>
          <cell r="CL863">
            <v>3.73412560865002</v>
          </cell>
          <cell r="CM863">
            <v>4.8625415954701</v>
          </cell>
          <cell r="CN863">
            <v>4.84642896647665</v>
          </cell>
          <cell r="CO863">
            <v>4.78174079949386</v>
          </cell>
          <cell r="CP863">
            <v>4.95465345798635</v>
          </cell>
          <cell r="CQ863">
            <v>4.84154917514525</v>
          </cell>
          <cell r="CR863">
            <v>4.83173416418397</v>
          </cell>
          <cell r="CS863">
            <v>4.89896986673117</v>
          </cell>
          <cell r="CT863">
            <v>4.91043361353903</v>
          </cell>
          <cell r="CU863">
            <v>4.74968094978626</v>
          </cell>
          <cell r="CV863">
            <v>4.93719176976951</v>
          </cell>
          <cell r="CW863">
            <v>4.91606641779962</v>
          </cell>
          <cell r="CX863">
            <v>4.92515908005306</v>
          </cell>
          <cell r="CY863">
            <v>4.8400558186171</v>
          </cell>
          <cell r="CZ863">
            <v>4.83086191279507</v>
          </cell>
          <cell r="DA863">
            <v>4.8565056966749</v>
          </cell>
        </row>
        <row r="864">
          <cell r="A864">
            <v>9854.82149635768</v>
          </cell>
          <cell r="B864">
            <v>8181.58443333909</v>
          </cell>
          <cell r="C864">
            <v>8106.40770536793</v>
          </cell>
          <cell r="D864">
            <v>7614.07086978501</v>
          </cell>
          <cell r="E864">
            <v>7807.51225194446</v>
          </cell>
          <cell r="F864">
            <v>7602.99340494922</v>
          </cell>
          <cell r="G864">
            <v>8146.77362969109</v>
          </cell>
          <cell r="H864">
            <v>8740.38280593007</v>
          </cell>
          <cell r="I864">
            <v>8893.33285376179</v>
          </cell>
          <cell r="J864">
            <v>9101.80863064701</v>
          </cell>
          <cell r="K864">
            <v>8297.94320806002</v>
          </cell>
          <cell r="L864">
            <v>8677.26342957644</v>
          </cell>
          <cell r="M864">
            <v>9947.34658066549</v>
          </cell>
          <cell r="N864">
            <v>8595.28896558007</v>
          </cell>
          <cell r="O864">
            <v>8919.75796357924</v>
          </cell>
        </row>
        <row r="864">
          <cell r="Z864">
            <v>8109.11025986003</v>
          </cell>
          <cell r="AA864">
            <v>6732.27519086188</v>
          </cell>
          <cell r="AB864">
            <v>6670.41548327419</v>
          </cell>
          <cell r="AC864">
            <v>6265.29260142309</v>
          </cell>
          <cell r="AD864">
            <v>6424.46722445716</v>
          </cell>
          <cell r="AE864">
            <v>6256.17743035822</v>
          </cell>
          <cell r="AF864">
            <v>6703.63087243152</v>
          </cell>
          <cell r="AG864">
            <v>7192.08642316532</v>
          </cell>
          <cell r="AH864">
            <v>7317.94246252399</v>
          </cell>
          <cell r="AI864">
            <v>7489.48824464668</v>
          </cell>
          <cell r="AJ864">
            <v>6828.0218397751</v>
          </cell>
          <cell r="AK864">
            <v>7140.14819348004</v>
          </cell>
          <cell r="AL864">
            <v>8185.24518637617</v>
          </cell>
          <cell r="AM864">
            <v>7072.69492024874</v>
          </cell>
          <cell r="AN864">
            <v>7339.68655288806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4">
          <cell r="BX864">
            <v>4.4348913722786</v>
          </cell>
          <cell r="BY864">
            <v>3.79032096886397</v>
          </cell>
          <cell r="BZ864">
            <v>3.68544706257882</v>
          </cell>
          <cell r="CA864">
            <v>3.51555257780996</v>
          </cell>
          <cell r="CB864">
            <v>3.68132402647054</v>
          </cell>
          <cell r="CC864">
            <v>3.44530506026796</v>
          </cell>
          <cell r="CD864">
            <v>3.69371236034603</v>
          </cell>
          <cell r="CE864">
            <v>4.05517672677597</v>
          </cell>
          <cell r="CF864">
            <v>4.2466115374218</v>
          </cell>
          <cell r="CG864">
            <v>4.21702033862558</v>
          </cell>
          <cell r="CH864">
            <v>3.86399566531653</v>
          </cell>
          <cell r="CI864">
            <v>4.09270003197957</v>
          </cell>
          <cell r="CJ864">
            <v>4.48199398581946</v>
          </cell>
          <cell r="CK864">
            <v>3.99337886153656</v>
          </cell>
          <cell r="CL864">
            <v>4.16889601844872</v>
          </cell>
          <cell r="CM864">
            <v>5.00953429814403</v>
          </cell>
          <cell r="CN864">
            <v>4.86623420958814</v>
          </cell>
          <cell r="CO864">
            <v>4.95872294534935</v>
          </cell>
          <cell r="CP864">
            <v>4.88264215353352</v>
          </cell>
          <cell r="CQ864">
            <v>4.78123629988667</v>
          </cell>
          <cell r="CR864">
            <v>4.97494759916402</v>
          </cell>
          <cell r="CS864">
            <v>4.97226372481909</v>
          </cell>
          <cell r="CT864">
            <v>4.85905983695617</v>
          </cell>
          <cell r="CU864">
            <v>4.72121296118005</v>
          </cell>
          <cell r="CV864">
            <v>4.86579248570377</v>
          </cell>
          <cell r="CW864">
            <v>4.84133802684697</v>
          </cell>
          <cell r="CX864">
            <v>4.7797419044388</v>
          </cell>
          <cell r="CY864">
            <v>5.003426900771</v>
          </cell>
          <cell r="CZ864">
            <v>4.85234359892163</v>
          </cell>
          <cell r="DA864">
            <v>4.82351447311168</v>
          </cell>
        </row>
        <row r="865">
          <cell r="A865">
            <v>8459.09118578248</v>
          </cell>
          <cell r="B865">
            <v>7790.10977456194</v>
          </cell>
          <cell r="C865">
            <v>6218.2150668123</v>
          </cell>
          <cell r="D865">
            <v>6625.27023657184</v>
          </cell>
          <cell r="E865">
            <v>7803.4389516302</v>
          </cell>
          <cell r="F865">
            <v>6622.75498831289</v>
          </cell>
          <cell r="G865">
            <v>7698.30165944565</v>
          </cell>
          <cell r="H865">
            <v>7523.30096982883</v>
          </cell>
          <cell r="I865">
            <v>8557.30268189477</v>
          </cell>
          <cell r="J865">
            <v>7442.74599038907</v>
          </cell>
          <cell r="K865">
            <v>6983.81139430893</v>
          </cell>
          <cell r="L865">
            <v>8446.27372719011</v>
          </cell>
          <cell r="M865">
            <v>7666.73262837027</v>
          </cell>
          <cell r="N865">
            <v>8377.22956039018</v>
          </cell>
          <cell r="O865">
            <v>8078.41424840241</v>
          </cell>
        </row>
        <row r="865">
          <cell r="Z865">
            <v>6960.62360430101</v>
          </cell>
          <cell r="AA865">
            <v>6410.14747163954</v>
          </cell>
          <cell r="AB865">
            <v>5116.70268354841</v>
          </cell>
          <cell r="AC865">
            <v>5451.65093752197</v>
          </cell>
          <cell r="AD865">
            <v>6421.11548019856</v>
          </cell>
          <cell r="AE865">
            <v>5449.58124752604</v>
          </cell>
          <cell r="AF865">
            <v>6334.60250834385</v>
          </cell>
          <cell r="AG865">
            <v>6190.60194088773</v>
          </cell>
          <cell r="AH865">
            <v>7041.43763538769</v>
          </cell>
          <cell r="AI865">
            <v>6124.31670066301</v>
          </cell>
          <cell r="AJ865">
            <v>5746.67909017421</v>
          </cell>
          <cell r="AK865">
            <v>6950.07666694501</v>
          </cell>
          <cell r="AL865">
            <v>6308.6257056304</v>
          </cell>
          <cell r="AM865">
            <v>6893.26318112106</v>
          </cell>
          <cell r="AN865">
            <v>6647.38086725684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5">
          <cell r="BX865">
            <v>3.83457641862073</v>
          </cell>
          <cell r="BY865">
            <v>3.58475229550447</v>
          </cell>
          <cell r="BZ865">
            <v>2.85881595057457</v>
          </cell>
          <cell r="CA865">
            <v>3.0608267676952</v>
          </cell>
          <cell r="CB865">
            <v>3.50718880515631</v>
          </cell>
          <cell r="CC865">
            <v>3.00356129765463</v>
          </cell>
          <cell r="CD865">
            <v>3.50921148723672</v>
          </cell>
          <cell r="CE865">
            <v>3.48098841814583</v>
          </cell>
          <cell r="CF865">
            <v>4.02075374651595</v>
          </cell>
          <cell r="CG865">
            <v>3.37091684362621</v>
          </cell>
          <cell r="CH865">
            <v>3.29808547493532</v>
          </cell>
          <cell r="CI865">
            <v>3.96106034948226</v>
          </cell>
          <cell r="CJ865">
            <v>3.51681897404953</v>
          </cell>
          <cell r="CK865">
            <v>3.94676427867477</v>
          </cell>
          <cell r="CL865">
            <v>3.75439500277136</v>
          </cell>
          <cell r="CM865">
            <v>4.973222482414</v>
          </cell>
          <cell r="CN865">
            <v>4.89909662364387</v>
          </cell>
          <cell r="CO865">
            <v>4.90355579335338</v>
          </cell>
          <cell r="CP865">
            <v>4.87973711006861</v>
          </cell>
          <cell r="CQ865">
            <v>5.01601088032654</v>
          </cell>
          <cell r="CR865">
            <v>4.97088559301976</v>
          </cell>
          <cell r="CS865">
            <v>4.94557692759397</v>
          </cell>
          <cell r="CT865">
            <v>4.87233832043033</v>
          </cell>
          <cell r="CU865">
            <v>4.79800832783723</v>
          </cell>
          <cell r="CV865">
            <v>4.97756267602867</v>
          </cell>
          <cell r="CW865">
            <v>4.77377751246991</v>
          </cell>
          <cell r="CX865">
            <v>4.80712341061011</v>
          </cell>
          <cell r="CY865">
            <v>4.9146419449964</v>
          </cell>
          <cell r="CZ865">
            <v>4.78509766926287</v>
          </cell>
          <cell r="DA865">
            <v>4.85084876860391</v>
          </cell>
        </row>
        <row r="866">
          <cell r="A866">
            <v>8882.67352534947</v>
          </cell>
          <cell r="B866">
            <v>7332.55322392966</v>
          </cell>
          <cell r="C866">
            <v>8208.52650884133</v>
          </cell>
          <cell r="D866">
            <v>7984.50240303114</v>
          </cell>
          <cell r="E866">
            <v>7711.33430581431</v>
          </cell>
          <cell r="F866">
            <v>6696.39355033166</v>
          </cell>
          <cell r="G866">
            <v>7887.73107432348</v>
          </cell>
          <cell r="H866">
            <v>7876.07725669652</v>
          </cell>
          <cell r="I866">
            <v>7761.12693821968</v>
          </cell>
          <cell r="J866">
            <v>7104.76596387929</v>
          </cell>
          <cell r="K866">
            <v>8351.24755472033</v>
          </cell>
          <cell r="L866">
            <v>7834.70841155791</v>
          </cell>
          <cell r="M866">
            <v>8135.50331088254</v>
          </cell>
          <cell r="N866">
            <v>8582.28479229511</v>
          </cell>
          <cell r="O866">
            <v>9857.69110282141</v>
          </cell>
        </row>
        <row r="866">
          <cell r="Z866">
            <v>7309.17135800185</v>
          </cell>
          <cell r="AA866">
            <v>6033.64379569069</v>
          </cell>
          <cell r="AB866">
            <v>6754.44467013229</v>
          </cell>
          <cell r="AC866">
            <v>6570.1048344942</v>
          </cell>
          <cell r="AD866">
            <v>6345.32651449863</v>
          </cell>
          <cell r="AE866">
            <v>5510.17526427291</v>
          </cell>
          <cell r="AF866">
            <v>6490.47585544332</v>
          </cell>
          <cell r="AG866">
            <v>6480.88642836742</v>
          </cell>
          <cell r="AH866">
            <v>6386.29873773505</v>
          </cell>
          <cell r="AI866">
            <v>5846.20742170639</v>
          </cell>
          <cell r="AJ866">
            <v>6871.88370216987</v>
          </cell>
          <cell r="AK866">
            <v>6446.84577865336</v>
          </cell>
          <cell r="AL866">
            <v>6694.35701009763</v>
          </cell>
          <cell r="AM866">
            <v>7061.99434337426</v>
          </cell>
          <cell r="AN866">
            <v>8111.4715360359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6">
          <cell r="BX866">
            <v>4.08145326818599</v>
          </cell>
          <cell r="BY866">
            <v>3.36700227766698</v>
          </cell>
          <cell r="BZ866">
            <v>3.75656058659052</v>
          </cell>
          <cell r="CA866">
            <v>3.72211888522125</v>
          </cell>
          <cell r="CB866">
            <v>3.52721096690387</v>
          </cell>
          <cell r="CC866">
            <v>3.08268551749288</v>
          </cell>
          <cell r="CD866">
            <v>3.54262567011461</v>
          </cell>
          <cell r="CE866">
            <v>3.50650178075881</v>
          </cell>
          <cell r="CF866">
            <v>3.62039319971985</v>
          </cell>
          <cell r="CG866">
            <v>3.30767713759246</v>
          </cell>
          <cell r="CH866">
            <v>3.75393629419273</v>
          </cell>
          <cell r="CI866">
            <v>3.59593510098987</v>
          </cell>
          <cell r="CJ866">
            <v>3.78349602133085</v>
          </cell>
          <cell r="CK866">
            <v>4.07271923585204</v>
          </cell>
          <cell r="CL866">
            <v>4.46797708611233</v>
          </cell>
          <cell r="CM866">
            <v>4.90637174859151</v>
          </cell>
          <cell r="CN866">
            <v>4.90956927969527</v>
          </cell>
          <cell r="CO866">
            <v>4.92613587264719</v>
          </cell>
          <cell r="CP866">
            <v>4.83603231730798</v>
          </cell>
          <cell r="CQ866">
            <v>4.92866924242007</v>
          </cell>
          <cell r="CR866">
            <v>4.8971490933421</v>
          </cell>
          <cell r="CS866">
            <v>5.01947631141517</v>
          </cell>
          <cell r="CT866">
            <v>5.06369434227451</v>
          </cell>
          <cell r="CU866">
            <v>4.8328200571863</v>
          </cell>
          <cell r="CV866">
            <v>4.84237305170305</v>
          </cell>
          <cell r="CW866">
            <v>5.0152898612603</v>
          </cell>
          <cell r="CX866">
            <v>4.91182145348806</v>
          </cell>
          <cell r="CY866">
            <v>4.84755475725396</v>
          </cell>
          <cell r="CZ866">
            <v>4.75061711535512</v>
          </cell>
          <cell r="DA866">
            <v>4.97388622623991</v>
          </cell>
        </row>
        <row r="867">
          <cell r="A867">
            <v>10509.4518123318</v>
          </cell>
          <cell r="B867">
            <v>8556.25609343074</v>
          </cell>
          <cell r="C867">
            <v>6698.11428484378</v>
          </cell>
          <cell r="D867">
            <v>7473.38570978118</v>
          </cell>
          <cell r="E867">
            <v>7693.63288045081</v>
          </cell>
          <cell r="F867">
            <v>6340.24409851868</v>
          </cell>
          <cell r="G867">
            <v>7624.33071036536</v>
          </cell>
          <cell r="H867">
            <v>6816.77639991787</v>
          </cell>
          <cell r="I867">
            <v>7995.18150610033</v>
          </cell>
          <cell r="J867">
            <v>8924.5672920159</v>
          </cell>
          <cell r="K867">
            <v>9482.3374474463</v>
          </cell>
          <cell r="L867">
            <v>8680.17350314066</v>
          </cell>
          <cell r="M867">
            <v>9390.7281093773</v>
          </cell>
          <cell r="N867">
            <v>7996.64252729802</v>
          </cell>
          <cell r="O867">
            <v>8530.63784331832</v>
          </cell>
        </row>
        <row r="867">
          <cell r="Z867">
            <v>8647.77749129016</v>
          </cell>
          <cell r="AA867">
            <v>7040.57644259444</v>
          </cell>
          <cell r="AB867">
            <v>5511.59118295717</v>
          </cell>
          <cell r="AC867">
            <v>6149.52881261994</v>
          </cell>
          <cell r="AD867">
            <v>6330.76077019952</v>
          </cell>
          <cell r="AE867">
            <v>5217.11514392394</v>
          </cell>
          <cell r="AF867">
            <v>6273.73498452921</v>
          </cell>
          <cell r="AG867">
            <v>5609.23315193241</v>
          </cell>
          <cell r="AH867">
            <v>6578.89221073399</v>
          </cell>
          <cell r="AI867">
            <v>7343.64394314451</v>
          </cell>
          <cell r="AJ867">
            <v>7802.60909961296</v>
          </cell>
          <cell r="AK867">
            <v>7142.5427682986</v>
          </cell>
          <cell r="AL867">
            <v>7727.22770143047</v>
          </cell>
          <cell r="AM867">
            <v>6580.09442246237</v>
          </cell>
          <cell r="AN867">
            <v>7019.49628250193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7">
          <cell r="BX867">
            <v>4.75889105054802</v>
          </cell>
          <cell r="BY867">
            <v>4.01679942230557</v>
          </cell>
          <cell r="BZ867">
            <v>3.12231708084475</v>
          </cell>
          <cell r="CA867">
            <v>3.40100666604216</v>
          </cell>
          <cell r="CB867">
            <v>3.57830843592615</v>
          </cell>
          <cell r="CC867">
            <v>2.90273586796911</v>
          </cell>
          <cell r="CD867">
            <v>3.53256815098264</v>
          </cell>
          <cell r="CE867">
            <v>3.08537287724376</v>
          </cell>
          <cell r="CF867">
            <v>3.64205640221886</v>
          </cell>
          <cell r="CG867">
            <v>3.98892128788695</v>
          </cell>
          <cell r="CH867">
            <v>4.34316925126935</v>
          </cell>
          <cell r="CI867">
            <v>3.98763958901093</v>
          </cell>
          <cell r="CJ867">
            <v>4.33868167677607</v>
          </cell>
          <cell r="CK867">
            <v>3.76766514799259</v>
          </cell>
          <cell r="CL867">
            <v>4.00152787750551</v>
          </cell>
          <cell r="CM867">
            <v>4.97858446860209</v>
          </cell>
          <cell r="CN867">
            <v>4.80214431931588</v>
          </cell>
          <cell r="CO867">
            <v>4.83623201146361</v>
          </cell>
          <cell r="CP867">
            <v>4.95383449623482</v>
          </cell>
          <cell r="CQ867">
            <v>4.84713667530787</v>
          </cell>
          <cell r="CR867">
            <v>4.92413598683273</v>
          </cell>
          <cell r="CS867">
            <v>4.86567117504194</v>
          </cell>
          <cell r="CT867">
            <v>4.98084434897127</v>
          </cell>
          <cell r="CU867">
            <v>4.94895197400237</v>
          </cell>
          <cell r="CV867">
            <v>5.04386298823891</v>
          </cell>
          <cell r="CW867">
            <v>4.92198438399991</v>
          </cell>
          <cell r="CX867">
            <v>4.90731669382374</v>
          </cell>
          <cell r="CY867">
            <v>4.87947455711137</v>
          </cell>
          <cell r="CZ867">
            <v>4.78483496909402</v>
          </cell>
          <cell r="DA867">
            <v>4.8060384066042</v>
          </cell>
        </row>
        <row r="868">
          <cell r="A868">
            <v>9194.80237608869</v>
          </cell>
          <cell r="B868">
            <v>7717.63529358899</v>
          </cell>
          <cell r="C868">
            <v>7358.4319237361</v>
          </cell>
          <cell r="D868">
            <v>7976.51801173003</v>
          </cell>
          <cell r="E868">
            <v>8223.46256567208</v>
          </cell>
          <cell r="F868">
            <v>6678.74951715774</v>
          </cell>
          <cell r="G868">
            <v>8220.55463403472</v>
          </cell>
          <cell r="H868">
            <v>7866.18006054336</v>
          </cell>
          <cell r="I868">
            <v>7644.71848400697</v>
          </cell>
          <cell r="J868">
            <v>8261.44752738737</v>
          </cell>
          <cell r="K868">
            <v>6796.18366022577</v>
          </cell>
          <cell r="L868">
            <v>9448.88279749171</v>
          </cell>
          <cell r="M868">
            <v>9204.97846345739</v>
          </cell>
          <cell r="N868">
            <v>8671.47152178895</v>
          </cell>
          <cell r="O868">
            <v>8521.34089570691</v>
          </cell>
        </row>
        <row r="868">
          <cell r="Z868">
            <v>7566.00881232441</v>
          </cell>
          <cell r="AA868">
            <v>6350.51132729609</v>
          </cell>
          <cell r="AB868">
            <v>6054.93826867428</v>
          </cell>
          <cell r="AC868">
            <v>6563.53482108071</v>
          </cell>
          <cell r="AD868">
            <v>6766.7349111816</v>
          </cell>
          <cell r="AE868">
            <v>5495.65674554694</v>
          </cell>
          <cell r="AF868">
            <v>6764.34209886285</v>
          </cell>
          <cell r="AG868">
            <v>6472.74244981854</v>
          </cell>
          <cell r="AH868">
            <v>6290.51120969716</v>
          </cell>
          <cell r="AI868">
            <v>6797.99110825018</v>
          </cell>
          <cell r="AJ868">
            <v>5592.28826898578</v>
          </cell>
          <cell r="AK868">
            <v>7775.08070193603</v>
          </cell>
          <cell r="AL868">
            <v>7574.38227850208</v>
          </cell>
          <cell r="AM868">
            <v>7135.38228078634</v>
          </cell>
          <cell r="AN868">
            <v>7011.84622275311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8">
          <cell r="BX868">
            <v>4.10949054301415</v>
          </cell>
          <cell r="BY868">
            <v>3.48786585558264</v>
          </cell>
          <cell r="BZ868">
            <v>3.39893226422768</v>
          </cell>
          <cell r="CA868">
            <v>3.61534281789638</v>
          </cell>
          <cell r="CB868">
            <v>3.78774186198017</v>
          </cell>
          <cell r="CC868">
            <v>3.16598663766426</v>
          </cell>
          <cell r="CD868">
            <v>3.77826601505749</v>
          </cell>
          <cell r="CE868">
            <v>3.65404485470827</v>
          </cell>
          <cell r="CF868">
            <v>3.57351976234608</v>
          </cell>
          <cell r="CG868">
            <v>3.91544686468637</v>
          </cell>
          <cell r="CH868">
            <v>3.11745270074763</v>
          </cell>
          <cell r="CI868">
            <v>4.44881002671256</v>
          </cell>
          <cell r="CJ868">
            <v>4.38022012274233</v>
          </cell>
          <cell r="CK868">
            <v>3.98803488183012</v>
          </cell>
          <cell r="CL868">
            <v>3.93006092894533</v>
          </cell>
          <cell r="CM868">
            <v>5.04412677184031</v>
          </cell>
          <cell r="CN868">
            <v>4.98834011715964</v>
          </cell>
          <cell r="CO868">
            <v>4.88061269815862</v>
          </cell>
          <cell r="CP868">
            <v>4.97388161698762</v>
          </cell>
          <cell r="CQ868">
            <v>4.89447286330384</v>
          </cell>
          <cell r="CR868">
            <v>4.75573511406999</v>
          </cell>
          <cell r="CS868">
            <v>4.90501304900618</v>
          </cell>
          <cell r="CT868">
            <v>4.85312623777925</v>
          </cell>
          <cell r="CU868">
            <v>4.8227737449329</v>
          </cell>
          <cell r="CV868">
            <v>4.75670691416215</v>
          </cell>
          <cell r="CW868">
            <v>4.91469773368954</v>
          </cell>
          <cell r="CX868">
            <v>4.78815477314258</v>
          </cell>
          <cell r="CY868">
            <v>4.73760032335467</v>
          </cell>
          <cell r="CZ868">
            <v>4.90191112398908</v>
          </cell>
          <cell r="DA868">
            <v>4.88810172257029</v>
          </cell>
        </row>
        <row r="869">
          <cell r="A869">
            <v>9553.90083233311</v>
          </cell>
          <cell r="B869">
            <v>8225.07430104963</v>
          </cell>
          <cell r="C869">
            <v>7150.34289841969</v>
          </cell>
          <cell r="D869">
            <v>6105.61969823293</v>
          </cell>
          <cell r="E869">
            <v>8131.71304044909</v>
          </cell>
          <cell r="F869">
            <v>7722.81996812696</v>
          </cell>
          <cell r="G869">
            <v>7503.71738524207</v>
          </cell>
          <cell r="H869">
            <v>8371.04292865203</v>
          </cell>
          <cell r="I869">
            <v>8287.40014509626</v>
          </cell>
          <cell r="J869">
            <v>8344.80145718144</v>
          </cell>
          <cell r="K869">
            <v>9007.13929255788</v>
          </cell>
          <cell r="L869">
            <v>9013.92690823425</v>
          </cell>
          <cell r="M869">
            <v>9358.53395582541</v>
          </cell>
          <cell r="N869">
            <v>8918.44431481374</v>
          </cell>
          <cell r="O869">
            <v>9783.85065395912</v>
          </cell>
        </row>
        <row r="869">
          <cell r="Z869">
            <v>7861.4955420341</v>
          </cell>
          <cell r="AA869">
            <v>6768.06113914941</v>
          </cell>
          <cell r="AB869">
            <v>5883.71072784249</v>
          </cell>
          <cell r="AC869">
            <v>5024.05278026024</v>
          </cell>
          <cell r="AD869">
            <v>6691.23815899811</v>
          </cell>
          <cell r="AE869">
            <v>6354.77757377304</v>
          </cell>
          <cell r="AF869">
            <v>6174.48744842776</v>
          </cell>
          <cell r="AG869">
            <v>6888.1724670051</v>
          </cell>
          <cell r="AH869">
            <v>6819.34640510778</v>
          </cell>
          <cell r="AI869">
            <v>6866.57948476644</v>
          </cell>
          <cell r="AJ869">
            <v>7411.58890359048</v>
          </cell>
          <cell r="AK869">
            <v>7417.17414163276</v>
          </cell>
          <cell r="AL869">
            <v>7700.73651222205</v>
          </cell>
          <cell r="AM869">
            <v>7338.60560761816</v>
          </cell>
          <cell r="AN869">
            <v>8050.71139525779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69">
          <cell r="BX869">
            <v>4.34917823167903</v>
          </cell>
          <cell r="BY869">
            <v>3.7038486332308</v>
          </cell>
          <cell r="BZ869">
            <v>3.31873924251449</v>
          </cell>
          <cell r="CA869">
            <v>2.83524541972704</v>
          </cell>
          <cell r="CB869">
            <v>3.71112205695699</v>
          </cell>
          <cell r="CC869">
            <v>3.48766488258081</v>
          </cell>
          <cell r="CD869">
            <v>3.57268621318676</v>
          </cell>
          <cell r="CE869">
            <v>3.83886072915041</v>
          </cell>
          <cell r="CF869">
            <v>3.76526594832465</v>
          </cell>
          <cell r="CG869">
            <v>3.92149634342968</v>
          </cell>
          <cell r="CH869">
            <v>4.17943035636838</v>
          </cell>
          <cell r="CI869">
            <v>4.11074303677708</v>
          </cell>
          <cell r="CJ869">
            <v>4.23731394571864</v>
          </cell>
          <cell r="CK869">
            <v>4.18658649440755</v>
          </cell>
          <cell r="CL869">
            <v>4.59094125677107</v>
          </cell>
          <cell r="CM869">
            <v>4.95227898316398</v>
          </cell>
          <cell r="CN869">
            <v>5.00631507766806</v>
          </cell>
          <cell r="CO869">
            <v>4.85719251824473</v>
          </cell>
          <cell r="CP869">
            <v>4.85479248791864</v>
          </cell>
          <cell r="CQ869">
            <v>4.93978884508926</v>
          </cell>
          <cell r="CR869">
            <v>4.99197890374808</v>
          </cell>
          <cell r="CS869">
            <v>4.73492575582398</v>
          </cell>
          <cell r="CT869">
            <v>4.91596510541596</v>
          </cell>
          <cell r="CU869">
            <v>4.961971104385</v>
          </cell>
          <cell r="CV869">
            <v>4.7972877917192</v>
          </cell>
          <cell r="CW869">
            <v>4.85849058175951</v>
          </cell>
          <cell r="CX869">
            <v>4.94339462811604</v>
          </cell>
          <cell r="CY869">
            <v>4.97907601913244</v>
          </cell>
          <cell r="CZ869">
            <v>4.8024252729168</v>
          </cell>
          <cell r="DA869">
            <v>4.80440552710634</v>
          </cell>
        </row>
        <row r="870">
          <cell r="A870">
            <v>9282.01431966079</v>
          </cell>
          <cell r="B870">
            <v>8580.72888157628</v>
          </cell>
          <cell r="C870">
            <v>7648.75183492315</v>
          </cell>
          <cell r="D870">
            <v>8137.9680358448</v>
          </cell>
          <cell r="E870">
            <v>7358.50928880197</v>
          </cell>
          <cell r="F870">
            <v>7477.08462253955</v>
          </cell>
          <cell r="G870">
            <v>8767.90880456759</v>
          </cell>
          <cell r="H870">
            <v>7252.87087397482</v>
          </cell>
          <cell r="I870">
            <v>7453.88442764338</v>
          </cell>
          <cell r="J870">
            <v>7196.6315394901</v>
          </cell>
          <cell r="K870">
            <v>9423.45762675509</v>
          </cell>
          <cell r="L870">
            <v>9549.10789763934</v>
          </cell>
          <cell r="M870">
            <v>8216.92482579655</v>
          </cell>
          <cell r="N870">
            <v>8860.96096261844</v>
          </cell>
          <cell r="O870">
            <v>9822.89895828381</v>
          </cell>
        </row>
        <row r="870">
          <cell r="Z870">
            <v>7637.77178303516</v>
          </cell>
          <cell r="AA870">
            <v>7060.71405112563</v>
          </cell>
          <cell r="AB870">
            <v>6293.83008130819</v>
          </cell>
          <cell r="AC870">
            <v>6696.38512663801</v>
          </cell>
          <cell r="AD870">
            <v>6055.00192907133</v>
          </cell>
          <cell r="AE870">
            <v>6152.57248940397</v>
          </cell>
          <cell r="AF870">
            <v>7214.73638775847</v>
          </cell>
          <cell r="AG870">
            <v>5968.07660487071</v>
          </cell>
          <cell r="AH870">
            <v>6133.48204331798</v>
          </cell>
          <cell r="AI870">
            <v>5921.79966678042</v>
          </cell>
          <cell r="AJ870">
            <v>7754.15941858705</v>
          </cell>
          <cell r="AK870">
            <v>7857.55164148609</v>
          </cell>
          <cell r="AL870">
            <v>6761.35528522688</v>
          </cell>
          <cell r="AM870">
            <v>7291.30502066888</v>
          </cell>
          <cell r="AN870">
            <v>8082.84257138782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0">
          <cell r="BX870">
            <v>4.31009986655701</v>
          </cell>
          <cell r="BY870">
            <v>3.98528438137773</v>
          </cell>
          <cell r="BZ870">
            <v>3.5634231709744</v>
          </cell>
          <cell r="CA870">
            <v>3.7626469114026</v>
          </cell>
          <cell r="CB870">
            <v>3.39598062918616</v>
          </cell>
          <cell r="CC870">
            <v>3.43473084395099</v>
          </cell>
          <cell r="CD870">
            <v>4.04798154215769</v>
          </cell>
          <cell r="CE870">
            <v>3.4430273512939</v>
          </cell>
          <cell r="CF870">
            <v>3.4675684011661</v>
          </cell>
          <cell r="CG870">
            <v>3.37450939730005</v>
          </cell>
          <cell r="CH870">
            <v>4.28973872676331</v>
          </cell>
          <cell r="CI870">
            <v>4.46058174123172</v>
          </cell>
          <cell r="CJ870">
            <v>3.80588245032547</v>
          </cell>
          <cell r="CK870">
            <v>4.21585231844671</v>
          </cell>
          <cell r="CL870">
            <v>4.44278575461624</v>
          </cell>
          <cell r="CM870">
            <v>4.85496921026506</v>
          </cell>
          <cell r="CN870">
            <v>4.85396278074162</v>
          </cell>
          <cell r="CO870">
            <v>4.83899027941178</v>
          </cell>
          <cell r="CP870">
            <v>4.87589217189851</v>
          </cell>
          <cell r="CQ870">
            <v>4.88490606761585</v>
          </cell>
          <cell r="CR870">
            <v>4.90762267860222</v>
          </cell>
          <cell r="CS870">
            <v>4.8830264803569</v>
          </cell>
          <cell r="CT870">
            <v>4.74898777720143</v>
          </cell>
          <cell r="CU870">
            <v>4.84606457568393</v>
          </cell>
          <cell r="CV870">
            <v>4.80784219747371</v>
          </cell>
          <cell r="CW870">
            <v>4.95234645577581</v>
          </cell>
          <cell r="CX870">
            <v>4.8261729058356</v>
          </cell>
          <cell r="CY870">
            <v>4.86727094102236</v>
          </cell>
          <cell r="CZ870">
            <v>4.7383486493139</v>
          </cell>
          <cell r="DA870">
            <v>4.98443440473726</v>
          </cell>
        </row>
        <row r="871">
          <cell r="A871">
            <v>9217.77661427735</v>
          </cell>
          <cell r="B871">
            <v>7453.90784078669</v>
          </cell>
          <cell r="C871">
            <v>7203.98197976973</v>
          </cell>
          <cell r="D871">
            <v>6773.24657186104</v>
          </cell>
          <cell r="E871">
            <v>7808.67319333504</v>
          </cell>
          <cell r="F871">
            <v>8099.50614815485</v>
          </cell>
          <cell r="G871">
            <v>8389.922148775</v>
          </cell>
          <cell r="H871">
            <v>9030.99072837481</v>
          </cell>
          <cell r="I871">
            <v>8601.28642184255</v>
          </cell>
          <cell r="J871">
            <v>8785.05603851709</v>
          </cell>
          <cell r="K871">
            <v>8506.89549559125</v>
          </cell>
          <cell r="L871">
            <v>7934.01619513924</v>
          </cell>
          <cell r="M871">
            <v>9056.27410588415</v>
          </cell>
          <cell r="N871">
            <v>8410.1184595004</v>
          </cell>
          <cell r="O871">
            <v>9611.32170416038</v>
          </cell>
        </row>
        <row r="871">
          <cell r="Z871">
            <v>7584.91332831964</v>
          </cell>
          <cell r="AA871">
            <v>6133.50130899019</v>
          </cell>
          <cell r="AB871">
            <v>5927.84802906766</v>
          </cell>
          <cell r="AC871">
            <v>5573.41432198851</v>
          </cell>
          <cell r="AD871">
            <v>6425.42251337283</v>
          </cell>
          <cell r="AE871">
            <v>6664.73648762456</v>
          </cell>
          <cell r="AF871">
            <v>6903.70736813486</v>
          </cell>
          <cell r="AG871">
            <v>7431.21522791984</v>
          </cell>
          <cell r="AH871">
            <v>7077.62996997329</v>
          </cell>
          <cell r="AI871">
            <v>7228.84611169406</v>
          </cell>
          <cell r="AJ871">
            <v>6999.95972208652</v>
          </cell>
          <cell r="AK871">
            <v>6528.56189771457</v>
          </cell>
          <cell r="AL871">
            <v>7452.01983569896</v>
          </cell>
          <cell r="AM871">
            <v>6920.32604667462</v>
          </cell>
          <cell r="AN871">
            <v>7908.74471656626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1">
          <cell r="BX871">
            <v>4.25695442464201</v>
          </cell>
          <cell r="BY871">
            <v>3.46214615855963</v>
          </cell>
          <cell r="BZ871">
            <v>3.27478345991817</v>
          </cell>
          <cell r="CA871">
            <v>3.14076608990368</v>
          </cell>
          <cell r="CB871">
            <v>3.63220760598434</v>
          </cell>
          <cell r="CC871">
            <v>3.76866446826699</v>
          </cell>
          <cell r="CD871">
            <v>3.90433844327868</v>
          </cell>
          <cell r="CE871">
            <v>4.09760516527347</v>
          </cell>
          <cell r="CF871">
            <v>3.89422217494868</v>
          </cell>
          <cell r="CG871">
            <v>4.01933129835464</v>
          </cell>
          <cell r="CH871">
            <v>4.00607791387859</v>
          </cell>
          <cell r="CI871">
            <v>3.67365615092995</v>
          </cell>
          <cell r="CJ871">
            <v>4.12696606638872</v>
          </cell>
          <cell r="CK871">
            <v>3.87084094434473</v>
          </cell>
          <cell r="CL871">
            <v>4.35045626736921</v>
          </cell>
          <cell r="CM871">
            <v>4.8815614141552</v>
          </cell>
          <cell r="CN871">
            <v>4.85366948872739</v>
          </cell>
          <cell r="CO871">
            <v>4.95931402197141</v>
          </cell>
          <cell r="CP871">
            <v>4.86175278334366</v>
          </cell>
          <cell r="CQ871">
            <v>4.84661098883998</v>
          </cell>
          <cell r="CR871">
            <v>4.84509888705636</v>
          </cell>
          <cell r="CS871">
            <v>4.84442295072402</v>
          </cell>
          <cell r="CT871">
            <v>4.96863239720269</v>
          </cell>
          <cell r="CU871">
            <v>4.97936845148756</v>
          </cell>
          <cell r="CV871">
            <v>4.92745095393484</v>
          </cell>
          <cell r="CW871">
            <v>4.78721888430903</v>
          </cell>
          <cell r="CX871">
            <v>4.86884733295327</v>
          </cell>
          <cell r="CY871">
            <v>4.94709488086739</v>
          </cell>
          <cell r="CZ871">
            <v>4.89810810125117</v>
          </cell>
          <cell r="DA871">
            <v>4.98057960185404</v>
          </cell>
        </row>
        <row r="872">
          <cell r="A872">
            <v>9314.20055913404</v>
          </cell>
          <cell r="B872">
            <v>9385.23363426753</v>
          </cell>
          <cell r="C872">
            <v>7622.137265722</v>
          </cell>
          <cell r="D872">
            <v>7588.08280688815</v>
          </cell>
          <cell r="E872">
            <v>7304.66694545437</v>
          </cell>
          <cell r="F872">
            <v>7508.02397339352</v>
          </cell>
          <cell r="G872">
            <v>6819.052201035</v>
          </cell>
          <cell r="H872">
            <v>7078.21757606875</v>
          </cell>
          <cell r="I872">
            <v>8470.8646505441</v>
          </cell>
          <cell r="J872">
            <v>8352.1177643326</v>
          </cell>
          <cell r="K872">
            <v>9538.37441440672</v>
          </cell>
          <cell r="L872">
            <v>8328.46167280287</v>
          </cell>
          <cell r="M872">
            <v>8517.49699964856</v>
          </cell>
          <cell r="N872">
            <v>7786.61854404237</v>
          </cell>
          <cell r="O872">
            <v>9051.89669333869</v>
          </cell>
        </row>
        <row r="872">
          <cell r="Z872">
            <v>7664.25646008744</v>
          </cell>
          <cell r="AA872">
            <v>7722.70653334014</v>
          </cell>
          <cell r="AB872">
            <v>6271.93009293696</v>
          </cell>
          <cell r="AC872">
            <v>6243.90813823939</v>
          </cell>
          <cell r="AD872">
            <v>6010.69737225959</v>
          </cell>
          <cell r="AE872">
            <v>6178.03115524952</v>
          </cell>
          <cell r="AF872">
            <v>5611.10581113737</v>
          </cell>
          <cell r="AG872">
            <v>5824.36189116515</v>
          </cell>
          <cell r="AH872">
            <v>6970.31148387629</v>
          </cell>
          <cell r="AI872">
            <v>6872.59976036511</v>
          </cell>
          <cell r="AJ872">
            <v>7848.71951814038</v>
          </cell>
          <cell r="AK872">
            <v>6853.13417647779</v>
          </cell>
          <cell r="AL872">
            <v>7008.6832454251</v>
          </cell>
          <cell r="AM872">
            <v>6407.27468766915</v>
          </cell>
          <cell r="AN872">
            <v>7448.41785051869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2">
          <cell r="BX872">
            <v>4.26736477187472</v>
          </cell>
          <cell r="BY872">
            <v>4.34018520588059</v>
          </cell>
          <cell r="BZ872">
            <v>3.59319150066789</v>
          </cell>
          <cell r="CA872">
            <v>3.63836693603272</v>
          </cell>
          <cell r="CB872">
            <v>3.34614357465564</v>
          </cell>
          <cell r="CC872">
            <v>3.47729759602538</v>
          </cell>
          <cell r="CD872">
            <v>3.09479128071964</v>
          </cell>
          <cell r="CE872">
            <v>3.23513149067356</v>
          </cell>
          <cell r="CF872">
            <v>3.95773655646912</v>
          </cell>
          <cell r="CG872">
            <v>3.88857236402647</v>
          </cell>
          <cell r="CH872">
            <v>4.23005106307326</v>
          </cell>
          <cell r="CI872">
            <v>3.82954572404504</v>
          </cell>
          <cell r="CJ872">
            <v>3.87608019494676</v>
          </cell>
          <cell r="CK872">
            <v>3.55745037092133</v>
          </cell>
          <cell r="CL872">
            <v>4.07442362481594</v>
          </cell>
          <cell r="CM872">
            <v>4.92059245620206</v>
          </cell>
          <cell r="CN872">
            <v>4.87493023631235</v>
          </cell>
          <cell r="CO872">
            <v>4.78220270599034</v>
          </cell>
          <cell r="CP872">
            <v>4.70172413606668</v>
          </cell>
          <cell r="CQ872">
            <v>4.92138596751117</v>
          </cell>
          <cell r="CR872">
            <v>4.86760545702363</v>
          </cell>
          <cell r="CS872">
            <v>4.96734391395803</v>
          </cell>
          <cell r="CT872">
            <v>4.93245975077309</v>
          </cell>
          <cell r="CU872">
            <v>4.82516800170221</v>
          </cell>
          <cell r="CV872">
            <v>4.84214736841357</v>
          </cell>
          <cell r="CW872">
            <v>5.08347081984567</v>
          </cell>
          <cell r="CX872">
            <v>4.90285569764907</v>
          </cell>
          <cell r="CY872">
            <v>4.95394082153091</v>
          </cell>
          <cell r="CZ872">
            <v>4.93448267612643</v>
          </cell>
          <cell r="DA872">
            <v>5.00846895833476</v>
          </cell>
        </row>
        <row r="873">
          <cell r="A873">
            <v>8006.70787462319</v>
          </cell>
          <cell r="B873">
            <v>7132.16347868149</v>
          </cell>
          <cell r="C873">
            <v>7778.41212128109</v>
          </cell>
          <cell r="D873">
            <v>7611.01970856965</v>
          </cell>
          <cell r="E873">
            <v>8304.31434769828</v>
          </cell>
          <cell r="F873">
            <v>6969.28523151654</v>
          </cell>
          <cell r="G873">
            <v>7732.47789974707</v>
          </cell>
          <cell r="H873">
            <v>8056.28535924908</v>
          </cell>
          <cell r="I873">
            <v>7072.59399071374</v>
          </cell>
          <cell r="J873">
            <v>8832.75333449589</v>
          </cell>
          <cell r="K873">
            <v>7647.32547686034</v>
          </cell>
          <cell r="L873">
            <v>8181.4767929601</v>
          </cell>
          <cell r="M873">
            <v>9132.27265706478</v>
          </cell>
          <cell r="N873">
            <v>9425.45715266921</v>
          </cell>
          <cell r="O873">
            <v>8332.32395528973</v>
          </cell>
        </row>
        <row r="873">
          <cell r="Z873">
            <v>6588.37676540422</v>
          </cell>
          <cell r="AA873">
            <v>5868.75166245791</v>
          </cell>
          <cell r="AB873">
            <v>6400.52197408273</v>
          </cell>
          <cell r="AC873">
            <v>6262.78193162302</v>
          </cell>
          <cell r="AD873">
            <v>6833.26437753458</v>
          </cell>
          <cell r="AE873">
            <v>5734.72613336218</v>
          </cell>
          <cell r="AF873">
            <v>6362.72467179187</v>
          </cell>
          <cell r="AG873">
            <v>6629.17195275353</v>
          </cell>
          <cell r="AH873">
            <v>5819.73448378731</v>
          </cell>
          <cell r="AI873">
            <v>7268.09417238519</v>
          </cell>
          <cell r="AJ873">
            <v>6292.65639238793</v>
          </cell>
          <cell r="AK873">
            <v>6732.18661820717</v>
          </cell>
          <cell r="AL873">
            <v>7514.55578638473</v>
          </cell>
          <cell r="AM873">
            <v>7755.80474276781</v>
          </cell>
          <cell r="AN873">
            <v>6856.31228320983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3">
          <cell r="BX873">
            <v>3.70313220569292</v>
          </cell>
          <cell r="BY873">
            <v>3.32522682027776</v>
          </cell>
          <cell r="BZ873">
            <v>3.64877246038291</v>
          </cell>
          <cell r="CA873">
            <v>3.4560307693135</v>
          </cell>
          <cell r="CB873">
            <v>3.86672777009354</v>
          </cell>
          <cell r="CC873">
            <v>3.20634783694428</v>
          </cell>
          <cell r="CD873">
            <v>3.62905412993833</v>
          </cell>
          <cell r="CE873">
            <v>3.71748798446532</v>
          </cell>
          <cell r="CF873">
            <v>3.29857939588928</v>
          </cell>
          <cell r="CG873">
            <v>4.06398542950464</v>
          </cell>
          <cell r="CH873">
            <v>3.53190752270967</v>
          </cell>
          <cell r="CI873">
            <v>3.88701651119901</v>
          </cell>
          <cell r="CJ873">
            <v>4.24305096911647</v>
          </cell>
          <cell r="CK873">
            <v>4.25076008946508</v>
          </cell>
          <cell r="CL873">
            <v>3.91617947075138</v>
          </cell>
          <cell r="CM873">
            <v>4.87434590499579</v>
          </cell>
          <cell r="CN873">
            <v>4.83539095135285</v>
          </cell>
          <cell r="CO873">
            <v>4.80591125692785</v>
          </cell>
          <cell r="CP873">
            <v>4.96474360539017</v>
          </cell>
          <cell r="CQ873">
            <v>4.84163183454861</v>
          </cell>
          <cell r="CR873">
            <v>4.90014784626146</v>
          </cell>
          <cell r="CS873">
            <v>4.80348921903987</v>
          </cell>
          <cell r="CT873">
            <v>4.88558806778846</v>
          </cell>
          <cell r="CU873">
            <v>4.83374086967365</v>
          </cell>
          <cell r="CV873">
            <v>4.89976824943617</v>
          </cell>
          <cell r="CW873">
            <v>4.88125875007803</v>
          </cell>
          <cell r="CX873">
            <v>4.74511668423767</v>
          </cell>
          <cell r="CY873">
            <v>4.85212744841808</v>
          </cell>
          <cell r="CZ873">
            <v>4.9988189570694</v>
          </cell>
          <cell r="DA873">
            <v>4.79661806987346</v>
          </cell>
        </row>
        <row r="874">
          <cell r="A874">
            <v>8105.0194878085</v>
          </cell>
          <cell r="B874">
            <v>7397.48757529111</v>
          </cell>
          <cell r="C874">
            <v>6962.91887667481</v>
          </cell>
          <cell r="D874">
            <v>7415.92411897735</v>
          </cell>
          <cell r="E874">
            <v>9028.90198903436</v>
          </cell>
          <cell r="F874">
            <v>9293.11611885592</v>
          </cell>
          <cell r="G874">
            <v>8778.3419613426</v>
          </cell>
          <cell r="H874">
            <v>8384.90952204707</v>
          </cell>
          <cell r="I874">
            <v>7987.96162279122</v>
          </cell>
          <cell r="J874">
            <v>8176.29416990895</v>
          </cell>
          <cell r="K874">
            <v>7643.86005184273</v>
          </cell>
          <cell r="L874">
            <v>8353.17003122298</v>
          </cell>
          <cell r="M874">
            <v>7782.20316752889</v>
          </cell>
          <cell r="N874">
            <v>8178.4873184645</v>
          </cell>
          <cell r="O874">
            <v>9399.42157904375</v>
          </cell>
        </row>
        <row r="874">
          <cell r="Z874">
            <v>6669.27317853957</v>
          </cell>
          <cell r="AA874">
            <v>6087.07549052525</v>
          </cell>
          <cell r="AB874">
            <v>5729.4875328067</v>
          </cell>
          <cell r="AC874">
            <v>6102.24613218707</v>
          </cell>
          <cell r="AD874">
            <v>7429.49649383399</v>
          </cell>
          <cell r="AE874">
            <v>7646.90697780144</v>
          </cell>
          <cell r="AF874">
            <v>7223.32138533334</v>
          </cell>
          <cell r="AG874">
            <v>6899.58269242731</v>
          </cell>
          <cell r="AH874">
            <v>6572.95127818248</v>
          </cell>
          <cell r="AI874">
            <v>6727.92205981079</v>
          </cell>
          <cell r="AJ874">
            <v>6289.80484265916</v>
          </cell>
          <cell r="AK874">
            <v>6873.46562569205</v>
          </cell>
          <cell r="AL874">
            <v>6403.64146356663</v>
          </cell>
          <cell r="AM874">
            <v>6729.72670776507</v>
          </cell>
          <cell r="AN874">
            <v>7734.38118504171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4">
          <cell r="BX874">
            <v>3.76750030630205</v>
          </cell>
          <cell r="BY874">
            <v>3.31642166944625</v>
          </cell>
          <cell r="BZ874">
            <v>3.17699932779997</v>
          </cell>
          <cell r="CA874">
            <v>3.44704397825244</v>
          </cell>
          <cell r="CB874">
            <v>4.07060709054623</v>
          </cell>
          <cell r="CC874">
            <v>4.20574324809867</v>
          </cell>
          <cell r="CD874">
            <v>3.99645174818156</v>
          </cell>
          <cell r="CE874">
            <v>3.76802569047741</v>
          </cell>
          <cell r="CF874">
            <v>3.56545680109432</v>
          </cell>
          <cell r="CG874">
            <v>3.75250174490475</v>
          </cell>
          <cell r="CH874">
            <v>3.60040747625279</v>
          </cell>
          <cell r="CI874">
            <v>3.90660162808621</v>
          </cell>
          <cell r="CJ874">
            <v>3.50945714119516</v>
          </cell>
          <cell r="CK874">
            <v>3.71482849533733</v>
          </cell>
          <cell r="CL874">
            <v>4.29791174145057</v>
          </cell>
          <cell r="CM874">
            <v>4.84989510963092</v>
          </cell>
          <cell r="CN874">
            <v>5.02858828410337</v>
          </cell>
          <cell r="CO874">
            <v>4.94089689598667</v>
          </cell>
          <cell r="CP874">
            <v>4.85009261831727</v>
          </cell>
          <cell r="CQ874">
            <v>5.00042977910753</v>
          </cell>
          <cell r="CR874">
            <v>4.98138589074348</v>
          </cell>
          <cell r="CS874">
            <v>4.95187302402879</v>
          </cell>
          <cell r="CT874">
            <v>5.01667659230523</v>
          </cell>
          <cell r="CU874">
            <v>5.05070926343115</v>
          </cell>
          <cell r="CV874">
            <v>4.91209982849233</v>
          </cell>
          <cell r="CW874">
            <v>4.78621993436632</v>
          </cell>
          <cell r="CX874">
            <v>4.82040772669062</v>
          </cell>
          <cell r="CY874">
            <v>4.99912735275035</v>
          </cell>
          <cell r="CZ874">
            <v>4.96324593226213</v>
          </cell>
          <cell r="DA874">
            <v>4.93032121486019</v>
          </cell>
        </row>
        <row r="875">
          <cell r="A875">
            <v>9738.74181225521</v>
          </cell>
          <cell r="B875">
            <v>7827.7698337004</v>
          </cell>
          <cell r="C875">
            <v>9208.87249139773</v>
          </cell>
          <cell r="D875">
            <v>9013.55565341513</v>
          </cell>
          <cell r="E875">
            <v>7190.5296681324</v>
          </cell>
          <cell r="F875">
            <v>7698.8477856917</v>
          </cell>
          <cell r="G875">
            <v>7648.6100965003</v>
          </cell>
          <cell r="H875">
            <v>7787.10982085157</v>
          </cell>
          <cell r="I875">
            <v>7272.13354943588</v>
          </cell>
          <cell r="J875">
            <v>8804.37576511155</v>
          </cell>
          <cell r="K875">
            <v>8604.45366220741</v>
          </cell>
          <cell r="L875">
            <v>9405.61463206723</v>
          </cell>
          <cell r="M875">
            <v>8290.85639025856</v>
          </cell>
          <cell r="N875">
            <v>7864.30853293562</v>
          </cell>
          <cell r="O875">
            <v>9903.64884618397</v>
          </cell>
        </row>
        <row r="875">
          <cell r="Z875">
            <v>8013.59326265571</v>
          </cell>
          <cell r="AA875">
            <v>6441.13632030204</v>
          </cell>
          <cell r="AB875">
            <v>7577.58650720727</v>
          </cell>
          <cell r="AC875">
            <v>7416.86865195302</v>
          </cell>
          <cell r="AD875">
            <v>5916.77869834895</v>
          </cell>
          <cell r="AE875">
            <v>6335.05189222632</v>
          </cell>
          <cell r="AF875">
            <v>6293.71345083453</v>
          </cell>
          <cell r="AG875">
            <v>6407.67893830072</v>
          </cell>
          <cell r="AH875">
            <v>5983.92703496438</v>
          </cell>
          <cell r="AI875">
            <v>7244.74348672036</v>
          </cell>
          <cell r="AJ875">
            <v>7080.23615633067</v>
          </cell>
          <cell r="AK875">
            <v>7739.47718295818</v>
          </cell>
          <cell r="AL875">
            <v>6822.19040112704</v>
          </cell>
          <cell r="AM875">
            <v>6471.20244995845</v>
          </cell>
          <cell r="AN875">
            <v>8149.28819343138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5">
          <cell r="BX875">
            <v>4.58175401191365</v>
          </cell>
          <cell r="BY875">
            <v>3.58733056545301</v>
          </cell>
          <cell r="BZ875">
            <v>4.14322651147722</v>
          </cell>
          <cell r="CA875">
            <v>4.18490339265249</v>
          </cell>
          <cell r="CB875">
            <v>3.32777968814584</v>
          </cell>
          <cell r="CC875">
            <v>3.60288398531148</v>
          </cell>
          <cell r="CD875">
            <v>3.48405804237264</v>
          </cell>
          <cell r="CE875">
            <v>3.70348060476856</v>
          </cell>
          <cell r="CF875">
            <v>3.44434844139548</v>
          </cell>
          <cell r="CG875">
            <v>3.95283327787756</v>
          </cell>
          <cell r="CH875">
            <v>4.05391434813829</v>
          </cell>
          <cell r="CI875">
            <v>4.19172326489209</v>
          </cell>
          <cell r="CJ875">
            <v>3.7700548526462</v>
          </cell>
          <cell r="CK875">
            <v>3.69981107053249</v>
          </cell>
          <cell r="CL875">
            <v>4.63273126752213</v>
          </cell>
          <cell r="CM875">
            <v>4.79184390466726</v>
          </cell>
          <cell r="CN875">
            <v>4.91924245640765</v>
          </cell>
          <cell r="CO875">
            <v>5.01071107774123</v>
          </cell>
          <cell r="CP875">
            <v>4.8555931119507</v>
          </cell>
          <cell r="CQ875">
            <v>4.87122169053454</v>
          </cell>
          <cell r="CR875">
            <v>4.81733706242117</v>
          </cell>
          <cell r="CS875">
            <v>4.94912838435065</v>
          </cell>
          <cell r="CT875">
            <v>4.740212420679</v>
          </cell>
          <cell r="CU875">
            <v>4.75977414093908</v>
          </cell>
          <cell r="CV875">
            <v>5.02136338597162</v>
          </cell>
          <cell r="CW875">
            <v>4.78498202275204</v>
          </cell>
          <cell r="CX875">
            <v>5.05855127751226</v>
          </cell>
          <cell r="CY875">
            <v>4.95773492332833</v>
          </cell>
          <cell r="CZ875">
            <v>4.79195327618619</v>
          </cell>
          <cell r="DA875">
            <v>4.81936371419336</v>
          </cell>
        </row>
        <row r="876">
          <cell r="A876">
            <v>10395.6801585841</v>
          </cell>
          <cell r="B876">
            <v>8501.93871205267</v>
          </cell>
          <cell r="C876">
            <v>7714.58019662742</v>
          </cell>
          <cell r="D876">
            <v>8315.80245267446</v>
          </cell>
          <cell r="E876">
            <v>8705.34578851396</v>
          </cell>
          <cell r="F876">
            <v>7232.77983394254</v>
          </cell>
          <cell r="G876">
            <v>7531.79052840794</v>
          </cell>
          <cell r="H876">
            <v>6847.45480313661</v>
          </cell>
          <cell r="I876">
            <v>8441.63352092374</v>
          </cell>
          <cell r="J876">
            <v>9365.46777793693</v>
          </cell>
          <cell r="K876">
            <v>8344.74595543886</v>
          </cell>
          <cell r="L876">
            <v>8551.60785937227</v>
          </cell>
          <cell r="M876">
            <v>9385.40229712965</v>
          </cell>
          <cell r="N876">
            <v>8989.75942210595</v>
          </cell>
          <cell r="O876">
            <v>8972.19907161534</v>
          </cell>
        </row>
        <row r="876">
          <cell r="Z876">
            <v>8554.15967334921</v>
          </cell>
          <cell r="AA876">
            <v>6995.8809973462</v>
          </cell>
          <cell r="AB876">
            <v>6347.99741893913</v>
          </cell>
          <cell r="AC876">
            <v>6842.71744677213</v>
          </cell>
          <cell r="AD876">
            <v>7163.25596312006</v>
          </cell>
          <cell r="AE876">
            <v>5951.54454907271</v>
          </cell>
          <cell r="AF876">
            <v>6197.58763480425</v>
          </cell>
          <cell r="AG876">
            <v>5634.47709515241</v>
          </cell>
          <cell r="AH876">
            <v>6946.25844007439</v>
          </cell>
          <cell r="AI876">
            <v>7706.44205727382</v>
          </cell>
          <cell r="AJ876">
            <v>6866.53381476112</v>
          </cell>
          <cell r="AK876">
            <v>7036.75160999776</v>
          </cell>
          <cell r="AL876">
            <v>7722.84531878097</v>
          </cell>
          <cell r="AM876">
            <v>7397.28775304718</v>
          </cell>
          <cell r="AN876">
            <v>7382.83809321491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6">
          <cell r="BX876">
            <v>4.70009904010065</v>
          </cell>
          <cell r="BY876">
            <v>3.92615078736628</v>
          </cell>
          <cell r="BZ876">
            <v>3.51129233934012</v>
          </cell>
          <cell r="CA876">
            <v>3.80123074053533</v>
          </cell>
          <cell r="CB876">
            <v>4.03021011476251</v>
          </cell>
          <cell r="CC876">
            <v>3.44825349786404</v>
          </cell>
          <cell r="CD876">
            <v>3.45276402568001</v>
          </cell>
          <cell r="CE876">
            <v>3.29561943098554</v>
          </cell>
          <cell r="CF876">
            <v>3.90663304972333</v>
          </cell>
          <cell r="CG876">
            <v>4.37477885559325</v>
          </cell>
          <cell r="CH876">
            <v>3.83839799027304</v>
          </cell>
          <cell r="CI876">
            <v>3.90302042532109</v>
          </cell>
          <cell r="CJ876">
            <v>4.37599321533522</v>
          </cell>
          <cell r="CK876">
            <v>4.03123194616669</v>
          </cell>
          <cell r="CL876">
            <v>4.03304353618369</v>
          </cell>
          <cell r="CM876">
            <v>4.98628937382669</v>
          </cell>
          <cell r="CN876">
            <v>4.88182912247765</v>
          </cell>
          <cell r="CO876">
            <v>4.95309762609701</v>
          </cell>
          <cell r="CP876">
            <v>4.93186874638574</v>
          </cell>
          <cell r="CQ876">
            <v>4.86956219259678</v>
          </cell>
          <cell r="CR876">
            <v>4.72865510450696</v>
          </cell>
          <cell r="CS876">
            <v>4.91770999230234</v>
          </cell>
          <cell r="CT876">
            <v>4.68407347135541</v>
          </cell>
          <cell r="CU876">
            <v>4.87141863570921</v>
          </cell>
          <cell r="CV876">
            <v>4.82619592438321</v>
          </cell>
          <cell r="CW876">
            <v>4.90111277099909</v>
          </cell>
          <cell r="CX876">
            <v>4.93944930679024</v>
          </cell>
          <cell r="CY876">
            <v>4.83512640085446</v>
          </cell>
          <cell r="CZ876">
            <v>5.02738171849474</v>
          </cell>
          <cell r="DA876">
            <v>5.01530754591873</v>
          </cell>
        </row>
        <row r="877">
          <cell r="A877">
            <v>9622.84929812234</v>
          </cell>
          <cell r="B877">
            <v>8582.02597526735</v>
          </cell>
          <cell r="C877">
            <v>8391.23368888712</v>
          </cell>
          <cell r="D877">
            <v>8681.63731978848</v>
          </cell>
          <cell r="E877">
            <v>7959.59895753215</v>
          </cell>
          <cell r="F877">
            <v>7964.83162278224</v>
          </cell>
          <cell r="G877">
            <v>8284.22759224945</v>
          </cell>
          <cell r="H877">
            <v>7875.60725772737</v>
          </cell>
          <cell r="I877">
            <v>8361.54801225802</v>
          </cell>
          <cell r="J877">
            <v>9763.11240369896</v>
          </cell>
          <cell r="K877">
            <v>7033.90919209745</v>
          </cell>
          <cell r="L877">
            <v>8572.81710428017</v>
          </cell>
          <cell r="M877">
            <v>8126.13273543995</v>
          </cell>
          <cell r="N877">
            <v>9277.24154367354</v>
          </cell>
          <cell r="O877">
            <v>9677.75857908412</v>
          </cell>
        </row>
        <row r="877">
          <cell r="Z877">
            <v>7918.23027959781</v>
          </cell>
          <cell r="AA877">
            <v>7061.78137393428</v>
          </cell>
          <cell r="AB877">
            <v>6904.78657828426</v>
          </cell>
          <cell r="AC877">
            <v>7143.74728028309</v>
          </cell>
          <cell r="AD877">
            <v>6549.6128564836</v>
          </cell>
          <cell r="AE877">
            <v>6553.91859246082</v>
          </cell>
          <cell r="AF877">
            <v>6816.73584733669</v>
          </cell>
          <cell r="AG877">
            <v>6480.49968635852</v>
          </cell>
          <cell r="AH877">
            <v>6880.35950722946</v>
          </cell>
          <cell r="AI877">
            <v>8033.64677790085</v>
          </cell>
          <cell r="AJ877">
            <v>5787.9024209259</v>
          </cell>
          <cell r="AK877">
            <v>7054.20378866482</v>
          </cell>
          <cell r="AL877">
            <v>6686.64636516201</v>
          </cell>
          <cell r="AM877">
            <v>7633.8444702228</v>
          </cell>
          <cell r="AN877">
            <v>7963.41277364636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7">
          <cell r="BX877">
            <v>4.38198650606532</v>
          </cell>
          <cell r="BY877">
            <v>3.9748626657774</v>
          </cell>
          <cell r="BZ877">
            <v>3.75173194169928</v>
          </cell>
          <cell r="CA877">
            <v>4.10107893928884</v>
          </cell>
          <cell r="CB877">
            <v>3.59809276221223</v>
          </cell>
          <cell r="CC877">
            <v>3.75924436009237</v>
          </cell>
          <cell r="CD877">
            <v>3.72906949092294</v>
          </cell>
          <cell r="CE877">
            <v>3.58810967458849</v>
          </cell>
          <cell r="CF877">
            <v>3.77373721481531</v>
          </cell>
          <cell r="CG877">
            <v>4.45375375479303</v>
          </cell>
          <cell r="CH877">
            <v>3.30292872926066</v>
          </cell>
          <cell r="CI877">
            <v>3.89938756551637</v>
          </cell>
          <cell r="CJ877">
            <v>3.58910071627518</v>
          </cell>
          <cell r="CK877">
            <v>4.23167892294205</v>
          </cell>
          <cell r="CL877">
            <v>4.46754678183194</v>
          </cell>
          <cell r="CM877">
            <v>4.95067284162372</v>
          </cell>
          <cell r="CN877">
            <v>4.86742508025067</v>
          </cell>
          <cell r="CO877">
            <v>5.04226415855831</v>
          </cell>
          <cell r="CP877">
            <v>4.77238079214684</v>
          </cell>
          <cell r="CQ877">
            <v>4.98712679137577</v>
          </cell>
          <cell r="CR877">
            <v>4.77647623544391</v>
          </cell>
          <cell r="CS877">
            <v>5.00821684023324</v>
          </cell>
          <cell r="CT877">
            <v>4.94823048107984</v>
          </cell>
          <cell r="CU877">
            <v>4.99512789226615</v>
          </cell>
          <cell r="CV877">
            <v>4.94189674241519</v>
          </cell>
          <cell r="CW877">
            <v>4.80097156386291</v>
          </cell>
          <cell r="CX877">
            <v>4.95631311267468</v>
          </cell>
          <cell r="CY877">
            <v>5.10422541211047</v>
          </cell>
          <cell r="CZ877">
            <v>4.94239822184601</v>
          </cell>
          <cell r="DA877">
            <v>4.88356816577538</v>
          </cell>
        </row>
        <row r="878">
          <cell r="A878">
            <v>6663.49864940267</v>
          </cell>
          <cell r="B878">
            <v>7543.41683243349</v>
          </cell>
          <cell r="C878">
            <v>6858.1680075632</v>
          </cell>
          <cell r="D878">
            <v>6898.13209305629</v>
          </cell>
          <cell r="E878">
            <v>7151.46465088534</v>
          </cell>
          <cell r="F878">
            <v>8782.55415650526</v>
          </cell>
          <cell r="G878">
            <v>7242.85363205146</v>
          </cell>
          <cell r="H878">
            <v>8286.53677664324</v>
          </cell>
          <cell r="I878">
            <v>8706.31984295652</v>
          </cell>
          <cell r="J878">
            <v>8547.47743888125</v>
          </cell>
          <cell r="K878">
            <v>6938.21535290585</v>
          </cell>
          <cell r="L878">
            <v>8034.48147931271</v>
          </cell>
          <cell r="M878">
            <v>9900.76004827889</v>
          </cell>
          <cell r="N878">
            <v>9163.10271272082</v>
          </cell>
          <cell r="O878">
            <v>9057.00124055612</v>
          </cell>
        </row>
        <row r="878">
          <cell r="Z878">
            <v>5483.10746007991</v>
          </cell>
          <cell r="AA878">
            <v>6207.1544221167</v>
          </cell>
          <cell r="AB878">
            <v>5643.29253193772</v>
          </cell>
          <cell r="AC878">
            <v>5676.17726514346</v>
          </cell>
          <cell r="AD878">
            <v>5884.63376987136</v>
          </cell>
          <cell r="AE878">
            <v>7226.78742021004</v>
          </cell>
          <cell r="AF878">
            <v>5959.83384580235</v>
          </cell>
          <cell r="AG878">
            <v>6818.63597620929</v>
          </cell>
          <cell r="AH878">
            <v>7164.05747077565</v>
          </cell>
          <cell r="AI878">
            <v>7033.35286399371</v>
          </cell>
          <cell r="AJ878">
            <v>5709.16006181967</v>
          </cell>
          <cell r="AK878">
            <v>6611.23047440589</v>
          </cell>
          <cell r="AL878">
            <v>8146.91112544091</v>
          </cell>
          <cell r="AM878">
            <v>7539.92451789599</v>
          </cell>
          <cell r="AN878">
            <v>7452.6181636576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8">
          <cell r="BX878">
            <v>3.0979814567424</v>
          </cell>
          <cell r="BY878">
            <v>3.40911589782322</v>
          </cell>
          <cell r="BZ878">
            <v>3.12137816049431</v>
          </cell>
          <cell r="CA878">
            <v>3.15196630985244</v>
          </cell>
          <cell r="CB878">
            <v>3.32584119919314</v>
          </cell>
          <cell r="CC878">
            <v>3.95448381889843</v>
          </cell>
          <cell r="CD878">
            <v>3.38588922036862</v>
          </cell>
          <cell r="CE878">
            <v>3.87931167789505</v>
          </cell>
          <cell r="CF878">
            <v>4.03935045724013</v>
          </cell>
          <cell r="CG878">
            <v>3.84662754108626</v>
          </cell>
          <cell r="CH878">
            <v>3.33640485176807</v>
          </cell>
          <cell r="CI878">
            <v>3.59554243219695</v>
          </cell>
          <cell r="CJ878">
            <v>4.5385074877498</v>
          </cell>
          <cell r="CK878">
            <v>4.26325458973764</v>
          </cell>
          <cell r="CL878">
            <v>4.2201918040558</v>
          </cell>
          <cell r="CM878">
            <v>4.8490323228704</v>
          </cell>
          <cell r="CN878">
            <v>4.98836150956489</v>
          </cell>
          <cell r="CO878">
            <v>4.95328493857273</v>
          </cell>
          <cell r="CP878">
            <v>4.93379974932606</v>
          </cell>
          <cell r="CQ878">
            <v>4.84758090823121</v>
          </cell>
          <cell r="CR878">
            <v>5.0068273120743</v>
          </cell>
          <cell r="CS878">
            <v>4.82245898893589</v>
          </cell>
          <cell r="CT878">
            <v>4.81559513813144</v>
          </cell>
          <cell r="CU878">
            <v>4.85908685622299</v>
          </cell>
          <cell r="CV878">
            <v>5.0094426079815</v>
          </cell>
          <cell r="CW878">
            <v>4.68814041187338</v>
          </cell>
          <cell r="CX878">
            <v>5.03761547677922</v>
          </cell>
          <cell r="CY878">
            <v>4.91798339289052</v>
          </cell>
          <cell r="CZ878">
            <v>4.84543604222371</v>
          </cell>
          <cell r="DA878">
            <v>4.83819999261728</v>
          </cell>
        </row>
        <row r="879">
          <cell r="A879">
            <v>8439.85874453234</v>
          </cell>
          <cell r="B879">
            <v>7593.50520539297</v>
          </cell>
          <cell r="C879">
            <v>6958.69574199849</v>
          </cell>
          <cell r="D879">
            <v>6721.42951240703</v>
          </cell>
          <cell r="E879">
            <v>7187.09761737549</v>
          </cell>
          <cell r="F879">
            <v>6669.23190847924</v>
          </cell>
          <cell r="G879">
            <v>7462.33041255872</v>
          </cell>
          <cell r="H879">
            <v>8047.12643200541</v>
          </cell>
          <cell r="I879">
            <v>7953.18575626281</v>
          </cell>
          <cell r="J879">
            <v>8420.61261372498</v>
          </cell>
          <cell r="K879">
            <v>7666.54393669175</v>
          </cell>
          <cell r="L879">
            <v>9470.59055210422</v>
          </cell>
          <cell r="M879">
            <v>10257.1728065214</v>
          </cell>
          <cell r="N879">
            <v>9779.44204258474</v>
          </cell>
          <cell r="O879">
            <v>9445.90129629906</v>
          </cell>
        </row>
        <row r="879">
          <cell r="Z879">
            <v>6944.79805264375</v>
          </cell>
          <cell r="AA879">
            <v>6248.3699975805</v>
          </cell>
          <cell r="AB879">
            <v>5726.01249627304</v>
          </cell>
          <cell r="AC879">
            <v>5530.77628449493</v>
          </cell>
          <cell r="AD879">
            <v>5913.95461086898</v>
          </cell>
          <cell r="AE879">
            <v>5487.82511326291</v>
          </cell>
          <cell r="AF879">
            <v>6140.43188233404</v>
          </cell>
          <cell r="AG879">
            <v>6621.63546405016</v>
          </cell>
          <cell r="AH879">
            <v>6544.33570801054</v>
          </cell>
          <cell r="AI879">
            <v>6928.96123643656</v>
          </cell>
          <cell r="AJ879">
            <v>6308.47043933493</v>
          </cell>
          <cell r="AK879">
            <v>7792.94308287433</v>
          </cell>
          <cell r="AL879">
            <v>8440.18790936622</v>
          </cell>
          <cell r="AM879">
            <v>8047.0837378983</v>
          </cell>
          <cell r="AN879">
            <v>7772.62735238323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79">
          <cell r="BX879">
            <v>3.85119418968054</v>
          </cell>
          <cell r="BY879">
            <v>3.54408422954766</v>
          </cell>
          <cell r="BZ879">
            <v>3.15827180275614</v>
          </cell>
          <cell r="CA879">
            <v>3.08122673622037</v>
          </cell>
          <cell r="CB879">
            <v>3.32057108617432</v>
          </cell>
          <cell r="CC879">
            <v>3.10754898722468</v>
          </cell>
          <cell r="CD879">
            <v>3.34846310171493</v>
          </cell>
          <cell r="CE879">
            <v>3.68949926897324</v>
          </cell>
          <cell r="CF879">
            <v>3.72990774085105</v>
          </cell>
          <cell r="CG879">
            <v>3.96792548632601</v>
          </cell>
          <cell r="CH879">
            <v>3.57901793969823</v>
          </cell>
          <cell r="CI879">
            <v>4.2603590058847</v>
          </cell>
          <cell r="CJ879">
            <v>4.63179793247339</v>
          </cell>
          <cell r="CK879">
            <v>4.61680143160192</v>
          </cell>
          <cell r="CL879">
            <v>4.36710967509916</v>
          </cell>
          <cell r="CM879">
            <v>4.94050495579507</v>
          </cell>
          <cell r="CN879">
            <v>4.83025255676962</v>
          </cell>
          <cell r="CO879">
            <v>4.96718029637315</v>
          </cell>
          <cell r="CP879">
            <v>4.9177853613362</v>
          </cell>
          <cell r="CQ879">
            <v>4.8794664989121</v>
          </cell>
          <cell r="CR879">
            <v>4.8382623599567</v>
          </cell>
          <cell r="CS879">
            <v>5.02412615473484</v>
          </cell>
          <cell r="CT879">
            <v>4.91705396918092</v>
          </cell>
          <cell r="CU879">
            <v>4.80700545884568</v>
          </cell>
          <cell r="CV879">
            <v>4.78422679753222</v>
          </cell>
          <cell r="CW879">
            <v>4.8291126076807</v>
          </cell>
          <cell r="CX879">
            <v>5.01143893382821</v>
          </cell>
          <cell r="CY879">
            <v>4.99240312909465</v>
          </cell>
          <cell r="CZ879">
            <v>4.77534177893275</v>
          </cell>
          <cell r="DA879">
            <v>4.87619296121768</v>
          </cell>
        </row>
        <row r="880">
          <cell r="A880">
            <v>7721.51262527538</v>
          </cell>
          <cell r="B880">
            <v>8381.26076437855</v>
          </cell>
          <cell r="C880">
            <v>7071.93001466808</v>
          </cell>
          <cell r="D880">
            <v>7490.83234792857</v>
          </cell>
          <cell r="E880">
            <v>8308.75158514716</v>
          </cell>
          <cell r="F880">
            <v>7861.53499721459</v>
          </cell>
          <cell r="G880">
            <v>7326.03095536011</v>
          </cell>
          <cell r="H880">
            <v>7637.61720181199</v>
          </cell>
          <cell r="I880">
            <v>8070.18950881442</v>
          </cell>
          <cell r="J880">
            <v>6849.94042275639</v>
          </cell>
          <cell r="K880">
            <v>8089.32999897597</v>
          </cell>
          <cell r="L880">
            <v>8043.86812556069</v>
          </cell>
          <cell r="M880">
            <v>7201.78055789311</v>
          </cell>
          <cell r="N880">
            <v>9692.01651488457</v>
          </cell>
          <cell r="O880">
            <v>7633.74184191935</v>
          </cell>
        </row>
        <row r="880">
          <cell r="Z880">
            <v>6353.70181736946</v>
          </cell>
          <cell r="AA880">
            <v>6896.5802861172</v>
          </cell>
          <cell r="AB880">
            <v>5819.18812635545</v>
          </cell>
          <cell r="AC880">
            <v>6163.88490343837</v>
          </cell>
          <cell r="AD880">
            <v>6836.91559006395</v>
          </cell>
          <cell r="AE880">
            <v>6468.92022627943</v>
          </cell>
          <cell r="AF880">
            <v>6028.27690041061</v>
          </cell>
          <cell r="AG880">
            <v>6284.66786891958</v>
          </cell>
          <cell r="AH880">
            <v>6640.61308153872</v>
          </cell>
          <cell r="AI880">
            <v>5636.52240501097</v>
          </cell>
          <cell r="AJ880">
            <v>6656.36297058594</v>
          </cell>
          <cell r="AK880">
            <v>6618.95434331851</v>
          </cell>
          <cell r="AL880">
            <v>5926.03657335204</v>
          </cell>
          <cell r="AM880">
            <v>7975.14501796216</v>
          </cell>
          <cell r="AN880">
            <v>6281.47900135078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0">
          <cell r="BX880">
            <v>3.44963566300121</v>
          </cell>
          <cell r="BY880">
            <v>3.93514560903595</v>
          </cell>
          <cell r="BZ880">
            <v>3.29730639208454</v>
          </cell>
          <cell r="CA880">
            <v>3.47427940676295</v>
          </cell>
          <cell r="CB880">
            <v>3.74710146165648</v>
          </cell>
          <cell r="CC880">
            <v>3.58588164675704</v>
          </cell>
          <cell r="CD880">
            <v>3.33338705606804</v>
          </cell>
          <cell r="CE880">
            <v>3.48723403231544</v>
          </cell>
          <cell r="CF880">
            <v>3.62461205697295</v>
          </cell>
          <cell r="CG880">
            <v>3.24645044723789</v>
          </cell>
          <cell r="CH880">
            <v>3.58967262099851</v>
          </cell>
          <cell r="CI880">
            <v>3.73345815510067</v>
          </cell>
          <cell r="CJ880">
            <v>3.44696750640375</v>
          </cell>
          <cell r="CK880">
            <v>4.27976815693297</v>
          </cell>
          <cell r="CL880">
            <v>3.49825248784632</v>
          </cell>
          <cell r="CM880">
            <v>5.04615673651281</v>
          </cell>
          <cell r="CN880">
            <v>4.80153528919583</v>
          </cell>
          <cell r="CO880">
            <v>4.83515308324686</v>
          </cell>
          <cell r="CP880">
            <v>4.86067869698638</v>
          </cell>
          <cell r="CQ880">
            <v>4.99887066867299</v>
          </cell>
          <cell r="CR880">
            <v>4.9424579110475</v>
          </cell>
          <cell r="CS880">
            <v>4.95466828382485</v>
          </cell>
          <cell r="CT880">
            <v>4.9375143665347</v>
          </cell>
          <cell r="CU880">
            <v>5.01942282688327</v>
          </cell>
          <cell r="CV880">
            <v>4.75674198266448</v>
          </cell>
          <cell r="CW880">
            <v>5.08029918150166</v>
          </cell>
          <cell r="CX880">
            <v>4.85719157285021</v>
          </cell>
          <cell r="CY880">
            <v>4.71014496340858</v>
          </cell>
          <cell r="CZ880">
            <v>5.10534953688631</v>
          </cell>
          <cell r="DA880">
            <v>4.91946523881272</v>
          </cell>
        </row>
        <row r="881">
          <cell r="A881">
            <v>7910.06417599926</v>
          </cell>
          <cell r="B881">
            <v>8328.44752221411</v>
          </cell>
          <cell r="C881">
            <v>7546.12485939738</v>
          </cell>
          <cell r="D881">
            <v>8165.95912739682</v>
          </cell>
          <cell r="E881">
            <v>6422.24165436237</v>
          </cell>
          <cell r="F881">
            <v>6390.27348548778</v>
          </cell>
          <cell r="G881">
            <v>6463.59194414575</v>
          </cell>
          <cell r="H881">
            <v>7617.66931753842</v>
          </cell>
          <cell r="I881">
            <v>7848.59435326355</v>
          </cell>
          <cell r="J881">
            <v>9053.74786742776</v>
          </cell>
          <cell r="K881">
            <v>7526.09499416017</v>
          </cell>
          <cell r="L881">
            <v>8343.50118000512</v>
          </cell>
          <cell r="M881">
            <v>7828.67966252359</v>
          </cell>
          <cell r="N881">
            <v>10419.8236701736</v>
          </cell>
          <cell r="O881">
            <v>8443.44591036806</v>
          </cell>
        </row>
        <row r="881">
          <cell r="Z881">
            <v>6508.85280767939</v>
          </cell>
          <cell r="AA881">
            <v>6853.12253256476</v>
          </cell>
          <cell r="AB881">
            <v>6209.38274144699</v>
          </cell>
          <cell r="AC881">
            <v>6719.41779625796</v>
          </cell>
          <cell r="AD881">
            <v>5284.58741844675</v>
          </cell>
          <cell r="AE881">
            <v>5258.28218234423</v>
          </cell>
          <cell r="AF881">
            <v>5318.61279975422</v>
          </cell>
          <cell r="AG881">
            <v>6268.25360986019</v>
          </cell>
          <cell r="AH881">
            <v>6458.27192497115</v>
          </cell>
          <cell r="AI881">
            <v>7449.94110234056</v>
          </cell>
          <cell r="AJ881">
            <v>6192.90102376608</v>
          </cell>
          <cell r="AK881">
            <v>6865.50954240421</v>
          </cell>
          <cell r="AL881">
            <v>6441.88497944798</v>
          </cell>
          <cell r="AM881">
            <v>8574.02633431428</v>
          </cell>
          <cell r="AN881">
            <v>6947.74977767429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1">
          <cell r="BX881">
            <v>3.64569108825965</v>
          </cell>
          <cell r="BY881">
            <v>3.75969144394954</v>
          </cell>
          <cell r="BZ881">
            <v>3.48475661338274</v>
          </cell>
          <cell r="CA881">
            <v>3.80125324987889</v>
          </cell>
          <cell r="CB881">
            <v>3.05321832480169</v>
          </cell>
          <cell r="CC881">
            <v>2.98720008462017</v>
          </cell>
          <cell r="CD881">
            <v>2.99702912118301</v>
          </cell>
          <cell r="CE881">
            <v>3.46829262500122</v>
          </cell>
          <cell r="CF881">
            <v>3.63754251283697</v>
          </cell>
          <cell r="CG881">
            <v>4.09232569994783</v>
          </cell>
          <cell r="CH881">
            <v>3.42035920387712</v>
          </cell>
          <cell r="CI881">
            <v>3.7897851333048</v>
          </cell>
          <cell r="CJ881">
            <v>3.78155392295639</v>
          </cell>
          <cell r="CK881">
            <v>4.85471560147872</v>
          </cell>
          <cell r="CL881">
            <v>3.75697869153409</v>
          </cell>
          <cell r="CM881">
            <v>4.89138355773574</v>
          </cell>
          <cell r="CN881">
            <v>4.9939412452652</v>
          </cell>
          <cell r="CO881">
            <v>4.88183520349208</v>
          </cell>
          <cell r="CP881">
            <v>4.84297220290461</v>
          </cell>
          <cell r="CQ881">
            <v>4.74198702947817</v>
          </cell>
          <cell r="CR881">
            <v>4.82266073455858</v>
          </cell>
          <cell r="CS881">
            <v>4.86199543879743</v>
          </cell>
          <cell r="CT881">
            <v>4.95151344424254</v>
          </cell>
          <cell r="CU881">
            <v>4.86424436894147</v>
          </cell>
          <cell r="CV881">
            <v>4.98757895563378</v>
          </cell>
          <cell r="CW881">
            <v>4.96054686322841</v>
          </cell>
          <cell r="CX881">
            <v>4.96324053291817</v>
          </cell>
          <cell r="CY881">
            <v>4.66712899069155</v>
          </cell>
          <cell r="CZ881">
            <v>4.83869397015868</v>
          </cell>
          <cell r="DA881">
            <v>5.06655279696708</v>
          </cell>
        </row>
        <row r="882">
          <cell r="A882">
            <v>9809.53686156973</v>
          </cell>
          <cell r="B882">
            <v>6939.83663050902</v>
          </cell>
          <cell r="C882">
            <v>6218.62162579545</v>
          </cell>
          <cell r="D882">
            <v>6852.81514045794</v>
          </cell>
          <cell r="E882">
            <v>7560.14347932937</v>
          </cell>
          <cell r="F882">
            <v>8646.93326985552</v>
          </cell>
          <cell r="G882">
            <v>7410.7018289663</v>
          </cell>
          <cell r="H882">
            <v>8388.44749323078</v>
          </cell>
          <cell r="I882">
            <v>7690.17695840623</v>
          </cell>
          <cell r="J882">
            <v>9149.01292222343</v>
          </cell>
          <cell r="K882">
            <v>8393.00140120178</v>
          </cell>
          <cell r="L882">
            <v>8470.56111965696</v>
          </cell>
          <cell r="M882">
            <v>7575.36879362313</v>
          </cell>
          <cell r="N882">
            <v>8931.75893174058</v>
          </cell>
          <cell r="O882">
            <v>8293.83349483431</v>
          </cell>
        </row>
        <row r="882">
          <cell r="Z882">
            <v>8071.84747466309</v>
          </cell>
          <cell r="AA882">
            <v>5710.49414167599</v>
          </cell>
          <cell r="AB882">
            <v>5117.03722351169</v>
          </cell>
          <cell r="AC882">
            <v>5638.88788700539</v>
          </cell>
          <cell r="AD882">
            <v>6220.91806299103</v>
          </cell>
          <cell r="AE882">
            <v>7115.19080490969</v>
          </cell>
          <cell r="AF882">
            <v>6097.94893354941</v>
          </cell>
          <cell r="AG882">
            <v>6902.49393728704</v>
          </cell>
          <cell r="AH882">
            <v>6327.91704005999</v>
          </cell>
          <cell r="AI882">
            <v>7528.33063314385</v>
          </cell>
          <cell r="AJ882">
            <v>6906.2411529889</v>
          </cell>
          <cell r="AK882">
            <v>6970.06172131773</v>
          </cell>
          <cell r="AL882">
            <v>6233.44632160989</v>
          </cell>
          <cell r="AM882">
            <v>7349.56163526082</v>
          </cell>
          <cell r="AN882">
            <v>6824.64013289223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2">
          <cell r="BX882">
            <v>4.47386536539602</v>
          </cell>
          <cell r="BY882">
            <v>3.32553601163979</v>
          </cell>
          <cell r="BZ882">
            <v>2.89761427081447</v>
          </cell>
          <cell r="CA882">
            <v>3.12169120631966</v>
          </cell>
          <cell r="CB882">
            <v>3.37732902475628</v>
          </cell>
          <cell r="CC882">
            <v>3.90528030691625</v>
          </cell>
          <cell r="CD882">
            <v>3.3873525921345</v>
          </cell>
          <cell r="CE882">
            <v>3.94457381579951</v>
          </cell>
          <cell r="CF882">
            <v>3.50505786982588</v>
          </cell>
          <cell r="CG882">
            <v>4.15783962083799</v>
          </cell>
          <cell r="CH882">
            <v>3.78336837559668</v>
          </cell>
          <cell r="CI882">
            <v>3.96869883346035</v>
          </cell>
          <cell r="CJ882">
            <v>3.51529576931135</v>
          </cell>
          <cell r="CK882">
            <v>4.17371106455494</v>
          </cell>
          <cell r="CL882">
            <v>3.83565399919379</v>
          </cell>
          <cell r="CM882">
            <v>4.94307468136287</v>
          </cell>
          <cell r="CN882">
            <v>4.70456172312949</v>
          </cell>
          <cell r="CO882">
            <v>4.83821473604042</v>
          </cell>
          <cell r="CP882">
            <v>4.94892251941137</v>
          </cell>
          <cell r="CQ882">
            <v>5.04647637424435</v>
          </cell>
          <cell r="CR882">
            <v>4.99161952692242</v>
          </cell>
          <cell r="CS882">
            <v>4.93208455646986</v>
          </cell>
          <cell r="CT882">
            <v>4.79416615761926</v>
          </cell>
          <cell r="CU882">
            <v>4.94621191938386</v>
          </cell>
          <cell r="CV882">
            <v>4.96064429111369</v>
          </cell>
          <cell r="CW882">
            <v>5.00115419909161</v>
          </cell>
          <cell r="CX882">
            <v>4.8116675796761</v>
          </cell>
          <cell r="CY882">
            <v>4.85817872760218</v>
          </cell>
          <cell r="CZ882">
            <v>4.82443202000414</v>
          </cell>
          <cell r="DA882">
            <v>4.87469521589663</v>
          </cell>
        </row>
        <row r="883">
          <cell r="A883">
            <v>8892.67752454277</v>
          </cell>
          <cell r="B883">
            <v>8250.5524758007</v>
          </cell>
          <cell r="C883">
            <v>8164.87671131751</v>
          </cell>
          <cell r="D883">
            <v>7444.21977537564</v>
          </cell>
          <cell r="E883">
            <v>7541.93488904548</v>
          </cell>
          <cell r="F883">
            <v>8534.60763435618</v>
          </cell>
          <cell r="G883">
            <v>7583.68505460063</v>
          </cell>
          <cell r="H883">
            <v>8240.93202587816</v>
          </cell>
          <cell r="I883">
            <v>8677.92813661457</v>
          </cell>
          <cell r="J883">
            <v>8350.55578610993</v>
          </cell>
          <cell r="K883">
            <v>8685.10134827339</v>
          </cell>
          <cell r="L883">
            <v>8678.84125763038</v>
          </cell>
          <cell r="M883">
            <v>8934.72582895687</v>
          </cell>
          <cell r="N883">
            <v>7730.68457935672</v>
          </cell>
          <cell r="O883">
            <v>10329.8103929488</v>
          </cell>
        </row>
        <row r="883">
          <cell r="Z883">
            <v>7317.40322019519</v>
          </cell>
          <cell r="AA883">
            <v>6789.02603723029</v>
          </cell>
          <cell r="AB883">
            <v>6718.52712245555</v>
          </cell>
          <cell r="AC883">
            <v>6125.52941516624</v>
          </cell>
          <cell r="AD883">
            <v>6205.93499441457</v>
          </cell>
          <cell r="AE883">
            <v>7022.76285341308</v>
          </cell>
          <cell r="AF883">
            <v>6240.28941635708</v>
          </cell>
          <cell r="AG883">
            <v>6781.10978129403</v>
          </cell>
          <cell r="AH883">
            <v>7140.69515241427</v>
          </cell>
          <cell r="AI883">
            <v>6871.3144754276</v>
          </cell>
          <cell r="AJ883">
            <v>7146.59768086496</v>
          </cell>
          <cell r="AK883">
            <v>7141.44652056443</v>
          </cell>
          <cell r="AL883">
            <v>7352.00296782736</v>
          </cell>
          <cell r="AM883">
            <v>6361.24902529925</v>
          </cell>
          <cell r="AN883">
            <v>8499.95826619786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3">
          <cell r="BX883">
            <v>3.99699129465993</v>
          </cell>
          <cell r="BY883">
            <v>3.79645672461064</v>
          </cell>
          <cell r="BZ883">
            <v>3.85014185424175</v>
          </cell>
          <cell r="CA883">
            <v>3.46274720515354</v>
          </cell>
          <cell r="CB883">
            <v>3.45199942579693</v>
          </cell>
          <cell r="CC883">
            <v>3.98318016007388</v>
          </cell>
          <cell r="CD883">
            <v>3.62959118774063</v>
          </cell>
          <cell r="CE883">
            <v>3.82826803266421</v>
          </cell>
          <cell r="CF883">
            <v>3.86518408972539</v>
          </cell>
          <cell r="CG883">
            <v>3.76308781743021</v>
          </cell>
          <cell r="CH883">
            <v>4.0942640642596</v>
          </cell>
          <cell r="CI883">
            <v>4.0310317935923</v>
          </cell>
          <cell r="CJ883">
            <v>4.19400413963134</v>
          </cell>
          <cell r="CK883">
            <v>3.49002319408928</v>
          </cell>
          <cell r="CL883">
            <v>4.70141290361346</v>
          </cell>
          <cell r="CM883">
            <v>5.01569269918437</v>
          </cell>
          <cell r="CN883">
            <v>4.89932394443008</v>
          </cell>
          <cell r="CO883">
            <v>4.78084297150942</v>
          </cell>
          <cell r="CP883">
            <v>4.84651964929515</v>
          </cell>
          <cell r="CQ883">
            <v>4.92542423427774</v>
          </cell>
          <cell r="CR883">
            <v>4.83042328001996</v>
          </cell>
          <cell r="CS883">
            <v>4.71036060210616</v>
          </cell>
          <cell r="CT883">
            <v>4.85294728684922</v>
          </cell>
          <cell r="CU883">
            <v>5.06147906765516</v>
          </cell>
          <cell r="CV883">
            <v>5.00267865755426</v>
          </cell>
          <cell r="CW883">
            <v>4.78223176773611</v>
          </cell>
          <cell r="CX883">
            <v>4.85374661067107</v>
          </cell>
          <cell r="CY883">
            <v>4.80268335792084</v>
          </cell>
          <cell r="CZ883">
            <v>4.99368587317244</v>
          </cell>
          <cell r="DA883">
            <v>4.95331028589175</v>
          </cell>
        </row>
        <row r="884">
          <cell r="A884">
            <v>10070.7325784685</v>
          </cell>
          <cell r="B884">
            <v>8399.18914472929</v>
          </cell>
          <cell r="C884">
            <v>7658.6238400768</v>
          </cell>
          <cell r="D884">
            <v>7224.92027072904</v>
          </cell>
          <cell r="E884">
            <v>7753.52266721062</v>
          </cell>
          <cell r="F884">
            <v>7574.98469904399</v>
          </cell>
          <cell r="G884">
            <v>7624.11217159531</v>
          </cell>
          <cell r="H884">
            <v>7967.47048112641</v>
          </cell>
          <cell r="I884">
            <v>7941.21187038483</v>
          </cell>
          <cell r="J884">
            <v>8662.80826731562</v>
          </cell>
          <cell r="K884">
            <v>7444.47085635557</v>
          </cell>
          <cell r="L884">
            <v>7995.27843027013</v>
          </cell>
          <cell r="M884">
            <v>9247.04905714006</v>
          </cell>
          <cell r="N884">
            <v>9885.52793131615</v>
          </cell>
          <cell r="O884">
            <v>7875.02768852377</v>
          </cell>
        </row>
        <row r="884">
          <cell r="Z884">
            <v>8286.7742359969</v>
          </cell>
          <cell r="AA884">
            <v>6911.33278194867</v>
          </cell>
          <cell r="AB884">
            <v>6301.9533312632</v>
          </cell>
          <cell r="AC884">
            <v>5945.07725134276</v>
          </cell>
          <cell r="AD884">
            <v>6380.04150901902</v>
          </cell>
          <cell r="AE884">
            <v>6233.13026664191</v>
          </cell>
          <cell r="AF884">
            <v>6273.55515834128</v>
          </cell>
          <cell r="AG884">
            <v>6556.0899958983</v>
          </cell>
          <cell r="AH884">
            <v>6534.48291048809</v>
          </cell>
          <cell r="AI884">
            <v>7128.25365996257</v>
          </cell>
          <cell r="AJ884">
            <v>6125.73601894401</v>
          </cell>
          <cell r="AK884">
            <v>6578.97196547942</v>
          </cell>
          <cell r="AL884">
            <v>7609.00036701811</v>
          </cell>
          <cell r="AM884">
            <v>8134.37726919729</v>
          </cell>
          <cell r="AN884">
            <v>6480.02278369956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4">
          <cell r="BX884">
            <v>4.58645747910503</v>
          </cell>
          <cell r="BY884">
            <v>3.84460597754209</v>
          </cell>
          <cell r="BZ884">
            <v>3.51564995410838</v>
          </cell>
          <cell r="CA884">
            <v>3.30748285137255</v>
          </cell>
          <cell r="CB884">
            <v>3.59915695832307</v>
          </cell>
          <cell r="CC884">
            <v>3.46286855819285</v>
          </cell>
          <cell r="CD884">
            <v>3.57604359468242</v>
          </cell>
          <cell r="CE884">
            <v>3.68254337371324</v>
          </cell>
          <cell r="CF884">
            <v>3.6609452545579</v>
          </cell>
          <cell r="CG884">
            <v>3.97550090438529</v>
          </cell>
          <cell r="CH884">
            <v>3.35689332547639</v>
          </cell>
          <cell r="CI884">
            <v>3.59975502157165</v>
          </cell>
          <cell r="CJ884">
            <v>4.27064642044885</v>
          </cell>
          <cell r="CK884">
            <v>4.4924499479514</v>
          </cell>
          <cell r="CL884">
            <v>3.69580153859529</v>
          </cell>
          <cell r="CM884">
            <v>4.95011480231927</v>
          </cell>
          <cell r="CN884">
            <v>4.92512325510512</v>
          </cell>
          <cell r="CO884">
            <v>4.91107641274925</v>
          </cell>
          <cell r="CP884">
            <v>4.92455550408429</v>
          </cell>
          <cell r="CQ884">
            <v>4.85657224192813</v>
          </cell>
          <cell r="CR884">
            <v>4.93148063136084</v>
          </cell>
          <cell r="CS884">
            <v>4.80637942366761</v>
          </cell>
          <cell r="CT884">
            <v>4.87757741780779</v>
          </cell>
          <cell r="CU884">
            <v>4.89018317964681</v>
          </cell>
          <cell r="CV884">
            <v>4.91245318559649</v>
          </cell>
          <cell r="CW884">
            <v>4.99951496244942</v>
          </cell>
          <cell r="CX884">
            <v>5.00716871546203</v>
          </cell>
          <cell r="CY884">
            <v>4.88136321662608</v>
          </cell>
          <cell r="CZ884">
            <v>4.96075980351235</v>
          </cell>
          <cell r="DA884">
            <v>4.80369059139921</v>
          </cell>
        </row>
        <row r="885">
          <cell r="A885">
            <v>10357.9883382121</v>
          </cell>
          <cell r="B885">
            <v>7072.82542876747</v>
          </cell>
          <cell r="C885">
            <v>6798.81994612446</v>
          </cell>
          <cell r="D885">
            <v>7909.65787697839</v>
          </cell>
          <cell r="E885">
            <v>6416.2265810034</v>
          </cell>
          <cell r="F885">
            <v>7531.56031576618</v>
          </cell>
          <cell r="G885">
            <v>8169.63406239441</v>
          </cell>
          <cell r="H885">
            <v>7781.39257040794</v>
          </cell>
          <cell r="I885">
            <v>8198.11368284856</v>
          </cell>
          <cell r="J885">
            <v>8696.10045876908</v>
          </cell>
          <cell r="K885">
            <v>7899.3209723368</v>
          </cell>
          <cell r="L885">
            <v>9144.56186678636</v>
          </cell>
          <cell r="M885">
            <v>7749.7851176044</v>
          </cell>
          <cell r="N885">
            <v>8621.88739580056</v>
          </cell>
          <cell r="O885">
            <v>9082.88797100313</v>
          </cell>
        </row>
        <row r="885">
          <cell r="Z885">
            <v>8523.14468972881</v>
          </cell>
          <cell r="AA885">
            <v>5819.92492424295</v>
          </cell>
          <cell r="AB885">
            <v>5594.45755566813</v>
          </cell>
          <cell r="AC885">
            <v>6508.51848162793</v>
          </cell>
          <cell r="AD885">
            <v>5279.63787236851</v>
          </cell>
          <cell r="AE885">
            <v>6197.3982026876</v>
          </cell>
          <cell r="AF885">
            <v>6722.44174277026</v>
          </cell>
          <cell r="AG885">
            <v>6402.97445793567</v>
          </cell>
          <cell r="AH885">
            <v>6745.87640188682</v>
          </cell>
          <cell r="AI885">
            <v>7155.64837750142</v>
          </cell>
          <cell r="AJ885">
            <v>6500.01268580857</v>
          </cell>
          <cell r="AK885">
            <v>7524.6680503842</v>
          </cell>
          <cell r="AL885">
            <v>6376.96603962876</v>
          </cell>
          <cell r="AM885">
            <v>7094.58162854446</v>
          </cell>
          <cell r="AN885">
            <v>7473.91924471115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5">
          <cell r="BX885">
            <v>4.77599172621079</v>
          </cell>
          <cell r="BY885">
            <v>3.25690051076875</v>
          </cell>
          <cell r="BZ885">
            <v>3.1314866934139</v>
          </cell>
          <cell r="CA885">
            <v>3.59735593183285</v>
          </cell>
          <cell r="CB885">
            <v>3.03930719290913</v>
          </cell>
          <cell r="CC885">
            <v>3.46225796806939</v>
          </cell>
          <cell r="CD885">
            <v>3.79092196437787</v>
          </cell>
          <cell r="CE885">
            <v>3.63357959260555</v>
          </cell>
          <cell r="CF885">
            <v>3.75686485737743</v>
          </cell>
          <cell r="CG885">
            <v>4.04391383308144</v>
          </cell>
          <cell r="CH885">
            <v>3.73048224124899</v>
          </cell>
          <cell r="CI885">
            <v>4.13089245616814</v>
          </cell>
          <cell r="CJ885">
            <v>3.62269829036702</v>
          </cell>
          <cell r="CK885">
            <v>3.99654926446603</v>
          </cell>
          <cell r="CL885">
            <v>4.18083140207758</v>
          </cell>
          <cell r="CM885">
            <v>4.88926335729841</v>
          </cell>
          <cell r="CN885">
            <v>4.89575894004906</v>
          </cell>
          <cell r="CO885">
            <v>4.89457004772506</v>
          </cell>
          <cell r="CP885">
            <v>4.956851037764</v>
          </cell>
          <cell r="CQ885">
            <v>4.75922977707137</v>
          </cell>
          <cell r="CR885">
            <v>4.9040751193696</v>
          </cell>
          <cell r="CS885">
            <v>4.85835603670939</v>
          </cell>
          <cell r="CT885">
            <v>4.82785510213277</v>
          </cell>
          <cell r="CU885">
            <v>4.91948841853098</v>
          </cell>
          <cell r="CV885">
            <v>4.8479064866239</v>
          </cell>
          <cell r="CW885">
            <v>4.77371363327005</v>
          </cell>
          <cell r="CX885">
            <v>4.99057506916687</v>
          </cell>
          <cell r="CY885">
            <v>4.82268696817955</v>
          </cell>
          <cell r="CZ885">
            <v>4.86349814677304</v>
          </cell>
          <cell r="DA885">
            <v>4.89770792269332</v>
          </cell>
        </row>
        <row r="886">
          <cell r="A886">
            <v>9326.71617515109</v>
          </cell>
          <cell r="B886">
            <v>7229.51170277719</v>
          </cell>
          <cell r="C886">
            <v>8201.99303542155</v>
          </cell>
          <cell r="D886">
            <v>7465.06149666466</v>
          </cell>
          <cell r="E886">
            <v>7929.30686811653</v>
          </cell>
          <cell r="F886">
            <v>8042.28003148927</v>
          </cell>
          <cell r="G886">
            <v>7678.89271236488</v>
          </cell>
          <cell r="H886">
            <v>7849.21240607551</v>
          </cell>
          <cell r="I886">
            <v>8903.27055272652</v>
          </cell>
          <cell r="J886">
            <v>8169.58583411996</v>
          </cell>
          <cell r="K886">
            <v>9136.95355100206</v>
          </cell>
          <cell r="L886">
            <v>8476.19741968556</v>
          </cell>
          <cell r="M886">
            <v>8832.98235833268</v>
          </cell>
          <cell r="N886">
            <v>9829.30117755438</v>
          </cell>
          <cell r="O886">
            <v>9271.22530814488</v>
          </cell>
        </row>
        <row r="886">
          <cell r="Z886">
            <v>7674.55502412433</v>
          </cell>
          <cell r="AA886">
            <v>5948.85534399952</v>
          </cell>
          <cell r="AB886">
            <v>6749.06855486116</v>
          </cell>
          <cell r="AC886">
            <v>6142.67917439835</v>
          </cell>
          <cell r="AD886">
            <v>6524.68679433589</v>
          </cell>
          <cell r="AE886">
            <v>6617.64756876832</v>
          </cell>
          <cell r="AF886">
            <v>6318.6317176031</v>
          </cell>
          <cell r="AG886">
            <v>6458.78049414213</v>
          </cell>
          <cell r="AH886">
            <v>7326.11976910068</v>
          </cell>
          <cell r="AI886">
            <v>6722.40205779014</v>
          </cell>
          <cell r="AJ886">
            <v>7518.40749339598</v>
          </cell>
          <cell r="AK886">
            <v>6974.69959105555</v>
          </cell>
          <cell r="AL886">
            <v>7268.28262628518</v>
          </cell>
          <cell r="AM886">
            <v>8088.11068324474</v>
          </cell>
          <cell r="AN886">
            <v>7628.89396784493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6">
          <cell r="BX886">
            <v>4.34824590396807</v>
          </cell>
          <cell r="BY886">
            <v>3.1975330666838</v>
          </cell>
          <cell r="BZ886">
            <v>3.71343797052162</v>
          </cell>
          <cell r="CA886">
            <v>3.49668645381426</v>
          </cell>
          <cell r="CB886">
            <v>3.65854115395722</v>
          </cell>
          <cell r="CC886">
            <v>3.6104092571087</v>
          </cell>
          <cell r="CD886">
            <v>3.47204755742262</v>
          </cell>
          <cell r="CE886">
            <v>3.60926882175093</v>
          </cell>
          <cell r="CF886">
            <v>4.09703725911003</v>
          </cell>
          <cell r="CG886">
            <v>3.70072126761149</v>
          </cell>
          <cell r="CH886">
            <v>4.26995347234703</v>
          </cell>
          <cell r="CI886">
            <v>3.89803482390035</v>
          </cell>
          <cell r="CJ886">
            <v>4.02077354002354</v>
          </cell>
          <cell r="CK886">
            <v>4.62505165973504</v>
          </cell>
          <cell r="CL886">
            <v>4.19266980088596</v>
          </cell>
          <cell r="CM886">
            <v>4.83555406309887</v>
          </cell>
          <cell r="CN886">
            <v>5.0971275290297</v>
          </cell>
          <cell r="CO886">
            <v>4.97937461921417</v>
          </cell>
          <cell r="CP886">
            <v>4.81291595181277</v>
          </cell>
          <cell r="CQ886">
            <v>4.88606072169559</v>
          </cell>
          <cell r="CR886">
            <v>5.02174130220797</v>
          </cell>
          <cell r="CS886">
            <v>4.98591090356656</v>
          </cell>
          <cell r="CT886">
            <v>4.90273512419133</v>
          </cell>
          <cell r="CU886">
            <v>4.89904283067094</v>
          </cell>
          <cell r="CV886">
            <v>4.97674332988703</v>
          </cell>
          <cell r="CW886">
            <v>4.8240283711835</v>
          </cell>
          <cell r="CX886">
            <v>4.9021537431448</v>
          </cell>
          <cell r="CY886">
            <v>4.95255524527657</v>
          </cell>
          <cell r="CZ886">
            <v>4.79112645254754</v>
          </cell>
          <cell r="DA886">
            <v>4.98514797410044</v>
          </cell>
        </row>
        <row r="887">
          <cell r="A887">
            <v>9107.6497200016</v>
          </cell>
          <cell r="B887">
            <v>7739.93597847574</v>
          </cell>
          <cell r="C887">
            <v>6467.19094545796</v>
          </cell>
          <cell r="D887">
            <v>7703.09032452907</v>
          </cell>
          <cell r="E887">
            <v>7368.4122655202</v>
          </cell>
          <cell r="F887">
            <v>7400.00707952749</v>
          </cell>
          <cell r="G887">
            <v>7202.27512909592</v>
          </cell>
          <cell r="H887">
            <v>9024.09616746237</v>
          </cell>
          <cell r="I887">
            <v>8086.07658120006</v>
          </cell>
          <cell r="J887">
            <v>8557.07176365865</v>
          </cell>
          <cell r="K887">
            <v>8385.53443021675</v>
          </cell>
          <cell r="L887">
            <v>7596.53789526482</v>
          </cell>
          <cell r="M887">
            <v>7159.78633193637</v>
          </cell>
          <cell r="N887">
            <v>9597.94770270215</v>
          </cell>
          <cell r="O887">
            <v>8116.12750958997</v>
          </cell>
        </row>
        <row r="887">
          <cell r="Z887">
            <v>7494.29462674418</v>
          </cell>
          <cell r="AA887">
            <v>6368.86160514575</v>
          </cell>
          <cell r="AB887">
            <v>5321.57426369112</v>
          </cell>
          <cell r="AC887">
            <v>6338.54289561249</v>
          </cell>
          <cell r="AD887">
            <v>6063.15066419948</v>
          </cell>
          <cell r="AE887">
            <v>6089.14868258262</v>
          </cell>
          <cell r="AF887">
            <v>5926.44353479893</v>
          </cell>
          <cell r="AG887">
            <v>7425.54198922618</v>
          </cell>
          <cell r="AH887">
            <v>6653.68587253033</v>
          </cell>
          <cell r="AI887">
            <v>7041.24762266769</v>
          </cell>
          <cell r="AJ887">
            <v>6900.09690257835</v>
          </cell>
          <cell r="AK887">
            <v>6250.86546810362</v>
          </cell>
          <cell r="AL887">
            <v>5891.48132456479</v>
          </cell>
          <cell r="AM887">
            <v>7897.73982393777</v>
          </cell>
          <cell r="AN887">
            <v>6678.41349360546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7">
          <cell r="BX887">
            <v>4.21816520081925</v>
          </cell>
          <cell r="BY887">
            <v>3.52299553981602</v>
          </cell>
          <cell r="BZ887">
            <v>2.99471758081092</v>
          </cell>
          <cell r="CA887">
            <v>3.65069673148918</v>
          </cell>
          <cell r="CB887">
            <v>3.428016055995</v>
          </cell>
          <cell r="CC887">
            <v>3.37104354576662</v>
          </cell>
          <cell r="CD887">
            <v>3.35798692125428</v>
          </cell>
          <cell r="CE887">
            <v>4.21998095939699</v>
          </cell>
          <cell r="CF887">
            <v>3.98501858734723</v>
          </cell>
          <cell r="CG887">
            <v>3.87347437185503</v>
          </cell>
          <cell r="CH887">
            <v>3.87907146902742</v>
          </cell>
          <cell r="CI887">
            <v>3.44170335795023</v>
          </cell>
          <cell r="CJ887">
            <v>3.25293579892599</v>
          </cell>
          <cell r="CK887">
            <v>4.47411954190753</v>
          </cell>
          <cell r="CL887">
            <v>3.74797374936422</v>
          </cell>
          <cell r="CM887">
            <v>4.86759362622561</v>
          </cell>
          <cell r="CN887">
            <v>4.95286914425675</v>
          </cell>
          <cell r="CO887">
            <v>4.86845758357423</v>
          </cell>
          <cell r="CP887">
            <v>4.75686484639871</v>
          </cell>
          <cell r="CQ887">
            <v>4.84576834279639</v>
          </cell>
          <cell r="CR887">
            <v>4.94879372036397</v>
          </cell>
          <cell r="CS887">
            <v>4.83528732629013</v>
          </cell>
          <cell r="CT887">
            <v>4.82086313923113</v>
          </cell>
          <cell r="CU887">
            <v>4.57445202915145</v>
          </cell>
          <cell r="CV887">
            <v>4.98030644460754</v>
          </cell>
          <cell r="CW887">
            <v>4.87342788770451</v>
          </cell>
          <cell r="CX887">
            <v>4.97592530081435</v>
          </cell>
          <cell r="CY887">
            <v>4.9619930187876</v>
          </cell>
          <cell r="CZ887">
            <v>4.83617908519918</v>
          </cell>
          <cell r="DA887">
            <v>4.88184402925867</v>
          </cell>
        </row>
        <row r="888">
          <cell r="A888">
            <v>9289.31681735097</v>
          </cell>
          <cell r="B888">
            <v>9207.22402885822</v>
          </cell>
          <cell r="C888">
            <v>6084.76387771627</v>
          </cell>
          <cell r="D888">
            <v>6881.79118873432</v>
          </cell>
          <cell r="E888">
            <v>7681.99904346211</v>
          </cell>
          <cell r="F888">
            <v>7090.36419653721</v>
          </cell>
          <cell r="G888">
            <v>7372.99493288486</v>
          </cell>
          <cell r="H888">
            <v>8669.58062451973</v>
          </cell>
          <cell r="I888">
            <v>7300.29210029212</v>
          </cell>
          <cell r="J888">
            <v>9141.94580136981</v>
          </cell>
          <cell r="K888">
            <v>8468.43978359957</v>
          </cell>
          <cell r="L888">
            <v>8755.65840873253</v>
          </cell>
          <cell r="M888">
            <v>6861.32905301755</v>
          </cell>
          <cell r="N888">
            <v>8570.6396759475</v>
          </cell>
          <cell r="O888">
            <v>8368.09297296387</v>
          </cell>
        </row>
        <row r="888">
          <cell r="Z888">
            <v>7643.78069542023</v>
          </cell>
          <cell r="AA888">
            <v>7576.23005803191</v>
          </cell>
          <cell r="AB888">
            <v>5006.89141937796</v>
          </cell>
          <cell r="AC888">
            <v>5662.73103530138</v>
          </cell>
          <cell r="AD888">
            <v>6321.18778433454</v>
          </cell>
          <cell r="AE888">
            <v>5834.35682457919</v>
          </cell>
          <cell r="AF888">
            <v>6066.92154477383</v>
          </cell>
          <cell r="AG888">
            <v>7133.82634246195</v>
          </cell>
          <cell r="AH888">
            <v>6007.09749966894</v>
          </cell>
          <cell r="AI888">
            <v>7522.51540227001</v>
          </cell>
          <cell r="AJ888">
            <v>6968.3161647905</v>
          </cell>
          <cell r="AK888">
            <v>7204.65606204277</v>
          </cell>
          <cell r="AL888">
            <v>5645.89362076873</v>
          </cell>
          <cell r="AM888">
            <v>7052.41207620823</v>
          </cell>
          <cell r="AN888">
            <v>6885.74507489598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8">
          <cell r="BX888">
            <v>4.27440839321998</v>
          </cell>
          <cell r="BY888">
            <v>4.17308839498959</v>
          </cell>
          <cell r="BZ888">
            <v>2.72696883856436</v>
          </cell>
          <cell r="CA888">
            <v>3.23777431490017</v>
          </cell>
          <cell r="CB888">
            <v>3.58864136261966</v>
          </cell>
          <cell r="CC888">
            <v>3.36290376429203</v>
          </cell>
          <cell r="CD888">
            <v>3.4104544763937</v>
          </cell>
          <cell r="CE888">
            <v>3.97003352515282</v>
          </cell>
          <cell r="CF888">
            <v>3.36355073954949</v>
          </cell>
          <cell r="CG888">
            <v>4.33010329647514</v>
          </cell>
          <cell r="CH888">
            <v>3.92323356118851</v>
          </cell>
          <cell r="CI888">
            <v>3.98930817037653</v>
          </cell>
          <cell r="CJ888">
            <v>3.30817611154011</v>
          </cell>
          <cell r="CK888">
            <v>3.80970870221074</v>
          </cell>
          <cell r="CL888">
            <v>3.92889170672534</v>
          </cell>
          <cell r="CM888">
            <v>4.8993598628005</v>
          </cell>
          <cell r="CN888">
            <v>4.97396477497603</v>
          </cell>
          <cell r="CO888">
            <v>5.03031444438637</v>
          </cell>
          <cell r="CP888">
            <v>4.79166553770249</v>
          </cell>
          <cell r="CQ888">
            <v>4.82587167310717</v>
          </cell>
          <cell r="CR888">
            <v>4.75319556127338</v>
          </cell>
          <cell r="CS888">
            <v>4.87375010499194</v>
          </cell>
          <cell r="CT888">
            <v>4.92306414581797</v>
          </cell>
          <cell r="CU888">
            <v>4.89298442132624</v>
          </cell>
          <cell r="CV888">
            <v>4.75961653290648</v>
          </cell>
          <cell r="CW888">
            <v>4.86620968801717</v>
          </cell>
          <cell r="CX888">
            <v>4.94792151636683</v>
          </cell>
          <cell r="CY888">
            <v>4.67574916788063</v>
          </cell>
          <cell r="CZ888">
            <v>5.07169404051974</v>
          </cell>
          <cell r="DA888">
            <v>4.80162254597715</v>
          </cell>
        </row>
        <row r="889">
          <cell r="A889">
            <v>9326.30095912158</v>
          </cell>
          <cell r="B889">
            <v>7673.99720933782</v>
          </cell>
          <cell r="C889">
            <v>7980.53255997398</v>
          </cell>
          <cell r="D889">
            <v>6850.93116160765</v>
          </cell>
          <cell r="E889">
            <v>7183.17429424073</v>
          </cell>
          <cell r="F889">
            <v>6342.3525195521</v>
          </cell>
          <cell r="G889">
            <v>7545.42584009268</v>
          </cell>
          <cell r="H889">
            <v>9833.52277629405</v>
          </cell>
          <cell r="I889">
            <v>8109.93635389497</v>
          </cell>
          <cell r="J889">
            <v>9388.39262969225</v>
          </cell>
          <cell r="K889">
            <v>10178.3464518341</v>
          </cell>
          <cell r="L889">
            <v>9211.32403187956</v>
          </cell>
          <cell r="M889">
            <v>7414.77196664503</v>
          </cell>
          <cell r="N889">
            <v>9172.96590264368</v>
          </cell>
          <cell r="O889">
            <v>10769.2488593535</v>
          </cell>
        </row>
        <row r="889">
          <cell r="Z889">
            <v>7674.21336064861</v>
          </cell>
          <cell r="AA889">
            <v>6314.6034179694</v>
          </cell>
          <cell r="AB889">
            <v>6566.83822077859</v>
          </cell>
          <cell r="AC889">
            <v>5637.33764155144</v>
          </cell>
          <cell r="AD889">
            <v>5910.7262764038</v>
          </cell>
          <cell r="AE889">
            <v>5218.85007323144</v>
          </cell>
          <cell r="AF889">
            <v>6208.80754841912</v>
          </cell>
          <cell r="AG889">
            <v>8091.58445592196</v>
          </cell>
          <cell r="AH889">
            <v>6673.31905691929</v>
          </cell>
          <cell r="AI889">
            <v>7725.30593528962</v>
          </cell>
          <cell r="AJ889">
            <v>8375.32508036635</v>
          </cell>
          <cell r="AK889">
            <v>7579.60377480375</v>
          </cell>
          <cell r="AL889">
            <v>6101.29807541077</v>
          </cell>
          <cell r="AM889">
            <v>7548.04051417537</v>
          </cell>
          <cell r="AN889">
            <v>8861.55334712516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89">
          <cell r="BX889">
            <v>4.38548784995283</v>
          </cell>
          <cell r="BY889">
            <v>3.52677170929853</v>
          </cell>
          <cell r="BZ889">
            <v>3.67369327407832</v>
          </cell>
          <cell r="CA889">
            <v>3.21835287284893</v>
          </cell>
          <cell r="CB889">
            <v>3.27265167837697</v>
          </cell>
          <cell r="CC889">
            <v>2.84646172114355</v>
          </cell>
          <cell r="CD889">
            <v>3.50850831105079</v>
          </cell>
          <cell r="CE889">
            <v>4.54666741057856</v>
          </cell>
          <cell r="CF889">
            <v>3.7767868888499</v>
          </cell>
          <cell r="CG889">
            <v>4.2520946869857</v>
          </cell>
          <cell r="CH889">
            <v>4.59231968497559</v>
          </cell>
          <cell r="CI889">
            <v>4.27376550947404</v>
          </cell>
          <cell r="CJ889">
            <v>3.37400941733196</v>
          </cell>
          <cell r="CK889">
            <v>4.21678141714554</v>
          </cell>
          <cell r="CL889">
            <v>4.74150144813372</v>
          </cell>
          <cell r="CM889">
            <v>4.79427666962866</v>
          </cell>
          <cell r="CN889">
            <v>4.90541627383743</v>
          </cell>
          <cell r="CO889">
            <v>4.89734342225074</v>
          </cell>
          <cell r="CP889">
            <v>4.79896433734218</v>
          </cell>
          <cell r="CQ889">
            <v>4.94821087354933</v>
          </cell>
          <cell r="CR889">
            <v>5.02315533439602</v>
          </cell>
          <cell r="CS889">
            <v>4.84833727938636</v>
          </cell>
          <cell r="CT889">
            <v>4.87581838187534</v>
          </cell>
          <cell r="CU889">
            <v>4.84090483456837</v>
          </cell>
          <cell r="CV889">
            <v>4.97759887739553</v>
          </cell>
          <cell r="CW889">
            <v>4.99662429548711</v>
          </cell>
          <cell r="CX889">
            <v>4.85895580680653</v>
          </cell>
          <cell r="CY889">
            <v>4.95430897502651</v>
          </cell>
          <cell r="CZ889">
            <v>4.90411074390805</v>
          </cell>
          <cell r="DA889">
            <v>5.12036716931599</v>
          </cell>
        </row>
        <row r="890">
          <cell r="A890">
            <v>9772.8173232485</v>
          </cell>
          <cell r="B890">
            <v>8864.4699236903</v>
          </cell>
          <cell r="C890">
            <v>7754.29574092791</v>
          </cell>
          <cell r="D890">
            <v>6951.15106090875</v>
          </cell>
          <cell r="E890">
            <v>8830.08024986447</v>
          </cell>
          <cell r="F890">
            <v>7859.38476361009</v>
          </cell>
          <cell r="G890">
            <v>7541.08402143926</v>
          </cell>
          <cell r="H890">
            <v>7825.39129459145</v>
          </cell>
          <cell r="I890">
            <v>7158.0779200122</v>
          </cell>
          <cell r="J890">
            <v>7559.38068478759</v>
          </cell>
          <cell r="K890">
            <v>7828.54829265894</v>
          </cell>
          <cell r="L890">
            <v>9164.22516356333</v>
          </cell>
          <cell r="M890">
            <v>8118.63100417418</v>
          </cell>
          <cell r="N890">
            <v>10320.1076551974</v>
          </cell>
          <cell r="O890">
            <v>8339.95634978743</v>
          </cell>
        </row>
        <row r="890">
          <cell r="Z890">
            <v>8041.63254027305</v>
          </cell>
          <cell r="AA890">
            <v>7294.19239435087</v>
          </cell>
          <cell r="AB890">
            <v>6380.67763824925</v>
          </cell>
          <cell r="AC890">
            <v>5719.80430154777</v>
          </cell>
          <cell r="AD890">
            <v>7265.89460560277</v>
          </cell>
          <cell r="AE890">
            <v>6467.15089119916</v>
          </cell>
          <cell r="AF890">
            <v>6205.23485192716</v>
          </cell>
          <cell r="AG890">
            <v>6439.17912240668</v>
          </cell>
          <cell r="AH890">
            <v>5890.07554561004</v>
          </cell>
          <cell r="AI890">
            <v>6220.29039205379</v>
          </cell>
          <cell r="AJ890">
            <v>6441.7768808165</v>
          </cell>
          <cell r="AK890">
            <v>7540.84813458926</v>
          </cell>
          <cell r="AL890">
            <v>6680.47351200618</v>
          </cell>
          <cell r="AM890">
            <v>8491.97429913386</v>
          </cell>
          <cell r="AN890">
            <v>6862.59265353937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0">
          <cell r="BX890">
            <v>4.5299737027412</v>
          </cell>
          <cell r="BY890">
            <v>3.95350057881146</v>
          </cell>
          <cell r="BZ890">
            <v>3.58429518092846</v>
          </cell>
          <cell r="CA890">
            <v>3.26512291333886</v>
          </cell>
          <cell r="CB890">
            <v>4.02583498947225</v>
          </cell>
          <cell r="CC890">
            <v>3.69864573097801</v>
          </cell>
          <cell r="CD890">
            <v>3.5475210729191</v>
          </cell>
          <cell r="CE890">
            <v>3.63956262374421</v>
          </cell>
          <cell r="CF890">
            <v>3.2975232919214</v>
          </cell>
          <cell r="CG890">
            <v>3.40776247809885</v>
          </cell>
          <cell r="CH890">
            <v>3.53772995136135</v>
          </cell>
          <cell r="CI890">
            <v>4.28127831456072</v>
          </cell>
          <cell r="CJ890">
            <v>3.85940172095141</v>
          </cell>
          <cell r="CK890">
            <v>4.70847077655477</v>
          </cell>
          <cell r="CL890">
            <v>3.86875775192157</v>
          </cell>
          <cell r="CM890">
            <v>4.86357568919634</v>
          </cell>
          <cell r="CN890">
            <v>5.05478331247749</v>
          </cell>
          <cell r="CO890">
            <v>4.87719557556498</v>
          </cell>
          <cell r="CP890">
            <v>4.79942015430735</v>
          </cell>
          <cell r="CQ890">
            <v>4.94470354978578</v>
          </cell>
          <cell r="CR890">
            <v>4.790461944307</v>
          </cell>
          <cell r="CS890">
            <v>4.79226002622398</v>
          </cell>
          <cell r="CT890">
            <v>4.84717216339083</v>
          </cell>
          <cell r="CU890">
            <v>4.8937313999202</v>
          </cell>
          <cell r="CV890">
            <v>5.00090355316852</v>
          </cell>
          <cell r="CW890">
            <v>4.98870858593023</v>
          </cell>
          <cell r="CX890">
            <v>4.82562832524101</v>
          </cell>
          <cell r="CY890">
            <v>4.74235865544191</v>
          </cell>
          <cell r="CZ890">
            <v>4.94123976030055</v>
          </cell>
          <cell r="DA890">
            <v>4.85986068757819</v>
          </cell>
        </row>
        <row r="891">
          <cell r="A891">
            <v>9416.03645553159</v>
          </cell>
          <cell r="B891">
            <v>6592.75694912359</v>
          </cell>
          <cell r="C891">
            <v>7097.74709807161</v>
          </cell>
          <cell r="D891">
            <v>6836.72888111778</v>
          </cell>
          <cell r="E891">
            <v>6703.41630041268</v>
          </cell>
          <cell r="F891">
            <v>9254.71113481689</v>
          </cell>
          <cell r="G891">
            <v>8081.23723269323</v>
          </cell>
          <cell r="H891">
            <v>7238.86028754042</v>
          </cell>
          <cell r="I891">
            <v>7780.46582352078</v>
          </cell>
          <cell r="J891">
            <v>8304.40526963225</v>
          </cell>
          <cell r="K891">
            <v>8226.98181983473</v>
          </cell>
          <cell r="L891">
            <v>6919.54554489496</v>
          </cell>
          <cell r="M891">
            <v>7953.1197821325</v>
          </cell>
          <cell r="N891">
            <v>7487.42944225977</v>
          </cell>
          <cell r="O891">
            <v>9141.11197819241</v>
          </cell>
        </row>
        <row r="891">
          <cell r="Z891">
            <v>7748.05285483742</v>
          </cell>
          <cell r="AA891">
            <v>5424.89714670741</v>
          </cell>
          <cell r="AB891">
            <v>5840.43189784178</v>
          </cell>
          <cell r="AC891">
            <v>5625.65119360549</v>
          </cell>
          <cell r="AD891">
            <v>5515.95398433958</v>
          </cell>
          <cell r="AE891">
            <v>7615.30516236361</v>
          </cell>
          <cell r="AF891">
            <v>6649.70378004472</v>
          </cell>
          <cell r="AG891">
            <v>5956.54789374755</v>
          </cell>
          <cell r="AH891">
            <v>6402.21187763996</v>
          </cell>
          <cell r="AI891">
            <v>6833.33919329739</v>
          </cell>
          <cell r="AJ891">
            <v>6769.63075460687</v>
          </cell>
          <cell r="AK891">
            <v>5693.79747694214</v>
          </cell>
          <cell r="AL891">
            <v>6544.28142072617</v>
          </cell>
          <cell r="AM891">
            <v>6161.08479820233</v>
          </cell>
          <cell r="AN891">
            <v>7521.82928491261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1">
          <cell r="BX891">
            <v>4.36319001946753</v>
          </cell>
          <cell r="BY891">
            <v>3.0466450985889</v>
          </cell>
          <cell r="BZ891">
            <v>3.29950653551964</v>
          </cell>
          <cell r="CA891">
            <v>3.09632915292425</v>
          </cell>
          <cell r="CB891">
            <v>3.11094554377742</v>
          </cell>
          <cell r="CC891">
            <v>4.25305057002688</v>
          </cell>
          <cell r="CD891">
            <v>3.75079642779267</v>
          </cell>
          <cell r="CE891">
            <v>3.36790815253076</v>
          </cell>
          <cell r="CF891">
            <v>3.70039100814944</v>
          </cell>
          <cell r="CG891">
            <v>3.86712893143888</v>
          </cell>
          <cell r="CH891">
            <v>3.80573469782821</v>
          </cell>
          <cell r="CI891">
            <v>3.15293082865243</v>
          </cell>
          <cell r="CJ891">
            <v>3.63021720536185</v>
          </cell>
          <cell r="CK891">
            <v>3.45400462265822</v>
          </cell>
          <cell r="CL891">
            <v>4.25280695074739</v>
          </cell>
          <cell r="CM891">
            <v>4.86514269911129</v>
          </cell>
          <cell r="CN891">
            <v>4.87839292987271</v>
          </cell>
          <cell r="CO891">
            <v>4.84956859745642</v>
          </cell>
          <cell r="CP891">
            <v>4.97774694968177</v>
          </cell>
          <cell r="CQ891">
            <v>4.85775224418457</v>
          </cell>
          <cell r="CR891">
            <v>4.90561995828055</v>
          </cell>
          <cell r="CS891">
            <v>4.8571994965325</v>
          </cell>
          <cell r="CT891">
            <v>4.84553276361637</v>
          </cell>
          <cell r="CU891">
            <v>4.74012245610065</v>
          </cell>
          <cell r="CV891">
            <v>4.84118258631341</v>
          </cell>
          <cell r="CW891">
            <v>4.87341736796562</v>
          </cell>
          <cell r="CX891">
            <v>4.94760145086166</v>
          </cell>
          <cell r="CY891">
            <v>4.93897117574501</v>
          </cell>
          <cell r="CZ891">
            <v>4.88698951585242</v>
          </cell>
          <cell r="DA891">
            <v>4.84568232326943</v>
          </cell>
        </row>
        <row r="892">
          <cell r="A892">
            <v>8905.63575535204</v>
          </cell>
          <cell r="B892">
            <v>7483.99043830682</v>
          </cell>
          <cell r="C892">
            <v>7564.70253213591</v>
          </cell>
          <cell r="D892">
            <v>9025.21721608251</v>
          </cell>
          <cell r="E892">
            <v>7977.44060824301</v>
          </cell>
          <cell r="F892">
            <v>6600.31377086818</v>
          </cell>
          <cell r="G892">
            <v>7059.18329510029</v>
          </cell>
          <cell r="H892">
            <v>7318.05993890891</v>
          </cell>
          <cell r="I892">
            <v>9183.2596629897</v>
          </cell>
          <cell r="J892">
            <v>8270.77611538472</v>
          </cell>
          <cell r="K892">
            <v>8115.99938662443</v>
          </cell>
          <cell r="L892">
            <v>8549.06859666174</v>
          </cell>
          <cell r="M892">
            <v>8352.98735627187</v>
          </cell>
          <cell r="N892">
            <v>7640.6506933143</v>
          </cell>
          <cell r="O892">
            <v>8879.78804110879</v>
          </cell>
        </row>
        <row r="892">
          <cell r="Z892">
            <v>7328.0659929754</v>
          </cell>
          <cell r="AA892">
            <v>6158.25498923532</v>
          </cell>
          <cell r="AB892">
            <v>6224.66951215755</v>
          </cell>
          <cell r="AC892">
            <v>7426.46445209075</v>
          </cell>
          <cell r="AD892">
            <v>6564.29398621139</v>
          </cell>
          <cell r="AE892">
            <v>5431.11533145724</v>
          </cell>
          <cell r="AF892">
            <v>5808.69939711109</v>
          </cell>
          <cell r="AG892">
            <v>6021.7178925879</v>
          </cell>
          <cell r="AH892">
            <v>7556.51080840295</v>
          </cell>
          <cell r="AI892">
            <v>6805.66720351657</v>
          </cell>
          <cell r="AJ892">
            <v>6678.3080667081</v>
          </cell>
          <cell r="AK892">
            <v>7034.6621595388</v>
          </cell>
          <cell r="AL892">
            <v>6873.31531030371</v>
          </cell>
          <cell r="AM892">
            <v>6287.16399907005</v>
          </cell>
          <cell r="AN892">
            <v>7306.7970166838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2">
          <cell r="BX892">
            <v>4.04732829459789</v>
          </cell>
          <cell r="BY892">
            <v>3.53119895576775</v>
          </cell>
          <cell r="BZ892">
            <v>3.47167108588612</v>
          </cell>
          <cell r="CA892">
            <v>4.08793970407753</v>
          </cell>
          <cell r="CB892">
            <v>3.5808263261771</v>
          </cell>
          <cell r="CC892">
            <v>3.06340463665045</v>
          </cell>
          <cell r="CD892">
            <v>3.21875113884038</v>
          </cell>
          <cell r="CE892">
            <v>3.38058954889217</v>
          </cell>
          <cell r="CF892">
            <v>4.20115872510511</v>
          </cell>
          <cell r="CG892">
            <v>3.86520433266382</v>
          </cell>
          <cell r="CH892">
            <v>3.722538968742</v>
          </cell>
          <cell r="CI892">
            <v>3.8730990126339</v>
          </cell>
          <cell r="CJ892">
            <v>3.73846646703502</v>
          </cell>
          <cell r="CK892">
            <v>3.58922438372267</v>
          </cell>
          <cell r="CL892">
            <v>4.11150002153917</v>
          </cell>
          <cell r="CM892">
            <v>4.96052992741823</v>
          </cell>
          <cell r="CN892">
            <v>4.77796116522944</v>
          </cell>
          <cell r="CO892">
            <v>4.91229976933468</v>
          </cell>
          <cell r="CP892">
            <v>4.97719619754638</v>
          </cell>
          <cell r="CQ892">
            <v>5.02240696624648</v>
          </cell>
          <cell r="CR892">
            <v>4.85726497027808</v>
          </cell>
          <cell r="CS892">
            <v>4.9442296832322</v>
          </cell>
          <cell r="CT892">
            <v>4.88017163910751</v>
          </cell>
          <cell r="CU892">
            <v>4.92787125951122</v>
          </cell>
          <cell r="CV892">
            <v>4.8239787515782</v>
          </cell>
          <cell r="CW892">
            <v>4.91512233531312</v>
          </cell>
          <cell r="CX892">
            <v>4.97613072879551</v>
          </cell>
          <cell r="CY892">
            <v>5.03709235222377</v>
          </cell>
          <cell r="CZ892">
            <v>4.79911674647149</v>
          </cell>
          <cell r="DA892">
            <v>4.86893393132542</v>
          </cell>
        </row>
        <row r="893">
          <cell r="A893">
            <v>8486.68272641641</v>
          </cell>
          <cell r="B893">
            <v>9360.835267122</v>
          </cell>
          <cell r="C893">
            <v>7606.49949060195</v>
          </cell>
          <cell r="D893">
            <v>6992.96976624063</v>
          </cell>
          <cell r="E893">
            <v>6805.84758439165</v>
          </cell>
          <cell r="F893">
            <v>7427.93063805089</v>
          </cell>
          <cell r="G893">
            <v>7950.05111747269</v>
          </cell>
          <cell r="H893">
            <v>7284.95973104271</v>
          </cell>
          <cell r="I893">
            <v>8989.17272393354</v>
          </cell>
          <cell r="J893">
            <v>8457.33589486766</v>
          </cell>
          <cell r="K893">
            <v>9602.74154107757</v>
          </cell>
          <cell r="L893">
            <v>7605.51552613053</v>
          </cell>
          <cell r="M893">
            <v>9195.21428612859</v>
          </cell>
          <cell r="N893">
            <v>9535.24151339929</v>
          </cell>
          <cell r="O893">
            <v>9181.1075732476</v>
          </cell>
        </row>
        <row r="893">
          <cell r="Z893">
            <v>6983.32750059407</v>
          </cell>
          <cell r="AA893">
            <v>7702.63016266038</v>
          </cell>
          <cell r="AB893">
            <v>6259.06243798104</v>
          </cell>
          <cell r="AC893">
            <v>5754.21512193515</v>
          </cell>
          <cell r="AD893">
            <v>5600.2402980137</v>
          </cell>
          <cell r="AE893">
            <v>6112.12578216759</v>
          </cell>
          <cell r="AF893">
            <v>6541.75634809181</v>
          </cell>
          <cell r="AG893">
            <v>5994.48115011514</v>
          </cell>
          <cell r="AH893">
            <v>7396.80498426532</v>
          </cell>
          <cell r="AI893">
            <v>6959.17925063396</v>
          </cell>
          <cell r="AJ893">
            <v>7901.68446808668</v>
          </cell>
          <cell r="AK893">
            <v>6258.25277578741</v>
          </cell>
          <cell r="AL893">
            <v>7566.34775544296</v>
          </cell>
          <cell r="AM893">
            <v>7846.14158816856</v>
          </cell>
          <cell r="AN893">
            <v>7554.7399459866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3">
          <cell r="BX893">
            <v>3.97589424772294</v>
          </cell>
          <cell r="BY893">
            <v>4.23816174592076</v>
          </cell>
          <cell r="BZ893">
            <v>3.50431201795695</v>
          </cell>
          <cell r="CA893">
            <v>3.16662073239222</v>
          </cell>
          <cell r="CB893">
            <v>3.06830118476185</v>
          </cell>
          <cell r="CC893">
            <v>3.47024143275235</v>
          </cell>
          <cell r="CD893">
            <v>3.71948721518146</v>
          </cell>
          <cell r="CE893">
            <v>3.35063989914287</v>
          </cell>
          <cell r="CF893">
            <v>4.05145953585276</v>
          </cell>
          <cell r="CG893">
            <v>3.8940424694678</v>
          </cell>
          <cell r="CH893">
            <v>4.55083278343687</v>
          </cell>
          <cell r="CI893">
            <v>3.44938969026901</v>
          </cell>
          <cell r="CJ893">
            <v>4.15800861964741</v>
          </cell>
          <cell r="CK893">
            <v>4.52592364540473</v>
          </cell>
          <cell r="CL893">
            <v>4.256586778263</v>
          </cell>
          <cell r="CM893">
            <v>4.81210085559346</v>
          </cell>
          <cell r="CN893">
            <v>4.97930414202989</v>
          </cell>
          <cell r="CO893">
            <v>4.89343305635174</v>
          </cell>
          <cell r="CP893">
            <v>4.97848472207122</v>
          </cell>
          <cell r="CQ893">
            <v>5.00052738640714</v>
          </cell>
          <cell r="CR893">
            <v>4.82547119923268</v>
          </cell>
          <cell r="CS893">
            <v>4.81857285558219</v>
          </cell>
          <cell r="CT893">
            <v>4.90152225308186</v>
          </cell>
          <cell r="CU893">
            <v>5.00195521037284</v>
          </cell>
          <cell r="CV893">
            <v>4.89626003613941</v>
          </cell>
          <cell r="CW893">
            <v>4.75703055411948</v>
          </cell>
          <cell r="CX893">
            <v>4.97070483634418</v>
          </cell>
          <cell r="CY893">
            <v>4.98549228108232</v>
          </cell>
          <cell r="CZ893">
            <v>4.74958925689679</v>
          </cell>
          <cell r="DA893">
            <v>4.86256212746203</v>
          </cell>
        </row>
        <row r="894">
          <cell r="A894">
            <v>9743.79743230431</v>
          </cell>
          <cell r="B894">
            <v>8377.1442827457</v>
          </cell>
          <cell r="C894">
            <v>9572.17085629429</v>
          </cell>
          <cell r="D894">
            <v>6846.46817981041</v>
          </cell>
          <cell r="E894">
            <v>8049.63282782907</v>
          </cell>
          <cell r="F894">
            <v>7688.54201577749</v>
          </cell>
          <cell r="G894">
            <v>8607.14712910921</v>
          </cell>
          <cell r="H894">
            <v>8464.80326002342</v>
          </cell>
          <cell r="I894">
            <v>9047.49519086838</v>
          </cell>
          <cell r="J894">
            <v>8569.5121769135</v>
          </cell>
          <cell r="K894">
            <v>8732.23189062179</v>
          </cell>
          <cell r="L894">
            <v>8978.66228985875</v>
          </cell>
          <cell r="M894">
            <v>7897.09206958429</v>
          </cell>
          <cell r="N894">
            <v>9914.42671598367</v>
          </cell>
          <cell r="O894">
            <v>9174.2994322496</v>
          </cell>
        </row>
        <row r="894">
          <cell r="Z894">
            <v>8017.75331572469</v>
          </cell>
          <cell r="AA894">
            <v>6893.19300980217</v>
          </cell>
          <cell r="AB894">
            <v>7876.52916175073</v>
          </cell>
          <cell r="AC894">
            <v>5633.66524510113</v>
          </cell>
          <cell r="AD894">
            <v>6623.69786975649</v>
          </cell>
          <cell r="AE894">
            <v>6326.57171583977</v>
          </cell>
          <cell r="AF894">
            <v>7082.45249480987</v>
          </cell>
          <cell r="AG894">
            <v>6965.3238253907</v>
          </cell>
          <cell r="AH894">
            <v>7444.7960427717</v>
          </cell>
          <cell r="AI894">
            <v>7051.48430557453</v>
          </cell>
          <cell r="AJ894">
            <v>7185.37938428307</v>
          </cell>
          <cell r="AK894">
            <v>7388.15639851234</v>
          </cell>
          <cell r="AL894">
            <v>6498.17861725793</v>
          </cell>
          <cell r="AM894">
            <v>8158.15684058085</v>
          </cell>
          <cell r="AN894">
            <v>7549.13781853681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4">
          <cell r="BX894">
            <v>4.42814917049159</v>
          </cell>
          <cell r="BY894">
            <v>3.9062417327591</v>
          </cell>
          <cell r="BZ894">
            <v>4.27189221150346</v>
          </cell>
          <cell r="CA894">
            <v>3.16359681717077</v>
          </cell>
          <cell r="CB894">
            <v>3.73115040459559</v>
          </cell>
          <cell r="CC894">
            <v>3.47861017709017</v>
          </cell>
          <cell r="CD894">
            <v>3.90230378847725</v>
          </cell>
          <cell r="CE894">
            <v>3.8688802279916</v>
          </cell>
          <cell r="CF894">
            <v>4.07404424363139</v>
          </cell>
          <cell r="CG894">
            <v>4.01619242470588</v>
          </cell>
          <cell r="CH894">
            <v>4.00697178843519</v>
          </cell>
          <cell r="CI894">
            <v>4.07386237601576</v>
          </cell>
          <cell r="CJ894">
            <v>3.58764662464109</v>
          </cell>
          <cell r="CK894">
            <v>4.51256247522902</v>
          </cell>
          <cell r="CL894">
            <v>4.21808976703898</v>
          </cell>
          <cell r="CM894">
            <v>4.96063854097829</v>
          </cell>
          <cell r="CN894">
            <v>4.83468806921186</v>
          </cell>
          <cell r="CO894">
            <v>5.05151602184439</v>
          </cell>
          <cell r="CP894">
            <v>4.87884524913965</v>
          </cell>
          <cell r="CQ894">
            <v>4.86367888816172</v>
          </cell>
          <cell r="CR894">
            <v>4.98275814526035</v>
          </cell>
          <cell r="CS894">
            <v>4.97244204695991</v>
          </cell>
          <cell r="CT894">
            <v>4.93245534860599</v>
          </cell>
          <cell r="CU894">
            <v>5.0064997499549</v>
          </cell>
          <cell r="CV894">
            <v>4.81031112078268</v>
          </cell>
          <cell r="CW894">
            <v>4.91292975225359</v>
          </cell>
          <cell r="CX894">
            <v>4.96863234719335</v>
          </cell>
          <cell r="CY894">
            <v>4.96236975127363</v>
          </cell>
          <cell r="CZ894">
            <v>4.95308702193514</v>
          </cell>
          <cell r="DA894">
            <v>4.90330232596568</v>
          </cell>
        </row>
        <row r="895">
          <cell r="A895">
            <v>9191.419722818</v>
          </cell>
          <cell r="B895">
            <v>7687.0465408298</v>
          </cell>
          <cell r="C895">
            <v>7745.8237392255</v>
          </cell>
          <cell r="D895">
            <v>7024.76703234329</v>
          </cell>
          <cell r="E895">
            <v>7289.60147835057</v>
          </cell>
          <cell r="F895">
            <v>8409.89280342785</v>
          </cell>
          <cell r="G895">
            <v>7350.22859160312</v>
          </cell>
          <cell r="H895">
            <v>8370.7400157357</v>
          </cell>
          <cell r="I895">
            <v>8598.09131665943</v>
          </cell>
          <cell r="J895">
            <v>8716.57916671336</v>
          </cell>
          <cell r="K895">
            <v>8237.50008091919</v>
          </cell>
          <cell r="L895">
            <v>8449.45218864168</v>
          </cell>
          <cell r="M895">
            <v>7133.66095068232</v>
          </cell>
          <cell r="N895">
            <v>8889.55520569972</v>
          </cell>
          <cell r="O895">
            <v>7830.29373542643</v>
          </cell>
        </row>
        <row r="895">
          <cell r="Z895">
            <v>7563.22537191881</v>
          </cell>
          <cell r="AA895">
            <v>6325.34115359709</v>
          </cell>
          <cell r="AB895">
            <v>6373.70639113413</v>
          </cell>
          <cell r="AC895">
            <v>5780.37972947105</v>
          </cell>
          <cell r="AD895">
            <v>5998.30064504275</v>
          </cell>
          <cell r="AE895">
            <v>6920.14036396348</v>
          </cell>
          <cell r="AF895">
            <v>6048.18809823342</v>
          </cell>
          <cell r="AG895">
            <v>6887.92321294823</v>
          </cell>
          <cell r="AH895">
            <v>7075.00085485119</v>
          </cell>
          <cell r="AI895">
            <v>7172.49942860985</v>
          </cell>
          <cell r="AJ895">
            <v>6778.28578087065</v>
          </cell>
          <cell r="AK895">
            <v>6952.69208665373</v>
          </cell>
          <cell r="AL895">
            <v>5869.98386799003</v>
          </cell>
          <cell r="AM895">
            <v>7314.83399783291</v>
          </cell>
          <cell r="AN895">
            <v>6443.21313086518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5">
          <cell r="BX895">
            <v>4.27174843882201</v>
          </cell>
          <cell r="BY895">
            <v>3.5261798919669</v>
          </cell>
          <cell r="BZ895">
            <v>3.65172765018324</v>
          </cell>
          <cell r="CA895">
            <v>3.17054698641342</v>
          </cell>
          <cell r="CB895">
            <v>3.33862082721003</v>
          </cell>
          <cell r="CC895">
            <v>3.85988569585796</v>
          </cell>
          <cell r="CD895">
            <v>3.41125586820405</v>
          </cell>
          <cell r="CE895">
            <v>3.83480021728321</v>
          </cell>
          <cell r="CF895">
            <v>4.01813248086281</v>
          </cell>
          <cell r="CG895">
            <v>3.94010004786859</v>
          </cell>
          <cell r="CH895">
            <v>3.81683152382651</v>
          </cell>
          <cell r="CI895">
            <v>4.0165613864313</v>
          </cell>
          <cell r="CJ895">
            <v>3.30163798301787</v>
          </cell>
          <cell r="CK895">
            <v>4.13755652705037</v>
          </cell>
          <cell r="CL895">
            <v>3.69210517048703</v>
          </cell>
          <cell r="CM895">
            <v>4.85074570735523</v>
          </cell>
          <cell r="CN895">
            <v>4.91458244378181</v>
          </cell>
          <cell r="CO895">
            <v>4.78190351624448</v>
          </cell>
          <cell r="CP895">
            <v>4.99492890688432</v>
          </cell>
          <cell r="CQ895">
            <v>4.92230212650728</v>
          </cell>
          <cell r="CR895">
            <v>4.91187826850373</v>
          </cell>
          <cell r="CS895">
            <v>4.8575595005274</v>
          </cell>
          <cell r="CT895">
            <v>4.92099234170727</v>
          </cell>
          <cell r="CU895">
            <v>4.82402311974827</v>
          </cell>
          <cell r="CV895">
            <v>4.98735644458686</v>
          </cell>
          <cell r="CW895">
            <v>4.86546127568407</v>
          </cell>
          <cell r="CX895">
            <v>4.7424823468735</v>
          </cell>
          <cell r="CY895">
            <v>4.87096031310932</v>
          </cell>
          <cell r="CZ895">
            <v>4.84359330414755</v>
          </cell>
          <cell r="DA895">
            <v>4.78118523161423</v>
          </cell>
        </row>
        <row r="896">
          <cell r="A896">
            <v>7950.0416725333</v>
          </cell>
          <cell r="B896">
            <v>8286.37036766296</v>
          </cell>
          <cell r="C896">
            <v>8721.32434188653</v>
          </cell>
          <cell r="D896">
            <v>7064.18257297268</v>
          </cell>
          <cell r="E896">
            <v>8452.1837094734</v>
          </cell>
          <cell r="F896">
            <v>8259.58451489698</v>
          </cell>
          <cell r="G896">
            <v>7233.97523933986</v>
          </cell>
          <cell r="H896">
            <v>8430.1119348474</v>
          </cell>
          <cell r="I896">
            <v>9025.21942580698</v>
          </cell>
          <cell r="J896">
            <v>9286.07640841474</v>
          </cell>
          <cell r="K896">
            <v>7700.43403421697</v>
          </cell>
          <cell r="L896">
            <v>8057.24468124802</v>
          </cell>
          <cell r="M896">
            <v>8709.91408991769</v>
          </cell>
          <cell r="N896">
            <v>10532.3470201515</v>
          </cell>
          <cell r="O896">
            <v>10114.8145014348</v>
          </cell>
        </row>
        <row r="896">
          <cell r="Z896">
            <v>6541.74857625597</v>
          </cell>
          <cell r="AA896">
            <v>6818.49904539124</v>
          </cell>
          <cell r="AB896">
            <v>7176.4040298952</v>
          </cell>
          <cell r="AC896">
            <v>5812.81308861752</v>
          </cell>
          <cell r="AD896">
            <v>6954.93973808097</v>
          </cell>
          <cell r="AE896">
            <v>6796.45811511523</v>
          </cell>
          <cell r="AF896">
            <v>5952.52819694252</v>
          </cell>
          <cell r="AG896">
            <v>6936.77782067443</v>
          </cell>
          <cell r="AH896">
            <v>7426.46627037831</v>
          </cell>
          <cell r="AI896">
            <v>7641.11430178127</v>
          </cell>
          <cell r="AJ896">
            <v>6336.35714815568</v>
          </cell>
          <cell r="AK896">
            <v>6629.96133771265</v>
          </cell>
          <cell r="AL896">
            <v>7167.01502256084</v>
          </cell>
          <cell r="AM896">
            <v>8666.61697658179</v>
          </cell>
          <cell r="AN896">
            <v>8323.04736118062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6">
          <cell r="BX896">
            <v>3.62446756834019</v>
          </cell>
          <cell r="BY896">
            <v>3.88295370013153</v>
          </cell>
          <cell r="BZ896">
            <v>3.90775619815712</v>
          </cell>
          <cell r="CA896">
            <v>3.28993268759297</v>
          </cell>
          <cell r="CB896">
            <v>3.90568375203555</v>
          </cell>
          <cell r="CC896">
            <v>3.84277282276601</v>
          </cell>
          <cell r="CD896">
            <v>3.31401265969321</v>
          </cell>
          <cell r="CE896">
            <v>3.8778520810614</v>
          </cell>
          <cell r="CF896">
            <v>4.12927845703926</v>
          </cell>
          <cell r="CG896">
            <v>4.27750092517861</v>
          </cell>
          <cell r="CH896">
            <v>3.52660937790068</v>
          </cell>
          <cell r="CI896">
            <v>3.68100727841002</v>
          </cell>
          <cell r="CJ896">
            <v>4.03177816434761</v>
          </cell>
          <cell r="CK896">
            <v>4.80687099720209</v>
          </cell>
          <cell r="CL896">
            <v>4.67576272877846</v>
          </cell>
          <cell r="CM896">
            <v>4.94489149126668</v>
          </cell>
          <cell r="CN896">
            <v>4.81098172811305</v>
          </cell>
          <cell r="CO896">
            <v>5.03137348053973</v>
          </cell>
          <cell r="CP896">
            <v>4.84068120035992</v>
          </cell>
          <cell r="CQ896">
            <v>4.87869234406629</v>
          </cell>
          <cell r="CR896">
            <v>4.8455722081155</v>
          </cell>
          <cell r="CS896">
            <v>4.92101210967891</v>
          </cell>
          <cell r="CT896">
            <v>4.90087562503725</v>
          </cell>
          <cell r="CU896">
            <v>4.92737003431151</v>
          </cell>
          <cell r="CV896">
            <v>4.89410992471813</v>
          </cell>
          <cell r="CW896">
            <v>4.92254194821565</v>
          </cell>
          <cell r="CX896">
            <v>4.93459432805436</v>
          </cell>
          <cell r="CY896">
            <v>4.87022271455612</v>
          </cell>
          <cell r="CZ896">
            <v>4.93962831830617</v>
          </cell>
          <cell r="DA896">
            <v>4.87682348429255</v>
          </cell>
        </row>
        <row r="897">
          <cell r="A897">
            <v>8401.32392078176</v>
          </cell>
          <cell r="B897">
            <v>7354.19788207524</v>
          </cell>
          <cell r="C897">
            <v>7521.65012797645</v>
          </cell>
          <cell r="D897">
            <v>7571.49958248734</v>
          </cell>
          <cell r="E897">
            <v>6265.92270342831</v>
          </cell>
          <cell r="F897">
            <v>7150.9595165499</v>
          </cell>
          <cell r="G897">
            <v>8111.991475861</v>
          </cell>
          <cell r="H897">
            <v>9498.88782337271</v>
          </cell>
          <cell r="I897">
            <v>7470.31778712903</v>
          </cell>
          <cell r="J897">
            <v>8289.28397582209</v>
          </cell>
          <cell r="K897">
            <v>7879.94331082977</v>
          </cell>
          <cell r="L897">
            <v>8740.65293630191</v>
          </cell>
          <cell r="M897">
            <v>7289.96209133114</v>
          </cell>
          <cell r="N897">
            <v>8939.5678608177</v>
          </cell>
          <cell r="O897">
            <v>8365.966445611</v>
          </cell>
        </row>
        <row r="897">
          <cell r="Z897">
            <v>6913.08939767185</v>
          </cell>
          <cell r="AA897">
            <v>6051.45425725048</v>
          </cell>
          <cell r="AB897">
            <v>6189.24353387777</v>
          </cell>
          <cell r="AC897">
            <v>6230.26251358958</v>
          </cell>
          <cell r="AD897">
            <v>5155.95925310673</v>
          </cell>
          <cell r="AE897">
            <v>5884.21811647535</v>
          </cell>
          <cell r="AF897">
            <v>6675.01012870848</v>
          </cell>
          <cell r="AG897">
            <v>7816.22769466097</v>
          </cell>
          <cell r="AH897">
            <v>6147.00435055189</v>
          </cell>
          <cell r="AI897">
            <v>6820.89652867646</v>
          </cell>
          <cell r="AJ897">
            <v>6484.06763862564</v>
          </cell>
          <cell r="AK897">
            <v>7192.30870187129</v>
          </cell>
          <cell r="AL897">
            <v>5998.59737800962</v>
          </cell>
          <cell r="AM897">
            <v>7355.98726832999</v>
          </cell>
          <cell r="AN897">
            <v>6883.99524667419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7">
          <cell r="BX897">
            <v>3.81469303686162</v>
          </cell>
          <cell r="BY897">
            <v>3.34278589388694</v>
          </cell>
          <cell r="BZ897">
            <v>3.44584998938937</v>
          </cell>
          <cell r="CA897">
            <v>3.41926122578026</v>
          </cell>
          <cell r="CB897">
            <v>2.85827436753422</v>
          </cell>
          <cell r="CC897">
            <v>3.35332967663031</v>
          </cell>
          <cell r="CD897">
            <v>3.83876896100629</v>
          </cell>
          <cell r="CE897">
            <v>4.41789478972106</v>
          </cell>
          <cell r="CF897">
            <v>3.50326414126545</v>
          </cell>
          <cell r="CG897">
            <v>3.79582026729047</v>
          </cell>
          <cell r="CH897">
            <v>3.68858130232098</v>
          </cell>
          <cell r="CI897">
            <v>4.09675093014915</v>
          </cell>
          <cell r="CJ897">
            <v>3.42398449934953</v>
          </cell>
          <cell r="CK897">
            <v>3.97365740023705</v>
          </cell>
          <cell r="CL897">
            <v>3.74209186230275</v>
          </cell>
          <cell r="CM897">
            <v>4.96500524931036</v>
          </cell>
          <cell r="CN897">
            <v>4.95973336566732</v>
          </cell>
          <cell r="CO897">
            <v>4.92094306248949</v>
          </cell>
          <cell r="CP897">
            <v>4.99207613542418</v>
          </cell>
          <cell r="CQ897">
            <v>4.94211329828438</v>
          </cell>
          <cell r="CR897">
            <v>4.80750390781434</v>
          </cell>
          <cell r="CS897">
            <v>4.76394885144873</v>
          </cell>
          <cell r="CT897">
            <v>4.84717800454411</v>
          </cell>
          <cell r="CU897">
            <v>4.80726177948086</v>
          </cell>
          <cell r="CV897">
            <v>4.92314873568499</v>
          </cell>
          <cell r="CW897">
            <v>4.8160979566233</v>
          </cell>
          <cell r="CX897">
            <v>4.80989830320858</v>
          </cell>
          <cell r="CY897">
            <v>4.79982119297914</v>
          </cell>
          <cell r="CZ897">
            <v>5.07174820230961</v>
          </cell>
          <cell r="DA897">
            <v>5.04003152348761</v>
          </cell>
        </row>
        <row r="898">
          <cell r="A898">
            <v>8030.38627589976</v>
          </cell>
          <cell r="B898">
            <v>7330.46438592928</v>
          </cell>
          <cell r="C898">
            <v>7139.54083853497</v>
          </cell>
          <cell r="D898">
            <v>7540.63260570796</v>
          </cell>
          <cell r="E898">
            <v>7846.12007376353</v>
          </cell>
          <cell r="F898">
            <v>7567.73789937003</v>
          </cell>
          <cell r="G898">
            <v>7933.08555416311</v>
          </cell>
          <cell r="H898">
            <v>7976.21159611214</v>
          </cell>
          <cell r="I898">
            <v>8969.38475808507</v>
          </cell>
          <cell r="J898">
            <v>7899.765908865</v>
          </cell>
          <cell r="K898">
            <v>7516.68134940621</v>
          </cell>
          <cell r="L898">
            <v>9493.92531955383</v>
          </cell>
          <cell r="M898">
            <v>7935.40683873351</v>
          </cell>
          <cell r="N898">
            <v>8820.55999387368</v>
          </cell>
          <cell r="O898">
            <v>9625.08459003201</v>
          </cell>
        </row>
        <row r="898">
          <cell r="Z898">
            <v>6607.86070702609</v>
          </cell>
          <cell r="AA898">
            <v>6031.92498042181</v>
          </cell>
          <cell r="AB898">
            <v>5874.82217570877</v>
          </cell>
          <cell r="AC898">
            <v>6204.86340126827</v>
          </cell>
          <cell r="AD898">
            <v>6456.23594641114</v>
          </cell>
          <cell r="AE898">
            <v>6227.16718576734</v>
          </cell>
          <cell r="AF898">
            <v>6527.79611313993</v>
          </cell>
          <cell r="AG898">
            <v>6563.28268480085</v>
          </cell>
          <cell r="AH898">
            <v>7380.52231522429</v>
          </cell>
          <cell r="AI898">
            <v>6500.37880500891</v>
          </cell>
          <cell r="AJ898">
            <v>6185.15493893997</v>
          </cell>
          <cell r="AK898">
            <v>7812.14426294715</v>
          </cell>
          <cell r="AL898">
            <v>6529.70619872929</v>
          </cell>
          <cell r="AM898">
            <v>7258.06079495892</v>
          </cell>
          <cell r="AN898">
            <v>7920.06960551205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8">
          <cell r="BX898">
            <v>3.72971752214325</v>
          </cell>
          <cell r="BY898">
            <v>3.38405945662478</v>
          </cell>
          <cell r="BZ898">
            <v>3.244432845283</v>
          </cell>
          <cell r="CA898">
            <v>3.41803475252734</v>
          </cell>
          <cell r="CB898">
            <v>3.68273270118863</v>
          </cell>
          <cell r="CC898">
            <v>3.43440031163953</v>
          </cell>
          <cell r="CD898">
            <v>3.74844751591394</v>
          </cell>
          <cell r="CE898">
            <v>3.73754709991962</v>
          </cell>
          <cell r="CF898">
            <v>4.21476953205487</v>
          </cell>
          <cell r="CG898">
            <v>3.6507800153776</v>
          </cell>
          <cell r="CH898">
            <v>3.45468799166266</v>
          </cell>
          <cell r="CI898">
            <v>4.25111439995342</v>
          </cell>
          <cell r="CJ898">
            <v>3.6239672445337</v>
          </cell>
          <cell r="CK898">
            <v>4.22691110377946</v>
          </cell>
          <cell r="CL898">
            <v>4.34924385511141</v>
          </cell>
          <cell r="CM898">
            <v>4.8539139645224</v>
          </cell>
          <cell r="CN898">
            <v>4.88343129782123</v>
          </cell>
          <cell r="CO898">
            <v>4.96092968745544</v>
          </cell>
          <cell r="CP898">
            <v>4.97350875216515</v>
          </cell>
          <cell r="CQ898">
            <v>4.80304140881344</v>
          </cell>
          <cell r="CR898">
            <v>4.96760146392381</v>
          </cell>
          <cell r="CS898">
            <v>4.77114134232491</v>
          </cell>
          <cell r="CT898">
            <v>4.81106884167463</v>
          </cell>
          <cell r="CU898">
            <v>4.79755984971921</v>
          </cell>
          <cell r="CV898">
            <v>4.87820600666414</v>
          </cell>
          <cell r="CW898">
            <v>4.90511155004277</v>
          </cell>
          <cell r="CX898">
            <v>5.03471159637882</v>
          </cell>
          <cell r="CY898">
            <v>4.93647012149464</v>
          </cell>
          <cell r="CZ898">
            <v>4.70440413345824</v>
          </cell>
          <cell r="DA898">
            <v>4.98910191285733</v>
          </cell>
        </row>
        <row r="899">
          <cell r="A899">
            <v>8154.61910665899</v>
          </cell>
          <cell r="B899">
            <v>7396.99653501945</v>
          </cell>
          <cell r="C899">
            <v>6896.24297272535</v>
          </cell>
          <cell r="D899">
            <v>8119.00553548972</v>
          </cell>
          <cell r="E899">
            <v>7176.60975204272</v>
          </cell>
          <cell r="F899">
            <v>7066.41703071693</v>
          </cell>
          <cell r="G899">
            <v>8307.76335579384</v>
          </cell>
          <cell r="H899">
            <v>7803.68536719273</v>
          </cell>
          <cell r="I899">
            <v>7863.20323451927</v>
          </cell>
          <cell r="J899">
            <v>8828.5662604967</v>
          </cell>
          <cell r="K899">
            <v>8196.11715871313</v>
          </cell>
          <cell r="L899">
            <v>7795.21449994361</v>
          </cell>
          <cell r="M899">
            <v>8949.42039278457</v>
          </cell>
          <cell r="N899">
            <v>8174.55364203151</v>
          </cell>
          <cell r="O899">
            <v>8532.52120164856</v>
          </cell>
        </row>
        <row r="899">
          <cell r="Z899">
            <v>6710.08657919369</v>
          </cell>
          <cell r="AA899">
            <v>6086.67143453029</v>
          </cell>
          <cell r="AB899">
            <v>5674.62278898543</v>
          </cell>
          <cell r="AC899">
            <v>6680.7816977744</v>
          </cell>
          <cell r="AD899">
            <v>5905.32459596658</v>
          </cell>
          <cell r="AE899">
            <v>5814.65172813279</v>
          </cell>
          <cell r="AF899">
            <v>6836.10241848179</v>
          </cell>
          <cell r="AG899">
            <v>6421.31824500431</v>
          </cell>
          <cell r="AH899">
            <v>6470.29294726157</v>
          </cell>
          <cell r="AI899">
            <v>7264.64880863729</v>
          </cell>
          <cell r="AJ899">
            <v>6744.23354774109</v>
          </cell>
          <cell r="AK899">
            <v>6414.34793138217</v>
          </cell>
          <cell r="AL899">
            <v>7364.09449463416</v>
          </cell>
          <cell r="AM899">
            <v>6726.4898540145</v>
          </cell>
          <cell r="AN899">
            <v>7021.04601735653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899">
          <cell r="BX899">
            <v>3.70982895295938</v>
          </cell>
          <cell r="BY899">
            <v>3.41816729016587</v>
          </cell>
          <cell r="BZ899">
            <v>3.22023771970762</v>
          </cell>
          <cell r="CA899">
            <v>3.722029323306</v>
          </cell>
          <cell r="CB899">
            <v>3.21593917179587</v>
          </cell>
          <cell r="CC899">
            <v>3.27636650346941</v>
          </cell>
          <cell r="CD899">
            <v>3.8830222159782</v>
          </cell>
          <cell r="CE899">
            <v>3.61855428332488</v>
          </cell>
          <cell r="CF899">
            <v>3.67473011642087</v>
          </cell>
          <cell r="CG899">
            <v>3.87982331316053</v>
          </cell>
          <cell r="CH899">
            <v>3.72691002810892</v>
          </cell>
          <cell r="CI899">
            <v>3.60132510720774</v>
          </cell>
          <cell r="CJ899">
            <v>4.11635309020839</v>
          </cell>
          <cell r="CK899">
            <v>3.8021371477025</v>
          </cell>
          <cell r="CL899">
            <v>3.85676681671232</v>
          </cell>
          <cell r="CM899">
            <v>4.95543031234392</v>
          </cell>
          <cell r="CN899">
            <v>4.87858280002114</v>
          </cell>
          <cell r="CO899">
            <v>4.82787704010143</v>
          </cell>
          <cell r="CP899">
            <v>4.91761614722963</v>
          </cell>
          <cell r="CQ899">
            <v>5.03086987393609</v>
          </cell>
          <cell r="CR899">
            <v>4.86226210130847</v>
          </cell>
          <cell r="CS899">
            <v>4.82331716898245</v>
          </cell>
          <cell r="CT899">
            <v>4.86179046894781</v>
          </cell>
          <cell r="CU899">
            <v>4.82398147098844</v>
          </cell>
          <cell r="CV899">
            <v>5.12991077542416</v>
          </cell>
          <cell r="CW899">
            <v>4.95782083448032</v>
          </cell>
          <cell r="CX899">
            <v>4.87974716340315</v>
          </cell>
          <cell r="CY899">
            <v>4.90132914087326</v>
          </cell>
          <cell r="CZ899">
            <v>4.84694228802424</v>
          </cell>
          <cell r="DA899">
            <v>4.98753059945246</v>
          </cell>
        </row>
        <row r="900">
          <cell r="A900">
            <v>8420.68228513056</v>
          </cell>
          <cell r="B900">
            <v>7631.04142099801</v>
          </cell>
          <cell r="C900">
            <v>7882.30378631976</v>
          </cell>
          <cell r="D900">
            <v>7141.39609565558</v>
          </cell>
          <cell r="E900">
            <v>6915.13085326111</v>
          </cell>
          <cell r="F900">
            <v>8233.6562418853</v>
          </cell>
          <cell r="G900">
            <v>8304.10533916719</v>
          </cell>
          <cell r="H900">
            <v>7414.00196332505</v>
          </cell>
          <cell r="I900">
            <v>6997.74373447916</v>
          </cell>
          <cell r="J900">
            <v>7424.66790223668</v>
          </cell>
          <cell r="K900">
            <v>8075.1238878466</v>
          </cell>
          <cell r="L900">
            <v>8605.12979663931</v>
          </cell>
          <cell r="M900">
            <v>7969.31472322092</v>
          </cell>
          <cell r="N900">
            <v>9395.27874834851</v>
          </cell>
          <cell r="O900">
            <v>8624.10956101157</v>
          </cell>
        </row>
        <row r="900">
          <cell r="Z900">
            <v>6929.01856605029</v>
          </cell>
          <cell r="AA900">
            <v>6279.25694070693</v>
          </cell>
          <cell r="AB900">
            <v>6486.00997274312</v>
          </cell>
          <cell r="AC900">
            <v>5876.3487872823</v>
          </cell>
          <cell r="AD900">
            <v>5690.16481639771</v>
          </cell>
          <cell r="AE900">
            <v>6775.12285046562</v>
          </cell>
          <cell r="AF900">
            <v>6833.09239337186</v>
          </cell>
          <cell r="AG900">
            <v>6100.6644726789</v>
          </cell>
          <cell r="AH900">
            <v>5758.1434158</v>
          </cell>
          <cell r="AI900">
            <v>6109.44101669761</v>
          </cell>
          <cell r="AJ900">
            <v>6644.67337057091</v>
          </cell>
          <cell r="AK900">
            <v>7080.79251837749</v>
          </cell>
          <cell r="AL900">
            <v>6557.60754367893</v>
          </cell>
          <cell r="AM900">
            <v>7730.97222721249</v>
          </cell>
          <cell r="AN900">
            <v>7096.41015306095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0">
          <cell r="BX900">
            <v>3.86467795389383</v>
          </cell>
          <cell r="BY900">
            <v>3.56407486407931</v>
          </cell>
          <cell r="BZ900">
            <v>3.6297658833137</v>
          </cell>
          <cell r="CA900">
            <v>3.277776641996</v>
          </cell>
          <cell r="CB900">
            <v>3.26227928938987</v>
          </cell>
          <cell r="CC900">
            <v>3.83072366864841</v>
          </cell>
          <cell r="CD900">
            <v>3.74987407435544</v>
          </cell>
          <cell r="CE900">
            <v>3.42514892517431</v>
          </cell>
          <cell r="CF900">
            <v>3.25497698638763</v>
          </cell>
          <cell r="CG900">
            <v>3.34704094894731</v>
          </cell>
          <cell r="CH900">
            <v>3.70819693722772</v>
          </cell>
          <cell r="CI900">
            <v>3.98156478058244</v>
          </cell>
          <cell r="CJ900">
            <v>3.69894211208567</v>
          </cell>
          <cell r="CK900">
            <v>4.21374715495462</v>
          </cell>
          <cell r="CL900">
            <v>3.92236641365151</v>
          </cell>
          <cell r="CM900">
            <v>4.9120813522379</v>
          </cell>
          <cell r="CN900">
            <v>4.82690300547707</v>
          </cell>
          <cell r="CO900">
            <v>4.89560233566908</v>
          </cell>
          <cell r="CP900">
            <v>4.9117397178039</v>
          </cell>
          <cell r="CQ900">
            <v>4.77871183450409</v>
          </cell>
          <cell r="CR900">
            <v>4.84555452645943</v>
          </cell>
          <cell r="CS900">
            <v>4.99238126574931</v>
          </cell>
          <cell r="CT900">
            <v>4.87983138991995</v>
          </cell>
          <cell r="CU900">
            <v>4.84665036088667</v>
          </cell>
          <cell r="CV900">
            <v>5.0008932730743</v>
          </cell>
          <cell r="CW900">
            <v>4.90928202710737</v>
          </cell>
          <cell r="CX900">
            <v>4.87231343109298</v>
          </cell>
          <cell r="CY900">
            <v>4.85707738063074</v>
          </cell>
          <cell r="CZ900">
            <v>5.02658205371308</v>
          </cell>
          <cell r="DA900">
            <v>4.95675761697327</v>
          </cell>
        </row>
        <row r="901">
          <cell r="A901">
            <v>9371.1911626296</v>
          </cell>
          <cell r="B901">
            <v>8074.8851244849</v>
          </cell>
          <cell r="C901">
            <v>7463.55080814899</v>
          </cell>
          <cell r="D901">
            <v>7092.9127317854</v>
          </cell>
          <cell r="E901">
            <v>6747.10206501833</v>
          </cell>
          <cell r="F901">
            <v>6609.17397094397</v>
          </cell>
          <cell r="G901">
            <v>6176.62518965035</v>
          </cell>
          <cell r="H901">
            <v>7377.4015784167</v>
          </cell>
          <cell r="I901">
            <v>8031.09154183834</v>
          </cell>
          <cell r="J901">
            <v>7762.94924027954</v>
          </cell>
          <cell r="K901">
            <v>8405.75651331822</v>
          </cell>
          <cell r="L901">
            <v>9708.70431456663</v>
          </cell>
          <cell r="M901">
            <v>7478.01202229007</v>
          </cell>
          <cell r="N901">
            <v>8385.91346324567</v>
          </cell>
          <cell r="O901">
            <v>10179.4508761653</v>
          </cell>
        </row>
        <row r="901">
          <cell r="Z901">
            <v>7711.1515852495</v>
          </cell>
          <cell r="AA901">
            <v>6644.47690243329</v>
          </cell>
          <cell r="AB901">
            <v>6141.4360935626</v>
          </cell>
          <cell r="AC901">
            <v>5836.45390501199</v>
          </cell>
          <cell r="AD901">
            <v>5551.90112778651</v>
          </cell>
          <cell r="AE901">
            <v>5438.40601037676</v>
          </cell>
          <cell r="AF901">
            <v>5082.48015605515</v>
          </cell>
          <cell r="AG901">
            <v>6070.54758452574</v>
          </cell>
          <cell r="AH901">
            <v>6608.44104014126</v>
          </cell>
          <cell r="AI901">
            <v>6387.79823200145</v>
          </cell>
          <cell r="AJ901">
            <v>6916.73678810185</v>
          </cell>
          <cell r="AK901">
            <v>7988.87669312912</v>
          </cell>
          <cell r="AL901">
            <v>6153.33560691297</v>
          </cell>
          <cell r="AM901">
            <v>6900.40879261358</v>
          </cell>
          <cell r="AN901">
            <v>8376.23386381604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1">
          <cell r="BX901">
            <v>4.36050343620701</v>
          </cell>
          <cell r="BY901">
            <v>3.80050687335275</v>
          </cell>
          <cell r="BZ901">
            <v>3.31702040067875</v>
          </cell>
          <cell r="CA901">
            <v>3.28018471359029</v>
          </cell>
          <cell r="CB901">
            <v>3.0820707053098</v>
          </cell>
          <cell r="CC901">
            <v>3.11521553934279</v>
          </cell>
          <cell r="CD901">
            <v>2.78684721884467</v>
          </cell>
          <cell r="CE901">
            <v>3.47542054904661</v>
          </cell>
          <cell r="CF901">
            <v>3.79059848739576</v>
          </cell>
          <cell r="CG901">
            <v>3.57207800919292</v>
          </cell>
          <cell r="CH901">
            <v>3.90353827554521</v>
          </cell>
          <cell r="CI901">
            <v>4.52575286256455</v>
          </cell>
          <cell r="CJ901">
            <v>3.54365270698049</v>
          </cell>
          <cell r="CK901">
            <v>3.80111023470027</v>
          </cell>
          <cell r="CL901">
            <v>4.68493187247802</v>
          </cell>
          <cell r="CM901">
            <v>4.84495494806687</v>
          </cell>
          <cell r="CN901">
            <v>4.78989958830862</v>
          </cell>
          <cell r="CO901">
            <v>5.07258029154339</v>
          </cell>
          <cell r="CP901">
            <v>4.87481226438731</v>
          </cell>
          <cell r="CQ901">
            <v>4.93521709126526</v>
          </cell>
          <cell r="CR901">
            <v>4.78289296711914</v>
          </cell>
          <cell r="CS901">
            <v>4.99654343198872</v>
          </cell>
          <cell r="CT901">
            <v>4.78550350473159</v>
          </cell>
          <cell r="CU901">
            <v>4.77637449030748</v>
          </cell>
          <cell r="CV901">
            <v>4.89933787250372</v>
          </cell>
          <cell r="CW901">
            <v>4.85456077675375</v>
          </cell>
          <cell r="CX901">
            <v>4.83617512279064</v>
          </cell>
          <cell r="CY901">
            <v>4.75736622958594</v>
          </cell>
          <cell r="CZ901">
            <v>4.97360728879126</v>
          </cell>
          <cell r="DA901">
            <v>4.89838199421347</v>
          </cell>
        </row>
        <row r="902">
          <cell r="A902">
            <v>8360.52550809817</v>
          </cell>
          <cell r="B902">
            <v>7045.90039012029</v>
          </cell>
          <cell r="C902">
            <v>7991.72023874565</v>
          </cell>
          <cell r="D902">
            <v>8616.05894861774</v>
          </cell>
          <cell r="E902">
            <v>7720.87617725046</v>
          </cell>
          <cell r="F902">
            <v>7331.71387794866</v>
          </cell>
          <cell r="G902">
            <v>6821.6790736514</v>
          </cell>
          <cell r="H902">
            <v>6556.87726772035</v>
          </cell>
          <cell r="I902">
            <v>7334.36975729474</v>
          </cell>
          <cell r="J902">
            <v>8926.64688337704</v>
          </cell>
          <cell r="K902">
            <v>9305.78350934065</v>
          </cell>
          <cell r="L902">
            <v>8047.93336219658</v>
          </cell>
          <cell r="M902">
            <v>7803.87494992305</v>
          </cell>
          <cell r="N902">
            <v>8754.16913633884</v>
          </cell>
          <cell r="O902">
            <v>8880.31497494765</v>
          </cell>
        </row>
        <row r="902">
          <cell r="Z902">
            <v>6879.51813237792</v>
          </cell>
          <cell r="AA902">
            <v>5797.76946387041</v>
          </cell>
          <cell r="AB902">
            <v>6576.04408216785</v>
          </cell>
          <cell r="AC902">
            <v>7089.78564914831</v>
          </cell>
          <cell r="AD902">
            <v>6353.17811156609</v>
          </cell>
          <cell r="AE902">
            <v>6032.9531338549</v>
          </cell>
          <cell r="AF902">
            <v>5613.26735203315</v>
          </cell>
          <cell r="AG902">
            <v>5395.37329458131</v>
          </cell>
          <cell r="AH902">
            <v>6035.13854314539</v>
          </cell>
          <cell r="AI902">
            <v>7345.35514975025</v>
          </cell>
          <cell r="AJ902">
            <v>7657.33043054316</v>
          </cell>
          <cell r="AK902">
            <v>6622.29945232175</v>
          </cell>
          <cell r="AL902">
            <v>6421.47424450811</v>
          </cell>
          <cell r="AM902">
            <v>7203.43060361595</v>
          </cell>
          <cell r="AN902">
            <v>7307.23060795692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2">
          <cell r="BX902">
            <v>3.90464507478659</v>
          </cell>
          <cell r="BY902">
            <v>3.24566101766784</v>
          </cell>
          <cell r="BZ902">
            <v>3.69147750037089</v>
          </cell>
          <cell r="CA902">
            <v>3.90958560066282</v>
          </cell>
          <cell r="CB902">
            <v>3.58342070430528</v>
          </cell>
          <cell r="CC902">
            <v>3.39743616221852</v>
          </cell>
          <cell r="CD902">
            <v>3.12959913829808</v>
          </cell>
          <cell r="CE902">
            <v>3.11784855039488</v>
          </cell>
          <cell r="CF902">
            <v>3.33155219330295</v>
          </cell>
          <cell r="CG902">
            <v>4.01651654669857</v>
          </cell>
          <cell r="CH902">
            <v>4.27888762777186</v>
          </cell>
          <cell r="CI902">
            <v>3.71518618745137</v>
          </cell>
          <cell r="CJ902">
            <v>3.63631068307255</v>
          </cell>
          <cell r="CK902">
            <v>4.05066926214589</v>
          </cell>
          <cell r="CL902">
            <v>4.22500579411349</v>
          </cell>
          <cell r="CM902">
            <v>4.8270699441888</v>
          </cell>
          <cell r="CN902">
            <v>4.89401074682422</v>
          </cell>
          <cell r="CO902">
            <v>4.88058213206415</v>
          </cell>
          <cell r="CP902">
            <v>4.96831947312935</v>
          </cell>
          <cell r="CQ902">
            <v>4.85736084742601</v>
          </cell>
          <cell r="CR902">
            <v>4.86503290531203</v>
          </cell>
          <cell r="CS902">
            <v>4.91398865589787</v>
          </cell>
          <cell r="CT902">
            <v>4.74103998438808</v>
          </cell>
          <cell r="CU902">
            <v>4.96303980434151</v>
          </cell>
          <cell r="CV902">
            <v>5.0103766411192</v>
          </cell>
          <cell r="CW902">
            <v>4.9029068547576</v>
          </cell>
          <cell r="CX902">
            <v>4.88354694901331</v>
          </cell>
          <cell r="CY902">
            <v>4.83816748767862</v>
          </cell>
          <cell r="CZ902">
            <v>4.87213964756567</v>
          </cell>
          <cell r="DA902">
            <v>4.7384100425865</v>
          </cell>
        </row>
        <row r="903">
          <cell r="A903">
            <v>8451.57872770159</v>
          </cell>
          <cell r="B903">
            <v>8689.77706411198</v>
          </cell>
          <cell r="C903">
            <v>7376.32607600094</v>
          </cell>
          <cell r="D903">
            <v>8256.39500615087</v>
          </cell>
          <cell r="E903">
            <v>8517.62001103869</v>
          </cell>
          <cell r="F903">
            <v>7509.00452809637</v>
          </cell>
          <cell r="G903">
            <v>7074.81802001178</v>
          </cell>
          <cell r="H903">
            <v>8313.38983798951</v>
          </cell>
          <cell r="I903">
            <v>8251.86591758953</v>
          </cell>
          <cell r="J903">
            <v>7765.19563853112</v>
          </cell>
          <cell r="K903">
            <v>7549.56366201208</v>
          </cell>
          <cell r="L903">
            <v>7946.21278640804</v>
          </cell>
          <cell r="M903">
            <v>8157.36736545313</v>
          </cell>
          <cell r="N903">
            <v>9652.79984418647</v>
          </cell>
          <cell r="O903">
            <v>10311.2297421001</v>
          </cell>
        </row>
        <row r="903">
          <cell r="Z903">
            <v>6954.44192450874</v>
          </cell>
          <cell r="AA903">
            <v>7150.44512704071</v>
          </cell>
          <cell r="AB903">
            <v>6069.66259968078</v>
          </cell>
          <cell r="AC903">
            <v>6793.83360506129</v>
          </cell>
          <cell r="AD903">
            <v>7008.78446622612</v>
          </cell>
          <cell r="AE903">
            <v>6178.83801169073</v>
          </cell>
          <cell r="AF903">
            <v>5821.56454218112</v>
          </cell>
          <cell r="AG903">
            <v>6840.73220954565</v>
          </cell>
          <cell r="AH903">
            <v>6790.10681218795</v>
          </cell>
          <cell r="AI903">
            <v>6389.64669684846</v>
          </cell>
          <cell r="AJ903">
            <v>6212.21238474137</v>
          </cell>
          <cell r="AK903">
            <v>6538.59794995862</v>
          </cell>
          <cell r="AL903">
            <v>6712.34800357286</v>
          </cell>
          <cell r="AM903">
            <v>7942.87530035915</v>
          </cell>
          <cell r="AN903">
            <v>8484.66904492806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3">
          <cell r="BX903">
            <v>3.80087121502938</v>
          </cell>
          <cell r="BY903">
            <v>3.86766474008259</v>
          </cell>
          <cell r="BZ903">
            <v>3.27586684342696</v>
          </cell>
          <cell r="CA903">
            <v>3.82930026927193</v>
          </cell>
          <cell r="CB903">
            <v>3.79749071801167</v>
          </cell>
          <cell r="CC903">
            <v>3.42036830792094</v>
          </cell>
          <cell r="CD903">
            <v>3.29553481333571</v>
          </cell>
          <cell r="CE903">
            <v>3.90097143917464</v>
          </cell>
          <cell r="CF903">
            <v>3.85104478335177</v>
          </cell>
          <cell r="CG903">
            <v>3.63989194124746</v>
          </cell>
          <cell r="CH903">
            <v>3.50690273942007</v>
          </cell>
          <cell r="CI903">
            <v>3.63864398872487</v>
          </cell>
          <cell r="CJ903">
            <v>3.70803814919964</v>
          </cell>
          <cell r="CK903">
            <v>4.38115389825017</v>
          </cell>
          <cell r="CL903">
            <v>4.90086302617889</v>
          </cell>
          <cell r="CM903">
            <v>5.01286796333929</v>
          </cell>
          <cell r="CN903">
            <v>5.06513928650678</v>
          </cell>
          <cell r="CO903">
            <v>5.07627855363892</v>
          </cell>
          <cell r="CP903">
            <v>4.86074254948191</v>
          </cell>
          <cell r="CQ903">
            <v>5.05653618360689</v>
          </cell>
          <cell r="CR903">
            <v>4.94926914171722</v>
          </cell>
          <cell r="CS903">
            <v>4.83972793485459</v>
          </cell>
          <cell r="CT903">
            <v>4.80437562109205</v>
          </cell>
          <cell r="CU903">
            <v>4.83064555431308</v>
          </cell>
          <cell r="CV903">
            <v>4.80945084189204</v>
          </cell>
          <cell r="CW903">
            <v>4.85321699027504</v>
          </cell>
          <cell r="CX903">
            <v>4.92325356415696</v>
          </cell>
          <cell r="CY903">
            <v>4.95949442545676</v>
          </cell>
          <cell r="CZ903">
            <v>4.96702528561168</v>
          </cell>
          <cell r="DA903">
            <v>4.74317859774291</v>
          </cell>
        </row>
        <row r="904">
          <cell r="A904">
            <v>9007.22710932672</v>
          </cell>
          <cell r="B904">
            <v>7949.31961089228</v>
          </cell>
          <cell r="C904">
            <v>8095.3641282374</v>
          </cell>
          <cell r="D904">
            <v>7628.62166159926</v>
          </cell>
          <cell r="E904">
            <v>7602.58206787587</v>
          </cell>
          <cell r="F904">
            <v>7746.00341238761</v>
          </cell>
          <cell r="G904">
            <v>6996.32076347403</v>
          </cell>
          <cell r="H904">
            <v>8019.3891215665</v>
          </cell>
          <cell r="I904">
            <v>8516.54519823976</v>
          </cell>
          <cell r="J904">
            <v>7075.48272310779</v>
          </cell>
          <cell r="K904">
            <v>8567.56299777605</v>
          </cell>
          <cell r="L904">
            <v>9836.93963613679</v>
          </cell>
          <cell r="M904">
            <v>8269.45711351341</v>
          </cell>
          <cell r="N904">
            <v>8538.22552847153</v>
          </cell>
          <cell r="O904">
            <v>9030.74993472478</v>
          </cell>
        </row>
        <row r="904">
          <cell r="Z904">
            <v>7411.66116424599</v>
          </cell>
          <cell r="AA904">
            <v>6541.15442267708</v>
          </cell>
          <cell r="AB904">
            <v>6661.32819694963</v>
          </cell>
          <cell r="AC904">
            <v>6277.26582440167</v>
          </cell>
          <cell r="AD904">
            <v>6255.83895870928</v>
          </cell>
          <cell r="AE904">
            <v>6373.85423647894</v>
          </cell>
          <cell r="AF904">
            <v>5756.97251394435</v>
          </cell>
          <cell r="AG904">
            <v>6598.81162003187</v>
          </cell>
          <cell r="AH904">
            <v>7007.90004883729</v>
          </cell>
          <cell r="AI904">
            <v>5822.11149787155</v>
          </cell>
          <cell r="AJ904">
            <v>7049.88040959857</v>
          </cell>
          <cell r="AK904">
            <v>8094.3960434497</v>
          </cell>
          <cell r="AL904">
            <v>6804.58185340532</v>
          </cell>
          <cell r="AM904">
            <v>7025.739863428</v>
          </cell>
          <cell r="AN904">
            <v>7431.01708914496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4">
          <cell r="BX904">
            <v>4.25405759900848</v>
          </cell>
          <cell r="BY904">
            <v>3.60967652010824</v>
          </cell>
          <cell r="BZ904">
            <v>3.73082508738954</v>
          </cell>
          <cell r="CA904">
            <v>3.45739547419406</v>
          </cell>
          <cell r="CB904">
            <v>3.59942612215379</v>
          </cell>
          <cell r="CC904">
            <v>3.5816017846361</v>
          </cell>
          <cell r="CD904">
            <v>3.24076890630895</v>
          </cell>
          <cell r="CE904">
            <v>3.81841039074203</v>
          </cell>
          <cell r="CF904">
            <v>4.01317835344003</v>
          </cell>
          <cell r="CG904">
            <v>3.29273928304838</v>
          </cell>
          <cell r="CH904">
            <v>3.85035924503858</v>
          </cell>
          <cell r="CI904">
            <v>4.57717774869857</v>
          </cell>
          <cell r="CJ904">
            <v>3.77959992683462</v>
          </cell>
          <cell r="CK904">
            <v>4.08631742880853</v>
          </cell>
          <cell r="CL904">
            <v>4.11099999407846</v>
          </cell>
          <cell r="CM904">
            <v>4.77330654917955</v>
          </cell>
          <cell r="CN904">
            <v>4.96470277078892</v>
          </cell>
          <cell r="CO904">
            <v>4.89173676351251</v>
          </cell>
          <cell r="CP904">
            <v>4.97426131559727</v>
          </cell>
          <cell r="CQ904">
            <v>4.76167151004781</v>
          </cell>
          <cell r="CR904">
            <v>4.87564374728272</v>
          </cell>
          <cell r="CS904">
            <v>4.86690902420067</v>
          </cell>
          <cell r="CT904">
            <v>4.73467597645509</v>
          </cell>
          <cell r="CU904">
            <v>4.78416967059049</v>
          </cell>
          <cell r="CV904">
            <v>4.84429195085263</v>
          </cell>
          <cell r="CW904">
            <v>5.01634772732012</v>
          </cell>
          <cell r="CX904">
            <v>4.84500028922975</v>
          </cell>
          <cell r="CY904">
            <v>4.93245062181561</v>
          </cell>
          <cell r="CZ904">
            <v>4.7105010075462</v>
          </cell>
          <cell r="DA904">
            <v>4.95231110641926</v>
          </cell>
        </row>
        <row r="905">
          <cell r="A905">
            <v>8580.76546273522</v>
          </cell>
          <cell r="B905">
            <v>7384.28357339548</v>
          </cell>
          <cell r="C905">
            <v>6712.32336441433</v>
          </cell>
          <cell r="D905">
            <v>7388.94136554206</v>
          </cell>
          <cell r="E905">
            <v>6489.26603583169</v>
          </cell>
          <cell r="F905">
            <v>7685.8459980084</v>
          </cell>
          <cell r="G905">
            <v>6773.91000328421</v>
          </cell>
          <cell r="H905">
            <v>8401.59981009889</v>
          </cell>
          <cell r="I905">
            <v>9994.45858693698</v>
          </cell>
          <cell r="J905">
            <v>7558.82651627241</v>
          </cell>
          <cell r="K905">
            <v>7987.92544959752</v>
          </cell>
          <cell r="L905">
            <v>8970.05737417288</v>
          </cell>
          <cell r="M905">
            <v>8981.77706822414</v>
          </cell>
          <cell r="N905">
            <v>8484.34372161173</v>
          </cell>
          <cell r="O905">
            <v>8295.24566590843</v>
          </cell>
        </row>
        <row r="905">
          <cell r="Z905">
            <v>7060.74415219355</v>
          </cell>
          <cell r="AA905">
            <v>6076.21048325113</v>
          </cell>
          <cell r="AB905">
            <v>5523.28322557522</v>
          </cell>
          <cell r="AC905">
            <v>6080.04318078889</v>
          </cell>
          <cell r="AD905">
            <v>5339.73890948436</v>
          </cell>
          <cell r="AE905">
            <v>6324.3532783612</v>
          </cell>
          <cell r="AF905">
            <v>5573.96023127386</v>
          </cell>
          <cell r="AG905">
            <v>6913.31641516708</v>
          </cell>
          <cell r="AH905">
            <v>8224.011637251</v>
          </cell>
          <cell r="AI905">
            <v>6219.83439053273</v>
          </cell>
          <cell r="AJ905">
            <v>6572.92151281167</v>
          </cell>
          <cell r="AK905">
            <v>7381.07578217654</v>
          </cell>
          <cell r="AL905">
            <v>7390.71941613872</v>
          </cell>
          <cell r="AM905">
            <v>6981.40283378337</v>
          </cell>
          <cell r="AN905">
            <v>6825.80214794751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5">
          <cell r="BX905">
            <v>3.95611459618175</v>
          </cell>
          <cell r="BY905">
            <v>3.31403760499447</v>
          </cell>
          <cell r="BZ905">
            <v>3.05326854302783</v>
          </cell>
          <cell r="CA905">
            <v>3.30650564696631</v>
          </cell>
          <cell r="CB905">
            <v>2.99236256140408</v>
          </cell>
          <cell r="CC905">
            <v>3.5479051073497</v>
          </cell>
          <cell r="CD905">
            <v>3.09895163277281</v>
          </cell>
          <cell r="CE905">
            <v>3.82302718620213</v>
          </cell>
          <cell r="CF905">
            <v>4.56649542094802</v>
          </cell>
          <cell r="CG905">
            <v>3.50129663119099</v>
          </cell>
          <cell r="CH905">
            <v>3.75530820054309</v>
          </cell>
          <cell r="CI905">
            <v>4.06740850311224</v>
          </cell>
          <cell r="CJ905">
            <v>4.11186798984887</v>
          </cell>
          <cell r="CK905">
            <v>3.81027062318121</v>
          </cell>
          <cell r="CL905">
            <v>3.8088133339311</v>
          </cell>
          <cell r="CM905">
            <v>4.88977355338191</v>
          </cell>
          <cell r="CN905">
            <v>5.02322363023849</v>
          </cell>
          <cell r="CO905">
            <v>4.95609298577744</v>
          </cell>
          <cell r="CP905">
            <v>5.03784185742728</v>
          </cell>
          <cell r="CQ905">
            <v>4.8889201657956</v>
          </cell>
          <cell r="CR905">
            <v>4.88372568006046</v>
          </cell>
          <cell r="CS905">
            <v>4.9278355169533</v>
          </cell>
          <cell r="CT905">
            <v>4.95434429203783</v>
          </cell>
          <cell r="CU905">
            <v>4.93409861506374</v>
          </cell>
          <cell r="CV905">
            <v>4.86695186407174</v>
          </cell>
          <cell r="CW905">
            <v>4.7953465289707</v>
          </cell>
          <cell r="CX905">
            <v>4.97174685432933</v>
          </cell>
          <cell r="CY905">
            <v>4.9244154714047</v>
          </cell>
          <cell r="CZ905">
            <v>5.01988780930526</v>
          </cell>
          <cell r="DA905">
            <v>4.90988299058874</v>
          </cell>
        </row>
        <row r="906">
          <cell r="A906">
            <v>9146.23559313646</v>
          </cell>
          <cell r="B906">
            <v>8374.89303637415</v>
          </cell>
          <cell r="C906">
            <v>7828.6462843801</v>
          </cell>
          <cell r="D906">
            <v>8657.54591486939</v>
          </cell>
          <cell r="E906">
            <v>7919.50779844503</v>
          </cell>
          <cell r="F906">
            <v>6787.41550382902</v>
          </cell>
          <cell r="G906">
            <v>7211.94480925107</v>
          </cell>
          <cell r="H906">
            <v>8451.82108353866</v>
          </cell>
          <cell r="I906">
            <v>6797.34035714491</v>
          </cell>
          <cell r="J906">
            <v>7262.91546273989</v>
          </cell>
          <cell r="K906">
            <v>7230.9280678476</v>
          </cell>
          <cell r="L906">
            <v>8051.23181672232</v>
          </cell>
          <cell r="M906">
            <v>8018.53849038132</v>
          </cell>
          <cell r="N906">
            <v>7904.46187224687</v>
          </cell>
          <cell r="O906">
            <v>8749.73309348478</v>
          </cell>
        </row>
        <row r="906">
          <cell r="Z906">
            <v>7526.04528806657</v>
          </cell>
          <cell r="AA906">
            <v>6891.34055564502</v>
          </cell>
          <cell r="AB906">
            <v>6441.8575140042</v>
          </cell>
          <cell r="AC906">
            <v>7123.92349566396</v>
          </cell>
          <cell r="AD906">
            <v>6516.62355986334</v>
          </cell>
          <cell r="AE906">
            <v>5585.07332886502</v>
          </cell>
          <cell r="AF906">
            <v>5934.40030018373</v>
          </cell>
          <cell r="AG906">
            <v>6954.64134874038</v>
          </cell>
          <cell r="AH906">
            <v>5593.24006530781</v>
          </cell>
          <cell r="AI906">
            <v>5976.34186648311</v>
          </cell>
          <cell r="AJ906">
            <v>5950.0208101146</v>
          </cell>
          <cell r="AK906">
            <v>6625.01360918865</v>
          </cell>
          <cell r="AL906">
            <v>6598.1116720852</v>
          </cell>
          <cell r="AM906">
            <v>6504.24291202028</v>
          </cell>
          <cell r="AN906">
            <v>7199.78037406748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6">
          <cell r="BX906">
            <v>4.26925621006412</v>
          </cell>
          <cell r="BY906">
            <v>3.88266258293431</v>
          </cell>
          <cell r="BZ906">
            <v>3.64522959950019</v>
          </cell>
          <cell r="CA906">
            <v>3.96791983626172</v>
          </cell>
          <cell r="CB906">
            <v>3.73481910789364</v>
          </cell>
          <cell r="CC906">
            <v>3.18220116498344</v>
          </cell>
          <cell r="CD906">
            <v>3.32403835684347</v>
          </cell>
          <cell r="CE906">
            <v>3.82641923349692</v>
          </cell>
          <cell r="CF906">
            <v>3.12699495194509</v>
          </cell>
          <cell r="CG906">
            <v>3.27863430664303</v>
          </cell>
          <cell r="CH906">
            <v>3.45066095025441</v>
          </cell>
          <cell r="CI906">
            <v>3.617722759545</v>
          </cell>
          <cell r="CJ906">
            <v>3.82276683753127</v>
          </cell>
          <cell r="CK906">
            <v>3.56074663169712</v>
          </cell>
          <cell r="CL906">
            <v>4.0500797220422</v>
          </cell>
          <cell r="CM906">
            <v>4.82971767083916</v>
          </cell>
          <cell r="CN906">
            <v>4.86274165747624</v>
          </cell>
          <cell r="CO906">
            <v>4.84164967230646</v>
          </cell>
          <cell r="CP906">
            <v>4.91884902509659</v>
          </cell>
          <cell r="CQ906">
            <v>4.78035553046555</v>
          </cell>
          <cell r="CR906">
            <v>4.80848631833536</v>
          </cell>
          <cell r="CS906">
            <v>4.89122844383987</v>
          </cell>
          <cell r="CT906">
            <v>4.9795411196865</v>
          </cell>
          <cell r="CU906">
            <v>4.90053409740011</v>
          </cell>
          <cell r="CV906">
            <v>4.99401208821987</v>
          </cell>
          <cell r="CW906">
            <v>4.72414621779182</v>
          </cell>
          <cell r="CX906">
            <v>5.01716782168184</v>
          </cell>
          <cell r="CY906">
            <v>4.7287786694727</v>
          </cell>
          <cell r="CZ906">
            <v>5.0045244544914</v>
          </cell>
          <cell r="DA906">
            <v>4.87037960636251</v>
          </cell>
        </row>
        <row r="907">
          <cell r="A907">
            <v>9323.91035524361</v>
          </cell>
          <cell r="B907">
            <v>7421.66576192469</v>
          </cell>
          <cell r="C907">
            <v>7482.18678724343</v>
          </cell>
          <cell r="D907">
            <v>7582.26583386024</v>
          </cell>
          <cell r="E907">
            <v>6609.30271044624</v>
          </cell>
          <cell r="F907">
            <v>6723.90510016866</v>
          </cell>
          <cell r="G907">
            <v>7634.20719492692</v>
          </cell>
          <cell r="H907">
            <v>7329.84909323352</v>
          </cell>
          <cell r="I907">
            <v>9912.38056850237</v>
          </cell>
          <cell r="J907">
            <v>8967.0285767452</v>
          </cell>
          <cell r="K907">
            <v>8105.26989535022</v>
          </cell>
          <cell r="L907">
            <v>9565.97111609499</v>
          </cell>
          <cell r="M907">
            <v>7486.67046954015</v>
          </cell>
          <cell r="N907">
            <v>9355.16247928358</v>
          </cell>
          <cell r="O907">
            <v>9294.68749246355</v>
          </cell>
        </row>
        <row r="907">
          <cell r="Z907">
            <v>7672.24623517188</v>
          </cell>
          <cell r="AA907">
            <v>6106.97068409803</v>
          </cell>
          <cell r="AB907">
            <v>6156.7708420746</v>
          </cell>
          <cell r="AC907">
            <v>6239.12160043357</v>
          </cell>
          <cell r="AD907">
            <v>5438.51194459576</v>
          </cell>
          <cell r="AE907">
            <v>5532.81333956735</v>
          </cell>
          <cell r="AF907">
            <v>6281.86192039701</v>
          </cell>
          <cell r="AG907">
            <v>6031.41868243216</v>
          </cell>
          <cell r="AH907">
            <v>8156.47315351052</v>
          </cell>
          <cell r="AI907">
            <v>7378.58351457891</v>
          </cell>
          <cell r="AJ907">
            <v>6669.47922817389</v>
          </cell>
          <cell r="AK907">
            <v>7871.42766124388</v>
          </cell>
          <cell r="AL907">
            <v>6160.46027207875</v>
          </cell>
          <cell r="AM907">
            <v>7697.96226866763</v>
          </cell>
          <cell r="AN907">
            <v>7648.19999379858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7">
          <cell r="BX907">
            <v>4.20217012436519</v>
          </cell>
          <cell r="BY907">
            <v>3.43197000482168</v>
          </cell>
          <cell r="BZ907">
            <v>3.51772886380259</v>
          </cell>
          <cell r="CA907">
            <v>3.49506900486159</v>
          </cell>
          <cell r="CB907">
            <v>3.10293170071041</v>
          </cell>
          <cell r="CC907">
            <v>3.05408921568175</v>
          </cell>
          <cell r="CD907">
            <v>3.45928275027618</v>
          </cell>
          <cell r="CE907">
            <v>3.40739235839499</v>
          </cell>
          <cell r="CF907">
            <v>4.50454500008939</v>
          </cell>
          <cell r="CG907">
            <v>3.98784841805439</v>
          </cell>
          <cell r="CH907">
            <v>3.81924897348089</v>
          </cell>
          <cell r="CI907">
            <v>4.28402832246498</v>
          </cell>
          <cell r="CJ907">
            <v>3.31643932516513</v>
          </cell>
          <cell r="CK907">
            <v>4.21179029303033</v>
          </cell>
          <cell r="CL907">
            <v>4.30126653166184</v>
          </cell>
          <cell r="CM907">
            <v>5.00214224484223</v>
          </cell>
          <cell r="CN907">
            <v>4.87516688906632</v>
          </cell>
          <cell r="CO907">
            <v>4.79510103644501</v>
          </cell>
          <cell r="CP907">
            <v>4.89074287604266</v>
          </cell>
          <cell r="CQ907">
            <v>4.80192094512057</v>
          </cell>
          <cell r="CR907">
            <v>4.96331038180222</v>
          </cell>
          <cell r="CS907">
            <v>4.97518758836738</v>
          </cell>
          <cell r="CT907">
            <v>4.84958378969104</v>
          </cell>
          <cell r="CU907">
            <v>4.96087879907879</v>
          </cell>
          <cell r="CV907">
            <v>5.06922409806111</v>
          </cell>
          <cell r="CW907">
            <v>4.784329578273</v>
          </cell>
          <cell r="CX907">
            <v>5.03394319855385</v>
          </cell>
          <cell r="CY907">
            <v>5.0891850244601</v>
          </cell>
          <cell r="CZ907">
            <v>5.00744484365497</v>
          </cell>
          <cell r="DA907">
            <v>4.8715819937003</v>
          </cell>
        </row>
        <row r="908">
          <cell r="A908">
            <v>9399.18309125493</v>
          </cell>
          <cell r="B908">
            <v>7338.75478742224</v>
          </cell>
          <cell r="C908">
            <v>7235.80909679765</v>
          </cell>
          <cell r="D908">
            <v>8454.51257437424</v>
          </cell>
          <cell r="E908">
            <v>8213.10018505264</v>
          </cell>
          <cell r="F908">
            <v>7240.67903284921</v>
          </cell>
          <cell r="G908">
            <v>7124.55565251211</v>
          </cell>
          <cell r="H908">
            <v>7198.95963488482</v>
          </cell>
          <cell r="I908">
            <v>8197.4156296892</v>
          </cell>
          <cell r="J908">
            <v>8618.36201798052</v>
          </cell>
          <cell r="K908">
            <v>7758.8294534472</v>
          </cell>
          <cell r="L908">
            <v>6315.19940555278</v>
          </cell>
          <cell r="M908">
            <v>7742.30485214221</v>
          </cell>
          <cell r="N908">
            <v>7322.57401178039</v>
          </cell>
          <cell r="O908">
            <v>9268.99209134323</v>
          </cell>
        </row>
        <row r="908">
          <cell r="Z908">
            <v>7734.1849436612</v>
          </cell>
          <cell r="AA908">
            <v>6038.74679650744</v>
          </cell>
          <cell r="AB908">
            <v>5954.03719965064</v>
          </cell>
          <cell r="AC908">
            <v>6956.85606119937</v>
          </cell>
          <cell r="AD908">
            <v>6758.20815227188</v>
          </cell>
          <cell r="AE908">
            <v>5958.04446131592</v>
          </cell>
          <cell r="AF908">
            <v>5862.49150835282</v>
          </cell>
          <cell r="AG908">
            <v>5923.71535670522</v>
          </cell>
          <cell r="AH908">
            <v>6745.30200385854</v>
          </cell>
          <cell r="AI908">
            <v>7091.68074622397</v>
          </cell>
          <cell r="AJ908">
            <v>6384.40823597941</v>
          </cell>
          <cell r="AK908">
            <v>5196.50693942629</v>
          </cell>
          <cell r="AL908">
            <v>6370.81084976274</v>
          </cell>
          <cell r="AM908">
            <v>6025.43232969358</v>
          </cell>
          <cell r="AN908">
            <v>7627.05634944815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8">
          <cell r="BX908">
            <v>4.28893863323988</v>
          </cell>
          <cell r="BY908">
            <v>3.39940442283536</v>
          </cell>
          <cell r="BZ908">
            <v>3.36982052374716</v>
          </cell>
          <cell r="CA908">
            <v>3.92710987582914</v>
          </cell>
          <cell r="CB908">
            <v>3.73926585292701</v>
          </cell>
          <cell r="CC908">
            <v>3.26367713333688</v>
          </cell>
          <cell r="CD908">
            <v>3.27518097503954</v>
          </cell>
          <cell r="CE908">
            <v>3.22640960371624</v>
          </cell>
          <cell r="CF908">
            <v>3.70514877115723</v>
          </cell>
          <cell r="CG908">
            <v>3.96860412725825</v>
          </cell>
          <cell r="CH908">
            <v>3.59569782794537</v>
          </cell>
          <cell r="CI908">
            <v>2.84387492019428</v>
          </cell>
          <cell r="CJ908">
            <v>3.48716456530389</v>
          </cell>
          <cell r="CK908">
            <v>3.41884996497075</v>
          </cell>
          <cell r="CL908">
            <v>4.30407591407004</v>
          </cell>
          <cell r="CM908">
            <v>4.94051083562508</v>
          </cell>
          <cell r="CN908">
            <v>4.86688540501866</v>
          </cell>
          <cell r="CO908">
            <v>4.84074168609885</v>
          </cell>
          <cell r="CP908">
            <v>4.85341134380665</v>
          </cell>
          <cell r="CQ908">
            <v>4.95167754891085</v>
          </cell>
          <cell r="CR908">
            <v>5.00153931169282</v>
          </cell>
          <cell r="CS908">
            <v>4.90404062958254</v>
          </cell>
          <cell r="CT908">
            <v>5.03016018888763</v>
          </cell>
          <cell r="CU908">
            <v>4.98772940144429</v>
          </cell>
          <cell r="CV908">
            <v>4.89574210362089</v>
          </cell>
          <cell r="CW908">
            <v>4.86457156596975</v>
          </cell>
          <cell r="CX908">
            <v>5.0061995386647</v>
          </cell>
          <cell r="CY908">
            <v>5.00529182774566</v>
          </cell>
          <cell r="CZ908">
            <v>4.82853414134061</v>
          </cell>
          <cell r="DA908">
            <v>4.85494336303395</v>
          </cell>
        </row>
        <row r="909">
          <cell r="A909">
            <v>8457.37849058167</v>
          </cell>
          <cell r="B909">
            <v>7259.71748976429</v>
          </cell>
          <cell r="C909">
            <v>7710.54534055094</v>
          </cell>
          <cell r="D909">
            <v>6498.43129600597</v>
          </cell>
          <cell r="E909">
            <v>7536.78306598643</v>
          </cell>
          <cell r="F909">
            <v>7373.39670775666</v>
          </cell>
          <cell r="G909">
            <v>7938.51089023189</v>
          </cell>
          <cell r="H909">
            <v>8385.32496480262</v>
          </cell>
          <cell r="I909">
            <v>7398.47513869941</v>
          </cell>
          <cell r="J909">
            <v>8111.84698452375</v>
          </cell>
          <cell r="K909">
            <v>8212.5259585525</v>
          </cell>
          <cell r="L909">
            <v>7822.33408492305</v>
          </cell>
          <cell r="M909">
            <v>8754.60869858839</v>
          </cell>
          <cell r="N909">
            <v>10786.9133361468</v>
          </cell>
          <cell r="O909">
            <v>8549.2352079989</v>
          </cell>
        </row>
        <row r="909">
          <cell r="Z909">
            <v>6959.21430082149</v>
          </cell>
          <cell r="AA909">
            <v>5973.71039157747</v>
          </cell>
          <cell r="AB909">
            <v>6344.6773087962</v>
          </cell>
          <cell r="AC909">
            <v>5347.28060928491</v>
          </cell>
          <cell r="AD909">
            <v>6201.69578001169</v>
          </cell>
          <cell r="AE909">
            <v>6067.25214809691</v>
          </cell>
          <cell r="AF909">
            <v>6532.26038967653</v>
          </cell>
          <cell r="AG909">
            <v>6899.92454246616</v>
          </cell>
          <cell r="AH909">
            <v>6087.8881141298</v>
          </cell>
          <cell r="AI909">
            <v>6674.89123297954</v>
          </cell>
          <cell r="AJ909">
            <v>6757.73564589463</v>
          </cell>
          <cell r="AK909">
            <v>6436.66347559382</v>
          </cell>
          <cell r="AL909">
            <v>7203.79230055274</v>
          </cell>
          <cell r="AM909">
            <v>8876.08868802933</v>
          </cell>
          <cell r="AN909">
            <v>7034.79925686766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09">
          <cell r="BX909">
            <v>3.86863716108745</v>
          </cell>
          <cell r="BY909">
            <v>3.4369618213371</v>
          </cell>
          <cell r="BZ909">
            <v>3.48787722556855</v>
          </cell>
          <cell r="CA909">
            <v>2.96067532229462</v>
          </cell>
          <cell r="CB909">
            <v>3.466943179734</v>
          </cell>
          <cell r="CC909">
            <v>3.33598555811218</v>
          </cell>
          <cell r="CD909">
            <v>3.69577348550442</v>
          </cell>
          <cell r="CE909">
            <v>3.85648173009726</v>
          </cell>
          <cell r="CF909">
            <v>3.38023864784023</v>
          </cell>
          <cell r="CG909">
            <v>3.68808831797755</v>
          </cell>
          <cell r="CH909">
            <v>3.81589628684566</v>
          </cell>
          <cell r="CI909">
            <v>3.54989367025929</v>
          </cell>
          <cell r="CJ909">
            <v>4.04804265452415</v>
          </cell>
          <cell r="CK909">
            <v>5.01861791125558</v>
          </cell>
          <cell r="CL909">
            <v>3.89263872229092</v>
          </cell>
          <cell r="CM909">
            <v>4.92843855763315</v>
          </cell>
          <cell r="CN909">
            <v>4.76185965707678</v>
          </cell>
          <cell r="CO909">
            <v>4.98374123691016</v>
          </cell>
          <cell r="CP909">
            <v>4.94822372137053</v>
          </cell>
          <cell r="CQ909">
            <v>4.90084390243782</v>
          </cell>
          <cell r="CR909">
            <v>4.98281792152892</v>
          </cell>
          <cell r="CS909">
            <v>4.84245148614413</v>
          </cell>
          <cell r="CT909">
            <v>4.90185204523058</v>
          </cell>
          <cell r="CU909">
            <v>4.93431004607347</v>
          </cell>
          <cell r="CV909">
            <v>4.95849656091428</v>
          </cell>
          <cell r="CW909">
            <v>4.85189922460715</v>
          </cell>
          <cell r="CX909">
            <v>4.96766835621689</v>
          </cell>
          <cell r="CY909">
            <v>4.87554577512433</v>
          </cell>
          <cell r="CZ909">
            <v>4.8455673713555</v>
          </cell>
          <cell r="DA909">
            <v>4.95124875349653</v>
          </cell>
        </row>
        <row r="910">
          <cell r="A910">
            <v>8428.4572456573</v>
          </cell>
          <cell r="B910">
            <v>7685.39865725914</v>
          </cell>
          <cell r="C910">
            <v>6705.31375229607</v>
          </cell>
          <cell r="D910">
            <v>6660.94199151049</v>
          </cell>
          <cell r="E910">
            <v>7145.9721982967</v>
          </cell>
          <cell r="F910">
            <v>7538.33074145509</v>
          </cell>
          <cell r="G910">
            <v>6358.31009450278</v>
          </cell>
          <cell r="H910">
            <v>8680.20480056143</v>
          </cell>
          <cell r="I910">
            <v>9129.17911201987</v>
          </cell>
          <cell r="J910">
            <v>7899.18813465582</v>
          </cell>
          <cell r="K910">
            <v>7129.72701930055</v>
          </cell>
          <cell r="L910">
            <v>7198.42626962277</v>
          </cell>
          <cell r="M910">
            <v>8814.45964068553</v>
          </cell>
          <cell r="N910">
            <v>8638.6723848894</v>
          </cell>
          <cell r="O910">
            <v>8631.77428203084</v>
          </cell>
        </row>
        <row r="910">
          <cell r="Z910">
            <v>6935.41624785515</v>
          </cell>
          <cell r="AA910">
            <v>6323.98518083038</v>
          </cell>
          <cell r="AB910">
            <v>5517.51531617506</v>
          </cell>
          <cell r="AC910">
            <v>5481.00369587149</v>
          </cell>
          <cell r="AD910">
            <v>5880.114266027</v>
          </cell>
          <cell r="AE910">
            <v>6202.9692958259</v>
          </cell>
          <cell r="AF910">
            <v>5231.98087776229</v>
          </cell>
          <cell r="AG910">
            <v>7142.56852160483</v>
          </cell>
          <cell r="AH910">
            <v>7512.01024074778</v>
          </cell>
          <cell r="AI910">
            <v>6499.90337937393</v>
          </cell>
          <cell r="AJ910">
            <v>5866.74680445303</v>
          </cell>
          <cell r="AK910">
            <v>5923.27647328959</v>
          </cell>
          <cell r="AL910">
            <v>7253.04107576409</v>
          </cell>
          <cell r="AM910">
            <v>7108.39327670899</v>
          </cell>
          <cell r="AN910">
            <v>7102.71712349966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0">
          <cell r="BX910">
            <v>3.85399569892589</v>
          </cell>
          <cell r="BY910">
            <v>3.58362953510475</v>
          </cell>
          <cell r="BZ910">
            <v>3.12472058054944</v>
          </cell>
          <cell r="CA910">
            <v>3.00294537401948</v>
          </cell>
          <cell r="CB910">
            <v>3.25374901866322</v>
          </cell>
          <cell r="CC910">
            <v>3.45721700639583</v>
          </cell>
          <cell r="CD910">
            <v>2.96636796915844</v>
          </cell>
          <cell r="CE910">
            <v>3.88443795552163</v>
          </cell>
          <cell r="CF910">
            <v>4.17253438752275</v>
          </cell>
          <cell r="CG910">
            <v>3.66189021829558</v>
          </cell>
          <cell r="CH910">
            <v>3.32802057651248</v>
          </cell>
          <cell r="CI910">
            <v>3.32792490275138</v>
          </cell>
          <cell r="CJ910">
            <v>4.1224281500311</v>
          </cell>
          <cell r="CK910">
            <v>4.07543604413959</v>
          </cell>
          <cell r="CL910">
            <v>4.05935715498952</v>
          </cell>
          <cell r="CM910">
            <v>4.93024432029809</v>
          </cell>
          <cell r="CN910">
            <v>4.83475946022671</v>
          </cell>
          <cell r="CO910">
            <v>4.8377062616043</v>
          </cell>
          <cell r="CP910">
            <v>5.00057330771222</v>
          </cell>
          <cell r="CQ910">
            <v>4.95118154667096</v>
          </cell>
          <cell r="CR910">
            <v>4.91564064259798</v>
          </cell>
          <cell r="CS910">
            <v>4.83223738075783</v>
          </cell>
          <cell r="CT910">
            <v>5.0377123036018</v>
          </cell>
          <cell r="CU910">
            <v>4.93245784533135</v>
          </cell>
          <cell r="CV910">
            <v>4.86304979189868</v>
          </cell>
          <cell r="CW910">
            <v>4.82968135165596</v>
          </cell>
          <cell r="CX910">
            <v>4.87635845025368</v>
          </cell>
          <cell r="CY910">
            <v>4.82030121323095</v>
          </cell>
          <cell r="CZ910">
            <v>4.77864205504589</v>
          </cell>
          <cell r="DA910">
            <v>4.79373906397316</v>
          </cell>
        </row>
        <row r="911">
          <cell r="A911">
            <v>9481.18668578592</v>
          </cell>
          <cell r="B911">
            <v>8429.76180975505</v>
          </cell>
          <cell r="C911">
            <v>8004.7958140511</v>
          </cell>
          <cell r="D911">
            <v>8365.5965405645</v>
          </cell>
          <cell r="E911">
            <v>7431.43427708061</v>
          </cell>
          <cell r="F911">
            <v>7277.87656691953</v>
          </cell>
          <cell r="G911">
            <v>7485.56601038909</v>
          </cell>
          <cell r="H911">
            <v>7915.7045759994</v>
          </cell>
          <cell r="I911">
            <v>8530.43274068339</v>
          </cell>
          <cell r="J911">
            <v>8801.36179223102</v>
          </cell>
          <cell r="K911">
            <v>7837.47442394846</v>
          </cell>
          <cell r="L911">
            <v>9499.67282053889</v>
          </cell>
          <cell r="M911">
            <v>10441.4982762375</v>
          </cell>
          <cell r="N911">
            <v>8881.09080411599</v>
          </cell>
          <cell r="O911">
            <v>9313.39051265722</v>
          </cell>
        </row>
        <row r="911">
          <cell r="Z911">
            <v>7801.66218716099</v>
          </cell>
          <cell r="AA911">
            <v>6936.4897177413</v>
          </cell>
          <cell r="AB911">
            <v>6586.8034127049</v>
          </cell>
          <cell r="AC911">
            <v>6883.6908676645</v>
          </cell>
          <cell r="AD911">
            <v>6115.00877656918</v>
          </cell>
          <cell r="AE911">
            <v>5988.65271792235</v>
          </cell>
          <cell r="AF911">
            <v>6159.5514599773</v>
          </cell>
          <cell r="AG911">
            <v>6513.49405110808</v>
          </cell>
          <cell r="AH911">
            <v>7019.32751233376</v>
          </cell>
          <cell r="AI911">
            <v>7242.26341760724</v>
          </cell>
          <cell r="AJ911">
            <v>6449.12181170616</v>
          </cell>
          <cell r="AK911">
            <v>7816.87363518628</v>
          </cell>
          <cell r="AL911">
            <v>8591.86143873256</v>
          </cell>
          <cell r="AM911">
            <v>7307.86900452973</v>
          </cell>
          <cell r="AN911">
            <v>7663.58990755794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1">
          <cell r="BX911">
            <v>4.53569145749286</v>
          </cell>
          <cell r="BY911">
            <v>3.89708949150888</v>
          </cell>
          <cell r="BZ911">
            <v>3.5638190598502</v>
          </cell>
          <cell r="CA911">
            <v>3.83481920843418</v>
          </cell>
          <cell r="CB911">
            <v>3.45641640756388</v>
          </cell>
          <cell r="CC911">
            <v>3.33430053512355</v>
          </cell>
          <cell r="CD911">
            <v>3.52332572413365</v>
          </cell>
          <cell r="CE911">
            <v>3.69686641457478</v>
          </cell>
          <cell r="CF911">
            <v>3.86884658413762</v>
          </cell>
          <cell r="CG911">
            <v>3.96561571079107</v>
          </cell>
          <cell r="CH911">
            <v>3.69141398101825</v>
          </cell>
          <cell r="CI911">
            <v>4.39294492866418</v>
          </cell>
          <cell r="CJ911">
            <v>4.78061851638127</v>
          </cell>
          <cell r="CK911">
            <v>4.12896917171515</v>
          </cell>
          <cell r="CL911">
            <v>4.34416775114016</v>
          </cell>
          <cell r="CM911">
            <v>4.71249359693899</v>
          </cell>
          <cell r="CN911">
            <v>4.87648062993577</v>
          </cell>
          <cell r="CO911">
            <v>5.0636792845188</v>
          </cell>
          <cell r="CP911">
            <v>4.91794423925343</v>
          </cell>
          <cell r="CQ911">
            <v>4.84705739339355</v>
          </cell>
          <cell r="CR911">
            <v>4.92075250791011</v>
          </cell>
          <cell r="CS911">
            <v>4.78964613927148</v>
          </cell>
          <cell r="CT911">
            <v>4.82711225668418</v>
          </cell>
          <cell r="CU911">
            <v>4.97074098497837</v>
          </cell>
          <cell r="CV911">
            <v>5.00346453855648</v>
          </cell>
          <cell r="CW911">
            <v>4.786465829149</v>
          </cell>
          <cell r="CX911">
            <v>4.87511054633402</v>
          </cell>
          <cell r="CY911">
            <v>4.92391231946798</v>
          </cell>
          <cell r="CZ911">
            <v>4.84904538732677</v>
          </cell>
          <cell r="DA911">
            <v>4.83317816802192</v>
          </cell>
        </row>
        <row r="912">
          <cell r="A912">
            <v>10304.3121877192</v>
          </cell>
          <cell r="B912">
            <v>9731.72704369309</v>
          </cell>
          <cell r="C912">
            <v>7422.27175003937</v>
          </cell>
          <cell r="D912">
            <v>7079.89247839</v>
          </cell>
          <cell r="E912">
            <v>7103.48827704445</v>
          </cell>
          <cell r="F912">
            <v>7383.03334025349</v>
          </cell>
          <cell r="G912">
            <v>7362.86163115309</v>
          </cell>
          <cell r="H912">
            <v>8280.96155234946</v>
          </cell>
          <cell r="I912">
            <v>8696.16737902295</v>
          </cell>
          <cell r="J912">
            <v>10139.3507712938</v>
          </cell>
          <cell r="K912">
            <v>8372.44343247516</v>
          </cell>
          <cell r="L912">
            <v>8056.37299184998</v>
          </cell>
          <cell r="M912">
            <v>8154.05242734336</v>
          </cell>
          <cell r="N912">
            <v>9565.13483979845</v>
          </cell>
          <cell r="O912">
            <v>9661.00026033803</v>
          </cell>
        </row>
        <row r="912">
          <cell r="Z912">
            <v>8478.97688589465</v>
          </cell>
          <cell r="AA912">
            <v>8007.82111023889</v>
          </cell>
          <cell r="AB912">
            <v>6107.46932574668</v>
          </cell>
          <cell r="AC912">
            <v>5825.74009650377</v>
          </cell>
          <cell r="AD912">
            <v>5845.156067968</v>
          </cell>
          <cell r="AE912">
            <v>6075.18171998002</v>
          </cell>
          <cell r="AF912">
            <v>6058.58328506311</v>
          </cell>
          <cell r="AG912">
            <v>6814.04836307613</v>
          </cell>
          <cell r="AH912">
            <v>7155.70344331032</v>
          </cell>
          <cell r="AI912">
            <v>8343.2372060932</v>
          </cell>
          <cell r="AJ912">
            <v>6889.32488157956</v>
          </cell>
          <cell r="AK912">
            <v>6629.24406186512</v>
          </cell>
          <cell r="AL912">
            <v>6709.6202830711</v>
          </cell>
          <cell r="AM912">
            <v>7870.73952531987</v>
          </cell>
          <cell r="AN912">
            <v>7949.62307136386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2">
          <cell r="BX912">
            <v>4.52608789286861</v>
          </cell>
          <cell r="BY912">
            <v>4.41519318404049</v>
          </cell>
          <cell r="BZ912">
            <v>3.40566055734975</v>
          </cell>
          <cell r="CA912">
            <v>3.28319460829222</v>
          </cell>
          <cell r="CB912">
            <v>3.22820956168702</v>
          </cell>
          <cell r="CC912">
            <v>3.45867917719539</v>
          </cell>
          <cell r="CD912">
            <v>3.3873488862647</v>
          </cell>
          <cell r="CE912">
            <v>3.78969894443068</v>
          </cell>
          <cell r="CF912">
            <v>3.92905306590187</v>
          </cell>
          <cell r="CG912">
            <v>4.58739749217755</v>
          </cell>
          <cell r="CH912">
            <v>3.74924596674146</v>
          </cell>
          <cell r="CI912">
            <v>3.71355030245016</v>
          </cell>
          <cell r="CJ912">
            <v>3.66248983591133</v>
          </cell>
          <cell r="CK912">
            <v>4.49916321311626</v>
          </cell>
          <cell r="CL912">
            <v>4.55402215395744</v>
          </cell>
          <cell r="CM912">
            <v>5.13248399276273</v>
          </cell>
          <cell r="CN912">
            <v>4.96903193223029</v>
          </cell>
          <cell r="CO912">
            <v>4.91322972196028</v>
          </cell>
          <cell r="CP912">
            <v>4.86140289428211</v>
          </cell>
          <cell r="CQ912">
            <v>4.96068359491574</v>
          </cell>
          <cell r="CR912">
            <v>4.81233807088579</v>
          </cell>
          <cell r="CS912">
            <v>4.90025057133849</v>
          </cell>
          <cell r="CT912">
            <v>4.92615005202423</v>
          </cell>
          <cell r="CU912">
            <v>4.98966713840335</v>
          </cell>
          <cell r="CV912">
            <v>4.98282177754611</v>
          </cell>
          <cell r="CW912">
            <v>5.03430899351305</v>
          </cell>
          <cell r="CX912">
            <v>4.89082172558086</v>
          </cell>
          <cell r="CY912">
            <v>5.01913237908233</v>
          </cell>
          <cell r="CZ912">
            <v>4.79281788878415</v>
          </cell>
          <cell r="DA912">
            <v>4.78253914897772</v>
          </cell>
        </row>
        <row r="913">
          <cell r="A913">
            <v>8596.8912543557</v>
          </cell>
          <cell r="B913">
            <v>8585.70369868364</v>
          </cell>
          <cell r="C913">
            <v>7586.17166558227</v>
          </cell>
          <cell r="D913">
            <v>8628.71928126442</v>
          </cell>
          <cell r="E913">
            <v>9096.60920203028</v>
          </cell>
          <cell r="F913">
            <v>7638.7049012142</v>
          </cell>
          <cell r="G913">
            <v>7084.6679455715</v>
          </cell>
          <cell r="H913">
            <v>8959.52791015573</v>
          </cell>
          <cell r="I913">
            <v>8146.97265715899</v>
          </cell>
          <cell r="J913">
            <v>8294.78478791606</v>
          </cell>
          <cell r="K913">
            <v>7721.87617329785</v>
          </cell>
          <cell r="L913">
            <v>8567.77769043091</v>
          </cell>
          <cell r="M913">
            <v>8813.77386271606</v>
          </cell>
          <cell r="N913">
            <v>8141.26225777485</v>
          </cell>
          <cell r="O913">
            <v>8667.28224219947</v>
          </cell>
        </row>
        <row r="913">
          <cell r="Z913">
            <v>7074.01337501269</v>
          </cell>
          <cell r="AA913">
            <v>7064.80761491682</v>
          </cell>
          <cell r="AB913">
            <v>6242.33554196484</v>
          </cell>
          <cell r="AC913">
            <v>7100.20329429758</v>
          </cell>
          <cell r="AD913">
            <v>7485.20985767063</v>
          </cell>
          <cell r="AE913">
            <v>6285.56289014197</v>
          </cell>
          <cell r="AF913">
            <v>5829.66962378455</v>
          </cell>
          <cell r="AG913">
            <v>7372.41153749957</v>
          </cell>
          <cell r="AH913">
            <v>6703.79464360511</v>
          </cell>
          <cell r="AI913">
            <v>6825.4229111995</v>
          </cell>
          <cell r="AJ913">
            <v>6354.00096545652</v>
          </cell>
          <cell r="AK913">
            <v>7050.05707098315</v>
          </cell>
          <cell r="AL913">
            <v>7252.4767784635</v>
          </cell>
          <cell r="AM913">
            <v>6699.0958006833</v>
          </cell>
          <cell r="AN913">
            <v>7131.9351021527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3">
          <cell r="BX913">
            <v>4.00617152864401</v>
          </cell>
          <cell r="BY913">
            <v>3.92458520192495</v>
          </cell>
          <cell r="BZ913">
            <v>3.55351575712376</v>
          </cell>
          <cell r="CA913">
            <v>4.14711487437106</v>
          </cell>
          <cell r="CB913">
            <v>4.14007459201611</v>
          </cell>
          <cell r="CC913">
            <v>3.50020457278002</v>
          </cell>
          <cell r="CD913">
            <v>3.37093878944851</v>
          </cell>
          <cell r="CE913">
            <v>4.07750703459351</v>
          </cell>
          <cell r="CF913">
            <v>3.86629497576121</v>
          </cell>
          <cell r="CG913">
            <v>3.87119325870229</v>
          </cell>
          <cell r="CH913">
            <v>3.61521639269821</v>
          </cell>
          <cell r="CI913">
            <v>3.91939825245971</v>
          </cell>
          <cell r="CJ913">
            <v>4.05695368955375</v>
          </cell>
          <cell r="CK913">
            <v>3.70243835488911</v>
          </cell>
          <cell r="CL913">
            <v>3.94881810918868</v>
          </cell>
          <cell r="CM913">
            <v>4.83775056137912</v>
          </cell>
          <cell r="CN913">
            <v>4.93189376845439</v>
          </cell>
          <cell r="CO913">
            <v>4.81277988476144</v>
          </cell>
          <cell r="CP913">
            <v>4.69063731159581</v>
          </cell>
          <cell r="CQ913">
            <v>4.95339487533343</v>
          </cell>
          <cell r="CR913">
            <v>4.91991821874767</v>
          </cell>
          <cell r="CS913">
            <v>4.73805624990976</v>
          </cell>
          <cell r="CT913">
            <v>4.95361199934387</v>
          </cell>
          <cell r="CU913">
            <v>4.75042923071206</v>
          </cell>
          <cell r="CV913">
            <v>4.83049735524581</v>
          </cell>
          <cell r="CW913">
            <v>4.81526413144413</v>
          </cell>
          <cell r="CX913">
            <v>4.92810977804741</v>
          </cell>
          <cell r="CY913">
            <v>4.89771412580169</v>
          </cell>
          <cell r="CZ913">
            <v>4.95718911860436</v>
          </cell>
          <cell r="DA913">
            <v>4.94820163522054</v>
          </cell>
        </row>
        <row r="914">
          <cell r="A914">
            <v>9320.75070777896</v>
          </cell>
          <cell r="B914">
            <v>7240.12582477127</v>
          </cell>
          <cell r="C914">
            <v>7740.57697741573</v>
          </cell>
          <cell r="D914">
            <v>7363.5337864156</v>
          </cell>
          <cell r="E914">
            <v>7294.48451592497</v>
          </cell>
          <cell r="F914">
            <v>7320.17356737114</v>
          </cell>
          <cell r="G914">
            <v>6781.62445084555</v>
          </cell>
          <cell r="H914">
            <v>8708.19511915906</v>
          </cell>
          <cell r="I914">
            <v>7879.728755507</v>
          </cell>
          <cell r="J914">
            <v>7185.98638710658</v>
          </cell>
          <cell r="K914">
            <v>6484.92941520475</v>
          </cell>
          <cell r="L914">
            <v>6995.74787153808</v>
          </cell>
          <cell r="M914">
            <v>8719.01593955974</v>
          </cell>
          <cell r="N914">
            <v>9262.89723052284</v>
          </cell>
          <cell r="O914">
            <v>8535.68187039221</v>
          </cell>
        </row>
        <row r="914">
          <cell r="Z914">
            <v>7669.64629668669</v>
          </cell>
          <cell r="AA914">
            <v>5957.5892500975</v>
          </cell>
          <cell r="AB914">
            <v>6369.38905570209</v>
          </cell>
          <cell r="AC914">
            <v>6059.13637282198</v>
          </cell>
          <cell r="AD914">
            <v>6002.31868738969</v>
          </cell>
          <cell r="AE914">
            <v>6023.45710686539</v>
          </cell>
          <cell r="AF914">
            <v>5580.30811955291</v>
          </cell>
          <cell r="AG914">
            <v>7165.60055519374</v>
          </cell>
          <cell r="AH914">
            <v>6483.89109024576</v>
          </cell>
          <cell r="AI914">
            <v>5913.04022710484</v>
          </cell>
          <cell r="AJ914">
            <v>5336.17049022562</v>
          </cell>
          <cell r="AK914">
            <v>5756.50110572276</v>
          </cell>
          <cell r="AL914">
            <v>7174.50454455202</v>
          </cell>
          <cell r="AM914">
            <v>7622.04114968736</v>
          </cell>
          <cell r="AN914">
            <v>7023.64679620845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4">
          <cell r="BX914">
            <v>4.23210686318147</v>
          </cell>
          <cell r="BY914">
            <v>3.41369584869948</v>
          </cell>
          <cell r="BZ914">
            <v>3.58115139714589</v>
          </cell>
          <cell r="CA914">
            <v>3.40203458093338</v>
          </cell>
          <cell r="CB914">
            <v>3.34343069398037</v>
          </cell>
          <cell r="CC914">
            <v>3.34296694480302</v>
          </cell>
          <cell r="CD914">
            <v>3.16102797176084</v>
          </cell>
          <cell r="CE914">
            <v>4.00348922010711</v>
          </cell>
          <cell r="CF914">
            <v>3.7287275398621</v>
          </cell>
          <cell r="CG914">
            <v>3.30965937404757</v>
          </cell>
          <cell r="CH914">
            <v>3.0171356404268</v>
          </cell>
          <cell r="CI914">
            <v>3.22906018526313</v>
          </cell>
          <cell r="CJ914">
            <v>3.85586375985562</v>
          </cell>
          <cell r="CK914">
            <v>4.16993837187579</v>
          </cell>
          <cell r="CL914">
            <v>3.99868148609662</v>
          </cell>
          <cell r="CM914">
            <v>4.96507537717686</v>
          </cell>
          <cell r="CN914">
            <v>4.78137568560846</v>
          </cell>
          <cell r="CO914">
            <v>4.87284089369522</v>
          </cell>
          <cell r="CP914">
            <v>4.87954288213476</v>
          </cell>
          <cell r="CQ914">
            <v>4.91851341862182</v>
          </cell>
          <cell r="CR914">
            <v>4.93651970930946</v>
          </cell>
          <cell r="CS914">
            <v>4.83656441278467</v>
          </cell>
          <cell r="CT914">
            <v>4.90366809142334</v>
          </cell>
          <cell r="CU914">
            <v>4.76411456424421</v>
          </cell>
          <cell r="CV914">
            <v>4.89479682963087</v>
          </cell>
          <cell r="CW914">
            <v>4.84553792769896</v>
          </cell>
          <cell r="CX914">
            <v>4.88415668994556</v>
          </cell>
          <cell r="CY914">
            <v>5.09773634614235</v>
          </cell>
          <cell r="CZ914">
            <v>5.00782089743398</v>
          </cell>
          <cell r="DA914">
            <v>4.81230325589197</v>
          </cell>
        </row>
        <row r="915">
          <cell r="A915">
            <v>8356.22896044622</v>
          </cell>
          <cell r="B915">
            <v>8059.52367155407</v>
          </cell>
          <cell r="C915">
            <v>7326.93700515911</v>
          </cell>
          <cell r="D915">
            <v>7757.50918775946</v>
          </cell>
          <cell r="E915">
            <v>8191.60957120424</v>
          </cell>
          <cell r="F915">
            <v>8110.87824106748</v>
          </cell>
          <cell r="G915">
            <v>7892.26397613412</v>
          </cell>
          <cell r="H915">
            <v>8892.30301983896</v>
          </cell>
          <cell r="I915">
            <v>8534.12273502818</v>
          </cell>
          <cell r="J915">
            <v>8790.2019347564</v>
          </cell>
          <cell r="K915">
            <v>8379.61195529886</v>
          </cell>
          <cell r="L915">
            <v>9121.46226580214</v>
          </cell>
          <cell r="M915">
            <v>8153.0837662604</v>
          </cell>
          <cell r="N915">
            <v>8523.58768843238</v>
          </cell>
          <cell r="O915">
            <v>9149.07380161497</v>
          </cell>
        </row>
        <row r="915">
          <cell r="Z915">
            <v>6875.98268745289</v>
          </cell>
          <cell r="AA915">
            <v>6631.83662116449</v>
          </cell>
          <cell r="AB915">
            <v>6029.0224499595</v>
          </cell>
          <cell r="AC915">
            <v>6383.32184592778</v>
          </cell>
          <cell r="AD915">
            <v>6740.52444716234</v>
          </cell>
          <cell r="AE915">
            <v>6674.09409550695</v>
          </cell>
          <cell r="AF915">
            <v>6494.20578607608</v>
          </cell>
          <cell r="AG915">
            <v>7317.09505632463</v>
          </cell>
          <cell r="AH915">
            <v>7022.36385053747</v>
          </cell>
          <cell r="AI915">
            <v>7233.08044917098</v>
          </cell>
          <cell r="AJ915">
            <v>6895.22355178878</v>
          </cell>
          <cell r="AK915">
            <v>7505.66037871719</v>
          </cell>
          <cell r="AL915">
            <v>6708.82321337998</v>
          </cell>
          <cell r="AM915">
            <v>7013.69501219579</v>
          </cell>
          <cell r="AN915">
            <v>7528.38072818603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5">
          <cell r="BX915">
            <v>3.79607630232187</v>
          </cell>
          <cell r="BY915">
            <v>3.71160145120098</v>
          </cell>
          <cell r="BZ915">
            <v>3.30389989476183</v>
          </cell>
          <cell r="CA915">
            <v>3.70299392229463</v>
          </cell>
          <cell r="CB915">
            <v>3.91848406215686</v>
          </cell>
          <cell r="CC915">
            <v>3.7598266004777</v>
          </cell>
          <cell r="CD915">
            <v>3.67627272894917</v>
          </cell>
          <cell r="CE915">
            <v>4.08102680137585</v>
          </cell>
          <cell r="CF915">
            <v>3.90376811970517</v>
          </cell>
          <cell r="CG915">
            <v>3.97029472427256</v>
          </cell>
          <cell r="CH915">
            <v>3.89443237285359</v>
          </cell>
          <cell r="CI915">
            <v>4.21738078210173</v>
          </cell>
          <cell r="CJ915">
            <v>3.82911448119764</v>
          </cell>
          <cell r="CK915">
            <v>3.89684756927971</v>
          </cell>
          <cell r="CL915">
            <v>4.18118652683244</v>
          </cell>
          <cell r="CM915">
            <v>4.96257378209842</v>
          </cell>
          <cell r="CN915">
            <v>4.89530345306108</v>
          </cell>
          <cell r="CO915">
            <v>4.9995067199538</v>
          </cell>
          <cell r="CP915">
            <v>4.72281439546753</v>
          </cell>
          <cell r="CQ915">
            <v>4.71284046923832</v>
          </cell>
          <cell r="CR915">
            <v>4.86330654196542</v>
          </cell>
          <cell r="CS915">
            <v>4.83977820232948</v>
          </cell>
          <cell r="CT915">
            <v>4.91220390025225</v>
          </cell>
          <cell r="CU915">
            <v>4.92840569040361</v>
          </cell>
          <cell r="CV915">
            <v>4.99123116571222</v>
          </cell>
          <cell r="CW915">
            <v>4.85077711484721</v>
          </cell>
          <cell r="CX915">
            <v>4.87588248603155</v>
          </cell>
          <cell r="CY915">
            <v>4.80015357627939</v>
          </cell>
          <cell r="CZ915">
            <v>4.93106348953006</v>
          </cell>
          <cell r="DA915">
            <v>4.93297787429558</v>
          </cell>
        </row>
        <row r="916">
          <cell r="A916">
            <v>9470.22618839201</v>
          </cell>
          <cell r="B916">
            <v>7359.19423771685</v>
          </cell>
          <cell r="C916">
            <v>6781.22043651546</v>
          </cell>
          <cell r="D916">
            <v>8526.23371337975</v>
          </cell>
          <cell r="E916">
            <v>7808.93962743362</v>
          </cell>
          <cell r="F916">
            <v>6844.87964461695</v>
          </cell>
          <cell r="G916">
            <v>7796.77177837446</v>
          </cell>
          <cell r="H916">
            <v>7745.03012276502</v>
          </cell>
          <cell r="I916">
            <v>8040.26216800729</v>
          </cell>
          <cell r="J916">
            <v>7744.60741512034</v>
          </cell>
          <cell r="K916">
            <v>8492.92983086205</v>
          </cell>
          <cell r="L916">
            <v>8881.62637459434</v>
          </cell>
          <cell r="M916">
            <v>9102.78124195973</v>
          </cell>
          <cell r="N916">
            <v>8816.77392442307</v>
          </cell>
          <cell r="O916">
            <v>9946.06016678955</v>
          </cell>
        </row>
        <row r="916">
          <cell r="Z916">
            <v>7792.64326359114</v>
          </cell>
          <cell r="AA916">
            <v>6055.56554417844</v>
          </cell>
          <cell r="AB916">
            <v>5579.97567347558</v>
          </cell>
          <cell r="AC916">
            <v>7015.87231272391</v>
          </cell>
          <cell r="AD916">
            <v>6425.64175057395</v>
          </cell>
          <cell r="AE916">
            <v>5632.35810757052</v>
          </cell>
          <cell r="AF916">
            <v>6415.62934906241</v>
          </cell>
          <cell r="AG916">
            <v>6373.05335816093</v>
          </cell>
          <cell r="AH916">
            <v>6615.98715538885</v>
          </cell>
          <cell r="AI916">
            <v>6372.70553015617</v>
          </cell>
          <cell r="AJ916">
            <v>6988.46797510934</v>
          </cell>
          <cell r="AK916">
            <v>7308.30970252334</v>
          </cell>
          <cell r="AL916">
            <v>7490.28856481258</v>
          </cell>
          <cell r="AM916">
            <v>7254.94540066813</v>
          </cell>
          <cell r="AN916">
            <v>8184.18665152968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6">
          <cell r="BX916">
            <v>4.2889094271657</v>
          </cell>
          <cell r="BY916">
            <v>3.42956996348395</v>
          </cell>
          <cell r="BZ916">
            <v>3.14946523988953</v>
          </cell>
          <cell r="CA916">
            <v>3.92365416869315</v>
          </cell>
          <cell r="CB916">
            <v>3.65852032949647</v>
          </cell>
          <cell r="CC916">
            <v>3.17713932240353</v>
          </cell>
          <cell r="CD916">
            <v>3.49843943244147</v>
          </cell>
          <cell r="CE916">
            <v>3.58563119021001</v>
          </cell>
          <cell r="CF916">
            <v>3.7916337200519</v>
          </cell>
          <cell r="CG916">
            <v>3.6198833308049</v>
          </cell>
          <cell r="CH916">
            <v>3.87454293237875</v>
          </cell>
          <cell r="CI916">
            <v>4.05922764864393</v>
          </cell>
          <cell r="CJ916">
            <v>4.16356304695308</v>
          </cell>
          <cell r="CK916">
            <v>4.07262133631406</v>
          </cell>
          <cell r="CL916">
            <v>4.48021404517485</v>
          </cell>
          <cell r="CM916">
            <v>4.97788725410119</v>
          </cell>
          <cell r="CN916">
            <v>4.83751336425341</v>
          </cell>
          <cell r="CO916">
            <v>4.8540318499914</v>
          </cell>
          <cell r="CP916">
            <v>4.89889453903314</v>
          </cell>
          <cell r="CQ916">
            <v>4.81191748610589</v>
          </cell>
          <cell r="CR916">
            <v>4.85692207267107</v>
          </cell>
          <cell r="CS916">
            <v>5.02425925878999</v>
          </cell>
          <cell r="CT916">
            <v>4.86955273231054</v>
          </cell>
          <cell r="CU916">
            <v>4.78052300006887</v>
          </cell>
          <cell r="CV916">
            <v>4.8232126868092</v>
          </cell>
          <cell r="CW916">
            <v>4.94161193647799</v>
          </cell>
          <cell r="CX916">
            <v>4.93265419961656</v>
          </cell>
          <cell r="CY916">
            <v>4.92879255155046</v>
          </cell>
          <cell r="CZ916">
            <v>4.88053297867999</v>
          </cell>
          <cell r="DA916">
            <v>5.00476739641979</v>
          </cell>
        </row>
        <row r="917">
          <cell r="A917">
            <v>7938.98691021213</v>
          </cell>
          <cell r="B917">
            <v>9053.1970995643</v>
          </cell>
          <cell r="C917">
            <v>7912.60356869764</v>
          </cell>
          <cell r="D917">
            <v>6796.46321349712</v>
          </cell>
          <cell r="E917">
            <v>7874.05566810492</v>
          </cell>
          <cell r="F917">
            <v>7432.49251625003</v>
          </cell>
          <cell r="G917">
            <v>7275.71122117061</v>
          </cell>
          <cell r="H917">
            <v>7924.99676278379</v>
          </cell>
          <cell r="I917">
            <v>9183.16381248932</v>
          </cell>
          <cell r="J917">
            <v>8076.07090432645</v>
          </cell>
          <cell r="K917">
            <v>8687.58441009073</v>
          </cell>
          <cell r="L917">
            <v>9921.21615959305</v>
          </cell>
          <cell r="M917">
            <v>9167.506446858</v>
          </cell>
          <cell r="N917">
            <v>9039.05964865849</v>
          </cell>
          <cell r="O917">
            <v>9260.90133630619</v>
          </cell>
        </row>
        <row r="917">
          <cell r="Z917">
            <v>6532.65208611741</v>
          </cell>
          <cell r="AA917">
            <v>7449.48789907006</v>
          </cell>
          <cell r="AB917">
            <v>6510.94236509978</v>
          </cell>
          <cell r="AC917">
            <v>5592.51830139191</v>
          </cell>
          <cell r="AD917">
            <v>6479.2229497549</v>
          </cell>
          <cell r="AE917">
            <v>6115.87955622859</v>
          </cell>
          <cell r="AF917">
            <v>5986.8709477061</v>
          </cell>
          <cell r="AG917">
            <v>6521.14019337638</v>
          </cell>
          <cell r="AH917">
            <v>7556.43193713407</v>
          </cell>
          <cell r="AI917">
            <v>6645.45262984576</v>
          </cell>
          <cell r="AJ917">
            <v>7148.64088601752</v>
          </cell>
          <cell r="AK917">
            <v>8163.74358275085</v>
          </cell>
          <cell r="AL917">
            <v>7543.54816198601</v>
          </cell>
          <cell r="AM917">
            <v>7437.85479661041</v>
          </cell>
          <cell r="AN917">
            <v>7620.39881387481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7">
          <cell r="BX917">
            <v>3.6314917508633</v>
          </cell>
          <cell r="BY917">
            <v>4.18458902738066</v>
          </cell>
          <cell r="BZ917">
            <v>3.46583958375806</v>
          </cell>
          <cell r="CA917">
            <v>3.12674133607619</v>
          </cell>
          <cell r="CB917">
            <v>3.61979814722727</v>
          </cell>
          <cell r="CC917">
            <v>3.41665394190106</v>
          </cell>
          <cell r="CD917">
            <v>3.38203938536242</v>
          </cell>
          <cell r="CE917">
            <v>3.63156415997</v>
          </cell>
          <cell r="CF917">
            <v>4.21284727142471</v>
          </cell>
          <cell r="CG917">
            <v>3.67195388476307</v>
          </cell>
          <cell r="CH917">
            <v>3.898027362583</v>
          </cell>
          <cell r="CI917">
            <v>4.55293978555871</v>
          </cell>
          <cell r="CJ917">
            <v>4.2691991685122</v>
          </cell>
          <cell r="CK917">
            <v>4.08236527019218</v>
          </cell>
          <cell r="CL917">
            <v>4.18299184414625</v>
          </cell>
          <cell r="CM917">
            <v>4.92846416187291</v>
          </cell>
          <cell r="CN917">
            <v>4.87731429641456</v>
          </cell>
          <cell r="CO917">
            <v>5.14686206024721</v>
          </cell>
          <cell r="CP917">
            <v>4.90029916201728</v>
          </cell>
          <cell r="CQ917">
            <v>4.90394630605314</v>
          </cell>
          <cell r="CR917">
            <v>4.90416491852938</v>
          </cell>
          <cell r="CS917">
            <v>4.84985072293627</v>
          </cell>
          <cell r="CT917">
            <v>4.91968108756951</v>
          </cell>
          <cell r="CU917">
            <v>4.91414758679844</v>
          </cell>
          <cell r="CV917">
            <v>4.95831922328153</v>
          </cell>
          <cell r="CW917">
            <v>5.02441765389772</v>
          </cell>
          <cell r="CX917">
            <v>4.91252285953858</v>
          </cell>
          <cell r="CY917">
            <v>4.84101453751578</v>
          </cell>
          <cell r="CZ917">
            <v>4.99163671684769</v>
          </cell>
          <cell r="DA917">
            <v>4.99111778062316</v>
          </cell>
        </row>
        <row r="918">
          <cell r="A918">
            <v>9498.10212536566</v>
          </cell>
          <cell r="B918">
            <v>8459.53806822634</v>
          </cell>
          <cell r="C918">
            <v>7762.65451416627</v>
          </cell>
          <cell r="D918">
            <v>6662.6024372347</v>
          </cell>
          <cell r="E918">
            <v>7940.0763573605</v>
          </cell>
          <cell r="F918">
            <v>7352.5156778003</v>
          </cell>
          <cell r="G918">
            <v>6161.88277000905</v>
          </cell>
          <cell r="H918">
            <v>7794.57136326634</v>
          </cell>
          <cell r="I918">
            <v>8338.06813235169</v>
          </cell>
          <cell r="J918">
            <v>8208.12384337653</v>
          </cell>
          <cell r="K918">
            <v>7755.10125406902</v>
          </cell>
          <cell r="L918">
            <v>9491.97134731071</v>
          </cell>
          <cell r="M918">
            <v>10758.7584571842</v>
          </cell>
          <cell r="N918">
            <v>10174.7059501127</v>
          </cell>
          <cell r="O918">
            <v>9256.38796606547</v>
          </cell>
        </row>
        <row r="918">
          <cell r="Z918">
            <v>7815.58117744374</v>
          </cell>
          <cell r="AA918">
            <v>6960.99132471196</v>
          </cell>
          <cell r="AB918">
            <v>6387.55571451396</v>
          </cell>
          <cell r="AC918">
            <v>5482.37000549598</v>
          </cell>
          <cell r="AD918">
            <v>6533.54854548521</v>
          </cell>
          <cell r="AE918">
            <v>6050.07004344711</v>
          </cell>
          <cell r="AF918">
            <v>5070.3492507503</v>
          </cell>
          <cell r="AG918">
            <v>6413.81872177345</v>
          </cell>
          <cell r="AH918">
            <v>6861.03892033511</v>
          </cell>
          <cell r="AI918">
            <v>6754.1133339784</v>
          </cell>
          <cell r="AJ918">
            <v>6381.34046049108</v>
          </cell>
          <cell r="AK918">
            <v>7810.53642292995</v>
          </cell>
          <cell r="AL918">
            <v>8852.92124476868</v>
          </cell>
          <cell r="AM918">
            <v>8372.32946752127</v>
          </cell>
          <cell r="AN918">
            <v>7616.68495493388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8">
          <cell r="BX918">
            <v>4.31211845552017</v>
          </cell>
          <cell r="BY918">
            <v>3.98750149142596</v>
          </cell>
          <cell r="BZ918">
            <v>3.57803176203431</v>
          </cell>
          <cell r="CA918">
            <v>3.08708397260177</v>
          </cell>
          <cell r="CB918">
            <v>3.59564068601493</v>
          </cell>
          <cell r="CC918">
            <v>3.37584506677526</v>
          </cell>
          <cell r="CD918">
            <v>2.87276073630412</v>
          </cell>
          <cell r="CE918">
            <v>3.54921943682369</v>
          </cell>
          <cell r="CF918">
            <v>3.92687727436553</v>
          </cell>
          <cell r="CG918">
            <v>3.67992984934066</v>
          </cell>
          <cell r="CH918">
            <v>3.64253343218463</v>
          </cell>
          <cell r="CI918">
            <v>4.19143986398614</v>
          </cell>
          <cell r="CJ918">
            <v>4.77405891732611</v>
          </cell>
          <cell r="CK918">
            <v>4.66103696949535</v>
          </cell>
          <cell r="CL918">
            <v>4.19184581815777</v>
          </cell>
          <cell r="CM918">
            <v>4.96566859003315</v>
          </cell>
          <cell r="CN918">
            <v>4.78274657697491</v>
          </cell>
          <cell r="CO918">
            <v>4.89099980279498</v>
          </cell>
          <cell r="CP918">
            <v>4.86549505267281</v>
          </cell>
          <cell r="CQ918">
            <v>4.97828747765345</v>
          </cell>
          <cell r="CR918">
            <v>4.91004001597802</v>
          </cell>
          <cell r="CS918">
            <v>4.83554639087222</v>
          </cell>
          <cell r="CT918">
            <v>4.95097764447508</v>
          </cell>
          <cell r="CU918">
            <v>4.78684858010104</v>
          </cell>
          <cell r="CV918">
            <v>5.02847088142372</v>
          </cell>
          <cell r="CW918">
            <v>4.79971560310568</v>
          </cell>
          <cell r="CX918">
            <v>5.10534103320879</v>
          </cell>
          <cell r="CY918">
            <v>5.0804942236397</v>
          </cell>
          <cell r="CZ918">
            <v>4.92119867364978</v>
          </cell>
          <cell r="DA918">
            <v>4.97814827137139</v>
          </cell>
        </row>
        <row r="919">
          <cell r="A919">
            <v>8575.32705002838</v>
          </cell>
          <cell r="B919">
            <v>7856.6438951194</v>
          </cell>
          <cell r="C919">
            <v>7434.2886183808</v>
          </cell>
          <cell r="D919">
            <v>7198.72350367152</v>
          </cell>
          <cell r="E919">
            <v>7686.72973082707</v>
          </cell>
          <cell r="F919">
            <v>7666.67180418086</v>
          </cell>
          <cell r="G919">
            <v>8442.27735137787</v>
          </cell>
          <cell r="H919">
            <v>8873.22089270923</v>
          </cell>
          <cell r="I919">
            <v>7436.52185920176</v>
          </cell>
          <cell r="J919">
            <v>8087.59378789974</v>
          </cell>
          <cell r="K919">
            <v>7671.41421517466</v>
          </cell>
          <cell r="L919">
            <v>8327.64814862793</v>
          </cell>
          <cell r="M919">
            <v>8013.05242712106</v>
          </cell>
          <cell r="N919">
            <v>8083.42596628857</v>
          </cell>
          <cell r="O919">
            <v>8779.48838193792</v>
          </cell>
        </row>
        <row r="919">
          <cell r="Z919">
            <v>7056.26911545192</v>
          </cell>
          <cell r="AA919">
            <v>6464.89554798396</v>
          </cell>
          <cell r="AB919">
            <v>6117.3574916962</v>
          </cell>
          <cell r="AC919">
            <v>5923.52105444971</v>
          </cell>
          <cell r="AD919">
            <v>6325.08046422342</v>
          </cell>
          <cell r="AE919">
            <v>6308.57565601168</v>
          </cell>
          <cell r="AF919">
            <v>6946.78822056236</v>
          </cell>
          <cell r="AG919">
            <v>7301.39319171503</v>
          </cell>
          <cell r="AH919">
            <v>6119.19512985745</v>
          </cell>
          <cell r="AI919">
            <v>6654.93431690035</v>
          </cell>
          <cell r="AJ919">
            <v>6312.47798277229</v>
          </cell>
          <cell r="AK919">
            <v>6852.46476229956</v>
          </cell>
          <cell r="AL919">
            <v>6593.59742574533</v>
          </cell>
          <cell r="AM919">
            <v>6651.50479511745</v>
          </cell>
          <cell r="AN919">
            <v>7224.26472570891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19">
          <cell r="BX919">
            <v>3.81901686210253</v>
          </cell>
          <cell r="BY919">
            <v>3.62417163310855</v>
          </cell>
          <cell r="BZ919">
            <v>3.56347471259388</v>
          </cell>
          <cell r="CA919">
            <v>3.39181682488965</v>
          </cell>
          <cell r="CB919">
            <v>3.59922973645353</v>
          </cell>
          <cell r="CC919">
            <v>3.58800402564953</v>
          </cell>
          <cell r="CD919">
            <v>3.82207820173426</v>
          </cell>
          <cell r="CE919">
            <v>3.97555912274823</v>
          </cell>
          <cell r="CF919">
            <v>3.45840534433849</v>
          </cell>
          <cell r="CG919">
            <v>3.77739791437827</v>
          </cell>
          <cell r="CH919">
            <v>3.4709880501326</v>
          </cell>
          <cell r="CI919">
            <v>3.83386821447171</v>
          </cell>
          <cell r="CJ919">
            <v>3.73184991142494</v>
          </cell>
          <cell r="CK919">
            <v>3.67237190966049</v>
          </cell>
          <cell r="CL919">
            <v>4.19144675391994</v>
          </cell>
          <cell r="CM919">
            <v>5.06209971046837</v>
          </cell>
          <cell r="CN919">
            <v>4.88719751443566</v>
          </cell>
          <cell r="CO919">
            <v>4.70324188906453</v>
          </cell>
          <cell r="CP919">
            <v>4.78469965937489</v>
          </cell>
          <cell r="CQ919">
            <v>4.81463780922465</v>
          </cell>
          <cell r="CR919">
            <v>4.8170985308332</v>
          </cell>
          <cell r="CS919">
            <v>4.97956752586996</v>
          </cell>
          <cell r="CT919">
            <v>5.031699025463</v>
          </cell>
          <cell r="CU919">
            <v>4.84758624128247</v>
          </cell>
          <cell r="CV919">
            <v>4.82678742666486</v>
          </cell>
          <cell r="CW919">
            <v>4.98257555974953</v>
          </cell>
          <cell r="CX919">
            <v>4.89684960746143</v>
          </cell>
          <cell r="CY919">
            <v>4.84066908108756</v>
          </cell>
          <cell r="CZ919">
            <v>4.96226995980527</v>
          </cell>
          <cell r="DA919">
            <v>4.72211798451745</v>
          </cell>
        </row>
        <row r="920">
          <cell r="A920">
            <v>9154.33517705825</v>
          </cell>
          <cell r="B920">
            <v>8438.1566762722</v>
          </cell>
          <cell r="C920">
            <v>7922.28538505611</v>
          </cell>
          <cell r="D920">
            <v>6655.12639841405</v>
          </cell>
          <cell r="E920">
            <v>6320.49790509926</v>
          </cell>
          <cell r="F920">
            <v>7225.61725557242</v>
          </cell>
          <cell r="G920">
            <v>7322.90075434769</v>
          </cell>
          <cell r="H920">
            <v>8472.31366619307</v>
          </cell>
          <cell r="I920">
            <v>8007.90855804958</v>
          </cell>
          <cell r="J920">
            <v>7443.14327720493</v>
          </cell>
          <cell r="K920">
            <v>7232.81698162529</v>
          </cell>
          <cell r="L920">
            <v>8186.34885560549</v>
          </cell>
          <cell r="M920">
            <v>9030.76706311241</v>
          </cell>
          <cell r="N920">
            <v>8787.41910398318</v>
          </cell>
          <cell r="O920">
            <v>8278.45980914014</v>
          </cell>
        </row>
        <row r="920">
          <cell r="Z920">
            <v>7532.71008855078</v>
          </cell>
          <cell r="AA920">
            <v>6943.39749361827</v>
          </cell>
          <cell r="AB920">
            <v>6518.90911684617</v>
          </cell>
          <cell r="AC920">
            <v>5476.21829355214</v>
          </cell>
          <cell r="AD920">
            <v>5200.86684762453</v>
          </cell>
          <cell r="AE920">
            <v>5945.65077029959</v>
          </cell>
          <cell r="AF920">
            <v>6025.70119214895</v>
          </cell>
          <cell r="AG920">
            <v>6971.50381675316</v>
          </cell>
          <cell r="AH920">
            <v>6589.36475633794</v>
          </cell>
          <cell r="AI920">
            <v>6124.6436109572</v>
          </cell>
          <cell r="AJ920">
            <v>5951.57511630881</v>
          </cell>
          <cell r="AK920">
            <v>6736.19562975538</v>
          </cell>
          <cell r="AL920">
            <v>7431.03118336107</v>
          </cell>
          <cell r="AM920">
            <v>7230.79057699188</v>
          </cell>
          <cell r="AN920">
            <v>6811.98978580675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0">
          <cell r="BX920">
            <v>4.18566688601639</v>
          </cell>
          <cell r="BY920">
            <v>3.88354321689359</v>
          </cell>
          <cell r="BZ920">
            <v>3.63332552535603</v>
          </cell>
          <cell r="CA920">
            <v>3.13753850219162</v>
          </cell>
          <cell r="CB920">
            <v>2.90288596081979</v>
          </cell>
          <cell r="CC920">
            <v>3.31543701458849</v>
          </cell>
          <cell r="CD920">
            <v>3.43034782654306</v>
          </cell>
          <cell r="CE920">
            <v>3.80132758081787</v>
          </cell>
          <cell r="CF920">
            <v>3.62609159758047</v>
          </cell>
          <cell r="CG920">
            <v>3.44505527381903</v>
          </cell>
          <cell r="CH920">
            <v>3.44460871278383</v>
          </cell>
          <cell r="CI920">
            <v>3.79737789543635</v>
          </cell>
          <cell r="CJ920">
            <v>4.08370989292945</v>
          </cell>
          <cell r="CK920">
            <v>4.11069169509029</v>
          </cell>
          <cell r="CL920">
            <v>3.84656137162509</v>
          </cell>
          <cell r="CM920">
            <v>4.93053137013533</v>
          </cell>
          <cell r="CN920">
            <v>4.89836362553658</v>
          </cell>
          <cell r="CO920">
            <v>4.91561376843894</v>
          </cell>
          <cell r="CP920">
            <v>4.7818816502407</v>
          </cell>
          <cell r="CQ920">
            <v>4.9085463431159</v>
          </cell>
          <cell r="CR920">
            <v>4.91321478692792</v>
          </cell>
          <cell r="CS920">
            <v>4.81256456319356</v>
          </cell>
          <cell r="CT920">
            <v>5.02456314295032</v>
          </cell>
          <cell r="CU920">
            <v>4.97865363881024</v>
          </cell>
          <cell r="CV920">
            <v>4.87070429232051</v>
          </cell>
          <cell r="CW920">
            <v>4.73368286785275</v>
          </cell>
          <cell r="CX920">
            <v>4.86001946623746</v>
          </cell>
          <cell r="CY920">
            <v>4.98541524183797</v>
          </cell>
          <cell r="CZ920">
            <v>4.81923399074285</v>
          </cell>
          <cell r="DA920">
            <v>4.85186219884861</v>
          </cell>
        </row>
        <row r="921">
          <cell r="A921">
            <v>11351.0851524888</v>
          </cell>
          <cell r="B921">
            <v>8066.29906393785</v>
          </cell>
          <cell r="C921">
            <v>8302.05341382689</v>
          </cell>
          <cell r="D921">
            <v>8255.85927765222</v>
          </cell>
          <cell r="E921">
            <v>7231.47681705741</v>
          </cell>
          <cell r="F921">
            <v>8208.54780837948</v>
          </cell>
          <cell r="G921">
            <v>8880.12652785323</v>
          </cell>
          <cell r="H921">
            <v>8688.1446633345</v>
          </cell>
          <cell r="I921">
            <v>8637.45865185373</v>
          </cell>
          <cell r="J921">
            <v>9204.24591488103</v>
          </cell>
          <cell r="K921">
            <v>8551.79316211866</v>
          </cell>
          <cell r="L921">
            <v>8418.14570902951</v>
          </cell>
          <cell r="M921">
            <v>8437.84040634131</v>
          </cell>
          <cell r="N921">
            <v>9179.51808614002</v>
          </cell>
          <cell r="O921">
            <v>8450.10196042577</v>
          </cell>
        </row>
        <row r="921">
          <cell r="Z921">
            <v>9340.32149690508</v>
          </cell>
          <cell r="AA921">
            <v>6637.41180118315</v>
          </cell>
          <cell r="AB921">
            <v>6831.40395194899</v>
          </cell>
          <cell r="AC921">
            <v>6793.39277703954</v>
          </cell>
          <cell r="AD921">
            <v>5950.47235232153</v>
          </cell>
          <cell r="AE921">
            <v>6754.4621966094</v>
          </cell>
          <cell r="AF921">
            <v>7307.07554291923</v>
          </cell>
          <cell r="AG921">
            <v>7149.10189440096</v>
          </cell>
          <cell r="AH921">
            <v>7107.39454781107</v>
          </cell>
          <cell r="AI921">
            <v>7573.77949567353</v>
          </cell>
          <cell r="AJ921">
            <v>7036.90408768621</v>
          </cell>
          <cell r="AK921">
            <v>6926.93132628714</v>
          </cell>
          <cell r="AL921">
            <v>6943.13724864656</v>
          </cell>
          <cell r="AM921">
            <v>7553.43202516664</v>
          </cell>
          <cell r="AN921">
            <v>6953.22675600749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1">
          <cell r="BX921">
            <v>5.17512743013403</v>
          </cell>
          <cell r="BY921">
            <v>3.73807436851855</v>
          </cell>
          <cell r="BZ921">
            <v>3.81210650523264</v>
          </cell>
          <cell r="CA921">
            <v>3.72775674249665</v>
          </cell>
          <cell r="CB921">
            <v>3.42242085430943</v>
          </cell>
          <cell r="CC921">
            <v>3.82017424360655</v>
          </cell>
          <cell r="CD921">
            <v>4.06951483696336</v>
          </cell>
          <cell r="CE921">
            <v>3.95264281541744</v>
          </cell>
          <cell r="CF921">
            <v>3.8846723082042</v>
          </cell>
          <cell r="CG921">
            <v>4.15026578443468</v>
          </cell>
          <cell r="CH921">
            <v>3.98042418146009</v>
          </cell>
          <cell r="CI921">
            <v>4.03402754348767</v>
          </cell>
          <cell r="CJ921">
            <v>3.84211853587892</v>
          </cell>
          <cell r="CK921">
            <v>4.19544850748792</v>
          </cell>
          <cell r="CL921">
            <v>3.85740086952795</v>
          </cell>
          <cell r="CM921">
            <v>4.94479068482884</v>
          </cell>
          <cell r="CN921">
            <v>4.86472126381531</v>
          </cell>
          <cell r="CO921">
            <v>4.90966744636558</v>
          </cell>
          <cell r="CP921">
            <v>4.99282444946299</v>
          </cell>
          <cell r="CQ921">
            <v>4.76348896671641</v>
          </cell>
          <cell r="CR921">
            <v>4.84411827866026</v>
          </cell>
          <cell r="CS921">
            <v>4.91935423536435</v>
          </cell>
          <cell r="CT921">
            <v>4.95531254587617</v>
          </cell>
          <cell r="CU921">
            <v>5.01260139458739</v>
          </cell>
          <cell r="CV921">
            <v>4.99969926935435</v>
          </cell>
          <cell r="CW921">
            <v>4.84350119545806</v>
          </cell>
          <cell r="CX921">
            <v>4.7044532641477</v>
          </cell>
          <cell r="CY921">
            <v>4.9509908802324</v>
          </cell>
          <cell r="CZ921">
            <v>4.93256782405752</v>
          </cell>
          <cell r="DA921">
            <v>4.93854202924985</v>
          </cell>
        </row>
        <row r="922">
          <cell r="A922">
            <v>8741.34349455008</v>
          </cell>
          <cell r="B922">
            <v>8273.82215202483</v>
          </cell>
          <cell r="C922">
            <v>6954.84945580402</v>
          </cell>
          <cell r="D922">
            <v>6460.80553714766</v>
          </cell>
          <cell r="E922">
            <v>7148.55566932847</v>
          </cell>
          <cell r="F922">
            <v>6910.29076240733</v>
          </cell>
          <cell r="G922">
            <v>7844.42218258705</v>
          </cell>
          <cell r="H922">
            <v>7434.81892985504</v>
          </cell>
          <cell r="I922">
            <v>7098.70338343793</v>
          </cell>
          <cell r="J922">
            <v>8255.46460933053</v>
          </cell>
          <cell r="K922">
            <v>7270.29698219873</v>
          </cell>
          <cell r="L922">
            <v>9048.12490701269</v>
          </cell>
          <cell r="M922">
            <v>9125.99324530556</v>
          </cell>
          <cell r="N922">
            <v>10056.4025683545</v>
          </cell>
          <cell r="O922">
            <v>9338.89921436803</v>
          </cell>
        </row>
        <row r="922">
          <cell r="Z922">
            <v>7192.87693265835</v>
          </cell>
          <cell r="AA922">
            <v>6808.17365652329</v>
          </cell>
          <cell r="AB922">
            <v>5722.84755220445</v>
          </cell>
          <cell r="AC922">
            <v>5316.31998485293</v>
          </cell>
          <cell r="AD922">
            <v>5882.24009361886</v>
          </cell>
          <cell r="AE922">
            <v>5686.1821130666</v>
          </cell>
          <cell r="AF922">
            <v>6454.83882452877</v>
          </cell>
          <cell r="AG922">
            <v>6117.79386228072</v>
          </cell>
          <cell r="AH922">
            <v>5841.21878408607</v>
          </cell>
          <cell r="AI922">
            <v>6793.06802139198</v>
          </cell>
          <cell r="AJ922">
            <v>5982.41580249496</v>
          </cell>
          <cell r="AK922">
            <v>7445.31420919902</v>
          </cell>
          <cell r="AL922">
            <v>7509.38872756572</v>
          </cell>
          <cell r="AM922">
            <v>8274.98268481739</v>
          </cell>
          <cell r="AN922">
            <v>7684.5799249657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2">
          <cell r="BX922">
            <v>3.95454023484143</v>
          </cell>
          <cell r="BY922">
            <v>3.7590823942266</v>
          </cell>
          <cell r="BZ922">
            <v>3.2097118276439</v>
          </cell>
          <cell r="CA922">
            <v>3.0252828382332</v>
          </cell>
          <cell r="CB922">
            <v>3.32903096679062</v>
          </cell>
          <cell r="CC922">
            <v>3.25258697924233</v>
          </cell>
          <cell r="CD922">
            <v>3.56409369510798</v>
          </cell>
          <cell r="CE922">
            <v>3.41354289150883</v>
          </cell>
          <cell r="CF922">
            <v>3.18193916123738</v>
          </cell>
          <cell r="CG922">
            <v>3.84792424124004</v>
          </cell>
          <cell r="CH922">
            <v>3.41931328954916</v>
          </cell>
          <cell r="CI922">
            <v>4.23810425097766</v>
          </cell>
          <cell r="CJ922">
            <v>4.15351917240133</v>
          </cell>
          <cell r="CK922">
            <v>4.63141735366838</v>
          </cell>
          <cell r="CL922">
            <v>4.35137396633844</v>
          </cell>
          <cell r="CM922">
            <v>4.98326252206147</v>
          </cell>
          <cell r="CN922">
            <v>4.96199035021546</v>
          </cell>
          <cell r="CO922">
            <v>4.88487292054206</v>
          </cell>
          <cell r="CP922">
            <v>4.81451190229211</v>
          </cell>
          <cell r="CQ922">
            <v>4.84096616842942</v>
          </cell>
          <cell r="CR922">
            <v>4.7895970902885</v>
          </cell>
          <cell r="CS922">
            <v>4.96184765133679</v>
          </cell>
          <cell r="CT922">
            <v>4.91017093016021</v>
          </cell>
          <cell r="CU922">
            <v>5.02942964134459</v>
          </cell>
          <cell r="CV922">
            <v>4.83667143563355</v>
          </cell>
          <cell r="CW922">
            <v>4.79341285599751</v>
          </cell>
          <cell r="CX922">
            <v>4.81302957953139</v>
          </cell>
          <cell r="CY922">
            <v>4.95330992654619</v>
          </cell>
          <cell r="CZ922">
            <v>4.89508582505501</v>
          </cell>
          <cell r="DA922">
            <v>4.8383898494845</v>
          </cell>
        </row>
        <row r="923">
          <cell r="A923">
            <v>8332.60781321963</v>
          </cell>
          <cell r="B923">
            <v>7572.00044002578</v>
          </cell>
          <cell r="C923">
            <v>7500.93785439093</v>
          </cell>
          <cell r="D923">
            <v>6418.20656977669</v>
          </cell>
          <cell r="E923">
            <v>7929.60763861354</v>
          </cell>
          <cell r="F923">
            <v>8105.61756100908</v>
          </cell>
          <cell r="G923">
            <v>7313.45200964564</v>
          </cell>
          <cell r="H923">
            <v>8398.67378934706</v>
          </cell>
          <cell r="I923">
            <v>8806.57350352974</v>
          </cell>
          <cell r="J923">
            <v>7891.2184443358</v>
          </cell>
          <cell r="K923">
            <v>8258.04076996929</v>
          </cell>
          <cell r="L923">
            <v>8592.68896956948</v>
          </cell>
          <cell r="M923">
            <v>7942.83119189659</v>
          </cell>
          <cell r="N923">
            <v>8327.67506828897</v>
          </cell>
          <cell r="O923">
            <v>9794.4530610275</v>
          </cell>
        </row>
        <row r="923">
          <cell r="Z923">
            <v>6856.54585773501</v>
          </cell>
          <cell r="AA923">
            <v>6230.67464779264</v>
          </cell>
          <cell r="AB923">
            <v>6172.20029161311</v>
          </cell>
          <cell r="AC923">
            <v>5281.26712027339</v>
          </cell>
          <cell r="AD923">
            <v>6524.93428548771</v>
          </cell>
          <cell r="AE923">
            <v>6669.76530734462</v>
          </cell>
          <cell r="AF923">
            <v>6017.92622507985</v>
          </cell>
          <cell r="AG923">
            <v>6910.90871809129</v>
          </cell>
          <cell r="AH923">
            <v>7246.5519114759</v>
          </cell>
          <cell r="AI923">
            <v>6493.34546276775</v>
          </cell>
          <cell r="AJ923">
            <v>6795.18783357473</v>
          </cell>
          <cell r="AK923">
            <v>7070.55549496003</v>
          </cell>
          <cell r="AL923">
            <v>6535.81538076063</v>
          </cell>
          <cell r="AM923">
            <v>6852.48691333492</v>
          </cell>
          <cell r="AN923">
            <v>8059.43566164548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3">
          <cell r="BX923">
            <v>3.79484355318825</v>
          </cell>
          <cell r="BY923">
            <v>3.57973190570248</v>
          </cell>
          <cell r="BZ923">
            <v>3.44442009985561</v>
          </cell>
          <cell r="CA923">
            <v>2.94444632113788</v>
          </cell>
          <cell r="CB923">
            <v>3.61920062597144</v>
          </cell>
          <cell r="CC923">
            <v>3.7127755607686</v>
          </cell>
          <cell r="CD923">
            <v>3.41945801281015</v>
          </cell>
          <cell r="CE923">
            <v>4.03690400406583</v>
          </cell>
          <cell r="CF923">
            <v>4.05257432674523</v>
          </cell>
          <cell r="CG923">
            <v>3.68568716546813</v>
          </cell>
          <cell r="CH923">
            <v>3.73930770692839</v>
          </cell>
          <cell r="CI923">
            <v>4.07557086854064</v>
          </cell>
          <cell r="CJ923">
            <v>3.69457611459356</v>
          </cell>
          <cell r="CK923">
            <v>3.73782770488386</v>
          </cell>
          <cell r="CL923">
            <v>4.45314966087822</v>
          </cell>
          <cell r="CM923">
            <v>4.95015324905743</v>
          </cell>
          <cell r="CN923">
            <v>4.76860892113425</v>
          </cell>
          <cell r="CO923">
            <v>4.90942953966337</v>
          </cell>
          <cell r="CP923">
            <v>4.91407327862536</v>
          </cell>
          <cell r="CQ923">
            <v>4.93935930512533</v>
          </cell>
          <cell r="CR923">
            <v>4.92174366860476</v>
          </cell>
          <cell r="CS923">
            <v>4.82166151712979</v>
          </cell>
          <cell r="CT923">
            <v>4.69022708215298</v>
          </cell>
          <cell r="CU923">
            <v>4.89900129646752</v>
          </cell>
          <cell r="CV923">
            <v>4.82677632977219</v>
          </cell>
          <cell r="CW923">
            <v>4.97871649722846</v>
          </cell>
          <cell r="CX923">
            <v>4.75304823361718</v>
          </cell>
          <cell r="CY923">
            <v>4.84665708691269</v>
          </cell>
          <cell r="CZ923">
            <v>5.02268649898783</v>
          </cell>
          <cell r="DA923">
            <v>4.95843331795617</v>
          </cell>
        </row>
        <row r="924">
          <cell r="A924">
            <v>9653.56312424724</v>
          </cell>
          <cell r="B924">
            <v>7632.01706106571</v>
          </cell>
          <cell r="C924">
            <v>6995.93518884969</v>
          </cell>
          <cell r="D924">
            <v>7100.29489313476</v>
          </cell>
          <cell r="E924">
            <v>7741.80038909255</v>
          </cell>
          <cell r="F924">
            <v>7964.43483019572</v>
          </cell>
          <cell r="G924">
            <v>6876.9362623095</v>
          </cell>
          <cell r="H924">
            <v>8084.09452679058</v>
          </cell>
          <cell r="I924">
            <v>8479.89742669987</v>
          </cell>
          <cell r="J924">
            <v>7737.49522584498</v>
          </cell>
          <cell r="K924">
            <v>7537.42824750185</v>
          </cell>
          <cell r="L924">
            <v>8174.9221014845</v>
          </cell>
          <cell r="M924">
            <v>7781.52001124221</v>
          </cell>
          <cell r="N924">
            <v>9153.96255259929</v>
          </cell>
          <cell r="O924">
            <v>8987.14339119139</v>
          </cell>
        </row>
        <row r="924">
          <cell r="Z924">
            <v>7943.50337080916</v>
          </cell>
          <cell r="AA924">
            <v>6280.0597531055</v>
          </cell>
          <cell r="AB924">
            <v>5756.6552411106</v>
          </cell>
          <cell r="AC924">
            <v>5842.52836920803</v>
          </cell>
          <cell r="AD924">
            <v>6370.39574873901</v>
          </cell>
          <cell r="AE924">
            <v>6553.59208884677</v>
          </cell>
          <cell r="AF924">
            <v>5658.73612441467</v>
          </cell>
          <cell r="AG924">
            <v>6652.05492490197</v>
          </cell>
          <cell r="AH924">
            <v>6977.7441682559</v>
          </cell>
          <cell r="AI924">
            <v>6366.85321440958</v>
          </cell>
          <cell r="AJ924">
            <v>6202.22667223009</v>
          </cell>
          <cell r="AK924">
            <v>6726.79304350725</v>
          </cell>
          <cell r="AL924">
            <v>6403.07932353645</v>
          </cell>
          <cell r="AM924">
            <v>7532.40347185313</v>
          </cell>
          <cell r="AN924">
            <v>7395.1351333232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4">
          <cell r="BX924">
            <v>4.4593907695416</v>
          </cell>
          <cell r="BY924">
            <v>3.50605473018798</v>
          </cell>
          <cell r="BZ924">
            <v>3.29227466979428</v>
          </cell>
          <cell r="CA924">
            <v>3.36700990292892</v>
          </cell>
          <cell r="CB924">
            <v>3.54478869189522</v>
          </cell>
          <cell r="CC924">
            <v>3.65550596861172</v>
          </cell>
          <cell r="CD924">
            <v>3.20263971833155</v>
          </cell>
          <cell r="CE924">
            <v>3.61443472910334</v>
          </cell>
          <cell r="CF924">
            <v>3.86518315372731</v>
          </cell>
          <cell r="CG924">
            <v>3.50445933414692</v>
          </cell>
          <cell r="CH924">
            <v>3.48939047711383</v>
          </cell>
          <cell r="CI924">
            <v>3.76286094688909</v>
          </cell>
          <cell r="CJ924">
            <v>3.70480803832187</v>
          </cell>
          <cell r="CK924">
            <v>4.09881380486531</v>
          </cell>
          <cell r="CL924">
            <v>4.0957816582167</v>
          </cell>
          <cell r="CM924">
            <v>4.88026819321798</v>
          </cell>
          <cell r="CN924">
            <v>4.90740860690177</v>
          </cell>
          <cell r="CO924">
            <v>4.79050497807009</v>
          </cell>
          <cell r="CP924">
            <v>4.75404810214603</v>
          </cell>
          <cell r="CQ924">
            <v>4.92360491826943</v>
          </cell>
          <cell r="CR924">
            <v>4.91178156264295</v>
          </cell>
          <cell r="CS924">
            <v>4.84081507935231</v>
          </cell>
          <cell r="CT924">
            <v>5.04222911170157</v>
          </cell>
          <cell r="CU924">
            <v>4.94597708567961</v>
          </cell>
          <cell r="CV924">
            <v>4.97749632708523</v>
          </cell>
          <cell r="CW924">
            <v>4.86973354033486</v>
          </cell>
          <cell r="CX924">
            <v>4.89775472501797</v>
          </cell>
          <cell r="CY924">
            <v>4.73511256095422</v>
          </cell>
          <cell r="CZ924">
            <v>5.03480343903341</v>
          </cell>
          <cell r="DA924">
            <v>4.94671002792345</v>
          </cell>
        </row>
        <row r="925">
          <cell r="A925">
            <v>10149.8259789717</v>
          </cell>
          <cell r="B925">
            <v>7907.67812821858</v>
          </cell>
          <cell r="C925">
            <v>8158.03896893098</v>
          </cell>
          <cell r="D925">
            <v>8031.107794757</v>
          </cell>
          <cell r="E925">
            <v>7246.19673980684</v>
          </cell>
          <cell r="F925">
            <v>6856.88546440957</v>
          </cell>
          <cell r="G925">
            <v>8110.17530377611</v>
          </cell>
          <cell r="H925">
            <v>8441.46220484995</v>
          </cell>
          <cell r="I925">
            <v>7387.24975550707</v>
          </cell>
          <cell r="J925">
            <v>7691.85970452</v>
          </cell>
          <cell r="K925">
            <v>7766.08710668447</v>
          </cell>
          <cell r="L925">
            <v>7172.03848044193</v>
          </cell>
          <cell r="M925">
            <v>9192.64905759552</v>
          </cell>
          <cell r="N925">
            <v>9077.15645868658</v>
          </cell>
          <cell r="O925">
            <v>9030.44230849778</v>
          </cell>
        </row>
        <row r="925">
          <cell r="Z925">
            <v>8351.85680555384</v>
          </cell>
          <cell r="AA925">
            <v>6506.88943121986</v>
          </cell>
          <cell r="AB925">
            <v>6712.90063729178</v>
          </cell>
          <cell r="AC925">
            <v>6608.45441397148</v>
          </cell>
          <cell r="AD925">
            <v>5962.5847458982</v>
          </cell>
          <cell r="AE925">
            <v>5642.23718214273</v>
          </cell>
          <cell r="AF925">
            <v>6673.51567853577</v>
          </cell>
          <cell r="AG925">
            <v>6946.11747141939</v>
          </cell>
          <cell r="AH925">
            <v>6078.65122738867</v>
          </cell>
          <cell r="AI925">
            <v>6329.30169971932</v>
          </cell>
          <cell r="AJ925">
            <v>6390.38024778608</v>
          </cell>
          <cell r="AK925">
            <v>5901.56309247793</v>
          </cell>
          <cell r="AL925">
            <v>7564.23693882145</v>
          </cell>
          <cell r="AM925">
            <v>7469.2030288621</v>
          </cell>
          <cell r="AN925">
            <v>7430.76395670675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5">
          <cell r="BX925">
            <v>4.58066017292059</v>
          </cell>
          <cell r="BY925">
            <v>3.58056188424692</v>
          </cell>
          <cell r="BZ925">
            <v>3.68717941867704</v>
          </cell>
          <cell r="CA925">
            <v>3.67559625544356</v>
          </cell>
          <cell r="CB925">
            <v>3.39553598990721</v>
          </cell>
          <cell r="CC925">
            <v>3.11099022835192</v>
          </cell>
          <cell r="CD925">
            <v>3.72327194859785</v>
          </cell>
          <cell r="CE925">
            <v>3.84107069321634</v>
          </cell>
          <cell r="CF925">
            <v>3.37367443058339</v>
          </cell>
          <cell r="CG925">
            <v>3.65962487209314</v>
          </cell>
          <cell r="CH925">
            <v>3.54054407331732</v>
          </cell>
          <cell r="CI925">
            <v>3.3499638134797</v>
          </cell>
          <cell r="CJ925">
            <v>4.16198091291649</v>
          </cell>
          <cell r="CK925">
            <v>4.03422915727438</v>
          </cell>
          <cell r="CL925">
            <v>4.1195186887773</v>
          </cell>
          <cell r="CM925">
            <v>4.99530604835974</v>
          </cell>
          <cell r="CN925">
            <v>4.97885385267085</v>
          </cell>
          <cell r="CO925">
            <v>4.98796139459869</v>
          </cell>
          <cell r="CP925">
            <v>4.92582789309679</v>
          </cell>
          <cell r="CQ925">
            <v>4.81097790376994</v>
          </cell>
          <cell r="CR925">
            <v>4.96889508677569</v>
          </cell>
          <cell r="CS925">
            <v>4.91062829982472</v>
          </cell>
          <cell r="CT925">
            <v>4.95446721650189</v>
          </cell>
          <cell r="CU925">
            <v>4.93640963934602</v>
          </cell>
          <cell r="CV925">
            <v>4.73834155358462</v>
          </cell>
          <cell r="CW925">
            <v>4.94497193857012</v>
          </cell>
          <cell r="CX925">
            <v>4.82651960051891</v>
          </cell>
          <cell r="CY925">
            <v>4.97934451221851</v>
          </cell>
          <cell r="CZ925">
            <v>5.07248575733204</v>
          </cell>
          <cell r="DA925">
            <v>4.94190194381115</v>
          </cell>
        </row>
        <row r="926">
          <cell r="A926">
            <v>8686.12660330106</v>
          </cell>
          <cell r="B926">
            <v>9047.48424864177</v>
          </cell>
          <cell r="C926">
            <v>6872.13839304714</v>
          </cell>
          <cell r="D926">
            <v>8138.31176025098</v>
          </cell>
          <cell r="E926">
            <v>7585.0893860956</v>
          </cell>
          <cell r="F926">
            <v>7703.83158160383</v>
          </cell>
          <cell r="G926">
            <v>7594.21456883872</v>
          </cell>
          <cell r="H926">
            <v>7862.90160453493</v>
          </cell>
          <cell r="I926">
            <v>7029.5266014833</v>
          </cell>
          <cell r="J926">
            <v>7791.57989734859</v>
          </cell>
          <cell r="K926">
            <v>8518.71424854426</v>
          </cell>
          <cell r="L926">
            <v>9383.08173007715</v>
          </cell>
          <cell r="M926">
            <v>8437.47585682015</v>
          </cell>
          <cell r="N926">
            <v>8983.64299786383</v>
          </cell>
          <cell r="O926">
            <v>8927.9263929984</v>
          </cell>
        </row>
        <row r="926">
          <cell r="Z926">
            <v>7147.44131928773</v>
          </cell>
          <cell r="AA926">
            <v>7444.78703888237</v>
          </cell>
          <cell r="AB926">
            <v>5654.78816342165</v>
          </cell>
          <cell r="AC926">
            <v>6696.66796272081</v>
          </cell>
          <cell r="AD926">
            <v>6241.44498055866</v>
          </cell>
          <cell r="AE926">
            <v>6339.15284429115</v>
          </cell>
          <cell r="AF926">
            <v>6248.95370235872</v>
          </cell>
          <cell r="AG926">
            <v>6470.04474887446</v>
          </cell>
          <cell r="AH926">
            <v>5784.29617493483</v>
          </cell>
          <cell r="AI926">
            <v>6411.35717267541</v>
          </cell>
          <cell r="AJ926">
            <v>7009.68486737356</v>
          </cell>
          <cell r="AK926">
            <v>7720.93582360634</v>
          </cell>
          <cell r="AL926">
            <v>6942.83727646915</v>
          </cell>
          <cell r="AM926">
            <v>7392.25480967081</v>
          </cell>
          <cell r="AN926">
            <v>7346.40800338154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6">
          <cell r="BX926">
            <v>4.05012813102282</v>
          </cell>
          <cell r="BY926">
            <v>4.15192599876904</v>
          </cell>
          <cell r="BZ926">
            <v>3.16055056806465</v>
          </cell>
          <cell r="CA926">
            <v>3.75569995623532</v>
          </cell>
          <cell r="CB926">
            <v>3.4728144729716</v>
          </cell>
          <cell r="CC926">
            <v>3.55171264534645</v>
          </cell>
          <cell r="CD926">
            <v>3.43617470724702</v>
          </cell>
          <cell r="CE926">
            <v>3.6921764015275</v>
          </cell>
          <cell r="CF926">
            <v>3.32289350255321</v>
          </cell>
          <cell r="CG926">
            <v>3.53177012707582</v>
          </cell>
          <cell r="CH926">
            <v>4.06790187281178</v>
          </cell>
          <cell r="CI926">
            <v>4.19751076534402</v>
          </cell>
          <cell r="CJ926">
            <v>3.92770436471731</v>
          </cell>
          <cell r="CK926">
            <v>4.03948196802398</v>
          </cell>
          <cell r="CL926">
            <v>4.01232060616255</v>
          </cell>
          <cell r="CM926">
            <v>4.83491642196563</v>
          </cell>
          <cell r="CN926">
            <v>4.91258197398099</v>
          </cell>
          <cell r="CO926">
            <v>4.90185807095979</v>
          </cell>
          <cell r="CP926">
            <v>4.88511748225342</v>
          </cell>
          <cell r="CQ926">
            <v>4.9239167237093</v>
          </cell>
          <cell r="CR926">
            <v>4.88990629968594</v>
          </cell>
          <cell r="CS926">
            <v>4.98240705463696</v>
          </cell>
          <cell r="CT926">
            <v>4.80100300451052</v>
          </cell>
          <cell r="CU926">
            <v>4.76915277858491</v>
          </cell>
          <cell r="CV926">
            <v>4.97352927424596</v>
          </cell>
          <cell r="CW926">
            <v>4.72101261914699</v>
          </cell>
          <cell r="CX926">
            <v>5.03947458728304</v>
          </cell>
          <cell r="CY926">
            <v>4.84289809620014</v>
          </cell>
          <cell r="CZ926">
            <v>5.01370053475319</v>
          </cell>
          <cell r="DA926">
            <v>5.01633523099588</v>
          </cell>
        </row>
        <row r="927">
          <cell r="A927">
            <v>9540.26174495985</v>
          </cell>
          <cell r="B927">
            <v>7009.79735413452</v>
          </cell>
          <cell r="C927">
            <v>8494.5826253095</v>
          </cell>
          <cell r="D927">
            <v>8755.78041055492</v>
          </cell>
          <cell r="E927">
            <v>7169.97408530712</v>
          </cell>
          <cell r="F927">
            <v>8508.1099508178</v>
          </cell>
          <cell r="G927">
            <v>8318.49649490639</v>
          </cell>
          <cell r="H927">
            <v>8042.91384548315</v>
          </cell>
          <cell r="I927">
            <v>7160.54401862622</v>
          </cell>
          <cell r="J927">
            <v>8025.36313038349</v>
          </cell>
          <cell r="K927">
            <v>7967.42166625116</v>
          </cell>
          <cell r="L927">
            <v>7598.83140586733</v>
          </cell>
          <cell r="M927">
            <v>8312.55979779689</v>
          </cell>
          <cell r="N927">
            <v>8125.19993678572</v>
          </cell>
          <cell r="O927">
            <v>8479.38888717249</v>
          </cell>
        </row>
        <row r="927">
          <cell r="Z927">
            <v>7850.27252156696</v>
          </cell>
          <cell r="AA927">
            <v>5768.06182283069</v>
          </cell>
          <cell r="AB927">
            <v>6989.8279888261</v>
          </cell>
          <cell r="AC927">
            <v>7204.75645211376</v>
          </cell>
          <cell r="AD927">
            <v>5899.86439019557</v>
          </cell>
          <cell r="AE927">
            <v>7000.95904524436</v>
          </cell>
          <cell r="AF927">
            <v>6844.93425866583</v>
          </cell>
          <cell r="AG927">
            <v>6618.16910714042</v>
          </cell>
          <cell r="AH927">
            <v>5892.10479246958</v>
          </cell>
          <cell r="AI927">
            <v>6603.72737585841</v>
          </cell>
          <cell r="AJ927">
            <v>6556.04982822953</v>
          </cell>
          <cell r="AK927">
            <v>6252.75269968511</v>
          </cell>
          <cell r="AL927">
            <v>6840.0492050443</v>
          </cell>
          <cell r="AM927">
            <v>6685.87880512653</v>
          </cell>
          <cell r="AN927">
            <v>6977.32571287337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7">
          <cell r="BX927">
            <v>4.39678200219569</v>
          </cell>
          <cell r="BY927">
            <v>3.22034667721099</v>
          </cell>
          <cell r="BZ927">
            <v>3.92242525142885</v>
          </cell>
          <cell r="CA927">
            <v>4.01954213585081</v>
          </cell>
          <cell r="CB927">
            <v>3.24766795618811</v>
          </cell>
          <cell r="CC927">
            <v>3.91580699704554</v>
          </cell>
          <cell r="CD927">
            <v>3.81435053830366</v>
          </cell>
          <cell r="CE927">
            <v>3.61744679326847</v>
          </cell>
          <cell r="CF927">
            <v>3.26134216180944</v>
          </cell>
          <cell r="CG927">
            <v>3.70901997522885</v>
          </cell>
          <cell r="CH927">
            <v>3.67398576157816</v>
          </cell>
          <cell r="CI927">
            <v>3.53862596720472</v>
          </cell>
          <cell r="CJ927">
            <v>3.76451741391152</v>
          </cell>
          <cell r="CK927">
            <v>3.73861339795405</v>
          </cell>
          <cell r="CL927">
            <v>3.98784127402267</v>
          </cell>
          <cell r="CM927">
            <v>4.89166757386606</v>
          </cell>
          <cell r="CN927">
            <v>4.9072074182187</v>
          </cell>
          <cell r="CO927">
            <v>4.8822380135965</v>
          </cell>
          <cell r="CP927">
            <v>4.9107729452216</v>
          </cell>
          <cell r="CQ927">
            <v>4.97711349989896</v>
          </cell>
          <cell r="CR927">
            <v>4.89827760343399</v>
          </cell>
          <cell r="CS927">
            <v>4.91649741049494</v>
          </cell>
          <cell r="CT927">
            <v>5.01236678595798</v>
          </cell>
          <cell r="CU927">
            <v>4.94972684715939</v>
          </cell>
          <cell r="CV927">
            <v>4.87794724490768</v>
          </cell>
          <cell r="CW927">
            <v>4.88890853610666</v>
          </cell>
          <cell r="CX927">
            <v>4.84109636705628</v>
          </cell>
          <cell r="CY927">
            <v>4.97802474401789</v>
          </cell>
          <cell r="CZ927">
            <v>4.89953740294545</v>
          </cell>
          <cell r="DA927">
            <v>4.79356111330489</v>
          </cell>
        </row>
        <row r="928">
          <cell r="A928">
            <v>8529.17525737802</v>
          </cell>
          <cell r="B928">
            <v>8025.36706801233</v>
          </cell>
          <cell r="C928">
            <v>8096.58115855479</v>
          </cell>
          <cell r="D928">
            <v>7508.79253743839</v>
          </cell>
          <cell r="E928">
            <v>9962.06402581217</v>
          </cell>
          <cell r="F928">
            <v>7865.26027303699</v>
          </cell>
          <cell r="G928">
            <v>8116.63312392531</v>
          </cell>
          <cell r="H928">
            <v>8352.38163311278</v>
          </cell>
          <cell r="I928">
            <v>8290.61024528842</v>
          </cell>
          <cell r="J928">
            <v>7754.24651089765</v>
          </cell>
          <cell r="K928">
            <v>9422.19149059534</v>
          </cell>
          <cell r="L928">
            <v>8555.51287093815</v>
          </cell>
          <cell r="M928">
            <v>9405.07990982679</v>
          </cell>
          <cell r="N928">
            <v>8666.43458376953</v>
          </cell>
          <cell r="O928">
            <v>8621.57921782101</v>
          </cell>
        </row>
        <row r="928">
          <cell r="Z928">
            <v>7018.29278321392</v>
          </cell>
          <cell r="AA928">
            <v>6603.73061596443</v>
          </cell>
          <cell r="AB928">
            <v>6662.32963903937</v>
          </cell>
          <cell r="AC928">
            <v>6178.66357366359</v>
          </cell>
          <cell r="AD928">
            <v>8197.35554123973</v>
          </cell>
          <cell r="AE928">
            <v>6471.98559609901</v>
          </cell>
          <cell r="AF928">
            <v>6678.82954197283</v>
          </cell>
          <cell r="AG928">
            <v>6872.81688667566</v>
          </cell>
          <cell r="AH928">
            <v>6821.98785898018</v>
          </cell>
          <cell r="AI928">
            <v>6380.6371289672</v>
          </cell>
          <cell r="AJ928">
            <v>7753.11756940417</v>
          </cell>
          <cell r="AK928">
            <v>7039.96487665768</v>
          </cell>
          <cell r="AL928">
            <v>7739.03718294319</v>
          </cell>
          <cell r="AM928">
            <v>7131.23760035893</v>
          </cell>
          <cell r="AN928">
            <v>7094.32804209272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8">
          <cell r="BX928">
            <v>4.01310152209898</v>
          </cell>
          <cell r="BY928">
            <v>3.60905931578891</v>
          </cell>
          <cell r="BZ928">
            <v>3.69232938765858</v>
          </cell>
          <cell r="CA928">
            <v>3.42712067386687</v>
          </cell>
          <cell r="CB928">
            <v>4.55567809574581</v>
          </cell>
          <cell r="CC928">
            <v>3.54142838960191</v>
          </cell>
          <cell r="CD928">
            <v>3.61299531747459</v>
          </cell>
          <cell r="CE928">
            <v>3.89887589627079</v>
          </cell>
          <cell r="CF928">
            <v>3.77098928104857</v>
          </cell>
          <cell r="CG928">
            <v>3.57695148174288</v>
          </cell>
          <cell r="CH928">
            <v>4.41201990390996</v>
          </cell>
          <cell r="CI928">
            <v>3.97236687282316</v>
          </cell>
          <cell r="CJ928">
            <v>4.35098259305416</v>
          </cell>
          <cell r="CK928">
            <v>4.05844239887524</v>
          </cell>
          <cell r="CL928">
            <v>3.97293306947388</v>
          </cell>
          <cell r="CM928">
            <v>4.7913563362854</v>
          </cell>
          <cell r="CN928">
            <v>5.01305494407566</v>
          </cell>
          <cell r="CO928">
            <v>4.94348038833858</v>
          </cell>
          <cell r="CP928">
            <v>4.93937827645781</v>
          </cell>
          <cell r="CQ928">
            <v>4.92978385657579</v>
          </cell>
          <cell r="CR928">
            <v>5.00686882124583</v>
          </cell>
          <cell r="CS928">
            <v>5.06454105827149</v>
          </cell>
          <cell r="CT928">
            <v>4.82950363307817</v>
          </cell>
          <cell r="CU928">
            <v>4.95635927414757</v>
          </cell>
          <cell r="CV928">
            <v>4.88717772741245</v>
          </cell>
          <cell r="CW928">
            <v>4.8144429220601</v>
          </cell>
          <cell r="CX928">
            <v>4.85543647453537</v>
          </cell>
          <cell r="CY928">
            <v>4.87311570286503</v>
          </cell>
          <cell r="CZ928">
            <v>4.81407282426184</v>
          </cell>
          <cell r="DA928">
            <v>4.89223323019372</v>
          </cell>
        </row>
        <row r="929">
          <cell r="A929">
            <v>9355.16801985229</v>
          </cell>
          <cell r="B929">
            <v>8552.83755887352</v>
          </cell>
          <cell r="C929">
            <v>8006.82862895097</v>
          </cell>
          <cell r="D929">
            <v>6473.517147978</v>
          </cell>
          <cell r="E929">
            <v>7722.30589292645</v>
          </cell>
          <cell r="F929">
            <v>8314.66119230448</v>
          </cell>
          <cell r="G929">
            <v>6889.26941316095</v>
          </cell>
          <cell r="H929">
            <v>8133.04645184186</v>
          </cell>
          <cell r="I929">
            <v>7072.7546937617</v>
          </cell>
          <cell r="J929">
            <v>9138.04677582797</v>
          </cell>
          <cell r="K929">
            <v>7596.24040127964</v>
          </cell>
          <cell r="L929">
            <v>8724.89444491781</v>
          </cell>
          <cell r="M929">
            <v>9436.17608579768</v>
          </cell>
          <cell r="N929">
            <v>10287.2181597363</v>
          </cell>
          <cell r="O929">
            <v>9323.97036491413</v>
          </cell>
        </row>
        <row r="929">
          <cell r="Z929">
            <v>7697.96682776417</v>
          </cell>
          <cell r="AA929">
            <v>7037.76347701592</v>
          </cell>
          <cell r="AB929">
            <v>6588.47612896537</v>
          </cell>
          <cell r="AC929">
            <v>5326.7798246219</v>
          </cell>
          <cell r="AD929">
            <v>6354.35456332234</v>
          </cell>
          <cell r="AE929">
            <v>6841.77835252483</v>
          </cell>
          <cell r="AF929">
            <v>5668.88454568673</v>
          </cell>
          <cell r="AG929">
            <v>6692.33536608701</v>
          </cell>
          <cell r="AH929">
            <v>5819.8667194382</v>
          </cell>
          <cell r="AI929">
            <v>7519.30706125273</v>
          </cell>
          <cell r="AJ929">
            <v>6250.62067305296</v>
          </cell>
          <cell r="AK929">
            <v>7179.34171467522</v>
          </cell>
          <cell r="AL929">
            <v>7764.62489345637</v>
          </cell>
          <cell r="AM929">
            <v>8464.91094286874</v>
          </cell>
          <cell r="AN929">
            <v>7672.29561455792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29">
          <cell r="BX929">
            <v>4.31301444584221</v>
          </cell>
          <cell r="BY929">
            <v>3.83569479505766</v>
          </cell>
          <cell r="BZ929">
            <v>3.60296902111448</v>
          </cell>
          <cell r="CA929">
            <v>2.98115506846332</v>
          </cell>
          <cell r="CB929">
            <v>3.54528492268155</v>
          </cell>
          <cell r="CC929">
            <v>3.89008385543357</v>
          </cell>
          <cell r="CD929">
            <v>3.17046474375678</v>
          </cell>
          <cell r="CE929">
            <v>3.67183071852628</v>
          </cell>
          <cell r="CF929">
            <v>3.30477646894484</v>
          </cell>
          <cell r="CG929">
            <v>4.09804970951414</v>
          </cell>
          <cell r="CH929">
            <v>3.42879079134198</v>
          </cell>
          <cell r="CI929">
            <v>4.07198991107035</v>
          </cell>
          <cell r="CJ929">
            <v>4.23467121498799</v>
          </cell>
          <cell r="CK929">
            <v>4.77655308104714</v>
          </cell>
          <cell r="CL929">
            <v>4.26602525559681</v>
          </cell>
          <cell r="CM929">
            <v>4.88992567516148</v>
          </cell>
          <cell r="CN929">
            <v>5.02687121965253</v>
          </cell>
          <cell r="CO929">
            <v>5.00992915166074</v>
          </cell>
          <cell r="CP929">
            <v>4.89539020700922</v>
          </cell>
          <cell r="CQ929">
            <v>4.91051945446375</v>
          </cell>
          <cell r="CR929">
            <v>4.81855891098939</v>
          </cell>
          <cell r="CS929">
            <v>4.89871100655251</v>
          </cell>
          <cell r="CT929">
            <v>4.99346696295921</v>
          </cell>
          <cell r="CU929">
            <v>4.82478632883721</v>
          </cell>
          <cell r="CV929">
            <v>5.02698667023942</v>
          </cell>
          <cell r="CW929">
            <v>4.99446865891987</v>
          </cell>
          <cell r="CX929">
            <v>4.83042192756915</v>
          </cell>
          <cell r="CY929">
            <v>5.02351749016232</v>
          </cell>
          <cell r="CZ929">
            <v>4.85528715713407</v>
          </cell>
          <cell r="DA929">
            <v>4.92730040862112</v>
          </cell>
        </row>
        <row r="930">
          <cell r="A930">
            <v>9305.15898833295</v>
          </cell>
          <cell r="B930">
            <v>8345.03963188262</v>
          </cell>
          <cell r="C930">
            <v>9409.24418773718</v>
          </cell>
          <cell r="D930">
            <v>7756.15305053788</v>
          </cell>
          <cell r="E930">
            <v>8209.98703071836</v>
          </cell>
          <cell r="F930">
            <v>7139.21823311534</v>
          </cell>
          <cell r="G930">
            <v>8308.56874577029</v>
          </cell>
          <cell r="H930">
            <v>8745.4794501086</v>
          </cell>
          <cell r="I930">
            <v>8340.75689044638</v>
          </cell>
          <cell r="J930">
            <v>8837.47607952131</v>
          </cell>
          <cell r="K930">
            <v>8678.3807707824</v>
          </cell>
          <cell r="L930">
            <v>7513.0948957545</v>
          </cell>
          <cell r="M930">
            <v>8857.32419769782</v>
          </cell>
          <cell r="N930">
            <v>8818.21367629904</v>
          </cell>
          <cell r="O930">
            <v>9699.80917170388</v>
          </cell>
        </row>
        <row r="930">
          <cell r="Z930">
            <v>7656.81653897111</v>
          </cell>
          <cell r="AA930">
            <v>6866.77546852056</v>
          </cell>
          <cell r="AB930">
            <v>7742.46378876659</v>
          </cell>
          <cell r="AC930">
            <v>6382.20593872831</v>
          </cell>
          <cell r="AD930">
            <v>6755.64647099111</v>
          </cell>
          <cell r="AE930">
            <v>5874.55671753491</v>
          </cell>
          <cell r="AF930">
            <v>6836.76513937669</v>
          </cell>
          <cell r="AG930">
            <v>7196.28023323222</v>
          </cell>
          <cell r="AH930">
            <v>6863.25138413874</v>
          </cell>
          <cell r="AI930">
            <v>7271.98031686325</v>
          </cell>
          <cell r="AJ930">
            <v>7141.06760567237</v>
          </cell>
          <cell r="AK930">
            <v>6182.20379993513</v>
          </cell>
          <cell r="AL930">
            <v>7288.31248267706</v>
          </cell>
          <cell r="AM930">
            <v>7256.13011078321</v>
          </cell>
          <cell r="AN930">
            <v>7981.55726128776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0">
          <cell r="BX930">
            <v>4.19159922009209</v>
          </cell>
          <cell r="BY930">
            <v>3.82829290818645</v>
          </cell>
          <cell r="BZ930">
            <v>4.34359802209254</v>
          </cell>
          <cell r="CA930">
            <v>3.63942232548447</v>
          </cell>
          <cell r="CB930">
            <v>3.63681582825511</v>
          </cell>
          <cell r="CC930">
            <v>3.26731731212699</v>
          </cell>
          <cell r="CD930">
            <v>3.86712697763154</v>
          </cell>
          <cell r="CE930">
            <v>3.98949883857771</v>
          </cell>
          <cell r="CF930">
            <v>3.78665827486547</v>
          </cell>
          <cell r="CG930">
            <v>4.05543074859119</v>
          </cell>
          <cell r="CH930">
            <v>3.95430572323923</v>
          </cell>
          <cell r="CI930">
            <v>3.48312590588374</v>
          </cell>
          <cell r="CJ930">
            <v>4.09493470981864</v>
          </cell>
          <cell r="CK930">
            <v>4.22159383941328</v>
          </cell>
          <cell r="CL930">
            <v>4.46440988392744</v>
          </cell>
          <cell r="CM930">
            <v>5.00467207319599</v>
          </cell>
          <cell r="CN930">
            <v>4.91422258604318</v>
          </cell>
          <cell r="CO930">
            <v>4.88356184213511</v>
          </cell>
          <cell r="CP930">
            <v>4.80447009408716</v>
          </cell>
          <cell r="CQ930">
            <v>5.08923776801448</v>
          </cell>
          <cell r="CR930">
            <v>4.92596047488706</v>
          </cell>
          <cell r="CS930">
            <v>4.84361219683159</v>
          </cell>
          <cell r="CT930">
            <v>4.94193307309236</v>
          </cell>
          <cell r="CU930">
            <v>4.96570513756307</v>
          </cell>
          <cell r="CV930">
            <v>4.91272936956251</v>
          </cell>
          <cell r="CW930">
            <v>4.94766215664211</v>
          </cell>
          <cell r="CX930">
            <v>4.86274258095161</v>
          </cell>
          <cell r="CY930">
            <v>4.87626319333405</v>
          </cell>
          <cell r="CZ930">
            <v>4.70907654286719</v>
          </cell>
          <cell r="DA930">
            <v>4.8981345208999</v>
          </cell>
        </row>
        <row r="931">
          <cell r="A931">
            <v>7918.50436071093</v>
          </cell>
          <cell r="B931">
            <v>8566.5174274368</v>
          </cell>
          <cell r="C931">
            <v>7722.05858211024</v>
          </cell>
          <cell r="D931">
            <v>7636.93611932543</v>
          </cell>
          <cell r="E931">
            <v>7745.49270156346</v>
          </cell>
          <cell r="F931">
            <v>8052.21692040495</v>
          </cell>
          <cell r="G931">
            <v>6925.42674448649</v>
          </cell>
          <cell r="H931">
            <v>7968.27897900757</v>
          </cell>
          <cell r="I931">
            <v>7318.26752539866</v>
          </cell>
          <cell r="J931">
            <v>6644.10197566539</v>
          </cell>
          <cell r="K931">
            <v>7721.02966862044</v>
          </cell>
          <cell r="L931">
            <v>7682.29363162398</v>
          </cell>
          <cell r="M931">
            <v>8679.66645919251</v>
          </cell>
          <cell r="N931">
            <v>8211.39499853244</v>
          </cell>
          <cell r="O931">
            <v>9386.55294595889</v>
          </cell>
        </row>
        <row r="931">
          <cell r="Z931">
            <v>6515.79787395642</v>
          </cell>
          <cell r="AA931">
            <v>7049.02005457657</v>
          </cell>
          <cell r="AB931">
            <v>6354.15106185071</v>
          </cell>
          <cell r="AC931">
            <v>6284.10743533064</v>
          </cell>
          <cell r="AD931">
            <v>6373.43399442936</v>
          </cell>
          <cell r="AE931">
            <v>6625.82420879036</v>
          </cell>
          <cell r="AF931">
            <v>5698.6368640346</v>
          </cell>
          <cell r="AG931">
            <v>6556.7552741548</v>
          </cell>
          <cell r="AH931">
            <v>6021.88870661376</v>
          </cell>
          <cell r="AI931">
            <v>5467.14676854752</v>
          </cell>
          <cell r="AJ931">
            <v>6353.30441303624</v>
          </cell>
          <cell r="AK931">
            <v>6321.43018830774</v>
          </cell>
          <cell r="AL931">
            <v>7142.12554356412</v>
          </cell>
          <cell r="AM931">
            <v>6756.80502736383</v>
          </cell>
          <cell r="AN931">
            <v>7723.79213838903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1">
          <cell r="BX931">
            <v>3.69035651972337</v>
          </cell>
          <cell r="BY931">
            <v>3.98032199286043</v>
          </cell>
          <cell r="BZ931">
            <v>3.52954239796046</v>
          </cell>
          <cell r="CA931">
            <v>3.48828550036818</v>
          </cell>
          <cell r="CB931">
            <v>3.47715076260544</v>
          </cell>
          <cell r="CC931">
            <v>3.70397668806535</v>
          </cell>
          <cell r="CD931">
            <v>3.28337664468602</v>
          </cell>
          <cell r="CE931">
            <v>3.65527828275128</v>
          </cell>
          <cell r="CF931">
            <v>3.31678981689074</v>
          </cell>
          <cell r="CG931">
            <v>3.17210790742949</v>
          </cell>
          <cell r="CH931">
            <v>3.61348128139137</v>
          </cell>
          <cell r="CI931">
            <v>3.52033226091552</v>
          </cell>
          <cell r="CJ931">
            <v>4.00301375647454</v>
          </cell>
          <cell r="CK931">
            <v>3.77588483840554</v>
          </cell>
          <cell r="CL931">
            <v>4.26401149412261</v>
          </cell>
          <cell r="CM931">
            <v>4.83733778271273</v>
          </cell>
          <cell r="CN931">
            <v>4.85196517915124</v>
          </cell>
          <cell r="CO931">
            <v>4.93226347308531</v>
          </cell>
          <cell r="CP931">
            <v>4.93558589103983</v>
          </cell>
          <cell r="CQ931">
            <v>5.02177333989185</v>
          </cell>
          <cell r="CR931">
            <v>4.90093339309416</v>
          </cell>
          <cell r="CS931">
            <v>4.75507546852703</v>
          </cell>
          <cell r="CT931">
            <v>4.91445840516282</v>
          </cell>
          <cell r="CU931">
            <v>4.97418471908641</v>
          </cell>
          <cell r="CV931">
            <v>4.7219340370827</v>
          </cell>
          <cell r="CW931">
            <v>4.81704818840821</v>
          </cell>
          <cell r="CX931">
            <v>4.91970232740969</v>
          </cell>
          <cell r="CY931">
            <v>4.88818386171986</v>
          </cell>
          <cell r="CZ931">
            <v>4.9026374976347</v>
          </cell>
          <cell r="DA931">
            <v>4.96271512891525</v>
          </cell>
        </row>
        <row r="932">
          <cell r="A932">
            <v>9029.89936937565</v>
          </cell>
          <cell r="B932">
            <v>8603.98861038326</v>
          </cell>
          <cell r="C932">
            <v>8793.74386128934</v>
          </cell>
          <cell r="D932">
            <v>6948.84246144029</v>
          </cell>
          <cell r="E932">
            <v>6426.13200330775</v>
          </cell>
          <cell r="F932">
            <v>6694.24613725808</v>
          </cell>
          <cell r="G932">
            <v>6907.53710579188</v>
          </cell>
          <cell r="H932">
            <v>6930.0642492853</v>
          </cell>
          <cell r="I932">
            <v>8247.27897653515</v>
          </cell>
          <cell r="J932">
            <v>7618.28399171139</v>
          </cell>
          <cell r="K932">
            <v>7421.55983176316</v>
          </cell>
          <cell r="L932">
            <v>8782.17736955415</v>
          </cell>
          <cell r="M932">
            <v>9299.83338382091</v>
          </cell>
          <cell r="N932">
            <v>8263.57147779746</v>
          </cell>
          <cell r="O932">
            <v>8494.63060452607</v>
          </cell>
        </row>
        <row r="932">
          <cell r="Z932">
            <v>7430.31719537196</v>
          </cell>
          <cell r="AA932">
            <v>7079.85348511536</v>
          </cell>
          <cell r="AB932">
            <v>7235.99494871809</v>
          </cell>
          <cell r="AC932">
            <v>5717.90465398515</v>
          </cell>
          <cell r="AD932">
            <v>5287.78861986467</v>
          </cell>
          <cell r="AE932">
            <v>5508.40825008665</v>
          </cell>
          <cell r="AF932">
            <v>5683.9162470516</v>
          </cell>
          <cell r="AG932">
            <v>5702.45286798334</v>
          </cell>
          <cell r="AH932">
            <v>6786.33241497749</v>
          </cell>
          <cell r="AI932">
            <v>6268.75939889395</v>
          </cell>
          <cell r="AJ932">
            <v>6106.88351870797</v>
          </cell>
          <cell r="AK932">
            <v>7226.47737837599</v>
          </cell>
          <cell r="AL932">
            <v>7652.43432725835</v>
          </cell>
          <cell r="AM932">
            <v>6799.7388160162</v>
          </cell>
          <cell r="AN932">
            <v>6989.86746886716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2">
          <cell r="BX932">
            <v>4.23418004012519</v>
          </cell>
          <cell r="BY932">
            <v>4.08808626345895</v>
          </cell>
          <cell r="BZ932">
            <v>4.16066331900375</v>
          </cell>
          <cell r="CA932">
            <v>3.23067045164717</v>
          </cell>
          <cell r="CB932">
            <v>2.99688528863258</v>
          </cell>
          <cell r="CC932">
            <v>3.06360250001638</v>
          </cell>
          <cell r="CD932">
            <v>3.11737649376091</v>
          </cell>
          <cell r="CE932">
            <v>3.1600444153694</v>
          </cell>
          <cell r="CF932">
            <v>3.84611171411025</v>
          </cell>
          <cell r="CG932">
            <v>3.40719633373321</v>
          </cell>
          <cell r="CH932">
            <v>3.42745043169224</v>
          </cell>
          <cell r="CI932">
            <v>4.06105726463474</v>
          </cell>
          <cell r="CJ932">
            <v>4.29361228856194</v>
          </cell>
          <cell r="CK932">
            <v>3.79771838862942</v>
          </cell>
          <cell r="CL932">
            <v>3.91074547585533</v>
          </cell>
          <cell r="CM932">
            <v>4.80778644721401</v>
          </cell>
          <cell r="CN932">
            <v>4.74472836757559</v>
          </cell>
          <cell r="CO932">
            <v>4.7647795976592</v>
          </cell>
          <cell r="CP932">
            <v>4.84899108007501</v>
          </cell>
          <cell r="CQ932">
            <v>4.83404959281188</v>
          </cell>
          <cell r="CR932">
            <v>4.92607296547496</v>
          </cell>
          <cell r="CS932">
            <v>4.99534570519789</v>
          </cell>
          <cell r="CT932">
            <v>4.94396802349811</v>
          </cell>
          <cell r="CU932">
            <v>4.83415275736075</v>
          </cell>
          <cell r="CV932">
            <v>5.04070843074163</v>
          </cell>
          <cell r="CW932">
            <v>4.88152580348969</v>
          </cell>
          <cell r="CX932">
            <v>4.87522506327301</v>
          </cell>
          <cell r="CY932">
            <v>4.88296848674242</v>
          </cell>
          <cell r="CZ932">
            <v>4.90542465431891</v>
          </cell>
          <cell r="DA932">
            <v>4.89684689293781</v>
          </cell>
        </row>
        <row r="933">
          <cell r="A933">
            <v>8744.91004689446</v>
          </cell>
          <cell r="B933">
            <v>7410.81235630913</v>
          </cell>
          <cell r="C933">
            <v>7493.48110015814</v>
          </cell>
          <cell r="D933">
            <v>8114.4508514699</v>
          </cell>
          <cell r="E933">
            <v>7157.02481003087</v>
          </cell>
          <cell r="F933">
            <v>8118.97312194789</v>
          </cell>
          <cell r="G933">
            <v>6575.94684189024</v>
          </cell>
          <cell r="H933">
            <v>8337.88560395934</v>
          </cell>
          <cell r="I933">
            <v>8163.91232310691</v>
          </cell>
          <cell r="J933">
            <v>6538.43071100042</v>
          </cell>
          <cell r="K933">
            <v>8285.65853256362</v>
          </cell>
          <cell r="L933">
            <v>9756.84416784548</v>
          </cell>
          <cell r="M933">
            <v>8841.15233221255</v>
          </cell>
          <cell r="N933">
            <v>9471.17677952492</v>
          </cell>
          <cell r="O933">
            <v>10514.1208699626</v>
          </cell>
        </row>
        <row r="933">
          <cell r="Z933">
            <v>7195.8116957303</v>
          </cell>
          <cell r="AA933">
            <v>6098.03988176294</v>
          </cell>
          <cell r="AB933">
            <v>6166.06444813013</v>
          </cell>
          <cell r="AC933">
            <v>6677.03384349523</v>
          </cell>
          <cell r="AD933">
            <v>5889.20898653969</v>
          </cell>
          <cell r="AE933">
            <v>6680.75502605998</v>
          </cell>
          <cell r="AF933">
            <v>5411.06482989826</v>
          </cell>
          <cell r="AG933">
            <v>6860.88872554369</v>
          </cell>
          <cell r="AH933">
            <v>6717.73356872797</v>
          </cell>
          <cell r="AI933">
            <v>5380.1944136232</v>
          </cell>
          <cell r="AJ933">
            <v>6817.91330679521</v>
          </cell>
          <cell r="AK933">
            <v>8028.48891525571</v>
          </cell>
          <cell r="AL933">
            <v>7275.00534764919</v>
          </cell>
          <cell r="AM933">
            <v>7793.42546429479</v>
          </cell>
          <cell r="AN933">
            <v>8651.61945871212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3">
          <cell r="BX933">
            <v>4.09492021021554</v>
          </cell>
          <cell r="BY933">
            <v>3.28484794368999</v>
          </cell>
          <cell r="BZ933">
            <v>3.37557887338164</v>
          </cell>
          <cell r="CA933">
            <v>3.8029211721507</v>
          </cell>
          <cell r="CB933">
            <v>3.40768462434285</v>
          </cell>
          <cell r="CC933">
            <v>3.81579346088198</v>
          </cell>
          <cell r="CD933">
            <v>3.02646860340617</v>
          </cell>
          <cell r="CE933">
            <v>3.85154947678888</v>
          </cell>
          <cell r="CF933">
            <v>3.78918591007311</v>
          </cell>
          <cell r="CG933">
            <v>3.09373137686102</v>
          </cell>
          <cell r="CH933">
            <v>3.80220031481831</v>
          </cell>
          <cell r="CI933">
            <v>4.44747748768369</v>
          </cell>
          <cell r="CJ933">
            <v>4.14271388217847</v>
          </cell>
          <cell r="CK933">
            <v>4.38800085868447</v>
          </cell>
          <cell r="CL933">
            <v>4.81042216224689</v>
          </cell>
          <cell r="CM933">
            <v>4.81439236394894</v>
          </cell>
          <cell r="CN933">
            <v>5.08606756433447</v>
          </cell>
          <cell r="CO933">
            <v>5.00457192346016</v>
          </cell>
          <cell r="CP933">
            <v>4.81031359282441</v>
          </cell>
          <cell r="CQ933">
            <v>4.73483344847857</v>
          </cell>
          <cell r="CR933">
            <v>4.79675816188724</v>
          </cell>
          <cell r="CS933">
            <v>4.89839383554861</v>
          </cell>
          <cell r="CT933">
            <v>4.88036192335764</v>
          </cell>
          <cell r="CU933">
            <v>4.8571777527298</v>
          </cell>
          <cell r="CV933">
            <v>4.76455673485675</v>
          </cell>
          <cell r="CW933">
            <v>4.91273814963574</v>
          </cell>
          <cell r="CX933">
            <v>4.94569339647231</v>
          </cell>
          <cell r="CY933">
            <v>4.81122328678118</v>
          </cell>
          <cell r="CZ933">
            <v>4.86596317428942</v>
          </cell>
          <cell r="DA933">
            <v>4.92744008960303</v>
          </cell>
        </row>
        <row r="934">
          <cell r="A934">
            <v>8792.63571520263</v>
          </cell>
          <cell r="B934">
            <v>7830.61308303699</v>
          </cell>
          <cell r="C934">
            <v>6401.41519799809</v>
          </cell>
          <cell r="D934">
            <v>7125.53671562461</v>
          </cell>
          <cell r="E934">
            <v>7063.5467556152</v>
          </cell>
          <cell r="F934">
            <v>7223.56051610952</v>
          </cell>
          <cell r="G934">
            <v>7696.53682399697</v>
          </cell>
          <cell r="H934">
            <v>8287.73945927636</v>
          </cell>
          <cell r="I934">
            <v>7418.81172511937</v>
          </cell>
          <cell r="J934">
            <v>8178.8435616882</v>
          </cell>
          <cell r="K934">
            <v>8310.37880011589</v>
          </cell>
          <cell r="L934">
            <v>7480.0563699193</v>
          </cell>
          <cell r="M934">
            <v>9959.85427633808</v>
          </cell>
          <cell r="N934">
            <v>9685.22538448264</v>
          </cell>
          <cell r="O934">
            <v>9859.14045999008</v>
          </cell>
        </row>
        <row r="934">
          <cell r="Z934">
            <v>7235.08310279531</v>
          </cell>
          <cell r="AA934">
            <v>6443.47590832758</v>
          </cell>
          <cell r="AB934">
            <v>5267.450220067</v>
          </cell>
          <cell r="AC934">
            <v>5863.29878314253</v>
          </cell>
          <cell r="AD934">
            <v>5812.28990176337</v>
          </cell>
          <cell r="AE934">
            <v>5943.95836754154</v>
          </cell>
          <cell r="AF934">
            <v>6333.15030088894</v>
          </cell>
          <cell r="AG934">
            <v>6819.62561220455</v>
          </cell>
          <cell r="AH934">
            <v>6104.6222195268</v>
          </cell>
          <cell r="AI934">
            <v>6730.01984504629</v>
          </cell>
          <cell r="AJ934">
            <v>6838.25455552393</v>
          </cell>
          <cell r="AK934">
            <v>6155.01781296217</v>
          </cell>
          <cell r="AL934">
            <v>8195.53723310105</v>
          </cell>
          <cell r="AM934">
            <v>7969.55688780286</v>
          </cell>
          <cell r="AN934">
            <v>8112.6641499347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4">
          <cell r="BX934">
            <v>4.05024002496862</v>
          </cell>
          <cell r="BY934">
            <v>3.63494074168564</v>
          </cell>
          <cell r="BZ934">
            <v>2.97236038737883</v>
          </cell>
          <cell r="CA934">
            <v>3.32416599807773</v>
          </cell>
          <cell r="CB934">
            <v>3.25091363744213</v>
          </cell>
          <cell r="CC934">
            <v>3.36263112036917</v>
          </cell>
          <cell r="CD934">
            <v>3.52994521251748</v>
          </cell>
          <cell r="CE934">
            <v>3.74532108426314</v>
          </cell>
          <cell r="CF934">
            <v>3.45468703426335</v>
          </cell>
          <cell r="CG934">
            <v>3.8393309971084</v>
          </cell>
          <cell r="CH934">
            <v>3.84550480001697</v>
          </cell>
          <cell r="CI934">
            <v>3.50664411272209</v>
          </cell>
          <cell r="CJ934">
            <v>4.55482648339866</v>
          </cell>
          <cell r="CK934">
            <v>4.47039295137268</v>
          </cell>
          <cell r="CL934">
            <v>4.60126988639843</v>
          </cell>
          <cell r="CM934">
            <v>4.8940668614483</v>
          </cell>
          <cell r="CN934">
            <v>4.85657398771399</v>
          </cell>
          <cell r="CO934">
            <v>4.85518866662842</v>
          </cell>
          <cell r="CP934">
            <v>4.83243986367454</v>
          </cell>
          <cell r="CQ934">
            <v>4.89834049703291</v>
          </cell>
          <cell r="CR934">
            <v>4.84287953759599</v>
          </cell>
          <cell r="CS934">
            <v>4.91540113802214</v>
          </cell>
          <cell r="CT934">
            <v>4.98859920591766</v>
          </cell>
          <cell r="CU934">
            <v>4.84124675155459</v>
          </cell>
          <cell r="CV934">
            <v>4.80250610021911</v>
          </cell>
          <cell r="CW934">
            <v>4.87190758093817</v>
          </cell>
          <cell r="CX934">
            <v>4.80888905722913</v>
          </cell>
          <cell r="CY934">
            <v>4.92961186290377</v>
          </cell>
          <cell r="CZ934">
            <v>4.88422442273942</v>
          </cell>
          <cell r="DA934">
            <v>4.83050933152417</v>
          </cell>
        </row>
        <row r="935">
          <cell r="A935">
            <v>9345.98338189518</v>
          </cell>
          <cell r="B935">
            <v>6877.58690301732</v>
          </cell>
          <cell r="C935">
            <v>6452.30612372603</v>
          </cell>
          <cell r="D935">
            <v>7716.8281428264</v>
          </cell>
          <cell r="E935">
            <v>7204.39534112894</v>
          </cell>
          <cell r="F935">
            <v>8021.37883753433</v>
          </cell>
          <cell r="G935">
            <v>7115.67662114114</v>
          </cell>
          <cell r="H935">
            <v>7796.92806046868</v>
          </cell>
          <cell r="I935">
            <v>8592.94807026723</v>
          </cell>
          <cell r="J935">
            <v>9147.85916565349</v>
          </cell>
          <cell r="K935">
            <v>8753.55263773837</v>
          </cell>
          <cell r="L935">
            <v>8817.03087943323</v>
          </cell>
          <cell r="M935">
            <v>9229.87034071023</v>
          </cell>
          <cell r="N935">
            <v>10021.9653432801</v>
          </cell>
          <cell r="O935">
            <v>10403.6220948655</v>
          </cell>
        </row>
        <row r="935">
          <cell r="Z935">
            <v>7690.40918281661</v>
          </cell>
          <cell r="AA935">
            <v>5659.27150876854</v>
          </cell>
          <cell r="AB935">
            <v>5309.32618180885</v>
          </cell>
          <cell r="AC935">
            <v>6349.84715752572</v>
          </cell>
          <cell r="AD935">
            <v>5928.18816641467</v>
          </cell>
          <cell r="AE935">
            <v>6600.44887202825</v>
          </cell>
          <cell r="AF935">
            <v>5855.18533396757</v>
          </cell>
          <cell r="AG935">
            <v>6415.75794689994</v>
          </cell>
          <cell r="AH935">
            <v>7070.76869781989</v>
          </cell>
          <cell r="AI935">
            <v>7527.38125630916</v>
          </cell>
          <cell r="AJ935">
            <v>7202.923313339</v>
          </cell>
          <cell r="AK935">
            <v>7255.15683793363</v>
          </cell>
          <cell r="AL935">
            <v>7594.86473749871</v>
          </cell>
          <cell r="AM935">
            <v>8246.6457681848</v>
          </cell>
          <cell r="AN935">
            <v>8560.69475234643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5">
          <cell r="BX935">
            <v>4.24815031484294</v>
          </cell>
          <cell r="BY935">
            <v>3.25060432428328</v>
          </cell>
          <cell r="BZ935">
            <v>3.00090246249404</v>
          </cell>
          <cell r="CA935">
            <v>3.57426252081184</v>
          </cell>
          <cell r="CB935">
            <v>3.31986161608033</v>
          </cell>
          <cell r="CC935">
            <v>3.63416833892007</v>
          </cell>
          <cell r="CD935">
            <v>3.27396627081954</v>
          </cell>
          <cell r="CE935">
            <v>3.5833743911715</v>
          </cell>
          <cell r="CF935">
            <v>3.8757474776882</v>
          </cell>
          <cell r="CG935">
            <v>4.10890027385482</v>
          </cell>
          <cell r="CH935">
            <v>3.97575433311066</v>
          </cell>
          <cell r="CI935">
            <v>4.10449415163053</v>
          </cell>
          <cell r="CJ935">
            <v>4.3324270300868</v>
          </cell>
          <cell r="CK935">
            <v>4.71221836978374</v>
          </cell>
          <cell r="CL935">
            <v>4.7856983552697</v>
          </cell>
          <cell r="CM935">
            <v>4.95971484951482</v>
          </cell>
          <cell r="CN935">
            <v>4.76983720622459</v>
          </cell>
          <cell r="CO935">
            <v>4.8472415581792</v>
          </cell>
          <cell r="CP935">
            <v>4.86725343372828</v>
          </cell>
          <cell r="CQ935">
            <v>4.8922555494981</v>
          </cell>
          <cell r="CR935">
            <v>4.97594494276354</v>
          </cell>
          <cell r="CS935">
            <v>4.89974615733904</v>
          </cell>
          <cell r="CT935">
            <v>4.90527003706583</v>
          </cell>
          <cell r="CU935">
            <v>4.9982536650396</v>
          </cell>
          <cell r="CV935">
            <v>5.01909537140087</v>
          </cell>
          <cell r="CW935">
            <v>4.96359553973278</v>
          </cell>
          <cell r="CX935">
            <v>4.8427750868739</v>
          </cell>
          <cell r="CY935">
            <v>4.80281570846676</v>
          </cell>
          <cell r="CZ935">
            <v>4.79467381959599</v>
          </cell>
          <cell r="DA935">
            <v>4.90084340559841</v>
          </cell>
        </row>
        <row r="936">
          <cell r="A936">
            <v>9480.43326297117</v>
          </cell>
          <cell r="B936">
            <v>9381.99499873271</v>
          </cell>
          <cell r="C936">
            <v>7475.38865434907</v>
          </cell>
          <cell r="D936">
            <v>7811.31077663177</v>
          </cell>
          <cell r="E936">
            <v>7856.28600198764</v>
          </cell>
          <cell r="F936">
            <v>6501.57390043342</v>
          </cell>
          <cell r="G936">
            <v>7281.51537614897</v>
          </cell>
          <cell r="H936">
            <v>7716.80675161324</v>
          </cell>
          <cell r="I936">
            <v>8558.16103997202</v>
          </cell>
          <cell r="J936">
            <v>7571.24633802154</v>
          </cell>
          <cell r="K936">
            <v>8487.02917004219</v>
          </cell>
          <cell r="L936">
            <v>7479.38701669522</v>
          </cell>
          <cell r="M936">
            <v>9504.21369158437</v>
          </cell>
          <cell r="N936">
            <v>9719.10489418053</v>
          </cell>
          <cell r="O936">
            <v>9316.02370389554</v>
          </cell>
        </row>
        <row r="936">
          <cell r="Z936">
            <v>7801.04222781628</v>
          </cell>
          <cell r="AA936">
            <v>7720.0415989572</v>
          </cell>
          <cell r="AB936">
            <v>6151.17694986438</v>
          </cell>
          <cell r="AC936">
            <v>6427.59286762842</v>
          </cell>
          <cell r="AD936">
            <v>6464.60105306412</v>
          </cell>
          <cell r="AE936">
            <v>5349.86652378521</v>
          </cell>
          <cell r="AF936">
            <v>5991.64693808829</v>
          </cell>
          <cell r="AG936">
            <v>6349.82955561318</v>
          </cell>
          <cell r="AH936">
            <v>7042.14394146269</v>
          </cell>
          <cell r="AI936">
            <v>6230.05412957201</v>
          </cell>
          <cell r="AJ936">
            <v>6983.61257420615</v>
          </cell>
          <cell r="AK936">
            <v>6154.46703088064</v>
          </cell>
          <cell r="AL936">
            <v>7820.61012336085</v>
          </cell>
          <cell r="AM936">
            <v>7997.43488435426</v>
          </cell>
          <cell r="AN936">
            <v>7665.7566477769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6">
          <cell r="BX936">
            <v>4.40160953312552</v>
          </cell>
          <cell r="BY936">
            <v>4.38156516581354</v>
          </cell>
          <cell r="BZ936">
            <v>3.40900156857586</v>
          </cell>
          <cell r="CA936">
            <v>3.45801058257691</v>
          </cell>
          <cell r="CB936">
            <v>3.62942883488166</v>
          </cell>
          <cell r="CC936">
            <v>2.97379749696237</v>
          </cell>
          <cell r="CD936">
            <v>3.33847942599041</v>
          </cell>
          <cell r="CE936">
            <v>3.43569859194941</v>
          </cell>
          <cell r="CF936">
            <v>3.87622631372489</v>
          </cell>
          <cell r="CG936">
            <v>3.51963889133192</v>
          </cell>
          <cell r="CH936">
            <v>3.90610969077561</v>
          </cell>
          <cell r="CI936">
            <v>3.58026612252609</v>
          </cell>
          <cell r="CJ936">
            <v>4.31452602309614</v>
          </cell>
          <cell r="CK936">
            <v>4.51937385653622</v>
          </cell>
          <cell r="CL936">
            <v>4.42347167304544</v>
          </cell>
          <cell r="CM936">
            <v>4.8556597925207</v>
          </cell>
          <cell r="CN936">
            <v>4.82722454210617</v>
          </cell>
          <cell r="CO936">
            <v>4.94354116584048</v>
          </cell>
          <cell r="CP936">
            <v>5.09247819011349</v>
          </cell>
          <cell r="CQ936">
            <v>4.87989614002088</v>
          </cell>
          <cell r="CR936">
            <v>4.92877157011781</v>
          </cell>
          <cell r="CS936">
            <v>4.9170502401361</v>
          </cell>
          <cell r="CT936">
            <v>5.06353885169505</v>
          </cell>
          <cell r="CU936">
            <v>4.97740417704429</v>
          </cell>
          <cell r="CV936">
            <v>4.84954337017881</v>
          </cell>
          <cell r="CW936">
            <v>4.89827133631063</v>
          </cell>
          <cell r="CX936">
            <v>4.70958105688669</v>
          </cell>
          <cell r="CY936">
            <v>4.96609105853127</v>
          </cell>
          <cell r="CZ936">
            <v>4.84818941752104</v>
          </cell>
          <cell r="DA936">
            <v>4.7478710298033</v>
          </cell>
        </row>
        <row r="937">
          <cell r="A937">
            <v>9086.02580016809</v>
          </cell>
          <cell r="B937">
            <v>7521.26470836123</v>
          </cell>
          <cell r="C937">
            <v>6899.47306875584</v>
          </cell>
          <cell r="D937">
            <v>8447.99537234768</v>
          </cell>
          <cell r="E937">
            <v>8168.03064802294</v>
          </cell>
          <cell r="F937">
            <v>8213.49946292846</v>
          </cell>
          <cell r="G937">
            <v>8544.01660298604</v>
          </cell>
          <cell r="H937">
            <v>7867.82017422282</v>
          </cell>
          <cell r="I937">
            <v>7191.1156451527</v>
          </cell>
          <cell r="J937">
            <v>9386.82300184693</v>
          </cell>
          <cell r="K937">
            <v>6977.87019365366</v>
          </cell>
          <cell r="L937">
            <v>7867.53412622097</v>
          </cell>
          <cell r="M937">
            <v>7814.70406894602</v>
          </cell>
          <cell r="N937">
            <v>8561.28937583252</v>
          </cell>
          <cell r="O937">
            <v>10570.2864036297</v>
          </cell>
        </row>
        <row r="937">
          <cell r="Z937">
            <v>7476.5012298526</v>
          </cell>
          <cell r="AA937">
            <v>6188.92638859439</v>
          </cell>
          <cell r="AB937">
            <v>5677.28069657623</v>
          </cell>
          <cell r="AC937">
            <v>6951.49333496037</v>
          </cell>
          <cell r="AD937">
            <v>6721.12236180173</v>
          </cell>
          <cell r="AE937">
            <v>6758.53670092399</v>
          </cell>
          <cell r="AF937">
            <v>7030.50509045708</v>
          </cell>
          <cell r="AG937">
            <v>6474.09202907478</v>
          </cell>
          <cell r="AH937">
            <v>5917.26087372565</v>
          </cell>
          <cell r="AI937">
            <v>7724.01435580547</v>
          </cell>
          <cell r="AJ937">
            <v>5741.79033077787</v>
          </cell>
          <cell r="AK937">
            <v>6473.85665243325</v>
          </cell>
          <cell r="AL937">
            <v>6430.38506244701</v>
          </cell>
          <cell r="AM937">
            <v>7044.71811497076</v>
          </cell>
          <cell r="AN937">
            <v>8697.83566927244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7">
          <cell r="BX937">
            <v>4.2837415172454</v>
          </cell>
          <cell r="BY937">
            <v>3.40413530228964</v>
          </cell>
          <cell r="BZ937">
            <v>3.12727845993777</v>
          </cell>
          <cell r="CA937">
            <v>3.95561192111905</v>
          </cell>
          <cell r="CB937">
            <v>3.74396679121158</v>
          </cell>
          <cell r="CC937">
            <v>3.8053959134107</v>
          </cell>
          <cell r="CD937">
            <v>3.92512173997403</v>
          </cell>
          <cell r="CE937">
            <v>3.55225097045193</v>
          </cell>
          <cell r="CF937">
            <v>3.30350569768198</v>
          </cell>
          <cell r="CG937">
            <v>4.30621575811198</v>
          </cell>
          <cell r="CH937">
            <v>3.24559857490624</v>
          </cell>
          <cell r="CI937">
            <v>3.62153034471971</v>
          </cell>
          <cell r="CJ937">
            <v>3.63371613638483</v>
          </cell>
          <cell r="CK937">
            <v>4.04523706319346</v>
          </cell>
          <cell r="CL937">
            <v>4.91753565497929</v>
          </cell>
          <cell r="CM937">
            <v>4.78169957987252</v>
          </cell>
          <cell r="CN937">
            <v>4.98098965016845</v>
          </cell>
          <cell r="CO937">
            <v>4.97371560879789</v>
          </cell>
          <cell r="CP937">
            <v>4.81472591317341</v>
          </cell>
          <cell r="CQ937">
            <v>4.91832190156554</v>
          </cell>
          <cell r="CR937">
            <v>4.86586398050895</v>
          </cell>
          <cell r="CS937">
            <v>4.90727652747954</v>
          </cell>
          <cell r="CT937">
            <v>4.99323909919707</v>
          </cell>
          <cell r="CU937">
            <v>4.90741506455433</v>
          </cell>
          <cell r="CV937">
            <v>4.91421804091593</v>
          </cell>
          <cell r="CW937">
            <v>4.84685091209854</v>
          </cell>
          <cell r="CX937">
            <v>4.89754106138326</v>
          </cell>
          <cell r="CY937">
            <v>4.84834055840702</v>
          </cell>
          <cell r="CZ937">
            <v>4.77119072967896</v>
          </cell>
          <cell r="DA937">
            <v>4.84585947861935</v>
          </cell>
        </row>
        <row r="938">
          <cell r="A938">
            <v>8938.57844901904</v>
          </cell>
          <cell r="B938">
            <v>7665.25633246406</v>
          </cell>
          <cell r="C938">
            <v>7630.13337596209</v>
          </cell>
          <cell r="D938">
            <v>7399.89548480802</v>
          </cell>
          <cell r="E938">
            <v>7873.13975748259</v>
          </cell>
          <cell r="F938">
            <v>7188.27328720872</v>
          </cell>
          <cell r="G938">
            <v>8150.11782366598</v>
          </cell>
          <cell r="H938">
            <v>7980.76665045464</v>
          </cell>
          <cell r="I938">
            <v>8858.35268258212</v>
          </cell>
          <cell r="J938">
            <v>9742.72969668657</v>
          </cell>
          <cell r="K938">
            <v>8784.52835834108</v>
          </cell>
          <cell r="L938">
            <v>8540.20929384327</v>
          </cell>
          <cell r="M938">
            <v>8138.33301219741</v>
          </cell>
          <cell r="N938">
            <v>8573.72954498918</v>
          </cell>
          <cell r="O938">
            <v>9852.13776688465</v>
          </cell>
        </row>
        <row r="938">
          <cell r="Z938">
            <v>7355.17312376424</v>
          </cell>
          <cell r="AA938">
            <v>6307.41092499899</v>
          </cell>
          <cell r="AB938">
            <v>6278.50974936309</v>
          </cell>
          <cell r="AC938">
            <v>6089.0568560706</v>
          </cell>
          <cell r="AD938">
            <v>6478.4692861571</v>
          </cell>
          <cell r="AE938">
            <v>5914.92201918889</v>
          </cell>
          <cell r="AF938">
            <v>6706.38266633086</v>
          </cell>
          <cell r="AG938">
            <v>6567.03084380267</v>
          </cell>
          <cell r="AH938">
            <v>7289.15877881043</v>
          </cell>
          <cell r="AI938">
            <v>8016.87472184495</v>
          </cell>
          <cell r="AJ938">
            <v>7228.41190629209</v>
          </cell>
          <cell r="AK938">
            <v>7027.37221893389</v>
          </cell>
          <cell r="AL938">
            <v>6696.68545003673</v>
          </cell>
          <cell r="AM938">
            <v>7054.95459701967</v>
          </cell>
          <cell r="AN938">
            <v>8106.90193389365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8">
          <cell r="BX938">
            <v>4.20333267607271</v>
          </cell>
          <cell r="BY938">
            <v>3.47273478106761</v>
          </cell>
          <cell r="BZ938">
            <v>3.56690131296945</v>
          </cell>
          <cell r="CA938">
            <v>3.37187547257181</v>
          </cell>
          <cell r="CB938">
            <v>3.61204058810341</v>
          </cell>
          <cell r="CC938">
            <v>3.30794294800094</v>
          </cell>
          <cell r="CD938">
            <v>3.67281605570334</v>
          </cell>
          <cell r="CE938">
            <v>3.67600518940261</v>
          </cell>
          <cell r="CF938">
            <v>4.027881022965</v>
          </cell>
          <cell r="CG938">
            <v>4.43197608855765</v>
          </cell>
          <cell r="CH938">
            <v>3.99751424308653</v>
          </cell>
          <cell r="CI938">
            <v>3.920700321484</v>
          </cell>
          <cell r="CJ938">
            <v>3.72457837645752</v>
          </cell>
          <cell r="CK938">
            <v>4.02494161340963</v>
          </cell>
          <cell r="CL938">
            <v>4.4502748871277</v>
          </cell>
          <cell r="CM938">
            <v>4.79409097402623</v>
          </cell>
          <cell r="CN938">
            <v>4.97607187595163</v>
          </cell>
          <cell r="CO938">
            <v>4.82250420303255</v>
          </cell>
          <cell r="CP938">
            <v>4.94749811687272</v>
          </cell>
          <cell r="CQ938">
            <v>4.91390683134545</v>
          </cell>
          <cell r="CR938">
            <v>4.8988951927935</v>
          </cell>
          <cell r="CS938">
            <v>5.00260586481072</v>
          </cell>
          <cell r="CT938">
            <v>4.89440694408014</v>
          </cell>
          <cell r="CU938">
            <v>4.95801586746911</v>
          </cell>
          <cell r="CV938">
            <v>4.95581201137973</v>
          </cell>
          <cell r="CW938">
            <v>4.95404569743968</v>
          </cell>
          <cell r="CX938">
            <v>4.91062131602404</v>
          </cell>
          <cell r="CY938">
            <v>4.92594907942526</v>
          </cell>
          <cell r="CZ938">
            <v>4.80221692338711</v>
          </cell>
          <cell r="DA938">
            <v>4.99085804656459</v>
          </cell>
        </row>
        <row r="939">
          <cell r="A939">
            <v>9257.98700840565</v>
          </cell>
          <cell r="B939">
            <v>7551.29200467524</v>
          </cell>
          <cell r="C939">
            <v>8414.96878365557</v>
          </cell>
          <cell r="D939">
            <v>8381.84120057539</v>
          </cell>
          <cell r="E939">
            <v>8064.45056552044</v>
          </cell>
          <cell r="F939">
            <v>7919.37384063117</v>
          </cell>
          <cell r="G939">
            <v>6556.40552142331</v>
          </cell>
          <cell r="H939">
            <v>7055.2833203159</v>
          </cell>
          <cell r="I939">
            <v>7754.09888466956</v>
          </cell>
          <cell r="J939">
            <v>8441.49331043169</v>
          </cell>
          <cell r="K939">
            <v>8267.43775171373</v>
          </cell>
          <cell r="L939">
            <v>7910.36885401879</v>
          </cell>
          <cell r="M939">
            <v>7774.70476882605</v>
          </cell>
          <cell r="N939">
            <v>9743.5004257178</v>
          </cell>
          <cell r="O939">
            <v>8925.60581065604</v>
          </cell>
        </row>
        <row r="939">
          <cell r="Z939">
            <v>7618.00073834522</v>
          </cell>
          <cell r="AA939">
            <v>6213.63456384706</v>
          </cell>
          <cell r="AB939">
            <v>6924.31717055087</v>
          </cell>
          <cell r="AC939">
            <v>6897.05790218775</v>
          </cell>
          <cell r="AD939">
            <v>6635.89075105682</v>
          </cell>
          <cell r="AE939">
            <v>6516.51333171936</v>
          </cell>
          <cell r="AF939">
            <v>5394.98511477118</v>
          </cell>
          <cell r="AG939">
            <v>5805.4902750028</v>
          </cell>
          <cell r="AH939">
            <v>6380.51565367096</v>
          </cell>
          <cell r="AI939">
            <v>6946.14306686951</v>
          </cell>
          <cell r="AJ939">
            <v>6802.92020712444</v>
          </cell>
          <cell r="AK939">
            <v>6509.10351416403</v>
          </cell>
          <cell r="AL939">
            <v>6397.47135263401</v>
          </cell>
          <cell r="AM939">
            <v>8017.5089217335</v>
          </cell>
          <cell r="AN939">
            <v>7344.49849562554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39">
          <cell r="BX939">
            <v>4.42457941205142</v>
          </cell>
          <cell r="BY939">
            <v>3.4815061823014</v>
          </cell>
          <cell r="BZ939">
            <v>3.85836757269909</v>
          </cell>
          <cell r="CA939">
            <v>3.92140549611137</v>
          </cell>
          <cell r="CB939">
            <v>3.69972240019503</v>
          </cell>
          <cell r="CC939">
            <v>3.66575169594207</v>
          </cell>
          <cell r="CD939">
            <v>3.06284554025121</v>
          </cell>
          <cell r="CE939">
            <v>3.20311537543171</v>
          </cell>
          <cell r="CF939">
            <v>3.50844084810604</v>
          </cell>
          <cell r="CG939">
            <v>3.92925439616095</v>
          </cell>
          <cell r="CH939">
            <v>3.83847633754307</v>
          </cell>
          <cell r="CI939">
            <v>3.67587212157885</v>
          </cell>
          <cell r="CJ939">
            <v>3.55077015767498</v>
          </cell>
          <cell r="CK939">
            <v>4.53533073536142</v>
          </cell>
          <cell r="CL939">
            <v>4.042584544078</v>
          </cell>
          <cell r="CM939">
            <v>4.71711160675025</v>
          </cell>
          <cell r="CN939">
            <v>4.88973893708664</v>
          </cell>
          <cell r="CO939">
            <v>4.91677674992513</v>
          </cell>
          <cell r="CP939">
            <v>4.81869295736639</v>
          </cell>
          <cell r="CQ939">
            <v>4.91402344259038</v>
          </cell>
          <cell r="CR939">
            <v>4.87034110972554</v>
          </cell>
          <cell r="CS939">
            <v>4.82583301773261</v>
          </cell>
          <cell r="CT939">
            <v>4.96561969956613</v>
          </cell>
          <cell r="CU939">
            <v>4.98251661105092</v>
          </cell>
          <cell r="CV939">
            <v>4.84329265341564</v>
          </cell>
          <cell r="CW939">
            <v>4.85560829735255</v>
          </cell>
          <cell r="CX939">
            <v>4.85140933170399</v>
          </cell>
          <cell r="CY939">
            <v>4.93620200576894</v>
          </cell>
          <cell r="CZ939">
            <v>4.84325822072876</v>
          </cell>
          <cell r="DA939">
            <v>4.97748741362058</v>
          </cell>
        </row>
        <row r="940">
          <cell r="A940">
            <v>9247.62038794515</v>
          </cell>
          <cell r="B940">
            <v>7042.80506636979</v>
          </cell>
          <cell r="C940">
            <v>7313.76109899078</v>
          </cell>
          <cell r="D940">
            <v>8107.0656181549</v>
          </cell>
          <cell r="E940">
            <v>8567.91587614438</v>
          </cell>
          <cell r="F940">
            <v>9250.79687749209</v>
          </cell>
          <cell r="G940">
            <v>7274.62063820103</v>
          </cell>
          <cell r="H940">
            <v>7724.07351249137</v>
          </cell>
          <cell r="I940">
            <v>7718.79435691327</v>
          </cell>
          <cell r="J940">
            <v>7996.01678321697</v>
          </cell>
          <cell r="K940">
            <v>9148.0314914012</v>
          </cell>
          <cell r="L940">
            <v>8280.8749099971</v>
          </cell>
          <cell r="M940">
            <v>7769.84731462774</v>
          </cell>
          <cell r="N940">
            <v>8010.97247090662</v>
          </cell>
          <cell r="O940">
            <v>9210.2884522661</v>
          </cell>
        </row>
        <row r="940">
          <cell r="Z940">
            <v>7609.47049065201</v>
          </cell>
          <cell r="AA940">
            <v>5795.22245461286</v>
          </cell>
          <cell r="AB940">
            <v>6018.18056145527</v>
          </cell>
          <cell r="AC940">
            <v>6670.95685151032</v>
          </cell>
          <cell r="AD940">
            <v>7050.17077808452</v>
          </cell>
          <cell r="AE940">
            <v>7612.08428776492</v>
          </cell>
          <cell r="AF940">
            <v>5985.9735537197</v>
          </cell>
          <cell r="AG940">
            <v>6355.80906170719</v>
          </cell>
          <cell r="AH940">
            <v>6351.4650708315</v>
          </cell>
          <cell r="AI940">
            <v>6579.57952447568</v>
          </cell>
          <cell r="AJ940">
            <v>7527.52305578156</v>
          </cell>
          <cell r="AK940">
            <v>6813.97706879762</v>
          </cell>
          <cell r="AL940">
            <v>6393.47436175083</v>
          </cell>
          <cell r="AM940">
            <v>6591.88591891745</v>
          </cell>
          <cell r="AN940">
            <v>7578.75164072182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0">
          <cell r="BX940">
            <v>4.20043695569728</v>
          </cell>
          <cell r="BY940">
            <v>3.26718106862098</v>
          </cell>
          <cell r="BZ940">
            <v>3.42890058945356</v>
          </cell>
          <cell r="CA940">
            <v>3.64843907335905</v>
          </cell>
          <cell r="CB940">
            <v>4.03014105232726</v>
          </cell>
          <cell r="CC940">
            <v>4.22399626264585</v>
          </cell>
          <cell r="CD940">
            <v>3.27255648119429</v>
          </cell>
          <cell r="CE940">
            <v>3.50454595791165</v>
          </cell>
          <cell r="CF940">
            <v>3.63942127243019</v>
          </cell>
          <cell r="CG940">
            <v>3.6441271443275</v>
          </cell>
          <cell r="CH940">
            <v>4.19136374670079</v>
          </cell>
          <cell r="CI940">
            <v>3.73798969810042</v>
          </cell>
          <cell r="CJ940">
            <v>3.50297669044344</v>
          </cell>
          <cell r="CK940">
            <v>3.68785941708197</v>
          </cell>
          <cell r="CL940">
            <v>4.18356277471312</v>
          </cell>
          <cell r="CM940">
            <v>4.96326086496159</v>
          </cell>
          <cell r="CN940">
            <v>4.85963938330526</v>
          </cell>
          <cell r="CO940">
            <v>4.80858674424937</v>
          </cell>
          <cell r="CP940">
            <v>5.00942834627083</v>
          </cell>
          <cell r="CQ940">
            <v>4.79276931688526</v>
          </cell>
          <cell r="CR940">
            <v>4.93727365015896</v>
          </cell>
          <cell r="CS940">
            <v>5.01135049576059</v>
          </cell>
          <cell r="CT940">
            <v>4.96873938040836</v>
          </cell>
          <cell r="CU940">
            <v>4.78133001487956</v>
          </cell>
          <cell r="CV940">
            <v>4.9466565129584</v>
          </cell>
          <cell r="CW940">
            <v>4.92043928518284</v>
          </cell>
          <cell r="CX940">
            <v>4.99424338567865</v>
          </cell>
          <cell r="CY940">
            <v>5.00042382873192</v>
          </cell>
          <cell r="CZ940">
            <v>4.89713933726402</v>
          </cell>
          <cell r="DA940">
            <v>4.963162797692</v>
          </cell>
        </row>
        <row r="941">
          <cell r="A941">
            <v>9540.8134990293</v>
          </cell>
          <cell r="B941">
            <v>8908.5762355896</v>
          </cell>
          <cell r="C941">
            <v>7028.62985773635</v>
          </cell>
          <cell r="D941">
            <v>6704.61681488486</v>
          </cell>
          <cell r="E941">
            <v>8836.32318290478</v>
          </cell>
          <cell r="F941">
            <v>9176.84416364816</v>
          </cell>
          <cell r="G941">
            <v>7942.57740722675</v>
          </cell>
          <cell r="H941">
            <v>7942.10349532417</v>
          </cell>
          <cell r="I941">
            <v>7815.47274412222</v>
          </cell>
          <cell r="J941">
            <v>8600.69161751772</v>
          </cell>
          <cell r="K941">
            <v>6673.89164205956</v>
          </cell>
          <cell r="L941">
            <v>8214.14390710279</v>
          </cell>
          <cell r="M941">
            <v>8949.67574321511</v>
          </cell>
          <cell r="N941">
            <v>9417.19641070842</v>
          </cell>
          <cell r="O941">
            <v>10580.5761451482</v>
          </cell>
        </row>
        <row r="941">
          <cell r="Z941">
            <v>7850.72653634411</v>
          </cell>
          <cell r="AA941">
            <v>7330.4855881423</v>
          </cell>
          <cell r="AB941">
            <v>5783.55828293734</v>
          </cell>
          <cell r="AC941">
            <v>5516.94183624811</v>
          </cell>
          <cell r="AD941">
            <v>7271.03164764736</v>
          </cell>
          <cell r="AE941">
            <v>7551.23176894477</v>
          </cell>
          <cell r="AF941">
            <v>6535.6065522323</v>
          </cell>
          <cell r="AG941">
            <v>6535.21659043817</v>
          </cell>
          <cell r="AH941">
            <v>6431.01757230629</v>
          </cell>
          <cell r="AI941">
            <v>7077.14053098601</v>
          </cell>
          <cell r="AJ941">
            <v>5491.65940832329</v>
          </cell>
          <cell r="AK941">
            <v>6759.06698641601</v>
          </cell>
          <cell r="AL941">
            <v>7364.30461155986</v>
          </cell>
          <cell r="AM941">
            <v>7749.00733224007</v>
          </cell>
          <cell r="AN941">
            <v>8706.30265657906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1">
          <cell r="BX941">
            <v>4.43983300983525</v>
          </cell>
          <cell r="BY941">
            <v>4.07316731588702</v>
          </cell>
          <cell r="BZ941">
            <v>3.20398798097346</v>
          </cell>
          <cell r="CA941">
            <v>3.08488514110094</v>
          </cell>
          <cell r="CB941">
            <v>4.08912186627059</v>
          </cell>
          <cell r="CC941">
            <v>4.13248203506789</v>
          </cell>
          <cell r="CD941">
            <v>3.75138563598604</v>
          </cell>
          <cell r="CE941">
            <v>3.73006674426557</v>
          </cell>
          <cell r="CF941">
            <v>3.5932973942216</v>
          </cell>
          <cell r="CG941">
            <v>4.01735042545177</v>
          </cell>
          <cell r="CH941">
            <v>3.10586240596084</v>
          </cell>
          <cell r="CI941">
            <v>3.72048647201947</v>
          </cell>
          <cell r="CJ941">
            <v>4.07595555613864</v>
          </cell>
          <cell r="CK941">
            <v>4.45518508729873</v>
          </cell>
          <cell r="CL941">
            <v>4.83254316263038</v>
          </cell>
          <cell r="CM941">
            <v>4.84451549820754</v>
          </cell>
          <cell r="CN941">
            <v>4.93068921597205</v>
          </cell>
          <cell r="CO941">
            <v>4.9455132955643</v>
          </cell>
          <cell r="CP941">
            <v>4.89966674578086</v>
          </cell>
          <cell r="CQ941">
            <v>4.87161676823707</v>
          </cell>
          <cell r="CR941">
            <v>5.00626646183282</v>
          </cell>
          <cell r="CS941">
            <v>4.77310868928367</v>
          </cell>
          <cell r="CT941">
            <v>4.80010257591977</v>
          </cell>
          <cell r="CU941">
            <v>4.90335875172209</v>
          </cell>
          <cell r="CV941">
            <v>4.82642141184634</v>
          </cell>
          <cell r="CW941">
            <v>4.84427197602458</v>
          </cell>
          <cell r="CX941">
            <v>4.97730387756363</v>
          </cell>
          <cell r="CY941">
            <v>4.95004833592596</v>
          </cell>
          <cell r="CZ941">
            <v>4.76526937907817</v>
          </cell>
          <cell r="DA941">
            <v>4.93588638278076</v>
          </cell>
        </row>
        <row r="942">
          <cell r="A942">
            <v>9309.50401340642</v>
          </cell>
          <cell r="B942">
            <v>7800.5618127927</v>
          </cell>
          <cell r="C942">
            <v>7211.92423042656</v>
          </cell>
          <cell r="D942">
            <v>6829.40951607761</v>
          </cell>
          <cell r="E942">
            <v>8154.84342896235</v>
          </cell>
          <cell r="F942">
            <v>7945.18768244075</v>
          </cell>
          <cell r="G942">
            <v>7470.83920503568</v>
          </cell>
          <cell r="H942">
            <v>8147.1109710765</v>
          </cell>
          <cell r="I942">
            <v>8300.24183522108</v>
          </cell>
          <cell r="J942">
            <v>7730.93030142397</v>
          </cell>
          <cell r="K942">
            <v>8529.45720292164</v>
          </cell>
          <cell r="L942">
            <v>8200.82226531001</v>
          </cell>
          <cell r="M942">
            <v>8616.04490538001</v>
          </cell>
          <cell r="N942">
            <v>10143.5659604845</v>
          </cell>
          <cell r="O942">
            <v>8976.16380206444</v>
          </cell>
        </row>
        <row r="942">
          <cell r="Z942">
            <v>7660.39187388871</v>
          </cell>
          <cell r="AA942">
            <v>6418.74800595514</v>
          </cell>
          <cell r="AB942">
            <v>5934.383366751</v>
          </cell>
          <cell r="AC942">
            <v>5619.628401801</v>
          </cell>
          <cell r="AD942">
            <v>6710.27116440331</v>
          </cell>
          <cell r="AE942">
            <v>6537.75443583696</v>
          </cell>
          <cell r="AF942">
            <v>6147.43340300078</v>
          </cell>
          <cell r="AG942">
            <v>6703.90845620009</v>
          </cell>
          <cell r="AH942">
            <v>6829.91328155335</v>
          </cell>
          <cell r="AI942">
            <v>6361.45121945744</v>
          </cell>
          <cell r="AJ942">
            <v>7018.52478411838</v>
          </cell>
          <cell r="AK942">
            <v>6748.10517831223</v>
          </cell>
          <cell r="AL942">
            <v>7089.77409356983</v>
          </cell>
          <cell r="AM942">
            <v>8346.70570462726</v>
          </cell>
          <cell r="AN942">
            <v>7386.10049998445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2">
          <cell r="BX942">
            <v>4.2127489443768</v>
          </cell>
          <cell r="BY942">
            <v>3.60375564241137</v>
          </cell>
          <cell r="BZ942">
            <v>3.38839196792621</v>
          </cell>
          <cell r="CA942">
            <v>3.12817784347467</v>
          </cell>
          <cell r="CB942">
            <v>3.80713669245011</v>
          </cell>
          <cell r="CC942">
            <v>3.6071731070061</v>
          </cell>
          <cell r="CD942">
            <v>3.48337708587785</v>
          </cell>
          <cell r="CE942">
            <v>3.73742769325505</v>
          </cell>
          <cell r="CF942">
            <v>3.80500907888663</v>
          </cell>
          <cell r="CG942">
            <v>3.55555787931009</v>
          </cell>
          <cell r="CH942">
            <v>3.87058256181043</v>
          </cell>
          <cell r="CI942">
            <v>3.81333022880653</v>
          </cell>
          <cell r="CJ942">
            <v>3.97233710148537</v>
          </cell>
          <cell r="CK942">
            <v>4.72744238841515</v>
          </cell>
          <cell r="CL942">
            <v>4.1123267154609</v>
          </cell>
          <cell r="CM942">
            <v>4.98187175976139</v>
          </cell>
          <cell r="CN942">
            <v>4.87980116305904</v>
          </cell>
          <cell r="CO942">
            <v>4.79831870702722</v>
          </cell>
          <cell r="CP942">
            <v>4.92179248338818</v>
          </cell>
          <cell r="CQ942">
            <v>4.82890582743372</v>
          </cell>
          <cell r="CR942">
            <v>4.96556595906229</v>
          </cell>
          <cell r="CS942">
            <v>4.8350445216436</v>
          </cell>
          <cell r="CT942">
            <v>4.91430844692641</v>
          </cell>
          <cell r="CU942">
            <v>4.91775204589347</v>
          </cell>
          <cell r="CV942">
            <v>4.90179996207723</v>
          </cell>
          <cell r="CW942">
            <v>4.96794338265911</v>
          </cell>
          <cell r="CX942">
            <v>4.84824504654098</v>
          </cell>
          <cell r="CY942">
            <v>4.88982634561827</v>
          </cell>
          <cell r="CZ942">
            <v>4.83722169053419</v>
          </cell>
          <cell r="DA942">
            <v>4.92078893067993</v>
          </cell>
        </row>
        <row r="943">
          <cell r="A943">
            <v>8619.69300378995</v>
          </cell>
          <cell r="B943">
            <v>7696.18985053437</v>
          </cell>
          <cell r="C943">
            <v>7587.67884757122</v>
          </cell>
          <cell r="D943">
            <v>7027.40666852908</v>
          </cell>
          <cell r="E943">
            <v>7265.22598204022</v>
          </cell>
          <cell r="F943">
            <v>8136.2739470273</v>
          </cell>
          <cell r="G943">
            <v>7207.87197775874</v>
          </cell>
          <cell r="H943">
            <v>7366.43081055862</v>
          </cell>
          <cell r="I943">
            <v>8485.59529283794</v>
          </cell>
          <cell r="J943">
            <v>8415.33600121858</v>
          </cell>
          <cell r="K943">
            <v>9292.34108964025</v>
          </cell>
          <cell r="L943">
            <v>8258.15764638751</v>
          </cell>
          <cell r="M943">
            <v>9672.65914023925</v>
          </cell>
          <cell r="N943">
            <v>9226.52597549084</v>
          </cell>
          <cell r="O943">
            <v>9700.56307486067</v>
          </cell>
        </row>
        <row r="943">
          <cell r="Z943">
            <v>7092.7759574043</v>
          </cell>
          <cell r="AA943">
            <v>6332.86479129685</v>
          </cell>
          <cell r="AB943">
            <v>6243.57573743004</v>
          </cell>
          <cell r="AC943">
            <v>5782.55177296108</v>
          </cell>
          <cell r="AD943">
            <v>5978.24309379309</v>
          </cell>
          <cell r="AE943">
            <v>6694.99113355389</v>
          </cell>
          <cell r="AF943">
            <v>5931.04894169862</v>
          </cell>
          <cell r="AG943">
            <v>6061.52020983109</v>
          </cell>
          <cell r="AH943">
            <v>6982.43269810665</v>
          </cell>
          <cell r="AI943">
            <v>6924.61933814558</v>
          </cell>
          <cell r="AJ943">
            <v>7646.26923947541</v>
          </cell>
          <cell r="AK943">
            <v>6795.2840061703</v>
          </cell>
          <cell r="AL943">
            <v>7959.2166639683</v>
          </cell>
          <cell r="AM943">
            <v>7592.11280268961</v>
          </cell>
          <cell r="AN943">
            <v>7982.17761588535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3">
          <cell r="BX943">
            <v>4.09330292373666</v>
          </cell>
          <cell r="BY943">
            <v>3.49074778117978</v>
          </cell>
          <cell r="BZ943">
            <v>3.54368245451487</v>
          </cell>
          <cell r="CA943">
            <v>3.26829935924816</v>
          </cell>
          <cell r="CB943">
            <v>3.36284615721124</v>
          </cell>
          <cell r="CC943">
            <v>3.6724948495432</v>
          </cell>
          <cell r="CD943">
            <v>3.27593825030904</v>
          </cell>
          <cell r="CE943">
            <v>3.36418395327002</v>
          </cell>
          <cell r="CF943">
            <v>3.87445016163158</v>
          </cell>
          <cell r="CG943">
            <v>4.00181431046805</v>
          </cell>
          <cell r="CH943">
            <v>4.3836493683942</v>
          </cell>
          <cell r="CI943">
            <v>3.8512676816073</v>
          </cell>
          <cell r="CJ943">
            <v>4.38212555903868</v>
          </cell>
          <cell r="CK943">
            <v>4.38888581288968</v>
          </cell>
          <cell r="CL943">
            <v>4.44997072745823</v>
          </cell>
          <cell r="CM943">
            <v>4.74733076418857</v>
          </cell>
          <cell r="CN943">
            <v>4.97037184704297</v>
          </cell>
          <cell r="CO943">
            <v>4.8270936155889</v>
          </cell>
          <cell r="CP943">
            <v>4.84735510911034</v>
          </cell>
          <cell r="CQ943">
            <v>4.87050178226277</v>
          </cell>
          <cell r="CR943">
            <v>4.9945451833848</v>
          </cell>
          <cell r="CS943">
            <v>4.96024281098882</v>
          </cell>
          <cell r="CT943">
            <v>4.93638425102369</v>
          </cell>
          <cell r="CU943">
            <v>4.93746255584731</v>
          </cell>
          <cell r="CV943">
            <v>4.74073966423418</v>
          </cell>
          <cell r="CW943">
            <v>4.7788226400853</v>
          </cell>
          <cell r="CX943">
            <v>4.83404894034562</v>
          </cell>
          <cell r="CY943">
            <v>4.97614063270967</v>
          </cell>
          <cell r="CZ943">
            <v>4.73931424403351</v>
          </cell>
          <cell r="DA943">
            <v>4.91440980377869</v>
          </cell>
        </row>
        <row r="944">
          <cell r="A944">
            <v>8895.1577401756</v>
          </cell>
          <cell r="B944">
            <v>7587.35267240561</v>
          </cell>
          <cell r="C944">
            <v>8194.60637479979</v>
          </cell>
          <cell r="D944">
            <v>6654.78284962721</v>
          </cell>
          <cell r="E944">
            <v>7637.25498428789</v>
          </cell>
          <cell r="F944">
            <v>7766.04409790079</v>
          </cell>
          <cell r="G944">
            <v>6470.45644223397</v>
          </cell>
          <cell r="H944">
            <v>7714.91018088615</v>
          </cell>
          <cell r="I944">
            <v>8815.90796698987</v>
          </cell>
          <cell r="J944">
            <v>9236.4525291426</v>
          </cell>
          <cell r="K944">
            <v>8804.2790847509</v>
          </cell>
          <cell r="L944">
            <v>8102.96325602002</v>
          </cell>
          <cell r="M944">
            <v>9775.22870700629</v>
          </cell>
          <cell r="N944">
            <v>8934.21541784085</v>
          </cell>
          <cell r="O944">
            <v>9455.4589071505</v>
          </cell>
        </row>
        <row r="944">
          <cell r="Z944">
            <v>7319.4440833445</v>
          </cell>
          <cell r="AA944">
            <v>6243.30734186519</v>
          </cell>
          <cell r="AB944">
            <v>6742.99038840669</v>
          </cell>
          <cell r="AC944">
            <v>5475.93560197897</v>
          </cell>
          <cell r="AD944">
            <v>6284.36981564261</v>
          </cell>
          <cell r="AE944">
            <v>6390.34485770122</v>
          </cell>
          <cell r="AF944">
            <v>5324.26130103824</v>
          </cell>
          <cell r="AG944">
            <v>6348.26894884346</v>
          </cell>
          <cell r="AH944">
            <v>7254.23284140881</v>
          </cell>
          <cell r="AI944">
            <v>7600.28093826591</v>
          </cell>
          <cell r="AJ944">
            <v>7244.66393259503</v>
          </cell>
          <cell r="AK944">
            <v>6667.58119352505</v>
          </cell>
          <cell r="AL944">
            <v>8043.61676462232</v>
          </cell>
          <cell r="AM944">
            <v>7351.58297239476</v>
          </cell>
          <cell r="AN944">
            <v>7780.49190074098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4">
          <cell r="BX944">
            <v>4.21972828600793</v>
          </cell>
          <cell r="BY944">
            <v>3.38949241349359</v>
          </cell>
          <cell r="BZ944">
            <v>3.68121001733843</v>
          </cell>
          <cell r="CA944">
            <v>3.14524051093988</v>
          </cell>
          <cell r="CB944">
            <v>3.52121800842281</v>
          </cell>
          <cell r="CC944">
            <v>3.7050224246529</v>
          </cell>
          <cell r="CD944">
            <v>2.980656635198</v>
          </cell>
          <cell r="CE944">
            <v>3.64513290410551</v>
          </cell>
          <cell r="CF944">
            <v>4.02820764937008</v>
          </cell>
          <cell r="CG944">
            <v>4.32088918499234</v>
          </cell>
          <cell r="CH944">
            <v>4.05898992431038</v>
          </cell>
          <cell r="CI944">
            <v>3.60036978227541</v>
          </cell>
          <cell r="CJ944">
            <v>4.49030385918814</v>
          </cell>
          <cell r="CK944">
            <v>4.06699927583265</v>
          </cell>
          <cell r="CL944">
            <v>4.33876394489276</v>
          </cell>
          <cell r="CM944">
            <v>4.75226604701347</v>
          </cell>
          <cell r="CN944">
            <v>5.04646405268634</v>
          </cell>
          <cell r="CO944">
            <v>5.01844398515582</v>
          </cell>
          <cell r="CP944">
            <v>4.76992561964996</v>
          </cell>
          <cell r="CQ944">
            <v>4.88962952833973</v>
          </cell>
          <cell r="CR944">
            <v>4.72542190681302</v>
          </cell>
          <cell r="CS944">
            <v>4.89389387924231</v>
          </cell>
          <cell r="CT944">
            <v>4.77143580923349</v>
          </cell>
          <cell r="CU944">
            <v>4.93385948649287</v>
          </cell>
          <cell r="CV944">
            <v>4.81907464195597</v>
          </cell>
          <cell r="CW944">
            <v>4.88998364272832</v>
          </cell>
          <cell r="CX944">
            <v>5.0737415433312</v>
          </cell>
          <cell r="CY944">
            <v>4.90775388381603</v>
          </cell>
          <cell r="CZ944">
            <v>4.95237934555984</v>
          </cell>
          <cell r="DA944">
            <v>4.91301588128703</v>
          </cell>
        </row>
        <row r="945">
          <cell r="A945">
            <v>8071.60838132043</v>
          </cell>
          <cell r="B945">
            <v>7267.86540633766</v>
          </cell>
          <cell r="C945">
            <v>7656.91150652636</v>
          </cell>
          <cell r="D945">
            <v>6761.40723415423</v>
          </cell>
          <cell r="E945">
            <v>6814.28275211291</v>
          </cell>
          <cell r="F945">
            <v>7715.52047741997</v>
          </cell>
          <cell r="G945">
            <v>7822.82431995187</v>
          </cell>
          <cell r="H945">
            <v>7561.30858714515</v>
          </cell>
          <cell r="I945">
            <v>8038.49315153139</v>
          </cell>
          <cell r="J945">
            <v>8642.8783222937</v>
          </cell>
          <cell r="K945">
            <v>8101.49415523019</v>
          </cell>
          <cell r="L945">
            <v>8520.93178864488</v>
          </cell>
          <cell r="M945">
            <v>8998.97814999483</v>
          </cell>
          <cell r="N945">
            <v>9348.81140348905</v>
          </cell>
          <cell r="O945">
            <v>9986.60681572986</v>
          </cell>
        </row>
        <row r="945">
          <cell r="Z945">
            <v>6641.7806109151</v>
          </cell>
          <cell r="AA945">
            <v>5980.41496292927</v>
          </cell>
          <cell r="AB945">
            <v>6300.54432537026</v>
          </cell>
          <cell r="AC945">
            <v>5563.67223838977</v>
          </cell>
          <cell r="AD945">
            <v>5607.18123602434</v>
          </cell>
          <cell r="AE945">
            <v>6348.77113570557</v>
          </cell>
          <cell r="AF945">
            <v>6437.06686898897</v>
          </cell>
          <cell r="AG945">
            <v>6221.87678027944</v>
          </cell>
          <cell r="AH945">
            <v>6614.53150754583</v>
          </cell>
          <cell r="AI945">
            <v>7111.85416234453</v>
          </cell>
          <cell r="AJ945">
            <v>6666.37233344656</v>
          </cell>
          <cell r="AK945">
            <v>7011.50958608493</v>
          </cell>
          <cell r="AL945">
            <v>7404.8734491386</v>
          </cell>
          <cell r="AM945">
            <v>7692.73624058527</v>
          </cell>
          <cell r="AN945">
            <v>8217.55075122914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5">
          <cell r="BX945">
            <v>3.65501553755199</v>
          </cell>
          <cell r="BY945">
            <v>3.37031546549544</v>
          </cell>
          <cell r="BZ945">
            <v>3.58363780032564</v>
          </cell>
          <cell r="CA945">
            <v>3.12479059147668</v>
          </cell>
          <cell r="CB945">
            <v>3.22178150319352</v>
          </cell>
          <cell r="CC945">
            <v>3.57141278088881</v>
          </cell>
          <cell r="CD945">
            <v>3.60161314162353</v>
          </cell>
          <cell r="CE945">
            <v>3.4836624502819</v>
          </cell>
          <cell r="CF945">
            <v>3.73603982671482</v>
          </cell>
          <cell r="CG945">
            <v>3.86754472079374</v>
          </cell>
          <cell r="CH945">
            <v>3.74333777911225</v>
          </cell>
          <cell r="CI945">
            <v>3.89769172929893</v>
          </cell>
          <cell r="CJ945">
            <v>4.13806691917526</v>
          </cell>
          <cell r="CK945">
            <v>4.19928780095494</v>
          </cell>
          <cell r="CL945">
            <v>4.56295436438704</v>
          </cell>
          <cell r="CM945">
            <v>4.97854496678121</v>
          </cell>
          <cell r="CN945">
            <v>4.86147326454047</v>
          </cell>
          <cell r="CO945">
            <v>4.81682754697432</v>
          </cell>
          <cell r="CP945">
            <v>4.8780669274291</v>
          </cell>
          <cell r="CQ945">
            <v>4.76821297702592</v>
          </cell>
          <cell r="CR945">
            <v>4.87031171965293</v>
          </cell>
          <cell r="CS945">
            <v>4.89663907465526</v>
          </cell>
          <cell r="CT945">
            <v>4.89319444621016</v>
          </cell>
          <cell r="CU945">
            <v>4.85059179526938</v>
          </cell>
          <cell r="CV945">
            <v>5.037959056264</v>
          </cell>
          <cell r="CW945">
            <v>4.87907714130889</v>
          </cell>
          <cell r="CX945">
            <v>4.92845936479371</v>
          </cell>
          <cell r="CY945">
            <v>4.90260909609247</v>
          </cell>
          <cell r="CZ945">
            <v>5.01894385410803</v>
          </cell>
          <cell r="DA945">
            <v>4.93404839862447</v>
          </cell>
        </row>
        <row r="946">
          <cell r="A946">
            <v>8154.10948794281</v>
          </cell>
          <cell r="B946">
            <v>7354.87761113323</v>
          </cell>
          <cell r="C946">
            <v>6736.14317183433</v>
          </cell>
          <cell r="D946">
            <v>8434.73684817726</v>
          </cell>
          <cell r="E946">
            <v>9092.61859026477</v>
          </cell>
          <cell r="F946">
            <v>7392.7448467187</v>
          </cell>
          <cell r="G946">
            <v>8215.03194819475</v>
          </cell>
          <cell r="H946">
            <v>8695.12961685053</v>
          </cell>
          <cell r="I946">
            <v>6871.89814491043</v>
          </cell>
          <cell r="J946">
            <v>7695.41566441054</v>
          </cell>
          <cell r="K946">
            <v>8398.18700686812</v>
          </cell>
          <cell r="L946">
            <v>8253.11136550968</v>
          </cell>
          <cell r="M946">
            <v>8539.53295790481</v>
          </cell>
          <cell r="N946">
            <v>9034.08654149674</v>
          </cell>
          <cell r="O946">
            <v>8066.66862838381</v>
          </cell>
        </row>
        <row r="946">
          <cell r="Z946">
            <v>6709.66723579294</v>
          </cell>
          <cell r="AA946">
            <v>6052.01357716106</v>
          </cell>
          <cell r="AB946">
            <v>5542.88352425225</v>
          </cell>
          <cell r="AC946">
            <v>6940.58346364301</v>
          </cell>
          <cell r="AD946">
            <v>7481.92615427501</v>
          </cell>
          <cell r="AE946">
            <v>6083.17290244281</v>
          </cell>
          <cell r="AF946">
            <v>6759.79771737168</v>
          </cell>
          <cell r="AG946">
            <v>7154.84951329415</v>
          </cell>
          <cell r="AH946">
            <v>5654.5904735263</v>
          </cell>
          <cell r="AI946">
            <v>6332.22774671496</v>
          </cell>
          <cell r="AJ946">
            <v>6910.50816565148</v>
          </cell>
          <cell r="AK946">
            <v>6791.13163790511</v>
          </cell>
          <cell r="AL946">
            <v>7026.81569107596</v>
          </cell>
          <cell r="AM946">
            <v>7433.76263986018</v>
          </cell>
          <cell r="AN946">
            <v>6637.71589992725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6">
          <cell r="BX946">
            <v>3.85631599388784</v>
          </cell>
          <cell r="BY946">
            <v>3.43226868787042</v>
          </cell>
          <cell r="BZ946">
            <v>3.09873195291864</v>
          </cell>
          <cell r="CA946">
            <v>3.96364330539797</v>
          </cell>
          <cell r="CB946">
            <v>4.14591446545615</v>
          </cell>
          <cell r="CC946">
            <v>3.48051829954015</v>
          </cell>
          <cell r="CD946">
            <v>3.78742616008266</v>
          </cell>
          <cell r="CE946">
            <v>4.05539601082686</v>
          </cell>
          <cell r="CF946">
            <v>3.22999765522111</v>
          </cell>
          <cell r="CG946">
            <v>3.58631614403858</v>
          </cell>
          <cell r="CH946">
            <v>3.88733030223166</v>
          </cell>
          <cell r="CI946">
            <v>3.79195945694527</v>
          </cell>
          <cell r="CJ946">
            <v>3.97365086865597</v>
          </cell>
          <cell r="CK946">
            <v>4.23103348584271</v>
          </cell>
          <cell r="CL946">
            <v>3.66239566468421</v>
          </cell>
          <cell r="CM946">
            <v>4.76689410053859</v>
          </cell>
          <cell r="CN946">
            <v>4.83087445167281</v>
          </cell>
          <cell r="CO946">
            <v>4.90070857659112</v>
          </cell>
          <cell r="CP946">
            <v>4.79742895501454</v>
          </cell>
          <cell r="CQ946">
            <v>4.9442476420401</v>
          </cell>
          <cell r="CR946">
            <v>4.78843255390505</v>
          </cell>
          <cell r="CS946">
            <v>4.88986265697113</v>
          </cell>
          <cell r="CT946">
            <v>4.83364075452791</v>
          </cell>
          <cell r="CU946">
            <v>4.79629719530929</v>
          </cell>
          <cell r="CV946">
            <v>4.83743442359929</v>
          </cell>
          <cell r="CW946">
            <v>4.87041172526748</v>
          </cell>
          <cell r="CX946">
            <v>4.90665586357248</v>
          </cell>
          <cell r="CY946">
            <v>4.84480153765392</v>
          </cell>
          <cell r="CZ946">
            <v>4.81359295644096</v>
          </cell>
          <cell r="DA946">
            <v>4.96547196930656</v>
          </cell>
        </row>
        <row r="947">
          <cell r="A947">
            <v>9450.72633176543</v>
          </cell>
          <cell r="B947">
            <v>7671.74656205824</v>
          </cell>
          <cell r="C947">
            <v>6875.19367948017</v>
          </cell>
          <cell r="D947">
            <v>7246.40370132531</v>
          </cell>
          <cell r="E947">
            <v>7235.43801185551</v>
          </cell>
          <cell r="F947">
            <v>8379.42932944289</v>
          </cell>
          <cell r="G947">
            <v>8428.97576689138</v>
          </cell>
          <cell r="H947">
            <v>7729.70299882432</v>
          </cell>
          <cell r="I947">
            <v>7266.50584105301</v>
          </cell>
          <cell r="J947">
            <v>8168.55199397344</v>
          </cell>
          <cell r="K947">
            <v>7575.6234617267</v>
          </cell>
          <cell r="L947">
            <v>8631.64878368214</v>
          </cell>
          <cell r="M947">
            <v>9661.9702849296</v>
          </cell>
          <cell r="N947">
            <v>8539.01835132703</v>
          </cell>
          <cell r="O947">
            <v>10262.4554493394</v>
          </cell>
        </row>
        <row r="947">
          <cell r="Z947">
            <v>7776.59766728127</v>
          </cell>
          <cell r="AA947">
            <v>6312.75145677935</v>
          </cell>
          <cell r="AB947">
            <v>5657.30222768654</v>
          </cell>
          <cell r="AC947">
            <v>5962.75504566197</v>
          </cell>
          <cell r="AD947">
            <v>5953.73184975539</v>
          </cell>
          <cell r="AE947">
            <v>6895.07327679872</v>
          </cell>
          <cell r="AF947">
            <v>6935.84291675634</v>
          </cell>
          <cell r="AG947">
            <v>6360.44132474687</v>
          </cell>
          <cell r="AH947">
            <v>5979.29623492362</v>
          </cell>
          <cell r="AI947">
            <v>6721.551355041</v>
          </cell>
          <cell r="AJ947">
            <v>6233.65587707797</v>
          </cell>
          <cell r="AK947">
            <v>7102.61385628702</v>
          </cell>
          <cell r="AL947">
            <v>7950.42126302778</v>
          </cell>
          <cell r="AM947">
            <v>7026.39224337767</v>
          </cell>
          <cell r="AN947">
            <v>8444.53476974212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7">
          <cell r="BX947">
            <v>4.40972577614304</v>
          </cell>
          <cell r="BY947">
            <v>3.53528360769884</v>
          </cell>
          <cell r="BZ947">
            <v>3.10568082417656</v>
          </cell>
          <cell r="CA947">
            <v>3.34323869076614</v>
          </cell>
          <cell r="CB947">
            <v>3.30850569576683</v>
          </cell>
          <cell r="CC947">
            <v>3.88423601068706</v>
          </cell>
          <cell r="CD947">
            <v>3.8076739232509</v>
          </cell>
          <cell r="CE947">
            <v>3.47456768201851</v>
          </cell>
          <cell r="CF947">
            <v>3.29099139977715</v>
          </cell>
          <cell r="CG947">
            <v>3.90414984527342</v>
          </cell>
          <cell r="CH947">
            <v>3.57229913241779</v>
          </cell>
          <cell r="CI947">
            <v>3.93154272491684</v>
          </cell>
          <cell r="CJ947">
            <v>4.36578432517832</v>
          </cell>
          <cell r="CK947">
            <v>3.97004478411188</v>
          </cell>
          <cell r="CL947">
            <v>4.61370231158973</v>
          </cell>
          <cell r="CM947">
            <v>4.83153559092337</v>
          </cell>
          <cell r="CN947">
            <v>4.89217030083932</v>
          </cell>
          <cell r="CO947">
            <v>4.99067967235649</v>
          </cell>
          <cell r="CP947">
            <v>4.88637417325736</v>
          </cell>
          <cell r="CQ947">
            <v>4.93019979678115</v>
          </cell>
          <cell r="CR947">
            <v>4.86340471209301</v>
          </cell>
          <cell r="CS947">
            <v>4.99052958420152</v>
          </cell>
          <cell r="CT947">
            <v>5.01526182187326</v>
          </cell>
          <cell r="CU947">
            <v>4.97771994221801</v>
          </cell>
          <cell r="CV947">
            <v>4.71682950750152</v>
          </cell>
          <cell r="CW947">
            <v>4.78081723260095</v>
          </cell>
          <cell r="CX947">
            <v>4.94951152922638</v>
          </cell>
          <cell r="CY947">
            <v>4.98924693495942</v>
          </cell>
          <cell r="CZ947">
            <v>4.84890996316316</v>
          </cell>
          <cell r="DA947">
            <v>5.01456533938181</v>
          </cell>
        </row>
        <row r="948">
          <cell r="A948">
            <v>8147.0930528759</v>
          </cell>
          <cell r="B948">
            <v>7067.54100201707</v>
          </cell>
          <cell r="C948">
            <v>7867.9451159977</v>
          </cell>
          <cell r="D948">
            <v>7431.37861296646</v>
          </cell>
          <cell r="E948">
            <v>7085.53990101525</v>
          </cell>
          <cell r="F948">
            <v>7153.4097960629</v>
          </cell>
          <cell r="G948">
            <v>7679.63959954518</v>
          </cell>
          <cell r="H948">
            <v>7664.17025305214</v>
          </cell>
          <cell r="I948">
            <v>8062.72872196378</v>
          </cell>
          <cell r="J948">
            <v>9219.54076556567</v>
          </cell>
          <cell r="K948">
            <v>8569.02037368498</v>
          </cell>
          <cell r="L948">
            <v>10218.8919975737</v>
          </cell>
          <cell r="M948">
            <v>8104.3694040041</v>
          </cell>
          <cell r="N948">
            <v>8815.9998596498</v>
          </cell>
          <cell r="O948">
            <v>9126.0322397482</v>
          </cell>
        </row>
        <row r="948">
          <cell r="Z948">
            <v>6703.89371208074</v>
          </cell>
          <cell r="AA948">
            <v>5815.57659594547</v>
          </cell>
          <cell r="AB948">
            <v>6474.19483830668</v>
          </cell>
          <cell r="AC948">
            <v>6114.96297295526</v>
          </cell>
          <cell r="AD948">
            <v>5830.38711854969</v>
          </cell>
          <cell r="AE948">
            <v>5886.23434647461</v>
          </cell>
          <cell r="AF948">
            <v>6319.24629905432</v>
          </cell>
          <cell r="AG948">
            <v>6306.51723679719</v>
          </cell>
          <cell r="AH948">
            <v>6634.47391978734</v>
          </cell>
          <cell r="AI948">
            <v>7586.36497280833</v>
          </cell>
          <cell r="AJ948">
            <v>7051.07962177507</v>
          </cell>
          <cell r="AK948">
            <v>8408.68827228919</v>
          </cell>
          <cell r="AL948">
            <v>6668.73825243766</v>
          </cell>
          <cell r="AM948">
            <v>7254.30845594041</v>
          </cell>
          <cell r="AN948">
            <v>7509.42081442138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8">
          <cell r="BX948">
            <v>3.82677163207418</v>
          </cell>
          <cell r="BY948">
            <v>3.31898289290041</v>
          </cell>
          <cell r="BZ948">
            <v>3.54178071101462</v>
          </cell>
          <cell r="CA948">
            <v>3.45348256159152</v>
          </cell>
          <cell r="CB948">
            <v>3.3164973644934</v>
          </cell>
          <cell r="CC948">
            <v>3.28512848100464</v>
          </cell>
          <cell r="CD948">
            <v>3.52735750292893</v>
          </cell>
          <cell r="CE948">
            <v>3.4599078640765</v>
          </cell>
          <cell r="CF948">
            <v>3.68069638971408</v>
          </cell>
          <cell r="CG948">
            <v>4.23299447851082</v>
          </cell>
          <cell r="CH948">
            <v>4.02722716505341</v>
          </cell>
          <cell r="CI948">
            <v>4.52852454087009</v>
          </cell>
          <cell r="CJ948">
            <v>3.83793517055479</v>
          </cell>
          <cell r="CK948">
            <v>4.0869706543746</v>
          </cell>
          <cell r="CL948">
            <v>4.18116518630691</v>
          </cell>
          <cell r="CM948">
            <v>4.79956314454471</v>
          </cell>
          <cell r="CN948">
            <v>4.80059315711341</v>
          </cell>
          <cell r="CO948">
            <v>5.00807970685134</v>
          </cell>
          <cell r="CP948">
            <v>4.85113878955143</v>
          </cell>
          <cell r="CQ948">
            <v>4.81642575975099</v>
          </cell>
          <cell r="CR948">
            <v>4.90899200309646</v>
          </cell>
          <cell r="CS948">
            <v>4.90820778576517</v>
          </cell>
          <cell r="CT948">
            <v>4.99381200155008</v>
          </cell>
          <cell r="CU948">
            <v>4.93837006685076</v>
          </cell>
          <cell r="CV948">
            <v>4.91013198218249</v>
          </cell>
          <cell r="CW948">
            <v>4.79685539685005</v>
          </cell>
          <cell r="CX948">
            <v>5.08719824921926</v>
          </cell>
          <cell r="CY948">
            <v>4.7605066131073</v>
          </cell>
          <cell r="CZ948">
            <v>4.86297049043757</v>
          </cell>
          <cell r="DA948">
            <v>4.92057948902065</v>
          </cell>
        </row>
        <row r="949">
          <cell r="A949">
            <v>8318.26216475801</v>
          </cell>
          <cell r="B949">
            <v>8257.27856071886</v>
          </cell>
          <cell r="C949">
            <v>7699.62413794963</v>
          </cell>
          <cell r="D949">
            <v>7675.52518982269</v>
          </cell>
          <cell r="E949">
            <v>7291.49583685233</v>
          </cell>
          <cell r="F949">
            <v>7078.05999642214</v>
          </cell>
          <cell r="G949">
            <v>7080.91718376701</v>
          </cell>
          <cell r="H949">
            <v>7234.80398709327</v>
          </cell>
          <cell r="I949">
            <v>7167.1498700235</v>
          </cell>
          <cell r="J949">
            <v>7015.98501456998</v>
          </cell>
          <cell r="K949">
            <v>9968.11727188131</v>
          </cell>
          <cell r="L949">
            <v>10131.8923003713</v>
          </cell>
          <cell r="M949">
            <v>9062.18683403317</v>
          </cell>
          <cell r="N949">
            <v>7633.79052621061</v>
          </cell>
          <cell r="O949">
            <v>9425.9681150754</v>
          </cell>
        </row>
        <row r="949">
          <cell r="Z949">
            <v>6844.74143842945</v>
          </cell>
          <cell r="AA949">
            <v>6794.56064424866</v>
          </cell>
          <cell r="AB949">
            <v>6335.69071922712</v>
          </cell>
          <cell r="AC949">
            <v>6315.86072762553</v>
          </cell>
          <cell r="AD949">
            <v>5999.85943146706</v>
          </cell>
          <cell r="AE949">
            <v>5824.23222562737</v>
          </cell>
          <cell r="AF949">
            <v>5826.58328264257</v>
          </cell>
          <cell r="AG949">
            <v>5953.21013795104</v>
          </cell>
          <cell r="AH949">
            <v>5897.54046447648</v>
          </cell>
          <cell r="AI949">
            <v>5773.15338341758</v>
          </cell>
          <cell r="AJ949">
            <v>8202.33649800519</v>
          </cell>
          <cell r="AK949">
            <v>8337.09995001985</v>
          </cell>
          <cell r="AL949">
            <v>7456.88516629015</v>
          </cell>
          <cell r="AM949">
            <v>6281.51906156759</v>
          </cell>
          <cell r="AN949">
            <v>7756.22519183348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49">
          <cell r="BX949">
            <v>3.72861546593757</v>
          </cell>
          <cell r="BY949">
            <v>3.87264942591859</v>
          </cell>
          <cell r="BZ949">
            <v>3.54116930420055</v>
          </cell>
          <cell r="CA949">
            <v>3.38075751093039</v>
          </cell>
          <cell r="CB949">
            <v>3.35486915233179</v>
          </cell>
          <cell r="CC949">
            <v>3.27881631974622</v>
          </cell>
          <cell r="CD949">
            <v>3.17580350418551</v>
          </cell>
          <cell r="CE949">
            <v>3.36846279522272</v>
          </cell>
          <cell r="CF949">
            <v>3.32140068831957</v>
          </cell>
          <cell r="CG949">
            <v>3.20616826056662</v>
          </cell>
          <cell r="CH949">
            <v>4.44137750450136</v>
          </cell>
          <cell r="CI949">
            <v>4.67180156606638</v>
          </cell>
          <cell r="CJ949">
            <v>4.11157411531844</v>
          </cell>
          <cell r="CK949">
            <v>3.58812615499493</v>
          </cell>
          <cell r="CL949">
            <v>4.21328018941505</v>
          </cell>
          <cell r="CM949">
            <v>5.02940473239557</v>
          </cell>
          <cell r="CN949">
            <v>4.80684735292341</v>
          </cell>
          <cell r="CO949">
            <v>4.90178674722375</v>
          </cell>
          <cell r="CP949">
            <v>5.11829906905386</v>
          </cell>
          <cell r="CQ949">
            <v>4.89973536931837</v>
          </cell>
          <cell r="CR949">
            <v>4.86663449918177</v>
          </cell>
          <cell r="CS949">
            <v>5.02652064248152</v>
          </cell>
          <cell r="CT949">
            <v>4.84202015965306</v>
          </cell>
          <cell r="CU949">
            <v>4.86470818320013</v>
          </cell>
          <cell r="CV949">
            <v>4.93325904920238</v>
          </cell>
          <cell r="CW949">
            <v>5.05972634982721</v>
          </cell>
          <cell r="CX949">
            <v>4.88919946685879</v>
          </cell>
          <cell r="CY949">
            <v>4.96885664721026</v>
          </cell>
          <cell r="CZ949">
            <v>4.79627541540358</v>
          </cell>
          <cell r="DA949">
            <v>5.04356014247671</v>
          </cell>
        </row>
        <row r="950">
          <cell r="A950">
            <v>8296.6253308753</v>
          </cell>
          <cell r="B950">
            <v>7634.94547069628</v>
          </cell>
          <cell r="C950">
            <v>8159.93477501105</v>
          </cell>
          <cell r="D950">
            <v>6226.76046432702</v>
          </cell>
          <cell r="E950">
            <v>7579.96409495285</v>
          </cell>
          <cell r="F950">
            <v>7065.01512562963</v>
          </cell>
          <cell r="G950">
            <v>7413.99307002876</v>
          </cell>
          <cell r="H950">
            <v>8478.72250218823</v>
          </cell>
          <cell r="I950">
            <v>8209.73126821688</v>
          </cell>
          <cell r="J950">
            <v>7694.58677397318</v>
          </cell>
          <cell r="K950">
            <v>8251.06191398147</v>
          </cell>
          <cell r="L950">
            <v>8262.62014533506</v>
          </cell>
          <cell r="M950">
            <v>7812.81172890391</v>
          </cell>
          <cell r="N950">
            <v>8801.97557140651</v>
          </cell>
          <cell r="O950">
            <v>10648.9387395456</v>
          </cell>
        </row>
        <row r="950">
          <cell r="Z950">
            <v>6826.93741512024</v>
          </cell>
          <cell r="AA950">
            <v>6282.46941588722</v>
          </cell>
          <cell r="AB950">
            <v>6714.46061486623</v>
          </cell>
          <cell r="AC950">
            <v>5123.73432493195</v>
          </cell>
          <cell r="AD950">
            <v>6237.22759813263</v>
          </cell>
          <cell r="AE950">
            <v>5813.4981605181</v>
          </cell>
          <cell r="AF950">
            <v>6100.65715476652</v>
          </cell>
          <cell r="AG950">
            <v>6976.77737322917</v>
          </cell>
          <cell r="AH950">
            <v>6755.43601498989</v>
          </cell>
          <cell r="AI950">
            <v>6331.54568829793</v>
          </cell>
          <cell r="AJ950">
            <v>6789.44523207618</v>
          </cell>
          <cell r="AK950">
            <v>6798.95600530428</v>
          </cell>
          <cell r="AL950">
            <v>6428.82793692664</v>
          </cell>
          <cell r="AM950">
            <v>7242.76847018593</v>
          </cell>
          <cell r="AN950">
            <v>8762.55530568327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0">
          <cell r="BX950">
            <v>3.71688398006327</v>
          </cell>
          <cell r="BY950">
            <v>3.53284893126933</v>
          </cell>
          <cell r="BZ950">
            <v>3.73885702011217</v>
          </cell>
          <cell r="CA950">
            <v>2.8646136823269</v>
          </cell>
          <cell r="CB950">
            <v>3.38840831004141</v>
          </cell>
          <cell r="CC950">
            <v>3.23545292418828</v>
          </cell>
          <cell r="CD950">
            <v>3.44149463017135</v>
          </cell>
          <cell r="CE950">
            <v>3.77277583451037</v>
          </cell>
          <cell r="CF950">
            <v>3.8434127750878</v>
          </cell>
          <cell r="CG950">
            <v>3.64032990999138</v>
          </cell>
          <cell r="CH950">
            <v>3.7670119959842</v>
          </cell>
          <cell r="CI950">
            <v>3.76557964271242</v>
          </cell>
          <cell r="CJ950">
            <v>3.56655147381774</v>
          </cell>
          <cell r="CK950">
            <v>3.98848638317509</v>
          </cell>
          <cell r="CL950">
            <v>4.86270066452676</v>
          </cell>
          <cell r="CM950">
            <v>5.0321554893674</v>
          </cell>
          <cell r="CN950">
            <v>4.87205802169674</v>
          </cell>
          <cell r="CO950">
            <v>4.92016207293504</v>
          </cell>
          <cell r="CP950">
            <v>4.90035650324833</v>
          </cell>
          <cell r="CQ950">
            <v>5.04316281445894</v>
          </cell>
          <cell r="CR950">
            <v>4.92277050348166</v>
          </cell>
          <cell r="CS950">
            <v>4.85664834244096</v>
          </cell>
          <cell r="CT950">
            <v>5.06641777705113</v>
          </cell>
          <cell r="CU950">
            <v>4.81552332777002</v>
          </cell>
          <cell r="CV950">
            <v>4.76514517771435</v>
          </cell>
          <cell r="CW950">
            <v>4.93792423112458</v>
          </cell>
          <cell r="CX950">
            <v>4.94672228295865</v>
          </cell>
          <cell r="CY950">
            <v>4.93844750419453</v>
          </cell>
          <cell r="CZ950">
            <v>4.97512073048227</v>
          </cell>
          <cell r="DA950">
            <v>4.9369686710553</v>
          </cell>
        </row>
        <row r="951">
          <cell r="A951">
            <v>9459.99988117276</v>
          </cell>
          <cell r="B951">
            <v>8087.65585925481</v>
          </cell>
          <cell r="C951">
            <v>8197.61896335941</v>
          </cell>
          <cell r="D951">
            <v>8323.45073976139</v>
          </cell>
          <cell r="E951">
            <v>8683.40344798691</v>
          </cell>
          <cell r="F951">
            <v>7239.18836617089</v>
          </cell>
          <cell r="G951">
            <v>7896.19882206165</v>
          </cell>
          <cell r="H951">
            <v>6924.58869030839</v>
          </cell>
          <cell r="I951">
            <v>7013.65737997057</v>
          </cell>
          <cell r="J951">
            <v>8376.53949441971</v>
          </cell>
          <cell r="K951">
            <v>8807.58390844107</v>
          </cell>
          <cell r="L951">
            <v>8449.05254560802</v>
          </cell>
          <cell r="M951">
            <v>9999.18527421383</v>
          </cell>
          <cell r="N951">
            <v>9529.86547206808</v>
          </cell>
          <cell r="O951">
            <v>7847.81688565019</v>
          </cell>
        </row>
        <row r="951">
          <cell r="Z951">
            <v>7784.22847365073</v>
          </cell>
          <cell r="AA951">
            <v>6654.98539275824</v>
          </cell>
          <cell r="AB951">
            <v>6745.46931842146</v>
          </cell>
          <cell r="AC951">
            <v>6849.01089443223</v>
          </cell>
          <cell r="AD951">
            <v>7145.20055148637</v>
          </cell>
          <cell r="AE951">
            <v>5956.81785559205</v>
          </cell>
          <cell r="AF951">
            <v>6497.44360215359</v>
          </cell>
          <cell r="AG951">
            <v>5697.94726516804</v>
          </cell>
          <cell r="AH951">
            <v>5771.2380726615</v>
          </cell>
          <cell r="AI951">
            <v>6892.69535540822</v>
          </cell>
          <cell r="AJ951">
            <v>7247.38333037436</v>
          </cell>
          <cell r="AK951">
            <v>6952.36323752888</v>
          </cell>
          <cell r="AL951">
            <v>8227.90102563881</v>
          </cell>
          <cell r="AM951">
            <v>7841.71787415888</v>
          </cell>
          <cell r="AN951">
            <v>6457.63218019216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1">
          <cell r="BX951">
            <v>4.27660573372472</v>
          </cell>
          <cell r="BY951">
            <v>3.77330029153954</v>
          </cell>
          <cell r="BZ951">
            <v>3.70261483303459</v>
          </cell>
          <cell r="CA951">
            <v>4.01137027372155</v>
          </cell>
          <cell r="CB951">
            <v>3.88737216541735</v>
          </cell>
          <cell r="CC951">
            <v>3.31754632178684</v>
          </cell>
          <cell r="CD951">
            <v>3.61249559928787</v>
          </cell>
          <cell r="CE951">
            <v>3.22521699288075</v>
          </cell>
          <cell r="CF951">
            <v>3.24700795051265</v>
          </cell>
          <cell r="CG951">
            <v>3.91102623084542</v>
          </cell>
          <cell r="CH951">
            <v>4.0576100471709</v>
          </cell>
          <cell r="CI951">
            <v>3.96206499274464</v>
          </cell>
          <cell r="CJ951">
            <v>4.58250486952072</v>
          </cell>
          <cell r="CK951">
            <v>4.58399390850034</v>
          </cell>
          <cell r="CL951">
            <v>3.67441775794768</v>
          </cell>
          <cell r="CM951">
            <v>4.98681774293307</v>
          </cell>
          <cell r="CN951">
            <v>4.83206617118967</v>
          </cell>
          <cell r="CO951">
            <v>4.9912666296814</v>
          </cell>
          <cell r="CP951">
            <v>4.67780636764671</v>
          </cell>
          <cell r="CQ951">
            <v>5.03576480174205</v>
          </cell>
          <cell r="CR951">
            <v>4.91931305141212</v>
          </cell>
          <cell r="CS951">
            <v>4.92767807160102</v>
          </cell>
          <cell r="CT951">
            <v>4.84023693896467</v>
          </cell>
          <cell r="CU951">
            <v>4.86959422303857</v>
          </cell>
          <cell r="CV951">
            <v>4.82842500906726</v>
          </cell>
          <cell r="CW951">
            <v>4.89348274228467</v>
          </cell>
          <cell r="CX951">
            <v>4.80748562899847</v>
          </cell>
          <cell r="CY951">
            <v>4.91918617276864</v>
          </cell>
          <cell r="CZ951">
            <v>4.68677729250473</v>
          </cell>
          <cell r="DA951">
            <v>4.81495140860422</v>
          </cell>
        </row>
        <row r="952">
          <cell r="A952">
            <v>9241.51594836968</v>
          </cell>
          <cell r="B952">
            <v>6975.72002376093</v>
          </cell>
          <cell r="C952">
            <v>7986.13992037625</v>
          </cell>
          <cell r="D952">
            <v>6896.88132528298</v>
          </cell>
          <cell r="E952">
            <v>7542.34700585203</v>
          </cell>
          <cell r="F952">
            <v>8155.98242131594</v>
          </cell>
          <cell r="G952">
            <v>8575.1810542806</v>
          </cell>
          <cell r="H952">
            <v>7997.51138208114</v>
          </cell>
          <cell r="I952">
            <v>7545.71011768804</v>
          </cell>
          <cell r="J952">
            <v>7608.5349787131</v>
          </cell>
          <cell r="K952">
            <v>8732.99141156739</v>
          </cell>
          <cell r="L952">
            <v>9466.1793830984</v>
          </cell>
          <cell r="M952">
            <v>8159.17035586711</v>
          </cell>
          <cell r="N952">
            <v>9114.24510076114</v>
          </cell>
          <cell r="O952">
            <v>9509.05736287445</v>
          </cell>
        </row>
        <row r="952">
          <cell r="Z952">
            <v>7604.44740894419</v>
          </cell>
          <cell r="AA952">
            <v>5740.02104812328</v>
          </cell>
          <cell r="AB952">
            <v>6571.45227733817</v>
          </cell>
          <cell r="AC952">
            <v>5675.14806194714</v>
          </cell>
          <cell r="AD952">
            <v>6206.27410767253</v>
          </cell>
          <cell r="AE952">
            <v>6711.20839239712</v>
          </cell>
          <cell r="AF952">
            <v>7056.14898180803</v>
          </cell>
          <cell r="AG952">
            <v>6580.80936582676</v>
          </cell>
          <cell r="AH952">
            <v>6209.04146826901</v>
          </cell>
          <cell r="AI952">
            <v>6260.73735391249</v>
          </cell>
          <cell r="AJ952">
            <v>7186.00436151831</v>
          </cell>
          <cell r="AK952">
            <v>7789.31332094954</v>
          </cell>
          <cell r="AL952">
            <v>6713.83160711351</v>
          </cell>
          <cell r="AM952">
            <v>7499.72168291202</v>
          </cell>
          <cell r="AN952">
            <v>7824.59577287955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2">
          <cell r="BX952">
            <v>4.33472046609452</v>
          </cell>
          <cell r="BY952">
            <v>3.15461274501188</v>
          </cell>
          <cell r="BZ952">
            <v>3.62605117324304</v>
          </cell>
          <cell r="CA952">
            <v>3.20752096555762</v>
          </cell>
          <cell r="CB952">
            <v>3.51640969188484</v>
          </cell>
          <cell r="CC952">
            <v>3.65782769154434</v>
          </cell>
          <cell r="CD952">
            <v>3.91851586547607</v>
          </cell>
          <cell r="CE952">
            <v>3.67691767131975</v>
          </cell>
          <cell r="CF952">
            <v>3.48276101424186</v>
          </cell>
          <cell r="CG952">
            <v>3.47178885937852</v>
          </cell>
          <cell r="CH952">
            <v>4.00118680050167</v>
          </cell>
          <cell r="CI952">
            <v>4.33515679838094</v>
          </cell>
          <cell r="CJ952">
            <v>3.81485349801969</v>
          </cell>
          <cell r="CK952">
            <v>4.09988385160465</v>
          </cell>
          <cell r="CL952">
            <v>4.36113288749016</v>
          </cell>
          <cell r="CM952">
            <v>4.80633126246988</v>
          </cell>
          <cell r="CN952">
            <v>4.98510794651983</v>
          </cell>
          <cell r="CO952">
            <v>4.96517505733933</v>
          </cell>
          <cell r="CP952">
            <v>4.84746663283201</v>
          </cell>
          <cell r="CQ952">
            <v>4.83546918471779</v>
          </cell>
          <cell r="CR952">
            <v>5.02671909626621</v>
          </cell>
          <cell r="CS952">
            <v>4.93347881757357</v>
          </cell>
          <cell r="CT952">
            <v>4.90345890568279</v>
          </cell>
          <cell r="CU952">
            <v>4.88436399920727</v>
          </cell>
          <cell r="CV952">
            <v>4.94059569114546</v>
          </cell>
          <cell r="CW952">
            <v>4.92046089419606</v>
          </cell>
          <cell r="CX952">
            <v>4.92267879420827</v>
          </cell>
          <cell r="CY952">
            <v>4.82169477992266</v>
          </cell>
          <cell r="CZ952">
            <v>5.01164994829493</v>
          </cell>
          <cell r="DA952">
            <v>4.91552292623623</v>
          </cell>
        </row>
        <row r="953">
          <cell r="A953">
            <v>10028.5638526813</v>
          </cell>
          <cell r="B953">
            <v>8526.52831005747</v>
          </cell>
          <cell r="C953">
            <v>7674.33233964555</v>
          </cell>
          <cell r="D953">
            <v>7437.61683905844</v>
          </cell>
          <cell r="E953">
            <v>8339.30411325734</v>
          </cell>
          <cell r="F953">
            <v>7492.68315214475</v>
          </cell>
          <cell r="G953">
            <v>8221.73642081901</v>
          </cell>
          <cell r="H953">
            <v>8573.93011650531</v>
          </cell>
          <cell r="I953">
            <v>6580.27017688635</v>
          </cell>
          <cell r="J953">
            <v>9017.34821923571</v>
          </cell>
          <cell r="K953">
            <v>9278.22405982672</v>
          </cell>
          <cell r="L953">
            <v>8127.88530096216</v>
          </cell>
          <cell r="M953">
            <v>8239.74671619549</v>
          </cell>
          <cell r="N953">
            <v>8910.63957343455</v>
          </cell>
          <cell r="O953">
            <v>9213.90779898833</v>
          </cell>
        </row>
        <row r="953">
          <cell r="Z953">
            <v>8252.07539877775</v>
          </cell>
          <cell r="AA953">
            <v>7016.11472370443</v>
          </cell>
          <cell r="AB953">
            <v>6314.87918233691</v>
          </cell>
          <cell r="AC953">
            <v>6120.0961418538</v>
          </cell>
          <cell r="AD953">
            <v>6862.05595605176</v>
          </cell>
          <cell r="AE953">
            <v>6165.40785090768</v>
          </cell>
          <cell r="AF953">
            <v>6765.31454055964</v>
          </cell>
          <cell r="AG953">
            <v>7055.11963872437</v>
          </cell>
          <cell r="AH953">
            <v>5414.62231698076</v>
          </cell>
          <cell r="AI953">
            <v>7419.98939182824</v>
          </cell>
          <cell r="AJ953">
            <v>7634.65294065742</v>
          </cell>
          <cell r="AK953">
            <v>6688.08847622029</v>
          </cell>
          <cell r="AL953">
            <v>6780.13444075515</v>
          </cell>
          <cell r="AM953">
            <v>7332.18342042614</v>
          </cell>
          <cell r="AN953">
            <v>7581.72984602468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3">
          <cell r="BX953">
            <v>4.68819158048251</v>
          </cell>
          <cell r="BY953">
            <v>3.85277445650431</v>
          </cell>
          <cell r="BZ953">
            <v>3.60276051560884</v>
          </cell>
          <cell r="CA953">
            <v>3.3208419765096</v>
          </cell>
          <cell r="CB953">
            <v>3.82130707807073</v>
          </cell>
          <cell r="CC953">
            <v>3.4423543256127</v>
          </cell>
          <cell r="CD953">
            <v>3.83596541839898</v>
          </cell>
          <cell r="CE953">
            <v>3.95847741328624</v>
          </cell>
          <cell r="CF953">
            <v>3.0510499247554</v>
          </cell>
          <cell r="CG953">
            <v>4.09709570309479</v>
          </cell>
          <cell r="CH953">
            <v>4.18314795336419</v>
          </cell>
          <cell r="CI953">
            <v>3.85108844639974</v>
          </cell>
          <cell r="CJ953">
            <v>3.76742497257536</v>
          </cell>
          <cell r="CK953">
            <v>4.06610603615243</v>
          </cell>
          <cell r="CL953">
            <v>4.30215373457856</v>
          </cell>
          <cell r="CM953">
            <v>4.82241934058274</v>
          </cell>
          <cell r="CN953">
            <v>4.98919216184247</v>
          </cell>
          <cell r="CO953">
            <v>4.80216178143437</v>
          </cell>
          <cell r="CP953">
            <v>5.04913717925052</v>
          </cell>
          <cell r="CQ953">
            <v>4.9198226994474</v>
          </cell>
          <cell r="CR953">
            <v>4.90696969599278</v>
          </cell>
          <cell r="CS953">
            <v>4.83192790044401</v>
          </cell>
          <cell r="CT953">
            <v>4.88296202871803</v>
          </cell>
          <cell r="CU953">
            <v>4.86212354966545</v>
          </cell>
          <cell r="CV953">
            <v>4.96174352101365</v>
          </cell>
          <cell r="CW953">
            <v>5.0002671683755</v>
          </cell>
          <cell r="CX953">
            <v>4.75801330633331</v>
          </cell>
          <cell r="CY953">
            <v>4.93061200470075</v>
          </cell>
          <cell r="CZ953">
            <v>4.94039594048577</v>
          </cell>
          <cell r="DA953">
            <v>4.8282474019686</v>
          </cell>
        </row>
        <row r="954">
          <cell r="A954">
            <v>8733.2942454622</v>
          </cell>
          <cell r="B954">
            <v>7268.71325169139</v>
          </cell>
          <cell r="C954">
            <v>7753.87118449742</v>
          </cell>
          <cell r="D954">
            <v>6340.19405937666</v>
          </cell>
          <cell r="E954">
            <v>7437.41439792572</v>
          </cell>
          <cell r="F954">
            <v>7746.63527225081</v>
          </cell>
          <cell r="G954">
            <v>7503.72674882224</v>
          </cell>
          <cell r="H954">
            <v>7690.226966328</v>
          </cell>
          <cell r="I954">
            <v>7951.34409572696</v>
          </cell>
          <cell r="J954">
            <v>7546.09600011481</v>
          </cell>
          <cell r="K954">
            <v>7633.50651045081</v>
          </cell>
          <cell r="L954">
            <v>8171.31651106384</v>
          </cell>
          <cell r="M954">
            <v>7375.01878603815</v>
          </cell>
          <cell r="N954">
            <v>8397.17266870198</v>
          </cell>
          <cell r="O954">
            <v>10274.4831808818</v>
          </cell>
        </row>
        <row r="954">
          <cell r="Z954">
            <v>7186.25355055175</v>
          </cell>
          <cell r="AA954">
            <v>5981.11261853463</v>
          </cell>
          <cell r="AB954">
            <v>6380.32828895787</v>
          </cell>
          <cell r="AC954">
            <v>5217.0739688585</v>
          </cell>
          <cell r="AD954">
            <v>6119.92956172173</v>
          </cell>
          <cell r="AE954">
            <v>6374.37416688066</v>
          </cell>
          <cell r="AF954">
            <v>6174.49515331658</v>
          </cell>
          <cell r="AG954">
            <v>6327.95818943561</v>
          </cell>
          <cell r="AH954">
            <v>6542.8202844839</v>
          </cell>
          <cell r="AI954">
            <v>6209.35899438018</v>
          </cell>
          <cell r="AJ954">
            <v>6281.28535717095</v>
          </cell>
          <cell r="AK954">
            <v>6723.82615767539</v>
          </cell>
          <cell r="AL954">
            <v>6068.58688679711</v>
          </cell>
          <cell r="AM954">
            <v>6909.6735102462</v>
          </cell>
          <cell r="AN954">
            <v>8454.43187455415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4">
          <cell r="BX954">
            <v>3.98722208743412</v>
          </cell>
          <cell r="BY954">
            <v>3.34921990611514</v>
          </cell>
          <cell r="BZ954">
            <v>3.5034578962903</v>
          </cell>
          <cell r="CA954">
            <v>2.96977744365193</v>
          </cell>
          <cell r="CB954">
            <v>3.36383958240952</v>
          </cell>
          <cell r="CC954">
            <v>3.47126274686383</v>
          </cell>
          <cell r="CD954">
            <v>3.46986674279103</v>
          </cell>
          <cell r="CE954">
            <v>3.60169684170251</v>
          </cell>
          <cell r="CF954">
            <v>3.70152073540042</v>
          </cell>
          <cell r="CG954">
            <v>3.57825038485644</v>
          </cell>
          <cell r="CH954">
            <v>3.55864135374382</v>
          </cell>
          <cell r="CI954">
            <v>3.79866961370816</v>
          </cell>
          <cell r="CJ954">
            <v>3.38632413042137</v>
          </cell>
          <cell r="CK954">
            <v>3.88945232253646</v>
          </cell>
          <cell r="CL954">
            <v>4.60123249511144</v>
          </cell>
          <cell r="CM954">
            <v>4.93786537598977</v>
          </cell>
          <cell r="CN954">
            <v>4.8926646721149</v>
          </cell>
          <cell r="CO954">
            <v>4.98945670079446</v>
          </cell>
          <cell r="CP954">
            <v>4.81293753843112</v>
          </cell>
          <cell r="CQ954">
            <v>4.98446192076638</v>
          </cell>
          <cell r="CR954">
            <v>5.03103339819201</v>
          </cell>
          <cell r="CS954">
            <v>4.87523767669901</v>
          </cell>
          <cell r="CT954">
            <v>4.8135288764846</v>
          </cell>
          <cell r="CU954">
            <v>4.84274878012919</v>
          </cell>
          <cell r="CV954">
            <v>4.7542627319634</v>
          </cell>
          <cell r="CW954">
            <v>4.83583459750617</v>
          </cell>
          <cell r="CX954">
            <v>4.84944556941746</v>
          </cell>
          <cell r="CY954">
            <v>4.90982694004868</v>
          </cell>
          <cell r="CZ954">
            <v>4.86716657950792</v>
          </cell>
          <cell r="DA954">
            <v>5.03404839424704</v>
          </cell>
        </row>
        <row r="955">
          <cell r="A955">
            <v>10021.257107083</v>
          </cell>
          <cell r="B955">
            <v>8005.65726211363</v>
          </cell>
          <cell r="C955">
            <v>7388.08829323397</v>
          </cell>
          <cell r="D955">
            <v>7787.27505399827</v>
          </cell>
          <cell r="E955">
            <v>7713.32612750214</v>
          </cell>
          <cell r="F955">
            <v>6590.3390797808</v>
          </cell>
          <cell r="G955">
            <v>8901.20943311782</v>
          </cell>
          <cell r="H955">
            <v>7406.73103930537</v>
          </cell>
          <cell r="I955">
            <v>7423.50595545679</v>
          </cell>
          <cell r="J955">
            <v>8629.13218266139</v>
          </cell>
          <cell r="K955">
            <v>7895.45055880677</v>
          </cell>
          <cell r="L955">
            <v>7696.2562484135</v>
          </cell>
          <cell r="M955">
            <v>9716.43620478515</v>
          </cell>
          <cell r="N955">
            <v>7838.77776273908</v>
          </cell>
          <cell r="O955">
            <v>8245.28982944251</v>
          </cell>
        </row>
        <row r="955">
          <cell r="Z955">
            <v>8246.06299097114</v>
          </cell>
          <cell r="AA955">
            <v>6587.51226139636</v>
          </cell>
          <cell r="AB955">
            <v>6079.34122414681</v>
          </cell>
          <cell r="AC955">
            <v>6407.81490157572</v>
          </cell>
          <cell r="AD955">
            <v>6346.96549920176</v>
          </cell>
          <cell r="AE955">
            <v>5422.9075856482</v>
          </cell>
          <cell r="AF955">
            <v>7324.42376210838</v>
          </cell>
          <cell r="AG955">
            <v>6094.68154091413</v>
          </cell>
          <cell r="AH955">
            <v>6108.48490049016</v>
          </cell>
          <cell r="AI955">
            <v>7100.54305316137</v>
          </cell>
          <cell r="AJ955">
            <v>6496.82788838958</v>
          </cell>
          <cell r="AK955">
            <v>6332.91942726597</v>
          </cell>
          <cell r="AL955">
            <v>7995.2389342232</v>
          </cell>
          <cell r="AM955">
            <v>6450.19427333958</v>
          </cell>
          <cell r="AN955">
            <v>6784.69563108412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5">
          <cell r="BX955">
            <v>4.52506609748774</v>
          </cell>
          <cell r="BY955">
            <v>3.61528884646496</v>
          </cell>
          <cell r="BZ955">
            <v>3.31596543296506</v>
          </cell>
          <cell r="CA955">
            <v>3.60874242838994</v>
          </cell>
          <cell r="CB955">
            <v>3.56636675811603</v>
          </cell>
          <cell r="CC955">
            <v>3.13088091603336</v>
          </cell>
          <cell r="CD955">
            <v>4.04566969277455</v>
          </cell>
          <cell r="CE955">
            <v>3.34358321960228</v>
          </cell>
          <cell r="CF955">
            <v>3.53663030776388</v>
          </cell>
          <cell r="CG955">
            <v>4.00825553289499</v>
          </cell>
          <cell r="CH955">
            <v>3.6002540010843</v>
          </cell>
          <cell r="CI955">
            <v>3.65149971826468</v>
          </cell>
          <cell r="CJ955">
            <v>4.28239619132848</v>
          </cell>
          <cell r="CK955">
            <v>3.62153630168606</v>
          </cell>
          <cell r="CL955">
            <v>3.87819789980228</v>
          </cell>
          <cell r="CM955">
            <v>4.99262395580557</v>
          </cell>
          <cell r="CN955">
            <v>4.99212637352435</v>
          </cell>
          <cell r="CO955">
            <v>5.02288992992638</v>
          </cell>
          <cell r="CP955">
            <v>4.86475763038139</v>
          </cell>
          <cell r="CQ955">
            <v>4.87581557157105</v>
          </cell>
          <cell r="CR955">
            <v>4.74539960318698</v>
          </cell>
          <cell r="CS955">
            <v>4.96009707677673</v>
          </cell>
          <cell r="CT955">
            <v>4.99397100345727</v>
          </cell>
          <cell r="CU955">
            <v>4.73206798943526</v>
          </cell>
          <cell r="CV955">
            <v>4.85336886626851</v>
          </cell>
          <cell r="CW955">
            <v>4.94396463582308</v>
          </cell>
          <cell r="CX955">
            <v>4.75159948596021</v>
          </cell>
          <cell r="CY955">
            <v>5.11507184872495</v>
          </cell>
          <cell r="CZ955">
            <v>4.87963219482568</v>
          </cell>
          <cell r="DA955">
            <v>4.79300120537874</v>
          </cell>
        </row>
        <row r="956">
          <cell r="A956">
            <v>8049.6390168725</v>
          </cell>
          <cell r="B956">
            <v>7597.1459775163</v>
          </cell>
          <cell r="C956">
            <v>8197.59710724159</v>
          </cell>
          <cell r="D956">
            <v>7710.37952186437</v>
          </cell>
          <cell r="E956">
            <v>7112.43995265592</v>
          </cell>
          <cell r="F956">
            <v>6922.69096756456</v>
          </cell>
          <cell r="G956">
            <v>7347.29479645798</v>
          </cell>
          <cell r="H956">
            <v>6868.91690137576</v>
          </cell>
          <cell r="I956">
            <v>7673.55254707912</v>
          </cell>
          <cell r="J956">
            <v>6941.36278798744</v>
          </cell>
          <cell r="K956">
            <v>8133.84992940759</v>
          </cell>
          <cell r="L956">
            <v>8188.26095615972</v>
          </cell>
          <cell r="M956">
            <v>9707.62251086288</v>
          </cell>
          <cell r="N956">
            <v>9489.97888319251</v>
          </cell>
          <cell r="O956">
            <v>9381.56520203509</v>
          </cell>
        </row>
        <row r="956">
          <cell r="Z956">
            <v>6623.70296245508</v>
          </cell>
          <cell r="AA956">
            <v>6251.3658329277</v>
          </cell>
          <cell r="AB956">
            <v>6745.45133395879</v>
          </cell>
          <cell r="AC956">
            <v>6344.54086370554</v>
          </cell>
          <cell r="AD956">
            <v>5852.52201818544</v>
          </cell>
          <cell r="AE956">
            <v>5696.38571045313</v>
          </cell>
          <cell r="AF956">
            <v>6045.77400394256</v>
          </cell>
          <cell r="AG956">
            <v>5652.1373359892</v>
          </cell>
          <cell r="AH956">
            <v>6314.23752445367</v>
          </cell>
          <cell r="AI956">
            <v>5711.74995125823</v>
          </cell>
          <cell r="AJ956">
            <v>6692.9965133411</v>
          </cell>
          <cell r="AK956">
            <v>6737.76901535428</v>
          </cell>
          <cell r="AL956">
            <v>7987.98652322431</v>
          </cell>
          <cell r="AM956">
            <v>7808.89690959841</v>
          </cell>
          <cell r="AN956">
            <v>7719.68793767459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6">
          <cell r="BX956">
            <v>3.68176705077276</v>
          </cell>
          <cell r="BY956">
            <v>3.65703257061691</v>
          </cell>
          <cell r="BZ956">
            <v>3.7579237230805</v>
          </cell>
          <cell r="CA956">
            <v>3.45912119925706</v>
          </cell>
          <cell r="CB956">
            <v>3.27996588896735</v>
          </cell>
          <cell r="CC956">
            <v>3.19903602918416</v>
          </cell>
          <cell r="CD956">
            <v>3.37352089314581</v>
          </cell>
          <cell r="CE956">
            <v>3.08722428728496</v>
          </cell>
          <cell r="CF956">
            <v>3.52564482230383</v>
          </cell>
          <cell r="CG956">
            <v>3.22692144847604</v>
          </cell>
          <cell r="CH956">
            <v>3.74627352751558</v>
          </cell>
          <cell r="CI956">
            <v>3.82751017399864</v>
          </cell>
          <cell r="CJ956">
            <v>4.4259612884309</v>
          </cell>
          <cell r="CK956">
            <v>4.36146080182873</v>
          </cell>
          <cell r="CL956">
            <v>4.30325828374596</v>
          </cell>
          <cell r="CM956">
            <v>4.92891895487458</v>
          </cell>
          <cell r="CN956">
            <v>4.68331341013044</v>
          </cell>
          <cell r="CO956">
            <v>4.91779236302306</v>
          </cell>
          <cell r="CP956">
            <v>5.02506351610718</v>
          </cell>
          <cell r="CQ956">
            <v>4.88855904052903</v>
          </cell>
          <cell r="CR956">
            <v>4.87851216761767</v>
          </cell>
          <cell r="CS956">
            <v>4.90993384034371</v>
          </cell>
          <cell r="CT956">
            <v>5.01593221898752</v>
          </cell>
          <cell r="CU956">
            <v>4.9066998409698</v>
          </cell>
          <cell r="CV956">
            <v>4.84939911098162</v>
          </cell>
          <cell r="CW956">
            <v>4.89472448132752</v>
          </cell>
          <cell r="CX956">
            <v>4.82288493009332</v>
          </cell>
          <cell r="CY956">
            <v>4.94466470851915</v>
          </cell>
          <cell r="CZ956">
            <v>4.90529184614437</v>
          </cell>
          <cell r="DA956">
            <v>4.91484093486039</v>
          </cell>
        </row>
        <row r="957">
          <cell r="A957">
            <v>9080.57201608531</v>
          </cell>
          <cell r="B957">
            <v>7662.34186274052</v>
          </cell>
          <cell r="C957">
            <v>6846.83556275813</v>
          </cell>
          <cell r="D957">
            <v>7076.76287614614</v>
          </cell>
          <cell r="E957">
            <v>9016.25680284578</v>
          </cell>
          <cell r="F957">
            <v>7133.63762072941</v>
          </cell>
          <cell r="G957">
            <v>8355.08452079546</v>
          </cell>
          <cell r="H957">
            <v>9246.72228072494</v>
          </cell>
          <cell r="I957">
            <v>7985.25731237167</v>
          </cell>
          <cell r="J957">
            <v>7167.40326473124</v>
          </cell>
          <cell r="K957">
            <v>8617.1315433299</v>
          </cell>
          <cell r="L957">
            <v>7658.11647359117</v>
          </cell>
          <cell r="M957">
            <v>8530.4142213947</v>
          </cell>
          <cell r="N957">
            <v>9384.13415693186</v>
          </cell>
          <cell r="O957">
            <v>9332.12364139956</v>
          </cell>
        </row>
        <row r="957">
          <cell r="Z957">
            <v>7472.01354466449</v>
          </cell>
          <cell r="AA957">
            <v>6305.01273276935</v>
          </cell>
          <cell r="AB957">
            <v>5633.96754878383</v>
          </cell>
          <cell r="AC957">
            <v>5823.16488094311</v>
          </cell>
          <cell r="AD957">
            <v>7419.09131205595</v>
          </cell>
          <cell r="AE957">
            <v>5869.96467077163</v>
          </cell>
          <cell r="AF957">
            <v>6875.04097711169</v>
          </cell>
          <cell r="AG957">
            <v>7608.73147671081</v>
          </cell>
          <cell r="AH957">
            <v>6570.72601703726</v>
          </cell>
          <cell r="AI957">
            <v>5897.74897212171</v>
          </cell>
          <cell r="AJ957">
            <v>7090.6682413686</v>
          </cell>
          <cell r="AK957">
            <v>6301.53584112645</v>
          </cell>
          <cell r="AL957">
            <v>7019.31227360478</v>
          </cell>
          <cell r="AM957">
            <v>7721.80182056107</v>
          </cell>
          <cell r="AN957">
            <v>7679.00459635164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7">
          <cell r="BX957">
            <v>4.14459499088383</v>
          </cell>
          <cell r="BY957">
            <v>3.52694246552082</v>
          </cell>
          <cell r="BZ957">
            <v>3.12346983029958</v>
          </cell>
          <cell r="CA957">
            <v>3.33227797533449</v>
          </cell>
          <cell r="CB957">
            <v>4.05785461505594</v>
          </cell>
          <cell r="CC957">
            <v>3.34039895134684</v>
          </cell>
          <cell r="CD957">
            <v>3.80426151848666</v>
          </cell>
          <cell r="CE957">
            <v>4.27033707849129</v>
          </cell>
          <cell r="CF957">
            <v>3.68922766179256</v>
          </cell>
          <cell r="CG957">
            <v>3.39054215737302</v>
          </cell>
          <cell r="CH957">
            <v>3.87907855714271</v>
          </cell>
          <cell r="CI957">
            <v>3.53840388275176</v>
          </cell>
          <cell r="CJ957">
            <v>3.88718519355865</v>
          </cell>
          <cell r="CK957">
            <v>4.33081710322032</v>
          </cell>
          <cell r="CL957">
            <v>4.31543659568859</v>
          </cell>
          <cell r="CM957">
            <v>4.93926910359381</v>
          </cell>
          <cell r="CN957">
            <v>4.89772874264578</v>
          </cell>
          <cell r="CO957">
            <v>4.94178857793999</v>
          </cell>
          <cell r="CP957">
            <v>4.78767873035684</v>
          </cell>
          <cell r="CQ957">
            <v>5.00911922567644</v>
          </cell>
          <cell r="CR957">
            <v>4.81442343344383</v>
          </cell>
          <cell r="CS957">
            <v>4.9512181570284</v>
          </cell>
          <cell r="CT957">
            <v>4.88154430881279</v>
          </cell>
          <cell r="CU957">
            <v>4.87960915890626</v>
          </cell>
          <cell r="CV957">
            <v>4.76567333835973</v>
          </cell>
          <cell r="CW957">
            <v>5.00801621992056</v>
          </cell>
          <cell r="CX957">
            <v>4.87917217157373</v>
          </cell>
          <cell r="CY957">
            <v>4.94727973400681</v>
          </cell>
          <cell r="CZ957">
            <v>4.88490299220066</v>
          </cell>
          <cell r="DA957">
            <v>4.87514259348556</v>
          </cell>
        </row>
        <row r="958">
          <cell r="A958">
            <v>8815.38969739614</v>
          </cell>
          <cell r="B958">
            <v>7006.73256538796</v>
          </cell>
          <cell r="C958">
            <v>7042.18325943698</v>
          </cell>
          <cell r="D958">
            <v>7613.57871836962</v>
          </cell>
          <cell r="E958">
            <v>6826.42787326535</v>
          </cell>
          <cell r="F958">
            <v>7226.06922255782</v>
          </cell>
          <cell r="G958">
            <v>7801.36027299842</v>
          </cell>
          <cell r="H958">
            <v>9677.00219303889</v>
          </cell>
          <cell r="I958">
            <v>8201.94492809618</v>
          </cell>
          <cell r="J958">
            <v>7941.60694394997</v>
          </cell>
          <cell r="K958">
            <v>8021.46287250553</v>
          </cell>
          <cell r="L958">
            <v>9083.37175681613</v>
          </cell>
          <cell r="M958">
            <v>7948.43586681509</v>
          </cell>
          <cell r="N958">
            <v>9223.06623632895</v>
          </cell>
          <cell r="O958">
            <v>9597.05810778535</v>
          </cell>
        </row>
        <row r="958">
          <cell r="Z958">
            <v>7253.80637957168</v>
          </cell>
          <cell r="AA958">
            <v>5765.53993951923</v>
          </cell>
          <cell r="AB958">
            <v>5794.71079633672</v>
          </cell>
          <cell r="AC958">
            <v>6264.88763111557</v>
          </cell>
          <cell r="AD958">
            <v>5617.17493571549</v>
          </cell>
          <cell r="AE958">
            <v>5946.02267456186</v>
          </cell>
          <cell r="AF958">
            <v>6419.4050246387</v>
          </cell>
          <cell r="AG958">
            <v>7962.79037598629</v>
          </cell>
          <cell r="AH958">
            <v>6749.02896940485</v>
          </cell>
          <cell r="AI958">
            <v>6534.80799959312</v>
          </cell>
          <cell r="AJ958">
            <v>6600.51802080455</v>
          </cell>
          <cell r="AK958">
            <v>7474.31733132299</v>
          </cell>
          <cell r="AL958">
            <v>6540.42722755071</v>
          </cell>
          <cell r="AM958">
            <v>7589.26593160782</v>
          </cell>
          <cell r="AN958">
            <v>7897.00781440623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8">
          <cell r="BX958">
            <v>4.04182268517216</v>
          </cell>
          <cell r="BY958">
            <v>3.26021480235498</v>
          </cell>
          <cell r="BZ958">
            <v>3.16835318349516</v>
          </cell>
          <cell r="CA958">
            <v>3.53271127622119</v>
          </cell>
          <cell r="CB958">
            <v>3.17185865525487</v>
          </cell>
          <cell r="CC958">
            <v>3.43632071730952</v>
          </cell>
          <cell r="CD958">
            <v>3.58312049162516</v>
          </cell>
          <cell r="CE958">
            <v>4.38901815209912</v>
          </cell>
          <cell r="CF958">
            <v>3.84941970940067</v>
          </cell>
          <cell r="CG958">
            <v>3.58645562547743</v>
          </cell>
          <cell r="CH958">
            <v>3.72759780344428</v>
          </cell>
          <cell r="CI958">
            <v>4.25673588453046</v>
          </cell>
          <cell r="CJ958">
            <v>3.52009311387598</v>
          </cell>
          <cell r="CK958">
            <v>4.21006275130653</v>
          </cell>
          <cell r="CL958">
            <v>4.38082187082689</v>
          </cell>
          <cell r="CM958">
            <v>4.91695051559797</v>
          </cell>
          <cell r="CN958">
            <v>4.84507947847154</v>
          </cell>
          <cell r="CO958">
            <v>5.010779755447</v>
          </cell>
          <cell r="CP958">
            <v>4.85861265176652</v>
          </cell>
          <cell r="CQ958">
            <v>4.85189349352854</v>
          </cell>
          <cell r="CR958">
            <v>4.74067306899866</v>
          </cell>
          <cell r="CS958">
            <v>4.90840625301731</v>
          </cell>
          <cell r="CT958">
            <v>4.97055680513973</v>
          </cell>
          <cell r="CU958">
            <v>4.80344875929766</v>
          </cell>
          <cell r="CV958">
            <v>4.99199918530869</v>
          </cell>
          <cell r="CW958">
            <v>4.85127740959438</v>
          </cell>
          <cell r="CX958">
            <v>4.81063008961168</v>
          </cell>
          <cell r="CY958">
            <v>5.09048429286797</v>
          </cell>
          <cell r="CZ958">
            <v>4.93876472392546</v>
          </cell>
          <cell r="DA958">
            <v>4.93871663483194</v>
          </cell>
        </row>
        <row r="959">
          <cell r="A959">
            <v>8413.21095920728</v>
          </cell>
          <cell r="B959">
            <v>7478.55268652218</v>
          </cell>
          <cell r="C959">
            <v>6865.96540762334</v>
          </cell>
          <cell r="D959">
            <v>7850.80745419392</v>
          </cell>
          <cell r="E959">
            <v>8789.32510908249</v>
          </cell>
          <cell r="F959">
            <v>8401.55347061103</v>
          </cell>
          <cell r="G959">
            <v>7694.60634365239</v>
          </cell>
          <cell r="H959">
            <v>8112.81909796278</v>
          </cell>
          <cell r="I959">
            <v>9068.34225296861</v>
          </cell>
          <cell r="J959">
            <v>7805.43823871846</v>
          </cell>
          <cell r="K959">
            <v>7960.06694975233</v>
          </cell>
          <cell r="L959">
            <v>10532.7878839935</v>
          </cell>
          <cell r="M959">
            <v>9566.34000384307</v>
          </cell>
          <cell r="N959">
            <v>9182.22043814178</v>
          </cell>
          <cell r="O959">
            <v>9852.1040384052</v>
          </cell>
        </row>
        <row r="959">
          <cell r="Z959">
            <v>6922.87073214771</v>
          </cell>
          <cell r="AA959">
            <v>6153.78049633825</v>
          </cell>
          <cell r="AB959">
            <v>5649.70867827292</v>
          </cell>
          <cell r="AC959">
            <v>6460.09299087957</v>
          </cell>
          <cell r="AD959">
            <v>7232.35894690216</v>
          </cell>
          <cell r="AE959">
            <v>6913.27828438851</v>
          </cell>
          <cell r="AF959">
            <v>6331.56179134825</v>
          </cell>
          <cell r="AG959">
            <v>6675.69114346652</v>
          </cell>
          <cell r="AH959">
            <v>7461.95019672845</v>
          </cell>
          <cell r="AI959">
            <v>6422.76060785976</v>
          </cell>
          <cell r="AJ959">
            <v>6549.99794722477</v>
          </cell>
          <cell r="AK959">
            <v>8666.97974454323</v>
          </cell>
          <cell r="AL959">
            <v>7871.7312031623</v>
          </cell>
          <cell r="AM959">
            <v>7555.65567481381</v>
          </cell>
          <cell r="AN959">
            <v>8106.87418017342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59">
          <cell r="BX959">
            <v>3.97161751884051</v>
          </cell>
          <cell r="BY959">
            <v>3.39557682547958</v>
          </cell>
          <cell r="BZ959">
            <v>3.19612874923051</v>
          </cell>
          <cell r="CA959">
            <v>3.63338141838648</v>
          </cell>
          <cell r="CB959">
            <v>3.99689812632649</v>
          </cell>
          <cell r="CC959">
            <v>3.81867413235769</v>
          </cell>
          <cell r="CD959">
            <v>3.54109514861966</v>
          </cell>
          <cell r="CE959">
            <v>3.67206700756922</v>
          </cell>
          <cell r="CF959">
            <v>4.17795466847023</v>
          </cell>
          <cell r="CG959">
            <v>3.58618179902307</v>
          </cell>
          <cell r="CH959">
            <v>3.71565087808768</v>
          </cell>
          <cell r="CI959">
            <v>4.79838180418791</v>
          </cell>
          <cell r="CJ959">
            <v>4.42420058452036</v>
          </cell>
          <cell r="CK959">
            <v>4.33408166316958</v>
          </cell>
          <cell r="CL959">
            <v>4.58650042045912</v>
          </cell>
          <cell r="CM959">
            <v>4.77557797023441</v>
          </cell>
          <cell r="CN959">
            <v>4.96518661165216</v>
          </cell>
          <cell r="CO959">
            <v>4.84293816912197</v>
          </cell>
          <cell r="CP959">
            <v>4.87118825922194</v>
          </cell>
          <cell r="CQ959">
            <v>4.95751490782148</v>
          </cell>
          <cell r="CR959">
            <v>4.95996458296519</v>
          </cell>
          <cell r="CS959">
            <v>4.89869486861788</v>
          </cell>
          <cell r="CT959">
            <v>4.98072740473428</v>
          </cell>
          <cell r="CU959">
            <v>4.89323144729202</v>
          </cell>
          <cell r="CV959">
            <v>4.90677979847224</v>
          </cell>
          <cell r="CW959">
            <v>4.82962486094661</v>
          </cell>
          <cell r="CX959">
            <v>4.94857453075655</v>
          </cell>
          <cell r="CY959">
            <v>4.87464038891831</v>
          </cell>
          <cell r="CZ959">
            <v>4.77619669288848</v>
          </cell>
          <cell r="DA959">
            <v>4.84260594268792</v>
          </cell>
        </row>
        <row r="960">
          <cell r="A960">
            <v>10305.5457466315</v>
          </cell>
          <cell r="B960">
            <v>7354.24410389662</v>
          </cell>
          <cell r="C960">
            <v>8186.70463960927</v>
          </cell>
          <cell r="D960">
            <v>7258.51773470888</v>
          </cell>
          <cell r="E960">
            <v>7490.85435694491</v>
          </cell>
          <cell r="F960">
            <v>7993.14303551788</v>
          </cell>
          <cell r="G960">
            <v>7253.88736268376</v>
          </cell>
          <cell r="H960">
            <v>6705.96650064667</v>
          </cell>
          <cell r="I960">
            <v>8164.4553452055</v>
          </cell>
          <cell r="J960">
            <v>7446.97012790051</v>
          </cell>
          <cell r="K960">
            <v>8821.97896476378</v>
          </cell>
          <cell r="L960">
            <v>8240.8902291206</v>
          </cell>
          <cell r="M960">
            <v>8457.97392571359</v>
          </cell>
          <cell r="N960">
            <v>7735.34715247174</v>
          </cell>
          <cell r="O960">
            <v>8774.77581342351</v>
          </cell>
        </row>
        <row r="960">
          <cell r="Z960">
            <v>8479.99192865674</v>
          </cell>
          <cell r="AA960">
            <v>6051.49229120636</v>
          </cell>
          <cell r="AB960">
            <v>6736.4883891642</v>
          </cell>
          <cell r="AC960">
            <v>5972.72316456045</v>
          </cell>
          <cell r="AD960">
            <v>6163.90301371467</v>
          </cell>
          <cell r="AE960">
            <v>6577.21484065471</v>
          </cell>
          <cell r="AF960">
            <v>5968.91302986549</v>
          </cell>
          <cell r="AG960">
            <v>5518.05243481783</v>
          </cell>
          <cell r="AH960">
            <v>6718.18039834053</v>
          </cell>
          <cell r="AI960">
            <v>6127.7925623867</v>
          </cell>
          <cell r="AJ960">
            <v>7259.22840529134</v>
          </cell>
          <cell r="AK960">
            <v>6781.07538853352</v>
          </cell>
          <cell r="AL960">
            <v>6959.7042588729</v>
          </cell>
          <cell r="AM960">
            <v>6365.08565689103</v>
          </cell>
          <cell r="AN960">
            <v>7220.38695504563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0">
          <cell r="BX960">
            <v>4.74130988248035</v>
          </cell>
          <cell r="BY960">
            <v>3.39841882505377</v>
          </cell>
          <cell r="BZ960">
            <v>3.77222109265089</v>
          </cell>
          <cell r="CA960">
            <v>3.31796549588776</v>
          </cell>
          <cell r="CB960">
            <v>3.46215465867241</v>
          </cell>
          <cell r="CC960">
            <v>3.72864239530445</v>
          </cell>
          <cell r="CD960">
            <v>3.35218576655652</v>
          </cell>
          <cell r="CE960">
            <v>3.11676433819746</v>
          </cell>
          <cell r="CF960">
            <v>3.87208814109506</v>
          </cell>
          <cell r="CG960">
            <v>3.45930346906563</v>
          </cell>
          <cell r="CH960">
            <v>4.04019035841216</v>
          </cell>
          <cell r="CI960">
            <v>3.77244571857282</v>
          </cell>
          <cell r="CJ960">
            <v>3.98505401289999</v>
          </cell>
          <cell r="CK960">
            <v>3.56083207157164</v>
          </cell>
          <cell r="CL960">
            <v>4.03742237704637</v>
          </cell>
          <cell r="CM960">
            <v>4.90009199459995</v>
          </cell>
          <cell r="CN960">
            <v>4.87857200312843</v>
          </cell>
          <cell r="CO960">
            <v>4.89264338429399</v>
          </cell>
          <cell r="CP960">
            <v>4.9318249778865</v>
          </cell>
          <cell r="CQ960">
            <v>4.87771552166942</v>
          </cell>
          <cell r="CR960">
            <v>4.83279563345036</v>
          </cell>
          <cell r="CS960">
            <v>4.87836519871383</v>
          </cell>
          <cell r="CT960">
            <v>4.85052773831355</v>
          </cell>
          <cell r="CU960">
            <v>4.75350070127234</v>
          </cell>
          <cell r="CV960">
            <v>4.85313674379566</v>
          </cell>
          <cell r="CW960">
            <v>4.92261384649572</v>
          </cell>
          <cell r="CX960">
            <v>4.92473321597235</v>
          </cell>
          <cell r="CY960">
            <v>4.78479911170533</v>
          </cell>
          <cell r="CZ960">
            <v>4.89733592887477</v>
          </cell>
          <cell r="DA960">
            <v>4.89963155231975</v>
          </cell>
        </row>
        <row r="961">
          <cell r="A961">
            <v>8844.22714113733</v>
          </cell>
          <cell r="B961">
            <v>8774.86998846987</v>
          </cell>
          <cell r="C961">
            <v>7590.36101827541</v>
          </cell>
          <cell r="D961">
            <v>8787.72264411511</v>
          </cell>
          <cell r="E961">
            <v>6806.51166720678</v>
          </cell>
          <cell r="F961">
            <v>7449.18027667001</v>
          </cell>
          <cell r="G961">
            <v>7419.7276050193</v>
          </cell>
          <cell r="H961">
            <v>6424.73572517316</v>
          </cell>
          <cell r="I961">
            <v>8650.09202854508</v>
          </cell>
          <cell r="J961">
            <v>7354.12706855835</v>
          </cell>
          <cell r="K961">
            <v>7411.04168483126</v>
          </cell>
          <cell r="L961">
            <v>8801.53244732419</v>
          </cell>
          <cell r="M961">
            <v>8228.48747852115</v>
          </cell>
          <cell r="N961">
            <v>7086.74604638306</v>
          </cell>
          <cell r="O961">
            <v>9465.19684428724</v>
          </cell>
        </row>
        <row r="961">
          <cell r="Z961">
            <v>7277.53547613586</v>
          </cell>
          <cell r="AA961">
            <v>7220.46444765521</v>
          </cell>
          <cell r="AB961">
            <v>6245.78278075234</v>
          </cell>
          <cell r="AC961">
            <v>7231.04034715758</v>
          </cell>
          <cell r="AD961">
            <v>5600.78674330158</v>
          </cell>
          <cell r="AE961">
            <v>6129.61119908847</v>
          </cell>
          <cell r="AF961">
            <v>6105.37585784445</v>
          </cell>
          <cell r="AG961">
            <v>5286.6396824282</v>
          </cell>
          <cell r="AH961">
            <v>7117.79001205995</v>
          </cell>
          <cell r="AI961">
            <v>6051.3959878423</v>
          </cell>
          <cell r="AJ961">
            <v>6098.22858637544</v>
          </cell>
          <cell r="AK961">
            <v>7242.40384236962</v>
          </cell>
          <cell r="AL961">
            <v>6770.86969661169</v>
          </cell>
          <cell r="AM961">
            <v>5831.37960388092</v>
          </cell>
          <cell r="AN961">
            <v>7788.50483187064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1">
          <cell r="BX961">
            <v>4.06421195571912</v>
          </cell>
          <cell r="BY961">
            <v>4.02910940229454</v>
          </cell>
          <cell r="BZ961">
            <v>3.50809090431138</v>
          </cell>
          <cell r="CA961">
            <v>4.13123654859969</v>
          </cell>
          <cell r="CB961">
            <v>3.11027934786399</v>
          </cell>
          <cell r="CC961">
            <v>3.51991569408828</v>
          </cell>
          <cell r="CD961">
            <v>3.38244205831379</v>
          </cell>
          <cell r="CE961">
            <v>2.92361626655678</v>
          </cell>
          <cell r="CF961">
            <v>3.97397327100767</v>
          </cell>
          <cell r="CG961">
            <v>3.4861576230838</v>
          </cell>
          <cell r="CH961">
            <v>3.50022089409364</v>
          </cell>
          <cell r="CI961">
            <v>3.98509782754731</v>
          </cell>
          <cell r="CJ961">
            <v>3.78689244378874</v>
          </cell>
          <cell r="CK961">
            <v>3.15873106248211</v>
          </cell>
          <cell r="CL961">
            <v>4.27351720747279</v>
          </cell>
          <cell r="CM961">
            <v>4.90585962949573</v>
          </cell>
          <cell r="CN961">
            <v>4.90979330714421</v>
          </cell>
          <cell r="CO961">
            <v>4.87779083058161</v>
          </cell>
          <cell r="CP961">
            <v>4.79543333120986</v>
          </cell>
          <cell r="CQ961">
            <v>4.93351866450933</v>
          </cell>
          <cell r="CR961">
            <v>4.77098226192551</v>
          </cell>
          <cell r="CS961">
            <v>4.94526051190307</v>
          </cell>
          <cell r="CT961">
            <v>4.95411949273284</v>
          </cell>
          <cell r="CU961">
            <v>4.9071277594789</v>
          </cell>
          <cell r="CV961">
            <v>4.75571356274855</v>
          </cell>
          <cell r="CW961">
            <v>4.77326319813227</v>
          </cell>
          <cell r="CX961">
            <v>4.97910043028333</v>
          </cell>
          <cell r="CY961">
            <v>4.89856213538588</v>
          </cell>
          <cell r="CZ961">
            <v>5.05784828159189</v>
          </cell>
          <cell r="DA961">
            <v>4.99316332810653</v>
          </cell>
        </row>
        <row r="962">
          <cell r="A962">
            <v>9034.65173114794</v>
          </cell>
          <cell r="B962">
            <v>8063.78659740259</v>
          </cell>
          <cell r="C962">
            <v>8569.02203858123</v>
          </cell>
          <cell r="D962">
            <v>8025.61393358812</v>
          </cell>
          <cell r="E962">
            <v>7795.86559937239</v>
          </cell>
          <cell r="F962">
            <v>6968.57070959386</v>
          </cell>
          <cell r="G962">
            <v>8379.48590197475</v>
          </cell>
          <cell r="H962">
            <v>8359.80785250547</v>
          </cell>
          <cell r="I962">
            <v>8943.51620574552</v>
          </cell>
          <cell r="J962">
            <v>8814.28149816488</v>
          </cell>
          <cell r="K962">
            <v>7788.7434412738</v>
          </cell>
          <cell r="L962">
            <v>7763.3911872085</v>
          </cell>
          <cell r="M962">
            <v>8772.35644455284</v>
          </cell>
          <cell r="N962">
            <v>7861.93872452139</v>
          </cell>
          <cell r="O962">
            <v>10623.6986019092</v>
          </cell>
        </row>
        <row r="962">
          <cell r="Z962">
            <v>7434.22771020174</v>
          </cell>
          <cell r="AA962">
            <v>6635.34440014841</v>
          </cell>
          <cell r="AB962">
            <v>7051.08099174684</v>
          </cell>
          <cell r="AC962">
            <v>6603.9337510668</v>
          </cell>
          <cell r="AD962">
            <v>6414.88369319785</v>
          </cell>
          <cell r="AE962">
            <v>5734.13818389438</v>
          </cell>
          <cell r="AF962">
            <v>6895.11982791065</v>
          </cell>
          <cell r="AG962">
            <v>6878.92760434736</v>
          </cell>
          <cell r="AH962">
            <v>7359.23619215631</v>
          </cell>
          <cell r="AI962">
            <v>7252.89448991853</v>
          </cell>
          <cell r="AJ962">
            <v>6409.02317453387</v>
          </cell>
          <cell r="AK962">
            <v>6388.16189118871</v>
          </cell>
          <cell r="AL962">
            <v>7218.39616008919</v>
          </cell>
          <cell r="AM962">
            <v>6469.2524361776</v>
          </cell>
          <cell r="AN962">
            <v>8741.78627814247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2">
          <cell r="BX962">
            <v>4.12663022773785</v>
          </cell>
          <cell r="BY962">
            <v>3.71961908539721</v>
          </cell>
          <cell r="BZ962">
            <v>4.11102801740558</v>
          </cell>
          <cell r="CA962">
            <v>3.69941411663202</v>
          </cell>
          <cell r="CB962">
            <v>3.6022261376303</v>
          </cell>
          <cell r="CC962">
            <v>3.20723309187968</v>
          </cell>
          <cell r="CD962">
            <v>3.78963664528962</v>
          </cell>
          <cell r="CE962">
            <v>3.96907748081552</v>
          </cell>
          <cell r="CF962">
            <v>4.0425037171966</v>
          </cell>
          <cell r="CG962">
            <v>4.07509960971519</v>
          </cell>
          <cell r="CH962">
            <v>3.68127359004905</v>
          </cell>
          <cell r="CI962">
            <v>3.60543121567971</v>
          </cell>
          <cell r="CJ962">
            <v>3.97904026651948</v>
          </cell>
          <cell r="CK962">
            <v>3.60941259911037</v>
          </cell>
          <cell r="CL962">
            <v>4.88383958194566</v>
          </cell>
          <cell r="CM962">
            <v>4.93568505710358</v>
          </cell>
          <cell r="CN962">
            <v>4.88733532559827</v>
          </cell>
          <cell r="CO962">
            <v>4.69907527571809</v>
          </cell>
          <cell r="CP962">
            <v>4.89076610797954</v>
          </cell>
          <cell r="CQ962">
            <v>4.87893406618332</v>
          </cell>
          <cell r="CR962">
            <v>4.89829306977519</v>
          </cell>
          <cell r="CS962">
            <v>4.98484182593871</v>
          </cell>
          <cell r="CT962">
            <v>4.74830161147158</v>
          </cell>
          <cell r="CU962">
            <v>4.98757511381999</v>
          </cell>
          <cell r="CV962">
            <v>4.87618603496781</v>
          </cell>
          <cell r="CW962">
            <v>4.76980783197607</v>
          </cell>
          <cell r="CX962">
            <v>4.85429130485229</v>
          </cell>
          <cell r="CY962">
            <v>4.97015021493097</v>
          </cell>
          <cell r="CZ962">
            <v>4.91048856026253</v>
          </cell>
          <cell r="DA962">
            <v>4.90394882762093</v>
          </cell>
        </row>
        <row r="963">
          <cell r="A963">
            <v>8902.74714469648</v>
          </cell>
          <cell r="B963">
            <v>9327.8242661521</v>
          </cell>
          <cell r="C963">
            <v>8788.16863576686</v>
          </cell>
          <cell r="D963">
            <v>7152.72836705484</v>
          </cell>
          <cell r="E963">
            <v>7039.73624263555</v>
          </cell>
          <cell r="F963">
            <v>8086.46342494029</v>
          </cell>
          <cell r="G963">
            <v>7223.87625789645</v>
          </cell>
          <cell r="H963">
            <v>8901.14335755998</v>
          </cell>
          <cell r="I963">
            <v>7627.08176439032</v>
          </cell>
          <cell r="J963">
            <v>8040.44877152334</v>
          </cell>
          <cell r="K963">
            <v>7988.01313825999</v>
          </cell>
          <cell r="L963">
            <v>9824.3773161117</v>
          </cell>
          <cell r="M963">
            <v>8441.58717840071</v>
          </cell>
          <cell r="N963">
            <v>8866.65747583505</v>
          </cell>
          <cell r="O963">
            <v>9193.36345269234</v>
          </cell>
        </row>
        <row r="963">
          <cell r="Z963">
            <v>7325.68907906453</v>
          </cell>
          <cell r="AA963">
            <v>7675.46682471944</v>
          </cell>
          <cell r="AB963">
            <v>7231.40733457387</v>
          </cell>
          <cell r="AC963">
            <v>5885.67362774798</v>
          </cell>
          <cell r="AD963">
            <v>5792.69725108297</v>
          </cell>
          <cell r="AE963">
            <v>6654.00418966515</v>
          </cell>
          <cell r="AF963">
            <v>5944.21817792622</v>
          </cell>
          <cell r="AG963">
            <v>7324.36939136364</v>
          </cell>
          <cell r="AH963">
            <v>6275.99870898403</v>
          </cell>
          <cell r="AI963">
            <v>6616.14070342492</v>
          </cell>
          <cell r="AJ963">
            <v>6572.99366805393</v>
          </cell>
          <cell r="AK963">
            <v>8084.0590486862</v>
          </cell>
          <cell r="AL963">
            <v>6946.2203067983</v>
          </cell>
          <cell r="AM963">
            <v>7295.99243725855</v>
          </cell>
          <cell r="AN963">
            <v>7564.8247839297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3">
          <cell r="BX963">
            <v>4.20058875878319</v>
          </cell>
          <cell r="BY963">
            <v>4.19226934455091</v>
          </cell>
          <cell r="BZ963">
            <v>4.08822665335232</v>
          </cell>
          <cell r="CA963">
            <v>3.36487214705913</v>
          </cell>
          <cell r="CB963">
            <v>3.32841029257227</v>
          </cell>
          <cell r="CC963">
            <v>3.68082556043472</v>
          </cell>
          <cell r="CD963">
            <v>3.34173488719946</v>
          </cell>
          <cell r="CE963">
            <v>4.09130588171848</v>
          </cell>
          <cell r="CF963">
            <v>3.42869519784086</v>
          </cell>
          <cell r="CG963">
            <v>3.61029686617986</v>
          </cell>
          <cell r="CH963">
            <v>3.68986434438862</v>
          </cell>
          <cell r="CI963">
            <v>4.60885153758497</v>
          </cell>
          <cell r="CJ963">
            <v>3.93164787399479</v>
          </cell>
          <cell r="CK963">
            <v>4.02108942279137</v>
          </cell>
          <cell r="CL963">
            <v>4.27259041422521</v>
          </cell>
          <cell r="CM963">
            <v>4.77799236989504</v>
          </cell>
          <cell r="CN963">
            <v>5.01606039684474</v>
          </cell>
          <cell r="CO963">
            <v>4.84612928028287</v>
          </cell>
          <cell r="CP963">
            <v>4.79219789696914</v>
          </cell>
          <cell r="CQ963">
            <v>4.76816318680459</v>
          </cell>
          <cell r="CR963">
            <v>4.95273360976199</v>
          </cell>
          <cell r="CS963">
            <v>4.87337559809854</v>
          </cell>
          <cell r="CT963">
            <v>4.90473360729561</v>
          </cell>
          <cell r="CU963">
            <v>5.01488642727502</v>
          </cell>
          <cell r="CV963">
            <v>5.02075412576132</v>
          </cell>
          <cell r="CW963">
            <v>4.88045091892628</v>
          </cell>
          <cell r="CX963">
            <v>4.80555878228776</v>
          </cell>
          <cell r="CY963">
            <v>4.84039801540881</v>
          </cell>
          <cell r="CZ963">
            <v>4.97104597146084</v>
          </cell>
          <cell r="DA963">
            <v>4.85081539391844</v>
          </cell>
        </row>
        <row r="964">
          <cell r="A964">
            <v>9887.65316162075</v>
          </cell>
          <cell r="B964">
            <v>7609.86230257358</v>
          </cell>
          <cell r="C964">
            <v>7861.78621221533</v>
          </cell>
          <cell r="D964">
            <v>7706.43906921885</v>
          </cell>
          <cell r="E964">
            <v>7973.20725636101</v>
          </cell>
          <cell r="F964">
            <v>7544.14590920104</v>
          </cell>
          <cell r="G964">
            <v>8747.5475315639</v>
          </cell>
          <cell r="H964">
            <v>8180.7563477118</v>
          </cell>
          <cell r="I964">
            <v>7666.86582499162</v>
          </cell>
          <cell r="J964">
            <v>8520.99497795122</v>
          </cell>
          <cell r="K964">
            <v>9066.12886307442</v>
          </cell>
          <cell r="L964">
            <v>7930.36347423094</v>
          </cell>
          <cell r="M964">
            <v>8520.51193324831</v>
          </cell>
          <cell r="N964">
            <v>9817.95954361517</v>
          </cell>
          <cell r="O964">
            <v>9573.6893006499</v>
          </cell>
        </row>
        <row r="964">
          <cell r="Z964">
            <v>8136.12603013365</v>
          </cell>
          <cell r="AA964">
            <v>6261.82955183197</v>
          </cell>
          <cell r="AB964">
            <v>6469.12694033719</v>
          </cell>
          <cell r="AC964">
            <v>6341.29843410008</v>
          </cell>
          <cell r="AD964">
            <v>6560.81054237706</v>
          </cell>
          <cell r="AE964">
            <v>6207.75434814257</v>
          </cell>
          <cell r="AF964">
            <v>7197.98196882972</v>
          </cell>
          <cell r="AG964">
            <v>6731.59379468857</v>
          </cell>
          <cell r="AH964">
            <v>6308.73530742168</v>
          </cell>
          <cell r="AI964">
            <v>7011.561581857</v>
          </cell>
          <cell r="AJ964">
            <v>7460.1288930441</v>
          </cell>
          <cell r="AK964">
            <v>6525.55623022432</v>
          </cell>
          <cell r="AL964">
            <v>7011.1641050729</v>
          </cell>
          <cell r="AM964">
            <v>8078.7781387462</v>
          </cell>
          <cell r="AN964">
            <v>7877.77862453477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4">
          <cell r="BX964">
            <v>4.60014555063317</v>
          </cell>
          <cell r="BY964">
            <v>3.50018976470109</v>
          </cell>
          <cell r="BZ964">
            <v>3.55740999474035</v>
          </cell>
          <cell r="CA964">
            <v>3.57959681206485</v>
          </cell>
          <cell r="CB964">
            <v>3.63707935878879</v>
          </cell>
          <cell r="CC964">
            <v>3.56330895230172</v>
          </cell>
          <cell r="CD964">
            <v>3.8600201083172</v>
          </cell>
          <cell r="CE964">
            <v>3.77865589331848</v>
          </cell>
          <cell r="CF964">
            <v>3.60597493298856</v>
          </cell>
          <cell r="CG964">
            <v>3.95036830201362</v>
          </cell>
          <cell r="CH964">
            <v>4.23889819513923</v>
          </cell>
          <cell r="CI964">
            <v>3.60483615800913</v>
          </cell>
          <cell r="CJ964">
            <v>3.87667417303405</v>
          </cell>
          <cell r="CK964">
            <v>4.56497234796715</v>
          </cell>
          <cell r="CL964">
            <v>4.32806573300906</v>
          </cell>
          <cell r="CM964">
            <v>4.84566325164937</v>
          </cell>
          <cell r="CN964">
            <v>4.90136208479098</v>
          </cell>
          <cell r="CO964">
            <v>4.98217396341245</v>
          </cell>
          <cell r="CP964">
            <v>4.85345732481414</v>
          </cell>
          <cell r="CQ964">
            <v>4.94210371306242</v>
          </cell>
          <cell r="CR964">
            <v>4.77296422705886</v>
          </cell>
          <cell r="CS964">
            <v>5.10891083241953</v>
          </cell>
          <cell r="CT964">
            <v>4.88076269601184</v>
          </cell>
          <cell r="CU964">
            <v>4.79321310960373</v>
          </cell>
          <cell r="CV964">
            <v>4.86277640206878</v>
          </cell>
          <cell r="CW964">
            <v>4.82170327172481</v>
          </cell>
          <cell r="CX964">
            <v>4.95951423685887</v>
          </cell>
          <cell r="CY964">
            <v>4.95493506125332</v>
          </cell>
          <cell r="CZ964">
            <v>4.84858111925856</v>
          </cell>
          <cell r="DA964">
            <v>4.98674384058079</v>
          </cell>
        </row>
        <row r="965">
          <cell r="A965">
            <v>9556.93497812489</v>
          </cell>
          <cell r="B965">
            <v>9197.69514427062</v>
          </cell>
          <cell r="C965">
            <v>6590.01423037554</v>
          </cell>
          <cell r="D965">
            <v>8165.8311880606</v>
          </cell>
          <cell r="E965">
            <v>7932.3997707212</v>
          </cell>
          <cell r="F965">
            <v>5912.99435117949</v>
          </cell>
          <cell r="G965">
            <v>7559.89181951921</v>
          </cell>
          <cell r="H965">
            <v>8226.02485468893</v>
          </cell>
          <cell r="I965">
            <v>7736.45794559071</v>
          </cell>
          <cell r="J965">
            <v>7659.69492387408</v>
          </cell>
          <cell r="K965">
            <v>8665.2471907312</v>
          </cell>
          <cell r="L965">
            <v>8000.88629150674</v>
          </cell>
          <cell r="M965">
            <v>8332.63479614627</v>
          </cell>
          <cell r="N965">
            <v>9606.49759842597</v>
          </cell>
          <cell r="O965">
            <v>9599.98199987332</v>
          </cell>
        </row>
        <row r="965">
          <cell r="Z965">
            <v>7863.99221057133</v>
          </cell>
          <cell r="AA965">
            <v>7568.38914728554</v>
          </cell>
          <cell r="AB965">
            <v>5422.64028099473</v>
          </cell>
          <cell r="AC965">
            <v>6719.31252046129</v>
          </cell>
          <cell r="AD965">
            <v>6527.2318113363</v>
          </cell>
          <cell r="AE965">
            <v>4865.54963754198</v>
          </cell>
          <cell r="AF965">
            <v>6220.71098291867</v>
          </cell>
          <cell r="AG965">
            <v>6768.84330900117</v>
          </cell>
          <cell r="AH965">
            <v>6365.99968094321</v>
          </cell>
          <cell r="AI965">
            <v>6302.83468021639</v>
          </cell>
          <cell r="AJ965">
            <v>7130.26054551596</v>
          </cell>
          <cell r="AK965">
            <v>6583.58643415412</v>
          </cell>
          <cell r="AL965">
            <v>6856.56806082893</v>
          </cell>
          <cell r="AM965">
            <v>7904.7751667048</v>
          </cell>
          <cell r="AN965">
            <v>7899.41375989575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5">
          <cell r="BX965">
            <v>4.33567455616323</v>
          </cell>
          <cell r="BY965">
            <v>4.32718882228518</v>
          </cell>
          <cell r="BZ965">
            <v>3.01252487409285</v>
          </cell>
          <cell r="CA965">
            <v>3.74119682988736</v>
          </cell>
          <cell r="CB965">
            <v>3.60620849999402</v>
          </cell>
          <cell r="CC965">
            <v>2.68641479077554</v>
          </cell>
          <cell r="CD965">
            <v>3.3671388609782</v>
          </cell>
          <cell r="CE965">
            <v>3.83628158741578</v>
          </cell>
          <cell r="CF965">
            <v>3.54101179190224</v>
          </cell>
          <cell r="CG965">
            <v>3.57587609285088</v>
          </cell>
          <cell r="CH965">
            <v>3.92768660595925</v>
          </cell>
          <cell r="CI965">
            <v>3.57067330276133</v>
          </cell>
          <cell r="CJ965">
            <v>3.89369320180916</v>
          </cell>
          <cell r="CK965">
            <v>4.49676582159182</v>
          </cell>
          <cell r="CL965">
            <v>4.43697796133765</v>
          </cell>
          <cell r="CM965">
            <v>4.96928075653759</v>
          </cell>
          <cell r="CN965">
            <v>4.79186686411777</v>
          </cell>
          <cell r="CO965">
            <v>4.93159370826033</v>
          </cell>
          <cell r="CP965">
            <v>4.92063802991044</v>
          </cell>
          <cell r="CQ965">
            <v>4.95889987514673</v>
          </cell>
          <cell r="CR965">
            <v>4.96210526585091</v>
          </cell>
          <cell r="CS965">
            <v>5.06158031862905</v>
          </cell>
          <cell r="CT965">
            <v>4.83404978661552</v>
          </cell>
          <cell r="CU965">
            <v>4.92545522050165</v>
          </cell>
          <cell r="CV965">
            <v>4.82903763200696</v>
          </cell>
          <cell r="CW965">
            <v>4.97365557858782</v>
          </cell>
          <cell r="CX965">
            <v>5.05149073518508</v>
          </cell>
          <cell r="CY965">
            <v>4.8244987473963</v>
          </cell>
          <cell r="CZ965">
            <v>4.81610987188972</v>
          </cell>
          <cell r="DA965">
            <v>4.87769596057264</v>
          </cell>
        </row>
        <row r="966">
          <cell r="A966">
            <v>9686.47798021179</v>
          </cell>
          <cell r="B966">
            <v>7525.91852759922</v>
          </cell>
          <cell r="C966">
            <v>7071.60749428746</v>
          </cell>
          <cell r="D966">
            <v>7298.86466880161</v>
          </cell>
          <cell r="E966">
            <v>7767.29490302049</v>
          </cell>
          <cell r="F966">
            <v>7116.77866662084</v>
          </cell>
          <cell r="G966">
            <v>7433.11640022883</v>
          </cell>
          <cell r="H966">
            <v>7922.46919459151</v>
          </cell>
          <cell r="I966">
            <v>6958.89067715074</v>
          </cell>
          <cell r="J966">
            <v>8008.30713516924</v>
          </cell>
          <cell r="K966">
            <v>8000.89466518728</v>
          </cell>
          <cell r="L966">
            <v>8228.11165167209</v>
          </cell>
          <cell r="M966">
            <v>9225.07353487665</v>
          </cell>
          <cell r="N966">
            <v>9366.12129494809</v>
          </cell>
          <cell r="O966">
            <v>8045.6505059348</v>
          </cell>
        </row>
        <row r="966">
          <cell r="Z966">
            <v>7970.5875951457</v>
          </cell>
          <cell r="AA966">
            <v>6192.75581699593</v>
          </cell>
          <cell r="AB966">
            <v>5818.92273815654</v>
          </cell>
          <cell r="AC966">
            <v>6005.92292747104</v>
          </cell>
          <cell r="AD966">
            <v>6391.37409162829</v>
          </cell>
          <cell r="AE966">
            <v>5856.09215996229</v>
          </cell>
          <cell r="AF966">
            <v>6116.39292361686</v>
          </cell>
          <cell r="AG966">
            <v>6519.0603658353</v>
          </cell>
          <cell r="AH966">
            <v>5726.17290005546</v>
          </cell>
          <cell r="AI966">
            <v>6589.69272836783</v>
          </cell>
          <cell r="AJ966">
            <v>6583.59332449696</v>
          </cell>
          <cell r="AK966">
            <v>6770.56044480446</v>
          </cell>
          <cell r="AL966">
            <v>7590.91765155564</v>
          </cell>
          <cell r="AM966">
            <v>7706.97980841442</v>
          </cell>
          <cell r="AN966">
            <v>6620.42098774064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6">
          <cell r="BX966">
            <v>4.54935247055707</v>
          </cell>
          <cell r="BY966">
            <v>3.47125952136889</v>
          </cell>
          <cell r="BZ966">
            <v>3.28539381301207</v>
          </cell>
          <cell r="CA966">
            <v>3.35154695419798</v>
          </cell>
          <cell r="CB966">
            <v>3.53887028737201</v>
          </cell>
          <cell r="CC966">
            <v>3.25791597205923</v>
          </cell>
          <cell r="CD966">
            <v>3.46962327899502</v>
          </cell>
          <cell r="CE966">
            <v>3.65601924988116</v>
          </cell>
          <cell r="CF966">
            <v>3.13882201492036</v>
          </cell>
          <cell r="CG966">
            <v>3.69189541150352</v>
          </cell>
          <cell r="CH966">
            <v>3.66593233882994</v>
          </cell>
          <cell r="CI966">
            <v>3.85581835285962</v>
          </cell>
          <cell r="CJ966">
            <v>4.17713932603329</v>
          </cell>
          <cell r="CK966">
            <v>4.38091642467847</v>
          </cell>
          <cell r="CL966">
            <v>3.65692321982812</v>
          </cell>
          <cell r="CM966">
            <v>4.80007351142798</v>
          </cell>
          <cell r="CN966">
            <v>4.88769398793001</v>
          </cell>
          <cell r="CO966">
            <v>4.85246365717272</v>
          </cell>
          <cell r="CP966">
            <v>4.90954881068402</v>
          </cell>
          <cell r="CQ966">
            <v>4.94808018597088</v>
          </cell>
          <cell r="CR966">
            <v>4.92464761125952</v>
          </cell>
          <cell r="CS966">
            <v>4.8297003850733</v>
          </cell>
          <cell r="CT966">
            <v>4.88521480269379</v>
          </cell>
          <cell r="CU966">
            <v>4.9980995599895</v>
          </cell>
          <cell r="CV966">
            <v>4.89015821634756</v>
          </cell>
          <cell r="CW966">
            <v>4.92023319521498</v>
          </cell>
          <cell r="CX966">
            <v>4.81077659089936</v>
          </cell>
          <cell r="CY966">
            <v>4.97877447663342</v>
          </cell>
          <cell r="CZ966">
            <v>4.81977082575545</v>
          </cell>
          <cell r="DA966">
            <v>4.95994545198371</v>
          </cell>
        </row>
        <row r="967">
          <cell r="A967">
            <v>10264.0689023346</v>
          </cell>
          <cell r="B967">
            <v>8954.45432674804</v>
          </cell>
          <cell r="C967">
            <v>7040.0265760969</v>
          </cell>
          <cell r="D967">
            <v>7783.87391992755</v>
          </cell>
          <cell r="E967">
            <v>8738.5553400589</v>
          </cell>
          <cell r="F967">
            <v>8516.09389547184</v>
          </cell>
          <cell r="G967">
            <v>7294.55003219429</v>
          </cell>
          <cell r="H967">
            <v>8074.50379401145</v>
          </cell>
          <cell r="I967">
            <v>8659.47824934716</v>
          </cell>
          <cell r="J967">
            <v>8225.2483969423</v>
          </cell>
          <cell r="K967">
            <v>8957.36316769686</v>
          </cell>
          <cell r="L967">
            <v>7645.90553727188</v>
          </cell>
          <cell r="M967">
            <v>8130.91960262311</v>
          </cell>
          <cell r="N967">
            <v>8449.96779828351</v>
          </cell>
          <cell r="O967">
            <v>7904.90033133595</v>
          </cell>
        </row>
        <row r="967">
          <cell r="Z967">
            <v>8445.86241106391</v>
          </cell>
          <cell r="AA967">
            <v>7368.23670315267</v>
          </cell>
          <cell r="AB967">
            <v>5792.93615404545</v>
          </cell>
          <cell r="AC967">
            <v>6405.01625411181</v>
          </cell>
          <cell r="AD967">
            <v>7190.5826798199</v>
          </cell>
          <cell r="AE967">
            <v>7007.52869113111</v>
          </cell>
          <cell r="AF967">
            <v>6002.37259791987</v>
          </cell>
          <cell r="AG967">
            <v>6644.16312192942</v>
          </cell>
          <cell r="AH967">
            <v>7125.51353089137</v>
          </cell>
          <cell r="AI967">
            <v>6768.20439519824</v>
          </cell>
          <cell r="AJ967">
            <v>7370.63026370485</v>
          </cell>
          <cell r="AK967">
            <v>6291.48798495514</v>
          </cell>
          <cell r="AL967">
            <v>6690.58527301558</v>
          </cell>
          <cell r="AM967">
            <v>6953.11635973043</v>
          </cell>
          <cell r="AN967">
            <v>6504.60370121358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7">
          <cell r="BX967">
            <v>4.64507080407578</v>
          </cell>
          <cell r="BY967">
            <v>4.23279273760187</v>
          </cell>
          <cell r="BZ967">
            <v>3.26988608751219</v>
          </cell>
          <cell r="CA967">
            <v>3.64330190408546</v>
          </cell>
          <cell r="CB967">
            <v>3.9399733232005</v>
          </cell>
          <cell r="CC967">
            <v>3.89179068330909</v>
          </cell>
          <cell r="CD967">
            <v>3.34901766162661</v>
          </cell>
          <cell r="CE967">
            <v>3.70312303518333</v>
          </cell>
          <cell r="CF967">
            <v>4.01492857981087</v>
          </cell>
          <cell r="CG967">
            <v>3.88480399607855</v>
          </cell>
          <cell r="CH967">
            <v>4.18413315151936</v>
          </cell>
          <cell r="CI967">
            <v>3.42259718659205</v>
          </cell>
          <cell r="CJ967">
            <v>3.78784927650741</v>
          </cell>
          <cell r="CK967">
            <v>3.92488925613143</v>
          </cell>
          <cell r="CL967">
            <v>3.57608442292701</v>
          </cell>
          <cell r="CM967">
            <v>4.98148468503527</v>
          </cell>
          <cell r="CN967">
            <v>4.76917985903753</v>
          </cell>
          <cell r="CO967">
            <v>4.85370362499814</v>
          </cell>
          <cell r="CP967">
            <v>4.81650716829561</v>
          </cell>
          <cell r="CQ967">
            <v>5.00009134682458</v>
          </cell>
          <cell r="CR967">
            <v>4.93312983793383</v>
          </cell>
          <cell r="CS967">
            <v>4.91035225674802</v>
          </cell>
          <cell r="CT967">
            <v>4.91563106666313</v>
          </cell>
          <cell r="CU967">
            <v>4.86234175554726</v>
          </cell>
          <cell r="CV967">
            <v>4.77322041446289</v>
          </cell>
          <cell r="CW967">
            <v>4.82621055318503</v>
          </cell>
          <cell r="CX967">
            <v>5.03622028644333</v>
          </cell>
          <cell r="CY967">
            <v>4.83925554395425</v>
          </cell>
          <cell r="CZ967">
            <v>4.85354684403286</v>
          </cell>
          <cell r="DA967">
            <v>4.98333650734485</v>
          </cell>
        </row>
        <row r="968">
          <cell r="A968">
            <v>9418.45109687601</v>
          </cell>
          <cell r="B968">
            <v>7303.70069218836</v>
          </cell>
          <cell r="C968">
            <v>9549.6029831947</v>
          </cell>
          <cell r="D968">
            <v>8257.6251356901</v>
          </cell>
          <cell r="E968">
            <v>6856.87556088545</v>
          </cell>
          <cell r="F968">
            <v>7142.73228426689</v>
          </cell>
          <cell r="G968">
            <v>8291.08935217094</v>
          </cell>
          <cell r="H968">
            <v>7436.32568314337</v>
          </cell>
          <cell r="I968">
            <v>7320.19218215503</v>
          </cell>
          <cell r="J968">
            <v>7175.46842856944</v>
          </cell>
          <cell r="K968">
            <v>8564.37268997311</v>
          </cell>
          <cell r="L968">
            <v>7909.1256854078</v>
          </cell>
          <cell r="M968">
            <v>9022.37441249239</v>
          </cell>
          <cell r="N968">
            <v>7932.09591113889</v>
          </cell>
          <cell r="O968">
            <v>10305.1927267707</v>
          </cell>
        </row>
        <row r="968">
          <cell r="Z968">
            <v>7750.03975971511</v>
          </cell>
          <cell r="AA968">
            <v>6009.90228385785</v>
          </cell>
          <cell r="AB968">
            <v>7857.95902617164</v>
          </cell>
          <cell r="AC968">
            <v>6794.84582593928</v>
          </cell>
          <cell r="AD968">
            <v>5642.22903295717</v>
          </cell>
          <cell r="AE968">
            <v>5877.44827962533</v>
          </cell>
          <cell r="AF968">
            <v>6822.38209550066</v>
          </cell>
          <cell r="AG968">
            <v>6119.03370498655</v>
          </cell>
          <cell r="AH968">
            <v>6023.47242417328</v>
          </cell>
          <cell r="AI968">
            <v>5904.38544979428</v>
          </cell>
          <cell r="AJ968">
            <v>7047.25524203502</v>
          </cell>
          <cell r="AK968">
            <v>6508.08056399271</v>
          </cell>
          <cell r="AL968">
            <v>7424.12523085088</v>
          </cell>
          <cell r="AM968">
            <v>6526.98177830857</v>
          </cell>
          <cell r="AN968">
            <v>8479.70144374275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8">
          <cell r="BX968">
            <v>4.35386070165102</v>
          </cell>
          <cell r="BY968">
            <v>3.37883224142088</v>
          </cell>
          <cell r="BZ968">
            <v>4.3559611611953</v>
          </cell>
          <cell r="CA968">
            <v>3.86011478693753</v>
          </cell>
          <cell r="CB968">
            <v>3.17406092092818</v>
          </cell>
          <cell r="CC968">
            <v>3.28274311172313</v>
          </cell>
          <cell r="CD968">
            <v>3.9069400205223</v>
          </cell>
          <cell r="CE968">
            <v>3.4312182070065</v>
          </cell>
          <cell r="CF968">
            <v>3.2997979854153</v>
          </cell>
          <cell r="CG968">
            <v>3.28349222639668</v>
          </cell>
          <cell r="CH968">
            <v>3.90179098388353</v>
          </cell>
          <cell r="CI968">
            <v>3.62721038673655</v>
          </cell>
          <cell r="CJ968">
            <v>4.07827387301036</v>
          </cell>
          <cell r="CK968">
            <v>3.72129692395346</v>
          </cell>
          <cell r="CL968">
            <v>4.77755048469521</v>
          </cell>
          <cell r="CM968">
            <v>4.87681786305276</v>
          </cell>
          <cell r="CN968">
            <v>4.87312909689635</v>
          </cell>
          <cell r="CO968">
            <v>4.94234316366496</v>
          </cell>
          <cell r="CP968">
            <v>4.82265864851308</v>
          </cell>
          <cell r="CQ968">
            <v>4.87015281660343</v>
          </cell>
          <cell r="CR968">
            <v>4.90522635440652</v>
          </cell>
          <cell r="CS968">
            <v>4.78416809516145</v>
          </cell>
          <cell r="CT968">
            <v>4.8858670281709</v>
          </cell>
          <cell r="CU968">
            <v>5.0011134768725</v>
          </cell>
          <cell r="CV968">
            <v>4.92658345969015</v>
          </cell>
          <cell r="CW968">
            <v>4.94838106091934</v>
          </cell>
          <cell r="CX968">
            <v>4.91572194840655</v>
          </cell>
          <cell r="CY968">
            <v>4.98742109014001</v>
          </cell>
          <cell r="CZ968">
            <v>4.80535206510259</v>
          </cell>
          <cell r="DA968">
            <v>4.8627552601283</v>
          </cell>
        </row>
        <row r="969">
          <cell r="A969">
            <v>7888.58210977699</v>
          </cell>
          <cell r="B969">
            <v>8480.47455000409</v>
          </cell>
          <cell r="C969">
            <v>6998.34801141031</v>
          </cell>
          <cell r="D969">
            <v>6881.32037809122</v>
          </cell>
          <cell r="E969">
            <v>6812.63781590819</v>
          </cell>
          <cell r="F969">
            <v>8768.28832889306</v>
          </cell>
          <cell r="G969">
            <v>7456.80937229404</v>
          </cell>
          <cell r="H969">
            <v>7775.64384926682</v>
          </cell>
          <cell r="I969">
            <v>8334.89322274594</v>
          </cell>
          <cell r="J969">
            <v>8209.2918542123</v>
          </cell>
          <cell r="K969">
            <v>8493.29775875465</v>
          </cell>
          <cell r="L969">
            <v>8432.62699193003</v>
          </cell>
          <cell r="M969">
            <v>8403.81080616872</v>
          </cell>
          <cell r="N969">
            <v>9875.21468653533</v>
          </cell>
          <cell r="O969">
            <v>9175.29302499908</v>
          </cell>
        </row>
        <row r="969">
          <cell r="Z969">
            <v>6491.17613604506</v>
          </cell>
          <cell r="AA969">
            <v>6978.21905828908</v>
          </cell>
          <cell r="AB969">
            <v>5758.64064938905</v>
          </cell>
          <cell r="AC969">
            <v>5662.34362540078</v>
          </cell>
          <cell r="AD969">
            <v>5605.82768851874</v>
          </cell>
          <cell r="AE969">
            <v>7215.04868206058</v>
          </cell>
          <cell r="AF969">
            <v>6135.88885491624</v>
          </cell>
          <cell r="AG969">
            <v>6398.24408168241</v>
          </cell>
          <cell r="AH969">
            <v>6858.42642328808</v>
          </cell>
          <cell r="AI969">
            <v>6755.07444003755</v>
          </cell>
          <cell r="AJ969">
            <v>6988.77072720382</v>
          </cell>
          <cell r="AK969">
            <v>6938.84735335957</v>
          </cell>
          <cell r="AL969">
            <v>6915.13574907598</v>
          </cell>
          <cell r="AM969">
            <v>8125.89094206336</v>
          </cell>
          <cell r="AN969">
            <v>7549.95540342782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69">
          <cell r="BX969">
            <v>3.61187521420694</v>
          </cell>
          <cell r="BY969">
            <v>3.86105933976902</v>
          </cell>
          <cell r="BZ969">
            <v>3.2051933323912</v>
          </cell>
          <cell r="CA969">
            <v>3.2170718364304</v>
          </cell>
          <cell r="CB969">
            <v>3.11129988966745</v>
          </cell>
          <cell r="CC969">
            <v>3.88914649344411</v>
          </cell>
          <cell r="CD969">
            <v>3.44529303044265</v>
          </cell>
          <cell r="CE969">
            <v>3.57628598522656</v>
          </cell>
          <cell r="CF969">
            <v>3.98088513800085</v>
          </cell>
          <cell r="CG969">
            <v>3.75359222161862</v>
          </cell>
          <cell r="CH969">
            <v>3.90883182505676</v>
          </cell>
          <cell r="CI969">
            <v>3.94243823845169</v>
          </cell>
          <cell r="CJ969">
            <v>3.76514278749216</v>
          </cell>
          <cell r="CK969">
            <v>4.49673835997118</v>
          </cell>
          <cell r="CL969">
            <v>4.16545132677779</v>
          </cell>
          <cell r="CM969">
            <v>4.92377038342602</v>
          </cell>
          <cell r="CN969">
            <v>4.9515966206357</v>
          </cell>
          <cell r="CO969">
            <v>4.92235445210686</v>
          </cell>
          <cell r="CP969">
            <v>4.82217090426886</v>
          </cell>
          <cell r="CQ969">
            <v>4.93633933339051</v>
          </cell>
          <cell r="CR969">
            <v>5.08267217408784</v>
          </cell>
          <cell r="CS969">
            <v>4.87931048200882</v>
          </cell>
          <cell r="CT969">
            <v>4.90157552070469</v>
          </cell>
          <cell r="CU969">
            <v>4.7201083998891</v>
          </cell>
          <cell r="CV969">
            <v>4.93049115825274</v>
          </cell>
          <cell r="CW969">
            <v>4.89847553381358</v>
          </cell>
          <cell r="CX969">
            <v>4.82202625490001</v>
          </cell>
          <cell r="CY969">
            <v>5.03183503628762</v>
          </cell>
          <cell r="CZ969">
            <v>4.95085840615938</v>
          </cell>
          <cell r="DA969">
            <v>4.96580267100628</v>
          </cell>
        </row>
        <row r="970">
          <cell r="A970">
            <v>8744.51786009499</v>
          </cell>
          <cell r="B970">
            <v>7727.31528202095</v>
          </cell>
          <cell r="C970">
            <v>8945.07573032809</v>
          </cell>
          <cell r="D970">
            <v>8690.07803136857</v>
          </cell>
          <cell r="E970">
            <v>6724.75288512823</v>
          </cell>
          <cell r="F970">
            <v>7661.40060549194</v>
          </cell>
          <cell r="G970">
            <v>9005.49691696379</v>
          </cell>
          <cell r="H970">
            <v>9075.9190148458</v>
          </cell>
          <cell r="I970">
            <v>10094.0643531483</v>
          </cell>
          <cell r="J970">
            <v>8163.15222071186</v>
          </cell>
          <cell r="K970">
            <v>8163.73638509329</v>
          </cell>
          <cell r="L970">
            <v>7856.32281327875</v>
          </cell>
          <cell r="M970">
            <v>9557.31066658854</v>
          </cell>
          <cell r="N970">
            <v>9263.30154386418</v>
          </cell>
          <cell r="O970">
            <v>9165.01899487965</v>
          </cell>
        </row>
        <row r="970">
          <cell r="Z970">
            <v>7195.48898202102</v>
          </cell>
          <cell r="AA970">
            <v>6358.47657492009</v>
          </cell>
          <cell r="AB970">
            <v>7360.51945809854</v>
          </cell>
          <cell r="AC970">
            <v>7150.69278009757</v>
          </cell>
          <cell r="AD970">
            <v>5533.51094547694</v>
          </cell>
          <cell r="AE970">
            <v>6304.23821251908</v>
          </cell>
          <cell r="AF970">
            <v>7410.23746310163</v>
          </cell>
          <cell r="AG970">
            <v>7468.18478935883</v>
          </cell>
          <cell r="AH970">
            <v>8305.97295344775</v>
          </cell>
          <cell r="AI970">
            <v>6717.1081130429</v>
          </cell>
          <cell r="AJ970">
            <v>6717.58879687676</v>
          </cell>
          <cell r="AK970">
            <v>6464.63134349794</v>
          </cell>
          <cell r="AL970">
            <v>7864.30134850714</v>
          </cell>
          <cell r="AM970">
            <v>7622.37384180824</v>
          </cell>
          <cell r="AN970">
            <v>7541.50134435811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0">
          <cell r="BX970">
            <v>4.10829295492631</v>
          </cell>
          <cell r="BY970">
            <v>3.49410984932227</v>
          </cell>
          <cell r="BZ970">
            <v>4.06869147976336</v>
          </cell>
          <cell r="CA970">
            <v>3.9721859296305</v>
          </cell>
          <cell r="CB970">
            <v>3.05703633804693</v>
          </cell>
          <cell r="CC970">
            <v>3.53146386711072</v>
          </cell>
          <cell r="CD970">
            <v>4.14070644374527</v>
          </cell>
          <cell r="CE970">
            <v>4.13797654309561</v>
          </cell>
          <cell r="CF970">
            <v>4.71267201971665</v>
          </cell>
          <cell r="CG970">
            <v>3.72795592826471</v>
          </cell>
          <cell r="CH970">
            <v>3.77832439874649</v>
          </cell>
          <cell r="CI970">
            <v>3.61013634722069</v>
          </cell>
          <cell r="CJ970">
            <v>4.37352221714868</v>
          </cell>
          <cell r="CK970">
            <v>4.23586982975222</v>
          </cell>
          <cell r="CL970">
            <v>4.14166339595898</v>
          </cell>
          <cell r="CM970">
            <v>4.79850601215141</v>
          </cell>
          <cell r="CN970">
            <v>4.98567146373011</v>
          </cell>
          <cell r="CO970">
            <v>4.956337150363</v>
          </cell>
          <cell r="CP970">
            <v>4.93202973642711</v>
          </cell>
          <cell r="CQ970">
            <v>4.95915072108576</v>
          </cell>
          <cell r="CR970">
            <v>4.89085720927451</v>
          </cell>
          <cell r="CS970">
            <v>4.90303302653125</v>
          </cell>
          <cell r="CT970">
            <v>4.94463417849924</v>
          </cell>
          <cell r="CU970">
            <v>4.82870231329757</v>
          </cell>
          <cell r="CV970">
            <v>4.93649503381097</v>
          </cell>
          <cell r="CW970">
            <v>4.87103565650992</v>
          </cell>
          <cell r="CX970">
            <v>4.90599718288888</v>
          </cell>
          <cell r="CY970">
            <v>4.92647116489266</v>
          </cell>
          <cell r="CZ970">
            <v>4.93008917749856</v>
          </cell>
          <cell r="DA970">
            <v>4.98873171077807</v>
          </cell>
        </row>
        <row r="971">
          <cell r="A971">
            <v>9725.93686716876</v>
          </cell>
          <cell r="B971">
            <v>7305.26287593794</v>
          </cell>
          <cell r="C971">
            <v>7445.59715554145</v>
          </cell>
          <cell r="D971">
            <v>6888.81025461177</v>
          </cell>
          <cell r="E971">
            <v>7027.61168255439</v>
          </cell>
          <cell r="F971">
            <v>6630.35049805974</v>
          </cell>
          <cell r="G971">
            <v>7315.39353150653</v>
          </cell>
          <cell r="H971">
            <v>7101.58521191951</v>
          </cell>
          <cell r="I971">
            <v>7330.37794175353</v>
          </cell>
          <cell r="J971">
            <v>8955.00884038479</v>
          </cell>
          <cell r="K971">
            <v>8376.59493516336</v>
          </cell>
          <cell r="L971">
            <v>9282.72092966541</v>
          </cell>
          <cell r="M971">
            <v>8261.90294618608</v>
          </cell>
          <cell r="N971">
            <v>9344.39063399224</v>
          </cell>
          <cell r="O971">
            <v>8244.00985802596</v>
          </cell>
        </row>
        <row r="971">
          <cell r="Z971">
            <v>8003.05662212744</v>
          </cell>
          <cell r="AA971">
            <v>6011.18773791464</v>
          </cell>
          <cell r="AB971">
            <v>6126.66280227411</v>
          </cell>
          <cell r="AC971">
            <v>5668.50672379483</v>
          </cell>
          <cell r="AD971">
            <v>5782.72047021618</v>
          </cell>
          <cell r="AE971">
            <v>5455.83126697487</v>
          </cell>
          <cell r="AF971">
            <v>6019.52382021109</v>
          </cell>
          <cell r="AG971">
            <v>5843.59011723663</v>
          </cell>
          <cell r="AH971">
            <v>6031.85384921433</v>
          </cell>
          <cell r="AI971">
            <v>7368.69298865949</v>
          </cell>
          <cell r="AJ971">
            <v>6892.74097522013</v>
          </cell>
          <cell r="AK971">
            <v>7638.35322212468</v>
          </cell>
          <cell r="AL971">
            <v>6798.36585286169</v>
          </cell>
          <cell r="AM971">
            <v>7689.0985788279</v>
          </cell>
          <cell r="AN971">
            <v>6783.64239746136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1">
          <cell r="BX971">
            <v>4.4611436990117</v>
          </cell>
          <cell r="BY971">
            <v>3.45088613257355</v>
          </cell>
          <cell r="BZ971">
            <v>3.4942265255714</v>
          </cell>
          <cell r="CA971">
            <v>3.24421146921941</v>
          </cell>
          <cell r="CB971">
            <v>3.34269927335832</v>
          </cell>
          <cell r="CC971">
            <v>3.06271720496797</v>
          </cell>
          <cell r="CD971">
            <v>3.33955218484057</v>
          </cell>
          <cell r="CE971">
            <v>3.33767699107069</v>
          </cell>
          <cell r="CF971">
            <v>3.32439902620566</v>
          </cell>
          <cell r="CG971">
            <v>4.18366115638069</v>
          </cell>
          <cell r="CH971">
            <v>3.91370425021259</v>
          </cell>
          <cell r="CI971">
            <v>4.13469989919455</v>
          </cell>
          <cell r="CJ971">
            <v>3.78160989302343</v>
          </cell>
          <cell r="CK971">
            <v>4.2449407401347</v>
          </cell>
          <cell r="CL971">
            <v>3.72327316462463</v>
          </cell>
          <cell r="CM971">
            <v>4.91492406560092</v>
          </cell>
          <cell r="CN971">
            <v>4.77239957171639</v>
          </cell>
          <cell r="CO971">
            <v>4.80374624187599</v>
          </cell>
          <cell r="CP971">
            <v>4.78703547996327</v>
          </cell>
          <cell r="CQ971">
            <v>4.73960368127795</v>
          </cell>
          <cell r="CR971">
            <v>4.88046460801957</v>
          </cell>
          <cell r="CS971">
            <v>4.93834058279806</v>
          </cell>
          <cell r="CT971">
            <v>4.79670021409076</v>
          </cell>
          <cell r="CU971">
            <v>4.97101185925041</v>
          </cell>
          <cell r="CV971">
            <v>4.82548638962794</v>
          </cell>
          <cell r="CW971">
            <v>4.82515301172601</v>
          </cell>
          <cell r="CX971">
            <v>5.06130931852765</v>
          </cell>
          <cell r="CY971">
            <v>4.92532556179733</v>
          </cell>
          <cell r="CZ971">
            <v>4.96261898416269</v>
          </cell>
          <cell r="DA971">
            <v>4.9916621249986</v>
          </cell>
        </row>
        <row r="972">
          <cell r="A972">
            <v>9904.27116778002</v>
          </cell>
          <cell r="B972">
            <v>8619.26813240971</v>
          </cell>
          <cell r="C972">
            <v>7290.72059422514</v>
          </cell>
          <cell r="D972">
            <v>8043.56533564347</v>
          </cell>
          <cell r="E972">
            <v>8320.35347092049</v>
          </cell>
          <cell r="F972">
            <v>6907.68638158103</v>
          </cell>
          <cell r="G972">
            <v>7599.85184850888</v>
          </cell>
          <cell r="H972">
            <v>8150.10930151532</v>
          </cell>
          <cell r="I972">
            <v>7055.95434181625</v>
          </cell>
          <cell r="J972">
            <v>7609.13041929551</v>
          </cell>
          <cell r="K972">
            <v>9142.16264763335</v>
          </cell>
          <cell r="L972">
            <v>8015.77069339756</v>
          </cell>
          <cell r="M972">
            <v>8648.06140579999</v>
          </cell>
          <cell r="N972">
            <v>9286.28335773381</v>
          </cell>
          <cell r="O972">
            <v>9259.20661406832</v>
          </cell>
        </row>
        <row r="972">
          <cell r="Z972">
            <v>8149.80027520184</v>
          </cell>
          <cell r="AA972">
            <v>7092.42634895428</v>
          </cell>
          <cell r="AB972">
            <v>5999.22151753383</v>
          </cell>
          <cell r="AC972">
            <v>6618.70519047234</v>
          </cell>
          <cell r="AD972">
            <v>6846.46228464315</v>
          </cell>
          <cell r="AE972">
            <v>5684.03907970096</v>
          </cell>
          <cell r="AF972">
            <v>6253.59237820159</v>
          </cell>
          <cell r="AG972">
            <v>6706.37565381832</v>
          </cell>
          <cell r="AH972">
            <v>5806.04242983737</v>
          </cell>
          <cell r="AI972">
            <v>6261.22731644887</v>
          </cell>
          <cell r="AJ972">
            <v>7522.69383576687</v>
          </cell>
          <cell r="AK972">
            <v>6595.83417056713</v>
          </cell>
          <cell r="AL972">
            <v>7116.1190996297</v>
          </cell>
          <cell r="AM972">
            <v>7641.28459150668</v>
          </cell>
          <cell r="AN972">
            <v>7619.00429957621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2">
          <cell r="BX972">
            <v>4.58538961516036</v>
          </cell>
          <cell r="BY972">
            <v>4.05673210550551</v>
          </cell>
          <cell r="BZ972">
            <v>3.35545013034771</v>
          </cell>
          <cell r="CA972">
            <v>3.78006855960989</v>
          </cell>
          <cell r="CB972">
            <v>3.81261344726207</v>
          </cell>
          <cell r="CC972">
            <v>3.1134085002456</v>
          </cell>
          <cell r="CD972">
            <v>3.52148014010155</v>
          </cell>
          <cell r="CE972">
            <v>3.77491801370968</v>
          </cell>
          <cell r="CF972">
            <v>3.20054161715497</v>
          </cell>
          <cell r="CG972">
            <v>3.53305144827451</v>
          </cell>
          <cell r="CH972">
            <v>4.10144821444156</v>
          </cell>
          <cell r="CI972">
            <v>3.74673875080306</v>
          </cell>
          <cell r="CJ972">
            <v>3.96648161597213</v>
          </cell>
          <cell r="CK972">
            <v>4.32274127683015</v>
          </cell>
          <cell r="CL972">
            <v>4.18279634162476</v>
          </cell>
          <cell r="CM972">
            <v>4.86942698571078</v>
          </cell>
          <cell r="CN972">
            <v>4.78989111439165</v>
          </cell>
          <cell r="CO972">
            <v>4.89836614976182</v>
          </cell>
          <cell r="CP972">
            <v>4.79711904481379</v>
          </cell>
          <cell r="CQ972">
            <v>4.9198354819581</v>
          </cell>
          <cell r="CR972">
            <v>5.00182028993994</v>
          </cell>
          <cell r="CS972">
            <v>4.86532058158873</v>
          </cell>
          <cell r="CT972">
            <v>4.86729297471902</v>
          </cell>
          <cell r="CU972">
            <v>4.97008552425522</v>
          </cell>
          <cell r="CV972">
            <v>4.8553064379245</v>
          </cell>
          <cell r="CW972">
            <v>5.025083585213</v>
          </cell>
          <cell r="CX972">
            <v>4.82306874094858</v>
          </cell>
          <cell r="CY972">
            <v>4.91524191938955</v>
          </cell>
          <cell r="CZ972">
            <v>4.84299775013416</v>
          </cell>
          <cell r="DA972">
            <v>4.99043765881567</v>
          </cell>
        </row>
        <row r="973">
          <cell r="A973">
            <v>8692.6634484097</v>
          </cell>
          <cell r="B973">
            <v>7838.77593124544</v>
          </cell>
          <cell r="C973">
            <v>7654.67247886891</v>
          </cell>
          <cell r="D973">
            <v>7422.43216689481</v>
          </cell>
          <cell r="E973">
            <v>6996.4819585512</v>
          </cell>
          <cell r="F973">
            <v>7119.26832987901</v>
          </cell>
          <cell r="G973">
            <v>8251.56861739506</v>
          </cell>
          <cell r="H973">
            <v>8763.63316969464</v>
          </cell>
          <cell r="I973">
            <v>7844.6297533726</v>
          </cell>
          <cell r="J973">
            <v>9506.66118049549</v>
          </cell>
          <cell r="K973">
            <v>8660.70995350808</v>
          </cell>
          <cell r="L973">
            <v>9862.70634765687</v>
          </cell>
          <cell r="M973">
            <v>8956.66262193103</v>
          </cell>
          <cell r="N973">
            <v>8085.60931534652</v>
          </cell>
          <cell r="O973">
            <v>8826.13826654874</v>
          </cell>
        </row>
        <row r="973">
          <cell r="Z973">
            <v>7152.82020897712</v>
          </cell>
          <cell r="AA973">
            <v>6450.19276628196</v>
          </cell>
          <cell r="AB973">
            <v>6298.70192546928</v>
          </cell>
          <cell r="AC973">
            <v>6107.60132590201</v>
          </cell>
          <cell r="AD973">
            <v>5757.10515446498</v>
          </cell>
          <cell r="AE973">
            <v>5858.14079715758</v>
          </cell>
          <cell r="AF973">
            <v>6789.86217659936</v>
          </cell>
          <cell r="AG973">
            <v>7211.21815106302</v>
          </cell>
          <cell r="AH973">
            <v>6455.00962563231</v>
          </cell>
          <cell r="AI973">
            <v>7822.62405709344</v>
          </cell>
          <cell r="AJ973">
            <v>7126.52704745808</v>
          </cell>
          <cell r="AK973">
            <v>8115.59836607194</v>
          </cell>
          <cell r="AL973">
            <v>7370.05381461753</v>
          </cell>
          <cell r="AM973">
            <v>6653.30137948513</v>
          </cell>
          <cell r="AN973">
            <v>7262.65091647439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3">
          <cell r="BX973">
            <v>3.9947408805418</v>
          </cell>
          <cell r="BY973">
            <v>3.6954670117673</v>
          </cell>
          <cell r="BZ973">
            <v>3.55673773231815</v>
          </cell>
          <cell r="CA973">
            <v>3.46123747756609</v>
          </cell>
          <cell r="CB973">
            <v>3.20923940767948</v>
          </cell>
          <cell r="CC973">
            <v>3.25073907066307</v>
          </cell>
          <cell r="CD973">
            <v>3.78569796062374</v>
          </cell>
          <cell r="CE973">
            <v>3.94472681895103</v>
          </cell>
          <cell r="CF973">
            <v>3.71377496396704</v>
          </cell>
          <cell r="CG973">
            <v>4.26760064760185</v>
          </cell>
          <cell r="CH973">
            <v>3.92747778757125</v>
          </cell>
          <cell r="CI973">
            <v>4.42035733026313</v>
          </cell>
          <cell r="CJ973">
            <v>4.13716249599085</v>
          </cell>
          <cell r="CK973">
            <v>3.79169315340926</v>
          </cell>
          <cell r="CL973">
            <v>4.08773481115552</v>
          </cell>
          <cell r="CM973">
            <v>4.90564176296958</v>
          </cell>
          <cell r="CN973">
            <v>4.78201021609471</v>
          </cell>
          <cell r="CO973">
            <v>4.8518386518137</v>
          </cell>
          <cell r="CP973">
            <v>4.83444271766824</v>
          </cell>
          <cell r="CQ973">
            <v>4.91483770154612</v>
          </cell>
          <cell r="CR973">
            <v>4.9372467199764</v>
          </cell>
          <cell r="CS973">
            <v>4.91385269537048</v>
          </cell>
          <cell r="CT973">
            <v>5.00839803729693</v>
          </cell>
          <cell r="CU973">
            <v>4.76198963319891</v>
          </cell>
          <cell r="CV973">
            <v>5.02198975525189</v>
          </cell>
          <cell r="CW973">
            <v>4.97131561091413</v>
          </cell>
          <cell r="CX973">
            <v>5.03002685307941</v>
          </cell>
          <cell r="CY973">
            <v>4.8806224746534</v>
          </cell>
          <cell r="CZ973">
            <v>4.80740983512967</v>
          </cell>
          <cell r="DA973">
            <v>4.86765278644404</v>
          </cell>
        </row>
        <row r="974">
          <cell r="A974">
            <v>9729.83280445381</v>
          </cell>
          <cell r="B974">
            <v>7261.22422487264</v>
          </cell>
          <cell r="C974">
            <v>8539.00155979111</v>
          </cell>
          <cell r="D974">
            <v>8025.39030755271</v>
          </cell>
          <cell r="E974">
            <v>7274.64808916298</v>
          </cell>
          <cell r="F974">
            <v>7138.73566700095</v>
          </cell>
          <cell r="G974">
            <v>8239.65534473088</v>
          </cell>
          <cell r="H974">
            <v>7944.55796563047</v>
          </cell>
          <cell r="I974">
            <v>8965.21491245041</v>
          </cell>
          <cell r="J974">
            <v>8543.1142789962</v>
          </cell>
          <cell r="K974">
            <v>8406.64179855263</v>
          </cell>
          <cell r="L974">
            <v>8558.18716239502</v>
          </cell>
          <cell r="M974">
            <v>8810.1235851351</v>
          </cell>
          <cell r="N974">
            <v>8132.92163098711</v>
          </cell>
          <cell r="O974">
            <v>8379.71452275202</v>
          </cell>
        </row>
        <row r="974">
          <cell r="Z974">
            <v>8006.26242195056</v>
          </cell>
          <cell r="AA974">
            <v>5974.95021932377</v>
          </cell>
          <cell r="AB974">
            <v>7026.3784263424</v>
          </cell>
          <cell r="AC974">
            <v>6603.74973878623</v>
          </cell>
          <cell r="AD974">
            <v>5985.99614193982</v>
          </cell>
          <cell r="AE974">
            <v>5874.15963456078</v>
          </cell>
          <cell r="AF974">
            <v>6780.05925509284</v>
          </cell>
          <cell r="AG974">
            <v>6537.23626886164</v>
          </cell>
          <cell r="AH974">
            <v>7377.09112795919</v>
          </cell>
          <cell r="AI974">
            <v>7029.76260671688</v>
          </cell>
          <cell r="AJ974">
            <v>6917.46525138045</v>
          </cell>
          <cell r="AK974">
            <v>7042.16543648505</v>
          </cell>
          <cell r="AL974">
            <v>7249.4731214826</v>
          </cell>
          <cell r="AM974">
            <v>6692.23265635511</v>
          </cell>
          <cell r="AN974">
            <v>6895.30795015023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4">
          <cell r="BX974">
            <v>4.33763785387371</v>
          </cell>
          <cell r="BY974">
            <v>3.43260378803416</v>
          </cell>
          <cell r="BZ974">
            <v>4.01817198746097</v>
          </cell>
          <cell r="CA974">
            <v>3.69371684137908</v>
          </cell>
          <cell r="CB974">
            <v>3.3546919659807</v>
          </cell>
          <cell r="CC974">
            <v>3.35209507504728</v>
          </cell>
          <cell r="CD974">
            <v>3.90058382869496</v>
          </cell>
          <cell r="CE974">
            <v>3.72457003435197</v>
          </cell>
          <cell r="CF974">
            <v>4.04116742650543</v>
          </cell>
          <cell r="CG974">
            <v>3.98561958156373</v>
          </cell>
          <cell r="CH974">
            <v>3.79112507208198</v>
          </cell>
          <cell r="CI974">
            <v>3.88187232815063</v>
          </cell>
          <cell r="CJ974">
            <v>4.06582442678038</v>
          </cell>
          <cell r="CK974">
            <v>3.78377167122243</v>
          </cell>
          <cell r="CL974">
            <v>3.86822911264343</v>
          </cell>
          <cell r="CM974">
            <v>5.05689185647475</v>
          </cell>
          <cell r="CN974">
            <v>4.76889487955125</v>
          </cell>
          <cell r="CO974">
            <v>4.79082326815904</v>
          </cell>
          <cell r="CP974">
            <v>4.89817325331726</v>
          </cell>
          <cell r="CQ974">
            <v>4.8886722227499</v>
          </cell>
          <cell r="CR974">
            <v>4.80105357383562</v>
          </cell>
          <cell r="CS974">
            <v>4.76223704559849</v>
          </cell>
          <cell r="CT974">
            <v>4.80867219245665</v>
          </cell>
          <cell r="CU974">
            <v>5.00132917958034</v>
          </cell>
          <cell r="CV974">
            <v>4.83227844150892</v>
          </cell>
          <cell r="CW974">
            <v>4.99903306603791</v>
          </cell>
          <cell r="CX974">
            <v>4.97017992983998</v>
          </cell>
          <cell r="CY974">
            <v>4.88500439542359</v>
          </cell>
          <cell r="CZ974">
            <v>4.84566342347251</v>
          </cell>
          <cell r="DA974">
            <v>4.88369590006941</v>
          </cell>
        </row>
        <row r="975">
          <cell r="A975">
            <v>9556.12600233225</v>
          </cell>
          <cell r="B975">
            <v>7364.87427372468</v>
          </cell>
          <cell r="C975">
            <v>8836.13303734938</v>
          </cell>
          <cell r="D975">
            <v>8617.60694502642</v>
          </cell>
          <cell r="E975">
            <v>7107.36585611034</v>
          </cell>
          <cell r="F975">
            <v>7912.60563591213</v>
          </cell>
          <cell r="G975">
            <v>7743.63610757078</v>
          </cell>
          <cell r="H975">
            <v>8199.92865515998</v>
          </cell>
          <cell r="I975">
            <v>7927.0246361324</v>
          </cell>
          <cell r="J975">
            <v>8253.18553605575</v>
          </cell>
          <cell r="K975">
            <v>6171.00391944983</v>
          </cell>
          <cell r="L975">
            <v>8615.63390247435</v>
          </cell>
          <cell r="M975">
            <v>7982.36942777789</v>
          </cell>
          <cell r="N975">
            <v>8180.57403853064</v>
          </cell>
          <cell r="O975">
            <v>10389.3546491157</v>
          </cell>
        </row>
        <row r="975">
          <cell r="Z975">
            <v>7863.32653906197</v>
          </cell>
          <cell r="AA975">
            <v>6060.23940237916</v>
          </cell>
          <cell r="AB975">
            <v>7270.87518501892</v>
          </cell>
          <cell r="AC975">
            <v>7091.05942905031</v>
          </cell>
          <cell r="AD975">
            <v>5848.34676159936</v>
          </cell>
          <cell r="AE975">
            <v>6510.94406612198</v>
          </cell>
          <cell r="AF975">
            <v>6371.9062828011</v>
          </cell>
          <cell r="AG975">
            <v>6747.36986481736</v>
          </cell>
          <cell r="AH975">
            <v>6522.80884344609</v>
          </cell>
          <cell r="AI975">
            <v>6791.19266966873</v>
          </cell>
          <cell r="AJ975">
            <v>5077.85465371872</v>
          </cell>
          <cell r="AK975">
            <v>7089.43589689318</v>
          </cell>
          <cell r="AL975">
            <v>6568.34970057152</v>
          </cell>
          <cell r="AM975">
            <v>6731.44378027664</v>
          </cell>
          <cell r="AN975">
            <v>8548.95468270091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5">
          <cell r="BX975">
            <v>4.40538419724563</v>
          </cell>
          <cell r="BY975">
            <v>3.40251519133553</v>
          </cell>
          <cell r="BZ975">
            <v>4.09831048177602</v>
          </cell>
          <cell r="CA975">
            <v>3.98261551803214</v>
          </cell>
          <cell r="CB975">
            <v>3.42084760328706</v>
          </cell>
          <cell r="CC975">
            <v>3.59705705954659</v>
          </cell>
          <cell r="CD975">
            <v>3.59930118275425</v>
          </cell>
          <cell r="CE975">
            <v>3.80540958086134</v>
          </cell>
          <cell r="CF975">
            <v>3.64497871982767</v>
          </cell>
          <cell r="CG975">
            <v>3.78837972132739</v>
          </cell>
          <cell r="CH975">
            <v>2.86362363753355</v>
          </cell>
          <cell r="CI975">
            <v>3.93695474026655</v>
          </cell>
          <cell r="CJ975">
            <v>3.71157530491978</v>
          </cell>
          <cell r="CK975">
            <v>3.73130214619874</v>
          </cell>
          <cell r="CL975">
            <v>4.8195601941294</v>
          </cell>
          <cell r="CM975">
            <v>4.89023418081475</v>
          </cell>
          <cell r="CN975">
            <v>4.87974180548466</v>
          </cell>
          <cell r="CO975">
            <v>4.86058976618109</v>
          </cell>
          <cell r="CP975">
            <v>4.87809079024262</v>
          </cell>
          <cell r="CQ975">
            <v>4.68388823419144</v>
          </cell>
          <cell r="CR975">
            <v>4.95911035760179</v>
          </cell>
          <cell r="CS975">
            <v>4.85018524450562</v>
          </cell>
          <cell r="CT975">
            <v>4.85780687789508</v>
          </cell>
          <cell r="CU975">
            <v>4.90282949058512</v>
          </cell>
          <cell r="CV975">
            <v>4.91133642422773</v>
          </cell>
          <cell r="CW975">
            <v>4.85815607043804</v>
          </cell>
          <cell r="CX975">
            <v>4.93353704263506</v>
          </cell>
          <cell r="CY975">
            <v>4.84847461072644</v>
          </cell>
          <cell r="CZ975">
            <v>4.94259403398179</v>
          </cell>
          <cell r="DA975">
            <v>4.85973672032667</v>
          </cell>
        </row>
        <row r="976">
          <cell r="A976">
            <v>8560.13018902058</v>
          </cell>
          <cell r="B976">
            <v>7372.39395835712</v>
          </cell>
          <cell r="C976">
            <v>7695.66828286768</v>
          </cell>
          <cell r="D976">
            <v>8227.23337506613</v>
          </cell>
          <cell r="E976">
            <v>7599.63178488104</v>
          </cell>
          <cell r="F976">
            <v>7942.59809610438</v>
          </cell>
          <cell r="G976">
            <v>8052.24911055493</v>
          </cell>
          <cell r="H976">
            <v>8469.5048070409</v>
          </cell>
          <cell r="I976">
            <v>7662.00651939417</v>
          </cell>
          <cell r="J976">
            <v>7766.68206185678</v>
          </cell>
          <cell r="K976">
            <v>8468.34182925592</v>
          </cell>
          <cell r="L976">
            <v>8602.85301072513</v>
          </cell>
          <cell r="M976">
            <v>8313.67668885074</v>
          </cell>
          <cell r="N976">
            <v>8401.70608556639</v>
          </cell>
          <cell r="O976">
            <v>8941.70578741007</v>
          </cell>
        </row>
        <row r="976">
          <cell r="Z976">
            <v>7043.76426982265</v>
          </cell>
          <cell r="AA976">
            <v>6066.427028591</v>
          </cell>
          <cell r="AB976">
            <v>6332.43561561683</v>
          </cell>
          <cell r="AC976">
            <v>6769.83774862584</v>
          </cell>
          <cell r="AD976">
            <v>6253.41129727354</v>
          </cell>
          <cell r="AE976">
            <v>6535.62357622303</v>
          </cell>
          <cell r="AF976">
            <v>6625.8506966852</v>
          </cell>
          <cell r="AG976">
            <v>6969.19252693651</v>
          </cell>
          <cell r="AH976">
            <v>6304.73679310149</v>
          </cell>
          <cell r="AI976">
            <v>6390.86981089929</v>
          </cell>
          <cell r="AJ976">
            <v>6968.23556235916</v>
          </cell>
          <cell r="AK976">
            <v>7078.91904882525</v>
          </cell>
          <cell r="AL976">
            <v>6840.96824682575</v>
          </cell>
          <cell r="AM976">
            <v>6913.40386469463</v>
          </cell>
          <cell r="AN976">
            <v>7357.74647649743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6">
          <cell r="BX976">
            <v>3.85828506610628</v>
          </cell>
          <cell r="BY976">
            <v>3.4904743029892</v>
          </cell>
          <cell r="BZ976">
            <v>3.68204844671985</v>
          </cell>
          <cell r="CA976">
            <v>3.8244978954875</v>
          </cell>
          <cell r="CB976">
            <v>3.4477288461782</v>
          </cell>
          <cell r="CC976">
            <v>3.76057707611061</v>
          </cell>
          <cell r="CD976">
            <v>3.80532151730498</v>
          </cell>
          <cell r="CE976">
            <v>3.90951384607251</v>
          </cell>
          <cell r="CF976">
            <v>3.5244420534189</v>
          </cell>
          <cell r="CG976">
            <v>3.56723487525105</v>
          </cell>
          <cell r="CH976">
            <v>3.88301064773986</v>
          </cell>
          <cell r="CI976">
            <v>4.01112095219102</v>
          </cell>
          <cell r="CJ976">
            <v>3.84933266393231</v>
          </cell>
          <cell r="CK976">
            <v>3.82846847069105</v>
          </cell>
          <cell r="CL976">
            <v>4.09366971457204</v>
          </cell>
          <cell r="CM976">
            <v>5.00169997038585</v>
          </cell>
          <cell r="CN976">
            <v>4.76163024873254</v>
          </cell>
          <cell r="CO976">
            <v>4.71181705617652</v>
          </cell>
          <cell r="CP976">
            <v>4.84965639621628</v>
          </cell>
          <cell r="CQ976">
            <v>4.96925206579162</v>
          </cell>
          <cell r="CR976">
            <v>4.76145486574325</v>
          </cell>
          <cell r="CS976">
            <v>4.77042886515753</v>
          </cell>
          <cell r="CT976">
            <v>4.88390089094375</v>
          </cell>
          <cell r="CU976">
            <v>4.90098892991964</v>
          </cell>
          <cell r="CV976">
            <v>4.90834861480658</v>
          </cell>
          <cell r="CW976">
            <v>4.91656038758036</v>
          </cell>
          <cell r="CX976">
            <v>4.83513187337592</v>
          </cell>
          <cell r="CY976">
            <v>4.86899428933231</v>
          </cell>
          <cell r="CZ976">
            <v>4.94736541544349</v>
          </cell>
          <cell r="DA976">
            <v>4.92423935738984</v>
          </cell>
        </row>
        <row r="977">
          <cell r="A977">
            <v>9129.67539395209</v>
          </cell>
          <cell r="B977">
            <v>8405.51186607782</v>
          </cell>
          <cell r="C977">
            <v>8012.0285302592</v>
          </cell>
          <cell r="D977">
            <v>8191.13095438995</v>
          </cell>
          <cell r="E977">
            <v>7827.9380016119</v>
          </cell>
          <cell r="F977">
            <v>6455.22678993638</v>
          </cell>
          <cell r="G977">
            <v>8211.11627176933</v>
          </cell>
          <cell r="H977">
            <v>7519.35802462731</v>
          </cell>
          <cell r="I977">
            <v>7409.55614311999</v>
          </cell>
          <cell r="J977">
            <v>8779.03103227858</v>
          </cell>
          <cell r="K977">
            <v>8407.97208199257</v>
          </cell>
          <cell r="L977">
            <v>8109.75042284934</v>
          </cell>
          <cell r="M977">
            <v>7540.93721362673</v>
          </cell>
          <cell r="N977">
            <v>8528.27581474139</v>
          </cell>
          <cell r="O977">
            <v>9642.18922928038</v>
          </cell>
        </row>
        <row r="977">
          <cell r="Z977">
            <v>7512.41860988058</v>
          </cell>
          <cell r="AA977">
            <v>6916.5354783726</v>
          </cell>
          <cell r="AB977">
            <v>6592.754904899</v>
          </cell>
          <cell r="AC977">
            <v>6740.13061389802</v>
          </cell>
          <cell r="AD977">
            <v>6441.27469846922</v>
          </cell>
          <cell r="AE977">
            <v>5311.72947286194</v>
          </cell>
          <cell r="AF977">
            <v>6756.57567505591</v>
          </cell>
          <cell r="AG977">
            <v>6187.35746026476</v>
          </cell>
          <cell r="AH977">
            <v>6097.00619776731</v>
          </cell>
          <cell r="AI977">
            <v>7223.88839227494</v>
          </cell>
          <cell r="AJ977">
            <v>6918.55988461103</v>
          </cell>
          <cell r="AK977">
            <v>6673.16606223031</v>
          </cell>
          <cell r="AL977">
            <v>6205.11405007</v>
          </cell>
          <cell r="AM977">
            <v>7017.55267041577</v>
          </cell>
          <cell r="AN977">
            <v>7934.14428009357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7">
          <cell r="BX977">
            <v>4.2448302716209</v>
          </cell>
          <cell r="BY977">
            <v>3.94521410706128</v>
          </cell>
          <cell r="BZ977">
            <v>3.69780798435924</v>
          </cell>
          <cell r="CA977">
            <v>3.81452671406936</v>
          </cell>
          <cell r="CB977">
            <v>3.63204832378757</v>
          </cell>
          <cell r="CC977">
            <v>2.95998550936743</v>
          </cell>
          <cell r="CD977">
            <v>3.80806964448091</v>
          </cell>
          <cell r="CE977">
            <v>3.44581688362062</v>
          </cell>
          <cell r="CF977">
            <v>3.45370986833481</v>
          </cell>
          <cell r="CG977">
            <v>3.97701483386859</v>
          </cell>
          <cell r="CH977">
            <v>3.81344541673538</v>
          </cell>
          <cell r="CI977">
            <v>3.73784558078672</v>
          </cell>
          <cell r="CJ977">
            <v>3.53080293569412</v>
          </cell>
          <cell r="CK977">
            <v>4.09057049232255</v>
          </cell>
          <cell r="CL977">
            <v>4.3836103684169</v>
          </cell>
          <cell r="CM977">
            <v>4.84871419519303</v>
          </cell>
          <cell r="CN977">
            <v>4.80313913396935</v>
          </cell>
          <cell r="CO977">
            <v>4.88460793032027</v>
          </cell>
          <cell r="CP977">
            <v>4.84099670945907</v>
          </cell>
          <cell r="CQ977">
            <v>4.85878115261655</v>
          </cell>
          <cell r="CR977">
            <v>4.91647119259141</v>
          </cell>
          <cell r="CS977">
            <v>4.86103668294469</v>
          </cell>
          <cell r="CT977">
            <v>4.91949074696225</v>
          </cell>
          <cell r="CU977">
            <v>4.83657493131561</v>
          </cell>
          <cell r="CV977">
            <v>4.97646498041264</v>
          </cell>
          <cell r="CW977">
            <v>4.97055982623777</v>
          </cell>
          <cell r="CX977">
            <v>4.89122580125112</v>
          </cell>
          <cell r="CY977">
            <v>4.81485734989146</v>
          </cell>
          <cell r="CZ977">
            <v>4.70011988201993</v>
          </cell>
          <cell r="DA977">
            <v>4.95878505669922</v>
          </cell>
        </row>
        <row r="978">
          <cell r="A978">
            <v>8382.24655146225</v>
          </cell>
          <cell r="B978">
            <v>7439.8225539577</v>
          </cell>
          <cell r="C978">
            <v>9141.30803993636</v>
          </cell>
          <cell r="D978">
            <v>8426.49161119513</v>
          </cell>
          <cell r="E978">
            <v>6840.72709294976</v>
          </cell>
          <cell r="F978">
            <v>7821.94167003633</v>
          </cell>
          <cell r="G978">
            <v>7589.89979239398</v>
          </cell>
          <cell r="H978">
            <v>8323.24505343401</v>
          </cell>
          <cell r="I978">
            <v>8588.80646488104</v>
          </cell>
          <cell r="J978">
            <v>6987.04678018531</v>
          </cell>
          <cell r="K978">
            <v>9168.58793315853</v>
          </cell>
          <cell r="L978">
            <v>9190.37920335021</v>
          </cell>
          <cell r="M978">
            <v>9438.01728637322</v>
          </cell>
          <cell r="N978">
            <v>8465.55199102231</v>
          </cell>
          <cell r="O978">
            <v>9696.1374282595</v>
          </cell>
        </row>
        <row r="978">
          <cell r="Z978">
            <v>6897.39144806037</v>
          </cell>
          <cell r="AA978">
            <v>6121.91113011376</v>
          </cell>
          <cell r="AB978">
            <v>7521.99061571906</v>
          </cell>
          <cell r="AC978">
            <v>6933.79881149771</v>
          </cell>
          <cell r="AD978">
            <v>5628.94115077009</v>
          </cell>
          <cell r="AE978">
            <v>6436.34057420132</v>
          </cell>
          <cell r="AF978">
            <v>6245.40325774133</v>
          </cell>
          <cell r="AG978">
            <v>6848.84164396856</v>
          </cell>
          <cell r="AH978">
            <v>7067.36074824497</v>
          </cell>
          <cell r="AI978">
            <v>5749.34135055248</v>
          </cell>
          <cell r="AJ978">
            <v>7544.4380707133</v>
          </cell>
          <cell r="AK978">
            <v>7562.36917304246</v>
          </cell>
          <cell r="AL978">
            <v>7766.13993850139</v>
          </cell>
          <cell r="AM978">
            <v>6965.93992404121</v>
          </cell>
          <cell r="AN978">
            <v>7978.53594096781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8">
          <cell r="BX978">
            <v>3.73086114611658</v>
          </cell>
          <cell r="BY978">
            <v>3.39953707089187</v>
          </cell>
          <cell r="BZ978">
            <v>4.18973256916858</v>
          </cell>
          <cell r="CA978">
            <v>3.80317574984339</v>
          </cell>
          <cell r="CB978">
            <v>3.24818317823806</v>
          </cell>
          <cell r="CC978">
            <v>3.53191747352553</v>
          </cell>
          <cell r="CD978">
            <v>3.41769142514731</v>
          </cell>
          <cell r="CE978">
            <v>3.82652345482064</v>
          </cell>
          <cell r="CF978">
            <v>4.0085674588959</v>
          </cell>
          <cell r="CG978">
            <v>3.13952046288849</v>
          </cell>
          <cell r="CH978">
            <v>4.16057167204578</v>
          </cell>
          <cell r="CI978">
            <v>4.14190765546013</v>
          </cell>
          <cell r="CJ978">
            <v>4.2786129760988</v>
          </cell>
          <cell r="CK978">
            <v>3.90966312042736</v>
          </cell>
          <cell r="CL978">
            <v>4.47245205103649</v>
          </cell>
          <cell r="CM978">
            <v>5.06504051780859</v>
          </cell>
          <cell r="CN978">
            <v>4.9337185948631</v>
          </cell>
          <cell r="CO978">
            <v>4.9187372051799</v>
          </cell>
          <cell r="CP978">
            <v>4.99495956067208</v>
          </cell>
          <cell r="CQ978">
            <v>4.74781000061014</v>
          </cell>
          <cell r="CR978">
            <v>4.99270153521749</v>
          </cell>
          <cell r="CS978">
            <v>5.00650636009015</v>
          </cell>
          <cell r="CT978">
            <v>4.90365469623979</v>
          </cell>
          <cell r="CU978">
            <v>4.83031217149722</v>
          </cell>
          <cell r="CV978">
            <v>5.01720575632363</v>
          </cell>
          <cell r="CW978">
            <v>4.96799357725199</v>
          </cell>
          <cell r="CX978">
            <v>5.00224084543707</v>
          </cell>
          <cell r="CY978">
            <v>4.97289561845855</v>
          </cell>
          <cell r="CZ978">
            <v>4.88143513323862</v>
          </cell>
          <cell r="DA978">
            <v>4.88747611568651</v>
          </cell>
        </row>
        <row r="979">
          <cell r="A979">
            <v>6973.06148697391</v>
          </cell>
          <cell r="B979">
            <v>8194.5253416531</v>
          </cell>
          <cell r="C979">
            <v>7195.95315217354</v>
          </cell>
          <cell r="D979">
            <v>6000.86846224061</v>
          </cell>
          <cell r="E979">
            <v>6441.64935320937</v>
          </cell>
          <cell r="F979">
            <v>8026.61222877284</v>
          </cell>
          <cell r="G979">
            <v>7850.4858074425</v>
          </cell>
          <cell r="H979">
            <v>7255.91626480693</v>
          </cell>
          <cell r="I979">
            <v>8693.74060752825</v>
          </cell>
          <cell r="J979">
            <v>7415.9556566038</v>
          </cell>
          <cell r="K979">
            <v>7428.11036059901</v>
          </cell>
          <cell r="L979">
            <v>8777.32893045255</v>
          </cell>
          <cell r="M979">
            <v>9544.09286908422</v>
          </cell>
          <cell r="N979">
            <v>9234.56865590682</v>
          </cell>
          <cell r="O979">
            <v>10508.8028371607</v>
          </cell>
        </row>
        <row r="979">
          <cell r="Z979">
            <v>5737.83345213853</v>
          </cell>
          <cell r="AA979">
            <v>6742.92370970312</v>
          </cell>
          <cell r="AB979">
            <v>5921.24145093137</v>
          </cell>
          <cell r="AC979">
            <v>4937.85747750085</v>
          </cell>
          <cell r="AD979">
            <v>5300.55718206942</v>
          </cell>
          <cell r="AE979">
            <v>6604.75520539022</v>
          </cell>
          <cell r="AF979">
            <v>6459.82832155268</v>
          </cell>
          <cell r="AG979">
            <v>5970.5825264697</v>
          </cell>
          <cell r="AH979">
            <v>7153.70655705182</v>
          </cell>
          <cell r="AI979">
            <v>6102.27208314827</v>
          </cell>
          <cell r="AJ979">
            <v>6112.27366815004</v>
          </cell>
          <cell r="AK979">
            <v>7222.48780562953</v>
          </cell>
          <cell r="AL979">
            <v>7853.42498941788</v>
          </cell>
          <cell r="AM979">
            <v>7598.73077971761</v>
          </cell>
          <cell r="AN979">
            <v>8647.24347743508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79">
          <cell r="BX979">
            <v>3.20775902528315</v>
          </cell>
          <cell r="BY979">
            <v>3.80677400676113</v>
          </cell>
          <cell r="BZ979">
            <v>3.35439834935902</v>
          </cell>
          <cell r="CA979">
            <v>2.88850077855034</v>
          </cell>
          <cell r="CB979">
            <v>3.02898962412127</v>
          </cell>
          <cell r="CC979">
            <v>3.68472713760301</v>
          </cell>
          <cell r="CD979">
            <v>3.65621604345646</v>
          </cell>
          <cell r="CE979">
            <v>3.38648464757227</v>
          </cell>
          <cell r="CF979">
            <v>3.9901973329503</v>
          </cell>
          <cell r="CG979">
            <v>3.42331650036495</v>
          </cell>
          <cell r="CH979">
            <v>3.41401431464204</v>
          </cell>
          <cell r="CI979">
            <v>3.99787585526896</v>
          </cell>
          <cell r="CJ979">
            <v>4.41027375074925</v>
          </cell>
          <cell r="CK979">
            <v>4.34112648779997</v>
          </cell>
          <cell r="CL979">
            <v>4.83631525362457</v>
          </cell>
          <cell r="CM979">
            <v>4.90064606655014</v>
          </cell>
          <cell r="CN979">
            <v>4.85286585319141</v>
          </cell>
          <cell r="CO979">
            <v>4.83621133450656</v>
          </cell>
          <cell r="CP979">
            <v>4.68352882268455</v>
          </cell>
          <cell r="CQ979">
            <v>4.79436256756278</v>
          </cell>
          <cell r="CR979">
            <v>4.91087102654946</v>
          </cell>
          <cell r="CS979">
            <v>4.84056728998559</v>
          </cell>
          <cell r="CT979">
            <v>4.83030695509545</v>
          </cell>
          <cell r="CU979">
            <v>4.91183628560693</v>
          </cell>
          <cell r="CV979">
            <v>4.88373004677736</v>
          </cell>
          <cell r="CW979">
            <v>4.90506298798615</v>
          </cell>
          <cell r="CX979">
            <v>4.94953783959139</v>
          </cell>
          <cell r="CY979">
            <v>4.87866152164928</v>
          </cell>
          <cell r="CZ979">
            <v>4.79563093839442</v>
          </cell>
          <cell r="DA979">
            <v>4.89858017477559</v>
          </cell>
        </row>
        <row r="980">
          <cell r="A980">
            <v>9231.8424612379</v>
          </cell>
          <cell r="B980">
            <v>8298.43756275978</v>
          </cell>
          <cell r="C980">
            <v>8266.48983493155</v>
          </cell>
          <cell r="D980">
            <v>8257.01946432391</v>
          </cell>
          <cell r="E980">
            <v>8120.58758699888</v>
          </cell>
          <cell r="F980">
            <v>6916.07556621924</v>
          </cell>
          <cell r="G980">
            <v>6632.98260748106</v>
          </cell>
          <cell r="H980">
            <v>7853.94002852135</v>
          </cell>
          <cell r="I980">
            <v>7882.76340355001</v>
          </cell>
          <cell r="J980">
            <v>8387.85702631671</v>
          </cell>
          <cell r="K980">
            <v>7559.3981184575</v>
          </cell>
          <cell r="L980">
            <v>9185.02246814915</v>
          </cell>
          <cell r="M980">
            <v>9320.44766345697</v>
          </cell>
          <cell r="N980">
            <v>9379.23293071761</v>
          </cell>
          <cell r="O980">
            <v>10084.3848023464</v>
          </cell>
        </row>
        <row r="980">
          <cell r="Z980">
            <v>7596.48751096147</v>
          </cell>
          <cell r="AA980">
            <v>6828.42862307091</v>
          </cell>
          <cell r="AB980">
            <v>6802.14020702939</v>
          </cell>
          <cell r="AC980">
            <v>6794.34744492939</v>
          </cell>
          <cell r="AD980">
            <v>6682.08350015908</v>
          </cell>
          <cell r="AE980">
            <v>5690.94218020326</v>
          </cell>
          <cell r="AF980">
            <v>5457.99711701298</v>
          </cell>
          <cell r="AG980">
            <v>6462.67065204043</v>
          </cell>
          <cell r="AH980">
            <v>6486.388172064</v>
          </cell>
          <cell r="AI980">
            <v>6902.00806736918</v>
          </cell>
          <cell r="AJ980">
            <v>6220.3047374736</v>
          </cell>
          <cell r="AK980">
            <v>7557.96134521987</v>
          </cell>
          <cell r="AL980">
            <v>7669.39693450174</v>
          </cell>
          <cell r="AM980">
            <v>7717.76881156192</v>
          </cell>
          <cell r="AN980">
            <v>8298.00806593078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0">
          <cell r="BX980">
            <v>4.25164837613203</v>
          </cell>
          <cell r="BY980">
            <v>3.78307868264641</v>
          </cell>
          <cell r="BZ980">
            <v>3.74949906230091</v>
          </cell>
          <cell r="CA980">
            <v>3.70513182849292</v>
          </cell>
          <cell r="CB980">
            <v>3.80246365198041</v>
          </cell>
          <cell r="CC980">
            <v>3.17651554024016</v>
          </cell>
          <cell r="CD980">
            <v>3.06060609321476</v>
          </cell>
          <cell r="CE980">
            <v>3.6023264035117</v>
          </cell>
          <cell r="CF980">
            <v>3.60379363100347</v>
          </cell>
          <cell r="CG980">
            <v>3.8048842312924</v>
          </cell>
          <cell r="CH980">
            <v>3.45734063592431</v>
          </cell>
          <cell r="CI980">
            <v>4.21465855266519</v>
          </cell>
          <cell r="CJ980">
            <v>4.28863491638165</v>
          </cell>
          <cell r="CK980">
            <v>4.2845173287273</v>
          </cell>
          <cell r="CL980">
            <v>4.75925324236858</v>
          </cell>
          <cell r="CM980">
            <v>4.89511189763851</v>
          </cell>
          <cell r="CN980">
            <v>4.94518491266611</v>
          </cell>
          <cell r="CO980">
            <v>4.97026409596371</v>
          </cell>
          <cell r="CP980">
            <v>5.02401841437979</v>
          </cell>
          <cell r="CQ980">
            <v>4.8145307248612</v>
          </cell>
          <cell r="CR980">
            <v>4.90840426058076</v>
          </cell>
          <cell r="CS980">
            <v>4.88576978007421</v>
          </cell>
          <cell r="CT980">
            <v>4.91514232986524</v>
          </cell>
          <cell r="CU980">
            <v>4.93117206987716</v>
          </cell>
          <cell r="CV980">
            <v>4.96982562254048</v>
          </cell>
          <cell r="CW980">
            <v>4.92920211868068</v>
          </cell>
          <cell r="CX980">
            <v>4.91302988197398</v>
          </cell>
          <cell r="CY980">
            <v>4.89947193118112</v>
          </cell>
          <cell r="CZ980">
            <v>4.93511181404229</v>
          </cell>
          <cell r="DA980">
            <v>4.77685626631387</v>
          </cell>
        </row>
        <row r="981">
          <cell r="A981">
            <v>9864.55464117853</v>
          </cell>
          <cell r="B981">
            <v>7831.78782311901</v>
          </cell>
          <cell r="C981">
            <v>8726.75494824539</v>
          </cell>
          <cell r="D981">
            <v>7191.77585573141</v>
          </cell>
          <cell r="E981">
            <v>6649.51851763483</v>
          </cell>
          <cell r="F981">
            <v>9163.16801539083</v>
          </cell>
          <cell r="G981">
            <v>6728.53372033364</v>
          </cell>
          <cell r="H981">
            <v>7156.22363808402</v>
          </cell>
          <cell r="I981">
            <v>7269.89984847058</v>
          </cell>
          <cell r="J981">
            <v>9623.17958093109</v>
          </cell>
          <cell r="K981">
            <v>8498.74006976487</v>
          </cell>
          <cell r="L981">
            <v>8986.05495330992</v>
          </cell>
          <cell r="M981">
            <v>7016.03333958802</v>
          </cell>
          <cell r="N981">
            <v>9128.3697252384</v>
          </cell>
          <cell r="O981">
            <v>8028.85412347878</v>
          </cell>
        </row>
        <row r="981">
          <cell r="Z981">
            <v>8117.11924759834</v>
          </cell>
          <cell r="AA981">
            <v>6444.44255159508</v>
          </cell>
          <cell r="AB981">
            <v>7180.87264312763</v>
          </cell>
          <cell r="AC981">
            <v>5917.80413271613</v>
          </cell>
          <cell r="AD981">
            <v>5471.60380879666</v>
          </cell>
          <cell r="AE981">
            <v>7539.97825266446</v>
          </cell>
          <cell r="AF981">
            <v>5536.62203273168</v>
          </cell>
          <cell r="AG981">
            <v>5888.54973648056</v>
          </cell>
          <cell r="AH981">
            <v>5982.08901817008</v>
          </cell>
          <cell r="AI981">
            <v>7918.50205516616</v>
          </cell>
          <cell r="AJ981">
            <v>6993.24897169223</v>
          </cell>
          <cell r="AK981">
            <v>7394.23950443787</v>
          </cell>
          <cell r="AL981">
            <v>5773.19314800386</v>
          </cell>
          <cell r="AM981">
            <v>7511.34423105331</v>
          </cell>
          <cell r="AN981">
            <v>6606.59996446254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1">
          <cell r="BX981">
            <v>4.65032529056083</v>
          </cell>
          <cell r="BY981">
            <v>3.68067413304117</v>
          </cell>
          <cell r="BZ981">
            <v>3.99725652809184</v>
          </cell>
          <cell r="CA981">
            <v>3.26395704014483</v>
          </cell>
          <cell r="CB981">
            <v>3.09813929548706</v>
          </cell>
          <cell r="CC981">
            <v>4.29257670808352</v>
          </cell>
          <cell r="CD981">
            <v>3.15051086781444</v>
          </cell>
          <cell r="CE981">
            <v>3.35187249414901</v>
          </cell>
          <cell r="CF981">
            <v>3.38071163814143</v>
          </cell>
          <cell r="CG981">
            <v>4.44534966229384</v>
          </cell>
          <cell r="CH981">
            <v>3.82723361064141</v>
          </cell>
          <cell r="CI981">
            <v>4.13948368179879</v>
          </cell>
          <cell r="CJ981">
            <v>3.30127105721603</v>
          </cell>
          <cell r="CK981">
            <v>4.26032891336485</v>
          </cell>
          <cell r="CL981">
            <v>3.69154299865741</v>
          </cell>
          <cell r="CM981">
            <v>4.78217790812875</v>
          </cell>
          <cell r="CN981">
            <v>4.79694924149211</v>
          </cell>
          <cell r="CO981">
            <v>4.92178161234833</v>
          </cell>
          <cell r="CP981">
            <v>4.96733315053743</v>
          </cell>
          <cell r="CQ981">
            <v>4.8386124498671</v>
          </cell>
          <cell r="CR981">
            <v>4.81237169878251</v>
          </cell>
          <cell r="CS981">
            <v>4.8147199369793</v>
          </cell>
          <cell r="CT981">
            <v>4.81313445091383</v>
          </cell>
          <cell r="CU981">
            <v>4.84788019078079</v>
          </cell>
          <cell r="CV981">
            <v>4.88027440508309</v>
          </cell>
          <cell r="CW981">
            <v>5.00611882445382</v>
          </cell>
          <cell r="CX981">
            <v>4.89389305052518</v>
          </cell>
          <cell r="CY981">
            <v>4.79117505186507</v>
          </cell>
          <cell r="CZ981">
            <v>4.83038415789909</v>
          </cell>
          <cell r="DA981">
            <v>4.90317297721381</v>
          </cell>
        </row>
        <row r="982">
          <cell r="A982">
            <v>9008.32682564032</v>
          </cell>
          <cell r="B982">
            <v>7370.93002958473</v>
          </cell>
          <cell r="C982">
            <v>6944.10369656687</v>
          </cell>
          <cell r="D982">
            <v>6931.43786481497</v>
          </cell>
          <cell r="E982">
            <v>7204.90204841591</v>
          </cell>
          <cell r="F982">
            <v>8725.54631337745</v>
          </cell>
          <cell r="G982">
            <v>8899.42988886046</v>
          </cell>
          <cell r="H982">
            <v>8565.73589521311</v>
          </cell>
          <cell r="I982">
            <v>8110.32438354626</v>
          </cell>
          <cell r="J982">
            <v>7439.57505257458</v>
          </cell>
          <cell r="K982">
            <v>8353.15403102644</v>
          </cell>
          <cell r="L982">
            <v>8045.8037326384</v>
          </cell>
          <cell r="M982">
            <v>10043.2046734435</v>
          </cell>
          <cell r="N982">
            <v>8749.53936290777</v>
          </cell>
          <cell r="O982">
            <v>9554.59893618047</v>
          </cell>
        </row>
        <row r="982">
          <cell r="Z982">
            <v>7412.56607366975</v>
          </cell>
          <cell r="AA982">
            <v>6065.22242434401</v>
          </cell>
          <cell r="AB982">
            <v>5714.00532746073</v>
          </cell>
          <cell r="AC982">
            <v>5703.58315733346</v>
          </cell>
          <cell r="AD982">
            <v>5928.60511412509</v>
          </cell>
          <cell r="AE982">
            <v>7179.87810929345</v>
          </cell>
          <cell r="AF982">
            <v>7322.95945140518</v>
          </cell>
          <cell r="AG982">
            <v>7048.37696520393</v>
          </cell>
          <cell r="AH982">
            <v>6673.63834988949</v>
          </cell>
          <cell r="AI982">
            <v>6121.7074718328</v>
          </cell>
          <cell r="AJ982">
            <v>6873.45245981604</v>
          </cell>
          <cell r="AK982">
            <v>6620.54707142817</v>
          </cell>
          <cell r="AL982">
            <v>8264.12270271919</v>
          </cell>
          <cell r="AM982">
            <v>7199.62096147839</v>
          </cell>
          <cell r="AN982">
            <v>7862.06998177135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2">
          <cell r="BX982">
            <v>4.08449534658014</v>
          </cell>
          <cell r="BY982">
            <v>3.47971813848649</v>
          </cell>
          <cell r="BZ982">
            <v>3.31309981618114</v>
          </cell>
          <cell r="CA982">
            <v>3.25577762474146</v>
          </cell>
          <cell r="CB982">
            <v>3.24461086905295</v>
          </cell>
          <cell r="CC982">
            <v>3.95329976556043</v>
          </cell>
          <cell r="CD982">
            <v>4.1543265916629</v>
          </cell>
          <cell r="CE982">
            <v>3.91280708842115</v>
          </cell>
          <cell r="CF982">
            <v>3.68519002466663</v>
          </cell>
          <cell r="CG982">
            <v>3.41665351802404</v>
          </cell>
          <cell r="CH982">
            <v>3.8976647725342</v>
          </cell>
          <cell r="CI982">
            <v>3.65665003425347</v>
          </cell>
          <cell r="CJ982">
            <v>4.48872406658319</v>
          </cell>
          <cell r="CK982">
            <v>4.05965609246899</v>
          </cell>
          <cell r="CL982">
            <v>4.43684455912231</v>
          </cell>
          <cell r="CM982">
            <v>4.97207083828329</v>
          </cell>
          <cell r="CN982">
            <v>4.77540049986818</v>
          </cell>
          <cell r="CO982">
            <v>4.72512450119156</v>
          </cell>
          <cell r="CP982">
            <v>4.7995462303148</v>
          </cell>
          <cell r="CQ982">
            <v>5.00607141899577</v>
          </cell>
          <cell r="CR982">
            <v>4.9758176956213</v>
          </cell>
          <cell r="CS982">
            <v>4.82939946196159</v>
          </cell>
          <cell r="CT982">
            <v>4.93523482913862</v>
          </cell>
          <cell r="CU982">
            <v>4.96146482603234</v>
          </cell>
          <cell r="CV982">
            <v>4.90883878163692</v>
          </cell>
          <cell r="CW982">
            <v>4.83145106139846</v>
          </cell>
          <cell r="CX982">
            <v>4.96041047332645</v>
          </cell>
          <cell r="CY982">
            <v>5.04406858750821</v>
          </cell>
          <cell r="CZ982">
            <v>4.8587832284978</v>
          </cell>
          <cell r="DA982">
            <v>4.85478304936125</v>
          </cell>
        </row>
        <row r="983">
          <cell r="A983">
            <v>9754.12090980398</v>
          </cell>
          <cell r="B983">
            <v>6597.67695133965</v>
          </cell>
          <cell r="C983">
            <v>7404.99606636135</v>
          </cell>
          <cell r="D983">
            <v>7781.02063562716</v>
          </cell>
          <cell r="E983">
            <v>8804.57017395728</v>
          </cell>
          <cell r="F983">
            <v>7494.81577684836</v>
          </cell>
          <cell r="G983">
            <v>8259.56104433384</v>
          </cell>
          <cell r="H983">
            <v>7213.18852544424</v>
          </cell>
          <cell r="I983">
            <v>8939.16472277427</v>
          </cell>
          <cell r="J983">
            <v>6897.62802853897</v>
          </cell>
          <cell r="K983">
            <v>7927.86970064082</v>
          </cell>
          <cell r="L983">
            <v>8956.47191215815</v>
          </cell>
          <cell r="M983">
            <v>7603.96175730394</v>
          </cell>
          <cell r="N983">
            <v>9569.05819671604</v>
          </cell>
          <cell r="O983">
            <v>9865.53093467225</v>
          </cell>
        </row>
        <row r="983">
          <cell r="Z983">
            <v>8026.24806292442</v>
          </cell>
          <cell r="AA983">
            <v>5428.94560567377</v>
          </cell>
          <cell r="AB983">
            <v>6093.25390603448</v>
          </cell>
          <cell r="AC983">
            <v>6402.66840874463</v>
          </cell>
          <cell r="AD983">
            <v>7244.9034574277</v>
          </cell>
          <cell r="AE983">
            <v>6167.16269637808</v>
          </cell>
          <cell r="AF983">
            <v>6796.4388021947</v>
          </cell>
          <cell r="AG983">
            <v>5935.42370093698</v>
          </cell>
          <cell r="AH983">
            <v>7355.6555433114</v>
          </cell>
          <cell r="AI983">
            <v>5675.76249205492</v>
          </cell>
          <cell r="AJ983">
            <v>6523.50421081302</v>
          </cell>
          <cell r="AK983">
            <v>7369.89688771871</v>
          </cell>
          <cell r="AL983">
            <v>6256.9742460101</v>
          </cell>
          <cell r="AM983">
            <v>7873.96788758348</v>
          </cell>
          <cell r="AN983">
            <v>8117.92259767317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3">
          <cell r="BX983">
            <v>4.55735760920703</v>
          </cell>
          <cell r="BY983">
            <v>2.96954575835559</v>
          </cell>
          <cell r="BZ983">
            <v>3.33871101394791</v>
          </cell>
          <cell r="CA983">
            <v>3.53310263376292</v>
          </cell>
          <cell r="CB983">
            <v>4.09158509685781</v>
          </cell>
          <cell r="CC983">
            <v>3.40948042596018</v>
          </cell>
          <cell r="CD983">
            <v>3.92856274194637</v>
          </cell>
          <cell r="CE983">
            <v>3.3440860435928</v>
          </cell>
          <cell r="CF983">
            <v>4.19974969620927</v>
          </cell>
          <cell r="CG983">
            <v>3.36583426868407</v>
          </cell>
          <cell r="CH983">
            <v>3.60193069551112</v>
          </cell>
          <cell r="CI983">
            <v>4.10356956701073</v>
          </cell>
          <cell r="CJ983">
            <v>3.5353394761786</v>
          </cell>
          <cell r="CK983">
            <v>4.43078811723007</v>
          </cell>
          <cell r="CL983">
            <v>4.55325006431778</v>
          </cell>
          <cell r="CM983">
            <v>4.825103186091</v>
          </cell>
          <cell r="CN983">
            <v>5.00878746701816</v>
          </cell>
          <cell r="CO983">
            <v>5.00008723371442</v>
          </cell>
          <cell r="CP983">
            <v>4.96491585514721</v>
          </cell>
          <cell r="CQ983">
            <v>4.85118849991375</v>
          </cell>
          <cell r="CR983">
            <v>4.95569237641308</v>
          </cell>
          <cell r="CS983">
            <v>4.73974364241926</v>
          </cell>
          <cell r="CT983">
            <v>4.8627441354998</v>
          </cell>
          <cell r="CU983">
            <v>4.79849571958275</v>
          </cell>
          <cell r="CV983">
            <v>4.61996431894657</v>
          </cell>
          <cell r="CW983">
            <v>4.96195395943449</v>
          </cell>
          <cell r="CX983">
            <v>4.92047179724691</v>
          </cell>
          <cell r="CY983">
            <v>4.84886820913665</v>
          </cell>
          <cell r="CZ983">
            <v>4.86877598064628</v>
          </cell>
          <cell r="DA983">
            <v>4.88461725472438</v>
          </cell>
        </row>
        <row r="984">
          <cell r="A984">
            <v>9566.9263380893</v>
          </cell>
          <cell r="B984">
            <v>9074.9980161239</v>
          </cell>
          <cell r="C984">
            <v>7421.94737822223</v>
          </cell>
          <cell r="D984">
            <v>7300.32718885488</v>
          </cell>
          <cell r="E984">
            <v>7682.89032481609</v>
          </cell>
          <cell r="F984">
            <v>7692.68606229936</v>
          </cell>
          <cell r="G984">
            <v>7456.41210122704</v>
          </cell>
          <cell r="H984">
            <v>7309.30959218732</v>
          </cell>
          <cell r="I984">
            <v>8262.72257005903</v>
          </cell>
          <cell r="J984">
            <v>8548.93801853076</v>
          </cell>
          <cell r="K984">
            <v>9835.80101169687</v>
          </cell>
          <cell r="L984">
            <v>9298.1901661161</v>
          </cell>
          <cell r="M984">
            <v>8480.22202620228</v>
          </cell>
          <cell r="N984">
            <v>8077.87944553938</v>
          </cell>
          <cell r="O984">
            <v>9214.06893030217</v>
          </cell>
        </row>
        <row r="984">
          <cell r="Z984">
            <v>7872.21367248491</v>
          </cell>
          <cell r="AA984">
            <v>7467.42693898195</v>
          </cell>
          <cell r="AB984">
            <v>6107.20241408001</v>
          </cell>
          <cell r="AC984">
            <v>6007.12637254345</v>
          </cell>
          <cell r="AD984">
            <v>6321.92118156296</v>
          </cell>
          <cell r="AE984">
            <v>6329.98167412062</v>
          </cell>
          <cell r="AF984">
            <v>6135.56195758111</v>
          </cell>
          <cell r="AG984">
            <v>6014.51760728557</v>
          </cell>
          <cell r="AH984">
            <v>6799.04028622</v>
          </cell>
          <cell r="AI984">
            <v>7034.55471239103</v>
          </cell>
          <cell r="AJ984">
            <v>8093.45911819628</v>
          </cell>
          <cell r="AK984">
            <v>7651.08219383267</v>
          </cell>
          <cell r="AL984">
            <v>6978.01126727502</v>
          </cell>
          <cell r="AM984">
            <v>6646.94080090098</v>
          </cell>
          <cell r="AN984">
            <v>7581.86243407721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4">
          <cell r="BX984">
            <v>4.5922043320836</v>
          </cell>
          <cell r="BY984">
            <v>4.23654472984884</v>
          </cell>
          <cell r="BZ984">
            <v>3.59732429318989</v>
          </cell>
          <cell r="CA984">
            <v>3.45077842960119</v>
          </cell>
          <cell r="CB984">
            <v>3.52737670843541</v>
          </cell>
          <cell r="CC984">
            <v>3.45242737454603</v>
          </cell>
          <cell r="CD984">
            <v>3.4428826211085</v>
          </cell>
          <cell r="CE984">
            <v>3.27824883826759</v>
          </cell>
          <cell r="CF984">
            <v>3.81577115798273</v>
          </cell>
          <cell r="CG984">
            <v>3.82217178860991</v>
          </cell>
          <cell r="CH984">
            <v>4.38896257099138</v>
          </cell>
          <cell r="CI984">
            <v>4.26933175621286</v>
          </cell>
          <cell r="CJ984">
            <v>3.89162809892403</v>
          </cell>
          <cell r="CK984">
            <v>3.7947925882806</v>
          </cell>
          <cell r="CL984">
            <v>4.25790874100521</v>
          </cell>
          <cell r="CM984">
            <v>4.69659168714595</v>
          </cell>
          <cell r="CN984">
            <v>4.82910136609044</v>
          </cell>
          <cell r="CO984">
            <v>4.65125188744144</v>
          </cell>
          <cell r="CP984">
            <v>4.76932402600645</v>
          </cell>
          <cell r="CQ984">
            <v>4.91025865280054</v>
          </cell>
          <cell r="CR984">
            <v>5.02325282014552</v>
          </cell>
          <cell r="CS984">
            <v>4.88246642067664</v>
          </cell>
          <cell r="CT984">
            <v>5.02650385735432</v>
          </cell>
          <cell r="CU984">
            <v>4.88171508779033</v>
          </cell>
          <cell r="CV984">
            <v>5.04235646710612</v>
          </cell>
          <cell r="CW984">
            <v>5.0521872171695</v>
          </cell>
          <cell r="CX984">
            <v>4.90987119792103</v>
          </cell>
          <cell r="CY984">
            <v>4.91255551724238</v>
          </cell>
          <cell r="CZ984">
            <v>4.79889118868772</v>
          </cell>
          <cell r="DA984">
            <v>4.87850424006104</v>
          </cell>
        </row>
        <row r="985">
          <cell r="A985">
            <v>9046.41299493195</v>
          </cell>
          <cell r="B985">
            <v>7964.08901863465</v>
          </cell>
          <cell r="C985">
            <v>8573.91669054288</v>
          </cell>
          <cell r="D985">
            <v>7587.76619376944</v>
          </cell>
          <cell r="E985">
            <v>8416.95390908794</v>
          </cell>
          <cell r="F985">
            <v>7378.06480240751</v>
          </cell>
          <cell r="G985">
            <v>8289.00662577997</v>
          </cell>
          <cell r="H985">
            <v>8004.69718034845</v>
          </cell>
          <cell r="I985">
            <v>9302.08943125234</v>
          </cell>
          <cell r="J985">
            <v>8558.20071734441</v>
          </cell>
          <cell r="K985">
            <v>9788.40605872625</v>
          </cell>
          <cell r="L985">
            <v>10744.9450903332</v>
          </cell>
          <cell r="M985">
            <v>7898.86060997354</v>
          </cell>
          <cell r="N985">
            <v>8657.12807918625</v>
          </cell>
          <cell r="O985">
            <v>9481.7222042161</v>
          </cell>
        </row>
        <row r="985">
          <cell r="Z985">
            <v>7443.90555011543</v>
          </cell>
          <cell r="AA985">
            <v>6553.30753533366</v>
          </cell>
          <cell r="AB985">
            <v>7055.10859107529</v>
          </cell>
          <cell r="AC985">
            <v>6243.64761087314</v>
          </cell>
          <cell r="AD985">
            <v>6925.95064519236</v>
          </cell>
          <cell r="AE985">
            <v>6071.0933231239</v>
          </cell>
          <cell r="AF985">
            <v>6820.66830921323</v>
          </cell>
          <cell r="AG985">
            <v>6586.72225125816</v>
          </cell>
          <cell r="AH985">
            <v>7654.29073200192</v>
          </cell>
          <cell r="AI985">
            <v>7042.17659027197</v>
          </cell>
          <cell r="AJ985">
            <v>8054.45984260903</v>
          </cell>
          <cell r="AK985">
            <v>8841.55481718847</v>
          </cell>
          <cell r="AL985">
            <v>6499.63387334966</v>
          </cell>
          <cell r="AM985">
            <v>7123.57967658755</v>
          </cell>
          <cell r="AN985">
            <v>7802.10284232639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5">
          <cell r="BX985">
            <v>4.16144962521922</v>
          </cell>
          <cell r="BY985">
            <v>3.64339540847142</v>
          </cell>
          <cell r="BZ985">
            <v>3.87149308295205</v>
          </cell>
          <cell r="CA985">
            <v>3.42154674315012</v>
          </cell>
          <cell r="CB985">
            <v>3.92921972258615</v>
          </cell>
          <cell r="CC985">
            <v>3.44027335127707</v>
          </cell>
          <cell r="CD985">
            <v>3.77653001489846</v>
          </cell>
          <cell r="CE985">
            <v>3.682875423309</v>
          </cell>
          <cell r="CF985">
            <v>4.24240836990015</v>
          </cell>
          <cell r="CG985">
            <v>3.97344299587432</v>
          </cell>
          <cell r="CH985">
            <v>4.43803619794554</v>
          </cell>
          <cell r="CI985">
            <v>4.97517781680031</v>
          </cell>
          <cell r="CJ985">
            <v>3.66191534821702</v>
          </cell>
          <cell r="CK985">
            <v>4.07461765002862</v>
          </cell>
          <cell r="CL985">
            <v>4.35106390737385</v>
          </cell>
          <cell r="CM985">
            <v>4.90075901857489</v>
          </cell>
          <cell r="CN985">
            <v>4.92789423249146</v>
          </cell>
          <cell r="CO985">
            <v>4.99266412697408</v>
          </cell>
          <cell r="CP985">
            <v>4.99945935260174</v>
          </cell>
          <cell r="CQ985">
            <v>4.82925582858806</v>
          </cell>
          <cell r="CR985">
            <v>4.8348287167198</v>
          </cell>
          <cell r="CS985">
            <v>4.94813027230702</v>
          </cell>
          <cell r="CT985">
            <v>4.89992527925226</v>
          </cell>
          <cell r="CU985">
            <v>4.94310252839353</v>
          </cell>
          <cell r="CV985">
            <v>4.85564647937033</v>
          </cell>
          <cell r="CW985">
            <v>4.97224724702274</v>
          </cell>
          <cell r="CX985">
            <v>4.86885871164494</v>
          </cell>
          <cell r="CY985">
            <v>4.86281478353649</v>
          </cell>
          <cell r="CZ985">
            <v>4.78981301424638</v>
          </cell>
          <cell r="DA985">
            <v>4.91273506448067</v>
          </cell>
        </row>
        <row r="986">
          <cell r="A986">
            <v>8811.41302249572</v>
          </cell>
          <cell r="B986">
            <v>9090.80082371332</v>
          </cell>
          <cell r="C986">
            <v>7422.92798016219</v>
          </cell>
          <cell r="D986">
            <v>6648.43408586477</v>
          </cell>
          <cell r="E986">
            <v>8215.71192598227</v>
          </cell>
          <cell r="F986">
            <v>7732.31808040924</v>
          </cell>
          <cell r="G986">
            <v>7830.34450367972</v>
          </cell>
          <cell r="H986">
            <v>7526.27900204877</v>
          </cell>
          <cell r="I986">
            <v>7892.15323496724</v>
          </cell>
          <cell r="J986">
            <v>8263.09831011296</v>
          </cell>
          <cell r="K986">
            <v>9298.08952179118</v>
          </cell>
          <cell r="L986">
            <v>7474.41807050555</v>
          </cell>
          <cell r="M986">
            <v>7753.36572559277</v>
          </cell>
          <cell r="N986">
            <v>8351.3028457377</v>
          </cell>
          <cell r="O986">
            <v>8592.34102905309</v>
          </cell>
        </row>
        <row r="986">
          <cell r="Z986">
            <v>7250.53414422505</v>
          </cell>
          <cell r="AA986">
            <v>7480.4303920841</v>
          </cell>
          <cell r="AB986">
            <v>6108.0093093906</v>
          </cell>
          <cell r="AC986">
            <v>5470.71147636873</v>
          </cell>
          <cell r="AD986">
            <v>6760.35724195113</v>
          </cell>
          <cell r="AE986">
            <v>6362.59316330818</v>
          </cell>
          <cell r="AF986">
            <v>6443.25490588502</v>
          </cell>
          <cell r="AG986">
            <v>6193.05243597156</v>
          </cell>
          <cell r="AH986">
            <v>6494.1146619159</v>
          </cell>
          <cell r="AI986">
            <v>6799.34946660724</v>
          </cell>
          <cell r="AJ986">
            <v>7650.99937793102</v>
          </cell>
          <cell r="AK986">
            <v>6150.378298016</v>
          </cell>
          <cell r="AL986">
            <v>6379.91236848776</v>
          </cell>
          <cell r="AM986">
            <v>6871.92919877845</v>
          </cell>
          <cell r="AN986">
            <v>7070.26918962083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6">
          <cell r="BX986">
            <v>3.88318182697732</v>
          </cell>
          <cell r="BY986">
            <v>4.17370439885603</v>
          </cell>
          <cell r="BZ986">
            <v>3.31645093386561</v>
          </cell>
          <cell r="CA986">
            <v>3.03516442953173</v>
          </cell>
          <cell r="CB986">
            <v>3.75030578469761</v>
          </cell>
          <cell r="CC986">
            <v>3.4535297555861</v>
          </cell>
          <cell r="CD986">
            <v>3.63196203964026</v>
          </cell>
          <cell r="CE986">
            <v>3.45333397467074</v>
          </cell>
          <cell r="CF986">
            <v>3.60670565003337</v>
          </cell>
          <cell r="CG986">
            <v>3.79226314213099</v>
          </cell>
          <cell r="CH986">
            <v>4.17657335125966</v>
          </cell>
          <cell r="CI986">
            <v>3.46330739274147</v>
          </cell>
          <cell r="CJ986">
            <v>3.5630426011467</v>
          </cell>
          <cell r="CK986">
            <v>3.86174829198149</v>
          </cell>
          <cell r="CL986">
            <v>4.01343012987968</v>
          </cell>
          <cell r="CM986">
            <v>5.11551557268397</v>
          </cell>
          <cell r="CN986">
            <v>4.91034531505001</v>
          </cell>
          <cell r="CO986">
            <v>5.04583737683011</v>
          </cell>
          <cell r="CP986">
            <v>4.93820053844684</v>
          </cell>
          <cell r="CQ986">
            <v>4.93867107206312</v>
          </cell>
          <cell r="CR986">
            <v>5.04752045731163</v>
          </cell>
          <cell r="CS986">
            <v>4.86039032736057</v>
          </cell>
          <cell r="CT986">
            <v>4.91330032725406</v>
          </cell>
          <cell r="CU986">
            <v>4.93305988637817</v>
          </cell>
          <cell r="CV986">
            <v>4.91219991990473</v>
          </cell>
          <cell r="CW986">
            <v>5.01886124542643</v>
          </cell>
          <cell r="CX986">
            <v>4.8653929872726</v>
          </cell>
          <cell r="CY986">
            <v>4.90569828237087</v>
          </cell>
          <cell r="CZ986">
            <v>4.8753056545444</v>
          </cell>
          <cell r="DA986">
            <v>4.82644518345952</v>
          </cell>
        </row>
        <row r="987">
          <cell r="A987">
            <v>8693.21736881953</v>
          </cell>
          <cell r="B987">
            <v>7964.55092445236</v>
          </cell>
          <cell r="C987">
            <v>8598.86385929462</v>
          </cell>
          <cell r="D987">
            <v>8911.71986498897</v>
          </cell>
          <cell r="E987">
            <v>7811.50017326967</v>
          </cell>
          <cell r="F987">
            <v>7742.61804185717</v>
          </cell>
          <cell r="G987">
            <v>7975.76296488803</v>
          </cell>
          <cell r="H987">
            <v>7989.14878998195</v>
          </cell>
          <cell r="I987">
            <v>6659.77297751004</v>
          </cell>
          <cell r="J987">
            <v>8306.74582598342</v>
          </cell>
          <cell r="K987">
            <v>7739.37367413875</v>
          </cell>
          <cell r="L987">
            <v>8429.87364408051</v>
          </cell>
          <cell r="M987">
            <v>7823.3366495761</v>
          </cell>
          <cell r="N987">
            <v>9584.32955910969</v>
          </cell>
          <cell r="O987">
            <v>9731.29810172799</v>
          </cell>
        </row>
        <row r="987">
          <cell r="Z987">
            <v>7153.27600634293</v>
          </cell>
          <cell r="AA987">
            <v>6553.68761783508</v>
          </cell>
          <cell r="AB987">
            <v>7075.63654707671</v>
          </cell>
          <cell r="AC987">
            <v>7333.07234604807</v>
          </cell>
          <cell r="AD987">
            <v>6427.74871400475</v>
          </cell>
          <cell r="AE987">
            <v>6371.06856015675</v>
          </cell>
          <cell r="AF987">
            <v>6562.91352539358</v>
          </cell>
          <cell r="AG987">
            <v>6573.92814718515</v>
          </cell>
          <cell r="AH987">
            <v>5480.04176435112</v>
          </cell>
          <cell r="AI987">
            <v>6835.26513680922</v>
          </cell>
          <cell r="AJ987">
            <v>6368.3989090056</v>
          </cell>
          <cell r="AK987">
            <v>6936.58174141482</v>
          </cell>
          <cell r="AL987">
            <v>6437.48844307976</v>
          </cell>
          <cell r="AM987">
            <v>7886.53403721026</v>
          </cell>
          <cell r="AN987">
            <v>8007.46815227903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7">
          <cell r="BX987">
            <v>4.0875320509325</v>
          </cell>
          <cell r="BY987">
            <v>3.74131671524877</v>
          </cell>
          <cell r="BZ987">
            <v>3.95618298788983</v>
          </cell>
          <cell r="CA987">
            <v>4.0034604130603</v>
          </cell>
          <cell r="CB987">
            <v>3.55007699008806</v>
          </cell>
          <cell r="CC987">
            <v>3.55541739869131</v>
          </cell>
          <cell r="CD987">
            <v>3.66413253504875</v>
          </cell>
          <cell r="CE987">
            <v>3.66574474301703</v>
          </cell>
          <cell r="CF987">
            <v>3.13725345198064</v>
          </cell>
          <cell r="CG987">
            <v>3.80373224697382</v>
          </cell>
          <cell r="CH987">
            <v>3.64150379698677</v>
          </cell>
          <cell r="CI987">
            <v>3.86467380989459</v>
          </cell>
          <cell r="CJ987">
            <v>3.6200273355772</v>
          </cell>
          <cell r="CK987">
            <v>4.40725271654434</v>
          </cell>
          <cell r="CL987">
            <v>4.45037944370993</v>
          </cell>
          <cell r="CM987">
            <v>4.79458416754508</v>
          </cell>
          <cell r="CN987">
            <v>4.79919501838273</v>
          </cell>
          <cell r="CO987">
            <v>4.90000226677311</v>
          </cell>
          <cell r="CP987">
            <v>5.01831093463902</v>
          </cell>
          <cell r="CQ987">
            <v>4.96053198240394</v>
          </cell>
          <cell r="CR987">
            <v>4.9094045506496</v>
          </cell>
          <cell r="CS987">
            <v>4.90718739813244</v>
          </cell>
          <cell r="CT987">
            <v>4.91326137243783</v>
          </cell>
          <cell r="CU987">
            <v>4.78565512248878</v>
          </cell>
          <cell r="CV987">
            <v>4.92325762791951</v>
          </cell>
          <cell r="CW987">
            <v>4.79133600198038</v>
          </cell>
          <cell r="CX987">
            <v>4.91744826936407</v>
          </cell>
          <cell r="CY987">
            <v>4.87205012659457</v>
          </cell>
          <cell r="CZ987">
            <v>4.90258761123211</v>
          </cell>
          <cell r="DA987">
            <v>4.9295277375417</v>
          </cell>
        </row>
        <row r="988">
          <cell r="A988">
            <v>8952.1603656008</v>
          </cell>
          <cell r="B988">
            <v>7162.80932368689</v>
          </cell>
          <cell r="C988">
            <v>8610.89150456456</v>
          </cell>
          <cell r="D988">
            <v>7158.64394554856</v>
          </cell>
          <cell r="E988">
            <v>7232.65130160254</v>
          </cell>
          <cell r="F988">
            <v>7481.1153466234</v>
          </cell>
          <cell r="G988">
            <v>7337.10898401922</v>
          </cell>
          <cell r="H988">
            <v>8185.70780215028</v>
          </cell>
          <cell r="I988">
            <v>7668.77424836295</v>
          </cell>
          <cell r="J988">
            <v>8090.03709645691</v>
          </cell>
          <cell r="K988">
            <v>8544.60304278336</v>
          </cell>
          <cell r="L988">
            <v>8918.98098233021</v>
          </cell>
          <cell r="M988">
            <v>9281.74233892733</v>
          </cell>
          <cell r="N988">
            <v>8515.98188229301</v>
          </cell>
          <cell r="O988">
            <v>10200.5597732374</v>
          </cell>
        </row>
        <row r="988">
          <cell r="Z988">
            <v>7366.34910083723</v>
          </cell>
          <cell r="AA988">
            <v>5893.9688149195</v>
          </cell>
          <cell r="AB988">
            <v>7085.53358089884</v>
          </cell>
          <cell r="AC988">
            <v>5890.54130376567</v>
          </cell>
          <cell r="AD988">
            <v>5951.43878531866</v>
          </cell>
          <cell r="AE988">
            <v>6155.88919950726</v>
          </cell>
          <cell r="AF988">
            <v>6037.39253542153</v>
          </cell>
          <cell r="AG988">
            <v>6735.6681343408</v>
          </cell>
          <cell r="AH988">
            <v>6310.30566722437</v>
          </cell>
          <cell r="AI988">
            <v>6656.94481079883</v>
          </cell>
          <cell r="AJ988">
            <v>7030.98764663316</v>
          </cell>
          <cell r="AK988">
            <v>7339.04720831743</v>
          </cell>
          <cell r="AL988">
            <v>7637.54798174591</v>
          </cell>
          <cell r="AM988">
            <v>7007.43652028682</v>
          </cell>
          <cell r="AN988">
            <v>8393.60347054964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8">
          <cell r="BX988">
            <v>4.17243937600686</v>
          </cell>
          <cell r="BY988">
            <v>3.35330891906628</v>
          </cell>
          <cell r="BZ988">
            <v>3.96578277078541</v>
          </cell>
          <cell r="CA988">
            <v>3.30664600541368</v>
          </cell>
          <cell r="CB988">
            <v>3.28100324997827</v>
          </cell>
          <cell r="CC988">
            <v>3.44167274340937</v>
          </cell>
          <cell r="CD988">
            <v>3.34003419343937</v>
          </cell>
          <cell r="CE988">
            <v>3.91825912479273</v>
          </cell>
          <cell r="CF988">
            <v>3.55750292659726</v>
          </cell>
          <cell r="CG988">
            <v>3.70637116831338</v>
          </cell>
          <cell r="CH988">
            <v>4.01482301893298</v>
          </cell>
          <cell r="CI988">
            <v>4.08588166291016</v>
          </cell>
          <cell r="CJ988">
            <v>4.32705031255107</v>
          </cell>
          <cell r="CK988">
            <v>4.01653002064281</v>
          </cell>
          <cell r="CL988">
            <v>4.70887790280631</v>
          </cell>
          <cell r="CM988">
            <v>4.83692548644593</v>
          </cell>
          <cell r="CN988">
            <v>4.81550019894949</v>
          </cell>
          <cell r="CO988">
            <v>4.89497834137327</v>
          </cell>
          <cell r="CP988">
            <v>4.88061597732666</v>
          </cell>
          <cell r="CQ988">
            <v>4.96961157862524</v>
          </cell>
          <cell r="CR988">
            <v>4.90036418888467</v>
          </cell>
          <cell r="CS988">
            <v>4.95228506923624</v>
          </cell>
          <cell r="CT988">
            <v>4.70971538936695</v>
          </cell>
          <cell r="CU988">
            <v>4.85973139981741</v>
          </cell>
          <cell r="CV988">
            <v>4.92077132398808</v>
          </cell>
          <cell r="CW988">
            <v>4.79796488237457</v>
          </cell>
          <cell r="CX988">
            <v>4.92108688204232</v>
          </cell>
          <cell r="CY988">
            <v>4.83580903378686</v>
          </cell>
          <cell r="CZ988">
            <v>4.77986125369265</v>
          </cell>
          <cell r="DA988">
            <v>4.88357828904674</v>
          </cell>
        </row>
        <row r="989">
          <cell r="A989">
            <v>9121.12532068058</v>
          </cell>
          <cell r="B989">
            <v>7108.51464071551</v>
          </cell>
          <cell r="C989">
            <v>7529.29057204593</v>
          </cell>
          <cell r="D989">
            <v>6474.55681698968</v>
          </cell>
          <cell r="E989">
            <v>6907.38445910403</v>
          </cell>
          <cell r="F989">
            <v>6484.68769011707</v>
          </cell>
          <cell r="G989">
            <v>7578.18139781677</v>
          </cell>
          <cell r="H989">
            <v>7914.37001422977</v>
          </cell>
          <cell r="I989">
            <v>7563.0553773235</v>
          </cell>
          <cell r="J989">
            <v>8307.49197991295</v>
          </cell>
          <cell r="K989">
            <v>7527.46783755991</v>
          </cell>
          <cell r="L989">
            <v>7952.6531001254</v>
          </cell>
          <cell r="M989">
            <v>8839.81937884329</v>
          </cell>
          <cell r="N989">
            <v>8764.58635596192</v>
          </cell>
          <cell r="O989">
            <v>8250.27219402075</v>
          </cell>
        </row>
        <row r="989">
          <cell r="Z989">
            <v>7505.38312101716</v>
          </cell>
          <cell r="AA989">
            <v>5849.29204721733</v>
          </cell>
          <cell r="AB989">
            <v>6195.53052785494</v>
          </cell>
          <cell r="AC989">
            <v>5327.63532369437</v>
          </cell>
          <cell r="AD989">
            <v>5683.79064063417</v>
          </cell>
          <cell r="AE989">
            <v>5335.97158501062</v>
          </cell>
          <cell r="AF989">
            <v>6235.76069306065</v>
          </cell>
          <cell r="AG989">
            <v>6512.39589742335</v>
          </cell>
          <cell r="AH989">
            <v>6223.31413905476</v>
          </cell>
          <cell r="AI989">
            <v>6835.8791148998</v>
          </cell>
          <cell r="AJ989">
            <v>6194.03067776359</v>
          </cell>
          <cell r="AK989">
            <v>6543.89740810319</v>
          </cell>
          <cell r="AL989">
            <v>7273.90851744819</v>
          </cell>
          <cell r="AM989">
            <v>7212.00248719153</v>
          </cell>
          <cell r="AN989">
            <v>6788.79540536564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89">
          <cell r="BX989">
            <v>4.16920587070218</v>
          </cell>
          <cell r="BY989">
            <v>3.25943869637043</v>
          </cell>
          <cell r="BZ989">
            <v>3.47190646452436</v>
          </cell>
          <cell r="CA989">
            <v>2.97700511258662</v>
          </cell>
          <cell r="CB989">
            <v>3.18949289795801</v>
          </cell>
          <cell r="CC989">
            <v>3.00338467984269</v>
          </cell>
          <cell r="CD989">
            <v>3.61284612184116</v>
          </cell>
          <cell r="CE989">
            <v>3.57516028213511</v>
          </cell>
          <cell r="CF989">
            <v>3.47985218495358</v>
          </cell>
          <cell r="CG989">
            <v>3.78987899741518</v>
          </cell>
          <cell r="CH989">
            <v>3.47419390032966</v>
          </cell>
          <cell r="CI989">
            <v>3.70445885271401</v>
          </cell>
          <cell r="CJ989">
            <v>4.24740929803703</v>
          </cell>
          <cell r="CK989">
            <v>4.03458830304727</v>
          </cell>
          <cell r="CL989">
            <v>3.82491220993973</v>
          </cell>
          <cell r="CM989">
            <v>4.93204080583711</v>
          </cell>
          <cell r="CN989">
            <v>4.91663110015059</v>
          </cell>
          <cell r="CO989">
            <v>4.88897279178972</v>
          </cell>
          <cell r="CP989">
            <v>4.90300171104653</v>
          </cell>
          <cell r="CQ989">
            <v>4.8822899597588</v>
          </cell>
          <cell r="CR989">
            <v>4.86754172085326</v>
          </cell>
          <cell r="CS989">
            <v>4.72875824080009</v>
          </cell>
          <cell r="CT989">
            <v>4.99059598251926</v>
          </cell>
          <cell r="CU989">
            <v>4.89968389955194</v>
          </cell>
          <cell r="CV989">
            <v>4.94169759615167</v>
          </cell>
          <cell r="CW989">
            <v>4.88457108302325</v>
          </cell>
          <cell r="CX989">
            <v>4.83970446492145</v>
          </cell>
          <cell r="CY989">
            <v>4.69192279052776</v>
          </cell>
          <cell r="CZ989">
            <v>4.89737971750147</v>
          </cell>
          <cell r="DA989">
            <v>4.86271016062046</v>
          </cell>
        </row>
        <row r="990">
          <cell r="A990">
            <v>8961.02654324203</v>
          </cell>
          <cell r="B990">
            <v>7810.6385764635</v>
          </cell>
          <cell r="C990">
            <v>7456.88674975286</v>
          </cell>
          <cell r="D990">
            <v>6602.92040596583</v>
          </cell>
          <cell r="E990">
            <v>7742.78285229124</v>
          </cell>
          <cell r="F990">
            <v>6682.40654732457</v>
          </cell>
          <cell r="G990">
            <v>7629.54484930237</v>
          </cell>
          <cell r="H990">
            <v>6623.61857845699</v>
          </cell>
          <cell r="I990">
            <v>7651.68871488287</v>
          </cell>
          <cell r="J990">
            <v>7665.96775459414</v>
          </cell>
          <cell r="K990">
            <v>8537.76368419218</v>
          </cell>
          <cell r="L990">
            <v>8480.13361370656</v>
          </cell>
          <cell r="M990">
            <v>9663.29574226692</v>
          </cell>
          <cell r="N990">
            <v>10322.544337622</v>
          </cell>
          <cell r="O990">
            <v>10384.5555242783</v>
          </cell>
        </row>
        <row r="990">
          <cell r="Z990">
            <v>7373.64469843915</v>
          </cell>
          <cell r="AA990">
            <v>6427.03974291854</v>
          </cell>
          <cell r="AB990">
            <v>6135.95252551093</v>
          </cell>
          <cell r="AC990">
            <v>5433.26021976617</v>
          </cell>
          <cell r="AD990">
            <v>6371.20417559965</v>
          </cell>
          <cell r="AE990">
            <v>5498.66595894136</v>
          </cell>
          <cell r="AF990">
            <v>6278.02547599738</v>
          </cell>
          <cell r="AG990">
            <v>5450.29185884461</v>
          </cell>
          <cell r="AH990">
            <v>6296.24671396076</v>
          </cell>
          <cell r="AI990">
            <v>6307.99632378032</v>
          </cell>
          <cell r="AJ990">
            <v>7025.35983156385</v>
          </cell>
          <cell r="AK990">
            <v>6977.9385164214</v>
          </cell>
          <cell r="AL990">
            <v>7951.51192506535</v>
          </cell>
          <cell r="AM990">
            <v>8493.97934067178</v>
          </cell>
          <cell r="AN990">
            <v>8545.00568854898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0">
          <cell r="BX990">
            <v>4.03292932266982</v>
          </cell>
          <cell r="BY990">
            <v>3.57878367638341</v>
          </cell>
          <cell r="BZ990">
            <v>3.3574737047616</v>
          </cell>
          <cell r="CA990">
            <v>3.09637991986399</v>
          </cell>
          <cell r="CB990">
            <v>3.49868337581521</v>
          </cell>
          <cell r="CC990">
            <v>3.08380897867895</v>
          </cell>
          <cell r="CD990">
            <v>3.59219798734363</v>
          </cell>
          <cell r="CE990">
            <v>3.09404619795197</v>
          </cell>
          <cell r="CF990">
            <v>3.53571269699592</v>
          </cell>
          <cell r="CG990">
            <v>3.50424755430375</v>
          </cell>
          <cell r="CH990">
            <v>3.92964644853361</v>
          </cell>
          <cell r="CI990">
            <v>3.85062228517086</v>
          </cell>
          <cell r="CJ990">
            <v>4.52989032390956</v>
          </cell>
          <cell r="CK990">
            <v>4.72673264791836</v>
          </cell>
          <cell r="CL990">
            <v>4.83632422201418</v>
          </cell>
          <cell r="CM990">
            <v>5.00920414933527</v>
          </cell>
          <cell r="CN990">
            <v>4.92019905505572</v>
          </cell>
          <cell r="CO990">
            <v>5.00698748978285</v>
          </cell>
          <cell r="CP990">
            <v>4.80743475379771</v>
          </cell>
          <cell r="CQ990">
            <v>4.98912077223487</v>
          </cell>
          <cell r="CR990">
            <v>4.88513988636497</v>
          </cell>
          <cell r="CS990">
            <v>4.78817422031135</v>
          </cell>
          <cell r="CT990">
            <v>4.82614205064942</v>
          </cell>
          <cell r="CU990">
            <v>4.87878752473555</v>
          </cell>
          <cell r="CV990">
            <v>4.93178105746612</v>
          </cell>
          <cell r="CW990">
            <v>4.89803890361413</v>
          </cell>
          <cell r="CX990">
            <v>4.9648182437009</v>
          </cell>
          <cell r="CY990">
            <v>4.80915929979063</v>
          </cell>
          <cell r="CZ990">
            <v>4.92331130385842</v>
          </cell>
          <cell r="DA990">
            <v>4.8406544752753</v>
          </cell>
        </row>
        <row r="991">
          <cell r="A991">
            <v>8959.40138972237</v>
          </cell>
          <cell r="B991">
            <v>7391.19129424643</v>
          </cell>
          <cell r="C991">
            <v>7927.6891953651</v>
          </cell>
          <cell r="D991">
            <v>7482.5142449257</v>
          </cell>
          <cell r="E991">
            <v>8017.30894314962</v>
          </cell>
          <cell r="F991">
            <v>7876.98961668132</v>
          </cell>
          <cell r="G991">
            <v>7297.48458481829</v>
          </cell>
          <cell r="H991">
            <v>7016.92194393983</v>
          </cell>
          <cell r="I991">
            <v>8888.79108063357</v>
          </cell>
          <cell r="J991">
            <v>7991.89227644266</v>
          </cell>
          <cell r="K991">
            <v>8020.12298207895</v>
          </cell>
          <cell r="L991">
            <v>8392.36085885593</v>
          </cell>
          <cell r="M991">
            <v>7849.1336690859</v>
          </cell>
          <cell r="N991">
            <v>9093.52288033181</v>
          </cell>
          <cell r="O991">
            <v>8103.43012463723</v>
          </cell>
        </row>
        <row r="991">
          <cell r="Z991">
            <v>7372.30742925727</v>
          </cell>
          <cell r="AA991">
            <v>6081.8945506942</v>
          </cell>
          <cell r="AB991">
            <v>6523.35568075757</v>
          </cell>
          <cell r="AC991">
            <v>6157.04029296743</v>
          </cell>
          <cell r="AD991">
            <v>6597.09993036312</v>
          </cell>
          <cell r="AE991">
            <v>6481.63717029777</v>
          </cell>
          <cell r="AF991">
            <v>6004.78731550762</v>
          </cell>
          <cell r="AG991">
            <v>5773.92434244192</v>
          </cell>
          <cell r="AH991">
            <v>7314.20523206419</v>
          </cell>
          <cell r="AI991">
            <v>6576.18564461568</v>
          </cell>
          <cell r="AJ991">
            <v>6599.41548239639</v>
          </cell>
          <cell r="AK991">
            <v>6905.71407814431</v>
          </cell>
          <cell r="AL991">
            <v>6458.71570484783</v>
          </cell>
          <cell r="AM991">
            <v>7482.67025581589</v>
          </cell>
          <cell r="AN991">
            <v>6667.96535970149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1">
          <cell r="BX991">
            <v>4.11326903753047</v>
          </cell>
          <cell r="BY991">
            <v>3.41961212756425</v>
          </cell>
          <cell r="BZ991">
            <v>3.62487330296508</v>
          </cell>
          <cell r="CA991">
            <v>3.41245990505504</v>
          </cell>
          <cell r="CB991">
            <v>3.62343201118327</v>
          </cell>
          <cell r="CC991">
            <v>3.6073320657308</v>
          </cell>
          <cell r="CD991">
            <v>3.32577606146077</v>
          </cell>
          <cell r="CE991">
            <v>3.26919150476802</v>
          </cell>
          <cell r="CF991">
            <v>4.22270313436881</v>
          </cell>
          <cell r="CG991">
            <v>3.67804063235333</v>
          </cell>
          <cell r="CH991">
            <v>3.73824028115993</v>
          </cell>
          <cell r="CI991">
            <v>3.84164243117446</v>
          </cell>
          <cell r="CJ991">
            <v>3.50025058029661</v>
          </cell>
          <cell r="CK991">
            <v>4.16212680316683</v>
          </cell>
          <cell r="CL991">
            <v>3.86797070141486</v>
          </cell>
          <cell r="CM991">
            <v>4.91047445757083</v>
          </cell>
          <cell r="CN991">
            <v>4.8726943801931</v>
          </cell>
          <cell r="CO991">
            <v>4.93043641826657</v>
          </cell>
          <cell r="CP991">
            <v>4.94323860549636</v>
          </cell>
          <cell r="CQ991">
            <v>4.98815662299515</v>
          </cell>
          <cell r="CR991">
            <v>4.92272674986267</v>
          </cell>
          <cell r="CS991">
            <v>4.94665659781532</v>
          </cell>
          <cell r="CT991">
            <v>4.83880212527753</v>
          </cell>
          <cell r="CU991">
            <v>4.74551911568532</v>
          </cell>
          <cell r="CV991">
            <v>4.89851765449964</v>
          </cell>
          <cell r="CW991">
            <v>4.83665816075356</v>
          </cell>
          <cell r="CX991">
            <v>4.92491556322994</v>
          </cell>
          <cell r="CY991">
            <v>5.05538421155881</v>
          </cell>
          <cell r="CZ991">
            <v>4.92547858914149</v>
          </cell>
          <cell r="DA991">
            <v>4.72299292212196</v>
          </cell>
        </row>
        <row r="992">
          <cell r="A992">
            <v>9200.38135594745</v>
          </cell>
          <cell r="B992">
            <v>7866.78805541865</v>
          </cell>
          <cell r="C992">
            <v>7021.97396520589</v>
          </cell>
          <cell r="D992">
            <v>7910.93821549399</v>
          </cell>
          <cell r="E992">
            <v>7017.67995482211</v>
          </cell>
          <cell r="F992">
            <v>7984.5798389671</v>
          </cell>
          <cell r="G992">
            <v>7575.19339804886</v>
          </cell>
          <cell r="H992">
            <v>8245.16091966259</v>
          </cell>
          <cell r="I992">
            <v>7095.65818500567</v>
          </cell>
          <cell r="J992">
            <v>7231.250007257</v>
          </cell>
          <cell r="K992">
            <v>9212.06879862507</v>
          </cell>
          <cell r="L992">
            <v>7880.43784269135</v>
          </cell>
          <cell r="M992">
            <v>9020.73044995708</v>
          </cell>
          <cell r="N992">
            <v>9004.07049931022</v>
          </cell>
          <cell r="O992">
            <v>8909.76525670205</v>
          </cell>
        </row>
        <row r="992">
          <cell r="Z992">
            <v>7570.59951575104</v>
          </cell>
          <cell r="AA992">
            <v>6473.24274274449</v>
          </cell>
          <cell r="AB992">
            <v>5778.08143422656</v>
          </cell>
          <cell r="AC992">
            <v>6509.57201732077</v>
          </cell>
          <cell r="AD992">
            <v>5774.54807711077</v>
          </cell>
          <cell r="AE992">
            <v>6570.16855320722</v>
          </cell>
          <cell r="AF992">
            <v>6233.30199610877</v>
          </cell>
          <cell r="AG992">
            <v>6784.58955675093</v>
          </cell>
          <cell r="AH992">
            <v>5838.71302080466</v>
          </cell>
          <cell r="AI992">
            <v>5950.28572025719</v>
          </cell>
          <cell r="AJ992">
            <v>7580.21661144006</v>
          </cell>
          <cell r="AK992">
            <v>6484.47456770031</v>
          </cell>
          <cell r="AL992">
            <v>7422.77248453611</v>
          </cell>
          <cell r="AM992">
            <v>7409.06372514669</v>
          </cell>
          <cell r="AN992">
            <v>7331.46398265768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2">
          <cell r="BX992">
            <v>4.31841226582993</v>
          </cell>
          <cell r="BY992">
            <v>3.67424448237208</v>
          </cell>
          <cell r="BZ992">
            <v>3.25350055232513</v>
          </cell>
          <cell r="CA992">
            <v>3.71275716718391</v>
          </cell>
          <cell r="CB992">
            <v>3.24169565900757</v>
          </cell>
          <cell r="CC992">
            <v>3.62281004363947</v>
          </cell>
          <cell r="CD992">
            <v>3.51028769563914</v>
          </cell>
          <cell r="CE992">
            <v>3.79006134612412</v>
          </cell>
          <cell r="CF992">
            <v>3.18512776869244</v>
          </cell>
          <cell r="CG992">
            <v>3.53015576665544</v>
          </cell>
          <cell r="CH992">
            <v>4.23532984808086</v>
          </cell>
          <cell r="CI992">
            <v>3.59245274090975</v>
          </cell>
          <cell r="CJ992">
            <v>4.2007164252854</v>
          </cell>
          <cell r="CK992">
            <v>4.14794747245882</v>
          </cell>
          <cell r="CL992">
            <v>4.03876048538944</v>
          </cell>
          <cell r="CM992">
            <v>4.80300797133784</v>
          </cell>
          <cell r="CN992">
            <v>4.82681860421762</v>
          </cell>
          <cell r="CO992">
            <v>4.8656392827283</v>
          </cell>
          <cell r="CP992">
            <v>4.80355786279388</v>
          </cell>
          <cell r="CQ992">
            <v>4.88037167195412</v>
          </cell>
          <cell r="CR992">
            <v>4.96864631950881</v>
          </cell>
          <cell r="CS992">
            <v>4.86499717290468</v>
          </cell>
          <cell r="CT992">
            <v>4.9043840973305</v>
          </cell>
          <cell r="CU992">
            <v>5.02223935467703</v>
          </cell>
          <cell r="CV992">
            <v>4.61796978258666</v>
          </cell>
          <cell r="CW992">
            <v>4.90344730837949</v>
          </cell>
          <cell r="CX992">
            <v>4.9452797373822</v>
          </cell>
          <cell r="CY992">
            <v>4.84116539000847</v>
          </cell>
          <cell r="CZ992">
            <v>4.89369859700671</v>
          </cell>
          <cell r="DA992">
            <v>4.97335822831693</v>
          </cell>
        </row>
        <row r="993">
          <cell r="A993">
            <v>8557.3945609033</v>
          </cell>
          <cell r="B993">
            <v>6846.57354861789</v>
          </cell>
          <cell r="C993">
            <v>8227.58862695047</v>
          </cell>
          <cell r="D993">
            <v>7040.05318926376</v>
          </cell>
          <cell r="E993">
            <v>7006.72186737202</v>
          </cell>
          <cell r="F993">
            <v>7007.86052542353</v>
          </cell>
          <cell r="G993">
            <v>7989.24039389309</v>
          </cell>
          <cell r="H993">
            <v>9001.04467473299</v>
          </cell>
          <cell r="I993">
            <v>8642.75645216075</v>
          </cell>
          <cell r="J993">
            <v>9811.13953211841</v>
          </cell>
          <cell r="K993">
            <v>7893.00218304154</v>
          </cell>
          <cell r="L993">
            <v>8087.98870348203</v>
          </cell>
          <cell r="M993">
            <v>9518.43767782774</v>
          </cell>
          <cell r="N993">
            <v>8362.68115447696</v>
          </cell>
          <cell r="O993">
            <v>8471.44340346487</v>
          </cell>
        </row>
        <row r="993">
          <cell r="Z993">
            <v>7041.51323868615</v>
          </cell>
          <cell r="AA993">
            <v>5633.75194857701</v>
          </cell>
          <cell r="AB993">
            <v>6770.13007017639</v>
          </cell>
          <cell r="AC993">
            <v>5792.9580528799</v>
          </cell>
          <cell r="AD993">
            <v>5765.5311365804</v>
          </cell>
          <cell r="AE993">
            <v>5766.46808949136</v>
          </cell>
          <cell r="AF993">
            <v>6574.00352411775</v>
          </cell>
          <cell r="AG993">
            <v>7406.57390378029</v>
          </cell>
          <cell r="AH993">
            <v>7111.75388063513</v>
          </cell>
          <cell r="AI993">
            <v>8073.16624357172</v>
          </cell>
          <cell r="AJ993">
            <v>6494.81322490276</v>
          </cell>
          <cell r="AK993">
            <v>6655.25927600807</v>
          </cell>
          <cell r="AL993">
            <v>7832.31443204111</v>
          </cell>
          <cell r="AM993">
            <v>6881.29192139819</v>
          </cell>
          <cell r="AN993">
            <v>6970.78771485109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3">
          <cell r="BX993">
            <v>4.03644641771229</v>
          </cell>
          <cell r="BY993">
            <v>3.13524165061621</v>
          </cell>
          <cell r="BZ993">
            <v>3.82190127158955</v>
          </cell>
          <cell r="CA993">
            <v>3.21289367427647</v>
          </cell>
          <cell r="CB993">
            <v>3.21385868480634</v>
          </cell>
          <cell r="CC993">
            <v>3.1783906230185</v>
          </cell>
          <cell r="CD993">
            <v>3.47242918595091</v>
          </cell>
          <cell r="CE993">
            <v>3.9688722242316</v>
          </cell>
          <cell r="CF993">
            <v>3.9713458181767</v>
          </cell>
          <cell r="CG993">
            <v>4.39280968233677</v>
          </cell>
          <cell r="CH993">
            <v>3.66550328389687</v>
          </cell>
          <cell r="CI993">
            <v>3.77351958713392</v>
          </cell>
          <cell r="CJ993">
            <v>4.26684179281051</v>
          </cell>
          <cell r="CK993">
            <v>3.83848866573967</v>
          </cell>
          <cell r="CL993">
            <v>3.89284050425369</v>
          </cell>
          <cell r="CM993">
            <v>4.7794062142474</v>
          </cell>
          <cell r="CN993">
            <v>4.92304535517472</v>
          </cell>
          <cell r="CO993">
            <v>4.85316083385187</v>
          </cell>
          <cell r="CP993">
            <v>4.93982047403722</v>
          </cell>
          <cell r="CQ993">
            <v>4.91495652603982</v>
          </cell>
          <cell r="CR993">
            <v>4.97061078538277</v>
          </cell>
          <cell r="CS993">
            <v>5.18684978000335</v>
          </cell>
          <cell r="CT993">
            <v>5.11278321688898</v>
          </cell>
          <cell r="CU993">
            <v>4.90621016131127</v>
          </cell>
          <cell r="CV993">
            <v>5.03510629425961</v>
          </cell>
          <cell r="CW993">
            <v>4.85445175114749</v>
          </cell>
          <cell r="CX993">
            <v>4.83198420904586</v>
          </cell>
          <cell r="CY993">
            <v>5.02910507260403</v>
          </cell>
          <cell r="CZ993">
            <v>4.91153061032686</v>
          </cell>
          <cell r="DA993">
            <v>4.90594169295409</v>
          </cell>
        </row>
        <row r="994">
          <cell r="A994">
            <v>8366.18785797896</v>
          </cell>
          <cell r="B994">
            <v>8113.71164771216</v>
          </cell>
          <cell r="C994">
            <v>7831.19299799119</v>
          </cell>
          <cell r="D994">
            <v>6489.54307979072</v>
          </cell>
          <cell r="E994">
            <v>6731.00570191541</v>
          </cell>
          <cell r="F994">
            <v>6409.87903847765</v>
          </cell>
          <cell r="G994">
            <v>8244.75131426927</v>
          </cell>
          <cell r="H994">
            <v>7788.77249091278</v>
          </cell>
          <cell r="I994">
            <v>8938.5692421625</v>
          </cell>
          <cell r="J994">
            <v>7886.9041902477</v>
          </cell>
          <cell r="K994">
            <v>8186.71228327684</v>
          </cell>
          <cell r="L994">
            <v>9695.48148159948</v>
          </cell>
          <cell r="M994">
            <v>8760.86192572415</v>
          </cell>
          <cell r="N994">
            <v>8182.37896830639</v>
          </cell>
          <cell r="O994">
            <v>8055.53993960413</v>
          </cell>
        </row>
        <row r="994">
          <cell r="Z994">
            <v>6884.17743742269</v>
          </cell>
          <cell r="AA994">
            <v>6676.42558440315</v>
          </cell>
          <cell r="AB994">
            <v>6443.95309548989</v>
          </cell>
          <cell r="AC994">
            <v>5339.96687708494</v>
          </cell>
          <cell r="AD994">
            <v>5538.65612043325</v>
          </cell>
          <cell r="AE994">
            <v>5274.41475166161</v>
          </cell>
          <cell r="AF994">
            <v>6784.25251002728</v>
          </cell>
          <cell r="AG994">
            <v>6409.0470782368</v>
          </cell>
          <cell r="AH994">
            <v>7355.16554783657</v>
          </cell>
          <cell r="AI994">
            <v>6489.79544797525</v>
          </cell>
          <cell r="AJ994">
            <v>6736.49467881066</v>
          </cell>
          <cell r="AK994">
            <v>7977.99619057329</v>
          </cell>
          <cell r="AL994">
            <v>7208.9378131673</v>
          </cell>
          <cell r="AM994">
            <v>6732.92897963497</v>
          </cell>
          <cell r="AN994">
            <v>6628.55857887426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4">
          <cell r="BX994">
            <v>3.87903262264455</v>
          </cell>
          <cell r="BY994">
            <v>3.81410315911384</v>
          </cell>
          <cell r="BZ994">
            <v>3.66999614302411</v>
          </cell>
          <cell r="CA994">
            <v>3.0136421542529</v>
          </cell>
          <cell r="CB994">
            <v>3.10531354300739</v>
          </cell>
          <cell r="CC994">
            <v>2.95923964696485</v>
          </cell>
          <cell r="CD994">
            <v>3.84387990707659</v>
          </cell>
          <cell r="CE994">
            <v>3.45350223455383</v>
          </cell>
          <cell r="CF994">
            <v>4.13946506092211</v>
          </cell>
          <cell r="CG994">
            <v>3.71034214168901</v>
          </cell>
          <cell r="CH994">
            <v>3.82697315673075</v>
          </cell>
          <cell r="CI994">
            <v>4.33266328905472</v>
          </cell>
          <cell r="CJ994">
            <v>4.00464777793267</v>
          </cell>
          <cell r="CK994">
            <v>3.7646992212718</v>
          </cell>
          <cell r="CL994">
            <v>3.76406974736086</v>
          </cell>
          <cell r="CM994">
            <v>4.86223291663619</v>
          </cell>
          <cell r="CN994">
            <v>4.79577404713408</v>
          </cell>
          <cell r="CO994">
            <v>4.8105407545451</v>
          </cell>
          <cell r="CP994">
            <v>4.8546063167927</v>
          </cell>
          <cell r="CQ994">
            <v>4.8865920042516</v>
          </cell>
          <cell r="CR994">
            <v>4.88316361577425</v>
          </cell>
          <cell r="CS994">
            <v>4.83547707719439</v>
          </cell>
          <cell r="CT994">
            <v>5.08441341527849</v>
          </cell>
          <cell r="CU994">
            <v>4.86805376797518</v>
          </cell>
          <cell r="CV994">
            <v>4.79208138287974</v>
          </cell>
          <cell r="CW994">
            <v>4.82264940178654</v>
          </cell>
          <cell r="CX994">
            <v>5.04482401505947</v>
          </cell>
          <cell r="CY994">
            <v>4.93189804742793</v>
          </cell>
          <cell r="CZ994">
            <v>4.89982856051156</v>
          </cell>
          <cell r="DA994">
            <v>4.82468064663313</v>
          </cell>
        </row>
        <row r="995">
          <cell r="A995">
            <v>9632.52103373939</v>
          </cell>
          <cell r="B995">
            <v>9405.59714415669</v>
          </cell>
          <cell r="C995">
            <v>6554.58712119701</v>
          </cell>
          <cell r="D995">
            <v>8183.67327081737</v>
          </cell>
          <cell r="E995">
            <v>7606.58776098928</v>
          </cell>
          <cell r="F995">
            <v>7330.76798692299</v>
          </cell>
          <cell r="G995">
            <v>8335.35949926321</v>
          </cell>
          <cell r="H995">
            <v>8136.72863455472</v>
          </cell>
          <cell r="I995">
            <v>7869.47107803109</v>
          </cell>
          <cell r="J995">
            <v>8581.78661462929</v>
          </cell>
          <cell r="K995">
            <v>7447.66912733626</v>
          </cell>
          <cell r="L995">
            <v>7865.15621079231</v>
          </cell>
          <cell r="M995">
            <v>9061.50621807711</v>
          </cell>
          <cell r="N995">
            <v>8085.34380710104</v>
          </cell>
          <cell r="O995">
            <v>8880.83105693437</v>
          </cell>
        </row>
        <row r="995">
          <cell r="Z995">
            <v>7926.18873633413</v>
          </cell>
          <cell r="AA995">
            <v>7739.46279290608</v>
          </cell>
          <cell r="AB995">
            <v>5393.4888311564</v>
          </cell>
          <cell r="AC995">
            <v>6733.99400570115</v>
          </cell>
          <cell r="AD995">
            <v>6259.13507189975</v>
          </cell>
          <cell r="AE995">
            <v>6032.17480066806</v>
          </cell>
          <cell r="AF995">
            <v>6858.81010225087</v>
          </cell>
          <cell r="AG995">
            <v>6695.3652764336</v>
          </cell>
          <cell r="AH995">
            <v>6475.45048706558</v>
          </cell>
          <cell r="AI995">
            <v>7061.58441432353</v>
          </cell>
          <cell r="AJ995">
            <v>6128.36773906526</v>
          </cell>
          <cell r="AK995">
            <v>6471.89996773767</v>
          </cell>
          <cell r="AL995">
            <v>7456.32511658917</v>
          </cell>
          <cell r="AM995">
            <v>6653.08290412885</v>
          </cell>
          <cell r="AN995">
            <v>7307.65526970599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5">
          <cell r="BX995">
            <v>4.39868480800388</v>
          </cell>
          <cell r="BY995">
            <v>4.22026828025946</v>
          </cell>
          <cell r="BZ995">
            <v>2.9769514455126</v>
          </cell>
          <cell r="CA995">
            <v>3.73297824190694</v>
          </cell>
          <cell r="CB995">
            <v>3.58688076388141</v>
          </cell>
          <cell r="CC995">
            <v>3.40989516099037</v>
          </cell>
          <cell r="CD995">
            <v>3.87127712356857</v>
          </cell>
          <cell r="CE995">
            <v>3.80683421857666</v>
          </cell>
          <cell r="CF995">
            <v>3.54493128675707</v>
          </cell>
          <cell r="CG995">
            <v>3.98572063146979</v>
          </cell>
          <cell r="CH995">
            <v>3.4273604477529</v>
          </cell>
          <cell r="CI995">
            <v>3.58181855939247</v>
          </cell>
          <cell r="CJ995">
            <v>4.07896432447516</v>
          </cell>
          <cell r="CK995">
            <v>3.72902736056965</v>
          </cell>
          <cell r="CL995">
            <v>4.03697307098803</v>
          </cell>
          <cell r="CM995">
            <v>4.9368360150479</v>
          </cell>
          <cell r="CN995">
            <v>5.0243269488294</v>
          </cell>
          <cell r="CO995">
            <v>4.96369591498366</v>
          </cell>
          <cell r="CP995">
            <v>4.94224649869162</v>
          </cell>
          <cell r="CQ995">
            <v>4.78084341084212</v>
          </cell>
          <cell r="CR995">
            <v>4.84663179450955</v>
          </cell>
          <cell r="CS995">
            <v>4.85402102569967</v>
          </cell>
          <cell r="CT995">
            <v>4.8185619487353</v>
          </cell>
          <cell r="CU995">
            <v>5.00459918780694</v>
          </cell>
          <cell r="CV995">
            <v>4.85402977364488</v>
          </cell>
          <cell r="CW995">
            <v>4.89882778777673</v>
          </cell>
          <cell r="CX995">
            <v>4.95034365764464</v>
          </cell>
          <cell r="CY995">
            <v>5.00820462392344</v>
          </cell>
          <cell r="CZ995">
            <v>4.88803718299592</v>
          </cell>
          <cell r="DA995">
            <v>4.95940225252982</v>
          </cell>
        </row>
        <row r="996">
          <cell r="A996">
            <v>9274.36899623696</v>
          </cell>
          <cell r="B996">
            <v>8454.3244988394</v>
          </cell>
          <cell r="C996">
            <v>6774.76708195565</v>
          </cell>
          <cell r="D996">
            <v>6979.06184940679</v>
          </cell>
          <cell r="E996">
            <v>7260.57805566209</v>
          </cell>
          <cell r="F996">
            <v>7448.47220965703</v>
          </cell>
          <cell r="G996">
            <v>6690.67971489518</v>
          </cell>
          <cell r="H996">
            <v>7465.21538647818</v>
          </cell>
          <cell r="I996">
            <v>8994.42063157935</v>
          </cell>
          <cell r="J996">
            <v>8413.54357861423</v>
          </cell>
          <cell r="K996">
            <v>7570.66229505059</v>
          </cell>
          <cell r="L996">
            <v>6377.30385627583</v>
          </cell>
          <cell r="M996">
            <v>8286.31398803862</v>
          </cell>
          <cell r="N996">
            <v>7675.03834133651</v>
          </cell>
          <cell r="O996">
            <v>8569.00720330354</v>
          </cell>
        </row>
        <row r="996">
          <cell r="Z996">
            <v>7631.48077404642</v>
          </cell>
          <cell r="AA996">
            <v>6956.70130190213</v>
          </cell>
          <cell r="AB996">
            <v>5574.66548458065</v>
          </cell>
          <cell r="AC996">
            <v>5742.77089322616</v>
          </cell>
          <cell r="AD996">
            <v>5974.41851437338</v>
          </cell>
          <cell r="AE996">
            <v>6129.02856108921</v>
          </cell>
          <cell r="AF996">
            <v>5505.47359397089</v>
          </cell>
          <cell r="AG996">
            <v>6142.80580373061</v>
          </cell>
          <cell r="AH996">
            <v>7401.12326255672</v>
          </cell>
          <cell r="AI996">
            <v>6923.14443040257</v>
          </cell>
          <cell r="AJ996">
            <v>6229.57354564163</v>
          </cell>
          <cell r="AK996">
            <v>5247.61003030696</v>
          </cell>
          <cell r="AL996">
            <v>6818.45265301464</v>
          </cell>
          <cell r="AM996">
            <v>6315.46012087118</v>
          </cell>
          <cell r="AN996">
            <v>7051.06878443263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6">
          <cell r="BX996">
            <v>4.32956490824751</v>
          </cell>
          <cell r="BY996">
            <v>3.94174321886693</v>
          </cell>
          <cell r="BZ996">
            <v>3.15387665048969</v>
          </cell>
          <cell r="CA996">
            <v>3.13008835422552</v>
          </cell>
          <cell r="CB996">
            <v>3.36665576667392</v>
          </cell>
          <cell r="CC996">
            <v>3.37210580073192</v>
          </cell>
          <cell r="CD996">
            <v>3.07220943585734</v>
          </cell>
          <cell r="CE996">
            <v>3.59755957349361</v>
          </cell>
          <cell r="CF996">
            <v>4.12853477724805</v>
          </cell>
          <cell r="CG996">
            <v>3.88977312436453</v>
          </cell>
          <cell r="CH996">
            <v>3.49881524560579</v>
          </cell>
          <cell r="CI996">
            <v>3.03973449770544</v>
          </cell>
          <cell r="CJ996">
            <v>3.7067011397407</v>
          </cell>
          <cell r="CK996">
            <v>3.55503268135334</v>
          </cell>
          <cell r="CL996">
            <v>3.89481937977158</v>
          </cell>
          <cell r="CM996">
            <v>4.82916111602997</v>
          </cell>
          <cell r="CN996">
            <v>4.83528595430131</v>
          </cell>
          <cell r="CO996">
            <v>4.8426295047929</v>
          </cell>
          <cell r="CP996">
            <v>5.02657340784366</v>
          </cell>
          <cell r="CQ996">
            <v>4.86187808816694</v>
          </cell>
          <cell r="CR996">
            <v>4.97963589037823</v>
          </cell>
          <cell r="CS996">
            <v>4.9096552866817</v>
          </cell>
          <cell r="CT996">
            <v>4.67806150194877</v>
          </cell>
          <cell r="CU996">
            <v>4.91143980332849</v>
          </cell>
          <cell r="CV996">
            <v>4.87625328803798</v>
          </cell>
          <cell r="CW996">
            <v>4.87802972849592</v>
          </cell>
          <cell r="CX996">
            <v>4.72969392310923</v>
          </cell>
          <cell r="CY996">
            <v>5.03970821919214</v>
          </cell>
          <cell r="CZ996">
            <v>4.8670805640958</v>
          </cell>
          <cell r="DA996">
            <v>4.95992106078393</v>
          </cell>
        </row>
        <row r="997">
          <cell r="A997">
            <v>8180.50036982732</v>
          </cell>
          <cell r="B997">
            <v>7320.72438495802</v>
          </cell>
          <cell r="C997">
            <v>7303.87725989787</v>
          </cell>
          <cell r="D997">
            <v>6907.36720439041</v>
          </cell>
          <cell r="E997">
            <v>7284.40810084905</v>
          </cell>
          <cell r="F997">
            <v>7398.34592041095</v>
          </cell>
          <cell r="G997">
            <v>7049.37887586224</v>
          </cell>
          <cell r="H997">
            <v>8544.05952949112</v>
          </cell>
          <cell r="I997">
            <v>8398.41298133502</v>
          </cell>
          <cell r="J997">
            <v>6949.90796179086</v>
          </cell>
          <cell r="K997">
            <v>7352.42305370543</v>
          </cell>
          <cell r="L997">
            <v>7633.5206255016</v>
          </cell>
          <cell r="M997">
            <v>9373.17655364097</v>
          </cell>
          <cell r="N997">
            <v>8934.10934957355</v>
          </cell>
          <cell r="O997">
            <v>9954.45770073194</v>
          </cell>
        </row>
        <row r="997">
          <cell r="Z997">
            <v>6731.38316145791</v>
          </cell>
          <cell r="AA997">
            <v>6023.91035105117</v>
          </cell>
          <cell r="AB997">
            <v>6010.04757385881</v>
          </cell>
          <cell r="AC997">
            <v>5683.77644246983</v>
          </cell>
          <cell r="AD997">
            <v>5994.02723727007</v>
          </cell>
          <cell r="AE997">
            <v>6087.78178593815</v>
          </cell>
          <cell r="AF997">
            <v>5800.6317607095</v>
          </cell>
          <cell r="AG997">
            <v>7030.5404128384</v>
          </cell>
          <cell r="AH997">
            <v>6910.69411035567</v>
          </cell>
          <cell r="AI997">
            <v>5718.78140855933</v>
          </cell>
          <cell r="AJ997">
            <v>6049.99382704904</v>
          </cell>
          <cell r="AK997">
            <v>6281.29697184132</v>
          </cell>
          <cell r="AL997">
            <v>7712.78527842457</v>
          </cell>
          <cell r="AM997">
            <v>7351.49569336338</v>
          </cell>
          <cell r="AN997">
            <v>8191.09662231657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7">
          <cell r="BX997">
            <v>3.69077865281864</v>
          </cell>
          <cell r="BY997">
            <v>3.45369100024256</v>
          </cell>
          <cell r="BZ997">
            <v>3.47799603348541</v>
          </cell>
          <cell r="CA997">
            <v>3.14934485935839</v>
          </cell>
          <cell r="CB997">
            <v>3.35495465558027</v>
          </cell>
          <cell r="CC997">
            <v>3.32830389704502</v>
          </cell>
          <cell r="CD997">
            <v>3.29716721851509</v>
          </cell>
          <cell r="CE997">
            <v>3.95997254593973</v>
          </cell>
          <cell r="CF997">
            <v>3.77328052469615</v>
          </cell>
          <cell r="CG997">
            <v>3.20375793883711</v>
          </cell>
          <cell r="CH997">
            <v>3.56639740886383</v>
          </cell>
          <cell r="CI997">
            <v>3.57869475890139</v>
          </cell>
          <cell r="CJ997">
            <v>4.37676200540518</v>
          </cell>
          <cell r="CK997">
            <v>4.02628610409319</v>
          </cell>
          <cell r="CL997">
            <v>4.63765402365525</v>
          </cell>
          <cell r="CM997">
            <v>4.99681703581591</v>
          </cell>
          <cell r="CN997">
            <v>4.77861626136316</v>
          </cell>
          <cell r="CO997">
            <v>4.73430205367307</v>
          </cell>
          <cell r="CP997">
            <v>4.9445173357466</v>
          </cell>
          <cell r="CQ997">
            <v>4.89484780474226</v>
          </cell>
          <cell r="CR997">
            <v>5.01121734191934</v>
          </cell>
          <cell r="CS997">
            <v>4.81993807318034</v>
          </cell>
          <cell r="CT997">
            <v>4.86411315539833</v>
          </cell>
          <cell r="CU997">
            <v>5.01775799535791</v>
          </cell>
          <cell r="CV997">
            <v>4.89047380268455</v>
          </cell>
          <cell r="CW997">
            <v>4.64763840181218</v>
          </cell>
          <cell r="CX997">
            <v>4.80874563463696</v>
          </cell>
          <cell r="CY997">
            <v>4.82797980446049</v>
          </cell>
          <cell r="CZ997">
            <v>5.00239763660381</v>
          </cell>
          <cell r="DA997">
            <v>4.83894669473402</v>
          </cell>
        </row>
        <row r="998">
          <cell r="A998">
            <v>9096.38951237602</v>
          </cell>
          <cell r="B998">
            <v>8097.52303285538</v>
          </cell>
          <cell r="C998">
            <v>6628.67989235934</v>
          </cell>
          <cell r="D998">
            <v>6981.87098126388</v>
          </cell>
          <cell r="E998">
            <v>6553.67144000249</v>
          </cell>
          <cell r="F998">
            <v>6489.85188235665</v>
          </cell>
          <cell r="G998">
            <v>6738.67822896061</v>
          </cell>
          <cell r="H998">
            <v>6799.89520374692</v>
          </cell>
          <cell r="I998">
            <v>7634.70794431961</v>
          </cell>
          <cell r="J998">
            <v>7768.54202709253</v>
          </cell>
          <cell r="K998">
            <v>7549.50126763248</v>
          </cell>
          <cell r="L998">
            <v>9005.46240722955</v>
          </cell>
          <cell r="M998">
            <v>7610.9166857218</v>
          </cell>
          <cell r="N998">
            <v>9039.067423248</v>
          </cell>
          <cell r="O998">
            <v>9082.35862533305</v>
          </cell>
        </row>
        <row r="998">
          <cell r="Z998">
            <v>7485.02908446941</v>
          </cell>
          <cell r="AA998">
            <v>6663.10466703528</v>
          </cell>
          <cell r="AB998">
            <v>5454.4565971414</v>
          </cell>
          <cell r="AC998">
            <v>5745.08240743999</v>
          </cell>
          <cell r="AD998">
            <v>5392.73535634491</v>
          </cell>
          <cell r="AE998">
            <v>5340.22097748204</v>
          </cell>
          <cell r="AF998">
            <v>5544.96951411616</v>
          </cell>
          <cell r="AG998">
            <v>5595.34233908318</v>
          </cell>
          <cell r="AH998">
            <v>6282.27396561157</v>
          </cell>
          <cell r="AI998">
            <v>6392.40029657899</v>
          </cell>
          <cell r="AJ998">
            <v>6212.16104308044</v>
          </cell>
          <cell r="AK998">
            <v>7410.20906652032</v>
          </cell>
          <cell r="AL998">
            <v>6262.6971585368</v>
          </cell>
          <cell r="AM998">
            <v>7437.86119398692</v>
          </cell>
          <cell r="AN998">
            <v>7473.48366884548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8">
          <cell r="BX998">
            <v>4.1800106131794</v>
          </cell>
          <cell r="BY998">
            <v>3.6913781111476</v>
          </cell>
          <cell r="BZ998">
            <v>3.08713204742531</v>
          </cell>
          <cell r="CA998">
            <v>3.27270928819434</v>
          </cell>
          <cell r="CB998">
            <v>3.10912898390013</v>
          </cell>
          <cell r="CC998">
            <v>3.01684066204935</v>
          </cell>
          <cell r="CD998">
            <v>3.0449909731484</v>
          </cell>
          <cell r="CE998">
            <v>3.11394940607056</v>
          </cell>
          <cell r="CF998">
            <v>3.54128453646027</v>
          </cell>
          <cell r="CG998">
            <v>3.66387915351285</v>
          </cell>
          <cell r="CH998">
            <v>3.39230139368175</v>
          </cell>
          <cell r="CI998">
            <v>3.98191500174616</v>
          </cell>
          <cell r="CJ998">
            <v>3.58701526294886</v>
          </cell>
          <cell r="CK998">
            <v>4.10494045210836</v>
          </cell>
          <cell r="CL998">
            <v>4.22789257811211</v>
          </cell>
          <cell r="CM998">
            <v>4.90595141885258</v>
          </cell>
          <cell r="CN998">
            <v>4.94532955711586</v>
          </cell>
          <cell r="CO998">
            <v>4.84064707143323</v>
          </cell>
          <cell r="CP998">
            <v>4.80945614631408</v>
          </cell>
          <cell r="CQ998">
            <v>4.75201173420285</v>
          </cell>
          <cell r="CR998">
            <v>4.84969013713893</v>
          </cell>
          <cell r="CS998">
            <v>4.98907794240217</v>
          </cell>
          <cell r="CT998">
            <v>4.92291397178746</v>
          </cell>
          <cell r="CU998">
            <v>4.86030120359387</v>
          </cell>
          <cell r="CV998">
            <v>4.78002268532463</v>
          </cell>
          <cell r="CW998">
            <v>5.01713064995058</v>
          </cell>
          <cell r="CX998">
            <v>5.09853742209415</v>
          </cell>
          <cell r="CY998">
            <v>4.78338483367495</v>
          </cell>
          <cell r="CZ998">
            <v>4.9641894052002</v>
          </cell>
          <cell r="DA998">
            <v>4.84290869376989</v>
          </cell>
        </row>
        <row r="999">
          <cell r="A999">
            <v>9474.11376431126</v>
          </cell>
          <cell r="B999">
            <v>6909.69816083112</v>
          </cell>
          <cell r="C999">
            <v>8435.25656696954</v>
          </cell>
          <cell r="D999">
            <v>7517.60704370219</v>
          </cell>
          <cell r="E999">
            <v>6583.9736325271</v>
          </cell>
          <cell r="F999">
            <v>6691.6242928693</v>
          </cell>
          <cell r="G999">
            <v>8086.62376022975</v>
          </cell>
          <cell r="H999">
            <v>7721.48098260527</v>
          </cell>
          <cell r="I999">
            <v>7595.2860609942</v>
          </cell>
          <cell r="J999">
            <v>7544.39149715147</v>
          </cell>
          <cell r="K999">
            <v>7316.9579071673</v>
          </cell>
          <cell r="L999">
            <v>7528.09322966373</v>
          </cell>
          <cell r="M999">
            <v>7919.19375523674</v>
          </cell>
          <cell r="N999">
            <v>9039.9317302942</v>
          </cell>
          <cell r="O999">
            <v>9637.5976086685</v>
          </cell>
        </row>
        <row r="999">
          <cell r="Z999">
            <v>7795.84218320469</v>
          </cell>
          <cell r="AA999">
            <v>5685.69448662675</v>
          </cell>
          <cell r="AB999">
            <v>6941.01111796351</v>
          </cell>
          <cell r="AC999">
            <v>6185.91665310352</v>
          </cell>
          <cell r="AD999">
            <v>5417.66973190801</v>
          </cell>
          <cell r="AE999">
            <v>5506.25084670388</v>
          </cell>
          <cell r="AF999">
            <v>6654.13612270334</v>
          </cell>
          <cell r="AG999">
            <v>6353.67577997234</v>
          </cell>
          <cell r="AH999">
            <v>6249.83538733237</v>
          </cell>
          <cell r="AI999">
            <v>6207.95643194178</v>
          </cell>
          <cell r="AJ999">
            <v>6020.81107789766</v>
          </cell>
          <cell r="AK999">
            <v>6194.5452861233</v>
          </cell>
          <cell r="AL999">
            <v>6516.36514716623</v>
          </cell>
          <cell r="AM999">
            <v>7438.57239521351</v>
          </cell>
          <cell r="AN999">
            <v>7930.36603227579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999">
          <cell r="BX999">
            <v>4.36014763111616</v>
          </cell>
          <cell r="BY999">
            <v>3.20745709780459</v>
          </cell>
          <cell r="BZ999">
            <v>3.89093634134518</v>
          </cell>
          <cell r="CA999">
            <v>3.46393293469168</v>
          </cell>
          <cell r="CB999">
            <v>3.06659657054213</v>
          </cell>
          <cell r="CC999">
            <v>3.03407820719776</v>
          </cell>
          <cell r="CD999">
            <v>3.67576959236252</v>
          </cell>
          <cell r="CE999">
            <v>3.59779004302392</v>
          </cell>
          <cell r="CF999">
            <v>3.54239330276347</v>
          </cell>
          <cell r="CG999">
            <v>3.54251826240187</v>
          </cell>
          <cell r="CH999">
            <v>3.37022433172116</v>
          </cell>
          <cell r="CI999">
            <v>3.50516764717898</v>
          </cell>
          <cell r="CJ999">
            <v>3.64682264118207</v>
          </cell>
          <cell r="CK999">
            <v>4.0989068166168</v>
          </cell>
          <cell r="CL999">
            <v>4.3370408735901</v>
          </cell>
          <cell r="CM999">
            <v>4.89856618211338</v>
          </cell>
          <cell r="CN999">
            <v>4.8565716372333</v>
          </cell>
          <cell r="CO999">
            <v>4.88737598049831</v>
          </cell>
          <cell r="CP999">
            <v>4.89262268564282</v>
          </cell>
          <cell r="CQ999">
            <v>4.84019675588651</v>
          </cell>
          <cell r="CR999">
            <v>4.97205995623486</v>
          </cell>
          <cell r="CS999">
            <v>4.95964435939996</v>
          </cell>
          <cell r="CT999">
            <v>4.83833984081045</v>
          </cell>
          <cell r="CU999">
            <v>4.83369157915503</v>
          </cell>
          <cell r="CV999">
            <v>4.80113257115784</v>
          </cell>
          <cell r="CW999">
            <v>4.89444357187164</v>
          </cell>
          <cell r="CX999">
            <v>4.84181033735772</v>
          </cell>
          <cell r="CY999">
            <v>4.89550958582644</v>
          </cell>
          <cell r="CZ999">
            <v>4.9719721158888</v>
          </cell>
          <cell r="DA999">
            <v>5.00964386979089</v>
          </cell>
        </row>
        <row r="1000">
          <cell r="A1000">
            <v>9998.52927102139</v>
          </cell>
          <cell r="B1000">
            <v>7658.06733345533</v>
          </cell>
          <cell r="C1000">
            <v>7402.48819795653</v>
          </cell>
          <cell r="D1000">
            <v>7406.48163529693</v>
          </cell>
          <cell r="E1000">
            <v>7064.66537967594</v>
          </cell>
          <cell r="F1000">
            <v>7140.11777877492</v>
          </cell>
          <cell r="G1000">
            <v>8857.90151033239</v>
          </cell>
          <cell r="H1000">
            <v>7433.80210662065</v>
          </cell>
          <cell r="I1000">
            <v>7163.81758116507</v>
          </cell>
          <cell r="J1000">
            <v>8250.41650868091</v>
          </cell>
          <cell r="K1000">
            <v>9069.82511762865</v>
          </cell>
          <cell r="L1000">
            <v>8290.68974781803</v>
          </cell>
          <cell r="M1000">
            <v>9387.0862232181</v>
          </cell>
          <cell r="N1000">
            <v>7664.13012757494</v>
          </cell>
          <cell r="O1000">
            <v>8623.62654154785</v>
          </cell>
        </row>
        <row r="1000">
          <cell r="Z1000">
            <v>8227.36122872618</v>
          </cell>
          <cell r="AA1000">
            <v>6301.49540581467</v>
          </cell>
          <cell r="AB1000">
            <v>6091.19028860423</v>
          </cell>
          <cell r="AC1000">
            <v>6094.47631704433</v>
          </cell>
          <cell r="AD1000">
            <v>5813.21036956192</v>
          </cell>
          <cell r="AE1000">
            <v>5875.29691510622</v>
          </cell>
          <cell r="AF1000">
            <v>7288.78752850208</v>
          </cell>
          <cell r="AG1000">
            <v>6116.95716201928</v>
          </cell>
          <cell r="AH1000">
            <v>5894.79846678726</v>
          </cell>
          <cell r="AI1000">
            <v>6788.91415571458</v>
          </cell>
          <cell r="AJ1000">
            <v>7463.17038250586</v>
          </cell>
          <cell r="AK1000">
            <v>6822.05327820455</v>
          </cell>
          <cell r="AL1000">
            <v>7724.2309493909</v>
          </cell>
          <cell r="AM1000">
            <v>6306.48421926167</v>
          </cell>
          <cell r="AN1000">
            <v>7096.01269704509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0">
          <cell r="BX1000">
            <v>4.50305957333958</v>
          </cell>
          <cell r="BY1000">
            <v>3.53701807256811</v>
          </cell>
          <cell r="BZ1000">
            <v>3.43041204956604</v>
          </cell>
          <cell r="CA1000">
            <v>3.35109729713578</v>
          </cell>
          <cell r="CB1000">
            <v>3.2570330929634</v>
          </cell>
          <cell r="CC1000">
            <v>3.27424495140932</v>
          </cell>
          <cell r="CD1000">
            <v>4.16826077490893</v>
          </cell>
          <cell r="CE1000">
            <v>3.36746228767727</v>
          </cell>
          <cell r="CF1000">
            <v>3.42263049423097</v>
          </cell>
          <cell r="CG1000">
            <v>3.74441802463164</v>
          </cell>
          <cell r="CH1000">
            <v>4.17198080628036</v>
          </cell>
          <cell r="CI1000">
            <v>3.76100810760625</v>
          </cell>
          <cell r="CJ1000">
            <v>4.22125540966176</v>
          </cell>
          <cell r="CK1000">
            <v>3.54542718179333</v>
          </cell>
          <cell r="CL1000">
            <v>3.93640569803499</v>
          </cell>
          <cell r="CM1000">
            <v>5.00564456854908</v>
          </cell>
          <cell r="CN1000">
            <v>4.88105251955913</v>
          </cell>
          <cell r="CO1000">
            <v>4.86477785478556</v>
          </cell>
          <cell r="CP1000">
            <v>4.98260537031671</v>
          </cell>
          <cell r="CQ1000">
            <v>4.88991155374896</v>
          </cell>
          <cell r="CR1000">
            <v>4.91615750070101</v>
          </cell>
          <cell r="CS1000">
            <v>4.79079452519187</v>
          </cell>
          <cell r="CT1000">
            <v>4.97668134446066</v>
          </cell>
          <cell r="CU1000">
            <v>4.71863171117667</v>
          </cell>
          <cell r="CV1000">
            <v>4.96733128828656</v>
          </cell>
          <cell r="CW1000">
            <v>4.90103936074475</v>
          </cell>
          <cell r="CX1000">
            <v>4.96956039227571</v>
          </cell>
          <cell r="CY1000">
            <v>5.01326608317439</v>
          </cell>
          <cell r="CZ1000">
            <v>4.87333065127057</v>
          </cell>
          <cell r="DA1000">
            <v>4.93880259510362</v>
          </cell>
        </row>
        <row r="1001">
          <cell r="A1001">
            <v>12109.1205398576</v>
          </cell>
          <cell r="B1001">
            <v>8090.54305115762</v>
          </cell>
          <cell r="C1001">
            <v>7192.69604164115</v>
          </cell>
          <cell r="D1001">
            <v>6944.99674998187</v>
          </cell>
          <cell r="E1001">
            <v>8397.41368667241</v>
          </cell>
          <cell r="F1001">
            <v>7882.05090414153</v>
          </cell>
          <cell r="G1001">
            <v>8327.36987091146</v>
          </cell>
          <cell r="H1001">
            <v>9208.33958163131</v>
          </cell>
          <cell r="I1001">
            <v>9506.00523991482</v>
          </cell>
          <cell r="J1001">
            <v>7302.15682838777</v>
          </cell>
          <cell r="K1001">
            <v>7640.77713047119</v>
          </cell>
          <cell r="L1001">
            <v>7928.43770141417</v>
          </cell>
          <cell r="M1001">
            <v>9634.95688483605</v>
          </cell>
          <cell r="N1001">
            <v>9997.52086893904</v>
          </cell>
          <cell r="O1001">
            <v>8282.18602654729</v>
          </cell>
        </row>
        <row r="1001">
          <cell r="Z1001">
            <v>9964.07632993998</v>
          </cell>
          <cell r="AA1001">
            <v>6657.36113923827</v>
          </cell>
          <cell r="AB1001">
            <v>5918.56131426472</v>
          </cell>
          <cell r="AC1001">
            <v>5714.74018284223</v>
          </cell>
          <cell r="AD1001">
            <v>6909.87183360472</v>
          </cell>
          <cell r="AE1001">
            <v>6485.80188683646</v>
          </cell>
          <cell r="AF1001">
            <v>6852.23577949286</v>
          </cell>
          <cell r="AG1001">
            <v>7577.14799859948</v>
          </cell>
          <cell r="AH1001">
            <v>7822.08431170134</v>
          </cell>
          <cell r="AI1001">
            <v>6008.63190450193</v>
          </cell>
          <cell r="AJ1001">
            <v>6287.26803878772</v>
          </cell>
          <cell r="AK1001">
            <v>6523.97159430652</v>
          </cell>
          <cell r="AL1001">
            <v>7928.19309380795</v>
          </cell>
          <cell r="AM1001">
            <v>8226.53145786984</v>
          </cell>
          <cell r="AN1001">
            <v>6815.05593041606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  <row r="1001">
          <cell r="BX1001">
            <v>5.66679405316334</v>
          </cell>
          <cell r="BY1001">
            <v>3.64573770067509</v>
          </cell>
          <cell r="BZ1001">
            <v>3.36111299310827</v>
          </cell>
          <cell r="CA1001">
            <v>3.16294848290467</v>
          </cell>
          <cell r="CB1001">
            <v>3.85503774295052</v>
          </cell>
          <cell r="CC1001">
            <v>3.47574900201602</v>
          </cell>
          <cell r="CD1001">
            <v>3.95918301238771</v>
          </cell>
          <cell r="CE1001">
            <v>4.29819614981705</v>
          </cell>
          <cell r="CF1001">
            <v>4.36581471137593</v>
          </cell>
          <cell r="CG1001">
            <v>3.41151054969614</v>
          </cell>
          <cell r="CH1001">
            <v>3.52790224797099</v>
          </cell>
          <cell r="CI1001">
            <v>3.66899508798843</v>
          </cell>
          <cell r="CJ1001">
            <v>4.38180251091053</v>
          </cell>
          <cell r="CK1001">
            <v>4.58013660904752</v>
          </cell>
          <cell r="CL1001">
            <v>3.89710152014443</v>
          </cell>
          <cell r="CM1001">
            <v>4.81733392885007</v>
          </cell>
          <cell r="CN1001">
            <v>5.00292316245811</v>
          </cell>
          <cell r="CO1001">
            <v>4.82436517626329</v>
          </cell>
          <cell r="CP1001">
            <v>4.95007190391147</v>
          </cell>
          <cell r="CQ1001">
            <v>4.91075755175792</v>
          </cell>
          <cell r="CR1001">
            <v>5.11237152843932</v>
          </cell>
          <cell r="CS1001">
            <v>4.74169763110231</v>
          </cell>
          <cell r="CT1001">
            <v>4.82977250493505</v>
          </cell>
          <cell r="CU1001">
            <v>4.90867556092639</v>
          </cell>
          <cell r="CV1001">
            <v>4.82542996071923</v>
          </cell>
          <cell r="CW1001">
            <v>4.88261597865885</v>
          </cell>
          <cell r="CX1001">
            <v>4.87160498999783</v>
          </cell>
          <cell r="CY1001">
            <v>4.95710998276443</v>
          </cell>
          <cell r="CZ1001">
            <v>4.92091050424267</v>
          </cell>
          <cell r="DA1001">
            <v>4.79109564229082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-71553.9870255319</v>
          </cell>
          <cell r="B2">
            <v>12031.2607030299</v>
          </cell>
          <cell r="C2">
            <v>13082.3363944238</v>
          </cell>
          <cell r="D2">
            <v>12650.0276857063</v>
          </cell>
          <cell r="E2">
            <v>12513.5796127244</v>
          </cell>
          <cell r="F2">
            <v>12244.4928888089</v>
          </cell>
          <cell r="G2">
            <v>12163.098883977</v>
          </cell>
          <cell r="H2">
            <v>11857.6388102371</v>
          </cell>
          <cell r="I2">
            <v>11593.0600276412</v>
          </cell>
          <cell r="J2">
            <v>11555.1965938128</v>
          </cell>
          <cell r="K2">
            <v>11718.7323062059</v>
          </cell>
          <cell r="L2">
            <v>11763.9368989472</v>
          </cell>
          <cell r="M2">
            <v>11506.5188634945</v>
          </cell>
          <cell r="N2">
            <v>11586.8564298385</v>
          </cell>
          <cell r="O2">
            <v>11393.7845643963</v>
          </cell>
          <cell r="P2">
            <v>11455.4183947652</v>
          </cell>
          <cell r="Q2">
            <v>820.695609588041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-69804.1002885737</v>
          </cell>
          <cell r="B3">
            <v>12210.27382831</v>
          </cell>
          <cell r="C3">
            <v>13124.1591642214</v>
          </cell>
          <cell r="D3">
            <v>12524.5839667979</v>
          </cell>
          <cell r="E3">
            <v>12352.5029633381</v>
          </cell>
          <cell r="F3">
            <v>12067.6019643006</v>
          </cell>
          <cell r="G3">
            <v>11916.2782332435</v>
          </cell>
          <cell r="H3">
            <v>11836.1022978038</v>
          </cell>
          <cell r="I3">
            <v>11763.3548241655</v>
          </cell>
          <cell r="J3">
            <v>11743.8343477061</v>
          </cell>
          <cell r="K3">
            <v>11725.5104324835</v>
          </cell>
          <cell r="L3">
            <v>11538.9512579775</v>
          </cell>
          <cell r="M3">
            <v>11443.3888149838</v>
          </cell>
          <cell r="N3">
            <v>11418.6943848667</v>
          </cell>
          <cell r="O3">
            <v>11430.5287618503</v>
          </cell>
          <cell r="P3">
            <v>11514.3476024083</v>
          </cell>
          <cell r="Q3">
            <v>800.625108669825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-62984.9434466869</v>
          </cell>
          <cell r="B4">
            <v>12018.3774389443</v>
          </cell>
          <cell r="C4">
            <v>12770.239111971</v>
          </cell>
          <cell r="D4">
            <v>12448.5827574295</v>
          </cell>
          <cell r="E4">
            <v>12291.4298810027</v>
          </cell>
          <cell r="F4">
            <v>11948.3387910133</v>
          </cell>
          <cell r="G4">
            <v>11852.9250422792</v>
          </cell>
          <cell r="H4">
            <v>11762.1513050364</v>
          </cell>
          <cell r="I4">
            <v>11632.374551249</v>
          </cell>
          <cell r="J4">
            <v>11433.8722168798</v>
          </cell>
          <cell r="K4">
            <v>11347.2208994626</v>
          </cell>
          <cell r="L4">
            <v>11397.3400058432</v>
          </cell>
          <cell r="M4">
            <v>11339.7646130378</v>
          </cell>
          <cell r="N4">
            <v>11181.6965615619</v>
          </cell>
          <cell r="O4">
            <v>11281.3017530821</v>
          </cell>
          <cell r="P4">
            <v>11308.7311890295</v>
          </cell>
          <cell r="Q4">
            <v>722.41210735612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-64113.485462914</v>
          </cell>
          <cell r="B5">
            <v>11959.4516442249</v>
          </cell>
          <cell r="C5">
            <v>12812.0701799096</v>
          </cell>
          <cell r="D5">
            <v>12371.4530555628</v>
          </cell>
          <cell r="E5">
            <v>12258.7975658528</v>
          </cell>
          <cell r="F5">
            <v>11899.1026633613</v>
          </cell>
          <cell r="G5">
            <v>11712.4172949683</v>
          </cell>
          <cell r="H5">
            <v>11624.0185035169</v>
          </cell>
          <cell r="I5">
            <v>11674.9468471214</v>
          </cell>
          <cell r="J5">
            <v>11546.559596528</v>
          </cell>
          <cell r="K5">
            <v>11659.4719265638</v>
          </cell>
          <cell r="L5">
            <v>11470.5317175456</v>
          </cell>
          <cell r="M5">
            <v>11208.0953108898</v>
          </cell>
          <cell r="N5">
            <v>11322.9089996884</v>
          </cell>
          <cell r="O5">
            <v>11391.8709470534</v>
          </cell>
          <cell r="P5">
            <v>11289.6789843221</v>
          </cell>
          <cell r="Q5">
            <v>735.356032865438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-72794.7389478305</v>
          </cell>
          <cell r="B6">
            <v>12005.8274634763</v>
          </cell>
          <cell r="C6">
            <v>13186.3885249443</v>
          </cell>
          <cell r="D6">
            <v>12921.3799001548</v>
          </cell>
          <cell r="E6">
            <v>12659.8340124183</v>
          </cell>
          <cell r="F6">
            <v>12390.2601251686</v>
          </cell>
          <cell r="G6">
            <v>12015.9594631604</v>
          </cell>
          <cell r="H6">
            <v>11775.373846286</v>
          </cell>
          <cell r="I6">
            <v>11904.3626727655</v>
          </cell>
          <cell r="J6">
            <v>11697.0565034755</v>
          </cell>
          <cell r="K6">
            <v>11524.3116720887</v>
          </cell>
          <cell r="L6">
            <v>11628.0905633875</v>
          </cell>
          <cell r="M6">
            <v>11621.0333194971</v>
          </cell>
          <cell r="N6">
            <v>11491.1928587314</v>
          </cell>
          <cell r="O6">
            <v>11503.5691608318</v>
          </cell>
          <cell r="P6">
            <v>11360.2167109132</v>
          </cell>
          <cell r="Q6">
            <v>834.926537836037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-70331.9584981687</v>
          </cell>
          <cell r="B7">
            <v>11961.1507663827</v>
          </cell>
          <cell r="C7">
            <v>12957.6969473199</v>
          </cell>
          <cell r="D7">
            <v>12706.240873562</v>
          </cell>
          <cell r="E7">
            <v>12335.6140770981</v>
          </cell>
          <cell r="F7">
            <v>12123.3625251371</v>
          </cell>
          <cell r="G7">
            <v>11922.7420164744</v>
          </cell>
          <cell r="H7">
            <v>11776.5508027781</v>
          </cell>
          <cell r="I7">
            <v>11820.7174204684</v>
          </cell>
          <cell r="J7">
            <v>11581.5422958056</v>
          </cell>
          <cell r="K7">
            <v>11635.0738073492</v>
          </cell>
          <cell r="L7">
            <v>11678.2408366335</v>
          </cell>
          <cell r="M7">
            <v>11612.8066610239</v>
          </cell>
          <cell r="N7">
            <v>11571.9842446578</v>
          </cell>
          <cell r="O7">
            <v>11429.7017051073</v>
          </cell>
          <cell r="P7">
            <v>11505.7626782858</v>
          </cell>
          <cell r="Q7">
            <v>806.679431190596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-72967.1570497505</v>
          </cell>
          <cell r="B8">
            <v>12085.2187628437</v>
          </cell>
          <cell r="C8">
            <v>13107.8175352393</v>
          </cell>
          <cell r="D8">
            <v>12811.2654819262</v>
          </cell>
          <cell r="E8">
            <v>12337.153592679</v>
          </cell>
          <cell r="F8">
            <v>12235.9864087256</v>
          </cell>
          <cell r="G8">
            <v>12254.3927179705</v>
          </cell>
          <cell r="H8">
            <v>11857.5213778669</v>
          </cell>
          <cell r="I8">
            <v>11830.7464117698</v>
          </cell>
          <cell r="J8">
            <v>11582.5560876397</v>
          </cell>
          <cell r="K8">
            <v>11791.9733642017</v>
          </cell>
          <cell r="L8">
            <v>11647.7435287487</v>
          </cell>
          <cell r="M8">
            <v>11518.543777651</v>
          </cell>
          <cell r="N8">
            <v>11582.6406590581</v>
          </cell>
          <cell r="O8">
            <v>11495.8718599957</v>
          </cell>
          <cell r="P8">
            <v>11439.4238082946</v>
          </cell>
          <cell r="Q8">
            <v>836.904104497819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-64613.4991661988</v>
          </cell>
          <cell r="B9">
            <v>11838.2531561904</v>
          </cell>
          <cell r="C9">
            <v>12839.7642446672</v>
          </cell>
          <cell r="D9">
            <v>12614.3562180331</v>
          </cell>
          <cell r="E9">
            <v>12374.4624550402</v>
          </cell>
          <cell r="F9">
            <v>12038.7542536989</v>
          </cell>
          <cell r="G9">
            <v>11769.4722660535</v>
          </cell>
          <cell r="H9">
            <v>11646.1816579924</v>
          </cell>
          <cell r="I9">
            <v>11658.7177142466</v>
          </cell>
          <cell r="J9">
            <v>11558.0744323635</v>
          </cell>
          <cell r="K9">
            <v>11487.5090892017</v>
          </cell>
          <cell r="L9">
            <v>11376.268587209</v>
          </cell>
          <cell r="M9">
            <v>11408.5383897209</v>
          </cell>
          <cell r="N9">
            <v>11406.0376501787</v>
          </cell>
          <cell r="O9">
            <v>11453.2988192756</v>
          </cell>
          <cell r="P9">
            <v>11313.0949441501</v>
          </cell>
          <cell r="Q9">
            <v>741.090990036634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-70486.9665218084</v>
          </cell>
          <cell r="B10">
            <v>11954.1254609619</v>
          </cell>
          <cell r="C10">
            <v>13002.1320437102</v>
          </cell>
          <cell r="D10">
            <v>12716.580888906</v>
          </cell>
          <cell r="E10">
            <v>12423.4049080249</v>
          </cell>
          <cell r="F10">
            <v>12140.6907345997</v>
          </cell>
          <cell r="G10">
            <v>12020.2789664771</v>
          </cell>
          <cell r="H10">
            <v>11826.8348631257</v>
          </cell>
          <cell r="I10">
            <v>11768.4944770002</v>
          </cell>
          <cell r="J10">
            <v>11704.8831452442</v>
          </cell>
          <cell r="K10">
            <v>11678.8413870671</v>
          </cell>
          <cell r="L10">
            <v>11634.6032887792</v>
          </cell>
          <cell r="M10">
            <v>11708.1516485771</v>
          </cell>
          <cell r="N10">
            <v>11502.5670638288</v>
          </cell>
          <cell r="O10">
            <v>11363.7567475683</v>
          </cell>
          <cell r="P10">
            <v>11401.8443283214</v>
          </cell>
          <cell r="Q10">
            <v>808.457311218534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-69529.6560697209</v>
          </cell>
          <cell r="B11">
            <v>12026.9688051735</v>
          </cell>
          <cell r="C11">
            <v>12943.6645300937</v>
          </cell>
          <cell r="D11">
            <v>12781.9370881123</v>
          </cell>
          <cell r="E11">
            <v>12365.6804316867</v>
          </cell>
          <cell r="F11">
            <v>12064.5974324937</v>
          </cell>
          <cell r="G11">
            <v>11775.9508887395</v>
          </cell>
          <cell r="H11">
            <v>11870.2006257929</v>
          </cell>
          <cell r="I11">
            <v>11757.4195301725</v>
          </cell>
          <cell r="J11">
            <v>11637.9351136911</v>
          </cell>
          <cell r="K11">
            <v>11531.1111807527</v>
          </cell>
          <cell r="L11">
            <v>11427.9509982601</v>
          </cell>
          <cell r="M11">
            <v>11573.7757513964</v>
          </cell>
          <cell r="N11">
            <v>11443.7742329514</v>
          </cell>
          <cell r="O11">
            <v>11462.3165240495</v>
          </cell>
          <cell r="P11">
            <v>11350.4960017113</v>
          </cell>
          <cell r="Q11">
            <v>797.477343257271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-69074.9630364845</v>
          </cell>
          <cell r="B12">
            <v>12116.0215980035</v>
          </cell>
          <cell r="C12">
            <v>13036.5744729908</v>
          </cell>
          <cell r="D12">
            <v>12669.2075669172</v>
          </cell>
          <cell r="E12">
            <v>12414.0218255114</v>
          </cell>
          <cell r="F12">
            <v>12197.1921065668</v>
          </cell>
          <cell r="G12">
            <v>11969.7873961071</v>
          </cell>
          <cell r="H12">
            <v>11887.052480319</v>
          </cell>
          <cell r="I12">
            <v>11817.1522540402</v>
          </cell>
          <cell r="J12">
            <v>11683.962581735</v>
          </cell>
          <cell r="K12">
            <v>11598.9340132947</v>
          </cell>
          <cell r="L12">
            <v>11466.6902358233</v>
          </cell>
          <cell r="M12">
            <v>11390.7036933167</v>
          </cell>
          <cell r="N12">
            <v>11558.3333742458</v>
          </cell>
          <cell r="O12">
            <v>11388.9082493089</v>
          </cell>
          <cell r="P12">
            <v>11319.1511016062</v>
          </cell>
          <cell r="Q12">
            <v>792.262196043263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-72025.4413973007</v>
          </cell>
          <cell r="B13">
            <v>11986.7728400262</v>
          </cell>
          <cell r="C13">
            <v>13274.1872410556</v>
          </cell>
          <cell r="D13">
            <v>12815.0877403224</v>
          </cell>
          <cell r="E13">
            <v>12570.1330507949</v>
          </cell>
          <cell r="F13">
            <v>12223.3423007054</v>
          </cell>
          <cell r="G13">
            <v>12103.960323578</v>
          </cell>
          <cell r="H13">
            <v>11867.1458426742</v>
          </cell>
          <cell r="I13">
            <v>11748.6028569697</v>
          </cell>
          <cell r="J13">
            <v>11697.8302823083</v>
          </cell>
          <cell r="K13">
            <v>11535.3287599744</v>
          </cell>
          <cell r="L13">
            <v>11712.93380774</v>
          </cell>
          <cell r="M13">
            <v>11635.8243848581</v>
          </cell>
          <cell r="N13">
            <v>11575.5454826992</v>
          </cell>
          <cell r="O13">
            <v>11460.9598101143</v>
          </cell>
          <cell r="P13">
            <v>11454.5649700866</v>
          </cell>
          <cell r="Q13">
            <v>826.103002650479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-70855.2597363085</v>
          </cell>
          <cell r="B14">
            <v>12002.839722018</v>
          </cell>
          <cell r="C14">
            <v>12958.273661363</v>
          </cell>
          <cell r="D14">
            <v>12701.2563040964</v>
          </cell>
          <cell r="E14">
            <v>12432.1524537946</v>
          </cell>
          <cell r="F14">
            <v>12090.6880921111</v>
          </cell>
          <cell r="G14">
            <v>12060.677648949</v>
          </cell>
          <cell r="H14">
            <v>11722.1249946391</v>
          </cell>
          <cell r="I14">
            <v>11695.1595392995</v>
          </cell>
          <cell r="J14">
            <v>11651.0133366734</v>
          </cell>
          <cell r="K14">
            <v>11742.8979835197</v>
          </cell>
          <cell r="L14">
            <v>11598.8693151487</v>
          </cell>
          <cell r="M14">
            <v>11465.2711565712</v>
          </cell>
          <cell r="N14">
            <v>11466.5079764033</v>
          </cell>
          <cell r="O14">
            <v>11432.0897636827</v>
          </cell>
          <cell r="P14">
            <v>11421.5501186826</v>
          </cell>
          <cell r="Q14">
            <v>812.681487071564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-70361.69550418</v>
          </cell>
          <cell r="B15">
            <v>11890.4427751072</v>
          </cell>
          <cell r="C15">
            <v>13048.0530255054</v>
          </cell>
          <cell r="D15">
            <v>12748.5810944631</v>
          </cell>
          <cell r="E15">
            <v>12460.8315779709</v>
          </cell>
          <cell r="F15">
            <v>12165.6632206808</v>
          </cell>
          <cell r="G15">
            <v>11985.0582783452</v>
          </cell>
          <cell r="H15">
            <v>11953.6179207591</v>
          </cell>
          <cell r="I15">
            <v>11600.1695850012</v>
          </cell>
          <cell r="J15">
            <v>11646.3556652163</v>
          </cell>
          <cell r="K15">
            <v>11766.2962638739</v>
          </cell>
          <cell r="L15">
            <v>11605.5354771583</v>
          </cell>
          <cell r="M15">
            <v>11580.5813574767</v>
          </cell>
          <cell r="N15">
            <v>11385.495762442</v>
          </cell>
          <cell r="O15">
            <v>11461.3335840018</v>
          </cell>
          <cell r="P15">
            <v>11468.0662285063</v>
          </cell>
          <cell r="Q15">
            <v>807.020502754743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-63256.9247833066</v>
          </cell>
          <cell r="B16">
            <v>11973.691840542</v>
          </cell>
          <cell r="C16">
            <v>12755.4549010478</v>
          </cell>
          <cell r="D16">
            <v>12550.5936217282</v>
          </cell>
          <cell r="E16">
            <v>12181.4208059515</v>
          </cell>
          <cell r="F16">
            <v>11955.7926533257</v>
          </cell>
          <cell r="G16">
            <v>11765.6201224383</v>
          </cell>
          <cell r="H16">
            <v>11716.0424477995</v>
          </cell>
          <cell r="I16">
            <v>11665.7652544482</v>
          </cell>
          <cell r="J16">
            <v>11739.5684441498</v>
          </cell>
          <cell r="K16">
            <v>11557.9957409581</v>
          </cell>
          <cell r="L16">
            <v>11493.0878891732</v>
          </cell>
          <cell r="M16">
            <v>11380.1538062775</v>
          </cell>
          <cell r="N16">
            <v>11533.6106413541</v>
          </cell>
          <cell r="O16">
            <v>11528.4032219458</v>
          </cell>
          <cell r="P16">
            <v>11301.8032995123</v>
          </cell>
          <cell r="Q16">
            <v>725.531624494614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-72622.9648966542</v>
          </cell>
          <cell r="B17">
            <v>12064.344204368</v>
          </cell>
          <cell r="C17">
            <v>13104.5608149844</v>
          </cell>
          <cell r="D17">
            <v>12912.9702615129</v>
          </cell>
          <cell r="E17">
            <v>12532.8105536586</v>
          </cell>
          <cell r="F17">
            <v>12395.8975661924</v>
          </cell>
          <cell r="G17">
            <v>11910.1931869485</v>
          </cell>
          <cell r="H17">
            <v>11758.4205408574</v>
          </cell>
          <cell r="I17">
            <v>11963.6223427237</v>
          </cell>
          <cell r="J17">
            <v>11769.4734820122</v>
          </cell>
          <cell r="K17">
            <v>11704.5644879276</v>
          </cell>
          <cell r="L17">
            <v>11580.6212379735</v>
          </cell>
          <cell r="M17">
            <v>11557.7103093376</v>
          </cell>
          <cell r="N17">
            <v>11752.3170016683</v>
          </cell>
          <cell r="O17">
            <v>11625.0546958771</v>
          </cell>
          <cell r="P17">
            <v>11441.7789553345</v>
          </cell>
          <cell r="Q17">
            <v>832.956358178665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-65104.0128526669</v>
          </cell>
          <cell r="B18">
            <v>11979.4146282201</v>
          </cell>
          <cell r="C18">
            <v>12833.1070721477</v>
          </cell>
          <cell r="D18">
            <v>12552.1941258237</v>
          </cell>
          <cell r="E18">
            <v>12278.2409679211</v>
          </cell>
          <cell r="F18">
            <v>11956.9251256497</v>
          </cell>
          <cell r="G18">
            <v>11840.0419892802</v>
          </cell>
          <cell r="H18">
            <v>11641.7742814609</v>
          </cell>
          <cell r="I18">
            <v>11684.5361789717</v>
          </cell>
          <cell r="J18">
            <v>11719.6343622407</v>
          </cell>
          <cell r="K18">
            <v>11487.4046936803</v>
          </cell>
          <cell r="L18">
            <v>11702.1356742362</v>
          </cell>
          <cell r="M18">
            <v>11482.8756808103</v>
          </cell>
          <cell r="N18">
            <v>11493.0000898616</v>
          </cell>
          <cell r="O18">
            <v>11325.8613447879</v>
          </cell>
          <cell r="P18">
            <v>11315.3792509277</v>
          </cell>
          <cell r="Q18">
            <v>746.716985814948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-65235.2227107693</v>
          </cell>
          <cell r="B19">
            <v>11903.3104087245</v>
          </cell>
          <cell r="C19">
            <v>12956.3394675567</v>
          </cell>
          <cell r="D19">
            <v>12638.4137363915</v>
          </cell>
          <cell r="E19">
            <v>12174.5252002227</v>
          </cell>
          <cell r="F19">
            <v>12003.7569688301</v>
          </cell>
          <cell r="G19">
            <v>11814.0464583936</v>
          </cell>
          <cell r="H19">
            <v>11587.495698978</v>
          </cell>
          <cell r="I19">
            <v>11690.7299858884</v>
          </cell>
          <cell r="J19">
            <v>11473.2476359488</v>
          </cell>
          <cell r="K19">
            <v>11478.0737536247</v>
          </cell>
          <cell r="L19">
            <v>11563.9731471662</v>
          </cell>
          <cell r="M19">
            <v>11643.711253254</v>
          </cell>
          <cell r="N19">
            <v>11306.6643815006</v>
          </cell>
          <cell r="O19">
            <v>11373.9585127595</v>
          </cell>
          <cell r="P19">
            <v>11312.2923430228</v>
          </cell>
          <cell r="Q19">
            <v>748.221910403439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-69929.2701442304</v>
          </cell>
          <cell r="B20">
            <v>11989.2853695214</v>
          </cell>
          <cell r="C20">
            <v>13021.3756460817</v>
          </cell>
          <cell r="D20">
            <v>12745.4965231802</v>
          </cell>
          <cell r="E20">
            <v>12403.2986064189</v>
          </cell>
          <cell r="F20">
            <v>12221.7815479756</v>
          </cell>
          <cell r="G20">
            <v>12012.0982343514</v>
          </cell>
          <cell r="H20">
            <v>11877.6697853954</v>
          </cell>
          <cell r="I20">
            <v>11727.9337001993</v>
          </cell>
          <cell r="J20">
            <v>11695.1501711168</v>
          </cell>
          <cell r="K20">
            <v>11578.2744019224</v>
          </cell>
          <cell r="L20">
            <v>11710.4693538038</v>
          </cell>
          <cell r="M20">
            <v>11520.8144708423</v>
          </cell>
          <cell r="N20">
            <v>11423.5883538645</v>
          </cell>
          <cell r="O20">
            <v>11547.2459705057</v>
          </cell>
          <cell r="P20">
            <v>11453.1210474429</v>
          </cell>
          <cell r="Q20">
            <v>802.060756846264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-68815.422739254</v>
          </cell>
          <cell r="B21">
            <v>12039.2621944702</v>
          </cell>
          <cell r="C21">
            <v>13065.8408761586</v>
          </cell>
          <cell r="D21">
            <v>12688.1404980159</v>
          </cell>
          <cell r="E21">
            <v>12281.6010917289</v>
          </cell>
          <cell r="F21">
            <v>12105.1299198482</v>
          </cell>
          <cell r="G21">
            <v>11872.9753100424</v>
          </cell>
          <cell r="H21">
            <v>11704.6270376669</v>
          </cell>
          <cell r="I21">
            <v>11763.2530576515</v>
          </cell>
          <cell r="J21">
            <v>11728.4484005532</v>
          </cell>
          <cell r="K21">
            <v>11609.6213774118</v>
          </cell>
          <cell r="L21">
            <v>11549.9057020046</v>
          </cell>
          <cell r="M21">
            <v>11412.2213072536</v>
          </cell>
          <cell r="N21">
            <v>11465.8721524244</v>
          </cell>
          <cell r="O21">
            <v>11448.4530059806</v>
          </cell>
          <cell r="P21">
            <v>11387.459615778</v>
          </cell>
          <cell r="Q21">
            <v>789.285372650148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-67013.9616003418</v>
          </cell>
          <cell r="B22">
            <v>11992.7796993323</v>
          </cell>
          <cell r="C22">
            <v>12784.9272791664</v>
          </cell>
          <cell r="D22">
            <v>12648.6536945932</v>
          </cell>
          <cell r="E22">
            <v>12336.9795629582</v>
          </cell>
          <cell r="F22">
            <v>12053.1317304507</v>
          </cell>
          <cell r="G22">
            <v>11887.3193423773</v>
          </cell>
          <cell r="H22">
            <v>11694.4535468771</v>
          </cell>
          <cell r="I22">
            <v>11660.9277855919</v>
          </cell>
          <cell r="J22">
            <v>11579.7702452538</v>
          </cell>
          <cell r="K22">
            <v>11595.3557159187</v>
          </cell>
          <cell r="L22">
            <v>11481.8271040063</v>
          </cell>
          <cell r="M22">
            <v>11453.4618199114</v>
          </cell>
          <cell r="N22">
            <v>11419.1556984401</v>
          </cell>
          <cell r="O22">
            <v>11306.5919598269</v>
          </cell>
          <cell r="P22">
            <v>11201.279909658</v>
          </cell>
          <cell r="Q22">
            <v>768.62333397128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-64797.1709348714</v>
          </cell>
          <cell r="B23">
            <v>12031.5815541974</v>
          </cell>
          <cell r="C23">
            <v>12792.6542718337</v>
          </cell>
          <cell r="D23">
            <v>12545.8779453035</v>
          </cell>
          <cell r="E23">
            <v>12209.0056961548</v>
          </cell>
          <cell r="F23">
            <v>11998.1540363497</v>
          </cell>
          <cell r="G23">
            <v>11789.5564326129</v>
          </cell>
          <cell r="H23">
            <v>11586.2240024399</v>
          </cell>
          <cell r="I23">
            <v>11678.4399460471</v>
          </cell>
          <cell r="J23">
            <v>11615.6024135416</v>
          </cell>
          <cell r="K23">
            <v>11474.9343676079</v>
          </cell>
          <cell r="L23">
            <v>11549.2967077406</v>
          </cell>
          <cell r="M23">
            <v>11404.8292876459</v>
          </cell>
          <cell r="N23">
            <v>11328.1384974202</v>
          </cell>
          <cell r="O23">
            <v>11262.1959288309</v>
          </cell>
          <cell r="P23">
            <v>11398.1020705302</v>
          </cell>
          <cell r="Q23">
            <v>743.197631754601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-68043.9927588888</v>
          </cell>
          <cell r="B24">
            <v>12008.0156608767</v>
          </cell>
          <cell r="C24">
            <v>12944.7887327969</v>
          </cell>
          <cell r="D24">
            <v>12626.697912035</v>
          </cell>
          <cell r="E24">
            <v>12451.8869091931</v>
          </cell>
          <cell r="F24">
            <v>12162.7513238718</v>
          </cell>
          <cell r="G24">
            <v>11845.130883979</v>
          </cell>
          <cell r="H24">
            <v>11837.6929067798</v>
          </cell>
          <cell r="I24">
            <v>11663.3500634896</v>
          </cell>
          <cell r="J24">
            <v>11754.8527119141</v>
          </cell>
          <cell r="K24">
            <v>11617.8846835714</v>
          </cell>
          <cell r="L24">
            <v>11417.9792605414</v>
          </cell>
          <cell r="M24">
            <v>11486.3698739036</v>
          </cell>
          <cell r="N24">
            <v>11428.0253670807</v>
          </cell>
          <cell r="O24">
            <v>11486.0105327711</v>
          </cell>
          <cell r="P24">
            <v>11371.1678249954</v>
          </cell>
          <cell r="Q24">
            <v>780.43737934735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-73873.5512490261</v>
          </cell>
          <cell r="B25">
            <v>11996.6369491149</v>
          </cell>
          <cell r="C25">
            <v>13178.9817715078</v>
          </cell>
          <cell r="D25">
            <v>12923.2425279757</v>
          </cell>
          <cell r="E25">
            <v>12527.2175562365</v>
          </cell>
          <cell r="F25">
            <v>12229.6033368975</v>
          </cell>
          <cell r="G25">
            <v>12001.3154843743</v>
          </cell>
          <cell r="H25">
            <v>11845.2932729968</v>
          </cell>
          <cell r="I25">
            <v>11861.8304252583</v>
          </cell>
          <cell r="J25">
            <v>11790.7238845658</v>
          </cell>
          <cell r="K25">
            <v>11723.3567366842</v>
          </cell>
          <cell r="L25">
            <v>11695.0725956754</v>
          </cell>
          <cell r="M25">
            <v>11655.7016941055</v>
          </cell>
          <cell r="N25">
            <v>11654.970156641</v>
          </cell>
          <cell r="O25">
            <v>11701.8468431459</v>
          </cell>
          <cell r="P25">
            <v>11558.2360773694</v>
          </cell>
          <cell r="Q25">
            <v>847.30008340583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-62011.8428762778</v>
          </cell>
          <cell r="B26">
            <v>11779.3658057343</v>
          </cell>
          <cell r="C26">
            <v>12754.1387850224</v>
          </cell>
          <cell r="D26">
            <v>12356.798831469</v>
          </cell>
          <cell r="E26">
            <v>12125.9836187301</v>
          </cell>
          <cell r="F26">
            <v>12058.6091331549</v>
          </cell>
          <cell r="G26">
            <v>11682.4264244736</v>
          </cell>
          <cell r="H26">
            <v>11696.8579267603</v>
          </cell>
          <cell r="I26">
            <v>11527.0606752187</v>
          </cell>
          <cell r="J26">
            <v>11390.9642326428</v>
          </cell>
          <cell r="K26">
            <v>11486.1899148768</v>
          </cell>
          <cell r="L26">
            <v>11335.0055719529</v>
          </cell>
          <cell r="M26">
            <v>11320.3890721831</v>
          </cell>
          <cell r="N26">
            <v>11326.6339047591</v>
          </cell>
          <cell r="O26">
            <v>11405.9722619249</v>
          </cell>
          <cell r="P26">
            <v>11202.0442754044</v>
          </cell>
          <cell r="Q26">
            <v>711.251033053756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-73850.8275810587</v>
          </cell>
          <cell r="B27">
            <v>12076.9985576206</v>
          </cell>
          <cell r="C27">
            <v>13153.6268344064</v>
          </cell>
          <cell r="D27">
            <v>12850.3962126564</v>
          </cell>
          <cell r="E27">
            <v>12555.3532887563</v>
          </cell>
          <cell r="F27">
            <v>12192.4197962291</v>
          </cell>
          <cell r="G27">
            <v>11852.7351409926</v>
          </cell>
          <cell r="H27">
            <v>12040.2290337605</v>
          </cell>
          <cell r="I27">
            <v>11871.6597150403</v>
          </cell>
          <cell r="J27">
            <v>11767.5663322088</v>
          </cell>
          <cell r="K27">
            <v>11797.2470443298</v>
          </cell>
          <cell r="L27">
            <v>11761.0325249224</v>
          </cell>
          <cell r="M27">
            <v>11563.8451502522</v>
          </cell>
          <cell r="N27">
            <v>11518.6579069968</v>
          </cell>
          <cell r="O27">
            <v>11515.6104940361</v>
          </cell>
          <cell r="P27">
            <v>11405.6064318308</v>
          </cell>
          <cell r="Q27">
            <v>847.03945202371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-61188.2811489926</v>
          </cell>
          <cell r="B28">
            <v>11918.6534799246</v>
          </cell>
          <cell r="C28">
            <v>12809.2110903832</v>
          </cell>
          <cell r="D28">
            <v>12328.1987384845</v>
          </cell>
          <cell r="E28">
            <v>12064.0959428315</v>
          </cell>
          <cell r="F28">
            <v>11904.8973246226</v>
          </cell>
          <cell r="G28">
            <v>11752.9221858684</v>
          </cell>
          <cell r="H28">
            <v>11514.7603610225</v>
          </cell>
          <cell r="I28">
            <v>11378.6508663778</v>
          </cell>
          <cell r="J28">
            <v>11299.5264611205</v>
          </cell>
          <cell r="K28">
            <v>11304.9479964291</v>
          </cell>
          <cell r="L28">
            <v>11329.0738488177</v>
          </cell>
          <cell r="M28">
            <v>11426.9435647048</v>
          </cell>
          <cell r="N28">
            <v>11333.206578285</v>
          </cell>
          <cell r="O28">
            <v>11247.5879938131</v>
          </cell>
          <cell r="P28">
            <v>11275.3850935651</v>
          </cell>
          <cell r="Q28">
            <v>701.805109466486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-65153.6841026571</v>
          </cell>
          <cell r="B29">
            <v>12004.6709547602</v>
          </cell>
          <cell r="C29">
            <v>12793.6587283748</v>
          </cell>
          <cell r="D29">
            <v>12530.4314929847</v>
          </cell>
          <cell r="E29">
            <v>12239.7364723962</v>
          </cell>
          <cell r="F29">
            <v>12105.3657662598</v>
          </cell>
          <cell r="G29">
            <v>11801.4444830539</v>
          </cell>
          <cell r="H29">
            <v>11715.9291869231</v>
          </cell>
          <cell r="I29">
            <v>11526.4307394802</v>
          </cell>
          <cell r="J29">
            <v>11685.9463767705</v>
          </cell>
          <cell r="K29">
            <v>11475.9139334624</v>
          </cell>
          <cell r="L29">
            <v>11536.186340501</v>
          </cell>
          <cell r="M29">
            <v>11419.489428725</v>
          </cell>
          <cell r="N29">
            <v>11460.4853990886</v>
          </cell>
          <cell r="O29">
            <v>11304.8961544898</v>
          </cell>
          <cell r="P29">
            <v>11239.1822410497</v>
          </cell>
          <cell r="Q29">
            <v>747.286695183836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-73787.462668441</v>
          </cell>
          <cell r="B30">
            <v>12022.7521497832</v>
          </cell>
          <cell r="C30">
            <v>13095.2321105291</v>
          </cell>
          <cell r="D30">
            <v>12789.6613518067</v>
          </cell>
          <cell r="E30">
            <v>12498.6818216</v>
          </cell>
          <cell r="F30">
            <v>12302.6290444699</v>
          </cell>
          <cell r="G30">
            <v>12012.1711322364</v>
          </cell>
          <cell r="H30">
            <v>11809.7923063318</v>
          </cell>
          <cell r="I30">
            <v>11885.330951116</v>
          </cell>
          <cell r="J30">
            <v>11880.7996956116</v>
          </cell>
          <cell r="K30">
            <v>11794.5186044589</v>
          </cell>
          <cell r="L30">
            <v>11585.0429255105</v>
          </cell>
          <cell r="M30">
            <v>11725.9805033515</v>
          </cell>
          <cell r="N30">
            <v>11581.6425221589</v>
          </cell>
          <cell r="O30">
            <v>11622.1833639382</v>
          </cell>
          <cell r="P30">
            <v>11522.0585810311</v>
          </cell>
          <cell r="Q30">
            <v>846.312681821951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-70695.8461577612</v>
          </cell>
          <cell r="B31">
            <v>12090.4000681557</v>
          </cell>
          <cell r="C31">
            <v>13111.4447401085</v>
          </cell>
          <cell r="D31">
            <v>12784.135483697</v>
          </cell>
          <cell r="E31">
            <v>12483.9539347556</v>
          </cell>
          <cell r="F31">
            <v>12219.9426769526</v>
          </cell>
          <cell r="G31">
            <v>11793.2272404255</v>
          </cell>
          <cell r="H31">
            <v>11777.7695803053</v>
          </cell>
          <cell r="I31">
            <v>11715.0022744366</v>
          </cell>
          <cell r="J31">
            <v>11838.9137921988</v>
          </cell>
          <cell r="K31">
            <v>11672.6990966403</v>
          </cell>
          <cell r="L31">
            <v>11750.6389892001</v>
          </cell>
          <cell r="M31">
            <v>11552.56047668</v>
          </cell>
          <cell r="N31">
            <v>11590.9852900165</v>
          </cell>
          <cell r="O31">
            <v>11450.9871854208</v>
          </cell>
          <cell r="P31">
            <v>11432.2905872051</v>
          </cell>
          <cell r="Q31">
            <v>810.853077091058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-71973.9218447702</v>
          </cell>
          <cell r="B32">
            <v>11983.4886388552</v>
          </cell>
          <cell r="C32">
            <v>13024.9283288649</v>
          </cell>
          <cell r="D32">
            <v>12745.3673559666</v>
          </cell>
          <cell r="E32">
            <v>12518.38929225</v>
          </cell>
          <cell r="F32">
            <v>12044.0766792964</v>
          </cell>
          <cell r="G32">
            <v>12003.4954700901</v>
          </cell>
          <cell r="H32">
            <v>11649.6307464917</v>
          </cell>
          <cell r="I32">
            <v>11674.8471779208</v>
          </cell>
          <cell r="J32">
            <v>11680.1517567554</v>
          </cell>
          <cell r="K32">
            <v>11594.253297512</v>
          </cell>
          <cell r="L32">
            <v>11571.6619468047</v>
          </cell>
          <cell r="M32">
            <v>11617.9462481317</v>
          </cell>
          <cell r="N32">
            <v>11565.0160661921</v>
          </cell>
          <cell r="O32">
            <v>11470.2349792433</v>
          </cell>
          <cell r="P32">
            <v>11267.5831953343</v>
          </cell>
          <cell r="Q32">
            <v>825.512093990776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-70656.9271460906</v>
          </cell>
          <cell r="B33">
            <v>11997.5455648176</v>
          </cell>
          <cell r="C33">
            <v>13027.2830966335</v>
          </cell>
          <cell r="D33">
            <v>12812.5179250952</v>
          </cell>
          <cell r="E33">
            <v>12312.8021192399</v>
          </cell>
          <cell r="F33">
            <v>12182.0889681726</v>
          </cell>
          <cell r="G33">
            <v>11854.2230425721</v>
          </cell>
          <cell r="H33">
            <v>11849.5522520604</v>
          </cell>
          <cell r="I33">
            <v>11820.6592428221</v>
          </cell>
          <cell r="J33">
            <v>11735.3826575176</v>
          </cell>
          <cell r="K33">
            <v>11774.3513410689</v>
          </cell>
          <cell r="L33">
            <v>11577.7918556592</v>
          </cell>
          <cell r="M33">
            <v>11468.1323254104</v>
          </cell>
          <cell r="N33">
            <v>11557.2307123402</v>
          </cell>
          <cell r="O33">
            <v>11494.0924635257</v>
          </cell>
          <cell r="P33">
            <v>11497.1374308191</v>
          </cell>
          <cell r="Q33">
            <v>810.406691594801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-62048.3448600342</v>
          </cell>
          <cell r="B34">
            <v>11951.7941470413</v>
          </cell>
          <cell r="C34">
            <v>12713.438230859</v>
          </cell>
          <cell r="D34">
            <v>12426.7641305247</v>
          </cell>
          <cell r="E34">
            <v>12162.7337557115</v>
          </cell>
          <cell r="F34">
            <v>11891.7300490187</v>
          </cell>
          <cell r="G34">
            <v>11725.9493722074</v>
          </cell>
          <cell r="H34">
            <v>11587.6122406386</v>
          </cell>
          <cell r="I34">
            <v>11552.7119761489</v>
          </cell>
          <cell r="J34">
            <v>11401.7030906334</v>
          </cell>
          <cell r="K34">
            <v>11487.842409077</v>
          </cell>
          <cell r="L34">
            <v>11291.9431767718</v>
          </cell>
          <cell r="M34">
            <v>11344.8012975773</v>
          </cell>
          <cell r="N34">
            <v>11167.1342925872</v>
          </cell>
          <cell r="O34">
            <v>11138.8172530555</v>
          </cell>
          <cell r="P34">
            <v>11167.9945254942</v>
          </cell>
          <cell r="Q34">
            <v>711.669696206649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-65485.6578593262</v>
          </cell>
          <cell r="B35">
            <v>12001.2344857044</v>
          </cell>
          <cell r="C35">
            <v>12913.7860774892</v>
          </cell>
          <cell r="D35">
            <v>12498.6611571172</v>
          </cell>
          <cell r="E35">
            <v>12356.0927851129</v>
          </cell>
          <cell r="F35">
            <v>11955.5032116543</v>
          </cell>
          <cell r="G35">
            <v>11728.6327873993</v>
          </cell>
          <cell r="H35">
            <v>11536.3017185072</v>
          </cell>
          <cell r="I35">
            <v>11516.9908448498</v>
          </cell>
          <cell r="J35">
            <v>11620.6839638062</v>
          </cell>
          <cell r="K35">
            <v>11592.0920872395</v>
          </cell>
          <cell r="L35">
            <v>11589.8187309651</v>
          </cell>
          <cell r="M35">
            <v>11329.6107092304</v>
          </cell>
          <cell r="N35">
            <v>11473.1317770859</v>
          </cell>
          <cell r="O35">
            <v>11378.9456774983</v>
          </cell>
          <cell r="P35">
            <v>11184.0087714983</v>
          </cell>
          <cell r="Q35">
            <v>751.094301383327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-72049.0696852976</v>
          </cell>
          <cell r="B36">
            <v>12199.8391951971</v>
          </cell>
          <cell r="C36">
            <v>13101.3196459899</v>
          </cell>
          <cell r="D36">
            <v>12715.082838578</v>
          </cell>
          <cell r="E36">
            <v>12438.5609513685</v>
          </cell>
          <cell r="F36">
            <v>12153.8439846293</v>
          </cell>
          <cell r="G36">
            <v>11922.6122418582</v>
          </cell>
          <cell r="H36">
            <v>11889.985897411</v>
          </cell>
          <cell r="I36">
            <v>11691.1153130146</v>
          </cell>
          <cell r="J36">
            <v>11761.1688799275</v>
          </cell>
          <cell r="K36">
            <v>11805.8169865974</v>
          </cell>
          <cell r="L36">
            <v>11784.1289242766</v>
          </cell>
          <cell r="M36">
            <v>11593.9677650476</v>
          </cell>
          <cell r="N36">
            <v>11501.5552634507</v>
          </cell>
          <cell r="O36">
            <v>11428.2777038684</v>
          </cell>
          <cell r="P36">
            <v>11479.2105716818</v>
          </cell>
          <cell r="Q36">
            <v>826.374009662489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-61354.5392865383</v>
          </cell>
          <cell r="B37">
            <v>11854.3478970537</v>
          </cell>
          <cell r="C37">
            <v>12600.0266536399</v>
          </cell>
          <cell r="D37">
            <v>12361.4861776799</v>
          </cell>
          <cell r="E37">
            <v>12195.3410437888</v>
          </cell>
          <cell r="F37">
            <v>11892.6235437066</v>
          </cell>
          <cell r="G37">
            <v>11579.0461504048</v>
          </cell>
          <cell r="H37">
            <v>11618.9835945134</v>
          </cell>
          <cell r="I37">
            <v>11632.4711404869</v>
          </cell>
          <cell r="J37">
            <v>11539.7372972544</v>
          </cell>
          <cell r="K37">
            <v>11426.679344744</v>
          </cell>
          <cell r="L37">
            <v>11404.3905359818</v>
          </cell>
          <cell r="M37">
            <v>11361.7125767183</v>
          </cell>
          <cell r="N37">
            <v>11229.9482003393</v>
          </cell>
          <cell r="O37">
            <v>11255.5527114809</v>
          </cell>
          <cell r="P37">
            <v>11115.4403171502</v>
          </cell>
          <cell r="Q37">
            <v>703.712023800879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-69902.0893862481</v>
          </cell>
          <cell r="B38">
            <v>11927.3761111438</v>
          </cell>
          <cell r="C38">
            <v>12897.8496175563</v>
          </cell>
          <cell r="D38">
            <v>12702.782185149</v>
          </cell>
          <cell r="E38">
            <v>12362.0974348654</v>
          </cell>
          <cell r="F38">
            <v>12183.2077607781</v>
          </cell>
          <cell r="G38">
            <v>11829.3439185834</v>
          </cell>
          <cell r="H38">
            <v>11712.470513474</v>
          </cell>
          <cell r="I38">
            <v>11713.9999038787</v>
          </cell>
          <cell r="J38">
            <v>11685.9205674037</v>
          </cell>
          <cell r="K38">
            <v>11668.5141072266</v>
          </cell>
          <cell r="L38">
            <v>11697.8306154557</v>
          </cell>
          <cell r="M38">
            <v>11548.6240677267</v>
          </cell>
          <cell r="N38">
            <v>11561.2147270808</v>
          </cell>
          <cell r="O38">
            <v>11591.7779241952</v>
          </cell>
          <cell r="P38">
            <v>11327.443320544</v>
          </cell>
          <cell r="Q38">
            <v>801.749004424511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-71489.831817965</v>
          </cell>
          <cell r="B39">
            <v>11911.8660952244</v>
          </cell>
          <cell r="C39">
            <v>13094.130596745</v>
          </cell>
          <cell r="D39">
            <v>12678.087853399</v>
          </cell>
          <cell r="E39">
            <v>12386.2922603249</v>
          </cell>
          <cell r="F39">
            <v>12153.0761426082</v>
          </cell>
          <cell r="G39">
            <v>11962.190099965</v>
          </cell>
          <cell r="H39">
            <v>11826.419962339</v>
          </cell>
          <cell r="I39">
            <v>11740.65080656</v>
          </cell>
          <cell r="J39">
            <v>11662.2454090453</v>
          </cell>
          <cell r="K39">
            <v>11625.186311363</v>
          </cell>
          <cell r="L39">
            <v>11684.4838462888</v>
          </cell>
          <cell r="M39">
            <v>11573.4485958562</v>
          </cell>
          <cell r="N39">
            <v>11540.0877503461</v>
          </cell>
          <cell r="O39">
            <v>11413.5399395112</v>
          </cell>
          <cell r="P39">
            <v>11376.7448369976</v>
          </cell>
          <cell r="Q39">
            <v>819.959775019331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-69061.8340442152</v>
          </cell>
          <cell r="B40">
            <v>12085.6717049316</v>
          </cell>
          <cell r="C40">
            <v>13119.2475816573</v>
          </cell>
          <cell r="D40">
            <v>12615.3309328579</v>
          </cell>
          <cell r="E40">
            <v>12313.6605804931</v>
          </cell>
          <cell r="F40">
            <v>12135.1220808534</v>
          </cell>
          <cell r="G40">
            <v>12040.1768289806</v>
          </cell>
          <cell r="H40">
            <v>11786.624615827</v>
          </cell>
          <cell r="I40">
            <v>11613.9475546764</v>
          </cell>
          <cell r="J40">
            <v>11666.9175803243</v>
          </cell>
          <cell r="K40">
            <v>11626.3461345817</v>
          </cell>
          <cell r="L40">
            <v>11528.1773586551</v>
          </cell>
          <cell r="M40">
            <v>11607.540807065</v>
          </cell>
          <cell r="N40">
            <v>11423.8652644512</v>
          </cell>
          <cell r="O40">
            <v>11399.0768876812</v>
          </cell>
          <cell r="P40">
            <v>11348.1160830012</v>
          </cell>
          <cell r="Q40">
            <v>792.11161175353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-65083.285859387</v>
          </cell>
          <cell r="B41">
            <v>11880.8244727675</v>
          </cell>
          <cell r="C41">
            <v>12829.2162712844</v>
          </cell>
          <cell r="D41">
            <v>12516.2254916355</v>
          </cell>
          <cell r="E41">
            <v>12285.1190457285</v>
          </cell>
          <cell r="F41">
            <v>11900.9165850378</v>
          </cell>
          <cell r="G41">
            <v>11836.7853456766</v>
          </cell>
          <cell r="H41">
            <v>11593.9822195574</v>
          </cell>
          <cell r="I41">
            <v>11665.4879249003</v>
          </cell>
          <cell r="J41">
            <v>11688.400014192</v>
          </cell>
          <cell r="K41">
            <v>11500.9839000306</v>
          </cell>
          <cell r="L41">
            <v>11600.0412284799</v>
          </cell>
          <cell r="M41">
            <v>11505.3696062028</v>
          </cell>
          <cell r="N41">
            <v>11460.1476006809</v>
          </cell>
          <cell r="O41">
            <v>11353.6677881815</v>
          </cell>
          <cell r="P41">
            <v>11347.4100693076</v>
          </cell>
          <cell r="Q41">
            <v>746.479255492826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-69057.138674947</v>
          </cell>
          <cell r="B42">
            <v>12057.2729149128</v>
          </cell>
          <cell r="C42">
            <v>12958.5355881875</v>
          </cell>
          <cell r="D42">
            <v>12733.1998578435</v>
          </cell>
          <cell r="E42">
            <v>12204.5740972041</v>
          </cell>
          <cell r="F42">
            <v>12056.3682218248</v>
          </cell>
          <cell r="G42">
            <v>11868.0178387107</v>
          </cell>
          <cell r="H42">
            <v>11674.0343275292</v>
          </cell>
          <cell r="I42">
            <v>11632.5181118693</v>
          </cell>
          <cell r="J42">
            <v>11563.9524195623</v>
          </cell>
          <cell r="K42">
            <v>11639.4318979946</v>
          </cell>
          <cell r="L42">
            <v>11805.3507554992</v>
          </cell>
          <cell r="M42">
            <v>11593.7327240764</v>
          </cell>
          <cell r="N42">
            <v>11444.5267687148</v>
          </cell>
          <cell r="O42">
            <v>11493.4048648984</v>
          </cell>
          <cell r="P42">
            <v>11465.4224461061</v>
          </cell>
          <cell r="Q42">
            <v>792.057757746173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-70446.0499566542</v>
          </cell>
          <cell r="B43">
            <v>12005.8661219774</v>
          </cell>
          <cell r="C43">
            <v>13067.7966696761</v>
          </cell>
          <cell r="D43">
            <v>12822.8897831791</v>
          </cell>
          <cell r="E43">
            <v>12284.0810533103</v>
          </cell>
          <cell r="F43">
            <v>12188.5972626776</v>
          </cell>
          <cell r="G43">
            <v>11946.1194536176</v>
          </cell>
          <cell r="H43">
            <v>11820.293343494</v>
          </cell>
          <cell r="I43">
            <v>11782.6461919204</v>
          </cell>
          <cell r="J43">
            <v>11714.8490662759</v>
          </cell>
          <cell r="K43">
            <v>11570.3644315803</v>
          </cell>
          <cell r="L43">
            <v>11580.5615301078</v>
          </cell>
          <cell r="M43">
            <v>11527.3558654226</v>
          </cell>
          <cell r="N43">
            <v>11601.0874556032</v>
          </cell>
          <cell r="O43">
            <v>11503.3825247348</v>
          </cell>
          <cell r="P43">
            <v>11312.9325302814</v>
          </cell>
          <cell r="Q43">
            <v>807.988014582841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-70782.5115800288</v>
          </cell>
          <cell r="B44">
            <v>12257.1867988443</v>
          </cell>
          <cell r="C44">
            <v>13016.5667140995</v>
          </cell>
          <cell r="D44">
            <v>12666.240531576</v>
          </cell>
          <cell r="E44">
            <v>12391.5115917152</v>
          </cell>
          <cell r="F44">
            <v>12194.9743298934</v>
          </cell>
          <cell r="G44">
            <v>11872.5325770547</v>
          </cell>
          <cell r="H44">
            <v>11745.0741127222</v>
          </cell>
          <cell r="I44">
            <v>11711.9751403995</v>
          </cell>
          <cell r="J44">
            <v>11547.4460443148</v>
          </cell>
          <cell r="K44">
            <v>11711.4107269625</v>
          </cell>
          <cell r="L44">
            <v>11662.8165796277</v>
          </cell>
          <cell r="M44">
            <v>11554.5222433808</v>
          </cell>
          <cell r="N44">
            <v>11610.2323132821</v>
          </cell>
          <cell r="O44">
            <v>11503.6510496261</v>
          </cell>
          <cell r="P44">
            <v>11383.9992159321</v>
          </cell>
          <cell r="Q44">
            <v>811.847094818298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-61891.2766686973</v>
          </cell>
          <cell r="B45">
            <v>11852.1502334925</v>
          </cell>
          <cell r="C45">
            <v>12748.8301778061</v>
          </cell>
          <cell r="D45">
            <v>12473.70028405</v>
          </cell>
          <cell r="E45">
            <v>12289.0071907664</v>
          </cell>
          <cell r="F45">
            <v>11977.3066414397</v>
          </cell>
          <cell r="G45">
            <v>11686.3261943256</v>
          </cell>
          <cell r="H45">
            <v>11596.6843961766</v>
          </cell>
          <cell r="I45">
            <v>11530.0935144551</v>
          </cell>
          <cell r="J45">
            <v>11576.408287154</v>
          </cell>
          <cell r="K45">
            <v>11554.6824175864</v>
          </cell>
          <cell r="L45">
            <v>11406.3136843982</v>
          </cell>
          <cell r="M45">
            <v>11353.4318776436</v>
          </cell>
          <cell r="N45">
            <v>11247.2642722388</v>
          </cell>
          <cell r="O45">
            <v>11361.5023664468</v>
          </cell>
          <cell r="P45">
            <v>11293.3600263724</v>
          </cell>
          <cell r="Q45">
            <v>709.86818687929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-62677.0776374159</v>
          </cell>
          <cell r="B46">
            <v>11869.4254908329</v>
          </cell>
          <cell r="C46">
            <v>12724.4602939517</v>
          </cell>
          <cell r="D46">
            <v>12494.3621177629</v>
          </cell>
          <cell r="E46">
            <v>12106.6573746812</v>
          </cell>
          <cell r="F46">
            <v>11982.7292822839</v>
          </cell>
          <cell r="G46">
            <v>11818.8860667665</v>
          </cell>
          <cell r="H46">
            <v>11632.1071429693</v>
          </cell>
          <cell r="I46">
            <v>11533.8807319917</v>
          </cell>
          <cell r="J46">
            <v>11552.4100651631</v>
          </cell>
          <cell r="K46">
            <v>11569.3015364737</v>
          </cell>
          <cell r="L46">
            <v>11430.5181566631</v>
          </cell>
          <cell r="M46">
            <v>11320.658456243</v>
          </cell>
          <cell r="N46">
            <v>11279.9071735741</v>
          </cell>
          <cell r="O46">
            <v>11121.6937953464</v>
          </cell>
          <cell r="P46">
            <v>11147.9419791806</v>
          </cell>
          <cell r="Q46">
            <v>718.881009670105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-72289.0340425023</v>
          </cell>
          <cell r="B47">
            <v>12012.1267704682</v>
          </cell>
          <cell r="C47">
            <v>13092.243500561</v>
          </cell>
          <cell r="D47">
            <v>12687.128317322</v>
          </cell>
          <cell r="E47">
            <v>12337.0162070589</v>
          </cell>
          <cell r="F47">
            <v>12384.6256995589</v>
          </cell>
          <cell r="G47">
            <v>11983.4654909942</v>
          </cell>
          <cell r="H47">
            <v>11794.5947476333</v>
          </cell>
          <cell r="I47">
            <v>11736.9420629709</v>
          </cell>
          <cell r="J47">
            <v>11742.8156829802</v>
          </cell>
          <cell r="K47">
            <v>11739.4535511596</v>
          </cell>
          <cell r="L47">
            <v>11608.8978120209</v>
          </cell>
          <cell r="M47">
            <v>11538.0706272149</v>
          </cell>
          <cell r="N47">
            <v>11411.8916833523</v>
          </cell>
          <cell r="O47">
            <v>11373.9358638608</v>
          </cell>
          <cell r="P47">
            <v>11434.6443120003</v>
          </cell>
          <cell r="Q47">
            <v>829.126304853884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-60889.0375900031</v>
          </cell>
          <cell r="B48">
            <v>11959.8114433085</v>
          </cell>
          <cell r="C48">
            <v>12654.4841249373</v>
          </cell>
          <cell r="D48">
            <v>12431.8658169712</v>
          </cell>
          <cell r="E48">
            <v>12139.7071305368</v>
          </cell>
          <cell r="F48">
            <v>11885.6800712135</v>
          </cell>
          <cell r="G48">
            <v>11637.7429538418</v>
          </cell>
          <cell r="H48">
            <v>11729.2674919698</v>
          </cell>
          <cell r="I48">
            <v>11497.2356249175</v>
          </cell>
          <cell r="J48">
            <v>11397.2530412874</v>
          </cell>
          <cell r="K48">
            <v>11266.4398924703</v>
          </cell>
          <cell r="L48">
            <v>11386.8171444624</v>
          </cell>
          <cell r="M48">
            <v>11245.5723353516</v>
          </cell>
          <cell r="N48">
            <v>11260.3921244313</v>
          </cell>
          <cell r="O48">
            <v>11168.1333222843</v>
          </cell>
          <cell r="P48">
            <v>11073.196570763</v>
          </cell>
          <cell r="Q48">
            <v>698.3729055423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-71770.5495981269</v>
          </cell>
          <cell r="B49">
            <v>12067.264195409</v>
          </cell>
          <cell r="C49">
            <v>13318.838640194</v>
          </cell>
          <cell r="D49">
            <v>12915.7075550717</v>
          </cell>
          <cell r="E49">
            <v>12453.2567061991</v>
          </cell>
          <cell r="F49">
            <v>12191.5701932387</v>
          </cell>
          <cell r="G49">
            <v>11996.372070903</v>
          </cell>
          <cell r="H49">
            <v>11753.8908547424</v>
          </cell>
          <cell r="I49">
            <v>11883.6330494839</v>
          </cell>
          <cell r="J49">
            <v>11692.7122231722</v>
          </cell>
          <cell r="K49">
            <v>11670.3440933593</v>
          </cell>
          <cell r="L49">
            <v>11655.3958936997</v>
          </cell>
          <cell r="M49">
            <v>11511.3415414809</v>
          </cell>
          <cell r="N49">
            <v>11609.7582647078</v>
          </cell>
          <cell r="O49">
            <v>11515.446839983</v>
          </cell>
          <cell r="P49">
            <v>11414.6245487349</v>
          </cell>
          <cell r="Q49">
            <v>823.179495670676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-69665.9444081997</v>
          </cell>
          <cell r="B50">
            <v>12091.5487432259</v>
          </cell>
          <cell r="C50">
            <v>13065.6217956388</v>
          </cell>
          <cell r="D50">
            <v>12615.3740164018</v>
          </cell>
          <cell r="E50">
            <v>12513.9159926526</v>
          </cell>
          <cell r="F50">
            <v>12215.0094625258</v>
          </cell>
          <cell r="G50">
            <v>11842.3151000743</v>
          </cell>
          <cell r="H50">
            <v>11874.1265887512</v>
          </cell>
          <cell r="I50">
            <v>11619.3054456327</v>
          </cell>
          <cell r="J50">
            <v>11858.1885468791</v>
          </cell>
          <cell r="K50">
            <v>11587.5779293757</v>
          </cell>
          <cell r="L50">
            <v>11662.3988297963</v>
          </cell>
          <cell r="M50">
            <v>11624.3706137798</v>
          </cell>
          <cell r="N50">
            <v>11602.3735408873</v>
          </cell>
          <cell r="O50">
            <v>11369.4490980656</v>
          </cell>
          <cell r="P50">
            <v>11380.5410212174</v>
          </cell>
          <cell r="Q50">
            <v>799.040515984288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-62790.5772581932</v>
          </cell>
          <cell r="B51">
            <v>11788.9215293501</v>
          </cell>
          <cell r="C51">
            <v>12787.7592282364</v>
          </cell>
          <cell r="D51">
            <v>12478.2131301864</v>
          </cell>
          <cell r="E51">
            <v>12381.9358626417</v>
          </cell>
          <cell r="F51">
            <v>11991.7784348423</v>
          </cell>
          <cell r="G51">
            <v>11790.566160191</v>
          </cell>
          <cell r="H51">
            <v>11653.3833722095</v>
          </cell>
          <cell r="I51">
            <v>11628.048778191</v>
          </cell>
          <cell r="J51">
            <v>11431.261290765</v>
          </cell>
          <cell r="K51">
            <v>11451.9263384798</v>
          </cell>
          <cell r="L51">
            <v>11442.0520541065</v>
          </cell>
          <cell r="M51">
            <v>11379.6462732232</v>
          </cell>
          <cell r="N51">
            <v>11308.2498923582</v>
          </cell>
          <cell r="O51">
            <v>11343.2920613929</v>
          </cell>
          <cell r="P51">
            <v>11259.1804332828</v>
          </cell>
          <cell r="Q51">
            <v>720.182804920573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-66104.7213198453</v>
          </cell>
          <cell r="B52">
            <v>11851.8765340547</v>
          </cell>
          <cell r="C52">
            <v>12762.139061363</v>
          </cell>
          <cell r="D52">
            <v>12719.5820005511</v>
          </cell>
          <cell r="E52">
            <v>12468.890181514</v>
          </cell>
          <cell r="F52">
            <v>12194.1705931875</v>
          </cell>
          <cell r="G52">
            <v>11873.1932713014</v>
          </cell>
          <cell r="H52">
            <v>11734.7810330609</v>
          </cell>
          <cell r="I52">
            <v>11626.2648901159</v>
          </cell>
          <cell r="J52">
            <v>11600.3355359252</v>
          </cell>
          <cell r="K52">
            <v>11553.0967745237</v>
          </cell>
          <cell r="L52">
            <v>11646.4487048885</v>
          </cell>
          <cell r="M52">
            <v>11308.6092369862</v>
          </cell>
          <cell r="N52">
            <v>11388.8449041377</v>
          </cell>
          <cell r="O52">
            <v>11220.264626436</v>
          </cell>
          <cell r="P52">
            <v>11223.443937101</v>
          </cell>
          <cell r="Q52">
            <v>758.194711650097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-72096.1345707793</v>
          </cell>
          <cell r="B53">
            <v>11966.7211435531</v>
          </cell>
          <cell r="C53">
            <v>13182.6653087435</v>
          </cell>
          <cell r="D53">
            <v>12746.8369163836</v>
          </cell>
          <cell r="E53">
            <v>12540.3689882911</v>
          </cell>
          <cell r="F53">
            <v>12224.9335557912</v>
          </cell>
          <cell r="G53">
            <v>12015.7816079766</v>
          </cell>
          <cell r="H53">
            <v>11815.4939930479</v>
          </cell>
          <cell r="I53">
            <v>11755.8577241017</v>
          </cell>
          <cell r="J53">
            <v>11901.6316796664</v>
          </cell>
          <cell r="K53">
            <v>11730.1458891303</v>
          </cell>
          <cell r="L53">
            <v>11654.0170277034</v>
          </cell>
          <cell r="M53">
            <v>11476.6707447736</v>
          </cell>
          <cell r="N53">
            <v>11516.9936756451</v>
          </cell>
          <cell r="O53">
            <v>11628.5458066403</v>
          </cell>
          <cell r="P53">
            <v>11587.1834498439</v>
          </cell>
          <cell r="Q53">
            <v>826.913825073011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-66027.6072109712</v>
          </cell>
          <cell r="B54">
            <v>11870.9799522915</v>
          </cell>
          <cell r="C54">
            <v>12966.0372299761</v>
          </cell>
          <cell r="D54">
            <v>12468.1810464367</v>
          </cell>
          <cell r="E54">
            <v>12172.226999415</v>
          </cell>
          <cell r="F54">
            <v>11967.5281771993</v>
          </cell>
          <cell r="G54">
            <v>11819.1768627047</v>
          </cell>
          <cell r="H54">
            <v>11762.8383674458</v>
          </cell>
          <cell r="I54">
            <v>11782.4427169813</v>
          </cell>
          <cell r="J54">
            <v>11627.1075334648</v>
          </cell>
          <cell r="K54">
            <v>11502.7524816805</v>
          </cell>
          <cell r="L54">
            <v>11415.1310405183</v>
          </cell>
          <cell r="M54">
            <v>11484.5316731692</v>
          </cell>
          <cell r="N54">
            <v>11353.4245535018</v>
          </cell>
          <cell r="O54">
            <v>11236.5893326068</v>
          </cell>
          <cell r="P54">
            <v>11281.0584666093</v>
          </cell>
          <cell r="Q54">
            <v>757.310243666955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-63579.7203696332</v>
          </cell>
          <cell r="B55">
            <v>11871.7060657835</v>
          </cell>
          <cell r="C55">
            <v>12833.9406942218</v>
          </cell>
          <cell r="D55">
            <v>12425.7993958671</v>
          </cell>
          <cell r="E55">
            <v>12149.0139428571</v>
          </cell>
          <cell r="F55">
            <v>12166.8676841232</v>
          </cell>
          <cell r="G55">
            <v>11727.6223569245</v>
          </cell>
          <cell r="H55">
            <v>11654.3090986403</v>
          </cell>
          <cell r="I55">
            <v>11640.2349348706</v>
          </cell>
          <cell r="J55">
            <v>11640.7871532618</v>
          </cell>
          <cell r="K55">
            <v>11555.5696363197</v>
          </cell>
          <cell r="L55">
            <v>11559.7480185025</v>
          </cell>
          <cell r="M55">
            <v>11287.4466503734</v>
          </cell>
          <cell r="N55">
            <v>11297.883396825</v>
          </cell>
          <cell r="O55">
            <v>11331.7717176553</v>
          </cell>
          <cell r="P55">
            <v>11291.5698246908</v>
          </cell>
          <cell r="Q55">
            <v>729.233960751544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-65067.0726635713</v>
          </cell>
          <cell r="B56">
            <v>11847.3662305308</v>
          </cell>
          <cell r="C56">
            <v>12748.5851066893</v>
          </cell>
          <cell r="D56">
            <v>12588.7051554754</v>
          </cell>
          <cell r="E56">
            <v>12247.8157613384</v>
          </cell>
          <cell r="F56">
            <v>12025.2669079826</v>
          </cell>
          <cell r="G56">
            <v>11793.6036357943</v>
          </cell>
          <cell r="H56">
            <v>11673.7551475503</v>
          </cell>
          <cell r="I56">
            <v>11501.9055538007</v>
          </cell>
          <cell r="J56">
            <v>11606.1754766801</v>
          </cell>
          <cell r="K56">
            <v>11467.9903874897</v>
          </cell>
          <cell r="L56">
            <v>11387.6460507691</v>
          </cell>
          <cell r="M56">
            <v>11434.1525770384</v>
          </cell>
          <cell r="N56">
            <v>11356.4894202102</v>
          </cell>
          <cell r="O56">
            <v>11501.183079319</v>
          </cell>
          <cell r="P56">
            <v>11473.1970816292</v>
          </cell>
          <cell r="Q56">
            <v>746.293296622097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-67456.903681288</v>
          </cell>
          <cell r="B57">
            <v>11946.9719293229</v>
          </cell>
          <cell r="C57">
            <v>12878.3849101631</v>
          </cell>
          <cell r="D57">
            <v>12541.6643239077</v>
          </cell>
          <cell r="E57">
            <v>12373.8830162158</v>
          </cell>
          <cell r="F57">
            <v>12231.9560122822</v>
          </cell>
          <cell r="G57">
            <v>11888.1960793029</v>
          </cell>
          <cell r="H57">
            <v>11808.1060653764</v>
          </cell>
          <cell r="I57">
            <v>11719.5233108266</v>
          </cell>
          <cell r="J57">
            <v>11696.0658394515</v>
          </cell>
          <cell r="K57">
            <v>11617.113455197</v>
          </cell>
          <cell r="L57">
            <v>11566.5909382784</v>
          </cell>
          <cell r="M57">
            <v>11622.6910394964</v>
          </cell>
          <cell r="N57">
            <v>11492.2546461477</v>
          </cell>
          <cell r="O57">
            <v>11377.4758073212</v>
          </cell>
          <cell r="P57">
            <v>11273.0146778915</v>
          </cell>
          <cell r="Q57">
            <v>773.7037024629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-69337.4618694361</v>
          </cell>
          <cell r="B58">
            <v>12189.425202127</v>
          </cell>
          <cell r="C58">
            <v>13086.5702622291</v>
          </cell>
          <cell r="D58">
            <v>12648.9466044631</v>
          </cell>
          <cell r="E58">
            <v>12457.4412207078</v>
          </cell>
          <cell r="F58">
            <v>12098.0366766755</v>
          </cell>
          <cell r="G58">
            <v>11714.579587274</v>
          </cell>
          <cell r="H58">
            <v>11692.6130209866</v>
          </cell>
          <cell r="I58">
            <v>11635.8423409707</v>
          </cell>
          <cell r="J58">
            <v>11671.9226146602</v>
          </cell>
          <cell r="K58">
            <v>11593.8593122002</v>
          </cell>
          <cell r="L58">
            <v>11485.9659278752</v>
          </cell>
          <cell r="M58">
            <v>11600.3570250233</v>
          </cell>
          <cell r="N58">
            <v>11468.330190302</v>
          </cell>
          <cell r="O58">
            <v>11371.7273452779</v>
          </cell>
          <cell r="P58">
            <v>11405.3822119729</v>
          </cell>
          <cell r="Q58">
            <v>795.272952657684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-64386.0450723982</v>
          </cell>
          <cell r="B59">
            <v>11970.5663853275</v>
          </cell>
          <cell r="C59">
            <v>13040.0887390905</v>
          </cell>
          <cell r="D59">
            <v>12329.8218613711</v>
          </cell>
          <cell r="E59">
            <v>12206.528576615</v>
          </cell>
          <cell r="F59">
            <v>11995.2321182199</v>
          </cell>
          <cell r="G59">
            <v>11699.1233901965</v>
          </cell>
          <cell r="H59">
            <v>11672.2199947087</v>
          </cell>
          <cell r="I59">
            <v>11570.0614009158</v>
          </cell>
          <cell r="J59">
            <v>11556.0329670628</v>
          </cell>
          <cell r="K59">
            <v>11422.0869519307</v>
          </cell>
          <cell r="L59">
            <v>11498.0294220576</v>
          </cell>
          <cell r="M59">
            <v>11346.4878643294</v>
          </cell>
          <cell r="N59">
            <v>11262.0996708442</v>
          </cell>
          <cell r="O59">
            <v>11361.6064305551</v>
          </cell>
          <cell r="P59">
            <v>11267.0470103251</v>
          </cell>
          <cell r="Q59">
            <v>738.482182562378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-66101.1497109389</v>
          </cell>
          <cell r="B60">
            <v>11891.0868010657</v>
          </cell>
          <cell r="C60">
            <v>12819.4597506145</v>
          </cell>
          <cell r="D60">
            <v>12568.9597809246</v>
          </cell>
          <cell r="E60">
            <v>12391.7462523768</v>
          </cell>
          <cell r="F60">
            <v>12003.7936340602</v>
          </cell>
          <cell r="G60">
            <v>11878.3058521294</v>
          </cell>
          <cell r="H60">
            <v>11755.5832964705</v>
          </cell>
          <cell r="I60">
            <v>11552.4328810346</v>
          </cell>
          <cell r="J60">
            <v>11522.5109872738</v>
          </cell>
          <cell r="K60">
            <v>11589.1663571643</v>
          </cell>
          <cell r="L60">
            <v>11644.0122266309</v>
          </cell>
          <cell r="M60">
            <v>11421.1204764996</v>
          </cell>
          <cell r="N60">
            <v>11569.230327637</v>
          </cell>
          <cell r="O60">
            <v>11491.0999151416</v>
          </cell>
          <cell r="P60">
            <v>11206.1233310424</v>
          </cell>
          <cell r="Q60">
            <v>758.153746724584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-73719.5881828571</v>
          </cell>
          <cell r="B61">
            <v>12008.0796946356</v>
          </cell>
          <cell r="C61">
            <v>13079.4467329394</v>
          </cell>
          <cell r="D61">
            <v>12797.0669400821</v>
          </cell>
          <cell r="E61">
            <v>12483.1046192252</v>
          </cell>
          <cell r="F61">
            <v>12323.7621674826</v>
          </cell>
          <cell r="G61">
            <v>12004.2257410727</v>
          </cell>
          <cell r="H61">
            <v>11776.238771795</v>
          </cell>
          <cell r="I61">
            <v>11731.8276033073</v>
          </cell>
          <cell r="J61">
            <v>11725.5227027776</v>
          </cell>
          <cell r="K61">
            <v>11643.1293843701</v>
          </cell>
          <cell r="L61">
            <v>11680.723861961</v>
          </cell>
          <cell r="M61">
            <v>11504.1113722728</v>
          </cell>
          <cell r="N61">
            <v>11464.4738258129</v>
          </cell>
          <cell r="O61">
            <v>11453.679374386</v>
          </cell>
          <cell r="P61">
            <v>11500.1774785609</v>
          </cell>
          <cell r="Q61">
            <v>845.534188622097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-69585.0933888951</v>
          </cell>
          <cell r="B62">
            <v>12061.8728767578</v>
          </cell>
          <cell r="C62">
            <v>12985.2047873923</v>
          </cell>
          <cell r="D62">
            <v>12735.7870877464</v>
          </cell>
          <cell r="E62">
            <v>12370.9582332903</v>
          </cell>
          <cell r="F62">
            <v>12139.3942185544</v>
          </cell>
          <cell r="G62">
            <v>11865.9654561103</v>
          </cell>
          <cell r="H62">
            <v>11804.8218184307</v>
          </cell>
          <cell r="I62">
            <v>11649.4040240233</v>
          </cell>
          <cell r="J62">
            <v>11897.6031326638</v>
          </cell>
          <cell r="K62">
            <v>11755.2717820116</v>
          </cell>
          <cell r="L62">
            <v>11552.7397305928</v>
          </cell>
          <cell r="M62">
            <v>11543.1738962859</v>
          </cell>
          <cell r="N62">
            <v>11615.8012784669</v>
          </cell>
          <cell r="O62">
            <v>11456.7554937334</v>
          </cell>
          <cell r="P62">
            <v>11259.9715793782</v>
          </cell>
          <cell r="Q62">
            <v>798.113187133271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-61696.4393137379</v>
          </cell>
          <cell r="B63">
            <v>11765.7864564408</v>
          </cell>
          <cell r="C63">
            <v>12906.0470435163</v>
          </cell>
          <cell r="D63">
            <v>12519.3232454585</v>
          </cell>
          <cell r="E63">
            <v>12072.3652318419</v>
          </cell>
          <cell r="F63">
            <v>11826.2664234674</v>
          </cell>
          <cell r="G63">
            <v>11730.3964220336</v>
          </cell>
          <cell r="H63">
            <v>11553.8624292604</v>
          </cell>
          <cell r="I63">
            <v>11543.3826984747</v>
          </cell>
          <cell r="J63">
            <v>11544.9757479856</v>
          </cell>
          <cell r="K63">
            <v>11470.6325952587</v>
          </cell>
          <cell r="L63">
            <v>11407.8172814458</v>
          </cell>
          <cell r="M63">
            <v>11539.5453977976</v>
          </cell>
          <cell r="N63">
            <v>11371.6619446121</v>
          </cell>
          <cell r="O63">
            <v>11230.5148688764</v>
          </cell>
          <cell r="P63">
            <v>11158.5772480761</v>
          </cell>
          <cell r="Q63">
            <v>707.633480352848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-71387.2472764027</v>
          </cell>
          <cell r="B64">
            <v>12028.2096672826</v>
          </cell>
          <cell r="C64">
            <v>13057.3170548258</v>
          </cell>
          <cell r="D64">
            <v>12858.8861724169</v>
          </cell>
          <cell r="E64">
            <v>12526.6712041761</v>
          </cell>
          <cell r="F64">
            <v>12126.9853791805</v>
          </cell>
          <cell r="G64">
            <v>11869.5226126716</v>
          </cell>
          <cell r="H64">
            <v>11909.9984874384</v>
          </cell>
          <cell r="I64">
            <v>11816.1593446975</v>
          </cell>
          <cell r="J64">
            <v>11760.4044870341</v>
          </cell>
          <cell r="K64">
            <v>11674.3277948532</v>
          </cell>
          <cell r="L64">
            <v>11595.33648219</v>
          </cell>
          <cell r="M64">
            <v>11541.2868301226</v>
          </cell>
          <cell r="N64">
            <v>11556.347391683</v>
          </cell>
          <cell r="O64">
            <v>11411.1732511996</v>
          </cell>
          <cell r="P64">
            <v>11577.050265043</v>
          </cell>
          <cell r="Q64">
            <v>818.783171361428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-65081.552823494</v>
          </cell>
          <cell r="B65">
            <v>12002.9461333315</v>
          </cell>
          <cell r="C65">
            <v>12876.3490229983</v>
          </cell>
          <cell r="D65">
            <v>12567.529189655</v>
          </cell>
          <cell r="E65">
            <v>12268.0975153626</v>
          </cell>
          <cell r="F65">
            <v>11984.0175570396</v>
          </cell>
          <cell r="G65">
            <v>11860.5272096419</v>
          </cell>
          <cell r="H65">
            <v>11749.8397879159</v>
          </cell>
          <cell r="I65">
            <v>11610.0866653762</v>
          </cell>
          <cell r="J65">
            <v>11575.7406169425</v>
          </cell>
          <cell r="K65">
            <v>11591.1602782881</v>
          </cell>
          <cell r="L65">
            <v>11539.2255870037</v>
          </cell>
          <cell r="M65">
            <v>11433.9123699647</v>
          </cell>
          <cell r="N65">
            <v>11285.2220793815</v>
          </cell>
          <cell r="O65">
            <v>11338.6726856864</v>
          </cell>
          <cell r="P65">
            <v>11354.3687067981</v>
          </cell>
          <cell r="Q65">
            <v>746.459378264346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-66495.0746360212</v>
          </cell>
          <cell r="B66">
            <v>12079.7016053976</v>
          </cell>
          <cell r="C66">
            <v>12885.6803767369</v>
          </cell>
          <cell r="D66">
            <v>12553.6772427148</v>
          </cell>
          <cell r="E66">
            <v>12334.7063768835</v>
          </cell>
          <cell r="F66">
            <v>12184.8822252193</v>
          </cell>
          <cell r="G66">
            <v>11847.0255673073</v>
          </cell>
          <cell r="H66">
            <v>11674.4183685507</v>
          </cell>
          <cell r="I66">
            <v>11630.7932028141</v>
          </cell>
          <cell r="J66">
            <v>11711.9421586058</v>
          </cell>
          <cell r="K66">
            <v>11499.2690146995</v>
          </cell>
          <cell r="L66">
            <v>11476.0158307</v>
          </cell>
          <cell r="M66">
            <v>11392.6874656454</v>
          </cell>
          <cell r="N66">
            <v>11289.4007850594</v>
          </cell>
          <cell r="O66">
            <v>11319.1350932686</v>
          </cell>
          <cell r="P66">
            <v>11429.316747407</v>
          </cell>
          <cell r="Q66">
            <v>762.671908045309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-67640.8879874744</v>
          </cell>
          <cell r="B67">
            <v>12061.751817121</v>
          </cell>
          <cell r="C67">
            <v>12933.0920640205</v>
          </cell>
          <cell r="D67">
            <v>12643.1765192186</v>
          </cell>
          <cell r="E67">
            <v>12339.2699404821</v>
          </cell>
          <cell r="F67">
            <v>12055.9942879881</v>
          </cell>
          <cell r="G67">
            <v>11926.8669011721</v>
          </cell>
          <cell r="H67">
            <v>11829.5092950741</v>
          </cell>
          <cell r="I67">
            <v>11745.1350137392</v>
          </cell>
          <cell r="J67">
            <v>11603.1510706042</v>
          </cell>
          <cell r="K67">
            <v>11577.3379070787</v>
          </cell>
          <cell r="L67">
            <v>11564.9524592789</v>
          </cell>
          <cell r="M67">
            <v>11487.833842376</v>
          </cell>
          <cell r="N67">
            <v>11380.2238315225</v>
          </cell>
          <cell r="O67">
            <v>11497.0641272216</v>
          </cell>
          <cell r="P67">
            <v>11277.5566060295</v>
          </cell>
          <cell r="Q67">
            <v>775.813928861136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-63647.1995916158</v>
          </cell>
          <cell r="B68">
            <v>11980.7133771878</v>
          </cell>
          <cell r="C68">
            <v>12736.7968078225</v>
          </cell>
          <cell r="D68">
            <v>12609.7889754573</v>
          </cell>
          <cell r="E68">
            <v>12181.2281452259</v>
          </cell>
          <cell r="F68">
            <v>12088.0092415707</v>
          </cell>
          <cell r="G68">
            <v>11862.6699600679</v>
          </cell>
          <cell r="H68">
            <v>11652.6002746434</v>
          </cell>
          <cell r="I68">
            <v>11579.6278245794</v>
          </cell>
          <cell r="J68">
            <v>11605.186610496</v>
          </cell>
          <cell r="K68">
            <v>11538.2702225107</v>
          </cell>
          <cell r="L68">
            <v>11442.9477513002</v>
          </cell>
          <cell r="M68">
            <v>11306.8287198893</v>
          </cell>
          <cell r="N68">
            <v>11369.3897316468</v>
          </cell>
          <cell r="O68">
            <v>11134.0427839187</v>
          </cell>
          <cell r="P68">
            <v>11212.0333077397</v>
          </cell>
          <cell r="Q68">
            <v>730.007920435996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-64128.1056840849</v>
          </cell>
          <cell r="B69">
            <v>11872.4422315272</v>
          </cell>
          <cell r="C69">
            <v>12802.9700273164</v>
          </cell>
          <cell r="D69">
            <v>12560.9564942035</v>
          </cell>
          <cell r="E69">
            <v>12263.7281514618</v>
          </cell>
          <cell r="F69">
            <v>12045.600702524</v>
          </cell>
          <cell r="G69">
            <v>11833.9268277798</v>
          </cell>
          <cell r="H69">
            <v>11613.7007937135</v>
          </cell>
          <cell r="I69">
            <v>11601.5281214114</v>
          </cell>
          <cell r="J69">
            <v>11520.8251113638</v>
          </cell>
          <cell r="K69">
            <v>11393.1304872975</v>
          </cell>
          <cell r="L69">
            <v>11457.3957388468</v>
          </cell>
          <cell r="M69">
            <v>11386.9269607367</v>
          </cell>
          <cell r="N69">
            <v>11406.2216896564</v>
          </cell>
          <cell r="O69">
            <v>11300.4540181662</v>
          </cell>
          <cell r="P69">
            <v>11185.8081068702</v>
          </cell>
          <cell r="Q69">
            <v>735.52372095418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-65519.7233623917</v>
          </cell>
          <cell r="B70">
            <v>11821.4769181769</v>
          </cell>
          <cell r="C70">
            <v>12925.3094448168</v>
          </cell>
          <cell r="D70">
            <v>12577.6256006856</v>
          </cell>
          <cell r="E70">
            <v>12418.7798965496</v>
          </cell>
          <cell r="F70">
            <v>12160.8142637006</v>
          </cell>
          <cell r="G70">
            <v>11951.6708438845</v>
          </cell>
          <cell r="H70">
            <v>11813.8670449525</v>
          </cell>
          <cell r="I70">
            <v>11626.3669463998</v>
          </cell>
          <cell r="J70">
            <v>11585.9890867063</v>
          </cell>
          <cell r="K70">
            <v>11704.0017987351</v>
          </cell>
          <cell r="L70">
            <v>11409.3267391746</v>
          </cell>
          <cell r="M70">
            <v>11436.2039157408</v>
          </cell>
          <cell r="N70">
            <v>11355.5611951869</v>
          </cell>
          <cell r="O70">
            <v>11388.20910607</v>
          </cell>
          <cell r="P70">
            <v>11196.440756985</v>
          </cell>
          <cell r="Q70">
            <v>751.485019077288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-65298.6444249929</v>
          </cell>
          <cell r="B71">
            <v>12019.3900350499</v>
          </cell>
          <cell r="C71">
            <v>13004.994546557</v>
          </cell>
          <cell r="D71">
            <v>12440.8599827053</v>
          </cell>
          <cell r="E71">
            <v>12182.5572647855</v>
          </cell>
          <cell r="F71">
            <v>11999.7250005841</v>
          </cell>
          <cell r="G71">
            <v>11740.9619184036</v>
          </cell>
          <cell r="H71">
            <v>11673.4906727657</v>
          </cell>
          <cell r="I71">
            <v>11719.0489515915</v>
          </cell>
          <cell r="J71">
            <v>11675.3164565215</v>
          </cell>
          <cell r="K71">
            <v>11632.6964526177</v>
          </cell>
          <cell r="L71">
            <v>11475.7302195931</v>
          </cell>
          <cell r="M71">
            <v>11306.3593592176</v>
          </cell>
          <cell r="N71">
            <v>11288.9081292617</v>
          </cell>
          <cell r="O71">
            <v>11436.3725996135</v>
          </cell>
          <cell r="P71">
            <v>11273.3269222146</v>
          </cell>
          <cell r="Q71">
            <v>748.949332096899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-72464.2453346794</v>
          </cell>
          <cell r="B72">
            <v>12159.5633924884</v>
          </cell>
          <cell r="C72">
            <v>13034.5592658732</v>
          </cell>
          <cell r="D72">
            <v>12687.0857396514</v>
          </cell>
          <cell r="E72">
            <v>12389.4793835666</v>
          </cell>
          <cell r="F72">
            <v>12183.5708471496</v>
          </cell>
          <cell r="G72">
            <v>12005.4810209333</v>
          </cell>
          <cell r="H72">
            <v>11968.5939061611</v>
          </cell>
          <cell r="I72">
            <v>11655.5455257665</v>
          </cell>
          <cell r="J72">
            <v>11904.1069820506</v>
          </cell>
          <cell r="K72">
            <v>11821.1812713939</v>
          </cell>
          <cell r="L72">
            <v>11750.8455116082</v>
          </cell>
          <cell r="M72">
            <v>11575.1337409747</v>
          </cell>
          <cell r="N72">
            <v>11454.8401287952</v>
          </cell>
          <cell r="O72">
            <v>11491.6534912327</v>
          </cell>
          <cell r="P72">
            <v>11546.5848002427</v>
          </cell>
          <cell r="Q72">
            <v>831.135908290638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-70719.8867454473</v>
          </cell>
          <cell r="B73">
            <v>12053.7300365376</v>
          </cell>
          <cell r="C73">
            <v>13247.5712879555</v>
          </cell>
          <cell r="D73">
            <v>12723.3510670881</v>
          </cell>
          <cell r="E73">
            <v>12395.5476209095</v>
          </cell>
          <cell r="F73">
            <v>12223.7820401846</v>
          </cell>
          <cell r="G73">
            <v>11895.0189672242</v>
          </cell>
          <cell r="H73">
            <v>11782.1811355565</v>
          </cell>
          <cell r="I73">
            <v>11827.8877649563</v>
          </cell>
          <cell r="J73">
            <v>11739.1281159117</v>
          </cell>
          <cell r="K73">
            <v>11598.506905123</v>
          </cell>
          <cell r="L73">
            <v>11681.3116870977</v>
          </cell>
          <cell r="M73">
            <v>11515.5688408716</v>
          </cell>
          <cell r="N73">
            <v>11468.2138434168</v>
          </cell>
          <cell r="O73">
            <v>11457.9088089221</v>
          </cell>
          <cell r="P73">
            <v>11385.419113812</v>
          </cell>
          <cell r="Q73">
            <v>811.128813015582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-68832.1542175543</v>
          </cell>
          <cell r="B74">
            <v>11973.333859381</v>
          </cell>
          <cell r="C74">
            <v>13048.8410528483</v>
          </cell>
          <cell r="D74">
            <v>12618.793236807</v>
          </cell>
          <cell r="E74">
            <v>12365.0340325436</v>
          </cell>
          <cell r="F74">
            <v>12279.1528174191</v>
          </cell>
          <cell r="G74">
            <v>11992.062324638</v>
          </cell>
          <cell r="H74">
            <v>11740.7050739301</v>
          </cell>
          <cell r="I74">
            <v>11556.8430385177</v>
          </cell>
          <cell r="J74">
            <v>11652.4811619636</v>
          </cell>
          <cell r="K74">
            <v>11615.0907229714</v>
          </cell>
          <cell r="L74">
            <v>11684.5985801467</v>
          </cell>
          <cell r="M74">
            <v>11583.1534152321</v>
          </cell>
          <cell r="N74">
            <v>11556.2091555831</v>
          </cell>
          <cell r="O74">
            <v>11616.7934564897</v>
          </cell>
          <cell r="P74">
            <v>11357.1611600688</v>
          </cell>
          <cell r="Q74">
            <v>789.477276013661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-65742.0966344523</v>
          </cell>
          <cell r="B75">
            <v>11849.0769596208</v>
          </cell>
          <cell r="C75">
            <v>12883.9873080565</v>
          </cell>
          <cell r="D75">
            <v>12478.0763159393</v>
          </cell>
          <cell r="E75">
            <v>12401.7582914327</v>
          </cell>
          <cell r="F75">
            <v>12040.4628610405</v>
          </cell>
          <cell r="G75">
            <v>11770.6852925226</v>
          </cell>
          <cell r="H75">
            <v>11694.2105099801</v>
          </cell>
          <cell r="I75">
            <v>11580.5284405684</v>
          </cell>
          <cell r="J75">
            <v>11603.4845085647</v>
          </cell>
          <cell r="K75">
            <v>11534.2991894215</v>
          </cell>
          <cell r="L75">
            <v>11417.0679373966</v>
          </cell>
          <cell r="M75">
            <v>11468.7191197959</v>
          </cell>
          <cell r="N75">
            <v>11445.4614451124</v>
          </cell>
          <cell r="O75">
            <v>11244.6928235332</v>
          </cell>
          <cell r="P75">
            <v>11263.3872252187</v>
          </cell>
          <cell r="Q75">
            <v>754.035551558514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-63855.9131790679</v>
          </cell>
          <cell r="B76">
            <v>11980.9080234028</v>
          </cell>
          <cell r="C76">
            <v>12900.5332860317</v>
          </cell>
          <cell r="D76">
            <v>12601.6397504924</v>
          </cell>
          <cell r="E76">
            <v>12147.4556995516</v>
          </cell>
          <cell r="F76">
            <v>12039.6993684259</v>
          </cell>
          <cell r="G76">
            <v>11654.9214819592</v>
          </cell>
          <cell r="H76">
            <v>11573.4751949366</v>
          </cell>
          <cell r="I76">
            <v>11603.1668630696</v>
          </cell>
          <cell r="J76">
            <v>11585.6560861073</v>
          </cell>
          <cell r="K76">
            <v>11325.8588070284</v>
          </cell>
          <cell r="L76">
            <v>11299.3021153265</v>
          </cell>
          <cell r="M76">
            <v>11434.1211511296</v>
          </cell>
          <cell r="N76">
            <v>11384.9640250281</v>
          </cell>
          <cell r="O76">
            <v>11322.2327056453</v>
          </cell>
          <cell r="P76">
            <v>11315.8221461663</v>
          </cell>
          <cell r="Q76">
            <v>732.401781798637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-71489.1769705849</v>
          </cell>
          <cell r="B77">
            <v>11975.5470343395</v>
          </cell>
          <cell r="C77">
            <v>13223.122216633</v>
          </cell>
          <cell r="D77">
            <v>12889.8739000165</v>
          </cell>
          <cell r="E77">
            <v>12444.553947202</v>
          </cell>
          <cell r="F77">
            <v>12340.1624097908</v>
          </cell>
          <cell r="G77">
            <v>11949.207979583</v>
          </cell>
          <cell r="H77">
            <v>11653.6509024493</v>
          </cell>
          <cell r="I77">
            <v>11692.9207228865</v>
          </cell>
          <cell r="J77">
            <v>11750.0705490679</v>
          </cell>
          <cell r="K77">
            <v>11660.8421849907</v>
          </cell>
          <cell r="L77">
            <v>11802.7746786722</v>
          </cell>
          <cell r="M77">
            <v>11690.0545378286</v>
          </cell>
          <cell r="N77">
            <v>11633.4222629629</v>
          </cell>
          <cell r="O77">
            <v>11397.1983892014</v>
          </cell>
          <cell r="P77">
            <v>11409.8851469136</v>
          </cell>
          <cell r="Q77">
            <v>819.95226418182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-64395.4295400974</v>
          </cell>
          <cell r="B78">
            <v>11959.3248897262</v>
          </cell>
          <cell r="C78">
            <v>12917.2066691276</v>
          </cell>
          <cell r="D78">
            <v>12455.3606679466</v>
          </cell>
          <cell r="E78">
            <v>12248.4004706756</v>
          </cell>
          <cell r="F78">
            <v>12001.0995537948</v>
          </cell>
          <cell r="G78">
            <v>11849.770744206</v>
          </cell>
          <cell r="H78">
            <v>11655.9812645037</v>
          </cell>
          <cell r="I78">
            <v>11644.2594854394</v>
          </cell>
          <cell r="J78">
            <v>11498.1856336055</v>
          </cell>
          <cell r="K78">
            <v>11578.3473506275</v>
          </cell>
          <cell r="L78">
            <v>11522.0629686251</v>
          </cell>
          <cell r="M78">
            <v>11535.953321876</v>
          </cell>
          <cell r="N78">
            <v>11264.7044500187</v>
          </cell>
          <cell r="O78">
            <v>11285.7300044933</v>
          </cell>
          <cell r="P78">
            <v>11126.8468065708</v>
          </cell>
          <cell r="Q78">
            <v>738.589818653102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-64512.7485839709</v>
          </cell>
          <cell r="B79">
            <v>11942.5351979261</v>
          </cell>
          <cell r="C79">
            <v>12922.9533870706</v>
          </cell>
          <cell r="D79">
            <v>12537.0032128043</v>
          </cell>
          <cell r="E79">
            <v>12236.9440233026</v>
          </cell>
          <cell r="F79">
            <v>11975.9834336662</v>
          </cell>
          <cell r="G79">
            <v>11764.723349537</v>
          </cell>
          <cell r="H79">
            <v>11831.6114370187</v>
          </cell>
          <cell r="I79">
            <v>11805.8987359808</v>
          </cell>
          <cell r="J79">
            <v>11596.8819756962</v>
          </cell>
          <cell r="K79">
            <v>11532.6099842852</v>
          </cell>
          <cell r="L79">
            <v>11523.0997492601</v>
          </cell>
          <cell r="M79">
            <v>11408.9232801052</v>
          </cell>
          <cell r="N79">
            <v>11382.5409055405</v>
          </cell>
          <cell r="O79">
            <v>11285.1057897639</v>
          </cell>
          <cell r="P79">
            <v>11336.9146532803</v>
          </cell>
          <cell r="Q79">
            <v>739.935421158713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-73645.5259001747</v>
          </cell>
          <cell r="B80">
            <v>12070.1839433804</v>
          </cell>
          <cell r="C80">
            <v>13079.7660842573</v>
          </cell>
          <cell r="D80">
            <v>12830.7232426449</v>
          </cell>
          <cell r="E80">
            <v>12562.7876421491</v>
          </cell>
          <cell r="F80">
            <v>12315.1835919619</v>
          </cell>
          <cell r="G80">
            <v>11884.2384263977</v>
          </cell>
          <cell r="H80">
            <v>11850.388548098</v>
          </cell>
          <cell r="I80">
            <v>11789.8857985637</v>
          </cell>
          <cell r="J80">
            <v>11587.6807059378</v>
          </cell>
          <cell r="K80">
            <v>11773.4266917391</v>
          </cell>
          <cell r="L80">
            <v>11846.6030459925</v>
          </cell>
          <cell r="M80">
            <v>11517.4021780656</v>
          </cell>
          <cell r="N80">
            <v>11584.0243512501</v>
          </cell>
          <cell r="O80">
            <v>11623.9245291183</v>
          </cell>
          <cell r="P80">
            <v>11401.6391875148</v>
          </cell>
          <cell r="Q80">
            <v>844.684723864643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-62899.7276674396</v>
          </cell>
          <cell r="B81">
            <v>11820.628416728</v>
          </cell>
          <cell r="C81">
            <v>12899.8232755873</v>
          </cell>
          <cell r="D81">
            <v>12433.4280652141</v>
          </cell>
          <cell r="E81">
            <v>12141.6643321925</v>
          </cell>
          <cell r="F81">
            <v>11812.0481386835</v>
          </cell>
          <cell r="G81">
            <v>11763.5409987774</v>
          </cell>
          <cell r="H81">
            <v>11763.316591669</v>
          </cell>
          <cell r="I81">
            <v>11683.151027326</v>
          </cell>
          <cell r="J81">
            <v>11559.4686516142</v>
          </cell>
          <cell r="K81">
            <v>11545.2446884907</v>
          </cell>
          <cell r="L81">
            <v>11373.9924626176</v>
          </cell>
          <cell r="M81">
            <v>11273.008961288</v>
          </cell>
          <cell r="N81">
            <v>11359.0345937111</v>
          </cell>
          <cell r="O81">
            <v>11088.0322720435</v>
          </cell>
          <cell r="P81">
            <v>11082.9067312563</v>
          </cell>
          <cell r="Q81">
            <v>721.434716454465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-64861.0546886367</v>
          </cell>
          <cell r="B82">
            <v>11956.4449104475</v>
          </cell>
          <cell r="C82">
            <v>12837.2800258358</v>
          </cell>
          <cell r="D82">
            <v>12484.9082326288</v>
          </cell>
          <cell r="E82">
            <v>12449.2180831153</v>
          </cell>
          <cell r="F82">
            <v>12039.0979654963</v>
          </cell>
          <cell r="G82">
            <v>11821.7281042242</v>
          </cell>
          <cell r="H82">
            <v>11781.257542133</v>
          </cell>
          <cell r="I82">
            <v>11566.9488772461</v>
          </cell>
          <cell r="J82">
            <v>11589.1625321271</v>
          </cell>
          <cell r="K82">
            <v>11564.2870858881</v>
          </cell>
          <cell r="L82">
            <v>11631.1261770452</v>
          </cell>
          <cell r="M82">
            <v>11526.6700369737</v>
          </cell>
          <cell r="N82">
            <v>11328.5422879859</v>
          </cell>
          <cell r="O82">
            <v>11413.3089170431</v>
          </cell>
          <cell r="P82">
            <v>11282.7480026655</v>
          </cell>
          <cell r="Q82">
            <v>743.930352856788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-61289.6255022798</v>
          </cell>
          <cell r="B83">
            <v>11725.251736455</v>
          </cell>
          <cell r="C83">
            <v>12872.9256120538</v>
          </cell>
          <cell r="D83">
            <v>12338.6794328915</v>
          </cell>
          <cell r="E83">
            <v>12178.0917121686</v>
          </cell>
          <cell r="F83">
            <v>11822.7899906879</v>
          </cell>
          <cell r="G83">
            <v>11681.8356288713</v>
          </cell>
          <cell r="H83">
            <v>11498.9086200354</v>
          </cell>
          <cell r="I83">
            <v>11473.0184338919</v>
          </cell>
          <cell r="J83">
            <v>11358.3262503008</v>
          </cell>
          <cell r="K83">
            <v>11395.9965501188</v>
          </cell>
          <cell r="L83">
            <v>11306.9293748148</v>
          </cell>
          <cell r="M83">
            <v>11460.7645478175</v>
          </cell>
          <cell r="N83">
            <v>11415.4777496026</v>
          </cell>
          <cell r="O83">
            <v>11403.9014444884</v>
          </cell>
          <cell r="P83">
            <v>11140.7372846398</v>
          </cell>
          <cell r="Q83">
            <v>702.967488660948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-65518.294753981</v>
          </cell>
          <cell r="B84">
            <v>11842.4572401647</v>
          </cell>
          <cell r="C84">
            <v>12811.812054159</v>
          </cell>
          <cell r="D84">
            <v>12598.6648417629</v>
          </cell>
          <cell r="E84">
            <v>12332.3453781774</v>
          </cell>
          <cell r="F84">
            <v>12069.6997124878</v>
          </cell>
          <cell r="G84">
            <v>11777.2871130616</v>
          </cell>
          <cell r="H84">
            <v>11776.3124551462</v>
          </cell>
          <cell r="I84">
            <v>11625.7143436844</v>
          </cell>
          <cell r="J84">
            <v>11561.7238478085</v>
          </cell>
          <cell r="K84">
            <v>11489.9340696177</v>
          </cell>
          <cell r="L84">
            <v>11519.5696814216</v>
          </cell>
          <cell r="M84">
            <v>11378.4029973197</v>
          </cell>
          <cell r="N84">
            <v>11357.2148820497</v>
          </cell>
          <cell r="O84">
            <v>11363.4122090669</v>
          </cell>
          <cell r="P84">
            <v>11241.585341003</v>
          </cell>
          <cell r="Q84">
            <v>751.46863351026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-73841.7992328768</v>
          </cell>
          <cell r="B85">
            <v>12203.5944900174</v>
          </cell>
          <cell r="C85">
            <v>13126.4486766877</v>
          </cell>
          <cell r="D85">
            <v>12897.9638418598</v>
          </cell>
          <cell r="E85">
            <v>12504.9193455619</v>
          </cell>
          <cell r="F85">
            <v>12202.7255688391</v>
          </cell>
          <cell r="G85">
            <v>11951.552258635</v>
          </cell>
          <cell r="H85">
            <v>11947.2231221655</v>
          </cell>
          <cell r="I85">
            <v>11792.6261954849</v>
          </cell>
          <cell r="J85">
            <v>11741.9431883856</v>
          </cell>
          <cell r="K85">
            <v>11767.5439214662</v>
          </cell>
          <cell r="L85">
            <v>11807.4513051006</v>
          </cell>
          <cell r="M85">
            <v>11638.1480458018</v>
          </cell>
          <cell r="N85">
            <v>11671.974916332</v>
          </cell>
          <cell r="O85">
            <v>11440.4807648142</v>
          </cell>
          <cell r="P85">
            <v>11510.2606162812</v>
          </cell>
          <cell r="Q85">
            <v>846.935900481403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-63350.6222180327</v>
          </cell>
          <cell r="B86">
            <v>11905.4922394615</v>
          </cell>
          <cell r="C86">
            <v>12882.2947057577</v>
          </cell>
          <cell r="D86">
            <v>12395.9731787654</v>
          </cell>
          <cell r="E86">
            <v>12189.1387736636</v>
          </cell>
          <cell r="F86">
            <v>11901.7857926384</v>
          </cell>
          <cell r="G86">
            <v>11686.4243991963</v>
          </cell>
          <cell r="H86">
            <v>11624.7765306889</v>
          </cell>
          <cell r="I86">
            <v>11561.5784289998</v>
          </cell>
          <cell r="J86">
            <v>11502.4218914354</v>
          </cell>
          <cell r="K86">
            <v>11401.2243598418</v>
          </cell>
          <cell r="L86">
            <v>11446.4427391049</v>
          </cell>
          <cell r="M86">
            <v>11392.1319646658</v>
          </cell>
          <cell r="N86">
            <v>11480.1273219303</v>
          </cell>
          <cell r="O86">
            <v>11468.6607313005</v>
          </cell>
          <cell r="P86">
            <v>11284.2288713991</v>
          </cell>
          <cell r="Q86">
            <v>726.606296591947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-65388.944258694</v>
          </cell>
          <cell r="B87">
            <v>12023.7441741955</v>
          </cell>
          <cell r="C87">
            <v>13018.5848989032</v>
          </cell>
          <cell r="D87">
            <v>12654.3443078199</v>
          </cell>
          <cell r="E87">
            <v>12399.2787593362</v>
          </cell>
          <cell r="F87">
            <v>12062.9013125822</v>
          </cell>
          <cell r="G87">
            <v>11721.672305828</v>
          </cell>
          <cell r="H87">
            <v>11661.5052168627</v>
          </cell>
          <cell r="I87">
            <v>11676.4978087303</v>
          </cell>
          <cell r="J87">
            <v>11641.2261070503</v>
          </cell>
          <cell r="K87">
            <v>11429.6021250003</v>
          </cell>
          <cell r="L87">
            <v>11379.9580620535</v>
          </cell>
          <cell r="M87">
            <v>11520.4447130734</v>
          </cell>
          <cell r="N87">
            <v>11485.8011086097</v>
          </cell>
          <cell r="O87">
            <v>11397.8080514601</v>
          </cell>
          <cell r="P87">
            <v>11189.3503678862</v>
          </cell>
          <cell r="Q87">
            <v>749.985035069517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-71911.6161951663</v>
          </cell>
          <cell r="B88">
            <v>11951.5629886302</v>
          </cell>
          <cell r="C88">
            <v>13014.4889841934</v>
          </cell>
          <cell r="D88">
            <v>12691.1637249776</v>
          </cell>
          <cell r="E88">
            <v>12418.5311299155</v>
          </cell>
          <cell r="F88">
            <v>12140.7439219001</v>
          </cell>
          <cell r="G88">
            <v>11940.5409685699</v>
          </cell>
          <cell r="H88">
            <v>11816.8846595442</v>
          </cell>
          <cell r="I88">
            <v>11738.6225515888</v>
          </cell>
          <cell r="J88">
            <v>11683.8028581136</v>
          </cell>
          <cell r="K88">
            <v>11752.4721461499</v>
          </cell>
          <cell r="L88">
            <v>11473.5061502352</v>
          </cell>
          <cell r="M88">
            <v>11551.4943979741</v>
          </cell>
          <cell r="N88">
            <v>11671.1951637602</v>
          </cell>
          <cell r="O88">
            <v>11440.467533819</v>
          </cell>
          <cell r="P88">
            <v>11386.3321184196</v>
          </cell>
          <cell r="Q88">
            <v>824.797473112079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-68389.810552732</v>
          </cell>
          <cell r="B89">
            <v>11905.3016411717</v>
          </cell>
          <cell r="C89">
            <v>13068.2148026765</v>
          </cell>
          <cell r="D89">
            <v>12674.7058159014</v>
          </cell>
          <cell r="E89">
            <v>12370.0073432541</v>
          </cell>
          <cell r="F89">
            <v>12094.2967618873</v>
          </cell>
          <cell r="G89">
            <v>11987.7291074774</v>
          </cell>
          <cell r="H89">
            <v>11844.873048886</v>
          </cell>
          <cell r="I89">
            <v>11684.4838571905</v>
          </cell>
          <cell r="J89">
            <v>11661.6939427114</v>
          </cell>
          <cell r="K89">
            <v>11570.3808872326</v>
          </cell>
          <cell r="L89">
            <v>11679.5582342699</v>
          </cell>
          <cell r="M89">
            <v>11500.0657396831</v>
          </cell>
          <cell r="N89">
            <v>11448.6289704122</v>
          </cell>
          <cell r="O89">
            <v>11419.8584713986</v>
          </cell>
          <cell r="P89">
            <v>11499.0099198814</v>
          </cell>
          <cell r="Q89">
            <v>784.403771115615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-61990.556887151</v>
          </cell>
          <cell r="B90">
            <v>11956.0122578749</v>
          </cell>
          <cell r="C90">
            <v>12747.4878202701</v>
          </cell>
          <cell r="D90">
            <v>12408.1139800755</v>
          </cell>
          <cell r="E90">
            <v>12192.6054938472</v>
          </cell>
          <cell r="F90">
            <v>12115.5254788733</v>
          </cell>
          <cell r="G90">
            <v>11749.7233668677</v>
          </cell>
          <cell r="H90">
            <v>11648.1376857189</v>
          </cell>
          <cell r="I90">
            <v>11652.1103787023</v>
          </cell>
          <cell r="J90">
            <v>11595.7922776326</v>
          </cell>
          <cell r="K90">
            <v>11492.4771702031</v>
          </cell>
          <cell r="L90">
            <v>11465.7271912384</v>
          </cell>
          <cell r="M90">
            <v>11361.0151038486</v>
          </cell>
          <cell r="N90">
            <v>11386.3602646975</v>
          </cell>
          <cell r="O90">
            <v>11472.9642182598</v>
          </cell>
          <cell r="P90">
            <v>11230.3865235655</v>
          </cell>
          <cell r="Q90">
            <v>711.006891272867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-61353.8786893216</v>
          </cell>
          <cell r="B91">
            <v>11965.7616720133</v>
          </cell>
          <cell r="C91">
            <v>12779.9955621722</v>
          </cell>
          <cell r="D91">
            <v>12432.1612134331</v>
          </cell>
          <cell r="E91">
            <v>12133.4245676791</v>
          </cell>
          <cell r="F91">
            <v>11960.6643530612</v>
          </cell>
          <cell r="G91">
            <v>11713.6036118307</v>
          </cell>
          <cell r="H91">
            <v>11525.6305083827</v>
          </cell>
          <cell r="I91">
            <v>11532.3345751913</v>
          </cell>
          <cell r="J91">
            <v>11554.101403026</v>
          </cell>
          <cell r="K91">
            <v>11440.8582076394</v>
          </cell>
          <cell r="L91">
            <v>11413.5977434329</v>
          </cell>
          <cell r="M91">
            <v>11385.4985801989</v>
          </cell>
          <cell r="N91">
            <v>11427.0803746072</v>
          </cell>
          <cell r="O91">
            <v>11368.259955114</v>
          </cell>
          <cell r="P91">
            <v>11204.41834712</v>
          </cell>
          <cell r="Q91">
            <v>703.704447015043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-71637.7133271926</v>
          </cell>
          <cell r="B92">
            <v>12045.5747561605</v>
          </cell>
          <cell r="C92">
            <v>13099.3541030796</v>
          </cell>
          <cell r="D92">
            <v>12752.4775380789</v>
          </cell>
          <cell r="E92">
            <v>12634.6184563528</v>
          </cell>
          <cell r="F92">
            <v>12164.6948214784</v>
          </cell>
          <cell r="G92">
            <v>11999.3519104293</v>
          </cell>
          <cell r="H92">
            <v>11855.9003415941</v>
          </cell>
          <cell r="I92">
            <v>11738.4310170117</v>
          </cell>
          <cell r="J92">
            <v>11631.3987071345</v>
          </cell>
          <cell r="K92">
            <v>11666.9348047991</v>
          </cell>
          <cell r="L92">
            <v>11500.4548268767</v>
          </cell>
          <cell r="M92">
            <v>11578.9493516236</v>
          </cell>
          <cell r="N92">
            <v>11434.5830502212</v>
          </cell>
          <cell r="O92">
            <v>11504.9996268047</v>
          </cell>
          <cell r="P92">
            <v>11479.9397210517</v>
          </cell>
          <cell r="Q92">
            <v>821.655916777568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-64476.2351695896</v>
          </cell>
          <cell r="B93">
            <v>11849.0061452784</v>
          </cell>
          <cell r="C93">
            <v>12833.0296460815</v>
          </cell>
          <cell r="D93">
            <v>12503.7940069025</v>
          </cell>
          <cell r="E93">
            <v>12268.9618838553</v>
          </cell>
          <cell r="F93">
            <v>12006.2998327492</v>
          </cell>
          <cell r="G93">
            <v>11786.6457139657</v>
          </cell>
          <cell r="H93">
            <v>11586.4272195152</v>
          </cell>
          <cell r="I93">
            <v>11689.0794564056</v>
          </cell>
          <cell r="J93">
            <v>11690.5385924018</v>
          </cell>
          <cell r="K93">
            <v>11471.9117461921</v>
          </cell>
          <cell r="L93">
            <v>11425.2582600917</v>
          </cell>
          <cell r="M93">
            <v>11381.739964061</v>
          </cell>
          <cell r="N93">
            <v>11398.7099911475</v>
          </cell>
          <cell r="O93">
            <v>11248.2303136339</v>
          </cell>
          <cell r="P93">
            <v>11250.8257079872</v>
          </cell>
          <cell r="Q93">
            <v>739.516626901125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-70679.8975109215</v>
          </cell>
          <cell r="B94">
            <v>12033.1149178485</v>
          </cell>
          <cell r="C94">
            <v>13076.9250065951</v>
          </cell>
          <cell r="D94">
            <v>12839.9216783976</v>
          </cell>
          <cell r="E94">
            <v>12399.9619355025</v>
          </cell>
          <cell r="F94">
            <v>12329.3394527432</v>
          </cell>
          <cell r="G94">
            <v>11983.0535870813</v>
          </cell>
          <cell r="H94">
            <v>11751.5901285536</v>
          </cell>
          <cell r="I94">
            <v>11845.3043782002</v>
          </cell>
          <cell r="J94">
            <v>11671.0063489862</v>
          </cell>
          <cell r="K94">
            <v>11650.2375559475</v>
          </cell>
          <cell r="L94">
            <v>11660.7798501457</v>
          </cell>
          <cell r="M94">
            <v>11547.395344616</v>
          </cell>
          <cell r="N94">
            <v>11586.3205889117</v>
          </cell>
          <cell r="O94">
            <v>11514.1168349558</v>
          </cell>
          <cell r="P94">
            <v>11490.2174215914</v>
          </cell>
          <cell r="Q94">
            <v>810.670152491265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-64499.602015782</v>
          </cell>
          <cell r="B95">
            <v>12021.1393547876</v>
          </cell>
          <cell r="C95">
            <v>12775.2475845428</v>
          </cell>
          <cell r="D95">
            <v>12671.8868646979</v>
          </cell>
          <cell r="E95">
            <v>12267.5205147232</v>
          </cell>
          <cell r="F95">
            <v>11897.2480741007</v>
          </cell>
          <cell r="G95">
            <v>11812.8607083382</v>
          </cell>
          <cell r="H95">
            <v>11621.907180962</v>
          </cell>
          <cell r="I95">
            <v>11528.6340413308</v>
          </cell>
          <cell r="J95">
            <v>11657.4181581717</v>
          </cell>
          <cell r="K95">
            <v>11464.7992155073</v>
          </cell>
          <cell r="L95">
            <v>11406.3537388841</v>
          </cell>
          <cell r="M95">
            <v>11355.4373994324</v>
          </cell>
          <cell r="N95">
            <v>11403.5487680143</v>
          </cell>
          <cell r="O95">
            <v>11152.0267156768</v>
          </cell>
          <cell r="P95">
            <v>11233.6203408779</v>
          </cell>
          <cell r="Q95">
            <v>739.784635280213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-74049.1332612881</v>
          </cell>
          <cell r="B96">
            <v>12117.6911589781</v>
          </cell>
          <cell r="C96">
            <v>13173.0937160891</v>
          </cell>
          <cell r="D96">
            <v>12772.539123653</v>
          </cell>
          <cell r="E96">
            <v>12608.2907469974</v>
          </cell>
          <cell r="F96">
            <v>12356.3093822873</v>
          </cell>
          <cell r="G96">
            <v>12090.8826536425</v>
          </cell>
          <cell r="H96">
            <v>11796.3765651577</v>
          </cell>
          <cell r="I96">
            <v>11832.4814695282</v>
          </cell>
          <cell r="J96">
            <v>11822.0904845025</v>
          </cell>
          <cell r="K96">
            <v>11769.6943442441</v>
          </cell>
          <cell r="L96">
            <v>11632.6258042856</v>
          </cell>
          <cell r="M96">
            <v>11603.0914283149</v>
          </cell>
          <cell r="N96">
            <v>11553.7138716644</v>
          </cell>
          <cell r="O96">
            <v>11559.1660894607</v>
          </cell>
          <cell r="P96">
            <v>11310.1603000188</v>
          </cell>
          <cell r="Q96">
            <v>849.31393885367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-73667.0196178402</v>
          </cell>
          <cell r="B97">
            <v>12098.9210390795</v>
          </cell>
          <cell r="C97">
            <v>13206.9832146721</v>
          </cell>
          <cell r="D97">
            <v>12872.9834227667</v>
          </cell>
          <cell r="E97">
            <v>12532.5216334987</v>
          </cell>
          <cell r="F97">
            <v>12240.7175002235</v>
          </cell>
          <cell r="G97">
            <v>11971.2235171185</v>
          </cell>
          <cell r="H97">
            <v>11835.3427537281</v>
          </cell>
          <cell r="I97">
            <v>11850.6700043074</v>
          </cell>
          <cell r="J97">
            <v>11826.9900907895</v>
          </cell>
          <cell r="K97">
            <v>11784.4829038834</v>
          </cell>
          <cell r="L97">
            <v>11733.0690591837</v>
          </cell>
          <cell r="M97">
            <v>11596.9114449014</v>
          </cell>
          <cell r="N97">
            <v>11595.8570899777</v>
          </cell>
          <cell r="O97">
            <v>11555.3910528685</v>
          </cell>
          <cell r="P97">
            <v>11471.8972358916</v>
          </cell>
          <cell r="Q97">
            <v>844.93124820878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-63388.603353523</v>
          </cell>
          <cell r="B98">
            <v>11843.6772620023</v>
          </cell>
          <cell r="C98">
            <v>12770.5957587144</v>
          </cell>
          <cell r="D98">
            <v>12490.570677776</v>
          </cell>
          <cell r="E98">
            <v>12178.6079245816</v>
          </cell>
          <cell r="F98">
            <v>11945.9312161531</v>
          </cell>
          <cell r="G98">
            <v>11904.5409964912</v>
          </cell>
          <cell r="H98">
            <v>11471.180956195</v>
          </cell>
          <cell r="I98">
            <v>11501.379523984</v>
          </cell>
          <cell r="J98">
            <v>11613.7467784793</v>
          </cell>
          <cell r="K98">
            <v>11665.7763709757</v>
          </cell>
          <cell r="L98">
            <v>11369.1977046297</v>
          </cell>
          <cell r="M98">
            <v>11459.6587584337</v>
          </cell>
          <cell r="N98">
            <v>11492.6883958671</v>
          </cell>
          <cell r="O98">
            <v>11227.0892336801</v>
          </cell>
          <cell r="P98">
            <v>11238.1822475854</v>
          </cell>
          <cell r="Q98">
            <v>727.041925023567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-65652.1314337068</v>
          </cell>
          <cell r="B99">
            <v>11943.3463283291</v>
          </cell>
          <cell r="C99">
            <v>12962.7624883294</v>
          </cell>
          <cell r="D99">
            <v>12633.3964977372</v>
          </cell>
          <cell r="E99">
            <v>12481.6692058453</v>
          </cell>
          <cell r="F99">
            <v>12135.4643484629</v>
          </cell>
          <cell r="G99">
            <v>11917.5521746523</v>
          </cell>
          <cell r="H99">
            <v>11723.8571125354</v>
          </cell>
          <cell r="I99">
            <v>11484.2267764639</v>
          </cell>
          <cell r="J99">
            <v>11635.957975898</v>
          </cell>
          <cell r="K99">
            <v>11561.0415483497</v>
          </cell>
          <cell r="L99">
            <v>11429.8993907589</v>
          </cell>
          <cell r="M99">
            <v>11393.9899188758</v>
          </cell>
          <cell r="N99">
            <v>11470.0720892342</v>
          </cell>
          <cell r="O99">
            <v>11354.8447833164</v>
          </cell>
          <cell r="P99">
            <v>11334.8652111407</v>
          </cell>
          <cell r="Q99">
            <v>753.003686692043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-68287.6073772403</v>
          </cell>
          <cell r="B100">
            <v>12094.7353338626</v>
          </cell>
          <cell r="C100">
            <v>13022.5607542782</v>
          </cell>
          <cell r="D100">
            <v>12546.5726274534</v>
          </cell>
          <cell r="E100">
            <v>12298.166992494</v>
          </cell>
          <cell r="F100">
            <v>12174.918912232</v>
          </cell>
          <cell r="G100">
            <v>11878.6318200607</v>
          </cell>
          <cell r="H100">
            <v>11716.9497454917</v>
          </cell>
          <cell r="I100">
            <v>11731.4534935311</v>
          </cell>
          <cell r="J100">
            <v>11809.1474034068</v>
          </cell>
          <cell r="K100">
            <v>11546.4517825519</v>
          </cell>
          <cell r="L100">
            <v>11563.1962501364</v>
          </cell>
          <cell r="M100">
            <v>11437.5731218277</v>
          </cell>
          <cell r="N100">
            <v>11511.8718536681</v>
          </cell>
          <cell r="O100">
            <v>11579.1070959507</v>
          </cell>
          <cell r="P100">
            <v>11601.1037377402</v>
          </cell>
          <cell r="Q100">
            <v>783.231541573995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-70143.3566463754</v>
          </cell>
          <cell r="B101">
            <v>11771.989492666</v>
          </cell>
          <cell r="C101">
            <v>13055.3975686027</v>
          </cell>
          <cell r="D101">
            <v>12786.5611720794</v>
          </cell>
          <cell r="E101">
            <v>12455.4467971967</v>
          </cell>
          <cell r="F101">
            <v>12120.4526481194</v>
          </cell>
          <cell r="G101">
            <v>12108.5041932683</v>
          </cell>
          <cell r="H101">
            <v>11867.3097264712</v>
          </cell>
          <cell r="I101">
            <v>11788.0114862117</v>
          </cell>
          <cell r="J101">
            <v>11680.0152214223</v>
          </cell>
          <cell r="K101">
            <v>11638.3362161705</v>
          </cell>
          <cell r="L101">
            <v>11663.8020889348</v>
          </cell>
          <cell r="M101">
            <v>11547.8814583203</v>
          </cell>
          <cell r="N101">
            <v>11580.8176223819</v>
          </cell>
          <cell r="O101">
            <v>11552.32222636</v>
          </cell>
          <cell r="P101">
            <v>11372.0314943008</v>
          </cell>
          <cell r="Q101">
            <v>804.516243391268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-69483.0925185155</v>
          </cell>
          <cell r="B102">
            <v>12069.3929957331</v>
          </cell>
          <cell r="C102">
            <v>12941.5568200332</v>
          </cell>
          <cell r="D102">
            <v>12579.3467906085</v>
          </cell>
          <cell r="E102">
            <v>12266.8212001753</v>
          </cell>
          <cell r="F102">
            <v>11990.3185054614</v>
          </cell>
          <cell r="G102">
            <v>11853.121007515</v>
          </cell>
          <cell r="H102">
            <v>11753.2871408756</v>
          </cell>
          <cell r="I102">
            <v>11661.7955802886</v>
          </cell>
          <cell r="J102">
            <v>11611.0984034187</v>
          </cell>
          <cell r="K102">
            <v>11594.7336888667</v>
          </cell>
          <cell r="L102">
            <v>11550.202996979</v>
          </cell>
          <cell r="M102">
            <v>11548.8044969125</v>
          </cell>
          <cell r="N102">
            <v>11389.4862385951</v>
          </cell>
          <cell r="O102">
            <v>11268.7123183379</v>
          </cell>
          <cell r="P102">
            <v>11276.9504583304</v>
          </cell>
          <cell r="Q102">
            <v>796.943277950365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-64704.1686026585</v>
          </cell>
          <cell r="B103">
            <v>11925.173146696</v>
          </cell>
          <cell r="C103">
            <v>12764.8174648101</v>
          </cell>
          <cell r="D103">
            <v>12453.195446207</v>
          </cell>
          <cell r="E103">
            <v>12191.4379071534</v>
          </cell>
          <cell r="F103">
            <v>11979.958965119</v>
          </cell>
          <cell r="G103">
            <v>11834.4813474395</v>
          </cell>
          <cell r="H103">
            <v>11636.8586565841</v>
          </cell>
          <cell r="I103">
            <v>11557.4078258612</v>
          </cell>
          <cell r="J103">
            <v>11620.8298602417</v>
          </cell>
          <cell r="K103">
            <v>11609.1238487854</v>
          </cell>
          <cell r="L103">
            <v>11430.3216470777</v>
          </cell>
          <cell r="M103">
            <v>11434.1459441865</v>
          </cell>
          <cell r="N103">
            <v>11358.1617073118</v>
          </cell>
          <cell r="O103">
            <v>11285.3666229336</v>
          </cell>
          <cell r="P103">
            <v>11240.8400956988</v>
          </cell>
          <cell r="Q103">
            <v>742.130932205052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-61881.1966904724</v>
          </cell>
          <cell r="B104">
            <v>11656.7510615486</v>
          </cell>
          <cell r="C104">
            <v>12638.6982532024</v>
          </cell>
          <cell r="D104">
            <v>12344.3162828716</v>
          </cell>
          <cell r="E104">
            <v>12114.0714028211</v>
          </cell>
          <cell r="F104">
            <v>12013.4492156094</v>
          </cell>
          <cell r="G104">
            <v>11750.0208384998</v>
          </cell>
          <cell r="H104">
            <v>11623.0437086547</v>
          </cell>
          <cell r="I104">
            <v>11571.3560402619</v>
          </cell>
          <cell r="J104">
            <v>11462.0310281759</v>
          </cell>
          <cell r="K104">
            <v>11393.9417130517</v>
          </cell>
          <cell r="L104">
            <v>11286.7078739825</v>
          </cell>
          <cell r="M104">
            <v>11285.4226709032</v>
          </cell>
          <cell r="N104">
            <v>11364.7195043972</v>
          </cell>
          <cell r="O104">
            <v>11272.7239314727</v>
          </cell>
          <cell r="P104">
            <v>11088.7990129359</v>
          </cell>
          <cell r="Q104">
            <v>709.752573561042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-60804.2195600943</v>
          </cell>
          <cell r="B105">
            <v>11801.4919411935</v>
          </cell>
          <cell r="C105">
            <v>12785.8396455483</v>
          </cell>
          <cell r="D105">
            <v>12553.6436446804</v>
          </cell>
          <cell r="E105">
            <v>12202.4673537873</v>
          </cell>
          <cell r="F105">
            <v>11934.6101839677</v>
          </cell>
          <cell r="G105">
            <v>11649.494785919</v>
          </cell>
          <cell r="H105">
            <v>11602.0433421865</v>
          </cell>
          <cell r="I105">
            <v>11554.1086572672</v>
          </cell>
          <cell r="J105">
            <v>11557.4628144552</v>
          </cell>
          <cell r="K105">
            <v>11464.688884721</v>
          </cell>
          <cell r="L105">
            <v>11387.4735724504</v>
          </cell>
          <cell r="M105">
            <v>11298.8968042573</v>
          </cell>
          <cell r="N105">
            <v>11252.3525835809</v>
          </cell>
          <cell r="O105">
            <v>11417.7852326184</v>
          </cell>
          <cell r="P105">
            <v>11251.4235255357</v>
          </cell>
          <cell r="Q105">
            <v>697.400076666457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-65167.9800481107</v>
          </cell>
          <cell r="B106">
            <v>11965.9343926521</v>
          </cell>
          <cell r="C106">
            <v>12944.6473208819</v>
          </cell>
          <cell r="D106">
            <v>12503.1356882269</v>
          </cell>
          <cell r="E106">
            <v>12261.5947870637</v>
          </cell>
          <cell r="F106">
            <v>12176.3488728494</v>
          </cell>
          <cell r="G106">
            <v>12062.4329776998</v>
          </cell>
          <cell r="H106">
            <v>11627.3431230977</v>
          </cell>
          <cell r="I106">
            <v>11587.4520240443</v>
          </cell>
          <cell r="J106">
            <v>11585.5890773658</v>
          </cell>
          <cell r="K106">
            <v>11613.5986863663</v>
          </cell>
          <cell r="L106">
            <v>11436.5400778122</v>
          </cell>
          <cell r="M106">
            <v>11414.6695830052</v>
          </cell>
          <cell r="N106">
            <v>11386.6445584995</v>
          </cell>
          <cell r="O106">
            <v>11405.2073177251</v>
          </cell>
          <cell r="P106">
            <v>11346.2262444267</v>
          </cell>
          <cell r="Q106">
            <v>747.45066395981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-69728.9722084016</v>
          </cell>
          <cell r="B107">
            <v>12157.0738324089</v>
          </cell>
          <cell r="C107">
            <v>13178.615836321</v>
          </cell>
          <cell r="D107">
            <v>12751.469363527</v>
          </cell>
          <cell r="E107">
            <v>12384.8868406983</v>
          </cell>
          <cell r="F107">
            <v>12179.9257128586</v>
          </cell>
          <cell r="G107">
            <v>11738.5352785103</v>
          </cell>
          <cell r="H107">
            <v>11799.1587867715</v>
          </cell>
          <cell r="I107">
            <v>11618.8069625423</v>
          </cell>
          <cell r="J107">
            <v>11750.4460371676</v>
          </cell>
          <cell r="K107">
            <v>11623.7514860881</v>
          </cell>
          <cell r="L107">
            <v>11622.2915552508</v>
          </cell>
          <cell r="M107">
            <v>11489.8917445751</v>
          </cell>
          <cell r="N107">
            <v>11463.150059843</v>
          </cell>
          <cell r="O107">
            <v>11442.9757131077</v>
          </cell>
          <cell r="P107">
            <v>11613.9879636133</v>
          </cell>
          <cell r="Q107">
            <v>799.763419641483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-71375.0599516905</v>
          </cell>
          <cell r="B108">
            <v>12104.2410839979</v>
          </cell>
          <cell r="C108">
            <v>13019.9852989157</v>
          </cell>
          <cell r="D108">
            <v>12757.95611705</v>
          </cell>
          <cell r="E108">
            <v>12501.6833552934</v>
          </cell>
          <cell r="F108">
            <v>12148.5322658506</v>
          </cell>
          <cell r="G108">
            <v>11872.3985973457</v>
          </cell>
          <cell r="H108">
            <v>11838.5723936065</v>
          </cell>
          <cell r="I108">
            <v>11797.4500546096</v>
          </cell>
          <cell r="J108">
            <v>11735.4931932027</v>
          </cell>
          <cell r="K108">
            <v>11771.1703341112</v>
          </cell>
          <cell r="L108">
            <v>11635.8630347213</v>
          </cell>
          <cell r="M108">
            <v>11715.8753072608</v>
          </cell>
          <cell r="N108">
            <v>11471.8292375294</v>
          </cell>
          <cell r="O108">
            <v>11373.5478677269</v>
          </cell>
          <cell r="P108">
            <v>11423.1514821729</v>
          </cell>
          <cell r="Q108">
            <v>818.64338762191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-72113.1802186431</v>
          </cell>
          <cell r="B109">
            <v>11998.71669341</v>
          </cell>
          <cell r="C109">
            <v>13140.1702234307</v>
          </cell>
          <cell r="D109">
            <v>12754.8200538359</v>
          </cell>
          <cell r="E109">
            <v>12548.5864108576</v>
          </cell>
          <cell r="F109">
            <v>12183.0517015254</v>
          </cell>
          <cell r="G109">
            <v>11959.8047281775</v>
          </cell>
          <cell r="H109">
            <v>11833.260507992</v>
          </cell>
          <cell r="I109">
            <v>11955.2822730441</v>
          </cell>
          <cell r="J109">
            <v>11686.9111259324</v>
          </cell>
          <cell r="K109">
            <v>11675.1007974004</v>
          </cell>
          <cell r="L109">
            <v>11601.4602007165</v>
          </cell>
          <cell r="M109">
            <v>11520.2571951009</v>
          </cell>
          <cell r="N109">
            <v>11563.7356010059</v>
          </cell>
          <cell r="O109">
            <v>11434.3436769608</v>
          </cell>
          <cell r="P109">
            <v>11494.1936542756</v>
          </cell>
          <cell r="Q109">
            <v>827.109331835749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-72992.6626468323</v>
          </cell>
          <cell r="B110">
            <v>12148.0281118153</v>
          </cell>
          <cell r="C110">
            <v>13192.2589979206</v>
          </cell>
          <cell r="D110">
            <v>12835.2988678781</v>
          </cell>
          <cell r="E110">
            <v>12650.0509360023</v>
          </cell>
          <cell r="F110">
            <v>12176.9080359729</v>
          </cell>
          <cell r="G110">
            <v>11960.3694823209</v>
          </cell>
          <cell r="H110">
            <v>11894.6437831196</v>
          </cell>
          <cell r="I110">
            <v>11800.9118763594</v>
          </cell>
          <cell r="J110">
            <v>11735.2133441979</v>
          </cell>
          <cell r="K110">
            <v>11746.8879498272</v>
          </cell>
          <cell r="L110">
            <v>11755.3121115272</v>
          </cell>
          <cell r="M110">
            <v>11511.1701935325</v>
          </cell>
          <cell r="N110">
            <v>11578.5883483141</v>
          </cell>
          <cell r="O110">
            <v>11590.1020971688</v>
          </cell>
          <cell r="P110">
            <v>11479.0907086828</v>
          </cell>
          <cell r="Q110">
            <v>837.196643494107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-68153.9530162951</v>
          </cell>
          <cell r="B111">
            <v>11900.8731731488</v>
          </cell>
          <cell r="C111">
            <v>13076.7318180804</v>
          </cell>
          <cell r="D111">
            <v>12686.3506370661</v>
          </cell>
          <cell r="E111">
            <v>12473.1358657469</v>
          </cell>
          <cell r="F111">
            <v>12280.5732982142</v>
          </cell>
          <cell r="G111">
            <v>11782.8794913016</v>
          </cell>
          <cell r="H111">
            <v>11617.0643552739</v>
          </cell>
          <cell r="I111">
            <v>11736.2168733148</v>
          </cell>
          <cell r="J111">
            <v>11613.0739956847</v>
          </cell>
          <cell r="K111">
            <v>11733.8137175116</v>
          </cell>
          <cell r="L111">
            <v>11539.4643628013</v>
          </cell>
          <cell r="M111">
            <v>11526.9737358727</v>
          </cell>
          <cell r="N111">
            <v>11408.941483578</v>
          </cell>
          <cell r="O111">
            <v>11449.6642059715</v>
          </cell>
          <cell r="P111">
            <v>11225.522736158</v>
          </cell>
          <cell r="Q111">
            <v>781.698579515698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-65307.7167443595</v>
          </cell>
          <cell r="B112">
            <v>12005.8298679663</v>
          </cell>
          <cell r="C112">
            <v>12981.8036675103</v>
          </cell>
          <cell r="D112">
            <v>12659.3191984294</v>
          </cell>
          <cell r="E112">
            <v>12202.4180021404</v>
          </cell>
          <cell r="F112">
            <v>12039.3296529663</v>
          </cell>
          <cell r="G112">
            <v>11924.7184155347</v>
          </cell>
          <cell r="H112">
            <v>11618.826200614</v>
          </cell>
          <cell r="I112">
            <v>11596.7954145984</v>
          </cell>
          <cell r="J112">
            <v>11656.1964777311</v>
          </cell>
          <cell r="K112">
            <v>11544.9553422041</v>
          </cell>
          <cell r="L112">
            <v>11482.2692259635</v>
          </cell>
          <cell r="M112">
            <v>11293.7370203532</v>
          </cell>
          <cell r="N112">
            <v>11332.4509693312</v>
          </cell>
          <cell r="O112">
            <v>11356.2923983454</v>
          </cell>
          <cell r="P112">
            <v>11277.844568128</v>
          </cell>
          <cell r="Q112">
            <v>749.053387971105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-71539.5034696905</v>
          </cell>
          <cell r="B113">
            <v>12036.9881600209</v>
          </cell>
          <cell r="C113">
            <v>12978.9980326977</v>
          </cell>
          <cell r="D113">
            <v>12766.1158438177</v>
          </cell>
          <cell r="E113">
            <v>12706.3271207112</v>
          </cell>
          <cell r="F113">
            <v>12206.6446496727</v>
          </cell>
          <cell r="G113">
            <v>11849.587888687</v>
          </cell>
          <cell r="H113">
            <v>11878.880634339</v>
          </cell>
          <cell r="I113">
            <v>11813.7169601782</v>
          </cell>
          <cell r="J113">
            <v>11792.013710172</v>
          </cell>
          <cell r="K113">
            <v>11703.1362556028</v>
          </cell>
          <cell r="L113">
            <v>11473.4599594381</v>
          </cell>
          <cell r="M113">
            <v>11518.3007810396</v>
          </cell>
          <cell r="N113">
            <v>11538.4247340545</v>
          </cell>
          <cell r="O113">
            <v>11547.2768034628</v>
          </cell>
          <cell r="P113">
            <v>11380.3655476195</v>
          </cell>
          <cell r="Q113">
            <v>820.529488995962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-73744.5855533912</v>
          </cell>
          <cell r="B114">
            <v>12021.337909715</v>
          </cell>
          <cell r="C114">
            <v>13158.171065491</v>
          </cell>
          <cell r="D114">
            <v>12885.9113526727</v>
          </cell>
          <cell r="E114">
            <v>12454.6734897744</v>
          </cell>
          <cell r="F114">
            <v>12221.4080248508</v>
          </cell>
          <cell r="G114">
            <v>12017.3627716187</v>
          </cell>
          <cell r="H114">
            <v>11877.3172711187</v>
          </cell>
          <cell r="I114">
            <v>11821.516061623</v>
          </cell>
          <cell r="J114">
            <v>11674.4964972813</v>
          </cell>
          <cell r="K114">
            <v>11747.8104135526</v>
          </cell>
          <cell r="L114">
            <v>11673.8430766665</v>
          </cell>
          <cell r="M114">
            <v>11661.9263031691</v>
          </cell>
          <cell r="N114">
            <v>11481.4788719998</v>
          </cell>
          <cell r="O114">
            <v>11413.2354081585</v>
          </cell>
          <cell r="P114">
            <v>11482.9215046287</v>
          </cell>
          <cell r="Q114">
            <v>845.820898463175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-64704.9547421583</v>
          </cell>
          <cell r="B115">
            <v>11813.3786581239</v>
          </cell>
          <cell r="C115">
            <v>12872.3338711848</v>
          </cell>
          <cell r="D115">
            <v>12806.5062265484</v>
          </cell>
          <cell r="E115">
            <v>12347.7715384727</v>
          </cell>
          <cell r="F115">
            <v>12089.693584464</v>
          </cell>
          <cell r="G115">
            <v>11800.3490045395</v>
          </cell>
          <cell r="H115">
            <v>11707.8278188774</v>
          </cell>
          <cell r="I115">
            <v>11666.3348121128</v>
          </cell>
          <cell r="J115">
            <v>11521.8790166678</v>
          </cell>
          <cell r="K115">
            <v>11549.9889134967</v>
          </cell>
          <cell r="L115">
            <v>11695.4880009481</v>
          </cell>
          <cell r="M115">
            <v>11370.7509382227</v>
          </cell>
          <cell r="N115">
            <v>11356.9161021787</v>
          </cell>
          <cell r="O115">
            <v>11310.1537621948</v>
          </cell>
          <cell r="P115">
            <v>11430.9278317143</v>
          </cell>
          <cell r="Q115">
            <v>742.139948910659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-66936.2180538458</v>
          </cell>
          <cell r="B116">
            <v>11965.3081443596</v>
          </cell>
          <cell r="C116">
            <v>13039.7631388935</v>
          </cell>
          <cell r="D116">
            <v>12608.8531225995</v>
          </cell>
          <cell r="E116">
            <v>12291.3282846259</v>
          </cell>
          <cell r="F116">
            <v>12101.8814110512</v>
          </cell>
          <cell r="G116">
            <v>12013.4748817754</v>
          </cell>
          <cell r="H116">
            <v>11686.4746915836</v>
          </cell>
          <cell r="I116">
            <v>11658.7283856738</v>
          </cell>
          <cell r="J116">
            <v>11580.1396243684</v>
          </cell>
          <cell r="K116">
            <v>11674.2163084415</v>
          </cell>
          <cell r="L116">
            <v>11633.129120949</v>
          </cell>
          <cell r="M116">
            <v>11502.8514148816</v>
          </cell>
          <cell r="N116">
            <v>11374.3754108932</v>
          </cell>
          <cell r="O116">
            <v>11335.3777115667</v>
          </cell>
          <cell r="P116">
            <v>11450.3977334387</v>
          </cell>
          <cell r="Q116">
            <v>767.73164659039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-71564.4278562183</v>
          </cell>
          <cell r="B117">
            <v>11945.3499945293</v>
          </cell>
          <cell r="C117">
            <v>13113.9304434763</v>
          </cell>
          <cell r="D117">
            <v>12700.5247909754</v>
          </cell>
          <cell r="E117">
            <v>12412.943514679</v>
          </cell>
          <cell r="F117">
            <v>12262.1592144884</v>
          </cell>
          <cell r="G117">
            <v>11786.8534197395</v>
          </cell>
          <cell r="H117">
            <v>11712.0370454057</v>
          </cell>
          <cell r="I117">
            <v>11815.5567024198</v>
          </cell>
          <cell r="J117">
            <v>11638.5644345925</v>
          </cell>
          <cell r="K117">
            <v>11603.6680450135</v>
          </cell>
          <cell r="L117">
            <v>11680.6762856436</v>
          </cell>
          <cell r="M117">
            <v>11575.5203086249</v>
          </cell>
          <cell r="N117">
            <v>11509.8121553076</v>
          </cell>
          <cell r="O117">
            <v>11506.6742370938</v>
          </cell>
          <cell r="P117">
            <v>11532.8347202061</v>
          </cell>
          <cell r="Q117">
            <v>820.815361739681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-63429.7622717776</v>
          </cell>
          <cell r="B118">
            <v>12189.2282256062</v>
          </cell>
          <cell r="C118">
            <v>12819.0083040837</v>
          </cell>
          <cell r="D118">
            <v>12549.3464438871</v>
          </cell>
          <cell r="E118">
            <v>12241.7112230592</v>
          </cell>
          <cell r="F118">
            <v>11933.4583941194</v>
          </cell>
          <cell r="G118">
            <v>11813.2544165</v>
          </cell>
          <cell r="H118">
            <v>11716.9812170294</v>
          </cell>
          <cell r="I118">
            <v>11634.3795904048</v>
          </cell>
          <cell r="J118">
            <v>11663.6895207624</v>
          </cell>
          <cell r="K118">
            <v>11739.259255904</v>
          </cell>
          <cell r="L118">
            <v>11509.5106541589</v>
          </cell>
          <cell r="M118">
            <v>11323.0825118216</v>
          </cell>
          <cell r="N118">
            <v>11353.7959635212</v>
          </cell>
          <cell r="O118">
            <v>11303.2124868838</v>
          </cell>
          <cell r="P118">
            <v>11177.1994213692</v>
          </cell>
          <cell r="Q118">
            <v>727.51400135238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-64530.994836628</v>
          </cell>
          <cell r="B119">
            <v>11979.8194359658</v>
          </cell>
          <cell r="C119">
            <v>12805.7635599742</v>
          </cell>
          <cell r="D119">
            <v>12600.9327492552</v>
          </cell>
          <cell r="E119">
            <v>12146.2571971436</v>
          </cell>
          <cell r="F119">
            <v>12024.3944730224</v>
          </cell>
          <cell r="G119">
            <v>11790.5054657295</v>
          </cell>
          <cell r="H119">
            <v>11667.6137229579</v>
          </cell>
          <cell r="I119">
            <v>11682.7471081516</v>
          </cell>
          <cell r="J119">
            <v>11633.817281711</v>
          </cell>
          <cell r="K119">
            <v>11595.4568848816</v>
          </cell>
          <cell r="L119">
            <v>11530.543516573</v>
          </cell>
          <cell r="M119">
            <v>11291.3883330978</v>
          </cell>
          <cell r="N119">
            <v>11285.4531005465</v>
          </cell>
          <cell r="O119">
            <v>11374.7533324223</v>
          </cell>
          <cell r="P119">
            <v>11405.6480724666</v>
          </cell>
          <cell r="Q119">
            <v>740.144698378188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-63141.9191070841</v>
          </cell>
          <cell r="B120">
            <v>11987.2449187449</v>
          </cell>
          <cell r="C120">
            <v>12743.3131755065</v>
          </cell>
          <cell r="D120">
            <v>12439.3809651028</v>
          </cell>
          <cell r="E120">
            <v>12252.259166931</v>
          </cell>
          <cell r="F120">
            <v>11964.3813817885</v>
          </cell>
          <cell r="G120">
            <v>11895.5040360493</v>
          </cell>
          <cell r="H120">
            <v>11666.1273622157</v>
          </cell>
          <cell r="I120">
            <v>11486.249821168</v>
          </cell>
          <cell r="J120">
            <v>11579.9368942691</v>
          </cell>
          <cell r="K120">
            <v>11460.2928864191</v>
          </cell>
          <cell r="L120">
            <v>11487.3173885902</v>
          </cell>
          <cell r="M120">
            <v>11392.5215205088</v>
          </cell>
          <cell r="N120">
            <v>11278.4939267684</v>
          </cell>
          <cell r="O120">
            <v>11328.078525163</v>
          </cell>
          <cell r="P120">
            <v>11072.3153587169</v>
          </cell>
          <cell r="Q120">
            <v>724.212555390612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-61639.3203117416</v>
          </cell>
          <cell r="B121">
            <v>11843.5103254137</v>
          </cell>
          <cell r="C121">
            <v>12638.9373395866</v>
          </cell>
          <cell r="D121">
            <v>12460.2497101734</v>
          </cell>
          <cell r="E121">
            <v>12124.9112117665</v>
          </cell>
          <cell r="F121">
            <v>11874.0834143809</v>
          </cell>
          <cell r="G121">
            <v>11712.2734346553</v>
          </cell>
          <cell r="H121">
            <v>11481.242889845</v>
          </cell>
          <cell r="I121">
            <v>11449.667532269</v>
          </cell>
          <cell r="J121">
            <v>11340.1349233538</v>
          </cell>
          <cell r="K121">
            <v>11436.9365568032</v>
          </cell>
          <cell r="L121">
            <v>11461.1887839072</v>
          </cell>
          <cell r="M121">
            <v>11384.1659717314</v>
          </cell>
          <cell r="N121">
            <v>11201.5147204438</v>
          </cell>
          <cell r="O121">
            <v>11269.4248101791</v>
          </cell>
          <cell r="P121">
            <v>11206.9830792207</v>
          </cell>
          <cell r="Q121">
            <v>706.978348247551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-67929.8298793984</v>
          </cell>
          <cell r="B122">
            <v>11959.3217330947</v>
          </cell>
          <cell r="C122">
            <v>12890.3726843543</v>
          </cell>
          <cell r="D122">
            <v>12620.3872390967</v>
          </cell>
          <cell r="E122">
            <v>12288.6351873013</v>
          </cell>
          <cell r="F122">
            <v>11997.4388678814</v>
          </cell>
          <cell r="G122">
            <v>11872.40007116</v>
          </cell>
          <cell r="H122">
            <v>11927.4469270714</v>
          </cell>
          <cell r="I122">
            <v>11677.3782410072</v>
          </cell>
          <cell r="J122">
            <v>11484.2870914276</v>
          </cell>
          <cell r="K122">
            <v>11748.5667950146</v>
          </cell>
          <cell r="L122">
            <v>11600.377806653</v>
          </cell>
          <cell r="M122">
            <v>11480.9738052613</v>
          </cell>
          <cell r="N122">
            <v>11379.8201599943</v>
          </cell>
          <cell r="O122">
            <v>11375.2024719134</v>
          </cell>
          <cell r="P122">
            <v>11253.2169910877</v>
          </cell>
          <cell r="Q122">
            <v>779.127976784748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-67724.8563785967</v>
          </cell>
          <cell r="B123">
            <v>11851.3909633507</v>
          </cell>
          <cell r="C123">
            <v>12936.6611179269</v>
          </cell>
          <cell r="D123">
            <v>12622.2578545354</v>
          </cell>
          <cell r="E123">
            <v>12223.0690498943</v>
          </cell>
          <cell r="F123">
            <v>11955.1070025552</v>
          </cell>
          <cell r="G123">
            <v>11809.0167226803</v>
          </cell>
          <cell r="H123">
            <v>11676.2024814625</v>
          </cell>
          <cell r="I123">
            <v>11724.4361809528</v>
          </cell>
          <cell r="J123">
            <v>11642.3337591557</v>
          </cell>
          <cell r="K123">
            <v>11538.032969692</v>
          </cell>
          <cell r="L123">
            <v>11548.7407884082</v>
          </cell>
          <cell r="M123">
            <v>11568.3103707912</v>
          </cell>
          <cell r="N123">
            <v>11354.8515816926</v>
          </cell>
          <cell r="O123">
            <v>11281.2028105163</v>
          </cell>
          <cell r="P123">
            <v>11285.7590413803</v>
          </cell>
          <cell r="Q123">
            <v>776.777012719953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-64734.3534807648</v>
          </cell>
          <cell r="B124">
            <v>11928.0836794459</v>
          </cell>
          <cell r="C124">
            <v>12867.939253975</v>
          </cell>
          <cell r="D124">
            <v>12488.1351326874</v>
          </cell>
          <cell r="E124">
            <v>12393.6759492993</v>
          </cell>
          <cell r="F124">
            <v>12064.9877595521</v>
          </cell>
          <cell r="G124">
            <v>11861.2660375068</v>
          </cell>
          <cell r="H124">
            <v>11697.4644360555</v>
          </cell>
          <cell r="I124">
            <v>11629.3295616265</v>
          </cell>
          <cell r="J124">
            <v>11645.7479449663</v>
          </cell>
          <cell r="K124">
            <v>11465.5141381228</v>
          </cell>
          <cell r="L124">
            <v>11464.762009707</v>
          </cell>
          <cell r="M124">
            <v>11425.045425807</v>
          </cell>
          <cell r="N124">
            <v>11469.7190725686</v>
          </cell>
          <cell r="O124">
            <v>11309.6485608963</v>
          </cell>
          <cell r="P124">
            <v>11333.8875854676</v>
          </cell>
          <cell r="Q124">
            <v>742.47714068298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-66863.2512154632</v>
          </cell>
          <cell r="B125">
            <v>11968.3146077565</v>
          </cell>
          <cell r="C125">
            <v>12898.4981998536</v>
          </cell>
          <cell r="D125">
            <v>12538.0003683884</v>
          </cell>
          <cell r="E125">
            <v>12387.5617164503</v>
          </cell>
          <cell r="F125">
            <v>12135.8540261707</v>
          </cell>
          <cell r="G125">
            <v>11942.0682394853</v>
          </cell>
          <cell r="H125">
            <v>11819.9786960122</v>
          </cell>
          <cell r="I125">
            <v>11727.6481416938</v>
          </cell>
          <cell r="J125">
            <v>11667.2421716224</v>
          </cell>
          <cell r="K125">
            <v>11512.5275103129</v>
          </cell>
          <cell r="L125">
            <v>11515.0247470667</v>
          </cell>
          <cell r="M125">
            <v>11447.0135402915</v>
          </cell>
          <cell r="N125">
            <v>11577.4959083011</v>
          </cell>
          <cell r="O125">
            <v>11461.1586404129</v>
          </cell>
          <cell r="P125">
            <v>11320.4427691925</v>
          </cell>
          <cell r="Q125">
            <v>766.894746140876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-69536.2613890675</v>
          </cell>
          <cell r="B126">
            <v>11966.9782617804</v>
          </cell>
          <cell r="C126">
            <v>13167.7857997662</v>
          </cell>
          <cell r="D126">
            <v>12693.7730387649</v>
          </cell>
          <cell r="E126">
            <v>12346.4111515428</v>
          </cell>
          <cell r="F126">
            <v>12207.0490138386</v>
          </cell>
          <cell r="G126">
            <v>12007.1227356291</v>
          </cell>
          <cell r="H126">
            <v>11891.2004791967</v>
          </cell>
          <cell r="I126">
            <v>11726.5329133654</v>
          </cell>
          <cell r="J126">
            <v>11702.9583435203</v>
          </cell>
          <cell r="K126">
            <v>11628.6117798491</v>
          </cell>
          <cell r="L126">
            <v>11667.464117098</v>
          </cell>
          <cell r="M126">
            <v>11617.9392707798</v>
          </cell>
          <cell r="N126">
            <v>11512.1389375857</v>
          </cell>
          <cell r="O126">
            <v>11530.492712836</v>
          </cell>
          <cell r="P126">
            <v>11400.4153504196</v>
          </cell>
          <cell r="Q126">
            <v>797.553103628049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-72434.7040490875</v>
          </cell>
          <cell r="B127">
            <v>12066.0349700229</v>
          </cell>
          <cell r="C127">
            <v>13060.6048696965</v>
          </cell>
          <cell r="D127">
            <v>12786.4083716115</v>
          </cell>
          <cell r="E127">
            <v>12553.3255797926</v>
          </cell>
          <cell r="F127">
            <v>12169.9587915985</v>
          </cell>
          <cell r="G127">
            <v>11999.6222937579</v>
          </cell>
          <cell r="H127">
            <v>11817.1031200628</v>
          </cell>
          <cell r="I127">
            <v>11752.3028635909</v>
          </cell>
          <cell r="J127">
            <v>11862.1973930601</v>
          </cell>
          <cell r="K127">
            <v>11875.4414145352</v>
          </cell>
          <cell r="L127">
            <v>11670.8793996037</v>
          </cell>
          <cell r="M127">
            <v>11651.2499485006</v>
          </cell>
          <cell r="N127">
            <v>11503.5458197089</v>
          </cell>
          <cell r="O127">
            <v>11489.5671240327</v>
          </cell>
          <cell r="P127">
            <v>11585.847784664</v>
          </cell>
          <cell r="Q127">
            <v>830.797081561413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-64394.5386292853</v>
          </cell>
          <cell r="B128">
            <v>11816.5116376547</v>
          </cell>
          <cell r="C128">
            <v>12817.3723228341</v>
          </cell>
          <cell r="D128">
            <v>12640.7823400363</v>
          </cell>
          <cell r="E128">
            <v>12112.7351063408</v>
          </cell>
          <cell r="F128">
            <v>11888.2591663643</v>
          </cell>
          <cell r="G128">
            <v>11855.3908271446</v>
          </cell>
          <cell r="H128">
            <v>11757.320954855</v>
          </cell>
          <cell r="I128">
            <v>11674.2087756844</v>
          </cell>
          <cell r="J128">
            <v>11582.7645103108</v>
          </cell>
          <cell r="K128">
            <v>11512.548685201</v>
          </cell>
          <cell r="L128">
            <v>11437.008256118</v>
          </cell>
          <cell r="M128">
            <v>11471.823213408</v>
          </cell>
          <cell r="N128">
            <v>11593.1783808658</v>
          </cell>
          <cell r="O128">
            <v>11591.2372879595</v>
          </cell>
          <cell r="P128">
            <v>11239.6327480726</v>
          </cell>
          <cell r="Q128">
            <v>738.579600262451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-74018.9318932029</v>
          </cell>
          <cell r="B129">
            <v>12176.4669311512</v>
          </cell>
          <cell r="C129">
            <v>13317.8484765052</v>
          </cell>
          <cell r="D129">
            <v>12995.0727963315</v>
          </cell>
          <cell r="E129">
            <v>12564.6553368143</v>
          </cell>
          <cell r="F129">
            <v>12312.443753088</v>
          </cell>
          <cell r="G129">
            <v>11966.6624842649</v>
          </cell>
          <cell r="H129">
            <v>11713.6941424841</v>
          </cell>
          <cell r="I129">
            <v>11766.7146633194</v>
          </cell>
          <cell r="J129">
            <v>11828.1947813641</v>
          </cell>
          <cell r="K129">
            <v>11899.9142160729</v>
          </cell>
          <cell r="L129">
            <v>11737.2400357129</v>
          </cell>
          <cell r="M129">
            <v>11558.8723225806</v>
          </cell>
          <cell r="N129">
            <v>11613.9289658949</v>
          </cell>
          <cell r="O129">
            <v>11676.5225507868</v>
          </cell>
          <cell r="P129">
            <v>11396.4370803678</v>
          </cell>
          <cell r="Q129">
            <v>848.96754124228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-65623.7055536377</v>
          </cell>
          <cell r="B130">
            <v>11969.520627849</v>
          </cell>
          <cell r="C130">
            <v>12801.5741118101</v>
          </cell>
          <cell r="D130">
            <v>12542.7099918975</v>
          </cell>
          <cell r="E130">
            <v>12361.462154145</v>
          </cell>
          <cell r="F130">
            <v>12011.7964901372</v>
          </cell>
          <cell r="G130">
            <v>11714.3458024115</v>
          </cell>
          <cell r="H130">
            <v>11632.3876225628</v>
          </cell>
          <cell r="I130">
            <v>11721.0111182369</v>
          </cell>
          <cell r="J130">
            <v>11728.3321898961</v>
          </cell>
          <cell r="K130">
            <v>11426.996130748</v>
          </cell>
          <cell r="L130">
            <v>11585.8247912103</v>
          </cell>
          <cell r="M130">
            <v>11427.2380747596</v>
          </cell>
          <cell r="N130">
            <v>11273.8751559183</v>
          </cell>
          <cell r="O130">
            <v>11382.0154190182</v>
          </cell>
          <cell r="P130">
            <v>11207.4001615245</v>
          </cell>
          <cell r="Q130">
            <v>752.677653218003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-67625.7878056009</v>
          </cell>
          <cell r="B131">
            <v>11819.8300406285</v>
          </cell>
          <cell r="C131">
            <v>12961.2746139494</v>
          </cell>
          <cell r="D131">
            <v>12581.5285622587</v>
          </cell>
          <cell r="E131">
            <v>12385.8257004465</v>
          </cell>
          <cell r="F131">
            <v>12040.8051885804</v>
          </cell>
          <cell r="G131">
            <v>11828.445620331</v>
          </cell>
          <cell r="H131">
            <v>11795.7546137606</v>
          </cell>
          <cell r="I131">
            <v>11784.4664122786</v>
          </cell>
          <cell r="J131">
            <v>11761.8585735804</v>
          </cell>
          <cell r="K131">
            <v>11632.3792697962</v>
          </cell>
          <cell r="L131">
            <v>11474.8924749062</v>
          </cell>
          <cell r="M131">
            <v>11311.262380558</v>
          </cell>
          <cell r="N131">
            <v>11512.0323762226</v>
          </cell>
          <cell r="O131">
            <v>11262.9952958684</v>
          </cell>
          <cell r="P131">
            <v>11468.9329445262</v>
          </cell>
          <cell r="Q131">
            <v>775.64073581512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-65329.1791141169</v>
          </cell>
          <cell r="B132">
            <v>11999.3675851319</v>
          </cell>
          <cell r="C132">
            <v>12936.8324160288</v>
          </cell>
          <cell r="D132">
            <v>12516.0439470086</v>
          </cell>
          <cell r="E132">
            <v>12197.1433554892</v>
          </cell>
          <cell r="F132">
            <v>11821.3569963063</v>
          </cell>
          <cell r="G132">
            <v>11974.6759324614</v>
          </cell>
          <cell r="H132">
            <v>11461.91172337</v>
          </cell>
          <cell r="I132">
            <v>11734.4172764261</v>
          </cell>
          <cell r="J132">
            <v>11479.9819531272</v>
          </cell>
          <cell r="K132">
            <v>11408.4827032745</v>
          </cell>
          <cell r="L132">
            <v>11418.4212394277</v>
          </cell>
          <cell r="M132">
            <v>11533.1486552964</v>
          </cell>
          <cell r="N132">
            <v>11291.4344205527</v>
          </cell>
          <cell r="O132">
            <v>11264.2726049243</v>
          </cell>
          <cell r="P132">
            <v>11279.9223669753</v>
          </cell>
          <cell r="Q132">
            <v>749.299552767275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-66592.4823034427</v>
          </cell>
          <cell r="B133">
            <v>11994.9659095423</v>
          </cell>
          <cell r="C133">
            <v>12829.7944465857</v>
          </cell>
          <cell r="D133">
            <v>12590.8489043813</v>
          </cell>
          <cell r="E133">
            <v>12293.5013117896</v>
          </cell>
          <cell r="F133">
            <v>12090.7421183077</v>
          </cell>
          <cell r="G133">
            <v>11823.9920570863</v>
          </cell>
          <cell r="H133">
            <v>11675.3074233704</v>
          </cell>
          <cell r="I133">
            <v>11786.153466214</v>
          </cell>
          <cell r="J133">
            <v>11552.6540303701</v>
          </cell>
          <cell r="K133">
            <v>11505.7772506656</v>
          </cell>
          <cell r="L133">
            <v>11456.5877308973</v>
          </cell>
          <cell r="M133">
            <v>11484.1963560718</v>
          </cell>
          <cell r="N133">
            <v>11575.4068077026</v>
          </cell>
          <cell r="O133">
            <v>11496.770242108</v>
          </cell>
          <cell r="P133">
            <v>11314.5205451174</v>
          </cell>
          <cell r="Q133">
            <v>763.789135027566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-62594.0180531582</v>
          </cell>
          <cell r="B134">
            <v>11836.1150814029</v>
          </cell>
          <cell r="C134">
            <v>12742.8659729578</v>
          </cell>
          <cell r="D134">
            <v>12444.3454663246</v>
          </cell>
          <cell r="E134">
            <v>12288.2029744296</v>
          </cell>
          <cell r="F134">
            <v>11855.8474817879</v>
          </cell>
          <cell r="G134">
            <v>11786.0426687625</v>
          </cell>
          <cell r="H134">
            <v>11700.9967375443</v>
          </cell>
          <cell r="I134">
            <v>11697.2631647385</v>
          </cell>
          <cell r="J134">
            <v>11435.3162950312</v>
          </cell>
          <cell r="K134">
            <v>11438.8348892454</v>
          </cell>
          <cell r="L134">
            <v>11382.7580107525</v>
          </cell>
          <cell r="M134">
            <v>11174.7610888056</v>
          </cell>
          <cell r="N134">
            <v>11252.5383766605</v>
          </cell>
          <cell r="O134">
            <v>11367.6451102752</v>
          </cell>
          <cell r="P134">
            <v>11195.7368332281</v>
          </cell>
          <cell r="Q134">
            <v>717.928349462503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-63066.7634515496</v>
          </cell>
          <cell r="B135">
            <v>11974.8939447792</v>
          </cell>
          <cell r="C135">
            <v>12775.6786995775</v>
          </cell>
          <cell r="D135">
            <v>12474.6929068948</v>
          </cell>
          <cell r="E135">
            <v>12135.5464887332</v>
          </cell>
          <cell r="F135">
            <v>11875.9236824552</v>
          </cell>
          <cell r="G135">
            <v>11687.3132589095</v>
          </cell>
          <cell r="H135">
            <v>11621.0969060508</v>
          </cell>
          <cell r="I135">
            <v>11738.5698182565</v>
          </cell>
          <cell r="J135">
            <v>11653.2415402134</v>
          </cell>
          <cell r="K135">
            <v>11441.6969218725</v>
          </cell>
          <cell r="L135">
            <v>11450.910064892</v>
          </cell>
          <cell r="M135">
            <v>11344.9119575221</v>
          </cell>
          <cell r="N135">
            <v>11441.7561358022</v>
          </cell>
          <cell r="O135">
            <v>11271.9844819494</v>
          </cell>
          <cell r="P135">
            <v>11124.696368302</v>
          </cell>
          <cell r="Q135">
            <v>723.350550083893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-72873.699714641</v>
          </cell>
          <cell r="B136">
            <v>12083.3545444426</v>
          </cell>
          <cell r="C136">
            <v>13173.1784681138</v>
          </cell>
          <cell r="D136">
            <v>12837.9560224978</v>
          </cell>
          <cell r="E136">
            <v>12560.344246847</v>
          </cell>
          <cell r="F136">
            <v>12135.9411256851</v>
          </cell>
          <cell r="G136">
            <v>11910.1186986004</v>
          </cell>
          <cell r="H136">
            <v>11853.7604643634</v>
          </cell>
          <cell r="I136">
            <v>11790.8223594612</v>
          </cell>
          <cell r="J136">
            <v>11671.8628074385</v>
          </cell>
          <cell r="K136">
            <v>11824.501797663</v>
          </cell>
          <cell r="L136">
            <v>11683.9812631976</v>
          </cell>
          <cell r="M136">
            <v>11658.3772694579</v>
          </cell>
          <cell r="N136">
            <v>11569.8154939429</v>
          </cell>
          <cell r="O136">
            <v>11662.6980726581</v>
          </cell>
          <cell r="P136">
            <v>11485.091871277</v>
          </cell>
          <cell r="Q136">
            <v>835.832186247046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-67432.3706163337</v>
          </cell>
          <cell r="B137">
            <v>12049.3188567819</v>
          </cell>
          <cell r="C137">
            <v>13026.4103758107</v>
          </cell>
          <cell r="D137">
            <v>12649.9040190392</v>
          </cell>
          <cell r="E137">
            <v>12399.6108737103</v>
          </cell>
          <cell r="F137">
            <v>12023.1762249939</v>
          </cell>
          <cell r="G137">
            <v>11868.7706528024</v>
          </cell>
          <cell r="H137">
            <v>11765.3960956898</v>
          </cell>
          <cell r="I137">
            <v>11715.9667066749</v>
          </cell>
          <cell r="J137">
            <v>11646.8786932406</v>
          </cell>
          <cell r="K137">
            <v>11556.3305844034</v>
          </cell>
          <cell r="L137">
            <v>11487.7480701916</v>
          </cell>
          <cell r="M137">
            <v>11641.2704708093</v>
          </cell>
          <cell r="N137">
            <v>11324.3610663424</v>
          </cell>
          <cell r="O137">
            <v>11481.8086114643</v>
          </cell>
          <cell r="P137">
            <v>11221.9815878036</v>
          </cell>
          <cell r="Q137">
            <v>773.422318021101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-71021.5260968737</v>
          </cell>
          <cell r="B138">
            <v>11901.4608718554</v>
          </cell>
          <cell r="C138">
            <v>13042.5143061234</v>
          </cell>
          <cell r="D138">
            <v>12759.4453075437</v>
          </cell>
          <cell r="E138">
            <v>12472.537020067</v>
          </cell>
          <cell r="F138">
            <v>12154.9908234711</v>
          </cell>
          <cell r="G138">
            <v>11985.9145136876</v>
          </cell>
          <cell r="H138">
            <v>11819.3745912368</v>
          </cell>
          <cell r="I138">
            <v>11712.2644191885</v>
          </cell>
          <cell r="J138">
            <v>11996.7234037952</v>
          </cell>
          <cell r="K138">
            <v>11580.1611917594</v>
          </cell>
          <cell r="L138">
            <v>11741.4732207243</v>
          </cell>
          <cell r="M138">
            <v>11575.0117039878</v>
          </cell>
          <cell r="N138">
            <v>11527.3748812816</v>
          </cell>
          <cell r="O138">
            <v>11440.3858704603</v>
          </cell>
          <cell r="P138">
            <v>11277.8138047307</v>
          </cell>
          <cell r="Q138">
            <v>814.588495720702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-63929.772541481</v>
          </cell>
          <cell r="B139">
            <v>12038.2220957862</v>
          </cell>
          <cell r="C139">
            <v>12714.8919471252</v>
          </cell>
          <cell r="D139">
            <v>12500.6814300574</v>
          </cell>
          <cell r="E139">
            <v>12255.1947073677</v>
          </cell>
          <cell r="F139">
            <v>12153.2746603437</v>
          </cell>
          <cell r="G139">
            <v>11777.492390465</v>
          </cell>
          <cell r="H139">
            <v>11780.9712416856</v>
          </cell>
          <cell r="I139">
            <v>11592.1704934925</v>
          </cell>
          <cell r="J139">
            <v>11540.5360483267</v>
          </cell>
          <cell r="K139">
            <v>11567.0404993885</v>
          </cell>
          <cell r="L139">
            <v>11556.5978251513</v>
          </cell>
          <cell r="M139">
            <v>11338.3161372814</v>
          </cell>
          <cell r="N139">
            <v>11384.513609164</v>
          </cell>
          <cell r="O139">
            <v>11151.9893894805</v>
          </cell>
          <cell r="P139">
            <v>11228.6962693217</v>
          </cell>
          <cell r="Q139">
            <v>733.24891914177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-71906.3791799948</v>
          </cell>
          <cell r="B140">
            <v>11972.3318677945</v>
          </cell>
          <cell r="C140">
            <v>13128.00145386</v>
          </cell>
          <cell r="D140">
            <v>12779.0746423444</v>
          </cell>
          <cell r="E140">
            <v>12390.1549895053</v>
          </cell>
          <cell r="F140">
            <v>12155.1080193265</v>
          </cell>
          <cell r="G140">
            <v>11963.3380493771</v>
          </cell>
          <cell r="H140">
            <v>11903.400655872</v>
          </cell>
          <cell r="I140">
            <v>11914.3285376782</v>
          </cell>
          <cell r="J140">
            <v>11593.6087620479</v>
          </cell>
          <cell r="K140">
            <v>11724.1718603514</v>
          </cell>
          <cell r="L140">
            <v>11785.1949015841</v>
          </cell>
          <cell r="M140">
            <v>11474.1746263389</v>
          </cell>
          <cell r="N140">
            <v>11480.5112311641</v>
          </cell>
          <cell r="O140">
            <v>11486.4942381768</v>
          </cell>
          <cell r="P140">
            <v>11571.9279406305</v>
          </cell>
          <cell r="Q140">
            <v>824.737406642868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-71253.6821132496</v>
          </cell>
          <cell r="B141">
            <v>12051.6333332258</v>
          </cell>
          <cell r="C141">
            <v>13200.6218978999</v>
          </cell>
          <cell r="D141">
            <v>12624.3359989934</v>
          </cell>
          <cell r="E141">
            <v>12488.6387553863</v>
          </cell>
          <cell r="F141">
            <v>12144.7015862062</v>
          </cell>
          <cell r="G141">
            <v>11995.2557685366</v>
          </cell>
          <cell r="H141">
            <v>11825.8019357061</v>
          </cell>
          <cell r="I141">
            <v>11660.1722399631</v>
          </cell>
          <cell r="J141">
            <v>11710.8709839529</v>
          </cell>
          <cell r="K141">
            <v>11733.7372526624</v>
          </cell>
          <cell r="L141">
            <v>11599.4984594489</v>
          </cell>
          <cell r="M141">
            <v>11669.2431474536</v>
          </cell>
          <cell r="N141">
            <v>11509.3609105855</v>
          </cell>
          <cell r="O141">
            <v>11508.1520876915</v>
          </cell>
          <cell r="P141">
            <v>11434.3490518083</v>
          </cell>
          <cell r="Q141">
            <v>817.251232366128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-71032.7646169499</v>
          </cell>
          <cell r="B142">
            <v>12010.9245565334</v>
          </cell>
          <cell r="C142">
            <v>13031.5911220376</v>
          </cell>
          <cell r="D142">
            <v>12614.3144564234</v>
          </cell>
          <cell r="E142">
            <v>12410.013276861</v>
          </cell>
          <cell r="F142">
            <v>12222.0270789194</v>
          </cell>
          <cell r="G142">
            <v>11934.4295970389</v>
          </cell>
          <cell r="H142">
            <v>11661.3905542165</v>
          </cell>
          <cell r="I142">
            <v>11864.390915366</v>
          </cell>
          <cell r="J142">
            <v>11820.4127327703</v>
          </cell>
          <cell r="K142">
            <v>11666.3060125397</v>
          </cell>
          <cell r="L142">
            <v>11568.617845227</v>
          </cell>
          <cell r="M142">
            <v>11400.9291960398</v>
          </cell>
          <cell r="N142">
            <v>11523.3642530716</v>
          </cell>
          <cell r="O142">
            <v>11516.5918835803</v>
          </cell>
          <cell r="P142">
            <v>11446.5080155047</v>
          </cell>
          <cell r="Q142">
            <v>814.717397050568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-68924.8215652932</v>
          </cell>
          <cell r="B143">
            <v>11874.2666743041</v>
          </cell>
          <cell r="C143">
            <v>12974.3466065638</v>
          </cell>
          <cell r="D143">
            <v>12698.4745187574</v>
          </cell>
          <cell r="E143">
            <v>12490.4890739999</v>
          </cell>
          <cell r="F143">
            <v>12219.9077878699</v>
          </cell>
          <cell r="G143">
            <v>11899.995409592</v>
          </cell>
          <cell r="H143">
            <v>11673.4657425791</v>
          </cell>
          <cell r="I143">
            <v>11696.7847359458</v>
          </cell>
          <cell r="J143">
            <v>11575.2038956876</v>
          </cell>
          <cell r="K143">
            <v>11592.650242369</v>
          </cell>
          <cell r="L143">
            <v>11546.0941658222</v>
          </cell>
          <cell r="M143">
            <v>11322.0955556322</v>
          </cell>
          <cell r="N143">
            <v>11545.3829362075</v>
          </cell>
          <cell r="O143">
            <v>11390.5770345844</v>
          </cell>
          <cell r="P143">
            <v>11405.1502541797</v>
          </cell>
          <cell r="Q143">
            <v>790.540133425287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-68591.7843650523</v>
          </cell>
          <cell r="B144">
            <v>12058.9857621534</v>
          </cell>
          <cell r="C144">
            <v>13064.1923375842</v>
          </cell>
          <cell r="D144">
            <v>12661.6220674807</v>
          </cell>
          <cell r="E144">
            <v>12351.621035641</v>
          </cell>
          <cell r="F144">
            <v>12037.9231247783</v>
          </cell>
          <cell r="G144">
            <v>11952.6368727321</v>
          </cell>
          <cell r="H144">
            <v>11638.9092825968</v>
          </cell>
          <cell r="I144">
            <v>11749.8807179781</v>
          </cell>
          <cell r="J144">
            <v>11652.81085731</v>
          </cell>
          <cell r="K144">
            <v>11671.3923836094</v>
          </cell>
          <cell r="L144">
            <v>11561.6708400863</v>
          </cell>
          <cell r="M144">
            <v>11481.5637470695</v>
          </cell>
          <cell r="N144">
            <v>11394.180191226</v>
          </cell>
          <cell r="O144">
            <v>11390.9308223831</v>
          </cell>
          <cell r="P144">
            <v>11414.5389735418</v>
          </cell>
          <cell r="Q144">
            <v>786.720329953403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-61446.3619983505</v>
          </cell>
          <cell r="B145">
            <v>11750.2963146004</v>
          </cell>
          <cell r="C145">
            <v>12797.3131454994</v>
          </cell>
          <cell r="D145">
            <v>12385.0968293794</v>
          </cell>
          <cell r="E145">
            <v>12077.9369878751</v>
          </cell>
          <cell r="F145">
            <v>11809.3600050968</v>
          </cell>
          <cell r="G145">
            <v>11590.1568134299</v>
          </cell>
          <cell r="H145">
            <v>11616.5489767107</v>
          </cell>
          <cell r="I145">
            <v>11539.5364220803</v>
          </cell>
          <cell r="J145">
            <v>11549.3550525926</v>
          </cell>
          <cell r="K145">
            <v>11414.5911340375</v>
          </cell>
          <cell r="L145">
            <v>11291.7022758799</v>
          </cell>
          <cell r="M145">
            <v>11367.0364884854</v>
          </cell>
          <cell r="N145">
            <v>11340.4479435514</v>
          </cell>
          <cell r="O145">
            <v>11402.4011037259</v>
          </cell>
          <cell r="P145">
            <v>11183.4731081757</v>
          </cell>
          <cell r="Q145">
            <v>704.765193576281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-73215.1840462327</v>
          </cell>
          <cell r="B146">
            <v>12114.3338880455</v>
          </cell>
          <cell r="C146">
            <v>13120.0705619388</v>
          </cell>
          <cell r="D146">
            <v>12770.8743767597</v>
          </cell>
          <cell r="E146">
            <v>12646.5075864916</v>
          </cell>
          <cell r="F146">
            <v>12305.5296862055</v>
          </cell>
          <cell r="G146">
            <v>11980.3856733001</v>
          </cell>
          <cell r="H146">
            <v>11848.6419377631</v>
          </cell>
          <cell r="I146">
            <v>11707.0701333418</v>
          </cell>
          <cell r="J146">
            <v>11868.9883932802</v>
          </cell>
          <cell r="K146">
            <v>11645.8026554002</v>
          </cell>
          <cell r="L146">
            <v>11685.6160169609</v>
          </cell>
          <cell r="M146">
            <v>11527.2068578204</v>
          </cell>
          <cell r="N146">
            <v>11619.6504091154</v>
          </cell>
          <cell r="O146">
            <v>11619.3623176445</v>
          </cell>
          <cell r="P146">
            <v>11598.0043336296</v>
          </cell>
          <cell r="Q146">
            <v>839.74887493667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-69499.1434948701</v>
          </cell>
          <cell r="B147">
            <v>11991.8353775868</v>
          </cell>
          <cell r="C147">
            <v>12960.3926131707</v>
          </cell>
          <cell r="D147">
            <v>12658.8502968301</v>
          </cell>
          <cell r="E147">
            <v>12398.7660757913</v>
          </cell>
          <cell r="F147">
            <v>12083.2708626017</v>
          </cell>
          <cell r="G147">
            <v>11928.2509715967</v>
          </cell>
          <cell r="H147">
            <v>11709.6323368529</v>
          </cell>
          <cell r="I147">
            <v>11790.3087145638</v>
          </cell>
          <cell r="J147">
            <v>11768.2670722501</v>
          </cell>
          <cell r="K147">
            <v>11499.8410291196</v>
          </cell>
          <cell r="L147">
            <v>11508.9189035929</v>
          </cell>
          <cell r="M147">
            <v>11601.7773214642</v>
          </cell>
          <cell r="N147">
            <v>11546.854606426</v>
          </cell>
          <cell r="O147">
            <v>11511.4254906796</v>
          </cell>
          <cell r="P147">
            <v>11386.6179406949</v>
          </cell>
          <cell r="Q147">
            <v>797.127376228762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-63490.9862741786</v>
          </cell>
          <cell r="B148">
            <v>11921.4460450725</v>
          </cell>
          <cell r="C148">
            <v>12800.5536585204</v>
          </cell>
          <cell r="D148">
            <v>12465.7457348135</v>
          </cell>
          <cell r="E148">
            <v>12403.9926802478</v>
          </cell>
          <cell r="F148">
            <v>12077.2122461766</v>
          </cell>
          <cell r="G148">
            <v>11742.5959239902</v>
          </cell>
          <cell r="H148">
            <v>11653.2857141956</v>
          </cell>
          <cell r="I148">
            <v>11582.8882539753</v>
          </cell>
          <cell r="J148">
            <v>11513.6642565661</v>
          </cell>
          <cell r="K148">
            <v>11459.9218277959</v>
          </cell>
          <cell r="L148">
            <v>11540.6945793036</v>
          </cell>
          <cell r="M148">
            <v>11410.7341884207</v>
          </cell>
          <cell r="N148">
            <v>11327.2463879311</v>
          </cell>
          <cell r="O148">
            <v>11278.2229251823</v>
          </cell>
          <cell r="P148">
            <v>11121.3834338949</v>
          </cell>
          <cell r="Q148">
            <v>728.216216170319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-63529.3627862583</v>
          </cell>
          <cell r="B149">
            <v>11801.7360778734</v>
          </cell>
          <cell r="C149">
            <v>12831.2950866612</v>
          </cell>
          <cell r="D149">
            <v>12502.5551213153</v>
          </cell>
          <cell r="E149">
            <v>12305.4784314791</v>
          </cell>
          <cell r="F149">
            <v>12000.6216238977</v>
          </cell>
          <cell r="G149">
            <v>11727.0434336192</v>
          </cell>
          <cell r="H149">
            <v>11590.8708104864</v>
          </cell>
          <cell r="I149">
            <v>11559.4170566171</v>
          </cell>
          <cell r="J149">
            <v>11561.4390514164</v>
          </cell>
          <cell r="K149">
            <v>11534.6190945059</v>
          </cell>
          <cell r="L149">
            <v>11390.3704853318</v>
          </cell>
          <cell r="M149">
            <v>11274.7143480044</v>
          </cell>
          <cell r="N149">
            <v>11232.07496518</v>
          </cell>
          <cell r="O149">
            <v>11282.9408020368</v>
          </cell>
          <cell r="P149">
            <v>11305.3947250234</v>
          </cell>
          <cell r="Q149">
            <v>728.656379413268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-72315.4328729284</v>
          </cell>
          <cell r="B150">
            <v>12046.3387160387</v>
          </cell>
          <cell r="C150">
            <v>13008.2999680734</v>
          </cell>
          <cell r="D150">
            <v>12809.3643161436</v>
          </cell>
          <cell r="E150">
            <v>12540.996296089</v>
          </cell>
          <cell r="F150">
            <v>12327.6812472056</v>
          </cell>
          <cell r="G150">
            <v>12083.0042976181</v>
          </cell>
          <cell r="H150">
            <v>11772.0982972814</v>
          </cell>
          <cell r="I150">
            <v>11890.8821681413</v>
          </cell>
          <cell r="J150">
            <v>11640.9381944069</v>
          </cell>
          <cell r="K150">
            <v>11744.5155409427</v>
          </cell>
          <cell r="L150">
            <v>11656.0615985253</v>
          </cell>
          <cell r="M150">
            <v>11672.675352293</v>
          </cell>
          <cell r="N150">
            <v>11532.9922829948</v>
          </cell>
          <cell r="O150">
            <v>11408.5868501595</v>
          </cell>
          <cell r="P150">
            <v>11169.5466506017</v>
          </cell>
          <cell r="Q150">
            <v>829.42908887934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-68410.1275437466</v>
          </cell>
          <cell r="B151">
            <v>11901.4978090788</v>
          </cell>
          <cell r="C151">
            <v>12980.4984605934</v>
          </cell>
          <cell r="D151">
            <v>12813.6563319912</v>
          </cell>
          <cell r="E151">
            <v>12375.0507993832</v>
          </cell>
          <cell r="F151">
            <v>12108.4097215808</v>
          </cell>
          <cell r="G151">
            <v>11967.1664272721</v>
          </cell>
          <cell r="H151">
            <v>11800.3995351986</v>
          </cell>
          <cell r="I151">
            <v>11774.9521814943</v>
          </cell>
          <cell r="J151">
            <v>11665.6553608604</v>
          </cell>
          <cell r="K151">
            <v>11656.1828662629</v>
          </cell>
          <cell r="L151">
            <v>11638.9790394325</v>
          </cell>
          <cell r="M151">
            <v>11610.0144381591</v>
          </cell>
          <cell r="N151">
            <v>11364.9519785059</v>
          </cell>
          <cell r="O151">
            <v>11333.8924390509</v>
          </cell>
          <cell r="P151">
            <v>11312.0237371998</v>
          </cell>
          <cell r="Q151">
            <v>784.636798875756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-66121.4504693362</v>
          </cell>
          <cell r="B152">
            <v>11910.5747224584</v>
          </cell>
          <cell r="C152">
            <v>12894.7495248506</v>
          </cell>
          <cell r="D152">
            <v>12656.8262779935</v>
          </cell>
          <cell r="E152">
            <v>12326.53308553</v>
          </cell>
          <cell r="F152">
            <v>12072.2094924316</v>
          </cell>
          <cell r="G152">
            <v>11961.3215411968</v>
          </cell>
          <cell r="H152">
            <v>11793.1763383712</v>
          </cell>
          <cell r="I152">
            <v>11723.5386630264</v>
          </cell>
          <cell r="J152">
            <v>11570.0262423998</v>
          </cell>
          <cell r="K152">
            <v>11669.866443366</v>
          </cell>
          <cell r="L152">
            <v>11445.120035973</v>
          </cell>
          <cell r="M152">
            <v>11357.7281007692</v>
          </cell>
          <cell r="N152">
            <v>11356.9726051762</v>
          </cell>
          <cell r="O152">
            <v>11264.7680799991</v>
          </cell>
          <cell r="P152">
            <v>11328.3546258704</v>
          </cell>
          <cell r="Q152">
            <v>758.386588303099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-67959.0803839542</v>
          </cell>
          <cell r="B153">
            <v>11936.4943646521</v>
          </cell>
          <cell r="C153">
            <v>12870.4559141172</v>
          </cell>
          <cell r="D153">
            <v>12864.7813262562</v>
          </cell>
          <cell r="E153">
            <v>12398.7109354646</v>
          </cell>
          <cell r="F153">
            <v>12090.8946621731</v>
          </cell>
          <cell r="G153">
            <v>11888.2711496202</v>
          </cell>
          <cell r="H153">
            <v>11828.0803517275</v>
          </cell>
          <cell r="I153">
            <v>11729.1239444363</v>
          </cell>
          <cell r="J153">
            <v>11745.6115738773</v>
          </cell>
          <cell r="K153">
            <v>11625.3514654845</v>
          </cell>
          <cell r="L153">
            <v>11605.9166336979</v>
          </cell>
          <cell r="M153">
            <v>11467.9554751196</v>
          </cell>
          <cell r="N153">
            <v>11465.9387844345</v>
          </cell>
          <cell r="O153">
            <v>11466.783109048</v>
          </cell>
          <cell r="P153">
            <v>11285.2750213708</v>
          </cell>
          <cell r="Q153">
            <v>779.4634683718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-66852.5150528329</v>
          </cell>
          <cell r="B154">
            <v>11929.6373243557</v>
          </cell>
          <cell r="C154">
            <v>12995.1384988532</v>
          </cell>
          <cell r="D154">
            <v>12658.2388818465</v>
          </cell>
          <cell r="E154">
            <v>12434.5526030968</v>
          </cell>
          <cell r="F154">
            <v>12115.3961692925</v>
          </cell>
          <cell r="G154">
            <v>11834.1906069449</v>
          </cell>
          <cell r="H154">
            <v>11565.8264629327</v>
          </cell>
          <cell r="I154">
            <v>11765.985412001</v>
          </cell>
          <cell r="J154">
            <v>11674.0918491085</v>
          </cell>
          <cell r="K154">
            <v>11526.0503837471</v>
          </cell>
          <cell r="L154">
            <v>11636.2626769874</v>
          </cell>
          <cell r="M154">
            <v>11399.1230165976</v>
          </cell>
          <cell r="N154">
            <v>11459.1119704705</v>
          </cell>
          <cell r="O154">
            <v>11399.0317702274</v>
          </cell>
          <cell r="P154">
            <v>11275.8198791051</v>
          </cell>
          <cell r="Q154">
            <v>766.771606649972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-64064.9646510207</v>
          </cell>
          <cell r="B155">
            <v>11937.2796756933</v>
          </cell>
          <cell r="C155">
            <v>12919.5340071275</v>
          </cell>
          <cell r="D155">
            <v>12509.1502946299</v>
          </cell>
          <cell r="E155">
            <v>12238.1593058226</v>
          </cell>
          <cell r="F155">
            <v>11974.312380647</v>
          </cell>
          <cell r="G155">
            <v>11812.3586754975</v>
          </cell>
          <cell r="H155">
            <v>11756.4249254468</v>
          </cell>
          <cell r="I155">
            <v>11707.358850648</v>
          </cell>
          <cell r="J155">
            <v>11616.6916134637</v>
          </cell>
          <cell r="K155">
            <v>11600.4844234413</v>
          </cell>
          <cell r="L155">
            <v>11398.3836572832</v>
          </cell>
          <cell r="M155">
            <v>11328.9319764639</v>
          </cell>
          <cell r="N155">
            <v>11416.6040474741</v>
          </cell>
          <cell r="O155">
            <v>11445.0092255356</v>
          </cell>
          <cell r="P155">
            <v>11472.4901351032</v>
          </cell>
          <cell r="Q155">
            <v>734.799518561347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-65259.8334110714</v>
          </cell>
          <cell r="B156">
            <v>11881.6675771529</v>
          </cell>
          <cell r="C156">
            <v>12865.018443963</v>
          </cell>
          <cell r="D156">
            <v>12540.9739068346</v>
          </cell>
          <cell r="E156">
            <v>12235.2071106454</v>
          </cell>
          <cell r="F156">
            <v>11948.6634910763</v>
          </cell>
          <cell r="G156">
            <v>11801.1899745723</v>
          </cell>
          <cell r="H156">
            <v>11680.5480965859</v>
          </cell>
          <cell r="I156">
            <v>11600.0345017979</v>
          </cell>
          <cell r="J156">
            <v>11590.3918218387</v>
          </cell>
          <cell r="K156">
            <v>11502.6401611359</v>
          </cell>
          <cell r="L156">
            <v>11457.839946343</v>
          </cell>
          <cell r="M156">
            <v>11456.7986271424</v>
          </cell>
          <cell r="N156">
            <v>11434.4227667219</v>
          </cell>
          <cell r="O156">
            <v>11278.6013469892</v>
          </cell>
          <cell r="P156">
            <v>11358.4455105341</v>
          </cell>
          <cell r="Q156">
            <v>748.504185291624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-67031.9893654864</v>
          </cell>
          <cell r="B157">
            <v>11906.8585174308</v>
          </cell>
          <cell r="C157">
            <v>12958.9019381294</v>
          </cell>
          <cell r="D157">
            <v>12612.0452222848</v>
          </cell>
          <cell r="E157">
            <v>12363.2841495127</v>
          </cell>
          <cell r="F157">
            <v>12124.167880877</v>
          </cell>
          <cell r="G157">
            <v>11946.9954324172</v>
          </cell>
          <cell r="H157">
            <v>11805.6943659668</v>
          </cell>
          <cell r="I157">
            <v>11693.2841331171</v>
          </cell>
          <cell r="J157">
            <v>11600.6362039415</v>
          </cell>
          <cell r="K157">
            <v>11651.9381648439</v>
          </cell>
          <cell r="L157">
            <v>11558.6834517822</v>
          </cell>
          <cell r="M157">
            <v>11410.4245422941</v>
          </cell>
          <cell r="N157">
            <v>11284.6571682479</v>
          </cell>
          <cell r="O157">
            <v>11490.002029019</v>
          </cell>
          <cell r="P157">
            <v>11279.6950893234</v>
          </cell>
          <cell r="Q157">
            <v>768.830105226383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-68786.8558061527</v>
          </cell>
          <cell r="B158">
            <v>12122.1588424852</v>
          </cell>
          <cell r="C158">
            <v>12986.6624767847</v>
          </cell>
          <cell r="D158">
            <v>12823.849993393</v>
          </cell>
          <cell r="E158">
            <v>12532.1850313904</v>
          </cell>
          <cell r="F158">
            <v>12252.005298334</v>
          </cell>
          <cell r="G158">
            <v>11964.7743908813</v>
          </cell>
          <cell r="H158">
            <v>11726.5023630784</v>
          </cell>
          <cell r="I158">
            <v>11634.8028431093</v>
          </cell>
          <cell r="J158">
            <v>11692.6493331912</v>
          </cell>
          <cell r="K158">
            <v>11593.0421425094</v>
          </cell>
          <cell r="L158">
            <v>11515.9632403652</v>
          </cell>
          <cell r="M158">
            <v>11568.2521043451</v>
          </cell>
          <cell r="N158">
            <v>11407.4880523475</v>
          </cell>
          <cell r="O158">
            <v>11335.9297062408</v>
          </cell>
          <cell r="P158">
            <v>11422.4464959126</v>
          </cell>
          <cell r="Q158">
            <v>788.957721354249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-64826.4620962955</v>
          </cell>
          <cell r="B159">
            <v>11901.6126685807</v>
          </cell>
          <cell r="C159">
            <v>13022.494778551</v>
          </cell>
          <cell r="D159">
            <v>12718.4950040323</v>
          </cell>
          <cell r="E159">
            <v>12492.0005782247</v>
          </cell>
          <cell r="F159">
            <v>12100.4483048419</v>
          </cell>
          <cell r="G159">
            <v>11884.8777001807</v>
          </cell>
          <cell r="H159">
            <v>11663.818614227</v>
          </cell>
          <cell r="I159">
            <v>11617.7660784755</v>
          </cell>
          <cell r="J159">
            <v>11660.6828935997</v>
          </cell>
          <cell r="K159">
            <v>11469.3251042243</v>
          </cell>
          <cell r="L159">
            <v>11457.6055633313</v>
          </cell>
          <cell r="M159">
            <v>11380.4092472641</v>
          </cell>
          <cell r="N159">
            <v>11374.8983966139</v>
          </cell>
          <cell r="O159">
            <v>11341.7598110879</v>
          </cell>
          <cell r="P159">
            <v>11306.1345788556</v>
          </cell>
          <cell r="Q159">
            <v>743.533589659671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-66482.1822909555</v>
          </cell>
          <cell r="B160">
            <v>11983.1419828147</v>
          </cell>
          <cell r="C160">
            <v>12936.2340379243</v>
          </cell>
          <cell r="D160">
            <v>12650.9997242191</v>
          </cell>
          <cell r="E160">
            <v>12301.085960247</v>
          </cell>
          <cell r="F160">
            <v>11963.6644408002</v>
          </cell>
          <cell r="G160">
            <v>11879.603077205</v>
          </cell>
          <cell r="H160">
            <v>11703.0405598776</v>
          </cell>
          <cell r="I160">
            <v>11562.5021078544</v>
          </cell>
          <cell r="J160">
            <v>11556.7375766335</v>
          </cell>
          <cell r="K160">
            <v>11634.3652208327</v>
          </cell>
          <cell r="L160">
            <v>11475.7687821063</v>
          </cell>
          <cell r="M160">
            <v>11408.8618514902</v>
          </cell>
          <cell r="N160">
            <v>11399.621077887</v>
          </cell>
          <cell r="O160">
            <v>11274.480742057</v>
          </cell>
          <cell r="P160">
            <v>11378.3259347546</v>
          </cell>
          <cell r="Q160">
            <v>762.524038004344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-70457.9211721746</v>
          </cell>
          <cell r="B161">
            <v>11906.0146796198</v>
          </cell>
          <cell r="C161">
            <v>13112.347741269</v>
          </cell>
          <cell r="D161">
            <v>12645.3532192099</v>
          </cell>
          <cell r="E161">
            <v>12619.704692758</v>
          </cell>
          <cell r="F161">
            <v>12381.261715588</v>
          </cell>
          <cell r="G161">
            <v>12140.0072419325</v>
          </cell>
          <cell r="H161">
            <v>11794.6865994006</v>
          </cell>
          <cell r="I161">
            <v>11760.2963511307</v>
          </cell>
          <cell r="J161">
            <v>11681.1180488671</v>
          </cell>
          <cell r="K161">
            <v>11679.8931160383</v>
          </cell>
          <cell r="L161">
            <v>11808.0984811196</v>
          </cell>
          <cell r="M161">
            <v>11467.113667689</v>
          </cell>
          <cell r="N161">
            <v>11473.0038652779</v>
          </cell>
          <cell r="O161">
            <v>11525.1160356089</v>
          </cell>
          <cell r="P161">
            <v>11411.8369558763</v>
          </cell>
          <cell r="Q161">
            <v>808.124172676374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-63233.936233676</v>
          </cell>
          <cell r="B162">
            <v>11856.2136280734</v>
          </cell>
          <cell r="C162">
            <v>12960.1059722579</v>
          </cell>
          <cell r="D162">
            <v>12560.1051411119</v>
          </cell>
          <cell r="E162">
            <v>12285.3392216917</v>
          </cell>
          <cell r="F162">
            <v>12099.7408057063</v>
          </cell>
          <cell r="G162">
            <v>11796.7486124914</v>
          </cell>
          <cell r="H162">
            <v>11785.5007409201</v>
          </cell>
          <cell r="I162">
            <v>11625.7995467933</v>
          </cell>
          <cell r="J162">
            <v>11585.4444043576</v>
          </cell>
          <cell r="K162">
            <v>11477.0772331939</v>
          </cell>
          <cell r="L162">
            <v>11307.4139271283</v>
          </cell>
          <cell r="M162">
            <v>11354.3520844274</v>
          </cell>
          <cell r="N162">
            <v>11385.1479306364</v>
          </cell>
          <cell r="O162">
            <v>11233.220541194</v>
          </cell>
          <cell r="P162">
            <v>11152.1045272413</v>
          </cell>
          <cell r="Q162">
            <v>725.26795502577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-68159.8593350406</v>
          </cell>
          <cell r="B163">
            <v>11939.0615415717</v>
          </cell>
          <cell r="C163">
            <v>12903.4622034072</v>
          </cell>
          <cell r="D163">
            <v>12562.7906154505</v>
          </cell>
          <cell r="E163">
            <v>12359.5167520875</v>
          </cell>
          <cell r="F163">
            <v>12238.3801581003</v>
          </cell>
          <cell r="G163">
            <v>11915.4527911053</v>
          </cell>
          <cell r="H163">
            <v>11786.7057833072</v>
          </cell>
          <cell r="I163">
            <v>11733.7742202809</v>
          </cell>
          <cell r="J163">
            <v>11648.3698719906</v>
          </cell>
          <cell r="K163">
            <v>11521.8181202909</v>
          </cell>
          <cell r="L163">
            <v>11596.1669915863</v>
          </cell>
          <cell r="M163">
            <v>11550.7415153344</v>
          </cell>
          <cell r="N163">
            <v>11438.6913863878</v>
          </cell>
          <cell r="O163">
            <v>11366.1681467144</v>
          </cell>
          <cell r="P163">
            <v>11510.6237394921</v>
          </cell>
          <cell r="Q163">
            <v>781.766322629182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-71717.2115216857</v>
          </cell>
          <cell r="B164">
            <v>12091.6415307105</v>
          </cell>
          <cell r="C164">
            <v>13143.6627566007</v>
          </cell>
          <cell r="D164">
            <v>12790.6399237641</v>
          </cell>
          <cell r="E164">
            <v>12521.711157934</v>
          </cell>
          <cell r="F164">
            <v>12158.7821471905</v>
          </cell>
          <cell r="G164">
            <v>12055.0683074613</v>
          </cell>
          <cell r="H164">
            <v>11744.503381456</v>
          </cell>
          <cell r="I164">
            <v>11714.0334572316</v>
          </cell>
          <cell r="J164">
            <v>11676.5873683692</v>
          </cell>
          <cell r="K164">
            <v>11701.893386814</v>
          </cell>
          <cell r="L164">
            <v>11571.3868302704</v>
          </cell>
          <cell r="M164">
            <v>11527.2730511155</v>
          </cell>
          <cell r="N164">
            <v>11432.9089750758</v>
          </cell>
          <cell r="O164">
            <v>11615.4153324796</v>
          </cell>
          <cell r="P164">
            <v>11467.4041514009</v>
          </cell>
          <cell r="Q164">
            <v>822.567729269126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-61632.8300393433</v>
          </cell>
          <cell r="B165">
            <v>11795.4210163086</v>
          </cell>
          <cell r="C165">
            <v>12762.9946775381</v>
          </cell>
          <cell r="D165">
            <v>12376.8778901064</v>
          </cell>
          <cell r="E165">
            <v>12276.6181481028</v>
          </cell>
          <cell r="F165">
            <v>11888.9390045061</v>
          </cell>
          <cell r="G165">
            <v>11831.763522878</v>
          </cell>
          <cell r="H165">
            <v>11450.2126257733</v>
          </cell>
          <cell r="I165">
            <v>11575.575324381</v>
          </cell>
          <cell r="J165">
            <v>11596.4026633101</v>
          </cell>
          <cell r="K165">
            <v>11415.5121540309</v>
          </cell>
          <cell r="L165">
            <v>11349.9396760727</v>
          </cell>
          <cell r="M165">
            <v>11445.3366612001</v>
          </cell>
          <cell r="N165">
            <v>11349.8709137595</v>
          </cell>
          <cell r="O165">
            <v>11110.2025597223</v>
          </cell>
          <cell r="P165">
            <v>11261.8369105204</v>
          </cell>
          <cell r="Q165">
            <v>706.903907419251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-74074.2480013027</v>
          </cell>
          <cell r="B166">
            <v>12181.471241581</v>
          </cell>
          <cell r="C166">
            <v>13319.9075513081</v>
          </cell>
          <cell r="D166">
            <v>12981.8760728399</v>
          </cell>
          <cell r="E166">
            <v>12519.9007367193</v>
          </cell>
          <cell r="F166">
            <v>12286.3417438144</v>
          </cell>
          <cell r="G166">
            <v>12090.8805856444</v>
          </cell>
          <cell r="H166">
            <v>11922.335691931</v>
          </cell>
          <cell r="I166">
            <v>11782.1400171651</v>
          </cell>
          <cell r="J166">
            <v>11843.8193541519</v>
          </cell>
          <cell r="K166">
            <v>11756.1508394398</v>
          </cell>
          <cell r="L166">
            <v>11749.5526563722</v>
          </cell>
          <cell r="M166">
            <v>11629.2998105475</v>
          </cell>
          <cell r="N166">
            <v>11515.8987975237</v>
          </cell>
          <cell r="O166">
            <v>11513.4688054792</v>
          </cell>
          <cell r="P166">
            <v>11439.8010275906</v>
          </cell>
          <cell r="Q166">
            <v>849.601994875742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-71438.3619990099</v>
          </cell>
          <cell r="B167">
            <v>12045.7375048154</v>
          </cell>
          <cell r="C167">
            <v>13083.9414102539</v>
          </cell>
          <cell r="D167">
            <v>12763.3021102542</v>
          </cell>
          <cell r="E167">
            <v>12661.489005448</v>
          </cell>
          <cell r="F167">
            <v>12313.3627839451</v>
          </cell>
          <cell r="G167">
            <v>11932.9418053723</v>
          </cell>
          <cell r="H167">
            <v>11789.8952314334</v>
          </cell>
          <cell r="I167">
            <v>11739.8616233862</v>
          </cell>
          <cell r="J167">
            <v>11555.0364740335</v>
          </cell>
          <cell r="K167">
            <v>11719.0590033343</v>
          </cell>
          <cell r="L167">
            <v>11621.175985429</v>
          </cell>
          <cell r="M167">
            <v>11593.5704903861</v>
          </cell>
          <cell r="N167">
            <v>11532.2883607834</v>
          </cell>
          <cell r="O167">
            <v>11429.5044934966</v>
          </cell>
          <cell r="P167">
            <v>11434.5897881918</v>
          </cell>
          <cell r="Q167">
            <v>819.369436783844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-66759.4717122333</v>
          </cell>
          <cell r="B168">
            <v>11854.7745063002</v>
          </cell>
          <cell r="C168">
            <v>12814.6240355776</v>
          </cell>
          <cell r="D168">
            <v>12495.0559910508</v>
          </cell>
          <cell r="E168">
            <v>12436.5459240586</v>
          </cell>
          <cell r="F168">
            <v>12133.6007324631</v>
          </cell>
          <cell r="G168">
            <v>11734.0744488318</v>
          </cell>
          <cell r="H168">
            <v>11697.2675903747</v>
          </cell>
          <cell r="I168">
            <v>11695.8653207115</v>
          </cell>
          <cell r="J168">
            <v>11593.1274926273</v>
          </cell>
          <cell r="K168">
            <v>11594.4001492915</v>
          </cell>
          <cell r="L168">
            <v>11530.2672184045</v>
          </cell>
          <cell r="M168">
            <v>11432.753225623</v>
          </cell>
          <cell r="N168">
            <v>11497.2638148506</v>
          </cell>
          <cell r="O168">
            <v>11495.3354470047</v>
          </cell>
          <cell r="P168">
            <v>11292.209311378</v>
          </cell>
          <cell r="Q168">
            <v>765.70443675063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-67213.5949467093</v>
          </cell>
          <cell r="B169">
            <v>11935.9902386032</v>
          </cell>
          <cell r="C169">
            <v>12908.8161685065</v>
          </cell>
          <cell r="D169">
            <v>12615.623478543</v>
          </cell>
          <cell r="E169">
            <v>12178.2889733327</v>
          </cell>
          <cell r="F169">
            <v>12056.5342417708</v>
          </cell>
          <cell r="G169">
            <v>12009.0597830234</v>
          </cell>
          <cell r="H169">
            <v>11636.5846378054</v>
          </cell>
          <cell r="I169">
            <v>11609.9910929214</v>
          </cell>
          <cell r="J169">
            <v>11600.8740514989</v>
          </cell>
          <cell r="K169">
            <v>11677.5665748538</v>
          </cell>
          <cell r="L169">
            <v>11459.8504792331</v>
          </cell>
          <cell r="M169">
            <v>11504.3395854286</v>
          </cell>
          <cell r="N169">
            <v>11336.0921941435</v>
          </cell>
          <cell r="O169">
            <v>11325.98281017</v>
          </cell>
          <cell r="P169">
            <v>11381.9436322354</v>
          </cell>
          <cell r="Q169">
            <v>770.913048600777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-74029.0425602389</v>
          </cell>
          <cell r="B170">
            <v>12169.451019154</v>
          </cell>
          <cell r="C170">
            <v>13144.9059837544</v>
          </cell>
          <cell r="D170">
            <v>12781.1796328352</v>
          </cell>
          <cell r="E170">
            <v>12550.218879258</v>
          </cell>
          <cell r="F170">
            <v>12318.7043689249</v>
          </cell>
          <cell r="G170">
            <v>12061.9311789377</v>
          </cell>
          <cell r="H170">
            <v>12010.0337757828</v>
          </cell>
          <cell r="I170">
            <v>11835.6950853321</v>
          </cell>
          <cell r="J170">
            <v>11794.4539887006</v>
          </cell>
          <cell r="K170">
            <v>11726.6963387142</v>
          </cell>
          <cell r="L170">
            <v>11653.2777871003</v>
          </cell>
          <cell r="M170">
            <v>11428.9781628845</v>
          </cell>
          <cell r="N170">
            <v>11448.6241279776</v>
          </cell>
          <cell r="O170">
            <v>11469.490069094</v>
          </cell>
          <cell r="P170">
            <v>11481.8081072804</v>
          </cell>
          <cell r="Q170">
            <v>849.083506548916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-62606.4033894364</v>
          </cell>
          <cell r="B171">
            <v>11941.532016006</v>
          </cell>
          <cell r="C171">
            <v>12728.1028975171</v>
          </cell>
          <cell r="D171">
            <v>12377.9719592948</v>
          </cell>
          <cell r="E171">
            <v>12162.5190860494</v>
          </cell>
          <cell r="F171">
            <v>12035.3755700231</v>
          </cell>
          <cell r="G171">
            <v>11839.3613122104</v>
          </cell>
          <cell r="H171">
            <v>11593.635985233</v>
          </cell>
          <cell r="I171">
            <v>11583.9881395188</v>
          </cell>
          <cell r="J171">
            <v>11421.7739119673</v>
          </cell>
          <cell r="K171">
            <v>11424.3598258611</v>
          </cell>
          <cell r="L171">
            <v>11556.0417111466</v>
          </cell>
          <cell r="M171">
            <v>11353.8441517171</v>
          </cell>
          <cell r="N171">
            <v>11328.2723746883</v>
          </cell>
          <cell r="O171">
            <v>11290.2189296437</v>
          </cell>
          <cell r="P171">
            <v>11256.5972336123</v>
          </cell>
          <cell r="Q171">
            <v>718.070404315479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-70431.5087204108</v>
          </cell>
          <cell r="B172">
            <v>11973.1862650245</v>
          </cell>
          <cell r="C172">
            <v>13123.8415561618</v>
          </cell>
          <cell r="D172">
            <v>12677.8573050191</v>
          </cell>
          <cell r="E172">
            <v>12373.0708956624</v>
          </cell>
          <cell r="F172">
            <v>12139.2571502211</v>
          </cell>
          <cell r="G172">
            <v>11927.2630801369</v>
          </cell>
          <cell r="H172">
            <v>11758.1120259449</v>
          </cell>
          <cell r="I172">
            <v>11836.0901471332</v>
          </cell>
          <cell r="J172">
            <v>11691.3461156287</v>
          </cell>
          <cell r="K172">
            <v>11633.5126156749</v>
          </cell>
          <cell r="L172">
            <v>11641.7980021332</v>
          </cell>
          <cell r="M172">
            <v>11461.7949711097</v>
          </cell>
          <cell r="N172">
            <v>11447.8992772142</v>
          </cell>
          <cell r="O172">
            <v>11410.1250817427</v>
          </cell>
          <cell r="P172">
            <v>11375.2056337057</v>
          </cell>
          <cell r="Q172">
            <v>807.821232419623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-69677.9405445689</v>
          </cell>
          <cell r="B173">
            <v>12022.4655580125</v>
          </cell>
          <cell r="C173">
            <v>12967.8157241646</v>
          </cell>
          <cell r="D173">
            <v>12673.3343439675</v>
          </cell>
          <cell r="E173">
            <v>12426.7966143764</v>
          </cell>
          <cell r="F173">
            <v>12185.3556140588</v>
          </cell>
          <cell r="G173">
            <v>11865.3258527715</v>
          </cell>
          <cell r="H173">
            <v>11704.3512943155</v>
          </cell>
          <cell r="I173">
            <v>11737.9613811698</v>
          </cell>
          <cell r="J173">
            <v>11669.7900124278</v>
          </cell>
          <cell r="K173">
            <v>11575.6064145999</v>
          </cell>
          <cell r="L173">
            <v>11497.3660386653</v>
          </cell>
          <cell r="M173">
            <v>11555.0047617222</v>
          </cell>
          <cell r="N173">
            <v>11325.0173991292</v>
          </cell>
          <cell r="O173">
            <v>11475.5191674946</v>
          </cell>
          <cell r="P173">
            <v>11474.1478274977</v>
          </cell>
          <cell r="Q173">
            <v>799.178106869988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-68764.8487963084</v>
          </cell>
          <cell r="B174">
            <v>11998.8684814754</v>
          </cell>
          <cell r="C174">
            <v>12961.4620215234</v>
          </cell>
          <cell r="D174">
            <v>12721.2101862225</v>
          </cell>
          <cell r="E174">
            <v>12422.5465547304</v>
          </cell>
          <cell r="F174">
            <v>11943.382130566</v>
          </cell>
          <cell r="G174">
            <v>11814.2529208018</v>
          </cell>
          <cell r="H174">
            <v>11826.2978602538</v>
          </cell>
          <cell r="I174">
            <v>11755.0692246196</v>
          </cell>
          <cell r="J174">
            <v>11602.4371273551</v>
          </cell>
          <cell r="K174">
            <v>11558.8481922679</v>
          </cell>
          <cell r="L174">
            <v>11712.8977033714</v>
          </cell>
          <cell r="M174">
            <v>11438.7055780886</v>
          </cell>
          <cell r="N174">
            <v>11675.6358637835</v>
          </cell>
          <cell r="O174">
            <v>11516.8004913568</v>
          </cell>
          <cell r="P174">
            <v>11517.9663539986</v>
          </cell>
          <cell r="Q174">
            <v>788.705309754139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-67152.9470578455</v>
          </cell>
          <cell r="B175">
            <v>12001.9401104336</v>
          </cell>
          <cell r="C175">
            <v>12958.0543677953</v>
          </cell>
          <cell r="D175">
            <v>12493.3982511828</v>
          </cell>
          <cell r="E175">
            <v>12318.9795819906</v>
          </cell>
          <cell r="F175">
            <v>12073.8506731622</v>
          </cell>
          <cell r="G175">
            <v>11940.3716419844</v>
          </cell>
          <cell r="H175">
            <v>11743.0051269822</v>
          </cell>
          <cell r="I175">
            <v>11886.4581019142</v>
          </cell>
          <cell r="J175">
            <v>11696.2897931531</v>
          </cell>
          <cell r="K175">
            <v>11487.0822396472</v>
          </cell>
          <cell r="L175">
            <v>11498.5596633541</v>
          </cell>
          <cell r="M175">
            <v>11576.7123598085</v>
          </cell>
          <cell r="N175">
            <v>11528.1812343603</v>
          </cell>
          <cell r="O175">
            <v>11444.57974479</v>
          </cell>
          <cell r="P175">
            <v>11281.3462434708</v>
          </cell>
          <cell r="Q175">
            <v>770.217441574665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-63175.3777073675</v>
          </cell>
          <cell r="B176">
            <v>11785.6754799249</v>
          </cell>
          <cell r="C176">
            <v>12918.9983311236</v>
          </cell>
          <cell r="D176">
            <v>12392.1564294172</v>
          </cell>
          <cell r="E176">
            <v>12254.5931047892</v>
          </cell>
          <cell r="F176">
            <v>12082.1996750508</v>
          </cell>
          <cell r="G176">
            <v>11842.8811533249</v>
          </cell>
          <cell r="H176">
            <v>11538.4660485179</v>
          </cell>
          <cell r="I176">
            <v>11533.9044066742</v>
          </cell>
          <cell r="J176">
            <v>11549.8234388345</v>
          </cell>
          <cell r="K176">
            <v>11495.6771906665</v>
          </cell>
          <cell r="L176">
            <v>11335.9314400463</v>
          </cell>
          <cell r="M176">
            <v>11303.097784844</v>
          </cell>
          <cell r="N176">
            <v>11295.3677427036</v>
          </cell>
          <cell r="O176">
            <v>11213.5919790516</v>
          </cell>
          <cell r="P176">
            <v>11225.559172948</v>
          </cell>
          <cell r="Q176">
            <v>724.596312152422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-62129.9512672564</v>
          </cell>
          <cell r="B177">
            <v>11915.4946840718</v>
          </cell>
          <cell r="C177">
            <v>12702.1928733043</v>
          </cell>
          <cell r="D177">
            <v>12423.4574624417</v>
          </cell>
          <cell r="E177">
            <v>12154.566267793</v>
          </cell>
          <cell r="F177">
            <v>12110.3658128861</v>
          </cell>
          <cell r="G177">
            <v>11751.2958508114</v>
          </cell>
          <cell r="H177">
            <v>11614.1629626898</v>
          </cell>
          <cell r="I177">
            <v>11757.6004654889</v>
          </cell>
          <cell r="J177">
            <v>11569.7511383387</v>
          </cell>
          <cell r="K177">
            <v>11498.8960295603</v>
          </cell>
          <cell r="L177">
            <v>11340.4753345024</v>
          </cell>
          <cell r="M177">
            <v>11279.4996338437</v>
          </cell>
          <cell r="N177">
            <v>11229.8017944292</v>
          </cell>
          <cell r="O177">
            <v>11307.8058711525</v>
          </cell>
          <cell r="P177">
            <v>11361.8465970327</v>
          </cell>
          <cell r="Q177">
            <v>712.605689054924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-64649.2063605921</v>
          </cell>
          <cell r="B178">
            <v>11990.4196376601</v>
          </cell>
          <cell r="C178">
            <v>12794.5644970904</v>
          </cell>
          <cell r="D178">
            <v>12520.1110541989</v>
          </cell>
          <cell r="E178">
            <v>12204.76979379</v>
          </cell>
          <cell r="F178">
            <v>12088.5203701845</v>
          </cell>
          <cell r="G178">
            <v>11935.1689040911</v>
          </cell>
          <cell r="H178">
            <v>11659.6479424441</v>
          </cell>
          <cell r="I178">
            <v>11633.8736866364</v>
          </cell>
          <cell r="J178">
            <v>11665.1604711254</v>
          </cell>
          <cell r="K178">
            <v>11488.1002917692</v>
          </cell>
          <cell r="L178">
            <v>11669.6924614953</v>
          </cell>
          <cell r="M178">
            <v>11534.569711169</v>
          </cell>
          <cell r="N178">
            <v>11380.8730120944</v>
          </cell>
          <cell r="O178">
            <v>11263.8980832857</v>
          </cell>
          <cell r="P178">
            <v>11245.2973993182</v>
          </cell>
          <cell r="Q178">
            <v>741.500537273447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-65542.2500482398</v>
          </cell>
          <cell r="B179">
            <v>11893.6172860536</v>
          </cell>
          <cell r="C179">
            <v>12829.0701164237</v>
          </cell>
          <cell r="D179">
            <v>12436.4803482419</v>
          </cell>
          <cell r="E179">
            <v>12387.2539197744</v>
          </cell>
          <cell r="F179">
            <v>12131.4892536358</v>
          </cell>
          <cell r="G179">
            <v>11815.3799659599</v>
          </cell>
          <cell r="H179">
            <v>11702.3615390455</v>
          </cell>
          <cell r="I179">
            <v>11719.3340474419</v>
          </cell>
          <cell r="J179">
            <v>11751.5729312187</v>
          </cell>
          <cell r="K179">
            <v>11611.0266478991</v>
          </cell>
          <cell r="L179">
            <v>11573.5245494068</v>
          </cell>
          <cell r="M179">
            <v>11516.269618426</v>
          </cell>
          <cell r="N179">
            <v>11520.4331041915</v>
          </cell>
          <cell r="O179">
            <v>11291.3964374491</v>
          </cell>
          <cell r="P179">
            <v>10991.0065822667</v>
          </cell>
          <cell r="Q179">
            <v>751.743391153291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-65923.3421917927</v>
          </cell>
          <cell r="B180">
            <v>11898.3579886026</v>
          </cell>
          <cell r="C180">
            <v>12718.1457625477</v>
          </cell>
          <cell r="D180">
            <v>12523.4783093003</v>
          </cell>
          <cell r="E180">
            <v>12330.7773411344</v>
          </cell>
          <cell r="F180">
            <v>11948.6303051359</v>
          </cell>
          <cell r="G180">
            <v>11747.0336483009</v>
          </cell>
          <cell r="H180">
            <v>11757.176022729</v>
          </cell>
          <cell r="I180">
            <v>11671.5999229424</v>
          </cell>
          <cell r="J180">
            <v>11590.0045380716</v>
          </cell>
          <cell r="K180">
            <v>11599.7965699916</v>
          </cell>
          <cell r="L180">
            <v>11449.9087114508</v>
          </cell>
          <cell r="M180">
            <v>11462.2793825943</v>
          </cell>
          <cell r="N180">
            <v>11384.1179583441</v>
          </cell>
          <cell r="O180">
            <v>11263.4236505458</v>
          </cell>
          <cell r="P180">
            <v>11354.1008542466</v>
          </cell>
          <cell r="Q180">
            <v>756.114365602986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-66004.8115256731</v>
          </cell>
          <cell r="B181">
            <v>12017.4067796482</v>
          </cell>
          <cell r="C181">
            <v>12981.3861697635</v>
          </cell>
          <cell r="D181">
            <v>12525.3564601963</v>
          </cell>
          <cell r="E181">
            <v>12266.1595336431</v>
          </cell>
          <cell r="F181">
            <v>11956.1779004255</v>
          </cell>
          <cell r="G181">
            <v>11776.3649455644</v>
          </cell>
          <cell r="H181">
            <v>11730.1989991247</v>
          </cell>
          <cell r="I181">
            <v>11613.1024090561</v>
          </cell>
          <cell r="J181">
            <v>11604.5074650491</v>
          </cell>
          <cell r="K181">
            <v>11551.8769231728</v>
          </cell>
          <cell r="L181">
            <v>11573.2017370685</v>
          </cell>
          <cell r="M181">
            <v>11697.0665149842</v>
          </cell>
          <cell r="N181">
            <v>11406.9170200708</v>
          </cell>
          <cell r="O181">
            <v>11469.9284073484</v>
          </cell>
          <cell r="P181">
            <v>11323.8648673221</v>
          </cell>
          <cell r="Q181">
            <v>757.04878627486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-72153.4962585631</v>
          </cell>
          <cell r="B182">
            <v>12074.5501101954</v>
          </cell>
          <cell r="C182">
            <v>13224.6998666393</v>
          </cell>
          <cell r="D182">
            <v>12618.4520288799</v>
          </cell>
          <cell r="E182">
            <v>12380.3070440306</v>
          </cell>
          <cell r="F182">
            <v>12071.4039688555</v>
          </cell>
          <cell r="G182">
            <v>12071.7993596809</v>
          </cell>
          <cell r="H182">
            <v>11677.7759118153</v>
          </cell>
          <cell r="I182">
            <v>11637.7648427085</v>
          </cell>
          <cell r="J182">
            <v>11681.2632118269</v>
          </cell>
          <cell r="K182">
            <v>11709.8803622089</v>
          </cell>
          <cell r="L182">
            <v>11607.3708869782</v>
          </cell>
          <cell r="M182">
            <v>11726.7662062309</v>
          </cell>
          <cell r="N182">
            <v>11608.3763665621</v>
          </cell>
          <cell r="O182">
            <v>11547.6475632063</v>
          </cell>
          <cell r="P182">
            <v>11507.3376332996</v>
          </cell>
          <cell r="Q182">
            <v>827.571740687216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-68123.7260187528</v>
          </cell>
          <cell r="B183">
            <v>11941.567408027</v>
          </cell>
          <cell r="C183">
            <v>13041.2121438766</v>
          </cell>
          <cell r="D183">
            <v>12562.0411284828</v>
          </cell>
          <cell r="E183">
            <v>12503.7171693696</v>
          </cell>
          <cell r="F183">
            <v>12219.5000708016</v>
          </cell>
          <cell r="G183">
            <v>11880.5564950451</v>
          </cell>
          <cell r="H183">
            <v>11817.5372952632</v>
          </cell>
          <cell r="I183">
            <v>11673.6730538549</v>
          </cell>
          <cell r="J183">
            <v>11507.755963344</v>
          </cell>
          <cell r="K183">
            <v>11609.6189931303</v>
          </cell>
          <cell r="L183">
            <v>11718.6552870619</v>
          </cell>
          <cell r="M183">
            <v>11528.2443759685</v>
          </cell>
          <cell r="N183">
            <v>11369.0758010166</v>
          </cell>
          <cell r="O183">
            <v>11366.5855684998</v>
          </cell>
          <cell r="P183">
            <v>11321.0975941054</v>
          </cell>
          <cell r="Q183">
            <v>781.351887944687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-67790.4603880506</v>
          </cell>
          <cell r="B184">
            <v>11851.8708184577</v>
          </cell>
          <cell r="C184">
            <v>12883.209976201</v>
          </cell>
          <cell r="D184">
            <v>12699.201937923</v>
          </cell>
          <cell r="E184">
            <v>12363.2513766866</v>
          </cell>
          <cell r="F184">
            <v>12088.7785659937</v>
          </cell>
          <cell r="G184">
            <v>11779.3378189283</v>
          </cell>
          <cell r="H184">
            <v>11696.3042324253</v>
          </cell>
          <cell r="I184">
            <v>11626.0881200716</v>
          </cell>
          <cell r="J184">
            <v>11552.9245948896</v>
          </cell>
          <cell r="K184">
            <v>11701.9649048664</v>
          </cell>
          <cell r="L184">
            <v>11708.9481202757</v>
          </cell>
          <cell r="M184">
            <v>11412.101450159</v>
          </cell>
          <cell r="N184">
            <v>11397.766443494</v>
          </cell>
          <cell r="O184">
            <v>11358.3895484319</v>
          </cell>
          <cell r="P184">
            <v>11242.1522610489</v>
          </cell>
          <cell r="Q184">
            <v>777.529464466785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-67057.9621116808</v>
          </cell>
          <cell r="B185">
            <v>11907.0239441723</v>
          </cell>
          <cell r="C185">
            <v>13092.1270112896</v>
          </cell>
          <cell r="D185">
            <v>12452.0421101589</v>
          </cell>
          <cell r="E185">
            <v>12216.0051027284</v>
          </cell>
          <cell r="F185">
            <v>12001.0344010482</v>
          </cell>
          <cell r="G185">
            <v>12077.8545858256</v>
          </cell>
          <cell r="H185">
            <v>11833.7580848713</v>
          </cell>
          <cell r="I185">
            <v>11643.8199519778</v>
          </cell>
          <cell r="J185">
            <v>11542.4441453126</v>
          </cell>
          <cell r="K185">
            <v>11598.1859747015</v>
          </cell>
          <cell r="L185">
            <v>11422.9576484928</v>
          </cell>
          <cell r="M185">
            <v>11540.4594834188</v>
          </cell>
          <cell r="N185">
            <v>11278.3971977968</v>
          </cell>
          <cell r="O185">
            <v>11216.2798263436</v>
          </cell>
          <cell r="P185">
            <v>11433.9694852881</v>
          </cell>
          <cell r="Q185">
            <v>769.128002236133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-71685.1147350413</v>
          </cell>
          <cell r="B186">
            <v>11987.6936904934</v>
          </cell>
          <cell r="C186">
            <v>13106.3290889406</v>
          </cell>
          <cell r="D186">
            <v>12813.0053915037</v>
          </cell>
          <cell r="E186">
            <v>12419.3609616269</v>
          </cell>
          <cell r="F186">
            <v>12151.8747667874</v>
          </cell>
          <cell r="G186">
            <v>11899.3949535388</v>
          </cell>
          <cell r="H186">
            <v>11869.1951780811</v>
          </cell>
          <cell r="I186">
            <v>11750.6118478659</v>
          </cell>
          <cell r="J186">
            <v>11793.1832180938</v>
          </cell>
          <cell r="K186">
            <v>11608.4011576003</v>
          </cell>
          <cell r="L186">
            <v>11660.8361244901</v>
          </cell>
          <cell r="M186">
            <v>11609.6464310742</v>
          </cell>
          <cell r="N186">
            <v>11520.039223358</v>
          </cell>
          <cell r="O186">
            <v>11420.9409448328</v>
          </cell>
          <cell r="P186">
            <v>11557.3721795442</v>
          </cell>
          <cell r="Q186">
            <v>822.19959196503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-65849.088099333</v>
          </cell>
          <cell r="B187">
            <v>11979.2445674716</v>
          </cell>
          <cell r="C187">
            <v>12708.4465283178</v>
          </cell>
          <cell r="D187">
            <v>12600.1787925837</v>
          </cell>
          <cell r="E187">
            <v>12258.8313934536</v>
          </cell>
          <cell r="F187">
            <v>12015.9221480455</v>
          </cell>
          <cell r="G187">
            <v>11748.5528449858</v>
          </cell>
          <cell r="H187">
            <v>11646.06491231</v>
          </cell>
          <cell r="I187">
            <v>11643.8868882946</v>
          </cell>
          <cell r="J187">
            <v>11599.1709845882</v>
          </cell>
          <cell r="K187">
            <v>11621.6237421208</v>
          </cell>
          <cell r="L187">
            <v>11478.4329416929</v>
          </cell>
          <cell r="M187">
            <v>11376.7316950044</v>
          </cell>
          <cell r="N187">
            <v>11317.7588260752</v>
          </cell>
          <cell r="O187">
            <v>11348.4994914156</v>
          </cell>
          <cell r="P187">
            <v>11292.3266512279</v>
          </cell>
          <cell r="Q187">
            <v>755.26270086411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-68899.5187817698</v>
          </cell>
          <cell r="B188">
            <v>11997.8055147289</v>
          </cell>
          <cell r="C188">
            <v>13057.6436406833</v>
          </cell>
          <cell r="D188">
            <v>12698.5367461963</v>
          </cell>
          <cell r="E188">
            <v>12368.323303762</v>
          </cell>
          <cell r="F188">
            <v>12064.7405231189</v>
          </cell>
          <cell r="G188">
            <v>11937.4506807281</v>
          </cell>
          <cell r="H188">
            <v>11691.0688647656</v>
          </cell>
          <cell r="I188">
            <v>11725.8453991721</v>
          </cell>
          <cell r="J188">
            <v>11654.0331843329</v>
          </cell>
          <cell r="K188">
            <v>11613.1845993933</v>
          </cell>
          <cell r="L188">
            <v>11625.4314848737</v>
          </cell>
          <cell r="M188">
            <v>11527.3273674999</v>
          </cell>
          <cell r="N188">
            <v>11612.3804935914</v>
          </cell>
          <cell r="O188">
            <v>11653.26070232</v>
          </cell>
          <cell r="P188">
            <v>11540.3835292211</v>
          </cell>
          <cell r="Q188">
            <v>790.249920619387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-68306.897269174</v>
          </cell>
          <cell r="B189">
            <v>11860.2304048666</v>
          </cell>
          <cell r="C189">
            <v>13131.7886636463</v>
          </cell>
          <cell r="D189">
            <v>12672.566739042</v>
          </cell>
          <cell r="E189">
            <v>12355.5197634469</v>
          </cell>
          <cell r="F189">
            <v>12194.1747761693</v>
          </cell>
          <cell r="G189">
            <v>11908.1061116919</v>
          </cell>
          <cell r="H189">
            <v>11751.7700321152</v>
          </cell>
          <cell r="I189">
            <v>11634.9470187109</v>
          </cell>
          <cell r="J189">
            <v>11528.2125221017</v>
          </cell>
          <cell r="K189">
            <v>11591.2757566981</v>
          </cell>
          <cell r="L189">
            <v>11587.5994224045</v>
          </cell>
          <cell r="M189">
            <v>11462.3214015555</v>
          </cell>
          <cell r="N189">
            <v>11430.7957056573</v>
          </cell>
          <cell r="O189">
            <v>11456.4921921757</v>
          </cell>
          <cell r="P189">
            <v>11444.8145468604</v>
          </cell>
          <cell r="Q189">
            <v>783.452788918517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-67235.9823936112</v>
          </cell>
          <cell r="B190">
            <v>12031.8221479511</v>
          </cell>
          <cell r="C190">
            <v>13041.2737945097</v>
          </cell>
          <cell r="D190">
            <v>12540.7278941515</v>
          </cell>
          <cell r="E190">
            <v>12305.0143548961</v>
          </cell>
          <cell r="F190">
            <v>12091.3458042045</v>
          </cell>
          <cell r="G190">
            <v>11835.4313385124</v>
          </cell>
          <cell r="H190">
            <v>11633.6375820329</v>
          </cell>
          <cell r="I190">
            <v>11754.93535769</v>
          </cell>
          <cell r="J190">
            <v>11593.7832482331</v>
          </cell>
          <cell r="K190">
            <v>11527.5554907578</v>
          </cell>
          <cell r="L190">
            <v>11519.2012516421</v>
          </cell>
          <cell r="M190">
            <v>11330.105068606</v>
          </cell>
          <cell r="N190">
            <v>11400.5299350027</v>
          </cell>
          <cell r="O190">
            <v>11508.64474335</v>
          </cell>
          <cell r="P190">
            <v>11393.432008723</v>
          </cell>
          <cell r="Q190">
            <v>771.169823661763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-72095.8948415126</v>
          </cell>
          <cell r="B191">
            <v>12120.6754027788</v>
          </cell>
          <cell r="C191">
            <v>13185.5059144461</v>
          </cell>
          <cell r="D191">
            <v>12680.9224534103</v>
          </cell>
          <cell r="E191">
            <v>12481.485386226</v>
          </cell>
          <cell r="F191">
            <v>12198.1000674425</v>
          </cell>
          <cell r="G191">
            <v>12162.7049970732</v>
          </cell>
          <cell r="H191">
            <v>11943.3666630044</v>
          </cell>
          <cell r="I191">
            <v>11830.6357773767</v>
          </cell>
          <cell r="J191">
            <v>11666.1797363171</v>
          </cell>
          <cell r="K191">
            <v>11713.9946671624</v>
          </cell>
          <cell r="L191">
            <v>11639.9887036142</v>
          </cell>
          <cell r="M191">
            <v>11662.1421883214</v>
          </cell>
          <cell r="N191">
            <v>11622.2435385466</v>
          </cell>
          <cell r="O191">
            <v>11385.3890421065</v>
          </cell>
          <cell r="P191">
            <v>11379.9471222015</v>
          </cell>
          <cell r="Q191">
            <v>826.911075474213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-68367.070470111</v>
          </cell>
          <cell r="B192">
            <v>11963.0863471966</v>
          </cell>
          <cell r="C192">
            <v>12813.4431150814</v>
          </cell>
          <cell r="D192">
            <v>12514.7102364056</v>
          </cell>
          <cell r="E192">
            <v>12396.8945311878</v>
          </cell>
          <cell r="F192">
            <v>12038.0032351013</v>
          </cell>
          <cell r="G192">
            <v>11843.8451053165</v>
          </cell>
          <cell r="H192">
            <v>11718.4881389009</v>
          </cell>
          <cell r="I192">
            <v>11672.6671728112</v>
          </cell>
          <cell r="J192">
            <v>11646.3834242597</v>
          </cell>
          <cell r="K192">
            <v>11570.0914666784</v>
          </cell>
          <cell r="L192">
            <v>11546.7529227591</v>
          </cell>
          <cell r="M192">
            <v>11466.1203989207</v>
          </cell>
          <cell r="N192">
            <v>11501.2736774146</v>
          </cell>
          <cell r="O192">
            <v>11312.4827587134</v>
          </cell>
          <cell r="P192">
            <v>11350.6911819763</v>
          </cell>
          <cell r="Q192">
            <v>784.142951463985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-63436.1485826113</v>
          </cell>
          <cell r="B193">
            <v>11888.9467219052</v>
          </cell>
          <cell r="C193">
            <v>12745.548185808</v>
          </cell>
          <cell r="D193">
            <v>12498.653489222</v>
          </cell>
          <cell r="E193">
            <v>12191.6566842132</v>
          </cell>
          <cell r="F193">
            <v>12021.4350996912</v>
          </cell>
          <cell r="G193">
            <v>11787.4450616567</v>
          </cell>
          <cell r="H193">
            <v>11630.0015531894</v>
          </cell>
          <cell r="I193">
            <v>11631.238767558</v>
          </cell>
          <cell r="J193">
            <v>11679.8367299053</v>
          </cell>
          <cell r="K193">
            <v>11557.718195174</v>
          </cell>
          <cell r="L193">
            <v>11448.4489549116</v>
          </cell>
          <cell r="M193">
            <v>11249.5948188149</v>
          </cell>
          <cell r="N193">
            <v>11308.9163336012</v>
          </cell>
          <cell r="O193">
            <v>11435.9585662835</v>
          </cell>
          <cell r="P193">
            <v>11460.2039632889</v>
          </cell>
          <cell r="Q193">
            <v>727.587249783119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-70821.22425668</v>
          </cell>
          <cell r="B194">
            <v>12137.6428542688</v>
          </cell>
          <cell r="C194">
            <v>13157.2035871912</v>
          </cell>
          <cell r="D194">
            <v>12833.1727064597</v>
          </cell>
          <cell r="E194">
            <v>12440.5901722302</v>
          </cell>
          <cell r="F194">
            <v>12145.081564236</v>
          </cell>
          <cell r="G194">
            <v>11933.5563227191</v>
          </cell>
          <cell r="H194">
            <v>11864.099559827</v>
          </cell>
          <cell r="I194">
            <v>11793.3215776175</v>
          </cell>
          <cell r="J194">
            <v>11674.6525819947</v>
          </cell>
          <cell r="K194">
            <v>11620.7373655729</v>
          </cell>
          <cell r="L194">
            <v>11618.7763395022</v>
          </cell>
          <cell r="M194">
            <v>11526.0969268454</v>
          </cell>
          <cell r="N194">
            <v>11613.7512508429</v>
          </cell>
          <cell r="O194">
            <v>11556.9296372664</v>
          </cell>
          <cell r="P194">
            <v>11506.1278551034</v>
          </cell>
          <cell r="Q194">
            <v>812.291113734417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-71035.3685208295</v>
          </cell>
          <cell r="B195">
            <v>12058.5218345949</v>
          </cell>
          <cell r="C195">
            <v>13140.2414848503</v>
          </cell>
          <cell r="D195">
            <v>12812.3242651094</v>
          </cell>
          <cell r="E195">
            <v>12614.4104188985</v>
          </cell>
          <cell r="F195">
            <v>12280.9832140795</v>
          </cell>
          <cell r="G195">
            <v>11863.9744921992</v>
          </cell>
          <cell r="H195">
            <v>11966.8214525021</v>
          </cell>
          <cell r="I195">
            <v>11832.3526302697</v>
          </cell>
          <cell r="J195">
            <v>11750.0482738408</v>
          </cell>
          <cell r="K195">
            <v>11566.5279296459</v>
          </cell>
          <cell r="L195">
            <v>11508.8192229053</v>
          </cell>
          <cell r="M195">
            <v>11478.5824293637</v>
          </cell>
          <cell r="N195">
            <v>11429.6324611313</v>
          </cell>
          <cell r="O195">
            <v>11543.6759334663</v>
          </cell>
          <cell r="P195">
            <v>11451.5659556406</v>
          </cell>
          <cell r="Q195">
            <v>814.747262786506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-64977.0497196527</v>
          </cell>
          <cell r="B196">
            <v>11861.9221666678</v>
          </cell>
          <cell r="C196">
            <v>12909.6696937814</v>
          </cell>
          <cell r="D196">
            <v>12570.028219179</v>
          </cell>
          <cell r="E196">
            <v>12293.7301079995</v>
          </cell>
          <cell r="F196">
            <v>12013.1375346613</v>
          </cell>
          <cell r="G196">
            <v>11686.1277982223</v>
          </cell>
          <cell r="H196">
            <v>11716.1479372962</v>
          </cell>
          <cell r="I196">
            <v>11574.3799546804</v>
          </cell>
          <cell r="J196">
            <v>11563.2857720366</v>
          </cell>
          <cell r="K196">
            <v>11596.4873573003</v>
          </cell>
          <cell r="L196">
            <v>11644.9131968393</v>
          </cell>
          <cell r="M196">
            <v>11493.5501074594</v>
          </cell>
          <cell r="N196">
            <v>11367.0289771437</v>
          </cell>
          <cell r="O196">
            <v>11333.9861251333</v>
          </cell>
          <cell r="P196">
            <v>11215.777950492</v>
          </cell>
          <cell r="Q196">
            <v>745.260769464528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-71035.5201759075</v>
          </cell>
          <cell r="B197">
            <v>11882.3451176652</v>
          </cell>
          <cell r="C197">
            <v>13047.8184246006</v>
          </cell>
          <cell r="D197">
            <v>12698.6660848473</v>
          </cell>
          <cell r="E197">
            <v>12412.4857338584</v>
          </cell>
          <cell r="F197">
            <v>12234.5198513245</v>
          </cell>
          <cell r="G197">
            <v>12025.6653424447</v>
          </cell>
          <cell r="H197">
            <v>11971.1227464144</v>
          </cell>
          <cell r="I197">
            <v>11837.3636449215</v>
          </cell>
          <cell r="J197">
            <v>11809.5387709473</v>
          </cell>
          <cell r="K197">
            <v>11708.4585938221</v>
          </cell>
          <cell r="L197">
            <v>11600.1885997987</v>
          </cell>
          <cell r="M197">
            <v>11452.0605640064</v>
          </cell>
          <cell r="N197">
            <v>11476.1678070135</v>
          </cell>
          <cell r="O197">
            <v>11369.6811344182</v>
          </cell>
          <cell r="P197">
            <v>11396.9102858517</v>
          </cell>
          <cell r="Q197">
            <v>814.749002209589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-66709.7492472687</v>
          </cell>
          <cell r="B198">
            <v>11874.6188178116</v>
          </cell>
          <cell r="C198">
            <v>12678.5334687745</v>
          </cell>
          <cell r="D198">
            <v>12510.0995463411</v>
          </cell>
          <cell r="E198">
            <v>12338.9621068431</v>
          </cell>
          <cell r="F198">
            <v>12079.5183644948</v>
          </cell>
          <cell r="G198">
            <v>11772.3797397222</v>
          </cell>
          <cell r="H198">
            <v>11671.2013286109</v>
          </cell>
          <cell r="I198">
            <v>11725.4616103257</v>
          </cell>
          <cell r="J198">
            <v>11703.0992145349</v>
          </cell>
          <cell r="K198">
            <v>11620.7983380734</v>
          </cell>
          <cell r="L198">
            <v>11417.0363223147</v>
          </cell>
          <cell r="M198">
            <v>11351.558294889</v>
          </cell>
          <cell r="N198">
            <v>11309.2859591045</v>
          </cell>
          <cell r="O198">
            <v>11332.6227107651</v>
          </cell>
          <cell r="P198">
            <v>11333.2570286121</v>
          </cell>
          <cell r="Q198">
            <v>765.134139966473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-65579.805789981</v>
          </cell>
          <cell r="B199">
            <v>11961.7673975043</v>
          </cell>
          <cell r="C199">
            <v>12828.4263197994</v>
          </cell>
          <cell r="D199">
            <v>12600.7864540231</v>
          </cell>
          <cell r="E199">
            <v>12227.44591235</v>
          </cell>
          <cell r="F199">
            <v>11871.5814131588</v>
          </cell>
          <cell r="G199">
            <v>11757.6233007944</v>
          </cell>
          <cell r="H199">
            <v>11711.9204830415</v>
          </cell>
          <cell r="I199">
            <v>11700.3499584287</v>
          </cell>
          <cell r="J199">
            <v>11588.4178004875</v>
          </cell>
          <cell r="K199">
            <v>11562.9839142019</v>
          </cell>
          <cell r="L199">
            <v>11414.9249160002</v>
          </cell>
          <cell r="M199">
            <v>11383.4085472433</v>
          </cell>
          <cell r="N199">
            <v>11384.60927423</v>
          </cell>
          <cell r="O199">
            <v>11319.5808295286</v>
          </cell>
          <cell r="P199">
            <v>11365.3496845587</v>
          </cell>
          <cell r="Q199">
            <v>752.174140488765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-72616.1022846755</v>
          </cell>
          <cell r="B200">
            <v>12040.9481945178</v>
          </cell>
          <cell r="C200">
            <v>13180.8763160962</v>
          </cell>
          <cell r="D200">
            <v>12846.255051271</v>
          </cell>
          <cell r="E200">
            <v>12469.9954755759</v>
          </cell>
          <cell r="F200">
            <v>12221.4462313753</v>
          </cell>
          <cell r="G200">
            <v>12065.9894804504</v>
          </cell>
          <cell r="H200">
            <v>11819.9568569792</v>
          </cell>
          <cell r="I200">
            <v>11762.5391212501</v>
          </cell>
          <cell r="J200">
            <v>11696.9380011873</v>
          </cell>
          <cell r="K200">
            <v>11796.2946817112</v>
          </cell>
          <cell r="L200">
            <v>11575.6448520267</v>
          </cell>
          <cell r="M200">
            <v>11681.2869045352</v>
          </cell>
          <cell r="N200">
            <v>11611.0656563301</v>
          </cell>
          <cell r="O200">
            <v>11413.405193128</v>
          </cell>
          <cell r="P200">
            <v>11322.7362597489</v>
          </cell>
          <cell r="Q200">
            <v>832.877646764314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-71065.4162188831</v>
          </cell>
          <cell r="B201">
            <v>12139.5858796683</v>
          </cell>
          <cell r="C201">
            <v>13088.0028388421</v>
          </cell>
          <cell r="D201">
            <v>12721.3681608055</v>
          </cell>
          <cell r="E201">
            <v>12342.0017395673</v>
          </cell>
          <cell r="F201">
            <v>12060.1222307099</v>
          </cell>
          <cell r="G201">
            <v>11999.0081180212</v>
          </cell>
          <cell r="H201">
            <v>11900.8863358373</v>
          </cell>
          <cell r="I201">
            <v>11745.5044831273</v>
          </cell>
          <cell r="J201">
            <v>11787.2769932099</v>
          </cell>
          <cell r="K201">
            <v>11689.1725551466</v>
          </cell>
          <cell r="L201">
            <v>11559.5667947135</v>
          </cell>
          <cell r="M201">
            <v>11579.4081762955</v>
          </cell>
          <cell r="N201">
            <v>11510.9013166148</v>
          </cell>
          <cell r="O201">
            <v>11442.697841506</v>
          </cell>
          <cell r="P201">
            <v>11379.4988560276</v>
          </cell>
          <cell r="Q201">
            <v>815.091897864101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-72234.0664523347</v>
          </cell>
          <cell r="B202">
            <v>12068.5762821563</v>
          </cell>
          <cell r="C202">
            <v>13179.8032308558</v>
          </cell>
          <cell r="D202">
            <v>12718.8649612556</v>
          </cell>
          <cell r="E202">
            <v>12442.5269001966</v>
          </cell>
          <cell r="F202">
            <v>12342.1139050437</v>
          </cell>
          <cell r="G202">
            <v>11967.8216270074</v>
          </cell>
          <cell r="H202">
            <v>11875.2749179669</v>
          </cell>
          <cell r="I202">
            <v>11805.5570489459</v>
          </cell>
          <cell r="J202">
            <v>11718.212360612</v>
          </cell>
          <cell r="K202">
            <v>11739.2848522959</v>
          </cell>
          <cell r="L202">
            <v>11789.1714449871</v>
          </cell>
          <cell r="M202">
            <v>11546.8812176707</v>
          </cell>
          <cell r="N202">
            <v>11541.9418668979</v>
          </cell>
          <cell r="O202">
            <v>11456.5150347792</v>
          </cell>
          <cell r="P202">
            <v>11563.2579015402</v>
          </cell>
          <cell r="Q202">
            <v>828.495848581698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-72679.139462886</v>
          </cell>
          <cell r="B203">
            <v>11994.5095156934</v>
          </cell>
          <cell r="C203">
            <v>13134.4645517799</v>
          </cell>
          <cell r="D203">
            <v>12726.2571806562</v>
          </cell>
          <cell r="E203">
            <v>12581.9003496424</v>
          </cell>
          <cell r="F203">
            <v>12243.1466654597</v>
          </cell>
          <cell r="G203">
            <v>11879.1518384289</v>
          </cell>
          <cell r="H203">
            <v>11845.9181933486</v>
          </cell>
          <cell r="I203">
            <v>11618.8839760183</v>
          </cell>
          <cell r="J203">
            <v>11915.9205902573</v>
          </cell>
          <cell r="K203">
            <v>11735.3680640433</v>
          </cell>
          <cell r="L203">
            <v>11705.1748491372</v>
          </cell>
          <cell r="M203">
            <v>11504.5288823135</v>
          </cell>
          <cell r="N203">
            <v>11476.6487890565</v>
          </cell>
          <cell r="O203">
            <v>11468.5578201889</v>
          </cell>
          <cell r="P203">
            <v>11404.0292430304</v>
          </cell>
          <cell r="Q203">
            <v>833.600657983517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-62075.0042220834</v>
          </cell>
          <cell r="B204">
            <v>11825.2595024495</v>
          </cell>
          <cell r="C204">
            <v>12649.5031044351</v>
          </cell>
          <cell r="D204">
            <v>12457.5514912712</v>
          </cell>
          <cell r="E204">
            <v>12132.1270191786</v>
          </cell>
          <cell r="F204">
            <v>11910.168186376</v>
          </cell>
          <cell r="G204">
            <v>11676.2296759951</v>
          </cell>
          <cell r="H204">
            <v>11626.2644940429</v>
          </cell>
          <cell r="I204">
            <v>11514.4755286567</v>
          </cell>
          <cell r="J204">
            <v>11536.8498516217</v>
          </cell>
          <cell r="K204">
            <v>11440.4317406334</v>
          </cell>
          <cell r="L204">
            <v>11542.0390261304</v>
          </cell>
          <cell r="M204">
            <v>11352.5123967843</v>
          </cell>
          <cell r="N204">
            <v>11296.8604779316</v>
          </cell>
          <cell r="O204">
            <v>11311.4342915403</v>
          </cell>
          <cell r="P204">
            <v>11382.3341061022</v>
          </cell>
          <cell r="Q204">
            <v>711.975468425607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-60839.3441253059</v>
          </cell>
          <cell r="B205">
            <v>11702.6214093999</v>
          </cell>
          <cell r="C205">
            <v>12608.989259388</v>
          </cell>
          <cell r="D205">
            <v>12503.8626207757</v>
          </cell>
          <cell r="E205">
            <v>12162.6458227961</v>
          </cell>
          <cell r="F205">
            <v>11951.3028536628</v>
          </cell>
          <cell r="G205">
            <v>11581.2789260163</v>
          </cell>
          <cell r="H205">
            <v>11485.1665570006</v>
          </cell>
          <cell r="I205">
            <v>11545.5512525755</v>
          </cell>
          <cell r="J205">
            <v>11494.967134813</v>
          </cell>
          <cell r="K205">
            <v>11369.2469192381</v>
          </cell>
          <cell r="L205">
            <v>11268.760468875</v>
          </cell>
          <cell r="M205">
            <v>11173.9481086743</v>
          </cell>
          <cell r="N205">
            <v>11266.656572115</v>
          </cell>
          <cell r="O205">
            <v>11144.4467260161</v>
          </cell>
          <cell r="P205">
            <v>11039.3784043087</v>
          </cell>
          <cell r="Q205">
            <v>697.802941379609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-64022.6975647559</v>
          </cell>
          <cell r="B206">
            <v>11835.0659877434</v>
          </cell>
          <cell r="C206">
            <v>12812.0945934376</v>
          </cell>
          <cell r="D206">
            <v>12434.8352019482</v>
          </cell>
          <cell r="E206">
            <v>12207.1090796749</v>
          </cell>
          <cell r="F206">
            <v>12001.811472548</v>
          </cell>
          <cell r="G206">
            <v>11887.562249933</v>
          </cell>
          <cell r="H206">
            <v>11676.277924363</v>
          </cell>
          <cell r="I206">
            <v>11589.5388300495</v>
          </cell>
          <cell r="J206">
            <v>11569.430295333</v>
          </cell>
          <cell r="K206">
            <v>11504.7299731151</v>
          </cell>
          <cell r="L206">
            <v>11421.6997412536</v>
          </cell>
          <cell r="M206">
            <v>11323.1300180462</v>
          </cell>
          <cell r="N206">
            <v>11214.3741994093</v>
          </cell>
          <cell r="O206">
            <v>11266.7814522488</v>
          </cell>
          <cell r="P206">
            <v>11221.2649036796</v>
          </cell>
          <cell r="Q206">
            <v>734.314731988724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-71353.4990186866</v>
          </cell>
          <cell r="B207">
            <v>12108.192963228</v>
          </cell>
          <cell r="C207">
            <v>13137.8387733865</v>
          </cell>
          <cell r="D207">
            <v>12909.0234352341</v>
          </cell>
          <cell r="E207">
            <v>12530.1032776725</v>
          </cell>
          <cell r="F207">
            <v>12335.8641644874</v>
          </cell>
          <cell r="G207">
            <v>11842.9870200824</v>
          </cell>
          <cell r="H207">
            <v>11822.1993641097</v>
          </cell>
          <cell r="I207">
            <v>11637.3001824818</v>
          </cell>
          <cell r="J207">
            <v>11654.331747002</v>
          </cell>
          <cell r="K207">
            <v>11626.1226829755</v>
          </cell>
          <cell r="L207">
            <v>11755.3699251579</v>
          </cell>
          <cell r="M207">
            <v>11565.3600831573</v>
          </cell>
          <cell r="N207">
            <v>11676.3815745304</v>
          </cell>
          <cell r="O207">
            <v>11507.2554742193</v>
          </cell>
          <cell r="P207">
            <v>11517.0642987726</v>
          </cell>
          <cell r="Q207">
            <v>818.396092344728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-61740.5775135758</v>
          </cell>
          <cell r="B208">
            <v>11777.1111316544</v>
          </cell>
          <cell r="C208">
            <v>12860.0053161809</v>
          </cell>
          <cell r="D208">
            <v>12573.1551210617</v>
          </cell>
          <cell r="E208">
            <v>12113.516068987</v>
          </cell>
          <cell r="F208">
            <v>11949.3852499418</v>
          </cell>
          <cell r="G208">
            <v>11712.6631460676</v>
          </cell>
          <cell r="H208">
            <v>11700.7042082388</v>
          </cell>
          <cell r="I208">
            <v>11572.4084864594</v>
          </cell>
          <cell r="J208">
            <v>11558.0434290894</v>
          </cell>
          <cell r="K208">
            <v>11309.7136694784</v>
          </cell>
          <cell r="L208">
            <v>11248.4837201865</v>
          </cell>
          <cell r="M208">
            <v>11337.138107001</v>
          </cell>
          <cell r="N208">
            <v>11346.9624792256</v>
          </cell>
          <cell r="O208">
            <v>11185.9670507246</v>
          </cell>
          <cell r="P208">
            <v>11185.3743113157</v>
          </cell>
          <cell r="Q208">
            <v>708.139727849709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-60825.92069872</v>
          </cell>
          <cell r="B209">
            <v>11748.1609113342</v>
          </cell>
          <cell r="C209">
            <v>12704.7011857449</v>
          </cell>
          <cell r="D209">
            <v>12410.528325249</v>
          </cell>
          <cell r="E209">
            <v>12124.6662928011</v>
          </cell>
          <cell r="F209">
            <v>11939.5481800803</v>
          </cell>
          <cell r="G209">
            <v>11729.1320393557</v>
          </cell>
          <cell r="H209">
            <v>11612.1741685719</v>
          </cell>
          <cell r="I209">
            <v>11353.3229984947</v>
          </cell>
          <cell r="J209">
            <v>11474.48344377</v>
          </cell>
          <cell r="K209">
            <v>11500.6442728312</v>
          </cell>
          <cell r="L209">
            <v>11226.5997205999</v>
          </cell>
          <cell r="M209">
            <v>11374.6627697159</v>
          </cell>
          <cell r="N209">
            <v>11146.3058532803</v>
          </cell>
          <cell r="O209">
            <v>11208.0900011822</v>
          </cell>
          <cell r="P209">
            <v>11164.9368492737</v>
          </cell>
          <cell r="Q209">
            <v>697.648980046039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-72272.5348362571</v>
          </cell>
          <cell r="B210">
            <v>12030.2901271604</v>
          </cell>
          <cell r="C210">
            <v>13232.3126839039</v>
          </cell>
          <cell r="D210">
            <v>12925.7376058847</v>
          </cell>
          <cell r="E210">
            <v>12508.8086181431</v>
          </cell>
          <cell r="F210">
            <v>12163.3530774864</v>
          </cell>
          <cell r="G210">
            <v>12041.5483550975</v>
          </cell>
          <cell r="H210">
            <v>11653.3691822176</v>
          </cell>
          <cell r="I210">
            <v>11810.1261874497</v>
          </cell>
          <cell r="J210">
            <v>11796.0071217129</v>
          </cell>
          <cell r="K210">
            <v>11714.6925748124</v>
          </cell>
          <cell r="L210">
            <v>11656.0647058771</v>
          </cell>
          <cell r="M210">
            <v>11537.508802589</v>
          </cell>
          <cell r="N210">
            <v>11587.1202144332</v>
          </cell>
          <cell r="O210">
            <v>11561.68093626</v>
          </cell>
          <cell r="P210">
            <v>11492.3455363833</v>
          </cell>
          <cell r="Q210">
            <v>828.937065557935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-63601.0483087139</v>
          </cell>
          <cell r="B211">
            <v>11894.8999972888</v>
          </cell>
          <cell r="C211">
            <v>12908.4725357689</v>
          </cell>
          <cell r="D211">
            <v>12593.1277307785</v>
          </cell>
          <cell r="E211">
            <v>12209.6668969198</v>
          </cell>
          <cell r="F211">
            <v>12020.6660710687</v>
          </cell>
          <cell r="G211">
            <v>11743.1350030111</v>
          </cell>
          <cell r="H211">
            <v>11621.0235721252</v>
          </cell>
          <cell r="I211">
            <v>11561.6834569369</v>
          </cell>
          <cell r="J211">
            <v>11487.8628089936</v>
          </cell>
          <cell r="K211">
            <v>11533.8277615275</v>
          </cell>
          <cell r="L211">
            <v>11486.6273102048</v>
          </cell>
          <cell r="M211">
            <v>11465.9471660545</v>
          </cell>
          <cell r="N211">
            <v>11504.8757911004</v>
          </cell>
          <cell r="O211">
            <v>11289.6210428914</v>
          </cell>
          <cell r="P211">
            <v>11152.0274669726</v>
          </cell>
          <cell r="Q211">
            <v>729.478583681624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-72029.8361555719</v>
          </cell>
          <cell r="B212">
            <v>12364.5450778225</v>
          </cell>
          <cell r="C212">
            <v>13182.3907071791</v>
          </cell>
          <cell r="D212">
            <v>12789.8058761416</v>
          </cell>
          <cell r="E212">
            <v>12595.8596252592</v>
          </cell>
          <cell r="F212">
            <v>12123.7585354572</v>
          </cell>
          <cell r="G212">
            <v>11998.3909289534</v>
          </cell>
          <cell r="H212">
            <v>11757.5487068918</v>
          </cell>
          <cell r="I212">
            <v>11720.1157355208</v>
          </cell>
          <cell r="J212">
            <v>11759.3323616618</v>
          </cell>
          <cell r="K212">
            <v>11751.5878832815</v>
          </cell>
          <cell r="L212">
            <v>11558.8477064308</v>
          </cell>
          <cell r="M212">
            <v>11602.8048664377</v>
          </cell>
          <cell r="N212">
            <v>11539.0790700989</v>
          </cell>
          <cell r="O212">
            <v>11485.9674094984</v>
          </cell>
          <cell r="P212">
            <v>11582.136605479</v>
          </cell>
          <cell r="Q212">
            <v>826.153408769947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-63668.345387675</v>
          </cell>
          <cell r="B213">
            <v>11833.7333975018</v>
          </cell>
          <cell r="C213">
            <v>12796.5231388369</v>
          </cell>
          <cell r="D213">
            <v>12469.9146328806</v>
          </cell>
          <cell r="E213">
            <v>12390.1847491454</v>
          </cell>
          <cell r="F213">
            <v>11976.1009630592</v>
          </cell>
          <cell r="G213">
            <v>11789.4516599988</v>
          </cell>
          <cell r="H213">
            <v>11606.3831358529</v>
          </cell>
          <cell r="I213">
            <v>11504.5475741958</v>
          </cell>
          <cell r="J213">
            <v>11644.9621477741</v>
          </cell>
          <cell r="K213">
            <v>11666.2077992786</v>
          </cell>
          <cell r="L213">
            <v>11552.4007048045</v>
          </cell>
          <cell r="M213">
            <v>11488.2199534838</v>
          </cell>
          <cell r="N213">
            <v>11388.0812573664</v>
          </cell>
          <cell r="O213">
            <v>11321.9066927185</v>
          </cell>
          <cell r="P213">
            <v>11372.4041500805</v>
          </cell>
          <cell r="Q213">
            <v>730.250454258478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-69988.0412450098</v>
          </cell>
          <cell r="B214">
            <v>11957.7196082903</v>
          </cell>
          <cell r="C214">
            <v>13150.7691409089</v>
          </cell>
          <cell r="D214">
            <v>12733.9527214549</v>
          </cell>
          <cell r="E214">
            <v>12476.9928401748</v>
          </cell>
          <cell r="F214">
            <v>12177.8985195549</v>
          </cell>
          <cell r="G214">
            <v>11968.0098548622</v>
          </cell>
          <cell r="H214">
            <v>11810.6650092088</v>
          </cell>
          <cell r="I214">
            <v>11759.360070962</v>
          </cell>
          <cell r="J214">
            <v>11586.921922113</v>
          </cell>
          <cell r="K214">
            <v>11756.5692786078</v>
          </cell>
          <cell r="L214">
            <v>11655.7573471135</v>
          </cell>
          <cell r="M214">
            <v>11535.273327651</v>
          </cell>
          <cell r="N214">
            <v>11500.9168318035</v>
          </cell>
          <cell r="O214">
            <v>11360.3758696973</v>
          </cell>
          <cell r="P214">
            <v>11285.5004034344</v>
          </cell>
          <cell r="Q214">
            <v>802.734837863764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-73702.0461847457</v>
          </cell>
          <cell r="B215">
            <v>12018.0274018513</v>
          </cell>
          <cell r="C215">
            <v>13256.1622556091</v>
          </cell>
          <cell r="D215">
            <v>12881.6215003896</v>
          </cell>
          <cell r="E215">
            <v>12516.9367250874</v>
          </cell>
          <cell r="F215">
            <v>12287.0622865405</v>
          </cell>
          <cell r="G215">
            <v>11988.4622032799</v>
          </cell>
          <cell r="H215">
            <v>11893.1579430692</v>
          </cell>
          <cell r="I215">
            <v>11760.9804628549</v>
          </cell>
          <cell r="J215">
            <v>11876.01977619</v>
          </cell>
          <cell r="K215">
            <v>11727.947142671</v>
          </cell>
          <cell r="L215">
            <v>11768.6513253105</v>
          </cell>
          <cell r="M215">
            <v>11755.127385506</v>
          </cell>
          <cell r="N215">
            <v>11607.1416879916</v>
          </cell>
          <cell r="O215">
            <v>11573.1906454207</v>
          </cell>
          <cell r="P215">
            <v>11335.7246562408</v>
          </cell>
          <cell r="Q215">
            <v>845.332988920559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-71581.8231456176</v>
          </cell>
          <cell r="B216">
            <v>11951.4408567714</v>
          </cell>
          <cell r="C216">
            <v>13309.4681496819</v>
          </cell>
          <cell r="D216">
            <v>12764.7286538425</v>
          </cell>
          <cell r="E216">
            <v>12280.803045</v>
          </cell>
          <cell r="F216">
            <v>12160.2261946043</v>
          </cell>
          <cell r="G216">
            <v>11947.0569466773</v>
          </cell>
          <cell r="H216">
            <v>11899.191272072</v>
          </cell>
          <cell r="I216">
            <v>11770.2310355346</v>
          </cell>
          <cell r="J216">
            <v>11651.0822625039</v>
          </cell>
          <cell r="K216">
            <v>11593.2174781682</v>
          </cell>
          <cell r="L216">
            <v>11546.8628211848</v>
          </cell>
          <cell r="M216">
            <v>11703.8354021854</v>
          </cell>
          <cell r="N216">
            <v>11525.8507742602</v>
          </cell>
          <cell r="O216">
            <v>11520.7377432381</v>
          </cell>
          <cell r="P216">
            <v>11386.2945196274</v>
          </cell>
          <cell r="Q216">
            <v>821.014878750976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-72594.734711896</v>
          </cell>
          <cell r="B217">
            <v>12043.6465381878</v>
          </cell>
          <cell r="C217">
            <v>13008.4552510393</v>
          </cell>
          <cell r="D217">
            <v>12773.0064807784</v>
          </cell>
          <cell r="E217">
            <v>12449.7708253128</v>
          </cell>
          <cell r="F217">
            <v>12157.1217326262</v>
          </cell>
          <cell r="G217">
            <v>11842.2026205343</v>
          </cell>
          <cell r="H217">
            <v>11866.7618570721</v>
          </cell>
          <cell r="I217">
            <v>11776.6633927394</v>
          </cell>
          <cell r="J217">
            <v>11700.4676562903</v>
          </cell>
          <cell r="K217">
            <v>11762.2964336732</v>
          </cell>
          <cell r="L217">
            <v>11486.5671675592</v>
          </cell>
          <cell r="M217">
            <v>11911.2205928357</v>
          </cell>
          <cell r="N217">
            <v>11472.6744526279</v>
          </cell>
          <cell r="O217">
            <v>11391.8824732846</v>
          </cell>
          <cell r="P217">
            <v>11451.2812855139</v>
          </cell>
          <cell r="Q217">
            <v>832.632569251563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-61621.9653841862</v>
          </cell>
          <cell r="B218">
            <v>11893.993646512</v>
          </cell>
          <cell r="C218">
            <v>12740.0830419603</v>
          </cell>
          <cell r="D218">
            <v>12406.6603312463</v>
          </cell>
          <cell r="E218">
            <v>12229.8508999636</v>
          </cell>
          <cell r="F218">
            <v>11823.8439095733</v>
          </cell>
          <cell r="G218">
            <v>11704.6796340397</v>
          </cell>
          <cell r="H218">
            <v>11538.8613501256</v>
          </cell>
          <cell r="I218">
            <v>11558.3464707214</v>
          </cell>
          <cell r="J218">
            <v>11494.6729181801</v>
          </cell>
          <cell r="K218">
            <v>11486.265067385</v>
          </cell>
          <cell r="L218">
            <v>11482.4511673914</v>
          </cell>
          <cell r="M218">
            <v>11445.4585517613</v>
          </cell>
          <cell r="N218">
            <v>11156.9532004235</v>
          </cell>
          <cell r="O218">
            <v>11242.5784039769</v>
          </cell>
          <cell r="P218">
            <v>11101.8793557722</v>
          </cell>
          <cell r="Q218">
            <v>706.779294170462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-64780.5124091918</v>
          </cell>
          <cell r="B219">
            <v>12083.8574186167</v>
          </cell>
          <cell r="C219">
            <v>12846.0516211172</v>
          </cell>
          <cell r="D219">
            <v>12552.9772872389</v>
          </cell>
          <cell r="E219">
            <v>12351.1247335297</v>
          </cell>
          <cell r="F219">
            <v>11944.3736697688</v>
          </cell>
          <cell r="G219">
            <v>11738.1575981544</v>
          </cell>
          <cell r="H219">
            <v>11637.8467555039</v>
          </cell>
          <cell r="I219">
            <v>11543.1992528731</v>
          </cell>
          <cell r="J219">
            <v>11483.507548002</v>
          </cell>
          <cell r="K219">
            <v>11614.3904968213</v>
          </cell>
          <cell r="L219">
            <v>11509.1513595561</v>
          </cell>
          <cell r="M219">
            <v>11519.1594829192</v>
          </cell>
          <cell r="N219">
            <v>11321.4821181439</v>
          </cell>
          <cell r="O219">
            <v>11393.2411309635</v>
          </cell>
          <cell r="P219">
            <v>11182.0979756966</v>
          </cell>
          <cell r="Q219">
            <v>743.006565128466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-61582.8911834224</v>
          </cell>
          <cell r="B220">
            <v>11726.3220722911</v>
          </cell>
          <cell r="C220">
            <v>12821.5732050775</v>
          </cell>
          <cell r="D220">
            <v>12617.4507649966</v>
          </cell>
          <cell r="E220">
            <v>12236.8827779496</v>
          </cell>
          <cell r="F220">
            <v>12016.1204348363</v>
          </cell>
          <cell r="G220">
            <v>11701.0861350543</v>
          </cell>
          <cell r="H220">
            <v>11563.0223365764</v>
          </cell>
          <cell r="I220">
            <v>11435.2197348513</v>
          </cell>
          <cell r="J220">
            <v>11374.6988509048</v>
          </cell>
          <cell r="K220">
            <v>11373.0844145679</v>
          </cell>
          <cell r="L220">
            <v>11361.5536861829</v>
          </cell>
          <cell r="M220">
            <v>11446.6387118787</v>
          </cell>
          <cell r="N220">
            <v>11218.8474856509</v>
          </cell>
          <cell r="O220">
            <v>11140.1695658718</v>
          </cell>
          <cell r="P220">
            <v>11315.3726892388</v>
          </cell>
          <cell r="Q220">
            <v>706.331128717381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-61707.6866719908</v>
          </cell>
          <cell r="B221">
            <v>11787.0725861777</v>
          </cell>
          <cell r="C221">
            <v>12733.5668491726</v>
          </cell>
          <cell r="D221">
            <v>12442.5875054232</v>
          </cell>
          <cell r="E221">
            <v>12266.4463000212</v>
          </cell>
          <cell r="F221">
            <v>12036.4600690989</v>
          </cell>
          <cell r="G221">
            <v>11782.9497727527</v>
          </cell>
          <cell r="H221">
            <v>11506.9939828248</v>
          </cell>
          <cell r="I221">
            <v>11540.6403201256</v>
          </cell>
          <cell r="J221">
            <v>11431.0642359333</v>
          </cell>
          <cell r="K221">
            <v>11655.4674984626</v>
          </cell>
          <cell r="L221">
            <v>11458.8587444309</v>
          </cell>
          <cell r="M221">
            <v>11489.314541374</v>
          </cell>
          <cell r="N221">
            <v>11380.7937570913</v>
          </cell>
          <cell r="O221">
            <v>11453.4038726146</v>
          </cell>
          <cell r="P221">
            <v>11361.4630173967</v>
          </cell>
          <cell r="Q221">
            <v>707.762483053065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-64238.758219303</v>
          </cell>
          <cell r="B222">
            <v>11784.7912396446</v>
          </cell>
          <cell r="C222">
            <v>12806.4890560956</v>
          </cell>
          <cell r="D222">
            <v>12589.7510428623</v>
          </cell>
          <cell r="E222">
            <v>12208.0555165101</v>
          </cell>
          <cell r="F222">
            <v>11904.7990269152</v>
          </cell>
          <cell r="G222">
            <v>11776.8400941338</v>
          </cell>
          <cell r="H222">
            <v>11573.9979884877</v>
          </cell>
          <cell r="I222">
            <v>11545.1312925882</v>
          </cell>
          <cell r="J222">
            <v>11678.4878100817</v>
          </cell>
          <cell r="K222">
            <v>11437.3187518988</v>
          </cell>
          <cell r="L222">
            <v>11407.8535508847</v>
          </cell>
          <cell r="M222">
            <v>11378.8692849749</v>
          </cell>
          <cell r="N222">
            <v>11427.1594083392</v>
          </cell>
          <cell r="O222">
            <v>11211.136840519</v>
          </cell>
          <cell r="P222">
            <v>11295.1861951443</v>
          </cell>
          <cell r="Q222">
            <v>736.792861272117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-61850.2611573926</v>
          </cell>
          <cell r="B223">
            <v>11892.2414703548</v>
          </cell>
          <cell r="C223">
            <v>12891.8005804622</v>
          </cell>
          <cell r="D223">
            <v>12363.6859121611</v>
          </cell>
          <cell r="E223">
            <v>12230.590160012</v>
          </cell>
          <cell r="F223">
            <v>11911.3282761914</v>
          </cell>
          <cell r="G223">
            <v>11765.1920678784</v>
          </cell>
          <cell r="H223">
            <v>11553.3697600127</v>
          </cell>
          <cell r="I223">
            <v>11456.620546979</v>
          </cell>
          <cell r="J223">
            <v>11540.9591859019</v>
          </cell>
          <cell r="K223">
            <v>11574.2640377009</v>
          </cell>
          <cell r="L223">
            <v>11459.167784797</v>
          </cell>
          <cell r="M223">
            <v>11291.3458292089</v>
          </cell>
          <cell r="N223">
            <v>11185.940597463</v>
          </cell>
          <cell r="O223">
            <v>11121.2578768612</v>
          </cell>
          <cell r="P223">
            <v>11138.9013475816</v>
          </cell>
          <cell r="Q223">
            <v>709.397755370831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-61149.3198609582</v>
          </cell>
          <cell r="B224">
            <v>11756.9036337904</v>
          </cell>
          <cell r="C224">
            <v>12842.7568693532</v>
          </cell>
          <cell r="D224">
            <v>12378.8563746069</v>
          </cell>
          <cell r="E224">
            <v>12152.041081654</v>
          </cell>
          <cell r="F224">
            <v>11971.5694442913</v>
          </cell>
          <cell r="G224">
            <v>11756.7688558493</v>
          </cell>
          <cell r="H224">
            <v>11619.2008111719</v>
          </cell>
          <cell r="I224">
            <v>11478.6029496938</v>
          </cell>
          <cell r="J224">
            <v>11436.9311260137</v>
          </cell>
          <cell r="K224">
            <v>11629.1058809281</v>
          </cell>
          <cell r="L224">
            <v>11482.6547149</v>
          </cell>
          <cell r="M224">
            <v>11266.4087495513</v>
          </cell>
          <cell r="N224">
            <v>11291.4034321028</v>
          </cell>
          <cell r="O224">
            <v>11259.8006501475</v>
          </cell>
          <cell r="P224">
            <v>11160.9918164495</v>
          </cell>
          <cell r="Q224">
            <v>701.358239077246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-73733.339444284</v>
          </cell>
          <cell r="B225">
            <v>12211.868995861</v>
          </cell>
          <cell r="C225">
            <v>13167.9419555613</v>
          </cell>
          <cell r="D225">
            <v>12947.3252398228</v>
          </cell>
          <cell r="E225">
            <v>12573.491956934</v>
          </cell>
          <cell r="F225">
            <v>12370.6113576544</v>
          </cell>
          <cell r="G225">
            <v>12002.7176246386</v>
          </cell>
          <cell r="H225">
            <v>11822.1470210009</v>
          </cell>
          <cell r="I225">
            <v>11863.0073560858</v>
          </cell>
          <cell r="J225">
            <v>11768.8137919654</v>
          </cell>
          <cell r="K225">
            <v>11711.1066660708</v>
          </cell>
          <cell r="L225">
            <v>11656.2502574549</v>
          </cell>
          <cell r="M225">
            <v>11543.8606498347</v>
          </cell>
          <cell r="N225">
            <v>11624.953841166</v>
          </cell>
          <cell r="O225">
            <v>11476.7164647228</v>
          </cell>
          <cell r="P225">
            <v>11442.9331094089</v>
          </cell>
          <cell r="Q225">
            <v>845.69191009016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-65675.6277328244</v>
          </cell>
          <cell r="B226">
            <v>11816.4308647593</v>
          </cell>
          <cell r="C226">
            <v>12822.6204715174</v>
          </cell>
          <cell r="D226">
            <v>12507.2448966418</v>
          </cell>
          <cell r="E226">
            <v>12288.4734177431</v>
          </cell>
          <cell r="F226">
            <v>12078.3278362174</v>
          </cell>
          <cell r="G226">
            <v>11802.3849786254</v>
          </cell>
          <cell r="H226">
            <v>11663.7999170733</v>
          </cell>
          <cell r="I226">
            <v>11628.2158051859</v>
          </cell>
          <cell r="J226">
            <v>11578.0613863522</v>
          </cell>
          <cell r="K226">
            <v>11552.3469884004</v>
          </cell>
          <cell r="L226">
            <v>11579.734255441</v>
          </cell>
          <cell r="M226">
            <v>11495.0957533878</v>
          </cell>
          <cell r="N226">
            <v>11472.2852497183</v>
          </cell>
          <cell r="O226">
            <v>11391.2543994363</v>
          </cell>
          <cell r="P226">
            <v>11301.011500245</v>
          </cell>
          <cell r="Q226">
            <v>753.273179844402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-66031.5477258766</v>
          </cell>
          <cell r="B227">
            <v>11879.9727292044</v>
          </cell>
          <cell r="C227">
            <v>13015.568271601</v>
          </cell>
          <cell r="D227">
            <v>12560.79223302</v>
          </cell>
          <cell r="E227">
            <v>12196.1131255935</v>
          </cell>
          <cell r="F227">
            <v>12092.803575876</v>
          </cell>
          <cell r="G227">
            <v>11841.5147383005</v>
          </cell>
          <cell r="H227">
            <v>11705.1691952756</v>
          </cell>
          <cell r="I227">
            <v>11683.0719115287</v>
          </cell>
          <cell r="J227">
            <v>11566.5051780184</v>
          </cell>
          <cell r="K227">
            <v>11555.3030702103</v>
          </cell>
          <cell r="L227">
            <v>11385.8758822545</v>
          </cell>
          <cell r="M227">
            <v>11368.7748346108</v>
          </cell>
          <cell r="N227">
            <v>11422.294989901</v>
          </cell>
          <cell r="O227">
            <v>11538.8487948696</v>
          </cell>
          <cell r="P227">
            <v>11264.3602917853</v>
          </cell>
          <cell r="Q227">
            <v>757.355439796714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-64954.8669443349</v>
          </cell>
          <cell r="B228">
            <v>11866.1243807669</v>
          </cell>
          <cell r="C228">
            <v>12894.3728800975</v>
          </cell>
          <cell r="D228">
            <v>12527.6259858816</v>
          </cell>
          <cell r="E228">
            <v>12230.7372650255</v>
          </cell>
          <cell r="F228">
            <v>11978.4523624952</v>
          </cell>
          <cell r="G228">
            <v>11809.8484902567</v>
          </cell>
          <cell r="H228">
            <v>11724.6954178358</v>
          </cell>
          <cell r="I228">
            <v>11479.3036806411</v>
          </cell>
          <cell r="J228">
            <v>11588.3287494008</v>
          </cell>
          <cell r="K228">
            <v>11493.2903773623</v>
          </cell>
          <cell r="L228">
            <v>11436.1158852806</v>
          </cell>
          <cell r="M228">
            <v>11361.0996950305</v>
          </cell>
          <cell r="N228">
            <v>11381.7259577525</v>
          </cell>
          <cell r="O228">
            <v>11438.4379171298</v>
          </cell>
          <cell r="P228">
            <v>11324.1818363785</v>
          </cell>
          <cell r="Q228">
            <v>745.006341904743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-66611.4479510446</v>
          </cell>
          <cell r="B229">
            <v>12033.6548179078</v>
          </cell>
          <cell r="C229">
            <v>13021.8063409908</v>
          </cell>
          <cell r="D229">
            <v>12471.2346291071</v>
          </cell>
          <cell r="E229">
            <v>12274.5098063747</v>
          </cell>
          <cell r="F229">
            <v>12031.3039112186</v>
          </cell>
          <cell r="G229">
            <v>11806.323179456</v>
          </cell>
          <cell r="H229">
            <v>11824.0195002399</v>
          </cell>
          <cell r="I229">
            <v>11543.2726624158</v>
          </cell>
          <cell r="J229">
            <v>11630.2526220289</v>
          </cell>
          <cell r="K229">
            <v>11636.7020563507</v>
          </cell>
          <cell r="L229">
            <v>11513.7683393837</v>
          </cell>
          <cell r="M229">
            <v>11493.452378368</v>
          </cell>
          <cell r="N229">
            <v>11446.2864282296</v>
          </cell>
          <cell r="O229">
            <v>11378.8257715071</v>
          </cell>
          <cell r="P229">
            <v>11501.2766526457</v>
          </cell>
          <cell r="Q229">
            <v>764.006663419301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-64811.2060474005</v>
          </cell>
          <cell r="B230">
            <v>12023.879377194</v>
          </cell>
          <cell r="C230">
            <v>13108.4854844182</v>
          </cell>
          <cell r="D230">
            <v>12736.134007477</v>
          </cell>
          <cell r="E230">
            <v>12296.1637966399</v>
          </cell>
          <cell r="F230">
            <v>12139.3190150654</v>
          </cell>
          <cell r="G230">
            <v>11806.5500874243</v>
          </cell>
          <cell r="H230">
            <v>11547.0756220314</v>
          </cell>
          <cell r="I230">
            <v>11673.645778856</v>
          </cell>
          <cell r="J230">
            <v>11426.3948904047</v>
          </cell>
          <cell r="K230">
            <v>11541.7018405617</v>
          </cell>
          <cell r="L230">
            <v>11540.3870696568</v>
          </cell>
          <cell r="M230">
            <v>11424.4067370511</v>
          </cell>
          <cell r="N230">
            <v>11328.6492898939</v>
          </cell>
          <cell r="O230">
            <v>11415.0917390398</v>
          </cell>
          <cell r="P230">
            <v>11349.3040280906</v>
          </cell>
          <cell r="Q230">
            <v>743.358608881264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-64867.4832507258</v>
          </cell>
          <cell r="B231">
            <v>11843.9829394613</v>
          </cell>
          <cell r="C231">
            <v>12694.6632889043</v>
          </cell>
          <cell r="D231">
            <v>12484.3855412472</v>
          </cell>
          <cell r="E231">
            <v>12237.5276147325</v>
          </cell>
          <cell r="F231">
            <v>12000.3095805091</v>
          </cell>
          <cell r="G231">
            <v>11989.790885091</v>
          </cell>
          <cell r="H231">
            <v>11643.4302645298</v>
          </cell>
          <cell r="I231">
            <v>11402.63529056</v>
          </cell>
          <cell r="J231">
            <v>11665.6741790411</v>
          </cell>
          <cell r="K231">
            <v>11506.3373495721</v>
          </cell>
          <cell r="L231">
            <v>11435.1186312796</v>
          </cell>
          <cell r="M231">
            <v>11521.9459316037</v>
          </cell>
          <cell r="N231">
            <v>11421.8167823875</v>
          </cell>
          <cell r="O231">
            <v>11242.4543605574</v>
          </cell>
          <cell r="P231">
            <v>11156.862920358</v>
          </cell>
          <cell r="Q231">
            <v>744.004085892524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-68187.1195738423</v>
          </cell>
          <cell r="B232">
            <v>12030.1135719474</v>
          </cell>
          <cell r="C232">
            <v>12981.2881789403</v>
          </cell>
          <cell r="D232">
            <v>12571.2556348616</v>
          </cell>
          <cell r="E232">
            <v>12462.6609313396</v>
          </cell>
          <cell r="F232">
            <v>12080.0177628333</v>
          </cell>
          <cell r="G232">
            <v>11922.9743134599</v>
          </cell>
          <cell r="H232">
            <v>11741.2736276702</v>
          </cell>
          <cell r="I232">
            <v>11812.1938825365</v>
          </cell>
          <cell r="J232">
            <v>11771.0120027803</v>
          </cell>
          <cell r="K232">
            <v>11640.4920114914</v>
          </cell>
          <cell r="L232">
            <v>11529.0014705952</v>
          </cell>
          <cell r="M232">
            <v>11388.244713874</v>
          </cell>
          <cell r="N232">
            <v>11463.2867562678</v>
          </cell>
          <cell r="O232">
            <v>11345.2197254777</v>
          </cell>
          <cell r="P232">
            <v>11364.4617224601</v>
          </cell>
          <cell r="Q232">
            <v>782.078986664142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-66530.9130660402</v>
          </cell>
          <cell r="B233">
            <v>12020.612020471</v>
          </cell>
          <cell r="C233">
            <v>12990.8116540554</v>
          </cell>
          <cell r="D233">
            <v>12630.7506344349</v>
          </cell>
          <cell r="E233">
            <v>12389.8287838678</v>
          </cell>
          <cell r="F233">
            <v>12017.4009384776</v>
          </cell>
          <cell r="G233">
            <v>11956.0043173817</v>
          </cell>
          <cell r="H233">
            <v>11866.7399256003</v>
          </cell>
          <cell r="I233">
            <v>11725.3196710648</v>
          </cell>
          <cell r="J233">
            <v>11521.3425859517</v>
          </cell>
          <cell r="K233">
            <v>11526.1307794295</v>
          </cell>
          <cell r="L233">
            <v>11519.8509476776</v>
          </cell>
          <cell r="M233">
            <v>11435.9304233213</v>
          </cell>
          <cell r="N233">
            <v>11441.1993071088</v>
          </cell>
          <cell r="O233">
            <v>11258.5624929798</v>
          </cell>
          <cell r="P233">
            <v>11224.8066811535</v>
          </cell>
          <cell r="Q233">
            <v>763.082960502255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-71319.406844163</v>
          </cell>
          <cell r="B234">
            <v>12044.4290981949</v>
          </cell>
          <cell r="C234">
            <v>13031.1791858668</v>
          </cell>
          <cell r="D234">
            <v>12801.4235673587</v>
          </cell>
          <cell r="E234">
            <v>12359.7186491777</v>
          </cell>
          <cell r="F234">
            <v>12082.0400085246</v>
          </cell>
          <cell r="G234">
            <v>11905.2183469875</v>
          </cell>
          <cell r="H234">
            <v>11646.320866731</v>
          </cell>
          <cell r="I234">
            <v>11748.2450799761</v>
          </cell>
          <cell r="J234">
            <v>11746.663940902</v>
          </cell>
          <cell r="K234">
            <v>11702.3780669103</v>
          </cell>
          <cell r="L234">
            <v>11572.8339013605</v>
          </cell>
          <cell r="M234">
            <v>11648.8013351836</v>
          </cell>
          <cell r="N234">
            <v>11578.5401070355</v>
          </cell>
          <cell r="O234">
            <v>11463.3632125056</v>
          </cell>
          <cell r="P234">
            <v>11385.5750307301</v>
          </cell>
          <cell r="Q234">
            <v>818.005068739812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-72675.9807813801</v>
          </cell>
          <cell r="B235">
            <v>12051.2792902411</v>
          </cell>
          <cell r="C235">
            <v>13223.8080102776</v>
          </cell>
          <cell r="D235">
            <v>12786.6896284422</v>
          </cell>
          <cell r="E235">
            <v>12432.913426438</v>
          </cell>
          <cell r="F235">
            <v>12327.8274177901</v>
          </cell>
          <cell r="G235">
            <v>12047.3192817435</v>
          </cell>
          <cell r="H235">
            <v>11811.8632597301</v>
          </cell>
          <cell r="I235">
            <v>11805.9716556187</v>
          </cell>
          <cell r="J235">
            <v>11851.4880171432</v>
          </cell>
          <cell r="K235">
            <v>11530.9954879118</v>
          </cell>
          <cell r="L235">
            <v>11660.7480182733</v>
          </cell>
          <cell r="M235">
            <v>11620.6155767026</v>
          </cell>
          <cell r="N235">
            <v>11487.250230454</v>
          </cell>
          <cell r="O235">
            <v>11598.0635993508</v>
          </cell>
          <cell r="P235">
            <v>11690.2419111964</v>
          </cell>
          <cell r="Q235">
            <v>833.564429170117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-69735.9711718541</v>
          </cell>
          <cell r="B236">
            <v>11853.6247979172</v>
          </cell>
          <cell r="C236">
            <v>12880.906860283</v>
          </cell>
          <cell r="D236">
            <v>12527.2859181469</v>
          </cell>
          <cell r="E236">
            <v>12511.1988172976</v>
          </cell>
          <cell r="F236">
            <v>12248.4188226511</v>
          </cell>
          <cell r="G236">
            <v>11902.6031398644</v>
          </cell>
          <cell r="H236">
            <v>11915.0502103576</v>
          </cell>
          <cell r="I236">
            <v>11782.3013550442</v>
          </cell>
          <cell r="J236">
            <v>11858.1546365576</v>
          </cell>
          <cell r="K236">
            <v>11477.8808908899</v>
          </cell>
          <cell r="L236">
            <v>11428.5694777609</v>
          </cell>
          <cell r="M236">
            <v>11638.5724797092</v>
          </cell>
          <cell r="N236">
            <v>11407.6532838933</v>
          </cell>
          <cell r="O236">
            <v>11363.5842621649</v>
          </cell>
          <cell r="P236">
            <v>11377.8887557998</v>
          </cell>
          <cell r="Q236">
            <v>799.843694952697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-64893.8309603342</v>
          </cell>
          <cell r="B237">
            <v>12030.6979532375</v>
          </cell>
          <cell r="C237">
            <v>12827.4785756593</v>
          </cell>
          <cell r="D237">
            <v>12626.741392282</v>
          </cell>
          <cell r="E237">
            <v>12268.2794448291</v>
          </cell>
          <cell r="F237">
            <v>12115.4830188947</v>
          </cell>
          <cell r="G237">
            <v>11734.5309118215</v>
          </cell>
          <cell r="H237">
            <v>11711.9308610449</v>
          </cell>
          <cell r="I237">
            <v>11594.0193632261</v>
          </cell>
          <cell r="J237">
            <v>11528.4491232902</v>
          </cell>
          <cell r="K237">
            <v>11434.192886705</v>
          </cell>
          <cell r="L237">
            <v>11546.336640811</v>
          </cell>
          <cell r="M237">
            <v>11476.2137416181</v>
          </cell>
          <cell r="N237">
            <v>11340.8342288033</v>
          </cell>
          <cell r="O237">
            <v>11335.1142971841</v>
          </cell>
          <cell r="P237">
            <v>11215.903342481</v>
          </cell>
          <cell r="Q237">
            <v>744.306283582649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-60801.4383654024</v>
          </cell>
          <cell r="B238">
            <v>11769.8292472625</v>
          </cell>
          <cell r="C238">
            <v>12823.2732712616</v>
          </cell>
          <cell r="D238">
            <v>12383.0018919313</v>
          </cell>
          <cell r="E238">
            <v>12002.3270518062</v>
          </cell>
          <cell r="F238">
            <v>11987.2442480985</v>
          </cell>
          <cell r="G238">
            <v>11603.8892305969</v>
          </cell>
          <cell r="H238">
            <v>11371.9760015831</v>
          </cell>
          <cell r="I238">
            <v>11489.6770024206</v>
          </cell>
          <cell r="J238">
            <v>11378.3029495373</v>
          </cell>
          <cell r="K238">
            <v>11329.8341070866</v>
          </cell>
          <cell r="L238">
            <v>11347.6872857637</v>
          </cell>
          <cell r="M238">
            <v>11265.8005326465</v>
          </cell>
          <cell r="N238">
            <v>11188.4252089462</v>
          </cell>
          <cell r="O238">
            <v>11132.8844017233</v>
          </cell>
          <cell r="P238">
            <v>11121.0231710136</v>
          </cell>
          <cell r="Q238">
            <v>697.368177475819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-64137.1067142659</v>
          </cell>
          <cell r="B239">
            <v>12007.7733880108</v>
          </cell>
          <cell r="C239">
            <v>12827.0213759741</v>
          </cell>
          <cell r="D239">
            <v>12562.7761587489</v>
          </cell>
          <cell r="E239">
            <v>12255.609447658</v>
          </cell>
          <cell r="F239">
            <v>11882.2760189608</v>
          </cell>
          <cell r="G239">
            <v>11721.457926994</v>
          </cell>
          <cell r="H239">
            <v>11696.4516559095</v>
          </cell>
          <cell r="I239">
            <v>11431.5789243398</v>
          </cell>
          <cell r="J239">
            <v>11522.4798280623</v>
          </cell>
          <cell r="K239">
            <v>11404.1704376168</v>
          </cell>
          <cell r="L239">
            <v>11513.8087281438</v>
          </cell>
          <cell r="M239">
            <v>11521.8800985481</v>
          </cell>
          <cell r="N239">
            <v>11483.2118255755</v>
          </cell>
          <cell r="O239">
            <v>11403.3520470913</v>
          </cell>
          <cell r="P239">
            <v>11110.7981382399</v>
          </cell>
          <cell r="Q239">
            <v>735.626959169945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-62634.6178751321</v>
          </cell>
          <cell r="B240">
            <v>11861.6595494364</v>
          </cell>
          <cell r="C240">
            <v>12721.3931323937</v>
          </cell>
          <cell r="D240">
            <v>12327.2698273153</v>
          </cell>
          <cell r="E240">
            <v>12251.42105411</v>
          </cell>
          <cell r="F240">
            <v>11984.9762054174</v>
          </cell>
          <cell r="G240">
            <v>11731.6610511799</v>
          </cell>
          <cell r="H240">
            <v>11623.8358042778</v>
          </cell>
          <cell r="I240">
            <v>11606.6670418939</v>
          </cell>
          <cell r="J240">
            <v>11495.9702938575</v>
          </cell>
          <cell r="K240">
            <v>11411.4064744583</v>
          </cell>
          <cell r="L240">
            <v>11371.1021712813</v>
          </cell>
          <cell r="M240">
            <v>11420.861475968</v>
          </cell>
          <cell r="N240">
            <v>11239.1305223019</v>
          </cell>
          <cell r="O240">
            <v>11265.0081458496</v>
          </cell>
          <cell r="P240">
            <v>11168.3980852985</v>
          </cell>
          <cell r="Q240">
            <v>718.394013180615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-67651.0401964519</v>
          </cell>
          <cell r="B241">
            <v>11975.0471322401</v>
          </cell>
          <cell r="C241">
            <v>13089.5160435999</v>
          </cell>
          <cell r="D241">
            <v>12697.7264677415</v>
          </cell>
          <cell r="E241">
            <v>12261.1835836959</v>
          </cell>
          <cell r="F241">
            <v>11961.9381695947</v>
          </cell>
          <cell r="G241">
            <v>11847.6762415933</v>
          </cell>
          <cell r="H241">
            <v>11810.4932336706</v>
          </cell>
          <cell r="I241">
            <v>11745.734454862</v>
          </cell>
          <cell r="J241">
            <v>11699.216775677</v>
          </cell>
          <cell r="K241">
            <v>11595.9158971442</v>
          </cell>
          <cell r="L241">
            <v>11714.8354002744</v>
          </cell>
          <cell r="M241">
            <v>11568.8157019674</v>
          </cell>
          <cell r="N241">
            <v>11320.7539991091</v>
          </cell>
          <cell r="O241">
            <v>11390.6456391781</v>
          </cell>
          <cell r="P241">
            <v>11377.8540218118</v>
          </cell>
          <cell r="Q241">
            <v>775.930370637224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-60799.5148190947</v>
          </cell>
          <cell r="B242">
            <v>11790.9959652998</v>
          </cell>
          <cell r="C242">
            <v>12809.6944555801</v>
          </cell>
          <cell r="D242">
            <v>12394.0935228555</v>
          </cell>
          <cell r="E242">
            <v>12101.9250723223</v>
          </cell>
          <cell r="F242">
            <v>11853.9342617556</v>
          </cell>
          <cell r="G242">
            <v>11747.2173231266</v>
          </cell>
          <cell r="H242">
            <v>11499.1160433947</v>
          </cell>
          <cell r="I242">
            <v>11474.2854244974</v>
          </cell>
          <cell r="J242">
            <v>11417.7014819727</v>
          </cell>
          <cell r="K242">
            <v>11387.0089249546</v>
          </cell>
          <cell r="L242">
            <v>11244.0865342002</v>
          </cell>
          <cell r="M242">
            <v>11272.5515176994</v>
          </cell>
          <cell r="N242">
            <v>11236.6283328675</v>
          </cell>
          <cell r="O242">
            <v>11354.6841155831</v>
          </cell>
          <cell r="P242">
            <v>11271.4685881753</v>
          </cell>
          <cell r="Q242">
            <v>697.346115169088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-69588.6584947112</v>
          </cell>
          <cell r="B243">
            <v>12017.6624097049</v>
          </cell>
          <cell r="C243">
            <v>13115.4411446387</v>
          </cell>
          <cell r="D243">
            <v>12676.8788203247</v>
          </cell>
          <cell r="E243">
            <v>12356.9701299649</v>
          </cell>
          <cell r="F243">
            <v>12154.4855142986</v>
          </cell>
          <cell r="G243">
            <v>11869.3672176703</v>
          </cell>
          <cell r="H243">
            <v>11757.8146178803</v>
          </cell>
          <cell r="I243">
            <v>11685.5041313417</v>
          </cell>
          <cell r="J243">
            <v>11768.6711641137</v>
          </cell>
          <cell r="K243">
            <v>11627.1454655051</v>
          </cell>
          <cell r="L243">
            <v>11730.5735485373</v>
          </cell>
          <cell r="M243">
            <v>11616.7971582854</v>
          </cell>
          <cell r="N243">
            <v>11635.1075221374</v>
          </cell>
          <cell r="O243">
            <v>11609.2910505948</v>
          </cell>
          <cell r="P243">
            <v>11383.3659537847</v>
          </cell>
          <cell r="Q243">
            <v>798.15407747094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-63022.438482457</v>
          </cell>
          <cell r="B244">
            <v>11835.7840871798</v>
          </cell>
          <cell r="C244">
            <v>12789.2774113467</v>
          </cell>
          <cell r="D244">
            <v>12554.1608073972</v>
          </cell>
          <cell r="E244">
            <v>12361.3866954383</v>
          </cell>
          <cell r="F244">
            <v>12014.2414413923</v>
          </cell>
          <cell r="G244">
            <v>11872.4754774719</v>
          </cell>
          <cell r="H244">
            <v>11684.557989849</v>
          </cell>
          <cell r="I244">
            <v>11424.3702189047</v>
          </cell>
          <cell r="J244">
            <v>11477.4540502724</v>
          </cell>
          <cell r="K244">
            <v>11433.7259332025</v>
          </cell>
          <cell r="L244">
            <v>11361.4025293888</v>
          </cell>
          <cell r="M244">
            <v>11563.9768702721</v>
          </cell>
          <cell r="N244">
            <v>11275.0721748033</v>
          </cell>
          <cell r="O244">
            <v>11340.1893132785</v>
          </cell>
          <cell r="P244">
            <v>11075.9137739342</v>
          </cell>
          <cell r="Q244">
            <v>722.842160418389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-70367.1273986377</v>
          </cell>
          <cell r="B245">
            <v>12067.5409078034</v>
          </cell>
          <cell r="C245">
            <v>13047.5760284557</v>
          </cell>
          <cell r="D245">
            <v>12707.0298363898</v>
          </cell>
          <cell r="E245">
            <v>12358.0493424465</v>
          </cell>
          <cell r="F245">
            <v>12125.6354268374</v>
          </cell>
          <cell r="G245">
            <v>11833.4486036702</v>
          </cell>
          <cell r="H245">
            <v>11830.277723819</v>
          </cell>
          <cell r="I245">
            <v>11816.7243307714</v>
          </cell>
          <cell r="J245">
            <v>11768.2773140863</v>
          </cell>
          <cell r="K245">
            <v>11648.7912510203</v>
          </cell>
          <cell r="L245">
            <v>11586.8593591732</v>
          </cell>
          <cell r="M245">
            <v>11590.7309914551</v>
          </cell>
          <cell r="N245">
            <v>11555.628546595</v>
          </cell>
          <cell r="O245">
            <v>11488.093853929</v>
          </cell>
          <cell r="P245">
            <v>11382.2290086945</v>
          </cell>
          <cell r="Q245">
            <v>807.082804411414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-70829.7709556156</v>
          </cell>
          <cell r="B246">
            <v>12030.3875797006</v>
          </cell>
          <cell r="C246">
            <v>12944.9829547694</v>
          </cell>
          <cell r="D246">
            <v>12652.0679047298</v>
          </cell>
          <cell r="E246">
            <v>12355.9263936044</v>
          </cell>
          <cell r="F246">
            <v>12191.2349313173</v>
          </cell>
          <cell r="G246">
            <v>11949.5148802383</v>
          </cell>
          <cell r="H246">
            <v>11857.7075965571</v>
          </cell>
          <cell r="I246">
            <v>11838.9140723136</v>
          </cell>
          <cell r="J246">
            <v>11762.5921923905</v>
          </cell>
          <cell r="K246">
            <v>11633.8581850095</v>
          </cell>
          <cell r="L246">
            <v>11586.760803606</v>
          </cell>
          <cell r="M246">
            <v>11591.5944234188</v>
          </cell>
          <cell r="N246">
            <v>11425.7886891591</v>
          </cell>
          <cell r="O246">
            <v>11503.8126644178</v>
          </cell>
          <cell r="P246">
            <v>11464.7921864422</v>
          </cell>
          <cell r="Q246">
            <v>812.389140952528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-64744.9852675409</v>
          </cell>
          <cell r="B247">
            <v>11901.9227800424</v>
          </cell>
          <cell r="C247">
            <v>13003.0349314926</v>
          </cell>
          <cell r="D247">
            <v>12596.2644745443</v>
          </cell>
          <cell r="E247">
            <v>12345.0215342972</v>
          </cell>
          <cell r="F247">
            <v>11995.5482270949</v>
          </cell>
          <cell r="G247">
            <v>11827.5983109709</v>
          </cell>
          <cell r="H247">
            <v>11606.2979472323</v>
          </cell>
          <cell r="I247">
            <v>11627.6130475592</v>
          </cell>
          <cell r="J247">
            <v>11600.3193799606</v>
          </cell>
          <cell r="K247">
            <v>11471.8896090039</v>
          </cell>
          <cell r="L247">
            <v>11610.2004798736</v>
          </cell>
          <cell r="M247">
            <v>11363.2458536405</v>
          </cell>
          <cell r="N247">
            <v>11420.3192249776</v>
          </cell>
          <cell r="O247">
            <v>11310.3924074066</v>
          </cell>
          <cell r="P247">
            <v>11284.7297940079</v>
          </cell>
          <cell r="Q247">
            <v>742.599083024587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-68276.571369421</v>
          </cell>
          <cell r="B248">
            <v>12037.9123047838</v>
          </cell>
          <cell r="C248">
            <v>12991.7334896717</v>
          </cell>
          <cell r="D248">
            <v>12577.0357034768</v>
          </cell>
          <cell r="E248">
            <v>12296.2064309365</v>
          </cell>
          <cell r="F248">
            <v>12039.0563263766</v>
          </cell>
          <cell r="G248">
            <v>11872.9655993588</v>
          </cell>
          <cell r="H248">
            <v>11888.5255721538</v>
          </cell>
          <cell r="I248">
            <v>11691.070634866</v>
          </cell>
          <cell r="J248">
            <v>11789.4453392427</v>
          </cell>
          <cell r="K248">
            <v>11622.5850786089</v>
          </cell>
          <cell r="L248">
            <v>11478.279421818</v>
          </cell>
          <cell r="M248">
            <v>11682.1471399891</v>
          </cell>
          <cell r="N248">
            <v>11469.1129612287</v>
          </cell>
          <cell r="O248">
            <v>11348.821484043</v>
          </cell>
          <cell r="P248">
            <v>11239.1028952102</v>
          </cell>
          <cell r="Q248">
            <v>783.104962978711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-70584.8990438529</v>
          </cell>
          <cell r="B249">
            <v>12133.5134818768</v>
          </cell>
          <cell r="C249">
            <v>13204.3323436247</v>
          </cell>
          <cell r="D249">
            <v>12765.6279421209</v>
          </cell>
          <cell r="E249">
            <v>12457.6747783139</v>
          </cell>
          <cell r="F249">
            <v>12073.8616130782</v>
          </cell>
          <cell r="G249">
            <v>11889.2001317437</v>
          </cell>
          <cell r="H249">
            <v>11858.6914851958</v>
          </cell>
          <cell r="I249">
            <v>11686.6853957061</v>
          </cell>
          <cell r="J249">
            <v>11591.7684577403</v>
          </cell>
          <cell r="K249">
            <v>11623.5421469834</v>
          </cell>
          <cell r="L249">
            <v>11603.7089271516</v>
          </cell>
          <cell r="M249">
            <v>11513.0086851733</v>
          </cell>
          <cell r="N249">
            <v>11418.0253200473</v>
          </cell>
          <cell r="O249">
            <v>11415.5873322818</v>
          </cell>
          <cell r="P249">
            <v>11475.0468650961</v>
          </cell>
          <cell r="Q249">
            <v>809.580558073375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-67097.0686709681</v>
          </cell>
          <cell r="B250">
            <v>11853.303457907</v>
          </cell>
          <cell r="C250">
            <v>12959.9373815677</v>
          </cell>
          <cell r="D250">
            <v>12619.4989628884</v>
          </cell>
          <cell r="E250">
            <v>12400.5119231276</v>
          </cell>
          <cell r="F250">
            <v>12143.4292926601</v>
          </cell>
          <cell r="G250">
            <v>11910.5935002116</v>
          </cell>
          <cell r="H250">
            <v>11886.484695795</v>
          </cell>
          <cell r="I250">
            <v>11706.8849426444</v>
          </cell>
          <cell r="J250">
            <v>11530.6810765106</v>
          </cell>
          <cell r="K250">
            <v>11497.5530172575</v>
          </cell>
          <cell r="L250">
            <v>11506.9834490907</v>
          </cell>
          <cell r="M250">
            <v>11562.318554458</v>
          </cell>
          <cell r="N250">
            <v>11482.3216199392</v>
          </cell>
          <cell r="O250">
            <v>11356.0822501217</v>
          </cell>
          <cell r="P250">
            <v>11317.0091418396</v>
          </cell>
          <cell r="Q250">
            <v>769.576538828536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-65192.4684074579</v>
          </cell>
          <cell r="B251">
            <v>11887.8668535969</v>
          </cell>
          <cell r="C251">
            <v>12818.6973117433</v>
          </cell>
          <cell r="D251">
            <v>12512.7533485681</v>
          </cell>
          <cell r="E251">
            <v>12245.3820796871</v>
          </cell>
          <cell r="F251">
            <v>11913.2403036546</v>
          </cell>
          <cell r="G251">
            <v>11762.1332697493</v>
          </cell>
          <cell r="H251">
            <v>11673.0949538327</v>
          </cell>
          <cell r="I251">
            <v>11602.4281645583</v>
          </cell>
          <cell r="J251">
            <v>11607.5778945558</v>
          </cell>
          <cell r="K251">
            <v>11675.9987778625</v>
          </cell>
          <cell r="L251">
            <v>11395.8718503486</v>
          </cell>
          <cell r="M251">
            <v>11423.1566001678</v>
          </cell>
          <cell r="N251">
            <v>11440.9408200465</v>
          </cell>
          <cell r="O251">
            <v>11401.6437677334</v>
          </cell>
          <cell r="P251">
            <v>11357.9907208674</v>
          </cell>
          <cell r="Q251">
            <v>747.731535646179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-64699.0772416438</v>
          </cell>
          <cell r="B252">
            <v>11854.2603494501</v>
          </cell>
          <cell r="C252">
            <v>12748.4329354847</v>
          </cell>
          <cell r="D252">
            <v>12603.8318164557</v>
          </cell>
          <cell r="E252">
            <v>12296.6392968803</v>
          </cell>
          <cell r="F252">
            <v>11911.1030743284</v>
          </cell>
          <cell r="G252">
            <v>11723.9669593653</v>
          </cell>
          <cell r="H252">
            <v>11655.9783089319</v>
          </cell>
          <cell r="I252">
            <v>11649.6368393256</v>
          </cell>
          <cell r="J252">
            <v>11542.6582341574</v>
          </cell>
          <cell r="K252">
            <v>11510.4555972212</v>
          </cell>
          <cell r="L252">
            <v>11379.5918577337</v>
          </cell>
          <cell r="M252">
            <v>11527.8683247033</v>
          </cell>
          <cell r="N252">
            <v>11403.4628165417</v>
          </cell>
          <cell r="O252">
            <v>11233.9166239334</v>
          </cell>
          <cell r="P252">
            <v>11355.5358377783</v>
          </cell>
          <cell r="Q252">
            <v>742.072536330758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-66156.1713407823</v>
          </cell>
          <cell r="B253">
            <v>12021.7244712057</v>
          </cell>
          <cell r="C253">
            <v>13135.8875743676</v>
          </cell>
          <cell r="D253">
            <v>12538.3163693387</v>
          </cell>
          <cell r="E253">
            <v>12335.1538455099</v>
          </cell>
          <cell r="F253">
            <v>12041.9323595002</v>
          </cell>
          <cell r="G253">
            <v>11860.5651336691</v>
          </cell>
          <cell r="H253">
            <v>11747.8299349394</v>
          </cell>
          <cell r="I253">
            <v>11584.5813611338</v>
          </cell>
          <cell r="J253">
            <v>11625.4789915191</v>
          </cell>
          <cell r="K253">
            <v>11476.2033050227</v>
          </cell>
          <cell r="L253">
            <v>11494.1995977434</v>
          </cell>
          <cell r="M253">
            <v>11410.9245015488</v>
          </cell>
          <cell r="N253">
            <v>11323.7344456084</v>
          </cell>
          <cell r="O253">
            <v>11259.9156363616</v>
          </cell>
          <cell r="P253">
            <v>11203.733006252</v>
          </cell>
          <cell r="Q253">
            <v>758.784822810236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-66663.8251833449</v>
          </cell>
          <cell r="B254">
            <v>11916.5745970708</v>
          </cell>
          <cell r="C254">
            <v>12992.0487000345</v>
          </cell>
          <cell r="D254">
            <v>12529.0651175656</v>
          </cell>
          <cell r="E254">
            <v>12271.0450913228</v>
          </cell>
          <cell r="F254">
            <v>12078.2967415858</v>
          </cell>
          <cell r="G254">
            <v>11881.0607141379</v>
          </cell>
          <cell r="H254">
            <v>11726.7586116024</v>
          </cell>
          <cell r="I254">
            <v>11792.0677988374</v>
          </cell>
          <cell r="J254">
            <v>11549.7558550264</v>
          </cell>
          <cell r="K254">
            <v>11432.3536489428</v>
          </cell>
          <cell r="L254">
            <v>11537.917858452</v>
          </cell>
          <cell r="M254">
            <v>11489.7130891509</v>
          </cell>
          <cell r="N254">
            <v>11440.9566389073</v>
          </cell>
          <cell r="O254">
            <v>11278.7150994682</v>
          </cell>
          <cell r="P254">
            <v>11355.3078960901</v>
          </cell>
          <cell r="Q254">
            <v>764.607409322893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-67948.1064002999</v>
          </cell>
          <cell r="B255">
            <v>12021.2172614017</v>
          </cell>
          <cell r="C255">
            <v>12971.9820989356</v>
          </cell>
          <cell r="D255">
            <v>12634.9733288383</v>
          </cell>
          <cell r="E255">
            <v>12346.3663861816</v>
          </cell>
          <cell r="F255">
            <v>12152.8991190602</v>
          </cell>
          <cell r="G255">
            <v>11932.5830265225</v>
          </cell>
          <cell r="H255">
            <v>11819.0836889908</v>
          </cell>
          <cell r="I255">
            <v>11713.6416917393</v>
          </cell>
          <cell r="J255">
            <v>11828.211673837</v>
          </cell>
          <cell r="K255">
            <v>11642.7448679622</v>
          </cell>
          <cell r="L255">
            <v>11555.9515196577</v>
          </cell>
          <cell r="M255">
            <v>11433.5774092462</v>
          </cell>
          <cell r="N255">
            <v>11573.9734707795</v>
          </cell>
          <cell r="O255">
            <v>11368.1696605856</v>
          </cell>
          <cell r="P255">
            <v>11447.0191919153</v>
          </cell>
          <cell r="Q255">
            <v>779.337601168879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-72403.03379235</v>
          </cell>
          <cell r="B256">
            <v>11940.2029090111</v>
          </cell>
          <cell r="C256">
            <v>13158.1570787081</v>
          </cell>
          <cell r="D256">
            <v>12881.0530252458</v>
          </cell>
          <cell r="E256">
            <v>12444.3855162481</v>
          </cell>
          <cell r="F256">
            <v>12112.4911382318</v>
          </cell>
          <cell r="G256">
            <v>11911.2578521273</v>
          </cell>
          <cell r="H256">
            <v>11777.2454944389</v>
          </cell>
          <cell r="I256">
            <v>11832.9855019738</v>
          </cell>
          <cell r="J256">
            <v>11790.846381558</v>
          </cell>
          <cell r="K256">
            <v>11670.9878241116</v>
          </cell>
          <cell r="L256">
            <v>11725.6417687505</v>
          </cell>
          <cell r="M256">
            <v>11554.3139858205</v>
          </cell>
          <cell r="N256">
            <v>11560.0608328027</v>
          </cell>
          <cell r="O256">
            <v>11541.9179252513</v>
          </cell>
          <cell r="P256">
            <v>11293.4083553504</v>
          </cell>
          <cell r="Q256">
            <v>830.433836384737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-65174.7986763505</v>
          </cell>
          <cell r="B257">
            <v>11897.5617773486</v>
          </cell>
          <cell r="C257">
            <v>12780.9672059448</v>
          </cell>
          <cell r="D257">
            <v>12440.5859305441</v>
          </cell>
          <cell r="E257">
            <v>12243.9519566008</v>
          </cell>
          <cell r="F257">
            <v>12093.6503328933</v>
          </cell>
          <cell r="G257">
            <v>11868.1977290974</v>
          </cell>
          <cell r="H257">
            <v>11610.4959527409</v>
          </cell>
          <cell r="I257">
            <v>11633.6757270409</v>
          </cell>
          <cell r="J257">
            <v>11571.6939424584</v>
          </cell>
          <cell r="K257">
            <v>11481.5201024625</v>
          </cell>
          <cell r="L257">
            <v>11417.1247472244</v>
          </cell>
          <cell r="M257">
            <v>11508.3600135452</v>
          </cell>
          <cell r="N257">
            <v>11478.974886432</v>
          </cell>
          <cell r="O257">
            <v>11284.7980025287</v>
          </cell>
          <cell r="P257">
            <v>11354.4714681746</v>
          </cell>
          <cell r="Q257">
            <v>747.52887089827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-69687.7249334882</v>
          </cell>
          <cell r="B258">
            <v>12039.645041736</v>
          </cell>
          <cell r="C258">
            <v>13078.6241568587</v>
          </cell>
          <cell r="D258">
            <v>12715.1366258478</v>
          </cell>
          <cell r="E258">
            <v>12381.5040573257</v>
          </cell>
          <cell r="F258">
            <v>12204.1771739354</v>
          </cell>
          <cell r="G258">
            <v>12071.2524814856</v>
          </cell>
          <cell r="H258">
            <v>11938.9027989635</v>
          </cell>
          <cell r="I258">
            <v>11592.375421717</v>
          </cell>
          <cell r="J258">
            <v>11624.0392391217</v>
          </cell>
          <cell r="K258">
            <v>11546.9346623228</v>
          </cell>
          <cell r="L258">
            <v>11502.3138380247</v>
          </cell>
          <cell r="M258">
            <v>11509.0372387689</v>
          </cell>
          <cell r="N258">
            <v>11339.5298328583</v>
          </cell>
          <cell r="O258">
            <v>11380.1655314883</v>
          </cell>
          <cell r="P258">
            <v>11495.3128331265</v>
          </cell>
          <cell r="Q258">
            <v>799.290329897136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-62399.8906335327</v>
          </cell>
          <cell r="B259">
            <v>11812.8508816955</v>
          </cell>
          <cell r="C259">
            <v>12817.6063847337</v>
          </cell>
          <cell r="D259">
            <v>12351.5388878599</v>
          </cell>
          <cell r="E259">
            <v>12203.7720222276</v>
          </cell>
          <cell r="F259">
            <v>12072.7291859263</v>
          </cell>
          <cell r="G259">
            <v>11953.6793754142</v>
          </cell>
          <cell r="H259">
            <v>11555.2400886262</v>
          </cell>
          <cell r="I259">
            <v>11630.3271776484</v>
          </cell>
          <cell r="J259">
            <v>11551.0199419164</v>
          </cell>
          <cell r="K259">
            <v>11366.6982506257</v>
          </cell>
          <cell r="L259">
            <v>11342.6950072463</v>
          </cell>
          <cell r="M259">
            <v>11324.8186317323</v>
          </cell>
          <cell r="N259">
            <v>11305.5756843893</v>
          </cell>
          <cell r="O259">
            <v>11293.4403956781</v>
          </cell>
          <cell r="P259">
            <v>11153.4520265265</v>
          </cell>
          <cell r="Q259">
            <v>715.701785610367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-64963.6627191602</v>
          </cell>
          <cell r="B260">
            <v>11957.4547914239</v>
          </cell>
          <cell r="C260">
            <v>12993.3586591599</v>
          </cell>
          <cell r="D260">
            <v>12567.8319013437</v>
          </cell>
          <cell r="E260">
            <v>12388.847571496</v>
          </cell>
          <cell r="F260">
            <v>12011.0645519396</v>
          </cell>
          <cell r="G260">
            <v>11871.680689067</v>
          </cell>
          <cell r="H260">
            <v>11560.3833540002</v>
          </cell>
          <cell r="I260">
            <v>11739.6626048817</v>
          </cell>
          <cell r="J260">
            <v>11617.2669605084</v>
          </cell>
          <cell r="K260">
            <v>11444.8925624296</v>
          </cell>
          <cell r="L260">
            <v>11496.8097492987</v>
          </cell>
          <cell r="M260">
            <v>11250.4694147915</v>
          </cell>
          <cell r="N260">
            <v>11227.480070413</v>
          </cell>
          <cell r="O260">
            <v>11330.0009852522</v>
          </cell>
          <cell r="P260">
            <v>11329.2410600751</v>
          </cell>
          <cell r="Q260">
            <v>745.107225923679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-62586.3937573165</v>
          </cell>
          <cell r="B261">
            <v>12080.884349291</v>
          </cell>
          <cell r="C261">
            <v>12808.707877832</v>
          </cell>
          <cell r="D261">
            <v>12406.8080363012</v>
          </cell>
          <cell r="E261">
            <v>12152.4137873272</v>
          </cell>
          <cell r="F261">
            <v>11867.2190827367</v>
          </cell>
          <cell r="G261">
            <v>11676.719318581</v>
          </cell>
          <cell r="H261">
            <v>11532.445763757</v>
          </cell>
          <cell r="I261">
            <v>11568.72069018</v>
          </cell>
          <cell r="J261">
            <v>11377.0174531265</v>
          </cell>
          <cell r="K261">
            <v>11396.8226733614</v>
          </cell>
          <cell r="L261">
            <v>11343.0706361098</v>
          </cell>
          <cell r="M261">
            <v>11291.9336572258</v>
          </cell>
          <cell r="N261">
            <v>11293.6944664031</v>
          </cell>
          <cell r="O261">
            <v>11233.253423013</v>
          </cell>
          <cell r="P261">
            <v>11280.5707233452</v>
          </cell>
          <cell r="Q261">
            <v>717.840901838917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-68333.7125045218</v>
          </cell>
          <cell r="B262">
            <v>12057.3669511515</v>
          </cell>
          <cell r="C262">
            <v>12960.6090211832</v>
          </cell>
          <cell r="D262">
            <v>12605.2978745479</v>
          </cell>
          <cell r="E262">
            <v>12510.9607938493</v>
          </cell>
          <cell r="F262">
            <v>12056.2787612288</v>
          </cell>
          <cell r="G262">
            <v>11879.3200883222</v>
          </cell>
          <cell r="H262">
            <v>11685.3550476856</v>
          </cell>
          <cell r="I262">
            <v>11837.0379529537</v>
          </cell>
          <cell r="J262">
            <v>11717.9045989198</v>
          </cell>
          <cell r="K262">
            <v>11615.4811316445</v>
          </cell>
          <cell r="L262">
            <v>11486.6689121024</v>
          </cell>
          <cell r="M262">
            <v>11559.0451732582</v>
          </cell>
          <cell r="N262">
            <v>11559.0249834871</v>
          </cell>
          <cell r="O262">
            <v>11335.5900130665</v>
          </cell>
          <cell r="P262">
            <v>11447.4666798035</v>
          </cell>
          <cell r="Q262">
            <v>783.760348941863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-69355.1434203494</v>
          </cell>
          <cell r="B263">
            <v>11818.8885836537</v>
          </cell>
          <cell r="C263">
            <v>13164.7544772745</v>
          </cell>
          <cell r="D263">
            <v>12943.9431992749</v>
          </cell>
          <cell r="E263">
            <v>12459.076329058</v>
          </cell>
          <cell r="F263">
            <v>12132.4101376931</v>
          </cell>
          <cell r="G263">
            <v>12080.5072373703</v>
          </cell>
          <cell r="H263">
            <v>11687.1990347673</v>
          </cell>
          <cell r="I263">
            <v>11691.6038390423</v>
          </cell>
          <cell r="J263">
            <v>11581.3734578813</v>
          </cell>
          <cell r="K263">
            <v>11699.7413133142</v>
          </cell>
          <cell r="L263">
            <v>11488.6971731239</v>
          </cell>
          <cell r="M263">
            <v>11594.0549972771</v>
          </cell>
          <cell r="N263">
            <v>11513.4922651543</v>
          </cell>
          <cell r="O263">
            <v>11442.6851043452</v>
          </cell>
          <cell r="P263">
            <v>11294.3814810755</v>
          </cell>
          <cell r="Q263">
            <v>795.47575297404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-63805.0514116069</v>
          </cell>
          <cell r="B264">
            <v>11903.4117477342</v>
          </cell>
          <cell r="C264">
            <v>12845.4626253122</v>
          </cell>
          <cell r="D264">
            <v>12668.9976677034</v>
          </cell>
          <cell r="E264">
            <v>12214.2856001095</v>
          </cell>
          <cell r="F264">
            <v>11990.9002963761</v>
          </cell>
          <cell r="G264">
            <v>11718.1021735944</v>
          </cell>
          <cell r="H264">
            <v>11657.6447453714</v>
          </cell>
          <cell r="I264">
            <v>11695.9862414669</v>
          </cell>
          <cell r="J264">
            <v>11546.1539524109</v>
          </cell>
          <cell r="K264">
            <v>11486.8834274231</v>
          </cell>
          <cell r="L264">
            <v>11461.7981956508</v>
          </cell>
          <cell r="M264">
            <v>11393.4263127213</v>
          </cell>
          <cell r="N264">
            <v>11325.5924462218</v>
          </cell>
          <cell r="O264">
            <v>11244.6263699637</v>
          </cell>
          <cell r="P264">
            <v>11316.0662788059</v>
          </cell>
          <cell r="Q264">
            <v>731.818417670566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-68409.3007473784</v>
          </cell>
          <cell r="B265">
            <v>11956.5809649048</v>
          </cell>
          <cell r="C265">
            <v>12908.8829158344</v>
          </cell>
          <cell r="D265">
            <v>12551.4599377271</v>
          </cell>
          <cell r="E265">
            <v>12410.2185199407</v>
          </cell>
          <cell r="F265">
            <v>12132.5948614126</v>
          </cell>
          <cell r="G265">
            <v>11844.2470065953</v>
          </cell>
          <cell r="H265">
            <v>11803.0253426803</v>
          </cell>
          <cell r="I265">
            <v>11714.4368691952</v>
          </cell>
          <cell r="J265">
            <v>11758.9099650895</v>
          </cell>
          <cell r="K265">
            <v>11698.6680054151</v>
          </cell>
          <cell r="L265">
            <v>11545.6383213379</v>
          </cell>
          <cell r="M265">
            <v>11599.8187650474</v>
          </cell>
          <cell r="N265">
            <v>11433.5307735126</v>
          </cell>
          <cell r="O265">
            <v>11378.9072242392</v>
          </cell>
          <cell r="P265">
            <v>11436.2067591225</v>
          </cell>
          <cell r="Q265">
            <v>784.627315852131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-73944.6586241595</v>
          </cell>
          <cell r="B266">
            <v>12201.7475222731</v>
          </cell>
          <cell r="C266">
            <v>13170.690855338</v>
          </cell>
          <cell r="D266">
            <v>12957.5166011524</v>
          </cell>
          <cell r="E266">
            <v>12582.9925672934</v>
          </cell>
          <cell r="F266">
            <v>12226.6882140295</v>
          </cell>
          <cell r="G266">
            <v>11915.9416570291</v>
          </cell>
          <cell r="H266">
            <v>11964.452772348</v>
          </cell>
          <cell r="I266">
            <v>11768.9231002997</v>
          </cell>
          <cell r="J266">
            <v>11779.427706529</v>
          </cell>
          <cell r="K266">
            <v>11598.8859463139</v>
          </cell>
          <cell r="L266">
            <v>11710.3770213191</v>
          </cell>
          <cell r="M266">
            <v>11788.5515341632</v>
          </cell>
          <cell r="N266">
            <v>11624.5062723864</v>
          </cell>
          <cell r="O266">
            <v>11473.8128429443</v>
          </cell>
          <cell r="P266">
            <v>11624.4456361122</v>
          </cell>
          <cell r="Q266">
            <v>848.11565655566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-68570.9108325424</v>
          </cell>
          <cell r="B267">
            <v>11988.3982210233</v>
          </cell>
          <cell r="C267">
            <v>13039.389245736</v>
          </cell>
          <cell r="D267">
            <v>12684.4617253287</v>
          </cell>
          <cell r="E267">
            <v>12318.7798320086</v>
          </cell>
          <cell r="F267">
            <v>12228.7989998215</v>
          </cell>
          <cell r="G267">
            <v>11833.980831368</v>
          </cell>
          <cell r="H267">
            <v>11809.6866094314</v>
          </cell>
          <cell r="I267">
            <v>11612.7667737529</v>
          </cell>
          <cell r="J267">
            <v>11512.0437348746</v>
          </cell>
          <cell r="K267">
            <v>11478.5999312107</v>
          </cell>
          <cell r="L267">
            <v>11523.9882099929</v>
          </cell>
          <cell r="M267">
            <v>11644.9262915393</v>
          </cell>
          <cell r="N267">
            <v>11429.5007597466</v>
          </cell>
          <cell r="O267">
            <v>11352.7989432888</v>
          </cell>
          <cell r="P267">
            <v>11442.3205926703</v>
          </cell>
          <cell r="Q267">
            <v>786.480918884928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-64292.7958236229</v>
          </cell>
          <cell r="B268">
            <v>11880.8476115829</v>
          </cell>
          <cell r="C268">
            <v>12929.9743173296</v>
          </cell>
          <cell r="D268">
            <v>12485.0026296629</v>
          </cell>
          <cell r="E268">
            <v>12226.6244731895</v>
          </cell>
          <cell r="F268">
            <v>11950.9631143002</v>
          </cell>
          <cell r="G268">
            <v>11848.2662637015</v>
          </cell>
          <cell r="H268">
            <v>11708.2129213894</v>
          </cell>
          <cell r="I268">
            <v>11503.8341297534</v>
          </cell>
          <cell r="J268">
            <v>11617.2712695739</v>
          </cell>
          <cell r="K268">
            <v>11615.1623278055</v>
          </cell>
          <cell r="L268">
            <v>11406.5491199308</v>
          </cell>
          <cell r="M268">
            <v>11491.3778695555</v>
          </cell>
          <cell r="N268">
            <v>11286.1069851305</v>
          </cell>
          <cell r="O268">
            <v>11304.3078020339</v>
          </cell>
          <cell r="P268">
            <v>11172.4182395573</v>
          </cell>
          <cell r="Q268">
            <v>737.412650978625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-65156.2187825219</v>
          </cell>
          <cell r="B269">
            <v>11892.7593968332</v>
          </cell>
          <cell r="C269">
            <v>12804.5892629986</v>
          </cell>
          <cell r="D269">
            <v>12636.0822162345</v>
          </cell>
          <cell r="E269">
            <v>12235.7574394043</v>
          </cell>
          <cell r="F269">
            <v>12132.4559590625</v>
          </cell>
          <cell r="G269">
            <v>11773.8264484272</v>
          </cell>
          <cell r="H269">
            <v>11622.9824945726</v>
          </cell>
          <cell r="I269">
            <v>11479.7461454422</v>
          </cell>
          <cell r="J269">
            <v>11558.3108688239</v>
          </cell>
          <cell r="K269">
            <v>11459.3312991448</v>
          </cell>
          <cell r="L269">
            <v>11380.833095581</v>
          </cell>
          <cell r="M269">
            <v>11473.0562497227</v>
          </cell>
          <cell r="N269">
            <v>11353.4479327917</v>
          </cell>
          <cell r="O269">
            <v>11210.7998836699</v>
          </cell>
          <cell r="P269">
            <v>11386.5432717116</v>
          </cell>
          <cell r="Q269">
            <v>747.315766948013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-68291.3927658235</v>
          </cell>
          <cell r="B270">
            <v>11864.0330525544</v>
          </cell>
          <cell r="C270">
            <v>12997.8631377168</v>
          </cell>
          <cell r="D270">
            <v>12656.3632323799</v>
          </cell>
          <cell r="E270">
            <v>12313.5661005476</v>
          </cell>
          <cell r="F270">
            <v>12111.410878255</v>
          </cell>
          <cell r="G270">
            <v>11808.6272549849</v>
          </cell>
          <cell r="H270">
            <v>11670.6483193268</v>
          </cell>
          <cell r="I270">
            <v>11662.9599927551</v>
          </cell>
          <cell r="J270">
            <v>11719.6137308522</v>
          </cell>
          <cell r="K270">
            <v>11410.7533130249</v>
          </cell>
          <cell r="L270">
            <v>11566.34602187</v>
          </cell>
          <cell r="M270">
            <v>11505.8894882725</v>
          </cell>
          <cell r="N270">
            <v>11409.8222685211</v>
          </cell>
          <cell r="O270">
            <v>11504.1506767225</v>
          </cell>
          <cell r="P270">
            <v>11317.2828799327</v>
          </cell>
          <cell r="Q270">
            <v>783.274958466889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-73355.2742569965</v>
          </cell>
          <cell r="B271">
            <v>11962.989133477</v>
          </cell>
          <cell r="C271">
            <v>13162.3015777314</v>
          </cell>
          <cell r="D271">
            <v>12742.175511423</v>
          </cell>
          <cell r="E271">
            <v>12539.0982714592</v>
          </cell>
          <cell r="F271">
            <v>12219.5477433826</v>
          </cell>
          <cell r="G271">
            <v>12018.1790308635</v>
          </cell>
          <cell r="H271">
            <v>11937.8567385111</v>
          </cell>
          <cell r="I271">
            <v>11897.4695622254</v>
          </cell>
          <cell r="J271">
            <v>11879.4009115946</v>
          </cell>
          <cell r="K271">
            <v>11665.3006854907</v>
          </cell>
          <cell r="L271">
            <v>11562.824083851</v>
          </cell>
          <cell r="M271">
            <v>11706.8987461375</v>
          </cell>
          <cell r="N271">
            <v>11570.8096560179</v>
          </cell>
          <cell r="O271">
            <v>11543.0688336028</v>
          </cell>
          <cell r="P271">
            <v>11381.8209885854</v>
          </cell>
          <cell r="Q271">
            <v>841.355653618047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-67390.8915275945</v>
          </cell>
          <cell r="B272">
            <v>11914.9724442038</v>
          </cell>
          <cell r="C272">
            <v>13114.1236411299</v>
          </cell>
          <cell r="D272">
            <v>12605.8876444299</v>
          </cell>
          <cell r="E272">
            <v>12261.8149952786</v>
          </cell>
          <cell r="F272">
            <v>12042.0266172004</v>
          </cell>
          <cell r="G272">
            <v>12005.9986361016</v>
          </cell>
          <cell r="H272">
            <v>11566.4150782348</v>
          </cell>
          <cell r="I272">
            <v>11695.7262578657</v>
          </cell>
          <cell r="J272">
            <v>11631.303061018</v>
          </cell>
          <cell r="K272">
            <v>11685.3155750318</v>
          </cell>
          <cell r="L272">
            <v>11682.291185004</v>
          </cell>
          <cell r="M272">
            <v>11535.6634747823</v>
          </cell>
          <cell r="N272">
            <v>11283.4848461305</v>
          </cell>
          <cell r="O272">
            <v>11431.3090720454</v>
          </cell>
          <cell r="P272">
            <v>11436.4035446257</v>
          </cell>
          <cell r="Q272">
            <v>772.946569464898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-70538.6257777916</v>
          </cell>
          <cell r="B273">
            <v>12050.1303806683</v>
          </cell>
          <cell r="C273">
            <v>13173.4715139751</v>
          </cell>
          <cell r="D273">
            <v>12790.6976367976</v>
          </cell>
          <cell r="E273">
            <v>12519.8833529631</v>
          </cell>
          <cell r="F273">
            <v>12164.6127108324</v>
          </cell>
          <cell r="G273">
            <v>11939.8347121313</v>
          </cell>
          <cell r="H273">
            <v>11842.8363601587</v>
          </cell>
          <cell r="I273">
            <v>11879.5203000599</v>
          </cell>
          <cell r="J273">
            <v>11671.7930037182</v>
          </cell>
          <cell r="K273">
            <v>11633.9113214504</v>
          </cell>
          <cell r="L273">
            <v>11678.9457813906</v>
          </cell>
          <cell r="M273">
            <v>11655.618207949</v>
          </cell>
          <cell r="N273">
            <v>11658.6925739504</v>
          </cell>
          <cell r="O273">
            <v>11440.2893385021</v>
          </cell>
          <cell r="P273">
            <v>11420.9632668237</v>
          </cell>
          <cell r="Q273">
            <v>809.049822220958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-62684.2888238208</v>
          </cell>
          <cell r="B274">
            <v>11862.0579790896</v>
          </cell>
          <cell r="C274">
            <v>12767.7315483327</v>
          </cell>
          <cell r="D274">
            <v>12392.4155024891</v>
          </cell>
          <cell r="E274">
            <v>12034.4902471238</v>
          </cell>
          <cell r="F274">
            <v>11897.7047812129</v>
          </cell>
          <cell r="G274">
            <v>11822.0990644695</v>
          </cell>
          <cell r="H274">
            <v>11645.4870235987</v>
          </cell>
          <cell r="I274">
            <v>11500.2195026836</v>
          </cell>
          <cell r="J274">
            <v>11561.7604769385</v>
          </cell>
          <cell r="K274">
            <v>11473.9671608468</v>
          </cell>
          <cell r="L274">
            <v>11457.776802194</v>
          </cell>
          <cell r="M274">
            <v>11479.583931786</v>
          </cell>
          <cell r="N274">
            <v>11340.1467311794</v>
          </cell>
          <cell r="O274">
            <v>11110.5174980736</v>
          </cell>
          <cell r="P274">
            <v>11311.3711291022</v>
          </cell>
          <cell r="Q274">
            <v>718.963719093695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-72749.2780596061</v>
          </cell>
          <cell r="B275">
            <v>11915.2004074294</v>
          </cell>
          <cell r="C275">
            <v>13107.6346893773</v>
          </cell>
          <cell r="D275">
            <v>12796.1655819801</v>
          </cell>
          <cell r="E275">
            <v>12586.9773856387</v>
          </cell>
          <cell r="F275">
            <v>12234.2124348283</v>
          </cell>
          <cell r="G275">
            <v>11927.805740151</v>
          </cell>
          <cell r="H275">
            <v>11820.7020432022</v>
          </cell>
          <cell r="I275">
            <v>11815.0727254686</v>
          </cell>
          <cell r="J275">
            <v>11803.3578516215</v>
          </cell>
          <cell r="K275">
            <v>11753.9973048381</v>
          </cell>
          <cell r="L275">
            <v>11627.6598517875</v>
          </cell>
          <cell r="M275">
            <v>11537.0058441827</v>
          </cell>
          <cell r="N275">
            <v>11465.1893058383</v>
          </cell>
          <cell r="O275">
            <v>11473.8009091344</v>
          </cell>
          <cell r="P275">
            <v>11361.4928874754</v>
          </cell>
          <cell r="Q275">
            <v>834.405119632458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-64111.0755971871</v>
          </cell>
          <cell r="B276">
            <v>11912.7920693446</v>
          </cell>
          <cell r="C276">
            <v>12924.7540464396</v>
          </cell>
          <cell r="D276">
            <v>12514.6148748441</v>
          </cell>
          <cell r="E276">
            <v>12242.2094002124</v>
          </cell>
          <cell r="F276">
            <v>12003.2167901861</v>
          </cell>
          <cell r="G276">
            <v>11901.1024047654</v>
          </cell>
          <cell r="H276">
            <v>11758.2111601952</v>
          </cell>
          <cell r="I276">
            <v>11687.631624824</v>
          </cell>
          <cell r="J276">
            <v>11689.9692412674</v>
          </cell>
          <cell r="K276">
            <v>11578.692135157</v>
          </cell>
          <cell r="L276">
            <v>11285.7266086954</v>
          </cell>
          <cell r="M276">
            <v>11419.8726951116</v>
          </cell>
          <cell r="N276">
            <v>11317.7517974971</v>
          </cell>
          <cell r="O276">
            <v>11235.6408028878</v>
          </cell>
          <cell r="P276">
            <v>11315.347394905</v>
          </cell>
          <cell r="Q276">
            <v>735.328392669497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-69180.2612874845</v>
          </cell>
          <cell r="B277">
            <v>11932.4286481622</v>
          </cell>
          <cell r="C277">
            <v>13180.3262689161</v>
          </cell>
          <cell r="D277">
            <v>12628.5312555882</v>
          </cell>
          <cell r="E277">
            <v>12437.8789152014</v>
          </cell>
          <cell r="F277">
            <v>12200.8108186117</v>
          </cell>
          <cell r="G277">
            <v>11795.7358358617</v>
          </cell>
          <cell r="H277">
            <v>11669.1373194699</v>
          </cell>
          <cell r="I277">
            <v>11748.0486016505</v>
          </cell>
          <cell r="J277">
            <v>11779.6483575051</v>
          </cell>
          <cell r="K277">
            <v>11477.8632261987</v>
          </cell>
          <cell r="L277">
            <v>11580.3624895088</v>
          </cell>
          <cell r="M277">
            <v>11357.3265317491</v>
          </cell>
          <cell r="N277">
            <v>11476.416281603</v>
          </cell>
          <cell r="O277">
            <v>11341.9070622628</v>
          </cell>
          <cell r="P277">
            <v>11256.7110039152</v>
          </cell>
          <cell r="Q277">
            <v>793.469924862932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-61613.8715915912</v>
          </cell>
          <cell r="B278">
            <v>11991.2430594172</v>
          </cell>
          <cell r="C278">
            <v>12667.430100971</v>
          </cell>
          <cell r="D278">
            <v>12472.1883081925</v>
          </cell>
          <cell r="E278">
            <v>12192.0737463439</v>
          </cell>
          <cell r="F278">
            <v>12140.8764901985</v>
          </cell>
          <cell r="G278">
            <v>11815.9877896813</v>
          </cell>
          <cell r="H278">
            <v>11677.8051197555</v>
          </cell>
          <cell r="I278">
            <v>11618.9992227005</v>
          </cell>
          <cell r="J278">
            <v>11517.1451040937</v>
          </cell>
          <cell r="K278">
            <v>11585.8435605073</v>
          </cell>
          <cell r="L278">
            <v>11328.4923713333</v>
          </cell>
          <cell r="M278">
            <v>11469.9457267004</v>
          </cell>
          <cell r="N278">
            <v>11342.0996848228</v>
          </cell>
          <cell r="O278">
            <v>11170.9659056239</v>
          </cell>
          <cell r="P278">
            <v>11300.3578778428</v>
          </cell>
          <cell r="Q278">
            <v>706.686461606915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-61315.1172206621</v>
          </cell>
          <cell r="B279">
            <v>11878.4911078638</v>
          </cell>
          <cell r="C279">
            <v>12722.4293066055</v>
          </cell>
          <cell r="D279">
            <v>12438.9503472039</v>
          </cell>
          <cell r="E279">
            <v>12105.7286654708</v>
          </cell>
          <cell r="F279">
            <v>11855.2526244462</v>
          </cell>
          <cell r="G279">
            <v>11703.0375261554</v>
          </cell>
          <cell r="H279">
            <v>11613.4342800548</v>
          </cell>
          <cell r="I279">
            <v>11518.9991153451</v>
          </cell>
          <cell r="J279">
            <v>11606.29547347</v>
          </cell>
          <cell r="K279">
            <v>11454.1711364197</v>
          </cell>
          <cell r="L279">
            <v>11472.4897577516</v>
          </cell>
          <cell r="M279">
            <v>11675.0960052559</v>
          </cell>
          <cell r="N279">
            <v>11350.1036561039</v>
          </cell>
          <cell r="O279">
            <v>11171.614622178</v>
          </cell>
          <cell r="P279">
            <v>11173.4948254387</v>
          </cell>
          <cell r="Q279">
            <v>703.259868474106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-61215.5971348452</v>
          </cell>
          <cell r="B280">
            <v>11895.7176554179</v>
          </cell>
          <cell r="C280">
            <v>12732.9515181141</v>
          </cell>
          <cell r="D280">
            <v>12279.1815453874</v>
          </cell>
          <cell r="E280">
            <v>12228.0804012803</v>
          </cell>
          <cell r="F280">
            <v>11986.3679150505</v>
          </cell>
          <cell r="G280">
            <v>11721.96685774</v>
          </cell>
          <cell r="H280">
            <v>11567.7078647888</v>
          </cell>
          <cell r="I280">
            <v>11759.0031472707</v>
          </cell>
          <cell r="J280">
            <v>11547.2947361536</v>
          </cell>
          <cell r="K280">
            <v>11421.7194529342</v>
          </cell>
          <cell r="L280">
            <v>11373.450108126</v>
          </cell>
          <cell r="M280">
            <v>11355.7512593275</v>
          </cell>
          <cell r="N280">
            <v>11413.8662101647</v>
          </cell>
          <cell r="O280">
            <v>11392.750182085</v>
          </cell>
          <cell r="P280">
            <v>11036.3385335612</v>
          </cell>
          <cell r="Q280">
            <v>702.11841289782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-68325.1995764604</v>
          </cell>
          <cell r="B281">
            <v>12031.0866820185</v>
          </cell>
          <cell r="C281">
            <v>13031.01143911</v>
          </cell>
          <cell r="D281">
            <v>12600.1911555068</v>
          </cell>
          <cell r="E281">
            <v>12402.0463647646</v>
          </cell>
          <cell r="F281">
            <v>12184.3951748345</v>
          </cell>
          <cell r="G281">
            <v>11909.7320191497</v>
          </cell>
          <cell r="H281">
            <v>11771.4660130589</v>
          </cell>
          <cell r="I281">
            <v>11805.5576969591</v>
          </cell>
          <cell r="J281">
            <v>11734.2392634271</v>
          </cell>
          <cell r="K281">
            <v>11618.5784438019</v>
          </cell>
          <cell r="L281">
            <v>11526.0487256612</v>
          </cell>
          <cell r="M281">
            <v>11439.578781833</v>
          </cell>
          <cell r="N281">
            <v>11427.2665648338</v>
          </cell>
          <cell r="O281">
            <v>11312.6736142199</v>
          </cell>
          <cell r="P281">
            <v>11444.3113249206</v>
          </cell>
          <cell r="Q281">
            <v>783.66270906217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-64280.1987288986</v>
          </cell>
          <cell r="B282">
            <v>11935.3656089923</v>
          </cell>
          <cell r="C282">
            <v>12869.684020106</v>
          </cell>
          <cell r="D282">
            <v>12422.6559111183</v>
          </cell>
          <cell r="E282">
            <v>12377.3839506207</v>
          </cell>
          <cell r="F282">
            <v>12262.6287365485</v>
          </cell>
          <cell r="G282">
            <v>11847.6166939866</v>
          </cell>
          <cell r="H282">
            <v>11709.2383354286</v>
          </cell>
          <cell r="I282">
            <v>11595.041426012</v>
          </cell>
          <cell r="J282">
            <v>11595.6933591363</v>
          </cell>
          <cell r="K282">
            <v>11691.6105689062</v>
          </cell>
          <cell r="L282">
            <v>11500.3066011173</v>
          </cell>
          <cell r="M282">
            <v>11638.4935739072</v>
          </cell>
          <cell r="N282">
            <v>11392.848473498</v>
          </cell>
          <cell r="O282">
            <v>11411.7465445174</v>
          </cell>
          <cell r="P282">
            <v>11271.3515584671</v>
          </cell>
          <cell r="Q282">
            <v>737.268167340976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-71523.0743160392</v>
          </cell>
          <cell r="B283">
            <v>11995.9629013543</v>
          </cell>
          <cell r="C283">
            <v>13135.1894435068</v>
          </cell>
          <cell r="D283">
            <v>12921.3606345782</v>
          </cell>
          <cell r="E283">
            <v>12603.2358654728</v>
          </cell>
          <cell r="F283">
            <v>12202.488426457</v>
          </cell>
          <cell r="G283">
            <v>12013.1053241074</v>
          </cell>
          <cell r="H283">
            <v>11856.4512633325</v>
          </cell>
          <cell r="I283">
            <v>11869.2497164355</v>
          </cell>
          <cell r="J283">
            <v>11661.8825694278</v>
          </cell>
          <cell r="K283">
            <v>11627.8098848254</v>
          </cell>
          <cell r="L283">
            <v>11636.2106331431</v>
          </cell>
          <cell r="M283">
            <v>11682.5196731445</v>
          </cell>
          <cell r="N283">
            <v>11435.1432805381</v>
          </cell>
          <cell r="O283">
            <v>11405.8054322597</v>
          </cell>
          <cell r="P283">
            <v>11546.0765743647</v>
          </cell>
          <cell r="Q283">
            <v>820.341053175244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-62024.7924811788</v>
          </cell>
          <cell r="B284">
            <v>11743.960436417</v>
          </cell>
          <cell r="C284">
            <v>12618.2568133288</v>
          </cell>
          <cell r="D284">
            <v>12363.581304716</v>
          </cell>
          <cell r="E284">
            <v>12187.3845339597</v>
          </cell>
          <cell r="F284">
            <v>11936.8324310082</v>
          </cell>
          <cell r="G284">
            <v>11601.4912289976</v>
          </cell>
          <cell r="H284">
            <v>11641.3765472108</v>
          </cell>
          <cell r="I284">
            <v>11766.8604255534</v>
          </cell>
          <cell r="J284">
            <v>11548.1931487791</v>
          </cell>
          <cell r="K284">
            <v>11370.8640457116</v>
          </cell>
          <cell r="L284">
            <v>11404.3246754847</v>
          </cell>
          <cell r="M284">
            <v>11307.9949750436</v>
          </cell>
          <cell r="N284">
            <v>11249.7830528155</v>
          </cell>
          <cell r="O284">
            <v>11446.6300859219</v>
          </cell>
          <cell r="P284">
            <v>11261.5674419935</v>
          </cell>
          <cell r="Q284">
            <v>711.399559842128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-61239.6215024682</v>
          </cell>
          <cell r="B285">
            <v>11802.694792338</v>
          </cell>
          <cell r="C285">
            <v>12663.5850255273</v>
          </cell>
          <cell r="D285">
            <v>12404.5641536537</v>
          </cell>
          <cell r="E285">
            <v>12008.5497148282</v>
          </cell>
          <cell r="F285">
            <v>11841.7422262783</v>
          </cell>
          <cell r="G285">
            <v>11769.5138495567</v>
          </cell>
          <cell r="H285">
            <v>11673.5737297478</v>
          </cell>
          <cell r="I285">
            <v>11516.4060212015</v>
          </cell>
          <cell r="J285">
            <v>11413.711322783</v>
          </cell>
          <cell r="K285">
            <v>11420.332564272</v>
          </cell>
          <cell r="L285">
            <v>11447.7870494058</v>
          </cell>
          <cell r="M285">
            <v>11281.6855429929</v>
          </cell>
          <cell r="N285">
            <v>11294.1334809541</v>
          </cell>
          <cell r="O285">
            <v>11288.4119330526</v>
          </cell>
          <cell r="P285">
            <v>11289.3549397087</v>
          </cell>
          <cell r="Q285">
            <v>702.393962784709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-65949.9079306842</v>
          </cell>
          <cell r="B286">
            <v>11752.5850526101</v>
          </cell>
          <cell r="C286">
            <v>12909.4325994636</v>
          </cell>
          <cell r="D286">
            <v>12673.1332899652</v>
          </cell>
          <cell r="E286">
            <v>12320.7702981554</v>
          </cell>
          <cell r="F286">
            <v>11855.5547805902</v>
          </cell>
          <cell r="G286">
            <v>11816.3467513881</v>
          </cell>
          <cell r="H286">
            <v>11613.3814093535</v>
          </cell>
          <cell r="I286">
            <v>11671.6393257689</v>
          </cell>
          <cell r="J286">
            <v>11599.7758637572</v>
          </cell>
          <cell r="K286">
            <v>11582.4500358619</v>
          </cell>
          <cell r="L286">
            <v>11375.5662072554</v>
          </cell>
          <cell r="M286">
            <v>11510.3764902513</v>
          </cell>
          <cell r="N286">
            <v>11286.1239299107</v>
          </cell>
          <cell r="O286">
            <v>11519.5995761484</v>
          </cell>
          <cell r="P286">
            <v>11301.8483496522</v>
          </cell>
          <cell r="Q286">
            <v>756.419064001776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-63368.9696201072</v>
          </cell>
          <cell r="B287">
            <v>11922.8015897571</v>
          </cell>
          <cell r="C287">
            <v>12975.379252198</v>
          </cell>
          <cell r="D287">
            <v>12450.9513759968</v>
          </cell>
          <cell r="E287">
            <v>12266.006540769</v>
          </cell>
          <cell r="F287">
            <v>11978.2905527323</v>
          </cell>
          <cell r="G287">
            <v>11756.3242209247</v>
          </cell>
          <cell r="H287">
            <v>11593.9483619831</v>
          </cell>
          <cell r="I287">
            <v>11656.866733206</v>
          </cell>
          <cell r="J287">
            <v>11667.5689190801</v>
          </cell>
          <cell r="K287">
            <v>11581.3988788144</v>
          </cell>
          <cell r="L287">
            <v>11463.2144155468</v>
          </cell>
          <cell r="M287">
            <v>11418.3241171585</v>
          </cell>
          <cell r="N287">
            <v>11318.5771809333</v>
          </cell>
          <cell r="O287">
            <v>11423.523892629</v>
          </cell>
          <cell r="P287">
            <v>11264.9955758078</v>
          </cell>
          <cell r="Q287">
            <v>726.816733954781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-67275.0178018096</v>
          </cell>
          <cell r="B288">
            <v>11950.2027099393</v>
          </cell>
          <cell r="C288">
            <v>12913.6509385978</v>
          </cell>
          <cell r="D288">
            <v>12660.185757834</v>
          </cell>
          <cell r="E288">
            <v>12298.2277457221</v>
          </cell>
          <cell r="F288">
            <v>12093.493801353</v>
          </cell>
          <cell r="G288">
            <v>11789.1051734798</v>
          </cell>
          <cell r="H288">
            <v>11665.8180330187</v>
          </cell>
          <cell r="I288">
            <v>11670.9193243546</v>
          </cell>
          <cell r="J288">
            <v>11639.1114321665</v>
          </cell>
          <cell r="K288">
            <v>11702.6955729121</v>
          </cell>
          <cell r="L288">
            <v>11624.1060377712</v>
          </cell>
          <cell r="M288">
            <v>11482.5007128271</v>
          </cell>
          <cell r="N288">
            <v>11507.4475697752</v>
          </cell>
          <cell r="O288">
            <v>11358.4048409694</v>
          </cell>
          <cell r="P288">
            <v>11238.7382214854</v>
          </cell>
          <cell r="Q288">
            <v>771.617544179635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-67583.9617305454</v>
          </cell>
          <cell r="B289">
            <v>12112.7586922821</v>
          </cell>
          <cell r="C289">
            <v>12996.6604991491</v>
          </cell>
          <cell r="D289">
            <v>12755.9932771783</v>
          </cell>
          <cell r="E289">
            <v>12190.7783997177</v>
          </cell>
          <cell r="F289">
            <v>12142.7747178205</v>
          </cell>
          <cell r="G289">
            <v>11777.2607174595</v>
          </cell>
          <cell r="H289">
            <v>11679.3962780152</v>
          </cell>
          <cell r="I289">
            <v>11610.4531657576</v>
          </cell>
          <cell r="J289">
            <v>11525.1597751844</v>
          </cell>
          <cell r="K289">
            <v>11472.0455748199</v>
          </cell>
          <cell r="L289">
            <v>11643.7537908398</v>
          </cell>
          <cell r="M289">
            <v>11488.3572494348</v>
          </cell>
          <cell r="N289">
            <v>11522.0827685667</v>
          </cell>
          <cell r="O289">
            <v>11422.3322210996</v>
          </cell>
          <cell r="P289">
            <v>11295.4730468019</v>
          </cell>
          <cell r="Q289">
            <v>775.161007464663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-70709.8199303308</v>
          </cell>
          <cell r="B290">
            <v>12099.989573606</v>
          </cell>
          <cell r="C290">
            <v>13090.9396541162</v>
          </cell>
          <cell r="D290">
            <v>12773.458373285</v>
          </cell>
          <cell r="E290">
            <v>12427.3724670649</v>
          </cell>
          <cell r="F290">
            <v>12492.2497701944</v>
          </cell>
          <cell r="G290">
            <v>12111.3869993553</v>
          </cell>
          <cell r="H290">
            <v>11757.1673882547</v>
          </cell>
          <cell r="I290">
            <v>11714.9630883136</v>
          </cell>
          <cell r="J290">
            <v>11732.9077347036</v>
          </cell>
          <cell r="K290">
            <v>11637.8970128317</v>
          </cell>
          <cell r="L290">
            <v>11611.2889148048</v>
          </cell>
          <cell r="M290">
            <v>11380.85903757</v>
          </cell>
          <cell r="N290">
            <v>11598.8968137879</v>
          </cell>
          <cell r="O290">
            <v>11441.8008733576</v>
          </cell>
          <cell r="P290">
            <v>11431.4990772477</v>
          </cell>
          <cell r="Q290">
            <v>811.013350672922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-65734.8610802902</v>
          </cell>
          <cell r="B291">
            <v>12046.5096842218</v>
          </cell>
          <cell r="C291">
            <v>12836.0360683571</v>
          </cell>
          <cell r="D291">
            <v>12751.0497759509</v>
          </cell>
          <cell r="E291">
            <v>12388.9378816933</v>
          </cell>
          <cell r="F291">
            <v>11957.4075161821</v>
          </cell>
          <cell r="G291">
            <v>11793.8960864542</v>
          </cell>
          <cell r="H291">
            <v>11614.1457997523</v>
          </cell>
          <cell r="I291">
            <v>11564.0525113824</v>
          </cell>
          <cell r="J291">
            <v>11599.7275897598</v>
          </cell>
          <cell r="K291">
            <v>11529.1527683598</v>
          </cell>
          <cell r="L291">
            <v>11439.2624716254</v>
          </cell>
          <cell r="M291">
            <v>11355.1423850837</v>
          </cell>
          <cell r="N291">
            <v>11391.5747638757</v>
          </cell>
          <cell r="O291">
            <v>11394.3235988156</v>
          </cell>
          <cell r="P291">
            <v>11310.1108069406</v>
          </cell>
          <cell r="Q291">
            <v>753.952562646497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-64263.8654518891</v>
          </cell>
          <cell r="B292">
            <v>12029.5009369807</v>
          </cell>
          <cell r="C292">
            <v>12785.3877994755</v>
          </cell>
          <cell r="D292">
            <v>12468.1253426134</v>
          </cell>
          <cell r="E292">
            <v>12209.4162804856</v>
          </cell>
          <cell r="F292">
            <v>11993.0689487693</v>
          </cell>
          <cell r="G292">
            <v>11679.3565894016</v>
          </cell>
          <cell r="H292">
            <v>11411.8702442631</v>
          </cell>
          <cell r="I292">
            <v>11602.4362313709</v>
          </cell>
          <cell r="J292">
            <v>11607.7650641667</v>
          </cell>
          <cell r="K292">
            <v>11565.0794775868</v>
          </cell>
          <cell r="L292">
            <v>11346.2737998768</v>
          </cell>
          <cell r="M292">
            <v>11437.3028694715</v>
          </cell>
          <cell r="N292">
            <v>11249.1551527755</v>
          </cell>
          <cell r="O292">
            <v>11252.605133659</v>
          </cell>
          <cell r="P292">
            <v>11097.6478622251</v>
          </cell>
          <cell r="Q292">
            <v>737.080831186987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-66139.1151850294</v>
          </cell>
          <cell r="B293">
            <v>11980.9826641271</v>
          </cell>
          <cell r="C293">
            <v>12739.0121046362</v>
          </cell>
          <cell r="D293">
            <v>12557.4242428243</v>
          </cell>
          <cell r="E293">
            <v>12336.1715770254</v>
          </cell>
          <cell r="F293">
            <v>12062.0761950152</v>
          </cell>
          <cell r="G293">
            <v>11852.6992124614</v>
          </cell>
          <cell r="H293">
            <v>11708.7115535013</v>
          </cell>
          <cell r="I293">
            <v>11632.8528876025</v>
          </cell>
          <cell r="J293">
            <v>11524.9050701303</v>
          </cell>
          <cell r="K293">
            <v>11510.1453309076</v>
          </cell>
          <cell r="L293">
            <v>11529.3819815492</v>
          </cell>
          <cell r="M293">
            <v>11358.5820753217</v>
          </cell>
          <cell r="N293">
            <v>11329.3908137526</v>
          </cell>
          <cell r="O293">
            <v>11237.8200627391</v>
          </cell>
          <cell r="P293">
            <v>11266.9364867731</v>
          </cell>
          <cell r="Q293">
            <v>758.589195526213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-64481.9527355125</v>
          </cell>
          <cell r="B294">
            <v>12034.4254595885</v>
          </cell>
          <cell r="C294">
            <v>12900.1987015835</v>
          </cell>
          <cell r="D294">
            <v>12617.6033853671</v>
          </cell>
          <cell r="E294">
            <v>12268.364822066</v>
          </cell>
          <cell r="F294">
            <v>11929.9953794693</v>
          </cell>
          <cell r="G294">
            <v>11853.8505049853</v>
          </cell>
          <cell r="H294">
            <v>11733.374160924</v>
          </cell>
          <cell r="I294">
            <v>11690.9966588348</v>
          </cell>
          <cell r="J294">
            <v>11438.3919521265</v>
          </cell>
          <cell r="K294">
            <v>11497.9288406594</v>
          </cell>
          <cell r="L294">
            <v>11473.3674582933</v>
          </cell>
          <cell r="M294">
            <v>11357.067317244</v>
          </cell>
          <cell r="N294">
            <v>11394.2593775001</v>
          </cell>
          <cell r="O294">
            <v>11296.5414534332</v>
          </cell>
          <cell r="P294">
            <v>11218.6343148489</v>
          </cell>
          <cell r="Q294">
            <v>739.582205095234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-69092.3526513727</v>
          </cell>
          <cell r="B295">
            <v>11905.1555750585</v>
          </cell>
          <cell r="C295">
            <v>12910.0986282845</v>
          </cell>
          <cell r="D295">
            <v>12764.0748783789</v>
          </cell>
          <cell r="E295">
            <v>12518.0930252312</v>
          </cell>
          <cell r="F295">
            <v>11994.9118770682</v>
          </cell>
          <cell r="G295">
            <v>11918.3208872385</v>
          </cell>
          <cell r="H295">
            <v>11924.3419478754</v>
          </cell>
          <cell r="I295">
            <v>11721.7148539005</v>
          </cell>
          <cell r="J295">
            <v>11767.2277330398</v>
          </cell>
          <cell r="K295">
            <v>11627.7784403901</v>
          </cell>
          <cell r="L295">
            <v>11640.8859733632</v>
          </cell>
          <cell r="M295">
            <v>11541.3856388323</v>
          </cell>
          <cell r="N295">
            <v>11513.0539662658</v>
          </cell>
          <cell r="O295">
            <v>11336.2156770868</v>
          </cell>
          <cell r="P295">
            <v>11176.5274067679</v>
          </cell>
          <cell r="Q295">
            <v>792.461647970184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-61701.9223101819</v>
          </cell>
          <cell r="B296">
            <v>11954.8425978065</v>
          </cell>
          <cell r="C296">
            <v>12747.4280203449</v>
          </cell>
          <cell r="D296">
            <v>12425.624994539</v>
          </cell>
          <cell r="E296">
            <v>12191.3591060701</v>
          </cell>
          <cell r="F296">
            <v>11970.263075164</v>
          </cell>
          <cell r="G296">
            <v>11757.3571064676</v>
          </cell>
          <cell r="H296">
            <v>11558.8452557298</v>
          </cell>
          <cell r="I296">
            <v>11505.727503325</v>
          </cell>
          <cell r="J296">
            <v>11538.1677198254</v>
          </cell>
          <cell r="K296">
            <v>11525.740094878</v>
          </cell>
          <cell r="L296">
            <v>11423.0488232732</v>
          </cell>
          <cell r="M296">
            <v>11429.2534527683</v>
          </cell>
          <cell r="N296">
            <v>11484.6475005873</v>
          </cell>
          <cell r="O296">
            <v>11256.7728714133</v>
          </cell>
          <cell r="P296">
            <v>11192.0257902267</v>
          </cell>
          <cell r="Q296">
            <v>707.696368128862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-68195.8203570991</v>
          </cell>
          <cell r="B297">
            <v>11976.2640707381</v>
          </cell>
          <cell r="C297">
            <v>13022.9824138097</v>
          </cell>
          <cell r="D297">
            <v>12720.5015407858</v>
          </cell>
          <cell r="E297">
            <v>12390.2568710476</v>
          </cell>
          <cell r="F297">
            <v>11997.1224188057</v>
          </cell>
          <cell r="G297">
            <v>11916.8641192268</v>
          </cell>
          <cell r="H297">
            <v>11644.2834614713</v>
          </cell>
          <cell r="I297">
            <v>11695.4518112399</v>
          </cell>
          <cell r="J297">
            <v>11576.7250749594</v>
          </cell>
          <cell r="K297">
            <v>11498.5841749289</v>
          </cell>
          <cell r="L297">
            <v>11532.4143532595</v>
          </cell>
          <cell r="M297">
            <v>11417.3660944493</v>
          </cell>
          <cell r="N297">
            <v>11454.4840640713</v>
          </cell>
          <cell r="O297">
            <v>11355.5858010326</v>
          </cell>
          <cell r="P297">
            <v>11359.4981699831</v>
          </cell>
          <cell r="Q297">
            <v>782.178781167784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-64221.6010396749</v>
          </cell>
          <cell r="B298">
            <v>11990.0739298014</v>
          </cell>
          <cell r="C298">
            <v>12922.3148224664</v>
          </cell>
          <cell r="D298">
            <v>12487.1453141729</v>
          </cell>
          <cell r="E298">
            <v>12291.0077458091</v>
          </cell>
          <cell r="F298">
            <v>12005.1550037774</v>
          </cell>
          <cell r="G298">
            <v>11675.976078368</v>
          </cell>
          <cell r="H298">
            <v>11630.8450490829</v>
          </cell>
          <cell r="I298">
            <v>11470.9945436627</v>
          </cell>
          <cell r="J298">
            <v>11544.3739572556</v>
          </cell>
          <cell r="K298">
            <v>11598.515922021</v>
          </cell>
          <cell r="L298">
            <v>11554.9874887445</v>
          </cell>
          <cell r="M298">
            <v>11498.7634146081</v>
          </cell>
          <cell r="N298">
            <v>11345.9452939215</v>
          </cell>
          <cell r="O298">
            <v>11297.8991312455</v>
          </cell>
          <cell r="P298">
            <v>11208.939230185</v>
          </cell>
          <cell r="Q298">
            <v>736.596075284655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-71047.674966337</v>
          </cell>
          <cell r="B299">
            <v>12034.1523794964</v>
          </cell>
          <cell r="C299">
            <v>13055.3597698458</v>
          </cell>
          <cell r="D299">
            <v>12678.373519914</v>
          </cell>
          <cell r="E299">
            <v>12527.3739893306</v>
          </cell>
          <cell r="F299">
            <v>12164.2167611758</v>
          </cell>
          <cell r="G299">
            <v>11801.0159238075</v>
          </cell>
          <cell r="H299">
            <v>11814.5334706995</v>
          </cell>
          <cell r="I299">
            <v>11877.5316906337</v>
          </cell>
          <cell r="J299">
            <v>11648.4412495547</v>
          </cell>
          <cell r="K299">
            <v>11620.1104003916</v>
          </cell>
          <cell r="L299">
            <v>11648.9328585664</v>
          </cell>
          <cell r="M299">
            <v>11628.3160764191</v>
          </cell>
          <cell r="N299">
            <v>11595.1809635104</v>
          </cell>
          <cell r="O299">
            <v>11581.5283577016</v>
          </cell>
          <cell r="P299">
            <v>11584.6297638249</v>
          </cell>
          <cell r="Q299">
            <v>814.888412793899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-74122.4435143091</v>
          </cell>
          <cell r="B300">
            <v>11959.7465446218</v>
          </cell>
          <cell r="C300">
            <v>13111.0357847418</v>
          </cell>
          <cell r="D300">
            <v>12804.0348711877</v>
          </cell>
          <cell r="E300">
            <v>12655.3914403712</v>
          </cell>
          <cell r="F300">
            <v>12276.1322617569</v>
          </cell>
          <cell r="G300">
            <v>12002.5407705189</v>
          </cell>
          <cell r="H300">
            <v>11823.8845175603</v>
          </cell>
          <cell r="I300">
            <v>11768.6721172275</v>
          </cell>
          <cell r="J300">
            <v>11804.6179309436</v>
          </cell>
          <cell r="K300">
            <v>11778.7735396035</v>
          </cell>
          <cell r="L300">
            <v>11896.7706298889</v>
          </cell>
          <cell r="M300">
            <v>11611.4279960008</v>
          </cell>
          <cell r="N300">
            <v>11542.1986753767</v>
          </cell>
          <cell r="O300">
            <v>11494.8385640009</v>
          </cell>
          <cell r="P300">
            <v>11386.8103017927</v>
          </cell>
          <cell r="Q300">
            <v>850.15477813172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-72368.0532555227</v>
          </cell>
          <cell r="B301">
            <v>11947.2712692752</v>
          </cell>
          <cell r="C301">
            <v>13017.6194480955</v>
          </cell>
          <cell r="D301">
            <v>12822.9296068365</v>
          </cell>
          <cell r="E301">
            <v>12582.2223933877</v>
          </cell>
          <cell r="F301">
            <v>12223.1447568415</v>
          </cell>
          <cell r="G301">
            <v>11974.4413692907</v>
          </cell>
          <cell r="H301">
            <v>11851.8718738406</v>
          </cell>
          <cell r="I301">
            <v>11745.6517815134</v>
          </cell>
          <cell r="J301">
            <v>11737.8222990836</v>
          </cell>
          <cell r="K301">
            <v>11599.9505109955</v>
          </cell>
          <cell r="L301">
            <v>11696.4474832577</v>
          </cell>
          <cell r="M301">
            <v>11513.4781507422</v>
          </cell>
          <cell r="N301">
            <v>11731.7169262839</v>
          </cell>
          <cell r="O301">
            <v>11612.7053036222</v>
          </cell>
          <cell r="P301">
            <v>11447.8617018317</v>
          </cell>
          <cell r="Q301">
            <v>830.032623619543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-68509.7760342107</v>
          </cell>
          <cell r="B302">
            <v>11962.1698722477</v>
          </cell>
          <cell r="C302">
            <v>12992.105142344</v>
          </cell>
          <cell r="D302">
            <v>12746.1941745537</v>
          </cell>
          <cell r="E302">
            <v>12352.0285956871</v>
          </cell>
          <cell r="F302">
            <v>12177.899278286</v>
          </cell>
          <cell r="G302">
            <v>11900.1195803135</v>
          </cell>
          <cell r="H302">
            <v>11792.6076110114</v>
          </cell>
          <cell r="I302">
            <v>11791.4337681518</v>
          </cell>
          <cell r="J302">
            <v>11624.8971422995</v>
          </cell>
          <cell r="K302">
            <v>11602.5743905706</v>
          </cell>
          <cell r="L302">
            <v>11475.3931612322</v>
          </cell>
          <cell r="M302">
            <v>11435.7299946613</v>
          </cell>
          <cell r="N302">
            <v>11581.756516551</v>
          </cell>
          <cell r="O302">
            <v>11285.7865708913</v>
          </cell>
          <cell r="P302">
            <v>11157.0867749081</v>
          </cell>
          <cell r="Q302">
            <v>785.779727201983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-64084.1137849466</v>
          </cell>
          <cell r="B303">
            <v>11806.1439322533</v>
          </cell>
          <cell r="C303">
            <v>12820.6316553266</v>
          </cell>
          <cell r="D303">
            <v>12563.2030213595</v>
          </cell>
          <cell r="E303">
            <v>12124.1419207821</v>
          </cell>
          <cell r="F303">
            <v>11961.6447398423</v>
          </cell>
          <cell r="G303">
            <v>11617.4888536768</v>
          </cell>
          <cell r="H303">
            <v>11638.9011244329</v>
          </cell>
          <cell r="I303">
            <v>11674.6805517249</v>
          </cell>
          <cell r="J303">
            <v>11540.3974124791</v>
          </cell>
          <cell r="K303">
            <v>11437.8347500202</v>
          </cell>
          <cell r="L303">
            <v>11470.1913794241</v>
          </cell>
          <cell r="M303">
            <v>11418.8367296088</v>
          </cell>
          <cell r="N303">
            <v>11485.5233084533</v>
          </cell>
          <cell r="O303">
            <v>11269.6987909683</v>
          </cell>
          <cell r="P303">
            <v>11179.7981745051</v>
          </cell>
          <cell r="Q303">
            <v>735.019151467823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-73957.7490498395</v>
          </cell>
          <cell r="B304">
            <v>12128.3709267582</v>
          </cell>
          <cell r="C304">
            <v>13335.0622924697</v>
          </cell>
          <cell r="D304">
            <v>12930.9917020692</v>
          </cell>
          <cell r="E304">
            <v>12482.1226724003</v>
          </cell>
          <cell r="F304">
            <v>12311.9300765317</v>
          </cell>
          <cell r="G304">
            <v>12030.0503737526</v>
          </cell>
          <cell r="H304">
            <v>11915.9199713544</v>
          </cell>
          <cell r="I304">
            <v>11798.2255160786</v>
          </cell>
          <cell r="J304">
            <v>11738.6824332573</v>
          </cell>
          <cell r="K304">
            <v>11648.9882680054</v>
          </cell>
          <cell r="L304">
            <v>11505.2363131125</v>
          </cell>
          <cell r="M304">
            <v>11627.42769609</v>
          </cell>
          <cell r="N304">
            <v>11511.3723538167</v>
          </cell>
          <cell r="O304">
            <v>11589.2147207974</v>
          </cell>
          <cell r="P304">
            <v>11518.5471116352</v>
          </cell>
          <cell r="Q304">
            <v>848.265798502038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-62606.2265882391</v>
          </cell>
          <cell r="B305">
            <v>11851.1072968065</v>
          </cell>
          <cell r="C305">
            <v>12883.6560117838</v>
          </cell>
          <cell r="D305">
            <v>12464.8460456835</v>
          </cell>
          <cell r="E305">
            <v>12173.9879274704</v>
          </cell>
          <cell r="F305">
            <v>12049.4532693244</v>
          </cell>
          <cell r="G305">
            <v>11852.2823314154</v>
          </cell>
          <cell r="H305">
            <v>11559.2873770518</v>
          </cell>
          <cell r="I305">
            <v>11767.9358048536</v>
          </cell>
          <cell r="J305">
            <v>11593.2417282456</v>
          </cell>
          <cell r="K305">
            <v>11521.1254042473</v>
          </cell>
          <cell r="L305">
            <v>11524.5282871799</v>
          </cell>
          <cell r="M305">
            <v>11425.1830370963</v>
          </cell>
          <cell r="N305">
            <v>11477.1361896059</v>
          </cell>
          <cell r="O305">
            <v>11196.4190632262</v>
          </cell>
          <cell r="P305">
            <v>11337.3137115175</v>
          </cell>
          <cell r="Q305">
            <v>718.068376476467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-62526.2829383399</v>
          </cell>
          <cell r="B306">
            <v>11886.7270685697</v>
          </cell>
          <cell r="C306">
            <v>12896.3245792851</v>
          </cell>
          <cell r="D306">
            <v>12509.4307020556</v>
          </cell>
          <cell r="E306">
            <v>12156.4242284156</v>
          </cell>
          <cell r="F306">
            <v>11899.4088562194</v>
          </cell>
          <cell r="G306">
            <v>11727.2802760641</v>
          </cell>
          <cell r="H306">
            <v>11617.9816088048</v>
          </cell>
          <cell r="I306">
            <v>11573.4692417282</v>
          </cell>
          <cell r="J306">
            <v>11609.4511550124</v>
          </cell>
          <cell r="K306">
            <v>11682.8543282817</v>
          </cell>
          <cell r="L306">
            <v>11322.9496166178</v>
          </cell>
          <cell r="M306">
            <v>11370.3651724952</v>
          </cell>
          <cell r="N306">
            <v>11288.5512940022</v>
          </cell>
          <cell r="O306">
            <v>11194.3696642567</v>
          </cell>
          <cell r="P306">
            <v>11337.0818429008</v>
          </cell>
          <cell r="Q306">
            <v>717.151454789583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-70216.5544762819</v>
          </cell>
          <cell r="B307">
            <v>12040.4979626867</v>
          </cell>
          <cell r="C307">
            <v>12955.3276280734</v>
          </cell>
          <cell r="D307">
            <v>12831.0709553991</v>
          </cell>
          <cell r="E307">
            <v>12439.1760241916</v>
          </cell>
          <cell r="F307">
            <v>12305.7147269392</v>
          </cell>
          <cell r="G307">
            <v>11891.0317841934</v>
          </cell>
          <cell r="H307">
            <v>11801.7681191297</v>
          </cell>
          <cell r="I307">
            <v>11653.3060245953</v>
          </cell>
          <cell r="J307">
            <v>11630.6891581711</v>
          </cell>
          <cell r="K307">
            <v>11740.8716430425</v>
          </cell>
          <cell r="L307">
            <v>11713.5807673523</v>
          </cell>
          <cell r="M307">
            <v>11629.6338965784</v>
          </cell>
          <cell r="N307">
            <v>11465.4099063906</v>
          </cell>
          <cell r="O307">
            <v>11304.8155794462</v>
          </cell>
          <cell r="P307">
            <v>11282.6277827325</v>
          </cell>
          <cell r="Q307">
            <v>805.355793221163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-69822.4072660331</v>
          </cell>
          <cell r="B308">
            <v>11958.0642794036</v>
          </cell>
          <cell r="C308">
            <v>13078.6939129386</v>
          </cell>
          <cell r="D308">
            <v>12783.6867996592</v>
          </cell>
          <cell r="E308">
            <v>12430.7725502132</v>
          </cell>
          <cell r="F308">
            <v>12102.9626547011</v>
          </cell>
          <cell r="G308">
            <v>12082.5508556403</v>
          </cell>
          <cell r="H308">
            <v>11779.5513895534</v>
          </cell>
          <cell r="I308">
            <v>11848.7416999427</v>
          </cell>
          <cell r="J308">
            <v>11701.6326147487</v>
          </cell>
          <cell r="K308">
            <v>11618.6487187185</v>
          </cell>
          <cell r="L308">
            <v>11575.4157236225</v>
          </cell>
          <cell r="M308">
            <v>11582.7073424628</v>
          </cell>
          <cell r="N308">
            <v>11431.507002937</v>
          </cell>
          <cell r="O308">
            <v>11424.9164228422</v>
          </cell>
          <cell r="P308">
            <v>11446.586374807</v>
          </cell>
          <cell r="Q308">
            <v>800.835082378493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-63597.6713907801</v>
          </cell>
          <cell r="B309">
            <v>12012.1738928106</v>
          </cell>
          <cell r="C309">
            <v>12893.0749934428</v>
          </cell>
          <cell r="D309">
            <v>12517.6156569973</v>
          </cell>
          <cell r="E309">
            <v>12328.4884041127</v>
          </cell>
          <cell r="F309">
            <v>12043.1010574974</v>
          </cell>
          <cell r="G309">
            <v>11796.7772582279</v>
          </cell>
          <cell r="H309">
            <v>11509.4232197931</v>
          </cell>
          <cell r="I309">
            <v>11502.5029224615</v>
          </cell>
          <cell r="J309">
            <v>11521.5678783882</v>
          </cell>
          <cell r="K309">
            <v>11455.0320393313</v>
          </cell>
          <cell r="L309">
            <v>11377.6820191179</v>
          </cell>
          <cell r="M309">
            <v>11369.3804806954</v>
          </cell>
          <cell r="N309">
            <v>11384.5992633611</v>
          </cell>
          <cell r="O309">
            <v>11384.171841081</v>
          </cell>
          <cell r="P309">
            <v>11380.3705934054</v>
          </cell>
          <cell r="Q309">
            <v>729.439851783691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-66046.2648405816</v>
          </cell>
          <cell r="B310">
            <v>11881.2559341537</v>
          </cell>
          <cell r="C310">
            <v>12840.7555556905</v>
          </cell>
          <cell r="D310">
            <v>12642.6230145694</v>
          </cell>
          <cell r="E310">
            <v>12130.8794954487</v>
          </cell>
          <cell r="F310">
            <v>12063.103621984</v>
          </cell>
          <cell r="G310">
            <v>11925.3420565702</v>
          </cell>
          <cell r="H310">
            <v>11805.9534212743</v>
          </cell>
          <cell r="I310">
            <v>11704.5411581609</v>
          </cell>
          <cell r="J310">
            <v>11599.9263760529</v>
          </cell>
          <cell r="K310">
            <v>11515.3168476259</v>
          </cell>
          <cell r="L310">
            <v>11394.0409823668</v>
          </cell>
          <cell r="M310">
            <v>11380.390731756</v>
          </cell>
          <cell r="N310">
            <v>11317.1555552319</v>
          </cell>
          <cell r="O310">
            <v>11358.4004020098</v>
          </cell>
          <cell r="P310">
            <v>11412.8483686098</v>
          </cell>
          <cell r="Q310">
            <v>757.524239215535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-68147.2362342324</v>
          </cell>
          <cell r="B311">
            <v>12161.4802811572</v>
          </cell>
          <cell r="C311">
            <v>12997.7082800173</v>
          </cell>
          <cell r="D311">
            <v>12727.247287756</v>
          </cell>
          <cell r="E311">
            <v>12409.5378521193</v>
          </cell>
          <cell r="F311">
            <v>12202.7298256185</v>
          </cell>
          <cell r="G311">
            <v>11698.6472989283</v>
          </cell>
          <cell r="H311">
            <v>11823.5950931643</v>
          </cell>
          <cell r="I311">
            <v>11802.3495821154</v>
          </cell>
          <cell r="J311">
            <v>11566.3326299174</v>
          </cell>
          <cell r="K311">
            <v>11645.4797361164</v>
          </cell>
          <cell r="L311">
            <v>11486.9226903675</v>
          </cell>
          <cell r="M311">
            <v>11481.4444014546</v>
          </cell>
          <cell r="N311">
            <v>11491.8940045307</v>
          </cell>
          <cell r="O311">
            <v>11593.9217341815</v>
          </cell>
          <cell r="P311">
            <v>11338.3130666072</v>
          </cell>
          <cell r="Q311">
            <v>781.621540712152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-65165.0130759482</v>
          </cell>
          <cell r="B312">
            <v>11895.0722579073</v>
          </cell>
          <cell r="C312">
            <v>12735.8190065325</v>
          </cell>
          <cell r="D312">
            <v>12512.3856427181</v>
          </cell>
          <cell r="E312">
            <v>12411.8074534098</v>
          </cell>
          <cell r="F312">
            <v>12127.3202119216</v>
          </cell>
          <cell r="G312">
            <v>11761.6928536805</v>
          </cell>
          <cell r="H312">
            <v>11626.7093905325</v>
          </cell>
          <cell r="I312">
            <v>11577.6036593417</v>
          </cell>
          <cell r="J312">
            <v>11616.0098384875</v>
          </cell>
          <cell r="K312">
            <v>11493.9189471506</v>
          </cell>
          <cell r="L312">
            <v>11618.0223023251</v>
          </cell>
          <cell r="M312">
            <v>11449.9673714253</v>
          </cell>
          <cell r="N312">
            <v>11322.2274004451</v>
          </cell>
          <cell r="O312">
            <v>11577.2575115532</v>
          </cell>
          <cell r="P312">
            <v>11250.0448164391</v>
          </cell>
          <cell r="Q312">
            <v>747.416633975896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-63086.5227649112</v>
          </cell>
          <cell r="B313">
            <v>11917.1231543025</v>
          </cell>
          <cell r="C313">
            <v>12973.9179926699</v>
          </cell>
          <cell r="D313">
            <v>12490.701559225</v>
          </cell>
          <cell r="E313">
            <v>12340.0182673523</v>
          </cell>
          <cell r="F313">
            <v>12023.3442364125</v>
          </cell>
          <cell r="G313">
            <v>11745.0019501038</v>
          </cell>
          <cell r="H313">
            <v>11606.3298404459</v>
          </cell>
          <cell r="I313">
            <v>11567.9249922215</v>
          </cell>
          <cell r="J313">
            <v>11526.0589505063</v>
          </cell>
          <cell r="K313">
            <v>11467.7846230825</v>
          </cell>
          <cell r="L313">
            <v>11328.4727643185</v>
          </cell>
          <cell r="M313">
            <v>11535.6192770762</v>
          </cell>
          <cell r="N313">
            <v>11429.8146477432</v>
          </cell>
          <cell r="O313">
            <v>11415.6282080937</v>
          </cell>
          <cell r="P313">
            <v>11195.2036004888</v>
          </cell>
          <cell r="Q313">
            <v>723.577181504425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-64922.9482582505</v>
          </cell>
          <cell r="B314">
            <v>11704.3582724009</v>
          </cell>
          <cell r="C314">
            <v>12837.1300485248</v>
          </cell>
          <cell r="D314">
            <v>12503.8673248271</v>
          </cell>
          <cell r="E314">
            <v>12191.1375930216</v>
          </cell>
          <cell r="F314">
            <v>12158.0028915147</v>
          </cell>
          <cell r="G314">
            <v>11819.0963049312</v>
          </cell>
          <cell r="H314">
            <v>11618.6055668673</v>
          </cell>
          <cell r="I314">
            <v>11633.5166178273</v>
          </cell>
          <cell r="J314">
            <v>11742.5727473024</v>
          </cell>
          <cell r="K314">
            <v>11493.9640747759</v>
          </cell>
          <cell r="L314">
            <v>11479.9475391036</v>
          </cell>
          <cell r="M314">
            <v>11282.9407874041</v>
          </cell>
          <cell r="N314">
            <v>11333.5553732963</v>
          </cell>
          <cell r="O314">
            <v>11361.5524570281</v>
          </cell>
          <cell r="P314">
            <v>11218.3576270993</v>
          </cell>
          <cell r="Q314">
            <v>744.640247342829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-68480.7838768423</v>
          </cell>
          <cell r="B315">
            <v>11927.4362363041</v>
          </cell>
          <cell r="C315">
            <v>12931.2798239433</v>
          </cell>
          <cell r="D315">
            <v>12621.7216454275</v>
          </cell>
          <cell r="E315">
            <v>12316.4237182085</v>
          </cell>
          <cell r="F315">
            <v>12115.7044470475</v>
          </cell>
          <cell r="G315">
            <v>11948.6634633439</v>
          </cell>
          <cell r="H315">
            <v>11621.8317734273</v>
          </cell>
          <cell r="I315">
            <v>11677.408423569</v>
          </cell>
          <cell r="J315">
            <v>11671.2022514481</v>
          </cell>
          <cell r="K315">
            <v>11598.9947947186</v>
          </cell>
          <cell r="L315">
            <v>11562.2021515146</v>
          </cell>
          <cell r="M315">
            <v>11487.9076895839</v>
          </cell>
          <cell r="N315">
            <v>11556.5623478526</v>
          </cell>
          <cell r="O315">
            <v>11411.3112231921</v>
          </cell>
          <cell r="P315">
            <v>11329.2169362583</v>
          </cell>
          <cell r="Q315">
            <v>785.44719875383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-63270.9430794469</v>
          </cell>
          <cell r="B316">
            <v>11866.1864863621</v>
          </cell>
          <cell r="C316">
            <v>12788.4867368512</v>
          </cell>
          <cell r="D316">
            <v>12533.8043053647</v>
          </cell>
          <cell r="E316">
            <v>12268.5839025292</v>
          </cell>
          <cell r="F316">
            <v>11978.928298396</v>
          </cell>
          <cell r="G316">
            <v>11748.3956289418</v>
          </cell>
          <cell r="H316">
            <v>11701.4280231009</v>
          </cell>
          <cell r="I316">
            <v>11647.3343912715</v>
          </cell>
          <cell r="J316">
            <v>11629.2766782233</v>
          </cell>
          <cell r="K316">
            <v>11501.8879765144</v>
          </cell>
          <cell r="L316">
            <v>11661.3392487694</v>
          </cell>
          <cell r="M316">
            <v>11480.1935094084</v>
          </cell>
          <cell r="N316">
            <v>11449.7529727982</v>
          </cell>
          <cell r="O316">
            <v>11332.8305753209</v>
          </cell>
          <cell r="P316">
            <v>11272.9564437006</v>
          </cell>
          <cell r="Q316">
            <v>725.692408744024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-66204.1446565018</v>
          </cell>
          <cell r="B317">
            <v>11808.2488052388</v>
          </cell>
          <cell r="C317">
            <v>12814.4976587937</v>
          </cell>
          <cell r="D317">
            <v>12529.6848311381</v>
          </cell>
          <cell r="E317">
            <v>12334.2454072505</v>
          </cell>
          <cell r="F317">
            <v>12082.564607544</v>
          </cell>
          <cell r="G317">
            <v>11897.055281612</v>
          </cell>
          <cell r="H317">
            <v>11759.3111067456</v>
          </cell>
          <cell r="I317">
            <v>11555.3152675052</v>
          </cell>
          <cell r="J317">
            <v>11561.8330968705</v>
          </cell>
          <cell r="K317">
            <v>11645.8639797584</v>
          </cell>
          <cell r="L317">
            <v>11585.3301472795</v>
          </cell>
          <cell r="M317">
            <v>11435.7602749976</v>
          </cell>
          <cell r="N317">
            <v>11269.4394505959</v>
          </cell>
          <cell r="O317">
            <v>11194.0945924063</v>
          </cell>
          <cell r="P317">
            <v>11268.5337867639</v>
          </cell>
          <cell r="Q317">
            <v>759.335057552213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-69529.1270157085</v>
          </cell>
          <cell r="B318">
            <v>11932.485579839</v>
          </cell>
          <cell r="C318">
            <v>13058.325804021</v>
          </cell>
          <cell r="D318">
            <v>12635.8798937761</v>
          </cell>
          <cell r="E318">
            <v>12361.5393142995</v>
          </cell>
          <cell r="F318">
            <v>12172.0612182908</v>
          </cell>
          <cell r="G318">
            <v>12010.0398153383</v>
          </cell>
          <cell r="H318">
            <v>11759.718742509</v>
          </cell>
          <cell r="I318">
            <v>11608.5711063848</v>
          </cell>
          <cell r="J318">
            <v>11605.2383327056</v>
          </cell>
          <cell r="K318">
            <v>11656.488434684</v>
          </cell>
          <cell r="L318">
            <v>11660.0029599578</v>
          </cell>
          <cell r="M318">
            <v>11642.686118878</v>
          </cell>
          <cell r="N318">
            <v>11367.7968330652</v>
          </cell>
          <cell r="O318">
            <v>11387.7280282431</v>
          </cell>
          <cell r="P318">
            <v>11412.6491363316</v>
          </cell>
          <cell r="Q318">
            <v>797.471275219371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-67932.4779992702</v>
          </cell>
          <cell r="B319">
            <v>12033.6946108506</v>
          </cell>
          <cell r="C319">
            <v>12929.419911116</v>
          </cell>
          <cell r="D319">
            <v>12616.3482740836</v>
          </cell>
          <cell r="E319">
            <v>12297.7963960804</v>
          </cell>
          <cell r="F319">
            <v>12295.7888188204</v>
          </cell>
          <cell r="G319">
            <v>11815.2024879175</v>
          </cell>
          <cell r="H319">
            <v>11841.5827369065</v>
          </cell>
          <cell r="I319">
            <v>11591.2798525129</v>
          </cell>
          <cell r="J319">
            <v>11749.3125655092</v>
          </cell>
          <cell r="K319">
            <v>11632.4279700273</v>
          </cell>
          <cell r="L319">
            <v>11660.6804161066</v>
          </cell>
          <cell r="M319">
            <v>11591.052413564</v>
          </cell>
          <cell r="N319">
            <v>11625.0587900993</v>
          </cell>
          <cell r="O319">
            <v>11537.3803004915</v>
          </cell>
          <cell r="P319">
            <v>11429.258941786</v>
          </cell>
          <cell r="Q319">
            <v>779.158349660429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-73484.3731969336</v>
          </cell>
          <cell r="B320">
            <v>12144.8754531742</v>
          </cell>
          <cell r="C320">
            <v>13233.7585249649</v>
          </cell>
          <cell r="D320">
            <v>12924.1783051008</v>
          </cell>
          <cell r="E320">
            <v>12517.9281004351</v>
          </cell>
          <cell r="F320">
            <v>12334.9488068827</v>
          </cell>
          <cell r="G320">
            <v>12053.4419913489</v>
          </cell>
          <cell r="H320">
            <v>11854.2023373451</v>
          </cell>
          <cell r="I320">
            <v>11895.0491567923</v>
          </cell>
          <cell r="J320">
            <v>11825.5671066844</v>
          </cell>
          <cell r="K320">
            <v>11716.4051100228</v>
          </cell>
          <cell r="L320">
            <v>11609.5564240267</v>
          </cell>
          <cell r="M320">
            <v>11646.1285532841</v>
          </cell>
          <cell r="N320">
            <v>11552.9436125674</v>
          </cell>
          <cell r="O320">
            <v>11483.7233048473</v>
          </cell>
          <cell r="P320">
            <v>11422.6370528472</v>
          </cell>
          <cell r="Q320">
            <v>842.836366819549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-71665.5436095621</v>
          </cell>
          <cell r="B321">
            <v>12007.4223452442</v>
          </cell>
          <cell r="C321">
            <v>13091.6406861789</v>
          </cell>
          <cell r="D321">
            <v>12730.0252345734</v>
          </cell>
          <cell r="E321">
            <v>12486.4172939234</v>
          </cell>
          <cell r="F321">
            <v>12093.7090933079</v>
          </cell>
          <cell r="G321">
            <v>11918.5163716259</v>
          </cell>
          <cell r="H321">
            <v>11780.6260279494</v>
          </cell>
          <cell r="I321">
            <v>11677.3089014288</v>
          </cell>
          <cell r="J321">
            <v>11546.9741345682</v>
          </cell>
          <cell r="K321">
            <v>11586.2128240432</v>
          </cell>
          <cell r="L321">
            <v>11514.3416214199</v>
          </cell>
          <cell r="M321">
            <v>11590.2783905075</v>
          </cell>
          <cell r="N321">
            <v>11449.3092428283</v>
          </cell>
          <cell r="O321">
            <v>11427.5560732368</v>
          </cell>
          <cell r="P321">
            <v>11455.1233560057</v>
          </cell>
          <cell r="Q321">
            <v>821.975118984233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-65363.992422346</v>
          </cell>
          <cell r="B322">
            <v>11751.3720210945</v>
          </cell>
          <cell r="C322">
            <v>12962.8903644931</v>
          </cell>
          <cell r="D322">
            <v>12515.798583945</v>
          </cell>
          <cell r="E322">
            <v>12265.2267092905</v>
          </cell>
          <cell r="F322">
            <v>12046.046574671</v>
          </cell>
          <cell r="G322">
            <v>11777.9520305013</v>
          </cell>
          <cell r="H322">
            <v>11761.0661633586</v>
          </cell>
          <cell r="I322">
            <v>11621.0182924693</v>
          </cell>
          <cell r="J322">
            <v>11500.865943588</v>
          </cell>
          <cell r="K322">
            <v>11560.0597525488</v>
          </cell>
          <cell r="L322">
            <v>11504.3721056869</v>
          </cell>
          <cell r="M322">
            <v>11445.8728253995</v>
          </cell>
          <cell r="N322">
            <v>11485.4467588562</v>
          </cell>
          <cell r="O322">
            <v>11344.534948302</v>
          </cell>
          <cell r="P322">
            <v>11354.1070990702</v>
          </cell>
          <cell r="Q322">
            <v>749.69884748734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-64861.3529771014</v>
          </cell>
          <cell r="B323">
            <v>11907.0236867016</v>
          </cell>
          <cell r="C323">
            <v>12902.9265118307</v>
          </cell>
          <cell r="D323">
            <v>12546.14458792</v>
          </cell>
          <cell r="E323">
            <v>12186.0033347171</v>
          </cell>
          <cell r="F323">
            <v>11962.7530480438</v>
          </cell>
          <cell r="G323">
            <v>11734.488949696</v>
          </cell>
          <cell r="H323">
            <v>11694.3648722503</v>
          </cell>
          <cell r="I323">
            <v>11556.0251280766</v>
          </cell>
          <cell r="J323">
            <v>11522.8594494681</v>
          </cell>
          <cell r="K323">
            <v>11445.1516620666</v>
          </cell>
          <cell r="L323">
            <v>11453.3090867551</v>
          </cell>
          <cell r="M323">
            <v>11418.8277749065</v>
          </cell>
          <cell r="N323">
            <v>11396.479290616</v>
          </cell>
          <cell r="O323">
            <v>11185.688382775</v>
          </cell>
          <cell r="P323">
            <v>11304.4151703511</v>
          </cell>
          <cell r="Q323">
            <v>743.933774106162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-65287.1126381434</v>
          </cell>
          <cell r="B324">
            <v>11820.828698739</v>
          </cell>
          <cell r="C324">
            <v>12956.6892463897</v>
          </cell>
          <cell r="D324">
            <v>12584.0052992767</v>
          </cell>
          <cell r="E324">
            <v>12207.3614001303</v>
          </cell>
          <cell r="F324">
            <v>12032.2342618714</v>
          </cell>
          <cell r="G324">
            <v>11933.8476263627</v>
          </cell>
          <cell r="H324">
            <v>11672.567386901</v>
          </cell>
          <cell r="I324">
            <v>11672.6517540163</v>
          </cell>
          <cell r="J324">
            <v>11488.6375474352</v>
          </cell>
          <cell r="K324">
            <v>11627.6204318848</v>
          </cell>
          <cell r="L324">
            <v>11428.8112366283</v>
          </cell>
          <cell r="M324">
            <v>11485.1588530301</v>
          </cell>
          <cell r="N324">
            <v>11524.7100229454</v>
          </cell>
          <cell r="O324">
            <v>11442.046326807</v>
          </cell>
          <cell r="P324">
            <v>11268.8570979909</v>
          </cell>
          <cell r="Q324">
            <v>748.81706711445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-65744.2554783841</v>
          </cell>
          <cell r="B325">
            <v>11992.8200223896</v>
          </cell>
          <cell r="C325">
            <v>12954.6843552776</v>
          </cell>
          <cell r="D325">
            <v>12582.7153791144</v>
          </cell>
          <cell r="E325">
            <v>12255.0698445169</v>
          </cell>
          <cell r="F325">
            <v>12080.9639437606</v>
          </cell>
          <cell r="G325">
            <v>11783.6578650996</v>
          </cell>
          <cell r="H325">
            <v>11610.7562875412</v>
          </cell>
          <cell r="I325">
            <v>11602.9801138511</v>
          </cell>
          <cell r="J325">
            <v>11554.3029778419</v>
          </cell>
          <cell r="K325">
            <v>11551.0696142841</v>
          </cell>
          <cell r="L325">
            <v>11625.1075691299</v>
          </cell>
          <cell r="M325">
            <v>11580.2967908031</v>
          </cell>
          <cell r="N325">
            <v>11550.8407518567</v>
          </cell>
          <cell r="O325">
            <v>11404.9110905416</v>
          </cell>
          <cell r="P325">
            <v>11373.8639869267</v>
          </cell>
          <cell r="Q325">
            <v>754.060312634874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-71690.2484289139</v>
          </cell>
          <cell r="B326">
            <v>12038.5546910008</v>
          </cell>
          <cell r="C326">
            <v>12975.8286396564</v>
          </cell>
          <cell r="D326">
            <v>12701.7552646704</v>
          </cell>
          <cell r="E326">
            <v>12397.7312836208</v>
          </cell>
          <cell r="F326">
            <v>12055.3461626374</v>
          </cell>
          <cell r="G326">
            <v>12229.0846643233</v>
          </cell>
          <cell r="H326">
            <v>11938.2124759689</v>
          </cell>
          <cell r="I326">
            <v>11758.6824556824</v>
          </cell>
          <cell r="J326">
            <v>11724.3770626704</v>
          </cell>
          <cell r="K326">
            <v>11685.9094783654</v>
          </cell>
          <cell r="L326">
            <v>11682.8831329218</v>
          </cell>
          <cell r="M326">
            <v>11615.639345402</v>
          </cell>
          <cell r="N326">
            <v>11511.9541296645</v>
          </cell>
          <cell r="O326">
            <v>11450.1508134391</v>
          </cell>
          <cell r="P326">
            <v>11437.6166249919</v>
          </cell>
          <cell r="Q326">
            <v>822.258473380271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-71402.4233736947</v>
          </cell>
          <cell r="B327">
            <v>12081.9352961638</v>
          </cell>
          <cell r="C327">
            <v>13232.683644072</v>
          </cell>
          <cell r="D327">
            <v>12762.4895948646</v>
          </cell>
          <cell r="E327">
            <v>12558.6817906447</v>
          </cell>
          <cell r="F327">
            <v>12218.7024959941</v>
          </cell>
          <cell r="G327">
            <v>11988.9189998193</v>
          </cell>
          <cell r="H327">
            <v>11816.5189696084</v>
          </cell>
          <cell r="I327">
            <v>11709.685968143</v>
          </cell>
          <cell r="J327">
            <v>11656.0232608183</v>
          </cell>
          <cell r="K327">
            <v>11732.5341512372</v>
          </cell>
          <cell r="L327">
            <v>11690.1939824568</v>
          </cell>
          <cell r="M327">
            <v>11681.4434796759</v>
          </cell>
          <cell r="N327">
            <v>11487.8494980491</v>
          </cell>
          <cell r="O327">
            <v>11392.2921480706</v>
          </cell>
          <cell r="P327">
            <v>11382.6582308374</v>
          </cell>
          <cell r="Q327">
            <v>818.957235126929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-65976.6133165344</v>
          </cell>
          <cell r="B328">
            <v>11917.7124507998</v>
          </cell>
          <cell r="C328">
            <v>13014.1816788394</v>
          </cell>
          <cell r="D328">
            <v>12691.0262547078</v>
          </cell>
          <cell r="E328">
            <v>12228.9616283095</v>
          </cell>
          <cell r="F328">
            <v>11858.5458547332</v>
          </cell>
          <cell r="G328">
            <v>11839.5439273441</v>
          </cell>
          <cell r="H328">
            <v>11930.9094502123</v>
          </cell>
          <cell r="I328">
            <v>11626.0410158471</v>
          </cell>
          <cell r="J328">
            <v>11668.172868937</v>
          </cell>
          <cell r="K328">
            <v>11671.0188040766</v>
          </cell>
          <cell r="L328">
            <v>11575.8809056908</v>
          </cell>
          <cell r="M328">
            <v>11370.6348953097</v>
          </cell>
          <cell r="N328">
            <v>11374.5244045483</v>
          </cell>
          <cell r="O328">
            <v>11433.5236001622</v>
          </cell>
          <cell r="P328">
            <v>11256.0051906488</v>
          </cell>
          <cell r="Q328">
            <v>756.725364095323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-72224.5832958466</v>
          </cell>
          <cell r="B329">
            <v>12093.7462412752</v>
          </cell>
          <cell r="C329">
            <v>13057.8421605173</v>
          </cell>
          <cell r="D329">
            <v>12769.6019431851</v>
          </cell>
          <cell r="E329">
            <v>12524.7780608947</v>
          </cell>
          <cell r="F329">
            <v>12197.9443580863</v>
          </cell>
          <cell r="G329">
            <v>12077.9076113221</v>
          </cell>
          <cell r="H329">
            <v>11847.0740897031</v>
          </cell>
          <cell r="I329">
            <v>11725.6038460967</v>
          </cell>
          <cell r="J329">
            <v>11619.0967903033</v>
          </cell>
          <cell r="K329">
            <v>11645.8905565382</v>
          </cell>
          <cell r="L329">
            <v>11678.6136137054</v>
          </cell>
          <cell r="M329">
            <v>11642.8601920593</v>
          </cell>
          <cell r="N329">
            <v>11628.4568549343</v>
          </cell>
          <cell r="O329">
            <v>11558.9215098724</v>
          </cell>
          <cell r="P329">
            <v>11322.9901408234</v>
          </cell>
          <cell r="Q329">
            <v>828.387080570043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-69109.1400336517</v>
          </cell>
          <cell r="B330">
            <v>12002.1086682526</v>
          </cell>
          <cell r="C330">
            <v>13177.5125111262</v>
          </cell>
          <cell r="D330">
            <v>12628.4456209618</v>
          </cell>
          <cell r="E330">
            <v>12292.0444642598</v>
          </cell>
          <cell r="F330">
            <v>12101.7204319247</v>
          </cell>
          <cell r="G330">
            <v>11827.669995383</v>
          </cell>
          <cell r="H330">
            <v>11798.5696792124</v>
          </cell>
          <cell r="I330">
            <v>11561.2253921124</v>
          </cell>
          <cell r="J330">
            <v>11777.768831545</v>
          </cell>
          <cell r="K330">
            <v>11547.7180814467</v>
          </cell>
          <cell r="L330">
            <v>11426.5707911078</v>
          </cell>
          <cell r="M330">
            <v>11448.0888142497</v>
          </cell>
          <cell r="N330">
            <v>11424.5958918949</v>
          </cell>
          <cell r="O330">
            <v>11523.2897604374</v>
          </cell>
          <cell r="P330">
            <v>11503.2110039128</v>
          </cell>
          <cell r="Q330">
            <v>792.654192529971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-71865.4029948103</v>
          </cell>
          <cell r="B331">
            <v>11968.9921932713</v>
          </cell>
          <cell r="C331">
            <v>13161.3634785867</v>
          </cell>
          <cell r="D331">
            <v>12786.4172221615</v>
          </cell>
          <cell r="E331">
            <v>12317.7042673213</v>
          </cell>
          <cell r="F331">
            <v>12157.1684002314</v>
          </cell>
          <cell r="G331">
            <v>11800.298424292</v>
          </cell>
          <cell r="H331">
            <v>11772.4337115095</v>
          </cell>
          <cell r="I331">
            <v>11668.2837988706</v>
          </cell>
          <cell r="J331">
            <v>11668.0834340949</v>
          </cell>
          <cell r="K331">
            <v>11576.8879427478</v>
          </cell>
          <cell r="L331">
            <v>11635.0919297455</v>
          </cell>
          <cell r="M331">
            <v>11629.997412009</v>
          </cell>
          <cell r="N331">
            <v>11678.6765457444</v>
          </cell>
          <cell r="O331">
            <v>11476.4299641923</v>
          </cell>
          <cell r="P331">
            <v>11268.4267710142</v>
          </cell>
          <cell r="Q331">
            <v>824.267426189276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-61569.2096983964</v>
          </cell>
          <cell r="B332">
            <v>11859.4636064148</v>
          </cell>
          <cell r="C332">
            <v>12922.7194494736</v>
          </cell>
          <cell r="D332">
            <v>12509.625712299</v>
          </cell>
          <cell r="E332">
            <v>12197.9751618393</v>
          </cell>
          <cell r="F332">
            <v>11824.0608059385</v>
          </cell>
          <cell r="G332">
            <v>11682.0459482812</v>
          </cell>
          <cell r="H332">
            <v>11554.2598734002</v>
          </cell>
          <cell r="I332">
            <v>11454.1094813792</v>
          </cell>
          <cell r="J332">
            <v>11442.3877005079</v>
          </cell>
          <cell r="K332">
            <v>11384.4159399235</v>
          </cell>
          <cell r="L332">
            <v>11313.3211928755</v>
          </cell>
          <cell r="M332">
            <v>11401.1412355195</v>
          </cell>
          <cell r="N332">
            <v>11375.6154122962</v>
          </cell>
          <cell r="O332">
            <v>11302.7852592108</v>
          </cell>
          <cell r="P332">
            <v>11073.7761567645</v>
          </cell>
          <cell r="Q332">
            <v>706.174207556727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-69036.2405235955</v>
          </cell>
          <cell r="B333">
            <v>12153.6187685119</v>
          </cell>
          <cell r="C333">
            <v>13012.2085165583</v>
          </cell>
          <cell r="D333">
            <v>12715.5627026331</v>
          </cell>
          <cell r="E333">
            <v>12423.3906310334</v>
          </cell>
          <cell r="F333">
            <v>12151.7716167329</v>
          </cell>
          <cell r="G333">
            <v>11855.165145233</v>
          </cell>
          <cell r="H333">
            <v>11796.2879024805</v>
          </cell>
          <cell r="I333">
            <v>11864.9712447486</v>
          </cell>
          <cell r="J333">
            <v>11575.0008447104</v>
          </cell>
          <cell r="K333">
            <v>11496.8128268494</v>
          </cell>
          <cell r="L333">
            <v>11680.803772505</v>
          </cell>
          <cell r="M333">
            <v>11603.2007268474</v>
          </cell>
          <cell r="N333">
            <v>11492.4051336034</v>
          </cell>
          <cell r="O333">
            <v>11376.1877262806</v>
          </cell>
          <cell r="P333">
            <v>11292.1747888423</v>
          </cell>
          <cell r="Q333">
            <v>791.818064309431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-72779.0783828679</v>
          </cell>
          <cell r="B334">
            <v>11947.6802253153</v>
          </cell>
          <cell r="C334">
            <v>13038.0870421501</v>
          </cell>
          <cell r="D334">
            <v>12738.7037345107</v>
          </cell>
          <cell r="E334">
            <v>12543.0833087938</v>
          </cell>
          <cell r="F334">
            <v>12312.8583203317</v>
          </cell>
          <cell r="G334">
            <v>12105.4166530465</v>
          </cell>
          <cell r="H334">
            <v>11967.9982729505</v>
          </cell>
          <cell r="I334">
            <v>11909.0455612909</v>
          </cell>
          <cell r="J334">
            <v>11600.9436141079</v>
          </cell>
          <cell r="K334">
            <v>11753.1091387952</v>
          </cell>
          <cell r="L334">
            <v>11676.5884040484</v>
          </cell>
          <cell r="M334">
            <v>11660.3448910495</v>
          </cell>
          <cell r="N334">
            <v>11542.3283251146</v>
          </cell>
          <cell r="O334">
            <v>11412.7148003996</v>
          </cell>
          <cell r="P334">
            <v>11388.995514128</v>
          </cell>
          <cell r="Q334">
            <v>834.746917420141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-68858.6040432559</v>
          </cell>
          <cell r="B335">
            <v>11956.4928572334</v>
          </cell>
          <cell r="C335">
            <v>13036.5291660217</v>
          </cell>
          <cell r="D335">
            <v>12758.1437302999</v>
          </cell>
          <cell r="E335">
            <v>12530.1790498568</v>
          </cell>
          <cell r="F335">
            <v>12318.9942161467</v>
          </cell>
          <cell r="G335">
            <v>12098.0473035197</v>
          </cell>
          <cell r="H335">
            <v>11923.8309098102</v>
          </cell>
          <cell r="I335">
            <v>11702.297809029</v>
          </cell>
          <cell r="J335">
            <v>11893.0769531359</v>
          </cell>
          <cell r="K335">
            <v>11534.1859365375</v>
          </cell>
          <cell r="L335">
            <v>11643.867934714</v>
          </cell>
          <cell r="M335">
            <v>11549.9965388898</v>
          </cell>
          <cell r="N335">
            <v>11330.5645116605</v>
          </cell>
          <cell r="O335">
            <v>11467.8495703115</v>
          </cell>
          <cell r="P335">
            <v>11418.8647544019</v>
          </cell>
          <cell r="Q335">
            <v>789.780644934527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-68212.3368442395</v>
          </cell>
          <cell r="B336">
            <v>11990.193218085</v>
          </cell>
          <cell r="C336">
            <v>13141.9580069161</v>
          </cell>
          <cell r="D336">
            <v>12783.3912216609</v>
          </cell>
          <cell r="E336">
            <v>12336.3605374517</v>
          </cell>
          <cell r="F336">
            <v>12054.8761379199</v>
          </cell>
          <cell r="G336">
            <v>11881.2060848223</v>
          </cell>
          <cell r="H336">
            <v>11707.1314864826</v>
          </cell>
          <cell r="I336">
            <v>11597.3366316266</v>
          </cell>
          <cell r="J336">
            <v>11569.9087338556</v>
          </cell>
          <cell r="K336">
            <v>11593.4083686625</v>
          </cell>
          <cell r="L336">
            <v>11585.4967477174</v>
          </cell>
          <cell r="M336">
            <v>11473.4578763878</v>
          </cell>
          <cell r="N336">
            <v>11485.7807822652</v>
          </cell>
          <cell r="O336">
            <v>11512.4357494922</v>
          </cell>
          <cell r="P336">
            <v>11287.5878563835</v>
          </cell>
          <cell r="Q336">
            <v>782.36821866869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-64540.5600475522</v>
          </cell>
          <cell r="B337">
            <v>11946.849178994</v>
          </cell>
          <cell r="C337">
            <v>12923.826268787</v>
          </cell>
          <cell r="D337">
            <v>12479.7613225583</v>
          </cell>
          <cell r="E337">
            <v>12184.4786359033</v>
          </cell>
          <cell r="F337">
            <v>12050.2682278763</v>
          </cell>
          <cell r="G337">
            <v>11745.5430919718</v>
          </cell>
          <cell r="H337">
            <v>11687.3698930704</v>
          </cell>
          <cell r="I337">
            <v>11720.8448303004</v>
          </cell>
          <cell r="J337">
            <v>11630.3115824944</v>
          </cell>
          <cell r="K337">
            <v>11680.8051643403</v>
          </cell>
          <cell r="L337">
            <v>11421.9731037475</v>
          </cell>
          <cell r="M337">
            <v>11433.0610976851</v>
          </cell>
          <cell r="N337">
            <v>11372.6873179272</v>
          </cell>
          <cell r="O337">
            <v>11295.5007491551</v>
          </cell>
          <cell r="P337">
            <v>11367.3846740638</v>
          </cell>
          <cell r="Q337">
            <v>740.254407521405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-67864.3740851639</v>
          </cell>
          <cell r="B338">
            <v>11912.4643740126</v>
          </cell>
          <cell r="C338">
            <v>12940.905464541</v>
          </cell>
          <cell r="D338">
            <v>12657.2448288321</v>
          </cell>
          <cell r="E338">
            <v>12285.0573148908</v>
          </cell>
          <cell r="F338">
            <v>11992.1554364597</v>
          </cell>
          <cell r="G338">
            <v>11940.5038508283</v>
          </cell>
          <cell r="H338">
            <v>11695.4558565356</v>
          </cell>
          <cell r="I338">
            <v>11660.8147863958</v>
          </cell>
          <cell r="J338">
            <v>11710.0261528024</v>
          </cell>
          <cell r="K338">
            <v>11519.3863104234</v>
          </cell>
          <cell r="L338">
            <v>11561.0837617947</v>
          </cell>
          <cell r="M338">
            <v>11560.7930269294</v>
          </cell>
          <cell r="N338">
            <v>11446.8556981891</v>
          </cell>
          <cell r="O338">
            <v>11289.4663936168</v>
          </cell>
          <cell r="P338">
            <v>11152.4179502465</v>
          </cell>
          <cell r="Q338">
            <v>778.377225007195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-65338.2812999926</v>
          </cell>
          <cell r="B339">
            <v>11931.0128703503</v>
          </cell>
          <cell r="C339">
            <v>12878.0478653222</v>
          </cell>
          <cell r="D339">
            <v>12669.3243521142</v>
          </cell>
          <cell r="E339">
            <v>12314.8976947484</v>
          </cell>
          <cell r="F339">
            <v>12036.7158302583</v>
          </cell>
          <cell r="G339">
            <v>11706.5842054196</v>
          </cell>
          <cell r="H339">
            <v>11790.2071115777</v>
          </cell>
          <cell r="I339">
            <v>11512.3408940349</v>
          </cell>
          <cell r="J339">
            <v>11497.263382088</v>
          </cell>
          <cell r="K339">
            <v>11555.6714666818</v>
          </cell>
          <cell r="L339">
            <v>11443.3053901452</v>
          </cell>
          <cell r="M339">
            <v>11354.2555573225</v>
          </cell>
          <cell r="N339">
            <v>11338.9014048155</v>
          </cell>
          <cell r="O339">
            <v>11271.353376138</v>
          </cell>
          <cell r="P339">
            <v>11440.284700226</v>
          </cell>
          <cell r="Q339">
            <v>749.403951198395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-61085.1312340354</v>
          </cell>
          <cell r="B340">
            <v>11660.5996035695</v>
          </cell>
          <cell r="C340">
            <v>12684.1547362365</v>
          </cell>
          <cell r="D340">
            <v>12287.8298457943</v>
          </cell>
          <cell r="E340">
            <v>12141.8800957517</v>
          </cell>
          <cell r="F340">
            <v>11897.7477320589</v>
          </cell>
          <cell r="G340">
            <v>11803.2096480006</v>
          </cell>
          <cell r="H340">
            <v>11499.7294194347</v>
          </cell>
          <cell r="I340">
            <v>11504.5675645804</v>
          </cell>
          <cell r="J340">
            <v>11632.9796510384</v>
          </cell>
          <cell r="K340">
            <v>11498.6456890608</v>
          </cell>
          <cell r="L340">
            <v>11586.3558066717</v>
          </cell>
          <cell r="M340">
            <v>11287.7551906126</v>
          </cell>
          <cell r="N340">
            <v>11273.7867008759</v>
          </cell>
          <cell r="O340">
            <v>11088.0754025682</v>
          </cell>
          <cell r="P340">
            <v>11194.2524330188</v>
          </cell>
          <cell r="Q340">
            <v>700.622021201893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-64580.9452236076</v>
          </cell>
          <cell r="B341">
            <v>11844.7496210107</v>
          </cell>
          <cell r="C341">
            <v>12844.8639053484</v>
          </cell>
          <cell r="D341">
            <v>12636.1966764879</v>
          </cell>
          <cell r="E341">
            <v>12290.5443375077</v>
          </cell>
          <cell r="F341">
            <v>11999.044132352</v>
          </cell>
          <cell r="G341">
            <v>11744.7019250999</v>
          </cell>
          <cell r="H341">
            <v>11663.259118313</v>
          </cell>
          <cell r="I341">
            <v>11585.3726795998</v>
          </cell>
          <cell r="J341">
            <v>11507.0951647453</v>
          </cell>
          <cell r="K341">
            <v>11426.813516242</v>
          </cell>
          <cell r="L341">
            <v>11544.7556528475</v>
          </cell>
          <cell r="M341">
            <v>11562.9639201792</v>
          </cell>
          <cell r="N341">
            <v>11312.7222060801</v>
          </cell>
          <cell r="O341">
            <v>11460.2170975372</v>
          </cell>
          <cell r="P341">
            <v>11348.9748365631</v>
          </cell>
          <cell r="Q341">
            <v>740.717609336689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-63995.9008531719</v>
          </cell>
          <cell r="B342">
            <v>11798.1850031005</v>
          </cell>
          <cell r="C342">
            <v>12747.9893447105</v>
          </cell>
          <cell r="D342">
            <v>12452.6042118253</v>
          </cell>
          <cell r="E342">
            <v>12266.3622805544</v>
          </cell>
          <cell r="F342">
            <v>11955.4092759147</v>
          </cell>
          <cell r="G342">
            <v>11779.3962419622</v>
          </cell>
          <cell r="H342">
            <v>11608.0961009149</v>
          </cell>
          <cell r="I342">
            <v>11603.0154943779</v>
          </cell>
          <cell r="J342">
            <v>11469.7876892303</v>
          </cell>
          <cell r="K342">
            <v>11384.9005090821</v>
          </cell>
          <cell r="L342">
            <v>11493.005063958</v>
          </cell>
          <cell r="M342">
            <v>11423.0107938301</v>
          </cell>
          <cell r="N342">
            <v>11449.1393579987</v>
          </cell>
          <cell r="O342">
            <v>11281.4433531697</v>
          </cell>
          <cell r="P342">
            <v>11257.764878444</v>
          </cell>
          <cell r="Q342">
            <v>734.00738442554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-69315.5329782774</v>
          </cell>
          <cell r="B343">
            <v>11854.057970586</v>
          </cell>
          <cell r="C343">
            <v>12866.424972534</v>
          </cell>
          <cell r="D343">
            <v>12640.0079379747</v>
          </cell>
          <cell r="E343">
            <v>12304.9141187902</v>
          </cell>
          <cell r="F343">
            <v>12160.3470580378</v>
          </cell>
          <cell r="G343">
            <v>11938.3338695408</v>
          </cell>
          <cell r="H343">
            <v>11723.9255541526</v>
          </cell>
          <cell r="I343">
            <v>11717.1380394314</v>
          </cell>
          <cell r="J343">
            <v>11784.5182437263</v>
          </cell>
          <cell r="K343">
            <v>11615.4216060548</v>
          </cell>
          <cell r="L343">
            <v>11539.8476157769</v>
          </cell>
          <cell r="M343">
            <v>11664.4002688724</v>
          </cell>
          <cell r="N343">
            <v>11535.6169301937</v>
          </cell>
          <cell r="O343">
            <v>11273.2678172045</v>
          </cell>
          <cell r="P343">
            <v>11359.2184746932</v>
          </cell>
          <cell r="Q343">
            <v>795.021437047651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-63868.5958810749</v>
          </cell>
          <cell r="B344">
            <v>11869.4242090277</v>
          </cell>
          <cell r="C344">
            <v>12828.9614637299</v>
          </cell>
          <cell r="D344">
            <v>12577.7641256718</v>
          </cell>
          <cell r="E344">
            <v>12214.7604869572</v>
          </cell>
          <cell r="F344">
            <v>11988.8038130648</v>
          </cell>
          <cell r="G344">
            <v>11807.9120901383</v>
          </cell>
          <cell r="H344">
            <v>11836.344730196</v>
          </cell>
          <cell r="I344">
            <v>11529.087783562</v>
          </cell>
          <cell r="J344">
            <v>11454.9616343046</v>
          </cell>
          <cell r="K344">
            <v>11388.0192014241</v>
          </cell>
          <cell r="L344">
            <v>11499.301683965</v>
          </cell>
          <cell r="M344">
            <v>11327.1995891043</v>
          </cell>
          <cell r="N344">
            <v>11403.8989621564</v>
          </cell>
          <cell r="O344">
            <v>11359.6570819833</v>
          </cell>
          <cell r="P344">
            <v>11236.6578499498</v>
          </cell>
          <cell r="Q344">
            <v>732.547247317577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-62647.374251628</v>
          </cell>
          <cell r="B345">
            <v>11876.423064599</v>
          </cell>
          <cell r="C345">
            <v>12879.963145899</v>
          </cell>
          <cell r="D345">
            <v>12497.4027156</v>
          </cell>
          <cell r="E345">
            <v>12149.4853403606</v>
          </cell>
          <cell r="F345">
            <v>11995.1138885416</v>
          </cell>
          <cell r="G345">
            <v>11680.2570143794</v>
          </cell>
          <cell r="H345">
            <v>11741.2771907178</v>
          </cell>
          <cell r="I345">
            <v>11498.0361274765</v>
          </cell>
          <cell r="J345">
            <v>11604.0321008611</v>
          </cell>
          <cell r="K345">
            <v>11586.3954844258</v>
          </cell>
          <cell r="L345">
            <v>11401.1403839339</v>
          </cell>
          <cell r="M345">
            <v>11228.0430339202</v>
          </cell>
          <cell r="N345">
            <v>11264.976030031</v>
          </cell>
          <cell r="O345">
            <v>11183.9924572429</v>
          </cell>
          <cell r="P345">
            <v>11199.9088592432</v>
          </cell>
          <cell r="Q345">
            <v>718.540323716473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-73271.3934943878</v>
          </cell>
          <cell r="B346">
            <v>12111.2380665487</v>
          </cell>
          <cell r="C346">
            <v>13137.4124054579</v>
          </cell>
          <cell r="D346">
            <v>12839.2890677496</v>
          </cell>
          <cell r="E346">
            <v>12459.7074218967</v>
          </cell>
          <cell r="F346">
            <v>12238.8511979811</v>
          </cell>
          <cell r="G346">
            <v>12136.2287999755</v>
          </cell>
          <cell r="H346">
            <v>11820.9608901386</v>
          </cell>
          <cell r="I346">
            <v>11764.9809008193</v>
          </cell>
          <cell r="J346">
            <v>11957.9383109981</v>
          </cell>
          <cell r="K346">
            <v>11735.3382554743</v>
          </cell>
          <cell r="L346">
            <v>11706.0504877406</v>
          </cell>
          <cell r="M346">
            <v>11653.3672123187</v>
          </cell>
          <cell r="N346">
            <v>11698.9098540399</v>
          </cell>
          <cell r="O346">
            <v>11520.6222356204</v>
          </cell>
          <cell r="P346">
            <v>11371.9423019428</v>
          </cell>
          <cell r="Q346">
            <v>840.39357482323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-68741.2503057724</v>
          </cell>
          <cell r="B347">
            <v>12037.3223471478</v>
          </cell>
          <cell r="C347">
            <v>13035.5229730385</v>
          </cell>
          <cell r="D347">
            <v>12634.5790530961</v>
          </cell>
          <cell r="E347">
            <v>12338.3589831297</v>
          </cell>
          <cell r="F347">
            <v>12168.6670329038</v>
          </cell>
          <cell r="G347">
            <v>11997.1765009091</v>
          </cell>
          <cell r="H347">
            <v>11773.2071045541</v>
          </cell>
          <cell r="I347">
            <v>11685.1364421574</v>
          </cell>
          <cell r="J347">
            <v>11668.3486159481</v>
          </cell>
          <cell r="K347">
            <v>11837.4979272598</v>
          </cell>
          <cell r="L347">
            <v>11489.4614122163</v>
          </cell>
          <cell r="M347">
            <v>11590.7382106368</v>
          </cell>
          <cell r="N347">
            <v>11504.144302949</v>
          </cell>
          <cell r="O347">
            <v>11364.5211338348</v>
          </cell>
          <cell r="P347">
            <v>11240.402493577</v>
          </cell>
          <cell r="Q347">
            <v>788.434644507087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-72616.0687586088</v>
          </cell>
          <cell r="B348">
            <v>11900.1177831096</v>
          </cell>
          <cell r="C348">
            <v>13097.3460385384</v>
          </cell>
          <cell r="D348">
            <v>12768.8497088769</v>
          </cell>
          <cell r="E348">
            <v>12555.2762104574</v>
          </cell>
          <cell r="F348">
            <v>12222.772695405</v>
          </cell>
          <cell r="G348">
            <v>11933.4775423183</v>
          </cell>
          <cell r="H348">
            <v>11795.9602350519</v>
          </cell>
          <cell r="I348">
            <v>11962.8822293465</v>
          </cell>
          <cell r="J348">
            <v>11831.3767235584</v>
          </cell>
          <cell r="K348">
            <v>11617.2186361598</v>
          </cell>
          <cell r="L348">
            <v>11579.8543125887</v>
          </cell>
          <cell r="M348">
            <v>11700.0307932627</v>
          </cell>
          <cell r="N348">
            <v>11675.9170044306</v>
          </cell>
          <cell r="O348">
            <v>11445.9848758833</v>
          </cell>
          <cell r="P348">
            <v>11327.3264345989</v>
          </cell>
          <cell r="Q348">
            <v>832.877262233739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-73942.9824087038</v>
          </cell>
          <cell r="B349">
            <v>12281.5868047811</v>
          </cell>
          <cell r="C349">
            <v>13185.8810355315</v>
          </cell>
          <cell r="D349">
            <v>12898.2042100873</v>
          </cell>
          <cell r="E349">
            <v>12445.3618669625</v>
          </cell>
          <cell r="F349">
            <v>12278.8530305873</v>
          </cell>
          <cell r="G349">
            <v>11994.2726410711</v>
          </cell>
          <cell r="H349">
            <v>11797.5024675443</v>
          </cell>
          <cell r="I349">
            <v>11704.3544910883</v>
          </cell>
          <cell r="J349">
            <v>11726.5198754586</v>
          </cell>
          <cell r="K349">
            <v>11763.947941773</v>
          </cell>
          <cell r="L349">
            <v>11620.902321609</v>
          </cell>
          <cell r="M349">
            <v>11638.2696048421</v>
          </cell>
          <cell r="N349">
            <v>11559.3512482573</v>
          </cell>
          <cell r="O349">
            <v>11651.5780990383</v>
          </cell>
          <cell r="P349">
            <v>11500.4996834104</v>
          </cell>
          <cell r="Q349">
            <v>848.096431034869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-63398.228429285</v>
          </cell>
          <cell r="B350">
            <v>11899.6034205776</v>
          </cell>
          <cell r="C350">
            <v>12884.4928372171</v>
          </cell>
          <cell r="D350">
            <v>12524.9781382282</v>
          </cell>
          <cell r="E350">
            <v>12309.9397418702</v>
          </cell>
          <cell r="F350">
            <v>12117.9487789822</v>
          </cell>
          <cell r="G350">
            <v>11692.2564921446</v>
          </cell>
          <cell r="H350">
            <v>11509.6573336379</v>
          </cell>
          <cell r="I350">
            <v>11642.1073472086</v>
          </cell>
          <cell r="J350">
            <v>11544.23261151</v>
          </cell>
          <cell r="K350">
            <v>11478.4033979624</v>
          </cell>
          <cell r="L350">
            <v>11352.9093848207</v>
          </cell>
          <cell r="M350">
            <v>11326.6747291078</v>
          </cell>
          <cell r="N350">
            <v>11462.9649411626</v>
          </cell>
          <cell r="O350">
            <v>11224.7576186288</v>
          </cell>
          <cell r="P350">
            <v>11274.6833119058</v>
          </cell>
          <cell r="Q350">
            <v>727.152320792527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-71407.3099124745</v>
          </cell>
          <cell r="B351">
            <v>11979.1652512042</v>
          </cell>
          <cell r="C351">
            <v>13106.1605513606</v>
          </cell>
          <cell r="D351">
            <v>12765.9783017815</v>
          </cell>
          <cell r="E351">
            <v>12403.2446187373</v>
          </cell>
          <cell r="F351">
            <v>12133.1448684899</v>
          </cell>
          <cell r="G351">
            <v>11863.4690513086</v>
          </cell>
          <cell r="H351">
            <v>11877.3721640928</v>
          </cell>
          <cell r="I351">
            <v>11792.0134902626</v>
          </cell>
          <cell r="J351">
            <v>11647.6430926713</v>
          </cell>
          <cell r="K351">
            <v>11554.8568483248</v>
          </cell>
          <cell r="L351">
            <v>11577.759170625</v>
          </cell>
          <cell r="M351">
            <v>11524.1579316233</v>
          </cell>
          <cell r="N351">
            <v>11603.1445234926</v>
          </cell>
          <cell r="O351">
            <v>11552.2750900671</v>
          </cell>
          <cell r="P351">
            <v>11319.4775189711</v>
          </cell>
          <cell r="Q351">
            <v>819.013281772118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-66158.0962868864</v>
          </cell>
          <cell r="B352">
            <v>12042.0289996988</v>
          </cell>
          <cell r="C352">
            <v>12898.6935806166</v>
          </cell>
          <cell r="D352">
            <v>12611.9907968866</v>
          </cell>
          <cell r="E352">
            <v>12324.6335708171</v>
          </cell>
          <cell r="F352">
            <v>12055.4715894048</v>
          </cell>
          <cell r="G352">
            <v>11655.8926470855</v>
          </cell>
          <cell r="H352">
            <v>11650.8214958924</v>
          </cell>
          <cell r="I352">
            <v>11564.8116113839</v>
          </cell>
          <cell r="J352">
            <v>11566.927757885</v>
          </cell>
          <cell r="K352">
            <v>11544.8997050154</v>
          </cell>
          <cell r="L352">
            <v>11432.0133433488</v>
          </cell>
          <cell r="M352">
            <v>11579.6722519809</v>
          </cell>
          <cell r="N352">
            <v>11284.1782562663</v>
          </cell>
          <cell r="O352">
            <v>11205.8235010098</v>
          </cell>
          <cell r="P352">
            <v>11299.1252895457</v>
          </cell>
          <cell r="Q352">
            <v>758.806901172072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-67322.5686489151</v>
          </cell>
          <cell r="B353">
            <v>12057.6332426907</v>
          </cell>
          <cell r="C353">
            <v>13012.5983295617</v>
          </cell>
          <cell r="D353">
            <v>12464.8640121218</v>
          </cell>
          <cell r="E353">
            <v>12267.1442924485</v>
          </cell>
          <cell r="F353">
            <v>12152.5094783162</v>
          </cell>
          <cell r="G353">
            <v>11965.0574130063</v>
          </cell>
          <cell r="H353">
            <v>11707.1809929705</v>
          </cell>
          <cell r="I353">
            <v>11660.0520360718</v>
          </cell>
          <cell r="J353">
            <v>11752.7854847456</v>
          </cell>
          <cell r="K353">
            <v>11522.7312437524</v>
          </cell>
          <cell r="L353">
            <v>11465.9532448581</v>
          </cell>
          <cell r="M353">
            <v>11486.0471682407</v>
          </cell>
          <cell r="N353">
            <v>11433.9949573339</v>
          </cell>
          <cell r="O353">
            <v>11273.1513454262</v>
          </cell>
          <cell r="P353">
            <v>11279.1180614398</v>
          </cell>
          <cell r="Q353">
            <v>772.162933375596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-70176.1431309377</v>
          </cell>
          <cell r="B354">
            <v>11954.9729318813</v>
          </cell>
          <cell r="C354">
            <v>12965.7497408351</v>
          </cell>
          <cell r="D354">
            <v>12590.7302667719</v>
          </cell>
          <cell r="E354">
            <v>12321.3282750114</v>
          </cell>
          <cell r="F354">
            <v>12239.0531611794</v>
          </cell>
          <cell r="G354">
            <v>11842.2594863194</v>
          </cell>
          <cell r="H354">
            <v>11768.4406994201</v>
          </cell>
          <cell r="I354">
            <v>11699.1540745433</v>
          </cell>
          <cell r="J354">
            <v>11612.8523738596</v>
          </cell>
          <cell r="K354">
            <v>11654.6202414021</v>
          </cell>
          <cell r="L354">
            <v>11661.0390812951</v>
          </cell>
          <cell r="M354">
            <v>11551.1080887439</v>
          </cell>
          <cell r="N354">
            <v>11512.5828398498</v>
          </cell>
          <cell r="O354">
            <v>11414.695558356</v>
          </cell>
          <cell r="P354">
            <v>11463.0246298896</v>
          </cell>
          <cell r="Q354">
            <v>804.892291254602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-67837.1920592045</v>
          </cell>
          <cell r="B355">
            <v>11811.6794152894</v>
          </cell>
          <cell r="C355">
            <v>12857.5739165987</v>
          </cell>
          <cell r="D355">
            <v>12643.3599466084</v>
          </cell>
          <cell r="E355">
            <v>12389.1254572269</v>
          </cell>
          <cell r="F355">
            <v>12104.6199422567</v>
          </cell>
          <cell r="G355">
            <v>11848.3995042688</v>
          </cell>
          <cell r="H355">
            <v>11797.9507221574</v>
          </cell>
          <cell r="I355">
            <v>11735.4709905408</v>
          </cell>
          <cell r="J355">
            <v>11660.2059461226</v>
          </cell>
          <cell r="K355">
            <v>11537.2608810412</v>
          </cell>
          <cell r="L355">
            <v>11488.3322830625</v>
          </cell>
          <cell r="M355">
            <v>11461.9646824789</v>
          </cell>
          <cell r="N355">
            <v>11443.1344107719</v>
          </cell>
          <cell r="O355">
            <v>11411.5369360282</v>
          </cell>
          <cell r="P355">
            <v>11468.812591383</v>
          </cell>
          <cell r="Q355">
            <v>778.065458042252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-71314.1385752401</v>
          </cell>
          <cell r="B356">
            <v>12038.4629513981</v>
          </cell>
          <cell r="C356">
            <v>12961.2788815002</v>
          </cell>
          <cell r="D356">
            <v>12762.7009151471</v>
          </cell>
          <cell r="E356">
            <v>12333.6980194067</v>
          </cell>
          <cell r="F356">
            <v>12061.3520537351</v>
          </cell>
          <cell r="G356">
            <v>12063.4224398664</v>
          </cell>
          <cell r="H356">
            <v>11944.3993260778</v>
          </cell>
          <cell r="I356">
            <v>11863.7243325503</v>
          </cell>
          <cell r="J356">
            <v>11714.6918457385</v>
          </cell>
          <cell r="K356">
            <v>11684.4666484399</v>
          </cell>
          <cell r="L356">
            <v>11664.7290229807</v>
          </cell>
          <cell r="M356">
            <v>11661.5140286782</v>
          </cell>
          <cell r="N356">
            <v>11495.3893643887</v>
          </cell>
          <cell r="O356">
            <v>11459.0907402355</v>
          </cell>
          <cell r="P356">
            <v>11661.0120762139</v>
          </cell>
          <cell r="Q356">
            <v>817.944643802574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-69894.152195097</v>
          </cell>
          <cell r="B357">
            <v>12041.9106208903</v>
          </cell>
          <cell r="C357">
            <v>13112.2984218549</v>
          </cell>
          <cell r="D357">
            <v>12786.4428585605</v>
          </cell>
          <cell r="E357">
            <v>12512.6907562337</v>
          </cell>
          <cell r="F357">
            <v>12209.2768653855</v>
          </cell>
          <cell r="G357">
            <v>11966.4554814056</v>
          </cell>
          <cell r="H357">
            <v>11764.3701498733</v>
          </cell>
          <cell r="I357">
            <v>11799.8096065685</v>
          </cell>
          <cell r="J357">
            <v>11726.8104073673</v>
          </cell>
          <cell r="K357">
            <v>11602.0349590921</v>
          </cell>
          <cell r="L357">
            <v>11555.8109223917</v>
          </cell>
          <cell r="M357">
            <v>11542.5644387631</v>
          </cell>
          <cell r="N357">
            <v>11542.683621446</v>
          </cell>
          <cell r="O357">
            <v>11391.851953751</v>
          </cell>
          <cell r="P357">
            <v>11301.4273241435</v>
          </cell>
          <cell r="Q357">
            <v>801.657968016885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-68277.9884279417</v>
          </cell>
          <cell r="B358">
            <v>11962.2788406145</v>
          </cell>
          <cell r="C358">
            <v>13031.7538442625</v>
          </cell>
          <cell r="D358">
            <v>12596.1075853514</v>
          </cell>
          <cell r="E358">
            <v>12416.9612285706</v>
          </cell>
          <cell r="F358">
            <v>12037.5442357083</v>
          </cell>
          <cell r="G358">
            <v>11847.8587283885</v>
          </cell>
          <cell r="H358">
            <v>11738.1099827196</v>
          </cell>
          <cell r="I358">
            <v>11684.6690618773</v>
          </cell>
          <cell r="J358">
            <v>11697.1764274177</v>
          </cell>
          <cell r="K358">
            <v>11686.482273882</v>
          </cell>
          <cell r="L358">
            <v>11467.8590821168</v>
          </cell>
          <cell r="M358">
            <v>11551.7553680577</v>
          </cell>
          <cell r="N358">
            <v>11423.1400755156</v>
          </cell>
          <cell r="O358">
            <v>11332.9719025002</v>
          </cell>
          <cell r="P358">
            <v>11337.8422602141</v>
          </cell>
          <cell r="Q358">
            <v>783.12121607312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-65929.3062976512</v>
          </cell>
          <cell r="B359">
            <v>12049.3148471374</v>
          </cell>
          <cell r="C359">
            <v>12986.7750526858</v>
          </cell>
          <cell r="D359">
            <v>12632.550155518</v>
          </cell>
          <cell r="E359">
            <v>12185.530697283</v>
          </cell>
          <cell r="F359">
            <v>12007.9790898208</v>
          </cell>
          <cell r="G359">
            <v>11808.225127114</v>
          </cell>
          <cell r="H359">
            <v>11608.1843017319</v>
          </cell>
          <cell r="I359">
            <v>11634.559530319</v>
          </cell>
          <cell r="J359">
            <v>11686.5503875679</v>
          </cell>
          <cell r="K359">
            <v>11599.8051478372</v>
          </cell>
          <cell r="L359">
            <v>11410.2270855224</v>
          </cell>
          <cell r="M359">
            <v>11371.43597636</v>
          </cell>
          <cell r="N359">
            <v>11494.9753904042</v>
          </cell>
          <cell r="O359">
            <v>11432.8101493785</v>
          </cell>
          <cell r="P359">
            <v>11315.9351088032</v>
          </cell>
          <cell r="Q359">
            <v>756.18277151154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-67712.5156726001</v>
          </cell>
          <cell r="B360">
            <v>12011.3547168039</v>
          </cell>
          <cell r="C360">
            <v>12964.6302947678</v>
          </cell>
          <cell r="D360">
            <v>12619.2575183787</v>
          </cell>
          <cell r="E360">
            <v>12313.834677943</v>
          </cell>
          <cell r="F360">
            <v>12113.4273186485</v>
          </cell>
          <cell r="G360">
            <v>11921.0170422858</v>
          </cell>
          <cell r="H360">
            <v>11870.8617261234</v>
          </cell>
          <cell r="I360">
            <v>11804.5715873555</v>
          </cell>
          <cell r="J360">
            <v>11557.5444647595</v>
          </cell>
          <cell r="K360">
            <v>11407.1709054505</v>
          </cell>
          <cell r="L360">
            <v>11496.3710359491</v>
          </cell>
          <cell r="M360">
            <v>11509.3245611163</v>
          </cell>
          <cell r="N360">
            <v>11526.0402012931</v>
          </cell>
          <cell r="O360">
            <v>11499.6156976093</v>
          </cell>
          <cell r="P360">
            <v>11445.309376167</v>
          </cell>
          <cell r="Q360">
            <v>776.635469758454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-68627.70960756</v>
          </cell>
          <cell r="B361">
            <v>12008.1409805914</v>
          </cell>
          <cell r="C361">
            <v>12911.6061378362</v>
          </cell>
          <cell r="D361">
            <v>12648.4930713178</v>
          </cell>
          <cell r="E361">
            <v>12311.9731093969</v>
          </cell>
          <cell r="F361">
            <v>12110.9172692808</v>
          </cell>
          <cell r="G361">
            <v>12098.4830912316</v>
          </cell>
          <cell r="H361">
            <v>11745.2421362083</v>
          </cell>
          <cell r="I361">
            <v>11714.4261769477</v>
          </cell>
          <cell r="J361">
            <v>11511.536667714</v>
          </cell>
          <cell r="K361">
            <v>11587.6819714584</v>
          </cell>
          <cell r="L361">
            <v>11456.3805705285</v>
          </cell>
          <cell r="M361">
            <v>11431.8349154158</v>
          </cell>
          <cell r="N361">
            <v>11439.4422289288</v>
          </cell>
          <cell r="O361">
            <v>11473.1019308623</v>
          </cell>
          <cell r="P361">
            <v>11502.7582412215</v>
          </cell>
          <cell r="Q361">
            <v>787.132378114871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-65358.0747106383</v>
          </cell>
          <cell r="B362">
            <v>11881.476228512</v>
          </cell>
          <cell r="C362">
            <v>12733.851276296</v>
          </cell>
          <cell r="D362">
            <v>12591.7467838681</v>
          </cell>
          <cell r="E362">
            <v>12350.6024422332</v>
          </cell>
          <cell r="F362">
            <v>12101.7872005026</v>
          </cell>
          <cell r="G362">
            <v>11823.5707870269</v>
          </cell>
          <cell r="H362">
            <v>11620.9026788911</v>
          </cell>
          <cell r="I362">
            <v>11635.4039208509</v>
          </cell>
          <cell r="J362">
            <v>11682.5664942292</v>
          </cell>
          <cell r="K362">
            <v>11637.5708970971</v>
          </cell>
          <cell r="L362">
            <v>11446.5336735197</v>
          </cell>
          <cell r="M362">
            <v>11430.5055707756</v>
          </cell>
          <cell r="N362">
            <v>11399.8966635894</v>
          </cell>
          <cell r="O362">
            <v>11398.7112825837</v>
          </cell>
          <cell r="P362">
            <v>11213.8010397315</v>
          </cell>
          <cell r="Q362">
            <v>749.630973701137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-66728.0688793902</v>
          </cell>
          <cell r="B363">
            <v>11872.339250423</v>
          </cell>
          <cell r="C363">
            <v>12840.5025549871</v>
          </cell>
          <cell r="D363">
            <v>12483.8380422942</v>
          </cell>
          <cell r="E363">
            <v>12450.8200174709</v>
          </cell>
          <cell r="F363">
            <v>12046.5530288414</v>
          </cell>
          <cell r="G363">
            <v>11841.8246658308</v>
          </cell>
          <cell r="H363">
            <v>11655.8716237977</v>
          </cell>
          <cell r="I363">
            <v>11761.4794191716</v>
          </cell>
          <cell r="J363">
            <v>11581.9135464526</v>
          </cell>
          <cell r="K363">
            <v>11451.4125843292</v>
          </cell>
          <cell r="L363">
            <v>11573.1862242531</v>
          </cell>
          <cell r="M363">
            <v>11417.4830918008</v>
          </cell>
          <cell r="N363">
            <v>11367.4468211232</v>
          </cell>
          <cell r="O363">
            <v>11218.2763275566</v>
          </cell>
          <cell r="P363">
            <v>11251.8819539118</v>
          </cell>
          <cell r="Q363">
            <v>765.344258819053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-65138.878894932</v>
          </cell>
          <cell r="B364">
            <v>12069.5624092752</v>
          </cell>
          <cell r="C364">
            <v>12902.6195831971</v>
          </cell>
          <cell r="D364">
            <v>12505.8875415859</v>
          </cell>
          <cell r="E364">
            <v>12203.3949086677</v>
          </cell>
          <cell r="F364">
            <v>12112.2206821619</v>
          </cell>
          <cell r="G364">
            <v>11789.0791577674</v>
          </cell>
          <cell r="H364">
            <v>11620.2719317752</v>
          </cell>
          <cell r="I364">
            <v>11589.259013943</v>
          </cell>
          <cell r="J364">
            <v>11557.1962427903</v>
          </cell>
          <cell r="K364">
            <v>11478.0629953936</v>
          </cell>
          <cell r="L364">
            <v>11616.3751525302</v>
          </cell>
          <cell r="M364">
            <v>11585.0180468199</v>
          </cell>
          <cell r="N364">
            <v>11348.4938831705</v>
          </cell>
          <cell r="O364">
            <v>11264.9741511128</v>
          </cell>
          <cell r="P364">
            <v>11278.8574247127</v>
          </cell>
          <cell r="Q364">
            <v>747.116885373313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-72308.4053925464</v>
          </cell>
          <cell r="B365">
            <v>11991.9419803531</v>
          </cell>
          <cell r="C365">
            <v>13279.484836628</v>
          </cell>
          <cell r="D365">
            <v>12828.5156370799</v>
          </cell>
          <cell r="E365">
            <v>12388.9110394694</v>
          </cell>
          <cell r="F365">
            <v>12247.1074269178</v>
          </cell>
          <cell r="G365">
            <v>12140.9110963529</v>
          </cell>
          <cell r="H365">
            <v>11975.4171835716</v>
          </cell>
          <cell r="I365">
            <v>11761.9609112136</v>
          </cell>
          <cell r="J365">
            <v>11762.2814981009</v>
          </cell>
          <cell r="K365">
            <v>11708.0413076598</v>
          </cell>
          <cell r="L365">
            <v>11679.5729906678</v>
          </cell>
          <cell r="M365">
            <v>11678.8271413929</v>
          </cell>
          <cell r="N365">
            <v>11491.7910867921</v>
          </cell>
          <cell r="O365">
            <v>11551.8222583091</v>
          </cell>
          <cell r="P365">
            <v>11512.4747717376</v>
          </cell>
          <cell r="Q365">
            <v>829.34848649035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-66232.7949496791</v>
          </cell>
          <cell r="B366">
            <v>11986.2874174351</v>
          </cell>
          <cell r="C366">
            <v>12845.0217284517</v>
          </cell>
          <cell r="D366">
            <v>12659.8163964754</v>
          </cell>
          <cell r="E366">
            <v>12382.8440217516</v>
          </cell>
          <cell r="F366">
            <v>12174.5739055291</v>
          </cell>
          <cell r="G366">
            <v>11716.2796728024</v>
          </cell>
          <cell r="H366">
            <v>11643.5241012855</v>
          </cell>
          <cell r="I366">
            <v>11628.4186520692</v>
          </cell>
          <cell r="J366">
            <v>11547.1319940751</v>
          </cell>
          <cell r="K366">
            <v>11459.152505001</v>
          </cell>
          <cell r="L366">
            <v>11564.3461740252</v>
          </cell>
          <cell r="M366">
            <v>11473.7841581794</v>
          </cell>
          <cell r="N366">
            <v>11538.9924614921</v>
          </cell>
          <cell r="O366">
            <v>11472.496511936</v>
          </cell>
          <cell r="P366">
            <v>11389.1783314504</v>
          </cell>
          <cell r="Q366">
            <v>759.663664954839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-62804.2454482914</v>
          </cell>
          <cell r="B367">
            <v>11874.700706209</v>
          </cell>
          <cell r="C367">
            <v>12876.0404823011</v>
          </cell>
          <cell r="D367">
            <v>12500.856956497</v>
          </cell>
          <cell r="E367">
            <v>12139.2601438751</v>
          </cell>
          <cell r="F367">
            <v>11886.6055540433</v>
          </cell>
          <cell r="G367">
            <v>11748.018112089</v>
          </cell>
          <cell r="H367">
            <v>11594.6885007574</v>
          </cell>
          <cell r="I367">
            <v>11575.6080104671</v>
          </cell>
          <cell r="J367">
            <v>11546.5155502945</v>
          </cell>
          <cell r="K367">
            <v>11514.2059659911</v>
          </cell>
          <cell r="L367">
            <v>11348.966199807</v>
          </cell>
          <cell r="M367">
            <v>11409.4628918711</v>
          </cell>
          <cell r="N367">
            <v>11185.8888142788</v>
          </cell>
          <cell r="O367">
            <v>11236.195621157</v>
          </cell>
          <cell r="P367">
            <v>11301.4891773444</v>
          </cell>
          <cell r="Q367">
            <v>720.339573593723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-65479.8456659074</v>
          </cell>
          <cell r="B368">
            <v>12089.255050922</v>
          </cell>
          <cell r="C368">
            <v>12860.1773939879</v>
          </cell>
          <cell r="D368">
            <v>12625.0370430476</v>
          </cell>
          <cell r="E368">
            <v>12209.6554169824</v>
          </cell>
          <cell r="F368">
            <v>12154.0457664488</v>
          </cell>
          <cell r="G368">
            <v>11766.048520029</v>
          </cell>
          <cell r="H368">
            <v>11546.7394814754</v>
          </cell>
          <cell r="I368">
            <v>11633.5119597674</v>
          </cell>
          <cell r="J368">
            <v>11660.8558196459</v>
          </cell>
          <cell r="K368">
            <v>11561.8911740742</v>
          </cell>
          <cell r="L368">
            <v>11410.0086691631</v>
          </cell>
          <cell r="M368">
            <v>11321.7773264583</v>
          </cell>
          <cell r="N368">
            <v>11263.2178618199</v>
          </cell>
          <cell r="O368">
            <v>11296.1873202958</v>
          </cell>
          <cell r="P368">
            <v>11415.1617615347</v>
          </cell>
          <cell r="Q368">
            <v>751.027637849692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-66185.3859465222</v>
          </cell>
          <cell r="B369">
            <v>11823.7820987951</v>
          </cell>
          <cell r="C369">
            <v>12949.5222873262</v>
          </cell>
          <cell r="D369">
            <v>12518.1564019531</v>
          </cell>
          <cell r="E369">
            <v>12326.7911744096</v>
          </cell>
          <cell r="F369">
            <v>12004.0530101383</v>
          </cell>
          <cell r="G369">
            <v>11670.4814649101</v>
          </cell>
          <cell r="H369">
            <v>11669.2059095536</v>
          </cell>
          <cell r="I369">
            <v>11591.2427098247</v>
          </cell>
          <cell r="J369">
            <v>11581.946686136</v>
          </cell>
          <cell r="K369">
            <v>11492.6580625661</v>
          </cell>
          <cell r="L369">
            <v>11466.955065825</v>
          </cell>
          <cell r="M369">
            <v>11417.5054516604</v>
          </cell>
          <cell r="N369">
            <v>11555.7684990934</v>
          </cell>
          <cell r="O369">
            <v>11506.4490191234</v>
          </cell>
          <cell r="P369">
            <v>11321.864191263</v>
          </cell>
          <cell r="Q369">
            <v>759.119902652231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-65517.3192088387</v>
          </cell>
          <cell r="B370">
            <v>11985.8449901344</v>
          </cell>
          <cell r="C370">
            <v>12982.4211080099</v>
          </cell>
          <cell r="D370">
            <v>12522.2117859253</v>
          </cell>
          <cell r="E370">
            <v>12152.3992582918</v>
          </cell>
          <cell r="F370">
            <v>11990.4801821389</v>
          </cell>
          <cell r="G370">
            <v>11942.1460346776</v>
          </cell>
          <cell r="H370">
            <v>11700.4395341663</v>
          </cell>
          <cell r="I370">
            <v>11508.2546231293</v>
          </cell>
          <cell r="J370">
            <v>11583.3120147959</v>
          </cell>
          <cell r="K370">
            <v>11588.215179718</v>
          </cell>
          <cell r="L370">
            <v>11580.6178441458</v>
          </cell>
          <cell r="M370">
            <v>11388.0963781548</v>
          </cell>
          <cell r="N370">
            <v>11446.120200421</v>
          </cell>
          <cell r="O370">
            <v>11270.4927375208</v>
          </cell>
          <cell r="P370">
            <v>11346.4362903379</v>
          </cell>
          <cell r="Q370">
            <v>751.457444397696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-73793.3886094454</v>
          </cell>
          <cell r="B371">
            <v>12225.5337198634</v>
          </cell>
          <cell r="C371">
            <v>13128.181666557</v>
          </cell>
          <cell r="D371">
            <v>12798.2532065254</v>
          </cell>
          <cell r="E371">
            <v>12413.5485231046</v>
          </cell>
          <cell r="F371">
            <v>12216.2438190959</v>
          </cell>
          <cell r="G371">
            <v>11894.4417334557</v>
          </cell>
          <cell r="H371">
            <v>11732.9061525653</v>
          </cell>
          <cell r="I371">
            <v>11680.8652098026</v>
          </cell>
          <cell r="J371">
            <v>11684.2359007712</v>
          </cell>
          <cell r="K371">
            <v>11656.5407926597</v>
          </cell>
          <cell r="L371">
            <v>11618.7278529841</v>
          </cell>
          <cell r="M371">
            <v>11658.132406863</v>
          </cell>
          <cell r="N371">
            <v>11741.8906211325</v>
          </cell>
          <cell r="O371">
            <v>11483.7443855858</v>
          </cell>
          <cell r="P371">
            <v>11361.2496594824</v>
          </cell>
          <cell r="Q371">
            <v>846.380649994894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-68017.1060648733</v>
          </cell>
          <cell r="B372">
            <v>11927.4496239835</v>
          </cell>
          <cell r="C372">
            <v>12982.5656440562</v>
          </cell>
          <cell r="D372">
            <v>12845.346284131</v>
          </cell>
          <cell r="E372">
            <v>12315.4352448012</v>
          </cell>
          <cell r="F372">
            <v>12333.6573259975</v>
          </cell>
          <cell r="G372">
            <v>11792.9813827979</v>
          </cell>
          <cell r="H372">
            <v>11697.4542057106</v>
          </cell>
          <cell r="I372">
            <v>11710.9140181997</v>
          </cell>
          <cell r="J372">
            <v>11535.6376063428</v>
          </cell>
          <cell r="K372">
            <v>11607.3208409432</v>
          </cell>
          <cell r="L372">
            <v>11592.391366739</v>
          </cell>
          <cell r="M372">
            <v>11453.3301218917</v>
          </cell>
          <cell r="N372">
            <v>11378.5182082463</v>
          </cell>
          <cell r="O372">
            <v>11389.9686644827</v>
          </cell>
          <cell r="P372">
            <v>11309.5750254973</v>
          </cell>
          <cell r="Q372">
            <v>780.128999721671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-61150.1643022942</v>
          </cell>
          <cell r="B373">
            <v>11829.1447543012</v>
          </cell>
          <cell r="C373">
            <v>12736.5169883516</v>
          </cell>
          <cell r="D373">
            <v>12401.7801825391</v>
          </cell>
          <cell r="E373">
            <v>12128.9774277733</v>
          </cell>
          <cell r="F373">
            <v>11922.1360841928</v>
          </cell>
          <cell r="G373">
            <v>11668.4097379965</v>
          </cell>
          <cell r="H373">
            <v>11482.4200301959</v>
          </cell>
          <cell r="I373">
            <v>11575.5680627052</v>
          </cell>
          <cell r="J373">
            <v>11405.9733327546</v>
          </cell>
          <cell r="K373">
            <v>11424.9524948493</v>
          </cell>
          <cell r="L373">
            <v>11340.7976850136</v>
          </cell>
          <cell r="M373">
            <v>11234.3122451883</v>
          </cell>
          <cell r="N373">
            <v>11421.9674393404</v>
          </cell>
          <cell r="O373">
            <v>11335.3054497244</v>
          </cell>
          <cell r="P373">
            <v>11199.358270825</v>
          </cell>
          <cell r="Q373">
            <v>701.367924481594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-67873.3488205138</v>
          </cell>
          <cell r="B374">
            <v>12091.7301924313</v>
          </cell>
          <cell r="C374">
            <v>12947.6084971449</v>
          </cell>
          <cell r="D374">
            <v>12519.9315071296</v>
          </cell>
          <cell r="E374">
            <v>12447.5458236737</v>
          </cell>
          <cell r="F374">
            <v>11976.1711549759</v>
          </cell>
          <cell r="G374">
            <v>11881.4040307402</v>
          </cell>
          <cell r="H374">
            <v>11737.39513174</v>
          </cell>
          <cell r="I374">
            <v>11728.4154989745</v>
          </cell>
          <cell r="J374">
            <v>11588.7513564127</v>
          </cell>
          <cell r="K374">
            <v>11662.0187639171</v>
          </cell>
          <cell r="L374">
            <v>11584.6216209711</v>
          </cell>
          <cell r="M374">
            <v>11387.7021982972</v>
          </cell>
          <cell r="N374">
            <v>11448.1126636367</v>
          </cell>
          <cell r="O374">
            <v>11347.9774625961</v>
          </cell>
          <cell r="P374">
            <v>11358.3811837467</v>
          </cell>
          <cell r="Q374">
            <v>778.480161631764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-61757.6735917747</v>
          </cell>
          <cell r="B375">
            <v>11897.2264778868</v>
          </cell>
          <cell r="C375">
            <v>12810.5486692382</v>
          </cell>
          <cell r="D375">
            <v>12439.8070698373</v>
          </cell>
          <cell r="E375">
            <v>12181.555058578</v>
          </cell>
          <cell r="F375">
            <v>12020.0599707548</v>
          </cell>
          <cell r="G375">
            <v>11694.3617881723</v>
          </cell>
          <cell r="H375">
            <v>11522.6976877314</v>
          </cell>
          <cell r="I375">
            <v>11543.6868889719</v>
          </cell>
          <cell r="J375">
            <v>11619.9225586092</v>
          </cell>
          <cell r="K375">
            <v>11473.6854612885</v>
          </cell>
          <cell r="L375">
            <v>11440.90127955</v>
          </cell>
          <cell r="M375">
            <v>11329.0540342663</v>
          </cell>
          <cell r="N375">
            <v>11492.8740552118</v>
          </cell>
          <cell r="O375">
            <v>11306.9550664659</v>
          </cell>
          <cell r="P375">
            <v>11204.8646500788</v>
          </cell>
          <cell r="Q375">
            <v>708.33581302822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-70978.0177489473</v>
          </cell>
          <cell r="B376">
            <v>12109.7828773707</v>
          </cell>
          <cell r="C376">
            <v>13109.1512414146</v>
          </cell>
          <cell r="D376">
            <v>12544.0347080928</v>
          </cell>
          <cell r="E376">
            <v>12375.7995313326</v>
          </cell>
          <cell r="F376">
            <v>12096.3514654112</v>
          </cell>
          <cell r="G376">
            <v>11962.3708352431</v>
          </cell>
          <cell r="H376">
            <v>11805.628881818</v>
          </cell>
          <cell r="I376">
            <v>11741.773898238</v>
          </cell>
          <cell r="J376">
            <v>11621.697540637</v>
          </cell>
          <cell r="K376">
            <v>11655.2515183421</v>
          </cell>
          <cell r="L376">
            <v>11531.5051333842</v>
          </cell>
          <cell r="M376">
            <v>11646.2576131147</v>
          </cell>
          <cell r="N376">
            <v>11490.1161875833</v>
          </cell>
          <cell r="O376">
            <v>11620.223434012</v>
          </cell>
          <cell r="P376">
            <v>11522.1711154782</v>
          </cell>
          <cell r="Q376">
            <v>814.089472373325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-61707.831629388</v>
          </cell>
          <cell r="B377">
            <v>11814.0713946922</v>
          </cell>
          <cell r="C377">
            <v>12664.9977835172</v>
          </cell>
          <cell r="D377">
            <v>12353.2366029782</v>
          </cell>
          <cell r="E377">
            <v>12182.0740232599</v>
          </cell>
          <cell r="F377">
            <v>12016.6391055427</v>
          </cell>
          <cell r="G377">
            <v>11684.0833714493</v>
          </cell>
          <cell r="H377">
            <v>11517.4297720286</v>
          </cell>
          <cell r="I377">
            <v>11526.5806008093</v>
          </cell>
          <cell r="J377">
            <v>11635.5124358256</v>
          </cell>
          <cell r="K377">
            <v>11525.163508521</v>
          </cell>
          <cell r="L377">
            <v>11513.4147700854</v>
          </cell>
          <cell r="M377">
            <v>11334.2394105462</v>
          </cell>
          <cell r="N377">
            <v>11247.5383819123</v>
          </cell>
          <cell r="O377">
            <v>11241.817683385</v>
          </cell>
          <cell r="P377">
            <v>11267.7022161876</v>
          </cell>
          <cell r="Q377">
            <v>707.764145656428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-65791.1568199336</v>
          </cell>
          <cell r="B378">
            <v>11869.4346223453</v>
          </cell>
          <cell r="C378">
            <v>12981.9991239087</v>
          </cell>
          <cell r="D378">
            <v>12609.6522838249</v>
          </cell>
          <cell r="E378">
            <v>12260.2783054184</v>
          </cell>
          <cell r="F378">
            <v>12008.0661222537</v>
          </cell>
          <cell r="G378">
            <v>11791.7599085541</v>
          </cell>
          <cell r="H378">
            <v>11630.3576501438</v>
          </cell>
          <cell r="I378">
            <v>11749.107476542</v>
          </cell>
          <cell r="J378">
            <v>11548.982710964</v>
          </cell>
          <cell r="K378">
            <v>11605.6653761038</v>
          </cell>
          <cell r="L378">
            <v>11627.2555705139</v>
          </cell>
          <cell r="M378">
            <v>11388.0837953242</v>
          </cell>
          <cell r="N378">
            <v>11371.1426043474</v>
          </cell>
          <cell r="O378">
            <v>11271.2897477342</v>
          </cell>
          <cell r="P378">
            <v>11389.1591726101</v>
          </cell>
          <cell r="Q378">
            <v>754.598252261911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-69957.0394758214</v>
          </cell>
          <cell r="B379">
            <v>12002.1222191829</v>
          </cell>
          <cell r="C379">
            <v>12928.1362145247</v>
          </cell>
          <cell r="D379">
            <v>12675.727813076</v>
          </cell>
          <cell r="E379">
            <v>12506.055972414</v>
          </cell>
          <cell r="F379">
            <v>12196.7842337281</v>
          </cell>
          <cell r="G379">
            <v>11891.5095715013</v>
          </cell>
          <cell r="H379">
            <v>11839.0304887975</v>
          </cell>
          <cell r="I379">
            <v>11738.434122896</v>
          </cell>
          <cell r="J379">
            <v>11708.4546292775</v>
          </cell>
          <cell r="K379">
            <v>11690.4664861657</v>
          </cell>
          <cell r="L379">
            <v>11521.199073955</v>
          </cell>
          <cell r="M379">
            <v>11438.7048733343</v>
          </cell>
          <cell r="N379">
            <v>11345.9633929871</v>
          </cell>
          <cell r="O379">
            <v>11403.1308795607</v>
          </cell>
          <cell r="P379">
            <v>11376.3981310978</v>
          </cell>
          <cell r="Q379">
            <v>802.379259971882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-71156.7865579095</v>
          </cell>
          <cell r="B380">
            <v>12126.8470511892</v>
          </cell>
          <cell r="C380">
            <v>13140.1538274823</v>
          </cell>
          <cell r="D380">
            <v>12755.2801997922</v>
          </cell>
          <cell r="E380">
            <v>12429.8019122686</v>
          </cell>
          <cell r="F380">
            <v>12248.5659591509</v>
          </cell>
          <cell r="G380">
            <v>11823.2730306971</v>
          </cell>
          <cell r="H380">
            <v>11688.6781375038</v>
          </cell>
          <cell r="I380">
            <v>11714.3617711435</v>
          </cell>
          <cell r="J380">
            <v>11549.5473404516</v>
          </cell>
          <cell r="K380">
            <v>11615.6851236174</v>
          </cell>
          <cell r="L380">
            <v>11666.6590029079</v>
          </cell>
          <cell r="M380">
            <v>11667.7914743097</v>
          </cell>
          <cell r="N380">
            <v>11364.5319534775</v>
          </cell>
          <cell r="O380">
            <v>11355.7950976632</v>
          </cell>
          <cell r="P380">
            <v>11541.951964944</v>
          </cell>
          <cell r="Q380">
            <v>816.139879104598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-63941.2565343833</v>
          </cell>
          <cell r="B381">
            <v>11793.1435670347</v>
          </cell>
          <cell r="C381">
            <v>12801.0894000992</v>
          </cell>
          <cell r="D381">
            <v>12448.1595254485</v>
          </cell>
          <cell r="E381">
            <v>12409.4949163817</v>
          </cell>
          <cell r="F381">
            <v>12127.3735239556</v>
          </cell>
          <cell r="G381">
            <v>11854.632403238</v>
          </cell>
          <cell r="H381">
            <v>11645.8126724971</v>
          </cell>
          <cell r="I381">
            <v>11512.7502195418</v>
          </cell>
          <cell r="J381">
            <v>11602.186703616</v>
          </cell>
          <cell r="K381">
            <v>11490.0014571539</v>
          </cell>
          <cell r="L381">
            <v>11413.0680403563</v>
          </cell>
          <cell r="M381">
            <v>11328.5864261311</v>
          </cell>
          <cell r="N381">
            <v>11253.5923555956</v>
          </cell>
          <cell r="O381">
            <v>11306.3118388413</v>
          </cell>
          <cell r="P381">
            <v>11270.4574527247</v>
          </cell>
          <cell r="Q381">
            <v>733.380635946763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-64495.4574570039</v>
          </cell>
          <cell r="B382">
            <v>11932.0257935319</v>
          </cell>
          <cell r="C382">
            <v>12843.0224738473</v>
          </cell>
          <cell r="D382">
            <v>12504.990402241</v>
          </cell>
          <cell r="E382">
            <v>12315.7566990506</v>
          </cell>
          <cell r="F382">
            <v>11977.5098817205</v>
          </cell>
          <cell r="G382">
            <v>11826.8404574783</v>
          </cell>
          <cell r="H382">
            <v>11613.9630612566</v>
          </cell>
          <cell r="I382">
            <v>11494.9945864666</v>
          </cell>
          <cell r="J382">
            <v>11717.4063664758</v>
          </cell>
          <cell r="K382">
            <v>11510.5635658857</v>
          </cell>
          <cell r="L382">
            <v>11503.9303965557</v>
          </cell>
          <cell r="M382">
            <v>11510.150634946</v>
          </cell>
          <cell r="N382">
            <v>11351.9575927579</v>
          </cell>
          <cell r="O382">
            <v>11286.9924323257</v>
          </cell>
          <cell r="P382">
            <v>11212.9506635203</v>
          </cell>
          <cell r="Q382">
            <v>739.737098848851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-63264.1522650999</v>
          </cell>
          <cell r="B383">
            <v>11955.2111790097</v>
          </cell>
          <cell r="C383">
            <v>12781.0281615314</v>
          </cell>
          <cell r="D383">
            <v>12465.5083543115</v>
          </cell>
          <cell r="E383">
            <v>12221.0676822001</v>
          </cell>
          <cell r="F383">
            <v>12067.959128422</v>
          </cell>
          <cell r="G383">
            <v>11777.3385577026</v>
          </cell>
          <cell r="H383">
            <v>11664.6526014743</v>
          </cell>
          <cell r="I383">
            <v>11727.0598813</v>
          </cell>
          <cell r="J383">
            <v>11539.8136973936</v>
          </cell>
          <cell r="K383">
            <v>11542.8985850156</v>
          </cell>
          <cell r="L383">
            <v>11349.1112852467</v>
          </cell>
          <cell r="M383">
            <v>11356.8365195867</v>
          </cell>
          <cell r="N383">
            <v>11329.1936661952</v>
          </cell>
          <cell r="O383">
            <v>11239.0684155588</v>
          </cell>
          <cell r="P383">
            <v>11285.5905339886</v>
          </cell>
          <cell r="Q383">
            <v>725.61452081979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-66901.4099179587</v>
          </cell>
          <cell r="B384">
            <v>12023.2979946655</v>
          </cell>
          <cell r="C384">
            <v>12997.6080640626</v>
          </cell>
          <cell r="D384">
            <v>12579.9085734755</v>
          </cell>
          <cell r="E384">
            <v>12447.5590082279</v>
          </cell>
          <cell r="F384">
            <v>11921.3808905216</v>
          </cell>
          <cell r="G384">
            <v>11927.5089356728</v>
          </cell>
          <cell r="H384">
            <v>11802.5701230203</v>
          </cell>
          <cell r="I384">
            <v>11721.1263353976</v>
          </cell>
          <cell r="J384">
            <v>11542.3091539445</v>
          </cell>
          <cell r="K384">
            <v>11776.6619076999</v>
          </cell>
          <cell r="L384">
            <v>11539.7875818796</v>
          </cell>
          <cell r="M384">
            <v>11561.7060520634</v>
          </cell>
          <cell r="N384">
            <v>11417.5518621452</v>
          </cell>
          <cell r="O384">
            <v>11382.1992240036</v>
          </cell>
          <cell r="P384">
            <v>11243.5600510594</v>
          </cell>
          <cell r="Q384">
            <v>767.332411195019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-73481.9246076895</v>
          </cell>
          <cell r="B385">
            <v>12118.5430112556</v>
          </cell>
          <cell r="C385">
            <v>13181.5448744946</v>
          </cell>
          <cell r="D385">
            <v>12952.258632457</v>
          </cell>
          <cell r="E385">
            <v>12503.2072390419</v>
          </cell>
          <cell r="F385">
            <v>12342.8619358959</v>
          </cell>
          <cell r="G385">
            <v>12065.1579944685</v>
          </cell>
          <cell r="H385">
            <v>11736.2643012144</v>
          </cell>
          <cell r="I385">
            <v>11920.393719415</v>
          </cell>
          <cell r="J385">
            <v>11759.3741550587</v>
          </cell>
          <cell r="K385">
            <v>11660.7637420033</v>
          </cell>
          <cell r="L385">
            <v>11602.1685020901</v>
          </cell>
          <cell r="M385">
            <v>11641.7863516054</v>
          </cell>
          <cell r="N385">
            <v>11538.9579314418</v>
          </cell>
          <cell r="O385">
            <v>11451.6350275877</v>
          </cell>
          <cell r="P385">
            <v>11449.7465402391</v>
          </cell>
          <cell r="Q385">
            <v>842.808282480355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-66593.6289627168</v>
          </cell>
          <cell r="B386">
            <v>11858.5255327217</v>
          </cell>
          <cell r="C386">
            <v>12913.2445523986</v>
          </cell>
          <cell r="D386">
            <v>12632.8508422846</v>
          </cell>
          <cell r="E386">
            <v>12285.4313492443</v>
          </cell>
          <cell r="F386">
            <v>12096.6380551849</v>
          </cell>
          <cell r="G386">
            <v>11890.4591780314</v>
          </cell>
          <cell r="H386">
            <v>11833.5852280621</v>
          </cell>
          <cell r="I386">
            <v>11798.8860006413</v>
          </cell>
          <cell r="J386">
            <v>11664.6996414536</v>
          </cell>
          <cell r="K386">
            <v>11586.7804432675</v>
          </cell>
          <cell r="L386">
            <v>11490.0141341887</v>
          </cell>
          <cell r="M386">
            <v>11465.4514079463</v>
          </cell>
          <cell r="N386">
            <v>11350.209338362</v>
          </cell>
          <cell r="O386">
            <v>11384.7909144776</v>
          </cell>
          <cell r="P386">
            <v>11358.4557941409</v>
          </cell>
          <cell r="Q386">
            <v>763.802286750777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-68766.9325785092</v>
          </cell>
          <cell r="B387">
            <v>11942.8208974792</v>
          </cell>
          <cell r="C387">
            <v>12938.6594421624</v>
          </cell>
          <cell r="D387">
            <v>12756.7197060476</v>
          </cell>
          <cell r="E387">
            <v>12542.0409657258</v>
          </cell>
          <cell r="F387">
            <v>12182.26176021</v>
          </cell>
          <cell r="G387">
            <v>11941.692595865</v>
          </cell>
          <cell r="H387">
            <v>11728.4713365927</v>
          </cell>
          <cell r="I387">
            <v>11737.2476953992</v>
          </cell>
          <cell r="J387">
            <v>11784.1662187184</v>
          </cell>
          <cell r="K387">
            <v>11666.0236964888</v>
          </cell>
          <cell r="L387">
            <v>11663.2478761071</v>
          </cell>
          <cell r="M387">
            <v>11468.0098146571</v>
          </cell>
          <cell r="N387">
            <v>11306.0698823366</v>
          </cell>
          <cell r="O387">
            <v>11373.4632410508</v>
          </cell>
          <cell r="P387">
            <v>11385.2697312185</v>
          </cell>
          <cell r="Q387">
            <v>788.729209902469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-61655.9721146319</v>
          </cell>
          <cell r="B388">
            <v>11881.9741170979</v>
          </cell>
          <cell r="C388">
            <v>12841.3089829424</v>
          </cell>
          <cell r="D388">
            <v>12411.8820616531</v>
          </cell>
          <cell r="E388">
            <v>12250.4418210483</v>
          </cell>
          <cell r="F388">
            <v>11970.9703594763</v>
          </cell>
          <cell r="G388">
            <v>11809.2883303614</v>
          </cell>
          <cell r="H388">
            <v>11754.8220113976</v>
          </cell>
          <cell r="I388">
            <v>11586.9452222734</v>
          </cell>
          <cell r="J388">
            <v>11390.3289371393</v>
          </cell>
          <cell r="K388">
            <v>11508.5842278812</v>
          </cell>
          <cell r="L388">
            <v>11330.5800638399</v>
          </cell>
          <cell r="M388">
            <v>11365.7913794465</v>
          </cell>
          <cell r="N388">
            <v>11426.4807813263</v>
          </cell>
          <cell r="O388">
            <v>11162.2623053959</v>
          </cell>
          <cell r="P388">
            <v>11311.7221248988</v>
          </cell>
          <cell r="Q388">
            <v>707.169337765982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-64993.8912734268</v>
          </cell>
          <cell r="B389">
            <v>11836.6375075249</v>
          </cell>
          <cell r="C389">
            <v>12809.5981843953</v>
          </cell>
          <cell r="D389">
            <v>12533.1897167136</v>
          </cell>
          <cell r="E389">
            <v>12393.6691185024</v>
          </cell>
          <cell r="F389">
            <v>12021.5316849057</v>
          </cell>
          <cell r="G389">
            <v>11808.6404779834</v>
          </cell>
          <cell r="H389">
            <v>11666.9935649319</v>
          </cell>
          <cell r="I389">
            <v>11624.2368708762</v>
          </cell>
          <cell r="J389">
            <v>11656.8517902962</v>
          </cell>
          <cell r="K389">
            <v>11441.0683684096</v>
          </cell>
          <cell r="L389">
            <v>11476.8131816121</v>
          </cell>
          <cell r="M389">
            <v>11398.3951684907</v>
          </cell>
          <cell r="N389">
            <v>11438.2169249537</v>
          </cell>
          <cell r="O389">
            <v>11397.3025272089</v>
          </cell>
          <cell r="P389">
            <v>11320.6538080777</v>
          </cell>
          <cell r="Q389">
            <v>745.453935349696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-61055.9139103051</v>
          </cell>
          <cell r="B390">
            <v>11865.3323830456</v>
          </cell>
          <cell r="C390">
            <v>12753.7457990988</v>
          </cell>
          <cell r="D390">
            <v>12481.3799334207</v>
          </cell>
          <cell r="E390">
            <v>12199.7321859924</v>
          </cell>
          <cell r="F390">
            <v>11825.4344024171</v>
          </cell>
          <cell r="G390">
            <v>11769.7447227627</v>
          </cell>
          <cell r="H390">
            <v>11662.3557802218</v>
          </cell>
          <cell r="I390">
            <v>11497.96267468</v>
          </cell>
          <cell r="J390">
            <v>11539.5158706692</v>
          </cell>
          <cell r="K390">
            <v>11582.843967853</v>
          </cell>
          <cell r="L390">
            <v>11390.5560331082</v>
          </cell>
          <cell r="M390">
            <v>11338.7308369652</v>
          </cell>
          <cell r="N390">
            <v>11233.3562909521</v>
          </cell>
          <cell r="O390">
            <v>11273.8515472243</v>
          </cell>
          <cell r="P390">
            <v>11167.2735012136</v>
          </cell>
          <cell r="Q390">
            <v>700.286910185635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-64853.6687473737</v>
          </cell>
          <cell r="B391">
            <v>11926.5853630716</v>
          </cell>
          <cell r="C391">
            <v>12865.6706136201</v>
          </cell>
          <cell r="D391">
            <v>12522.198057138</v>
          </cell>
          <cell r="E391">
            <v>12282.542394024</v>
          </cell>
          <cell r="F391">
            <v>11983.517227729</v>
          </cell>
          <cell r="G391">
            <v>11656.8137250614</v>
          </cell>
          <cell r="H391">
            <v>11619.1125242765</v>
          </cell>
          <cell r="I391">
            <v>11687.565360321</v>
          </cell>
          <cell r="J391">
            <v>11530.2800702416</v>
          </cell>
          <cell r="K391">
            <v>11496.0841120542</v>
          </cell>
          <cell r="L391">
            <v>11581.4060345194</v>
          </cell>
          <cell r="M391">
            <v>11300.1248429371</v>
          </cell>
          <cell r="N391">
            <v>11217.1158032544</v>
          </cell>
          <cell r="O391">
            <v>11207.5188710592</v>
          </cell>
          <cell r="P391">
            <v>11218.2960858787</v>
          </cell>
          <cell r="Q391">
            <v>743.845639064877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-69181.2976578629</v>
          </cell>
          <cell r="B392">
            <v>12100.4769692524</v>
          </cell>
          <cell r="C392">
            <v>12930.3115444008</v>
          </cell>
          <cell r="D392">
            <v>12662.5548352476</v>
          </cell>
          <cell r="E392">
            <v>12405.4090708463</v>
          </cell>
          <cell r="F392">
            <v>12151.7531031358</v>
          </cell>
          <cell r="G392">
            <v>11866.8165952418</v>
          </cell>
          <cell r="H392">
            <v>11703.1348047995</v>
          </cell>
          <cell r="I392">
            <v>11649.3242446415</v>
          </cell>
          <cell r="J392">
            <v>11835.0467402475</v>
          </cell>
          <cell r="K392">
            <v>11601.6926279635</v>
          </cell>
          <cell r="L392">
            <v>11607.9983846281</v>
          </cell>
          <cell r="M392">
            <v>11466.3345164843</v>
          </cell>
          <cell r="N392">
            <v>11450.0648999851</v>
          </cell>
          <cell r="O392">
            <v>11412.7365747422</v>
          </cell>
          <cell r="P392">
            <v>11465.5899054286</v>
          </cell>
          <cell r="Q392">
            <v>793.481811616624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-61319.9565932061</v>
          </cell>
          <cell r="B393">
            <v>12012.6790841749</v>
          </cell>
          <cell r="C393">
            <v>12833.2867530736</v>
          </cell>
          <cell r="D393">
            <v>12605.1029965511</v>
          </cell>
          <cell r="E393">
            <v>12183.3359910059</v>
          </cell>
          <cell r="F393">
            <v>12018.9568702748</v>
          </cell>
          <cell r="G393">
            <v>11808.4554532425</v>
          </cell>
          <cell r="H393">
            <v>11582.7947396993</v>
          </cell>
          <cell r="I393">
            <v>11538.6187323384</v>
          </cell>
          <cell r="J393">
            <v>11539.0952052304</v>
          </cell>
          <cell r="K393">
            <v>11391.1184375527</v>
          </cell>
          <cell r="L393">
            <v>11349.6583263497</v>
          </cell>
          <cell r="M393">
            <v>11432.1113629883</v>
          </cell>
          <cell r="N393">
            <v>11257.6250646497</v>
          </cell>
          <cell r="O393">
            <v>11265.8439128277</v>
          </cell>
          <cell r="P393">
            <v>11175.0095999609</v>
          </cell>
          <cell r="Q393">
            <v>703.315374141437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-71206.994664365</v>
          </cell>
          <cell r="B394">
            <v>12056.4571909902</v>
          </cell>
          <cell r="C394">
            <v>13122.6362987225</v>
          </cell>
          <cell r="D394">
            <v>12988.3461552243</v>
          </cell>
          <cell r="E394">
            <v>12416.836898895</v>
          </cell>
          <cell r="F394">
            <v>12147.8242468295</v>
          </cell>
          <cell r="G394">
            <v>11985.5383003041</v>
          </cell>
          <cell r="H394">
            <v>11910.451532438</v>
          </cell>
          <cell r="I394">
            <v>11739.706644845</v>
          </cell>
          <cell r="J394">
            <v>11712.3722266416</v>
          </cell>
          <cell r="K394">
            <v>11749.1204080546</v>
          </cell>
          <cell r="L394">
            <v>11663.17438662</v>
          </cell>
          <cell r="M394">
            <v>11511.3427848259</v>
          </cell>
          <cell r="N394">
            <v>11494.7835651954</v>
          </cell>
          <cell r="O394">
            <v>11364.3182913228</v>
          </cell>
          <cell r="P394">
            <v>11352.6082558913</v>
          </cell>
          <cell r="Q394">
            <v>816.7157460024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-68998.8024651906</v>
          </cell>
          <cell r="B395">
            <v>12048.1767489927</v>
          </cell>
          <cell r="C395">
            <v>13096.690587672</v>
          </cell>
          <cell r="D395">
            <v>12687.7253805954</v>
          </cell>
          <cell r="E395">
            <v>12440.3751774265</v>
          </cell>
          <cell r="F395">
            <v>12012.1497800716</v>
          </cell>
          <cell r="G395">
            <v>11968.7002413905</v>
          </cell>
          <cell r="H395">
            <v>11674.2664929145</v>
          </cell>
          <cell r="I395">
            <v>11710.8639764922</v>
          </cell>
          <cell r="J395">
            <v>11682.125333697</v>
          </cell>
          <cell r="K395">
            <v>11579.5882426447</v>
          </cell>
          <cell r="L395">
            <v>11440.4982245445</v>
          </cell>
          <cell r="M395">
            <v>11568.0913320273</v>
          </cell>
          <cell r="N395">
            <v>11460.3896504267</v>
          </cell>
          <cell r="O395">
            <v>11493.6153064215</v>
          </cell>
          <cell r="P395">
            <v>11500.3507893197</v>
          </cell>
          <cell r="Q395">
            <v>791.38866475475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-65792.7491982527</v>
          </cell>
          <cell r="B396">
            <v>12033.5645738917</v>
          </cell>
          <cell r="C396">
            <v>13057.210042896</v>
          </cell>
          <cell r="D396">
            <v>12561.9235164153</v>
          </cell>
          <cell r="E396">
            <v>12258.724858373</v>
          </cell>
          <cell r="F396">
            <v>12034.1466866291</v>
          </cell>
          <cell r="G396">
            <v>11756.0524561973</v>
          </cell>
          <cell r="H396">
            <v>11652.9889445948</v>
          </cell>
          <cell r="I396">
            <v>11662.9796960872</v>
          </cell>
          <cell r="J396">
            <v>11422.0550922872</v>
          </cell>
          <cell r="K396">
            <v>11504.243453987</v>
          </cell>
          <cell r="L396">
            <v>11404.7603843675</v>
          </cell>
          <cell r="M396">
            <v>11461.0824163178</v>
          </cell>
          <cell r="N396">
            <v>11236.6102153051</v>
          </cell>
          <cell r="O396">
            <v>11359.5639280482</v>
          </cell>
          <cell r="P396">
            <v>11254.3729799613</v>
          </cell>
          <cell r="Q396">
            <v>754.616516204279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-63696.0255465824</v>
          </cell>
          <cell r="B397">
            <v>11746.9201618242</v>
          </cell>
          <cell r="C397">
            <v>12845.4603068522</v>
          </cell>
          <cell r="D397">
            <v>12600.6868815997</v>
          </cell>
          <cell r="E397">
            <v>12342.3323068503</v>
          </cell>
          <cell r="F397">
            <v>11945.3954733949</v>
          </cell>
          <cell r="G397">
            <v>11731.1758648657</v>
          </cell>
          <cell r="H397">
            <v>11568.1167819001</v>
          </cell>
          <cell r="I397">
            <v>11538.8502104391</v>
          </cell>
          <cell r="J397">
            <v>11530.106434857</v>
          </cell>
          <cell r="K397">
            <v>11563.9195483327</v>
          </cell>
          <cell r="L397">
            <v>11434.8474539815</v>
          </cell>
          <cell r="M397">
            <v>11384.5711151703</v>
          </cell>
          <cell r="N397">
            <v>11513.8370209669</v>
          </cell>
          <cell r="O397">
            <v>11406.5489438949</v>
          </cell>
          <cell r="P397">
            <v>11374.7442398766</v>
          </cell>
          <cell r="Q397">
            <v>730.567934609082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-62213.4735062129</v>
          </cell>
          <cell r="B398">
            <v>11839.691174457</v>
          </cell>
          <cell r="C398">
            <v>12778.4857241915</v>
          </cell>
          <cell r="D398">
            <v>12401.43756282</v>
          </cell>
          <cell r="E398">
            <v>12230.8778686232</v>
          </cell>
          <cell r="F398">
            <v>11934.4308879918</v>
          </cell>
          <cell r="G398">
            <v>11734.6951509646</v>
          </cell>
          <cell r="H398">
            <v>11640.6652956169</v>
          </cell>
          <cell r="I398">
            <v>11535.5519284395</v>
          </cell>
          <cell r="J398">
            <v>11517.7653432108</v>
          </cell>
          <cell r="K398">
            <v>11396.9694761024</v>
          </cell>
          <cell r="L398">
            <v>11241.0390826692</v>
          </cell>
          <cell r="M398">
            <v>11380.8274161347</v>
          </cell>
          <cell r="N398">
            <v>11431.0274335468</v>
          </cell>
          <cell r="O398">
            <v>11252.9867891726</v>
          </cell>
          <cell r="P398">
            <v>11293.138372144</v>
          </cell>
          <cell r="Q398">
            <v>713.56365572686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-73131.6596353947</v>
          </cell>
          <cell r="B399">
            <v>12054.1355819537</v>
          </cell>
          <cell r="C399">
            <v>13221.1837307537</v>
          </cell>
          <cell r="D399">
            <v>12870.7273952146</v>
          </cell>
          <cell r="E399">
            <v>12464.537706665</v>
          </cell>
          <cell r="F399">
            <v>12284.770625549</v>
          </cell>
          <cell r="G399">
            <v>11917.8398806532</v>
          </cell>
          <cell r="H399">
            <v>11797.331787288</v>
          </cell>
          <cell r="I399">
            <v>11935.2301602899</v>
          </cell>
          <cell r="J399">
            <v>11870.4702338987</v>
          </cell>
          <cell r="K399">
            <v>11656.2161174716</v>
          </cell>
          <cell r="L399">
            <v>11716.0830619794</v>
          </cell>
          <cell r="M399">
            <v>11559.4184616262</v>
          </cell>
          <cell r="N399">
            <v>11491.3330778282</v>
          </cell>
          <cell r="O399">
            <v>11545.3019771261</v>
          </cell>
          <cell r="P399">
            <v>11420.0527328661</v>
          </cell>
          <cell r="Q399">
            <v>838.790883354123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-66987.7791232093</v>
          </cell>
          <cell r="B400">
            <v>12003.0902172217</v>
          </cell>
          <cell r="C400">
            <v>12994.8451311439</v>
          </cell>
          <cell r="D400">
            <v>12686.3460260395</v>
          </cell>
          <cell r="E400">
            <v>12327.880614234</v>
          </cell>
          <cell r="F400">
            <v>12004.9753161632</v>
          </cell>
          <cell r="G400">
            <v>11950.4641167519</v>
          </cell>
          <cell r="H400">
            <v>11691.6714605152</v>
          </cell>
          <cell r="I400">
            <v>11589.7705591671</v>
          </cell>
          <cell r="J400">
            <v>11708.6274399513</v>
          </cell>
          <cell r="K400">
            <v>11598.7270552806</v>
          </cell>
          <cell r="L400">
            <v>11420.8985163024</v>
          </cell>
          <cell r="M400">
            <v>11457.4427991511</v>
          </cell>
          <cell r="N400">
            <v>11487.2716156346</v>
          </cell>
          <cell r="O400">
            <v>11311.0805852747</v>
          </cell>
          <cell r="P400">
            <v>11425.549113204</v>
          </cell>
          <cell r="Q400">
            <v>768.323031431561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-62496.5821763857</v>
          </cell>
          <cell r="B401">
            <v>11971.2450085009</v>
          </cell>
          <cell r="C401">
            <v>12835.0291426573</v>
          </cell>
          <cell r="D401">
            <v>12386.262236297</v>
          </cell>
          <cell r="E401">
            <v>12081.1344364867</v>
          </cell>
          <cell r="F401">
            <v>11998.2935271857</v>
          </cell>
          <cell r="G401">
            <v>11807.9914177134</v>
          </cell>
          <cell r="H401">
            <v>11557.1870456578</v>
          </cell>
          <cell r="I401">
            <v>11622.4794933406</v>
          </cell>
          <cell r="J401">
            <v>11430.889227233</v>
          </cell>
          <cell r="K401">
            <v>11514.6459833947</v>
          </cell>
          <cell r="L401">
            <v>11583.9193530098</v>
          </cell>
          <cell r="M401">
            <v>11444.5555415165</v>
          </cell>
          <cell r="N401">
            <v>11298.8193232227</v>
          </cell>
          <cell r="O401">
            <v>11261.8354763712</v>
          </cell>
          <cell r="P401">
            <v>11311.6256659094</v>
          </cell>
          <cell r="Q401">
            <v>716.810798930274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-62789.1598293228</v>
          </cell>
          <cell r="B402">
            <v>11765.4154012342</v>
          </cell>
          <cell r="C402">
            <v>12837.2573501982</v>
          </cell>
          <cell r="D402">
            <v>12418.6233659781</v>
          </cell>
          <cell r="E402">
            <v>12113.2092468366</v>
          </cell>
          <cell r="F402">
            <v>11923.7597314089</v>
          </cell>
          <cell r="G402">
            <v>11684.1070918434</v>
          </cell>
          <cell r="H402">
            <v>11515.1553037848</v>
          </cell>
          <cell r="I402">
            <v>11713.7742451796</v>
          </cell>
          <cell r="J402">
            <v>11554.1719521004</v>
          </cell>
          <cell r="K402">
            <v>11438.539642379</v>
          </cell>
          <cell r="L402">
            <v>11318.8792108259</v>
          </cell>
          <cell r="M402">
            <v>11371.8575128757</v>
          </cell>
          <cell r="N402">
            <v>11386.3973564639</v>
          </cell>
          <cell r="O402">
            <v>11332.7508198946</v>
          </cell>
          <cell r="P402">
            <v>11297.9657179744</v>
          </cell>
          <cell r="Q402">
            <v>720.166547578401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-64018.571435585</v>
          </cell>
          <cell r="B403">
            <v>11987.1022425342</v>
          </cell>
          <cell r="C403">
            <v>12896.5474266504</v>
          </cell>
          <cell r="D403">
            <v>12521.4403972279</v>
          </cell>
          <cell r="E403">
            <v>12265.0176193776</v>
          </cell>
          <cell r="F403">
            <v>12082.2473717683</v>
          </cell>
          <cell r="G403">
            <v>11882.2241686169</v>
          </cell>
          <cell r="H403">
            <v>11589.7919666453</v>
          </cell>
          <cell r="I403">
            <v>11546.2940229819</v>
          </cell>
          <cell r="J403">
            <v>11570.5416703614</v>
          </cell>
          <cell r="K403">
            <v>11524.5751565847</v>
          </cell>
          <cell r="L403">
            <v>11436.9200271583</v>
          </cell>
          <cell r="M403">
            <v>11466.9803126469</v>
          </cell>
          <cell r="N403">
            <v>11462.2623503558</v>
          </cell>
          <cell r="O403">
            <v>11265.1598732325</v>
          </cell>
          <cell r="P403">
            <v>11236.5707563494</v>
          </cell>
          <cell r="Q403">
            <v>734.267406937585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-61294.3915079135</v>
          </cell>
          <cell r="B404">
            <v>11709.612551581</v>
          </cell>
          <cell r="C404">
            <v>12683.9427421272</v>
          </cell>
          <cell r="D404">
            <v>12406.7213342473</v>
          </cell>
          <cell r="E404">
            <v>12196.6995788733</v>
          </cell>
          <cell r="F404">
            <v>11962.3730044844</v>
          </cell>
          <cell r="G404">
            <v>11658.4187094657</v>
          </cell>
          <cell r="H404">
            <v>11537.1129978188</v>
          </cell>
          <cell r="I404">
            <v>11495.801951911</v>
          </cell>
          <cell r="J404">
            <v>11462.9080488706</v>
          </cell>
          <cell r="K404">
            <v>11429.9631992631</v>
          </cell>
          <cell r="L404">
            <v>11431.6869110024</v>
          </cell>
          <cell r="M404">
            <v>11355.7267714461</v>
          </cell>
          <cell r="N404">
            <v>11240.3919726264</v>
          </cell>
          <cell r="O404">
            <v>11308.4801846286</v>
          </cell>
          <cell r="P404">
            <v>11323.4732881563</v>
          </cell>
          <cell r="Q404">
            <v>703.022152839165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-62508.6595574434</v>
          </cell>
          <cell r="B405">
            <v>11795.0456299832</v>
          </cell>
          <cell r="C405">
            <v>12718.8748860401</v>
          </cell>
          <cell r="D405">
            <v>12442.4455165967</v>
          </cell>
          <cell r="E405">
            <v>12226.1161182746</v>
          </cell>
          <cell r="F405">
            <v>11919.754210631</v>
          </cell>
          <cell r="G405">
            <v>11689.9229635154</v>
          </cell>
          <cell r="H405">
            <v>11717.5319395936</v>
          </cell>
          <cell r="I405">
            <v>11666.3761734658</v>
          </cell>
          <cell r="J405">
            <v>11425.7751210298</v>
          </cell>
          <cell r="K405">
            <v>11447.9339623204</v>
          </cell>
          <cell r="L405">
            <v>11432.6270760228</v>
          </cell>
          <cell r="M405">
            <v>11419.4022325479</v>
          </cell>
          <cell r="N405">
            <v>11263.7909597604</v>
          </cell>
          <cell r="O405">
            <v>11168.935035708</v>
          </cell>
          <cell r="P405">
            <v>11271.4329423227</v>
          </cell>
          <cell r="Q405">
            <v>716.949321660053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-69330.8222017208</v>
          </cell>
          <cell r="B406">
            <v>11958.2775798058</v>
          </cell>
          <cell r="C406">
            <v>13087.911484138</v>
          </cell>
          <cell r="D406">
            <v>12793.9319982181</v>
          </cell>
          <cell r="E406">
            <v>12490.1704687042</v>
          </cell>
          <cell r="F406">
            <v>12087.9175449891</v>
          </cell>
          <cell r="G406">
            <v>11935.2214230768</v>
          </cell>
          <cell r="H406">
            <v>11779.8615477695</v>
          </cell>
          <cell r="I406">
            <v>11784.8763930169</v>
          </cell>
          <cell r="J406">
            <v>11640.2339071766</v>
          </cell>
          <cell r="K406">
            <v>11752.6194669339</v>
          </cell>
          <cell r="L406">
            <v>11676.1588232383</v>
          </cell>
          <cell r="M406">
            <v>11642.4352486365</v>
          </cell>
          <cell r="N406">
            <v>11582.7549302004</v>
          </cell>
          <cell r="O406">
            <v>11494.0690878652</v>
          </cell>
          <cell r="P406">
            <v>11372.8169029066</v>
          </cell>
          <cell r="Q406">
            <v>795.196798324857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-65308.5455368499</v>
          </cell>
          <cell r="B407">
            <v>11976.4588467185</v>
          </cell>
          <cell r="C407">
            <v>12815.7611919499</v>
          </cell>
          <cell r="D407">
            <v>12417.4532909647</v>
          </cell>
          <cell r="E407">
            <v>12290.8393642422</v>
          </cell>
          <cell r="F407">
            <v>11971.3373464298</v>
          </cell>
          <cell r="G407">
            <v>11650.3315334384</v>
          </cell>
          <cell r="H407">
            <v>11572.9210845999</v>
          </cell>
          <cell r="I407">
            <v>11677.694424056</v>
          </cell>
          <cell r="J407">
            <v>11555.8387833314</v>
          </cell>
          <cell r="K407">
            <v>11609.3267830788</v>
          </cell>
          <cell r="L407">
            <v>11677.4198647253</v>
          </cell>
          <cell r="M407">
            <v>11445.6116714372</v>
          </cell>
          <cell r="N407">
            <v>11439.3541672786</v>
          </cell>
          <cell r="O407">
            <v>11284.5236977983</v>
          </cell>
          <cell r="P407">
            <v>11392.2672261109</v>
          </cell>
          <cell r="Q407">
            <v>749.062893889454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-67910.4708889921</v>
          </cell>
          <cell r="B408">
            <v>11857.874854646</v>
          </cell>
          <cell r="C408">
            <v>12928.8667444125</v>
          </cell>
          <cell r="D408">
            <v>12636.1499889894</v>
          </cell>
          <cell r="E408">
            <v>12208.7806523367</v>
          </cell>
          <cell r="F408">
            <v>12058.9636343602</v>
          </cell>
          <cell r="G408">
            <v>11804.9224704401</v>
          </cell>
          <cell r="H408">
            <v>11856.1545550135</v>
          </cell>
          <cell r="I408">
            <v>11772.082807505</v>
          </cell>
          <cell r="J408">
            <v>11702.3388323715</v>
          </cell>
          <cell r="K408">
            <v>11737.4603269683</v>
          </cell>
          <cell r="L408">
            <v>11564.4875482005</v>
          </cell>
          <cell r="M408">
            <v>11579.7714052047</v>
          </cell>
          <cell r="N408">
            <v>11278.5049696998</v>
          </cell>
          <cell r="O408">
            <v>11367.7912944062</v>
          </cell>
          <cell r="P408">
            <v>11351.9273733052</v>
          </cell>
          <cell r="Q408">
            <v>778.905936908383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-72097.7419514012</v>
          </cell>
          <cell r="B409">
            <v>12049.317484095</v>
          </cell>
          <cell r="C409">
            <v>13176.2381740287</v>
          </cell>
          <cell r="D409">
            <v>12771.9585469008</v>
          </cell>
          <cell r="E409">
            <v>12653.025890891</v>
          </cell>
          <cell r="F409">
            <v>12132.0172875017</v>
          </cell>
          <cell r="G409">
            <v>11892.2643572562</v>
          </cell>
          <cell r="H409">
            <v>11881.3941830773</v>
          </cell>
          <cell r="I409">
            <v>11777.9065067707</v>
          </cell>
          <cell r="J409">
            <v>11765.3720220652</v>
          </cell>
          <cell r="K409">
            <v>11582.2478964995</v>
          </cell>
          <cell r="L409">
            <v>11597.2595897869</v>
          </cell>
          <cell r="M409">
            <v>11687.3676797517</v>
          </cell>
          <cell r="N409">
            <v>11541.4537111249</v>
          </cell>
          <cell r="O409">
            <v>11539.3002205176</v>
          </cell>
          <cell r="P409">
            <v>11384.7002839729</v>
          </cell>
          <cell r="Q409">
            <v>826.932261085792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-60835.8343648053</v>
          </cell>
          <cell r="B410">
            <v>11910.4643686266</v>
          </cell>
          <cell r="C410">
            <v>12840.0428555963</v>
          </cell>
          <cell r="D410">
            <v>12471.3242843201</v>
          </cell>
          <cell r="E410">
            <v>12098.6043942251</v>
          </cell>
          <cell r="F410">
            <v>11850.5974834669</v>
          </cell>
          <cell r="G410">
            <v>11740.5983681301</v>
          </cell>
          <cell r="H410">
            <v>11612.4890575605</v>
          </cell>
          <cell r="I410">
            <v>11692.1485206706</v>
          </cell>
          <cell r="J410">
            <v>11592.5288856755</v>
          </cell>
          <cell r="K410">
            <v>11528.3152790656</v>
          </cell>
          <cell r="L410">
            <v>11389.2982406524</v>
          </cell>
          <cell r="M410">
            <v>11286.0827268849</v>
          </cell>
          <cell r="N410">
            <v>11270.2919533404</v>
          </cell>
          <cell r="O410">
            <v>11228.1958011848</v>
          </cell>
          <cell r="P410">
            <v>11311.5471849436</v>
          </cell>
          <cell r="Q410">
            <v>697.762685830571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-73131.456256896</v>
          </cell>
          <cell r="B411">
            <v>12101.9993377827</v>
          </cell>
          <cell r="C411">
            <v>13209.2186444935</v>
          </cell>
          <cell r="D411">
            <v>12780.616166689</v>
          </cell>
          <cell r="E411">
            <v>12547.4083065531</v>
          </cell>
          <cell r="F411">
            <v>12118.0564239579</v>
          </cell>
          <cell r="G411">
            <v>11966.8435943002</v>
          </cell>
          <cell r="H411">
            <v>11962.9582819785</v>
          </cell>
          <cell r="I411">
            <v>11800.5812288573</v>
          </cell>
          <cell r="J411">
            <v>11893.4338435661</v>
          </cell>
          <cell r="K411">
            <v>11767.1362778579</v>
          </cell>
          <cell r="L411">
            <v>11599.0659238082</v>
          </cell>
          <cell r="M411">
            <v>11555.9296622327</v>
          </cell>
          <cell r="N411">
            <v>11645.0541894196</v>
          </cell>
          <cell r="O411">
            <v>11619.0114359166</v>
          </cell>
          <cell r="P411">
            <v>11586.7351502316</v>
          </cell>
          <cell r="Q411">
            <v>838.788550684094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-72162.9337302143</v>
          </cell>
          <cell r="B412">
            <v>12045.1808732695</v>
          </cell>
          <cell r="C412">
            <v>13217.7761440233</v>
          </cell>
          <cell r="D412">
            <v>12857.0560354505</v>
          </cell>
          <cell r="E412">
            <v>12511.5758026856</v>
          </cell>
          <cell r="F412">
            <v>12315.174144155</v>
          </cell>
          <cell r="G412">
            <v>11962.4858721453</v>
          </cell>
          <cell r="H412">
            <v>11929.992258295</v>
          </cell>
          <cell r="I412">
            <v>11704.5354101337</v>
          </cell>
          <cell r="J412">
            <v>11777.1728705769</v>
          </cell>
          <cell r="K412">
            <v>11712.9989287392</v>
          </cell>
          <cell r="L412">
            <v>11663.1282701687</v>
          </cell>
          <cell r="M412">
            <v>11454.554597935</v>
          </cell>
          <cell r="N412">
            <v>11551.2640806506</v>
          </cell>
          <cell r="O412">
            <v>11510.8234571015</v>
          </cell>
          <cell r="P412">
            <v>11406.2532893408</v>
          </cell>
          <cell r="Q412">
            <v>827.679984712066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-61836.7572582032</v>
          </cell>
          <cell r="B413">
            <v>12203.331168709</v>
          </cell>
          <cell r="C413">
            <v>12715.7610082246</v>
          </cell>
          <cell r="D413">
            <v>12488.2640313786</v>
          </cell>
          <cell r="E413">
            <v>12213.9417748083</v>
          </cell>
          <cell r="F413">
            <v>12066.9001945522</v>
          </cell>
          <cell r="G413">
            <v>11795.7719868936</v>
          </cell>
          <cell r="H413">
            <v>11580.6706171298</v>
          </cell>
          <cell r="I413">
            <v>11702.9007400735</v>
          </cell>
          <cell r="J413">
            <v>11513.5731308952</v>
          </cell>
          <cell r="K413">
            <v>11465.7285280696</v>
          </cell>
          <cell r="L413">
            <v>11359.253059032</v>
          </cell>
          <cell r="M413">
            <v>11270.3506690464</v>
          </cell>
          <cell r="N413">
            <v>11277.9167033191</v>
          </cell>
          <cell r="O413">
            <v>11211.1463558911</v>
          </cell>
          <cell r="P413">
            <v>11168.5231308815</v>
          </cell>
          <cell r="Q413">
            <v>709.242871048688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-67877.1534923917</v>
          </cell>
          <cell r="B414">
            <v>12004.4357030052</v>
          </cell>
          <cell r="C414">
            <v>12939.7982625977</v>
          </cell>
          <cell r="D414">
            <v>12629.9481842746</v>
          </cell>
          <cell r="E414">
            <v>12535.4783135101</v>
          </cell>
          <cell r="F414">
            <v>12084.3795310083</v>
          </cell>
          <cell r="G414">
            <v>11898.1171258422</v>
          </cell>
          <cell r="H414">
            <v>11596.4183460841</v>
          </cell>
          <cell r="I414">
            <v>11698.9410543906</v>
          </cell>
          <cell r="J414">
            <v>11723.2390424248</v>
          </cell>
          <cell r="K414">
            <v>11512.9785401575</v>
          </cell>
          <cell r="L414">
            <v>11503.6229992435</v>
          </cell>
          <cell r="M414">
            <v>11548.5534352291</v>
          </cell>
          <cell r="N414">
            <v>11560.8234598235</v>
          </cell>
          <cell r="O414">
            <v>11425.1353967378</v>
          </cell>
          <cell r="P414">
            <v>11367.7983039601</v>
          </cell>
          <cell r="Q414">
            <v>778.523799696335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-68054.5527668645</v>
          </cell>
          <cell r="B415">
            <v>11905.5226570056</v>
          </cell>
          <cell r="C415">
            <v>13157.2954568119</v>
          </cell>
          <cell r="D415">
            <v>12704.4207724027</v>
          </cell>
          <cell r="E415">
            <v>12376.725177418</v>
          </cell>
          <cell r="F415">
            <v>12098.6855607183</v>
          </cell>
          <cell r="G415">
            <v>11843.1540886353</v>
          </cell>
          <cell r="H415">
            <v>11676.1868403209</v>
          </cell>
          <cell r="I415">
            <v>11696.7469435537</v>
          </cell>
          <cell r="J415">
            <v>11758.9866300182</v>
          </cell>
          <cell r="K415">
            <v>11549.8173138749</v>
          </cell>
          <cell r="L415">
            <v>11478.56590872</v>
          </cell>
          <cell r="M415">
            <v>11480.3329977098</v>
          </cell>
          <cell r="N415">
            <v>11477.4298636741</v>
          </cell>
          <cell r="O415">
            <v>11486.9417991387</v>
          </cell>
          <cell r="P415">
            <v>11360.4435693716</v>
          </cell>
          <cell r="Q415">
            <v>780.558498414829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-69253.6570159689</v>
          </cell>
          <cell r="B416">
            <v>12060.9872841791</v>
          </cell>
          <cell r="C416">
            <v>12937.8093516075</v>
          </cell>
          <cell r="D416">
            <v>12601.3343698768</v>
          </cell>
          <cell r="E416">
            <v>12398.2027822439</v>
          </cell>
          <cell r="F416">
            <v>12218.0525751314</v>
          </cell>
          <cell r="G416">
            <v>11991.4292217142</v>
          </cell>
          <cell r="H416">
            <v>11740.5480635379</v>
          </cell>
          <cell r="I416">
            <v>11778.0070613538</v>
          </cell>
          <cell r="J416">
            <v>11764.7629974346</v>
          </cell>
          <cell r="K416">
            <v>11676.848569864</v>
          </cell>
          <cell r="L416">
            <v>11461.2528459997</v>
          </cell>
          <cell r="M416">
            <v>11476.8634410857</v>
          </cell>
          <cell r="N416">
            <v>11454.3413598751</v>
          </cell>
          <cell r="O416">
            <v>11438.2920735295</v>
          </cell>
          <cell r="P416">
            <v>11536.4059035099</v>
          </cell>
          <cell r="Q416">
            <v>794.311744510357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-70554.1651379569</v>
          </cell>
          <cell r="B417">
            <v>12151.5510096771</v>
          </cell>
          <cell r="C417">
            <v>13007.2697452388</v>
          </cell>
          <cell r="D417">
            <v>12754.3183348863</v>
          </cell>
          <cell r="E417">
            <v>12434.5735993985</v>
          </cell>
          <cell r="F417">
            <v>12078.5651258962</v>
          </cell>
          <cell r="G417">
            <v>12034.0258965264</v>
          </cell>
          <cell r="H417">
            <v>11810.219378973</v>
          </cell>
          <cell r="I417">
            <v>11710.2680571154</v>
          </cell>
          <cell r="J417">
            <v>11748.0245701599</v>
          </cell>
          <cell r="K417">
            <v>11680.3786940798</v>
          </cell>
          <cell r="L417">
            <v>11659.8324262897</v>
          </cell>
          <cell r="M417">
            <v>11570.9333587139</v>
          </cell>
          <cell r="N417">
            <v>11412.6602422461</v>
          </cell>
          <cell r="O417">
            <v>11549.1542044757</v>
          </cell>
          <cell r="P417">
            <v>11477.4319515387</v>
          </cell>
          <cell r="Q417">
            <v>809.228052466311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-63425.5842371497</v>
          </cell>
          <cell r="B418">
            <v>11932.5533688121</v>
          </cell>
          <cell r="C418">
            <v>12901.7563096752</v>
          </cell>
          <cell r="D418">
            <v>12448.8219749045</v>
          </cell>
          <cell r="E418">
            <v>12250.2391105633</v>
          </cell>
          <cell r="F418">
            <v>12006.2513284408</v>
          </cell>
          <cell r="G418">
            <v>11855.6339373457</v>
          </cell>
          <cell r="H418">
            <v>11766.297309443</v>
          </cell>
          <cell r="I418">
            <v>11574.7099301486</v>
          </cell>
          <cell r="J418">
            <v>11626.1972545188</v>
          </cell>
          <cell r="K418">
            <v>11440.056360304</v>
          </cell>
          <cell r="L418">
            <v>11543.57507594</v>
          </cell>
          <cell r="M418">
            <v>11357.9254485924</v>
          </cell>
          <cell r="N418">
            <v>11181.9340569854</v>
          </cell>
          <cell r="O418">
            <v>11201.5747256497</v>
          </cell>
          <cell r="P418">
            <v>11191.3807520987</v>
          </cell>
          <cell r="Q418">
            <v>727.466080966412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-67065.3199879664</v>
          </cell>
          <cell r="B419">
            <v>11888.4608892883</v>
          </cell>
          <cell r="C419">
            <v>12901.3492963936</v>
          </cell>
          <cell r="D419">
            <v>12660.0043285151</v>
          </cell>
          <cell r="E419">
            <v>12353.4502837717</v>
          </cell>
          <cell r="F419">
            <v>12143.4545798247</v>
          </cell>
          <cell r="G419">
            <v>11822.4998260336</v>
          </cell>
          <cell r="H419">
            <v>11774.0695424805</v>
          </cell>
          <cell r="I419">
            <v>11647.2790193181</v>
          </cell>
          <cell r="J419">
            <v>11706.1728560143</v>
          </cell>
          <cell r="K419">
            <v>11707.9813065325</v>
          </cell>
          <cell r="L419">
            <v>11510.7973232552</v>
          </cell>
          <cell r="M419">
            <v>11486.5584107222</v>
          </cell>
          <cell r="N419">
            <v>11452.4047711286</v>
          </cell>
          <cell r="O419">
            <v>11313.6065814079</v>
          </cell>
          <cell r="P419">
            <v>11281.3340664025</v>
          </cell>
          <cell r="Q419">
            <v>769.212394133979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-64096.8477144823</v>
          </cell>
          <cell r="B420">
            <v>11990.7100565</v>
          </cell>
          <cell r="C420">
            <v>12831.7872617955</v>
          </cell>
          <cell r="D420">
            <v>12682.7187170962</v>
          </cell>
          <cell r="E420">
            <v>12178.5084611618</v>
          </cell>
          <cell r="F420">
            <v>11980.3340089423</v>
          </cell>
          <cell r="G420">
            <v>11707.1609206066</v>
          </cell>
          <cell r="H420">
            <v>11631.1781495298</v>
          </cell>
          <cell r="I420">
            <v>11608.9904522914</v>
          </cell>
          <cell r="J420">
            <v>11461.6124248221</v>
          </cell>
          <cell r="K420">
            <v>11620.5413721383</v>
          </cell>
          <cell r="L420">
            <v>11393.1944978264</v>
          </cell>
          <cell r="M420">
            <v>11445.8112310314</v>
          </cell>
          <cell r="N420">
            <v>11422.1744420557</v>
          </cell>
          <cell r="O420">
            <v>11233.5056096666</v>
          </cell>
          <cell r="P420">
            <v>11205.5207498939</v>
          </cell>
          <cell r="Q420">
            <v>735.165204546026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-67647.2255941793</v>
          </cell>
          <cell r="B421">
            <v>11786.2105352184</v>
          </cell>
          <cell r="C421">
            <v>12993.2752814958</v>
          </cell>
          <cell r="D421">
            <v>12720.2693028662</v>
          </cell>
          <cell r="E421">
            <v>12416.6208298214</v>
          </cell>
          <cell r="F421">
            <v>12126.531163022</v>
          </cell>
          <cell r="G421">
            <v>11891.7173322407</v>
          </cell>
          <cell r="H421">
            <v>11690.4714334694</v>
          </cell>
          <cell r="I421">
            <v>11599.4224256189</v>
          </cell>
          <cell r="J421">
            <v>11674.1930028653</v>
          </cell>
          <cell r="K421">
            <v>11568.3599308535</v>
          </cell>
          <cell r="L421">
            <v>11451.414136717</v>
          </cell>
          <cell r="M421">
            <v>11490.3940865208</v>
          </cell>
          <cell r="N421">
            <v>11375.9603610252</v>
          </cell>
          <cell r="O421">
            <v>11250.6289818694</v>
          </cell>
          <cell r="P421">
            <v>11359.6765186521</v>
          </cell>
          <cell r="Q421">
            <v>775.886618674999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-68123.7572473957</v>
          </cell>
          <cell r="B422">
            <v>11955.7336207666</v>
          </cell>
          <cell r="C422">
            <v>13001.2167336778</v>
          </cell>
          <cell r="D422">
            <v>12742.5627232747</v>
          </cell>
          <cell r="E422">
            <v>12413.7201217426</v>
          </cell>
          <cell r="F422">
            <v>12089.6448541604</v>
          </cell>
          <cell r="G422">
            <v>11755.3177085398</v>
          </cell>
          <cell r="H422">
            <v>11670.0922500631</v>
          </cell>
          <cell r="I422">
            <v>11647.8103868371</v>
          </cell>
          <cell r="J422">
            <v>11673.3352291044</v>
          </cell>
          <cell r="K422">
            <v>11780.5289941019</v>
          </cell>
          <cell r="L422">
            <v>11568.2829419476</v>
          </cell>
          <cell r="M422">
            <v>11556.3915913138</v>
          </cell>
          <cell r="N422">
            <v>11597.2001061759</v>
          </cell>
          <cell r="O422">
            <v>11488.9281764301</v>
          </cell>
          <cell r="P422">
            <v>11243.6653314021</v>
          </cell>
          <cell r="Q422">
            <v>781.35224612473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-72741.083525606</v>
          </cell>
          <cell r="B423">
            <v>12037.1650577327</v>
          </cell>
          <cell r="C423">
            <v>13174.1611429886</v>
          </cell>
          <cell r="D423">
            <v>12809.2550864704</v>
          </cell>
          <cell r="E423">
            <v>12558.9497507833</v>
          </cell>
          <cell r="F423">
            <v>12234.6173282438</v>
          </cell>
          <cell r="G423">
            <v>11931.6374664511</v>
          </cell>
          <cell r="H423">
            <v>11785.1154650056</v>
          </cell>
          <cell r="I423">
            <v>11803.8689373865</v>
          </cell>
          <cell r="J423">
            <v>11859.262934972</v>
          </cell>
          <cell r="K423">
            <v>11823.4273482457</v>
          </cell>
          <cell r="L423">
            <v>11689.9089651861</v>
          </cell>
          <cell r="M423">
            <v>11554.9058536136</v>
          </cell>
          <cell r="N423">
            <v>11573.1194239918</v>
          </cell>
          <cell r="O423">
            <v>11577.2936217484</v>
          </cell>
          <cell r="P423">
            <v>11565.0922711277</v>
          </cell>
          <cell r="Q423">
            <v>834.311131605291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-65852.8855839152</v>
          </cell>
          <cell r="B424">
            <v>11994.1706638161</v>
          </cell>
          <cell r="C424">
            <v>12836.0330877961</v>
          </cell>
          <cell r="D424">
            <v>12438.0715171019</v>
          </cell>
          <cell r="E424">
            <v>12313.0857356808</v>
          </cell>
          <cell r="F424">
            <v>12166.8770158587</v>
          </cell>
          <cell r="G424">
            <v>11775.4992701207</v>
          </cell>
          <cell r="H424">
            <v>11703.1979460385</v>
          </cell>
          <cell r="I424">
            <v>11654.5563964434</v>
          </cell>
          <cell r="J424">
            <v>11587.5596562225</v>
          </cell>
          <cell r="K424">
            <v>11580.4604549169</v>
          </cell>
          <cell r="L424">
            <v>11462.367045706</v>
          </cell>
          <cell r="M424">
            <v>11538.5835366845</v>
          </cell>
          <cell r="N424">
            <v>11520.0660511523</v>
          </cell>
          <cell r="O424">
            <v>11300.7989242365</v>
          </cell>
          <cell r="P424">
            <v>11567.0976118296</v>
          </cell>
          <cell r="Q424">
            <v>755.306256493274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-71270.7897790013</v>
          </cell>
          <cell r="B425">
            <v>12021.6463282765</v>
          </cell>
          <cell r="C425">
            <v>13261.7965131728</v>
          </cell>
          <cell r="D425">
            <v>12777.3425486849</v>
          </cell>
          <cell r="E425">
            <v>12437.751793043</v>
          </cell>
          <cell r="F425">
            <v>12294.7684692627</v>
          </cell>
          <cell r="G425">
            <v>11987.7222125919</v>
          </cell>
          <cell r="H425">
            <v>11855.9706903412</v>
          </cell>
          <cell r="I425">
            <v>11784.3740489848</v>
          </cell>
          <cell r="J425">
            <v>11714.6162543002</v>
          </cell>
          <cell r="K425">
            <v>11689.9852777948</v>
          </cell>
          <cell r="L425">
            <v>11590.9670405537</v>
          </cell>
          <cell r="M425">
            <v>11699.3929915989</v>
          </cell>
          <cell r="N425">
            <v>11664.0931666821</v>
          </cell>
          <cell r="O425">
            <v>11412.6464447237</v>
          </cell>
          <cell r="P425">
            <v>11412.1671467819</v>
          </cell>
          <cell r="Q425">
            <v>817.447450449233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-65985.1988331439</v>
          </cell>
          <cell r="B426">
            <v>11998.5026875015</v>
          </cell>
          <cell r="C426">
            <v>12906.2386738494</v>
          </cell>
          <cell r="D426">
            <v>12588.3909784662</v>
          </cell>
          <cell r="E426">
            <v>12215.3090008179</v>
          </cell>
          <cell r="F426">
            <v>11994.5973839136</v>
          </cell>
          <cell r="G426">
            <v>11738.1304072726</v>
          </cell>
          <cell r="H426">
            <v>11632.5008135627</v>
          </cell>
          <cell r="I426">
            <v>11632.7211368178</v>
          </cell>
          <cell r="J426">
            <v>11550.5895160936</v>
          </cell>
          <cell r="K426">
            <v>11522.2539818527</v>
          </cell>
          <cell r="L426">
            <v>11492.6568477793</v>
          </cell>
          <cell r="M426">
            <v>11471.4538839336</v>
          </cell>
          <cell r="N426">
            <v>11538.7309371117</v>
          </cell>
          <cell r="O426">
            <v>11385.1764264809</v>
          </cell>
          <cell r="P426">
            <v>11215.9219693266</v>
          </cell>
          <cell r="Q426">
            <v>756.823836536627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-71467.2679464926</v>
          </cell>
          <cell r="B427">
            <v>11913.6242482943</v>
          </cell>
          <cell r="C427">
            <v>13066.6706369037</v>
          </cell>
          <cell r="D427">
            <v>12620.908889086</v>
          </cell>
          <cell r="E427">
            <v>12582.2295570894</v>
          </cell>
          <cell r="F427">
            <v>12062.874515497</v>
          </cell>
          <cell r="G427">
            <v>11953.5140130043</v>
          </cell>
          <cell r="H427">
            <v>11849.6735041031</v>
          </cell>
          <cell r="I427">
            <v>11848.3171216073</v>
          </cell>
          <cell r="J427">
            <v>11627.8443256618</v>
          </cell>
          <cell r="K427">
            <v>11631.9220643469</v>
          </cell>
          <cell r="L427">
            <v>11728.2080571232</v>
          </cell>
          <cell r="M427">
            <v>11630.1476739954</v>
          </cell>
          <cell r="N427">
            <v>11507.3739832813</v>
          </cell>
          <cell r="O427">
            <v>11537.8462415872</v>
          </cell>
          <cell r="P427">
            <v>11585.6628403039</v>
          </cell>
          <cell r="Q427">
            <v>819.700976439091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-65983.165192531</v>
          </cell>
          <cell r="B428">
            <v>11942.4632936862</v>
          </cell>
          <cell r="C428">
            <v>12980.5863379953</v>
          </cell>
          <cell r="D428">
            <v>12486.7193879698</v>
          </cell>
          <cell r="E428">
            <v>12194.6982231053</v>
          </cell>
          <cell r="F428">
            <v>11973.5354820634</v>
          </cell>
          <cell r="G428">
            <v>11697.5292815687</v>
          </cell>
          <cell r="H428">
            <v>11715.6769771434</v>
          </cell>
          <cell r="I428">
            <v>11537.7283362405</v>
          </cell>
          <cell r="J428">
            <v>11616.8115892333</v>
          </cell>
          <cell r="K428">
            <v>11601.1395243568</v>
          </cell>
          <cell r="L428">
            <v>11392.128199353</v>
          </cell>
          <cell r="M428">
            <v>11501.2176241543</v>
          </cell>
          <cell r="N428">
            <v>11472.1115379743</v>
          </cell>
          <cell r="O428">
            <v>11322.6302226408</v>
          </cell>
          <cell r="P428">
            <v>11385.1689052721</v>
          </cell>
          <cell r="Q428">
            <v>756.800511492254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-61821.6099352025</v>
          </cell>
          <cell r="B429">
            <v>11893.5005791596</v>
          </cell>
          <cell r="C429">
            <v>12705.2040400259</v>
          </cell>
          <cell r="D429">
            <v>12397.1240153455</v>
          </cell>
          <cell r="E429">
            <v>12128.8608855314</v>
          </cell>
          <cell r="F429">
            <v>11980.2433636031</v>
          </cell>
          <cell r="G429">
            <v>11825.209033337</v>
          </cell>
          <cell r="H429">
            <v>11833.0594842385</v>
          </cell>
          <cell r="I429">
            <v>11539.6911031575</v>
          </cell>
          <cell r="J429">
            <v>11604.4357708644</v>
          </cell>
          <cell r="K429">
            <v>11481.1722077801</v>
          </cell>
          <cell r="L429">
            <v>11410.5946371714</v>
          </cell>
          <cell r="M429">
            <v>11438.462706298</v>
          </cell>
          <cell r="N429">
            <v>11273.1999122219</v>
          </cell>
          <cell r="O429">
            <v>11286.129017643</v>
          </cell>
          <cell r="P429">
            <v>11156.6464232841</v>
          </cell>
          <cell r="Q429">
            <v>709.069137312798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-69098.6457031214</v>
          </cell>
          <cell r="B430">
            <v>12002.4178618733</v>
          </cell>
          <cell r="C430">
            <v>12948.8964682177</v>
          </cell>
          <cell r="D430">
            <v>12693.0472496074</v>
          </cell>
          <cell r="E430">
            <v>12570.5610320154</v>
          </cell>
          <cell r="F430">
            <v>12310.7172353044</v>
          </cell>
          <cell r="G430">
            <v>12016.635190836</v>
          </cell>
          <cell r="H430">
            <v>11865.1769143655</v>
          </cell>
          <cell r="I430">
            <v>11685.1081331455</v>
          </cell>
          <cell r="J430">
            <v>11618.3323287457</v>
          </cell>
          <cell r="K430">
            <v>11681.8107316612</v>
          </cell>
          <cell r="L430">
            <v>11505.1677845825</v>
          </cell>
          <cell r="M430">
            <v>11460.6876051569</v>
          </cell>
          <cell r="N430">
            <v>11642.1861761692</v>
          </cell>
          <cell r="O430">
            <v>11422.785445286</v>
          </cell>
          <cell r="P430">
            <v>11326.8158333826</v>
          </cell>
          <cell r="Q430">
            <v>792.533826756521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-71995.4693447498</v>
          </cell>
          <cell r="B431">
            <v>12191.4485475402</v>
          </cell>
          <cell r="C431">
            <v>13160.5256800168</v>
          </cell>
          <cell r="D431">
            <v>12795.1897523462</v>
          </cell>
          <cell r="E431">
            <v>12442.8635958501</v>
          </cell>
          <cell r="F431">
            <v>12218.576395269</v>
          </cell>
          <cell r="G431">
            <v>11952.7931726513</v>
          </cell>
          <cell r="H431">
            <v>11769.0182212355</v>
          </cell>
          <cell r="I431">
            <v>11727.0671819081</v>
          </cell>
          <cell r="J431">
            <v>11676.5666655506</v>
          </cell>
          <cell r="K431">
            <v>11591.3502655285</v>
          </cell>
          <cell r="L431">
            <v>11728.857414217</v>
          </cell>
          <cell r="M431">
            <v>11587.1000001127</v>
          </cell>
          <cell r="N431">
            <v>11572.6109628406</v>
          </cell>
          <cell r="O431">
            <v>11528.5540749787</v>
          </cell>
          <cell r="P431">
            <v>11545.9600671375</v>
          </cell>
          <cell r="Q431">
            <v>825.759235196542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-61415.0063317432</v>
          </cell>
          <cell r="B432">
            <v>11829.4602829013</v>
          </cell>
          <cell r="C432">
            <v>12688.8126598475</v>
          </cell>
          <cell r="D432">
            <v>12450.1210222456</v>
          </cell>
          <cell r="E432">
            <v>12320.8103271929</v>
          </cell>
          <cell r="F432">
            <v>11892.825576493</v>
          </cell>
          <cell r="G432">
            <v>11877.4643545774</v>
          </cell>
          <cell r="H432">
            <v>11644.5471648652</v>
          </cell>
          <cell r="I432">
            <v>11612.7564636543</v>
          </cell>
          <cell r="J432">
            <v>11618.6980958322</v>
          </cell>
          <cell r="K432">
            <v>11438.0742397589</v>
          </cell>
          <cell r="L432">
            <v>11410.6570865177</v>
          </cell>
          <cell r="M432">
            <v>11167.6811794801</v>
          </cell>
          <cell r="N432">
            <v>11298.5191119622</v>
          </cell>
          <cell r="O432">
            <v>11325.3784541535</v>
          </cell>
          <cell r="P432">
            <v>11117.4925204367</v>
          </cell>
          <cell r="Q432">
            <v>704.405556622562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-70752.8449341901</v>
          </cell>
          <cell r="B433">
            <v>11989.1664296827</v>
          </cell>
          <cell r="C433">
            <v>13017.9052821727</v>
          </cell>
          <cell r="D433">
            <v>12647.678351295</v>
          </cell>
          <cell r="E433">
            <v>12383.6287620331</v>
          </cell>
          <cell r="F433">
            <v>12124.5688166688</v>
          </cell>
          <cell r="G433">
            <v>11894.2541462446</v>
          </cell>
          <cell r="H433">
            <v>11800.7921356689</v>
          </cell>
          <cell r="I433">
            <v>11756.1309962668</v>
          </cell>
          <cell r="J433">
            <v>11563.3329949373</v>
          </cell>
          <cell r="K433">
            <v>11654.234361968</v>
          </cell>
          <cell r="L433">
            <v>11583.1467263938</v>
          </cell>
          <cell r="M433">
            <v>11589.358035556</v>
          </cell>
          <cell r="N433">
            <v>11349.7662386906</v>
          </cell>
          <cell r="O433">
            <v>11675.3440702182</v>
          </cell>
          <cell r="P433">
            <v>11471.273868055</v>
          </cell>
          <cell r="Q433">
            <v>811.506830257187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-67533.0977660944</v>
          </cell>
          <cell r="B434">
            <v>11923.861433623</v>
          </cell>
          <cell r="C434">
            <v>13052.1904702674</v>
          </cell>
          <cell r="D434">
            <v>12646.2298241668</v>
          </cell>
          <cell r="E434">
            <v>12323.9884686128</v>
          </cell>
          <cell r="F434">
            <v>12056.9635616779</v>
          </cell>
          <cell r="G434">
            <v>11813.7830653179</v>
          </cell>
          <cell r="H434">
            <v>11793.0796783825</v>
          </cell>
          <cell r="I434">
            <v>11676.5111595727</v>
          </cell>
          <cell r="J434">
            <v>11677.0740009852</v>
          </cell>
          <cell r="K434">
            <v>11592.8479231457</v>
          </cell>
          <cell r="L434">
            <v>11713.2279419354</v>
          </cell>
          <cell r="M434">
            <v>11497.0617527648</v>
          </cell>
          <cell r="N434">
            <v>11412.063412503</v>
          </cell>
          <cell r="O434">
            <v>11451.9774602013</v>
          </cell>
          <cell r="P434">
            <v>11345.5973978421</v>
          </cell>
          <cell r="Q434">
            <v>774.577618137997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-67365.7135205463</v>
          </cell>
          <cell r="B435">
            <v>12023.6485689065</v>
          </cell>
          <cell r="C435">
            <v>12889.9885606492</v>
          </cell>
          <cell r="D435">
            <v>12658.5172123488</v>
          </cell>
          <cell r="E435">
            <v>12425.0759846587</v>
          </cell>
          <cell r="F435">
            <v>12040.6558281711</v>
          </cell>
          <cell r="G435">
            <v>11853.8018910869</v>
          </cell>
          <cell r="H435">
            <v>11688.4720595633</v>
          </cell>
          <cell r="I435">
            <v>11631.6409964229</v>
          </cell>
          <cell r="J435">
            <v>11536.3843759523</v>
          </cell>
          <cell r="K435">
            <v>11599.8278744645</v>
          </cell>
          <cell r="L435">
            <v>11594.38001784</v>
          </cell>
          <cell r="M435">
            <v>11441.2882311162</v>
          </cell>
          <cell r="N435">
            <v>11408.4045173388</v>
          </cell>
          <cell r="O435">
            <v>11324.2734871204</v>
          </cell>
          <cell r="P435">
            <v>11257.0592503001</v>
          </cell>
          <cell r="Q435">
            <v>772.657787795258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-64847.6331075223</v>
          </cell>
          <cell r="B436">
            <v>11763.1961291304</v>
          </cell>
          <cell r="C436">
            <v>12860.5909625114</v>
          </cell>
          <cell r="D436">
            <v>12452.9350747892</v>
          </cell>
          <cell r="E436">
            <v>12335.8892617879</v>
          </cell>
          <cell r="F436">
            <v>12044.4380428239</v>
          </cell>
          <cell r="G436">
            <v>11942.8843421466</v>
          </cell>
          <cell r="H436">
            <v>11788.7704069041</v>
          </cell>
          <cell r="I436">
            <v>11654.8395437838</v>
          </cell>
          <cell r="J436">
            <v>11496.6661259456</v>
          </cell>
          <cell r="K436">
            <v>11461.1511149388</v>
          </cell>
          <cell r="L436">
            <v>11545.4506796971</v>
          </cell>
          <cell r="M436">
            <v>11490.3311083096</v>
          </cell>
          <cell r="N436">
            <v>11351.3691741269</v>
          </cell>
          <cell r="O436">
            <v>11471.9771673858</v>
          </cell>
          <cell r="P436">
            <v>11262.7874600254</v>
          </cell>
          <cell r="Q436">
            <v>743.776412690038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-62901.4470631636</v>
          </cell>
          <cell r="B437">
            <v>11847.7708941873</v>
          </cell>
          <cell r="C437">
            <v>12774.2647666094</v>
          </cell>
          <cell r="D437">
            <v>12431.8933969585</v>
          </cell>
          <cell r="E437">
            <v>12301.2466371366</v>
          </cell>
          <cell r="F437">
            <v>12042.9046242267</v>
          </cell>
          <cell r="G437">
            <v>11737.0323111967</v>
          </cell>
          <cell r="H437">
            <v>11574.9189730501</v>
          </cell>
          <cell r="I437">
            <v>11488.9453585273</v>
          </cell>
          <cell r="J437">
            <v>11511.9404107953</v>
          </cell>
          <cell r="K437">
            <v>11446.2701686604</v>
          </cell>
          <cell r="L437">
            <v>11375.2213583907</v>
          </cell>
          <cell r="M437">
            <v>11479.9735226658</v>
          </cell>
          <cell r="N437">
            <v>11345.9275515182</v>
          </cell>
          <cell r="O437">
            <v>11142.753469148</v>
          </cell>
          <cell r="P437">
            <v>11220.3976353747</v>
          </cell>
          <cell r="Q437">
            <v>721.454437235661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-69468.9351152484</v>
          </cell>
          <cell r="B438">
            <v>11973.9882598039</v>
          </cell>
          <cell r="C438">
            <v>13109.4834184688</v>
          </cell>
          <cell r="D438">
            <v>12831.0306924647</v>
          </cell>
          <cell r="E438">
            <v>12537.0520078489</v>
          </cell>
          <cell r="F438">
            <v>12037.3513039933</v>
          </cell>
          <cell r="G438">
            <v>11815.9404530191</v>
          </cell>
          <cell r="H438">
            <v>11680.2747459864</v>
          </cell>
          <cell r="I438">
            <v>11694.5384407048</v>
          </cell>
          <cell r="J438">
            <v>11726.3684159147</v>
          </cell>
          <cell r="K438">
            <v>11641.9484010572</v>
          </cell>
          <cell r="L438">
            <v>11706.5006715645</v>
          </cell>
          <cell r="M438">
            <v>11457.206047112</v>
          </cell>
          <cell r="N438">
            <v>11510.2941593214</v>
          </cell>
          <cell r="O438">
            <v>11565.1250222601</v>
          </cell>
          <cell r="P438">
            <v>11470.2392795078</v>
          </cell>
          <cell r="Q438">
            <v>796.780898197853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-70996.6152626353</v>
          </cell>
          <cell r="B439">
            <v>11984.8474100228</v>
          </cell>
          <cell r="C439">
            <v>13062.7861874498</v>
          </cell>
          <cell r="D439">
            <v>12756.2838977889</v>
          </cell>
          <cell r="E439">
            <v>12481.1713514248</v>
          </cell>
          <cell r="F439">
            <v>12116.8884657088</v>
          </cell>
          <cell r="G439">
            <v>11939.5509306056</v>
          </cell>
          <cell r="H439">
            <v>11692.4984871166</v>
          </cell>
          <cell r="I439">
            <v>11675.6420226347</v>
          </cell>
          <cell r="J439">
            <v>11683.4105186317</v>
          </cell>
          <cell r="K439">
            <v>11574.9195508211</v>
          </cell>
          <cell r="L439">
            <v>11588.3180870083</v>
          </cell>
          <cell r="M439">
            <v>11595.8324796494</v>
          </cell>
          <cell r="N439">
            <v>11628.0755957283</v>
          </cell>
          <cell r="O439">
            <v>11513.8088845569</v>
          </cell>
          <cell r="P439">
            <v>11426.9711137897</v>
          </cell>
          <cell r="Q439">
            <v>814.302778416322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-66133.5217302076</v>
          </cell>
          <cell r="B440">
            <v>12033.2053697633</v>
          </cell>
          <cell r="C440">
            <v>13061.9013044797</v>
          </cell>
          <cell r="D440">
            <v>12562.0417845165</v>
          </cell>
          <cell r="E440">
            <v>12351.0674848785</v>
          </cell>
          <cell r="F440">
            <v>12095.3857818063</v>
          </cell>
          <cell r="G440">
            <v>11880.2490623305</v>
          </cell>
          <cell r="H440">
            <v>11682.5229360856</v>
          </cell>
          <cell r="I440">
            <v>11469.5672046846</v>
          </cell>
          <cell r="J440">
            <v>11543.6965473939</v>
          </cell>
          <cell r="K440">
            <v>11482.0223329749</v>
          </cell>
          <cell r="L440">
            <v>11480.5483144366</v>
          </cell>
          <cell r="M440">
            <v>11501.3989062453</v>
          </cell>
          <cell r="N440">
            <v>11509.5252121219</v>
          </cell>
          <cell r="O440">
            <v>11355.9325958482</v>
          </cell>
          <cell r="P440">
            <v>11362.5585473597</v>
          </cell>
          <cell r="Q440">
            <v>758.525040836789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-66009.1266587512</v>
          </cell>
          <cell r="B441">
            <v>11842.1412293785</v>
          </cell>
          <cell r="C441">
            <v>12988.6773115326</v>
          </cell>
          <cell r="D441">
            <v>12616.3575160696</v>
          </cell>
          <cell r="E441">
            <v>12230.1902365782</v>
          </cell>
          <cell r="F441">
            <v>12058.413204128</v>
          </cell>
          <cell r="G441">
            <v>11822.803558542</v>
          </cell>
          <cell r="H441">
            <v>11615.468405836</v>
          </cell>
          <cell r="I441">
            <v>11650.2100009907</v>
          </cell>
          <cell r="J441">
            <v>11552.3615422182</v>
          </cell>
          <cell r="K441">
            <v>11407.3284966056</v>
          </cell>
          <cell r="L441">
            <v>11422.2135252597</v>
          </cell>
          <cell r="M441">
            <v>11458.9198128942</v>
          </cell>
          <cell r="N441">
            <v>11630.2647162784</v>
          </cell>
          <cell r="O441">
            <v>11371.232671012</v>
          </cell>
          <cell r="P441">
            <v>11366.5956137436</v>
          </cell>
          <cell r="Q441">
            <v>757.098279125213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-64545.5571263123</v>
          </cell>
          <cell r="B442">
            <v>11972.3067461932</v>
          </cell>
          <cell r="C442">
            <v>12978.4252695298</v>
          </cell>
          <cell r="D442">
            <v>12551.3945309207</v>
          </cell>
          <cell r="E442">
            <v>12307.9109587974</v>
          </cell>
          <cell r="F442">
            <v>12096.9078411802</v>
          </cell>
          <cell r="G442">
            <v>11817.0348440187</v>
          </cell>
          <cell r="H442">
            <v>11608.8940575809</v>
          </cell>
          <cell r="I442">
            <v>11724.086398748</v>
          </cell>
          <cell r="J442">
            <v>11617.8730821502</v>
          </cell>
          <cell r="K442">
            <v>11623.2321317628</v>
          </cell>
          <cell r="L442">
            <v>11429.3010505253</v>
          </cell>
          <cell r="M442">
            <v>11402.4266154447</v>
          </cell>
          <cell r="N442">
            <v>11349.5561439922</v>
          </cell>
          <cell r="O442">
            <v>11349.8536495073</v>
          </cell>
          <cell r="P442">
            <v>11270.4990575306</v>
          </cell>
          <cell r="Q442">
            <v>740.311722015952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-63955.4066373666</v>
          </cell>
          <cell r="B443">
            <v>11743.1632112134</v>
          </cell>
          <cell r="C443">
            <v>12730.0236649042</v>
          </cell>
          <cell r="D443">
            <v>12549.7820669885</v>
          </cell>
          <cell r="E443">
            <v>12220.8249756323</v>
          </cell>
          <cell r="F443">
            <v>11912.0292263783</v>
          </cell>
          <cell r="G443">
            <v>11735.2209391721</v>
          </cell>
          <cell r="H443">
            <v>11584.3551512599</v>
          </cell>
          <cell r="I443">
            <v>11432.980518456</v>
          </cell>
          <cell r="J443">
            <v>11540.7101371068</v>
          </cell>
          <cell r="K443">
            <v>11564.8728630643</v>
          </cell>
          <cell r="L443">
            <v>11310.053554435</v>
          </cell>
          <cell r="M443">
            <v>11228.5468286097</v>
          </cell>
          <cell r="N443">
            <v>11199.0310446892</v>
          </cell>
          <cell r="O443">
            <v>11251.7480854608</v>
          </cell>
          <cell r="P443">
            <v>11292.4225385352</v>
          </cell>
          <cell r="Q443">
            <v>733.54293196794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-69629.8724004859</v>
          </cell>
          <cell r="B444">
            <v>12017.5070932316</v>
          </cell>
          <cell r="C444">
            <v>13055.0046946352</v>
          </cell>
          <cell r="D444">
            <v>12631.1280831398</v>
          </cell>
          <cell r="E444">
            <v>12481.2847092972</v>
          </cell>
          <cell r="F444">
            <v>12197.1293305246</v>
          </cell>
          <cell r="G444">
            <v>11910.3047095019</v>
          </cell>
          <cell r="H444">
            <v>11731.6739250105</v>
          </cell>
          <cell r="I444">
            <v>11678.2298299883</v>
          </cell>
          <cell r="J444">
            <v>11637.2877481595</v>
          </cell>
          <cell r="K444">
            <v>11596.263235455</v>
          </cell>
          <cell r="L444">
            <v>11640.439794602</v>
          </cell>
          <cell r="M444">
            <v>11599.0875498752</v>
          </cell>
          <cell r="N444">
            <v>11619.5060822899</v>
          </cell>
          <cell r="O444">
            <v>11492.1073033634</v>
          </cell>
          <cell r="P444">
            <v>11408.144503891</v>
          </cell>
          <cell r="Q444">
            <v>798.626784484613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-70313.701812948</v>
          </cell>
          <cell r="B445">
            <v>12046.6378132762</v>
          </cell>
          <cell r="C445">
            <v>12960.157299175</v>
          </cell>
          <cell r="D445">
            <v>12671.1675077154</v>
          </cell>
          <cell r="E445">
            <v>12390.2531434681</v>
          </cell>
          <cell r="F445">
            <v>12077.5872309588</v>
          </cell>
          <cell r="G445">
            <v>11956.8611791182</v>
          </cell>
          <cell r="H445">
            <v>11829.5836125275</v>
          </cell>
          <cell r="I445">
            <v>11756.188117351</v>
          </cell>
          <cell r="J445">
            <v>11756.2005409455</v>
          </cell>
          <cell r="K445">
            <v>11581.4507466077</v>
          </cell>
          <cell r="L445">
            <v>11651.2353531948</v>
          </cell>
          <cell r="M445">
            <v>11585.321971885</v>
          </cell>
          <cell r="N445">
            <v>11443.702078038</v>
          </cell>
          <cell r="O445">
            <v>11495.5514529445</v>
          </cell>
          <cell r="P445">
            <v>11495.589355423</v>
          </cell>
          <cell r="Q445">
            <v>806.470034313788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-70922.7412180522</v>
          </cell>
          <cell r="B446">
            <v>11953.1144126888</v>
          </cell>
          <cell r="C446">
            <v>13009.592687079</v>
          </cell>
          <cell r="D446">
            <v>12782.8391476414</v>
          </cell>
          <cell r="E446">
            <v>12385.669085865</v>
          </cell>
          <cell r="F446">
            <v>12019.1284148005</v>
          </cell>
          <cell r="G446">
            <v>11837.2518667091</v>
          </cell>
          <cell r="H446">
            <v>11838.3194242195</v>
          </cell>
          <cell r="I446">
            <v>11756.6873064799</v>
          </cell>
          <cell r="J446">
            <v>11638.2957292715</v>
          </cell>
          <cell r="K446">
            <v>11649.957078998</v>
          </cell>
          <cell r="L446">
            <v>11581.5328153677</v>
          </cell>
          <cell r="M446">
            <v>11489.4974038235</v>
          </cell>
          <cell r="N446">
            <v>11370.5727559032</v>
          </cell>
          <cell r="O446">
            <v>11398.1736054728</v>
          </cell>
          <cell r="P446">
            <v>11507.9282591988</v>
          </cell>
          <cell r="Q446">
            <v>813.455472674572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-65130.0108830771</v>
          </cell>
          <cell r="B447">
            <v>11782.2347632226</v>
          </cell>
          <cell r="C447">
            <v>12818.3720448829</v>
          </cell>
          <cell r="D447">
            <v>12487.3084838469</v>
          </cell>
          <cell r="E447">
            <v>12328.1406086672</v>
          </cell>
          <cell r="F447">
            <v>12163.945184625</v>
          </cell>
          <cell r="G447">
            <v>11917.5695913462</v>
          </cell>
          <cell r="H447">
            <v>11620.5728864267</v>
          </cell>
          <cell r="I447">
            <v>11722.9269609683</v>
          </cell>
          <cell r="J447">
            <v>11732.906777432</v>
          </cell>
          <cell r="K447">
            <v>11474.3971058448</v>
          </cell>
          <cell r="L447">
            <v>11485.7714689797</v>
          </cell>
          <cell r="M447">
            <v>11385.0096129675</v>
          </cell>
          <cell r="N447">
            <v>11241.5422854941</v>
          </cell>
          <cell r="O447">
            <v>11249.7242850206</v>
          </cell>
          <cell r="P447">
            <v>11180.4131633389</v>
          </cell>
          <cell r="Q447">
            <v>747.015172824541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-66301.856117417</v>
          </cell>
          <cell r="B448">
            <v>11875.5548477793</v>
          </cell>
          <cell r="C448">
            <v>12827.5985988961</v>
          </cell>
          <cell r="D448">
            <v>12637.9368930426</v>
          </cell>
          <cell r="E448">
            <v>12490.4163871839</v>
          </cell>
          <cell r="F448">
            <v>12152.82392836</v>
          </cell>
          <cell r="G448">
            <v>11876.7081879257</v>
          </cell>
          <cell r="H448">
            <v>11660.576704741</v>
          </cell>
          <cell r="I448">
            <v>11651.7877629496</v>
          </cell>
          <cell r="J448">
            <v>11561.1702696267</v>
          </cell>
          <cell r="K448">
            <v>11366.2172903564</v>
          </cell>
          <cell r="L448">
            <v>11549.1834531789</v>
          </cell>
          <cell r="M448">
            <v>11437.842431373</v>
          </cell>
          <cell r="N448">
            <v>11289.7380666153</v>
          </cell>
          <cell r="O448">
            <v>11377.8054611342</v>
          </cell>
          <cell r="P448">
            <v>11264.5019549844</v>
          </cell>
          <cell r="Q448">
            <v>760.455768924326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-69649.1610118883</v>
          </cell>
          <cell r="B449">
            <v>12035.6183269574</v>
          </cell>
          <cell r="C449">
            <v>12979.9445835158</v>
          </cell>
          <cell r="D449">
            <v>12682.3311521831</v>
          </cell>
          <cell r="E449">
            <v>12341.4439240674</v>
          </cell>
          <cell r="F449">
            <v>12128.6542761493</v>
          </cell>
          <cell r="G449">
            <v>12120.9800316106</v>
          </cell>
          <cell r="H449">
            <v>11736.8519216495</v>
          </cell>
          <cell r="I449">
            <v>11800.267347901</v>
          </cell>
          <cell r="J449">
            <v>11664.6906580036</v>
          </cell>
          <cell r="K449">
            <v>11594.9424939666</v>
          </cell>
          <cell r="L449">
            <v>11529.8380404307</v>
          </cell>
          <cell r="M449">
            <v>11647.0919509076</v>
          </cell>
          <cell r="N449">
            <v>11531.6141585048</v>
          </cell>
          <cell r="O449">
            <v>11446.7504434128</v>
          </cell>
          <cell r="P449">
            <v>11378.2800219007</v>
          </cell>
          <cell r="Q449">
            <v>798.848017141953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-73285.3356051936</v>
          </cell>
          <cell r="B450">
            <v>12205.3269903383</v>
          </cell>
          <cell r="C450">
            <v>13153.1691021179</v>
          </cell>
          <cell r="D450">
            <v>12913.4248548575</v>
          </cell>
          <cell r="E450">
            <v>12456.9979035411</v>
          </cell>
          <cell r="F450">
            <v>12176.4806604433</v>
          </cell>
          <cell r="G450">
            <v>11937.04014901</v>
          </cell>
          <cell r="H450">
            <v>11893.9832290052</v>
          </cell>
          <cell r="I450">
            <v>11878.6542270757</v>
          </cell>
          <cell r="J450">
            <v>11758.2924332587</v>
          </cell>
          <cell r="K450">
            <v>11820.0183986175</v>
          </cell>
          <cell r="L450">
            <v>11591.8785950097</v>
          </cell>
          <cell r="M450">
            <v>11589.5903941564</v>
          </cell>
          <cell r="N450">
            <v>11500.9238110592</v>
          </cell>
          <cell r="O450">
            <v>11598.718119484</v>
          </cell>
          <cell r="P450">
            <v>11450.3925887052</v>
          </cell>
          <cell r="Q450">
            <v>840.553485257328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-61287.5890432427</v>
          </cell>
          <cell r="B451">
            <v>11928.3459473025</v>
          </cell>
          <cell r="C451">
            <v>12797.5327286913</v>
          </cell>
          <cell r="D451">
            <v>12370.5358962615</v>
          </cell>
          <cell r="E451">
            <v>11999.9049347781</v>
          </cell>
          <cell r="F451">
            <v>12069.4178034677</v>
          </cell>
          <cell r="G451">
            <v>11781.7740710429</v>
          </cell>
          <cell r="H451">
            <v>11547.9387810925</v>
          </cell>
          <cell r="I451">
            <v>11371.1061705261</v>
          </cell>
          <cell r="J451">
            <v>11497.5596520489</v>
          </cell>
          <cell r="K451">
            <v>11354.8314213692</v>
          </cell>
          <cell r="L451">
            <v>11190.2497984292</v>
          </cell>
          <cell r="M451">
            <v>11297.5300341891</v>
          </cell>
          <cell r="N451">
            <v>11239.6872927249</v>
          </cell>
          <cell r="O451">
            <v>11283.2567065044</v>
          </cell>
          <cell r="P451">
            <v>11144.2952682052</v>
          </cell>
          <cell r="Q451">
            <v>702.944131290376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-72007.6400790492</v>
          </cell>
          <cell r="B452">
            <v>12165.5976672422</v>
          </cell>
          <cell r="C452">
            <v>13141.7354754674</v>
          </cell>
          <cell r="D452">
            <v>12757.3455992066</v>
          </cell>
          <cell r="E452">
            <v>12545.825309802</v>
          </cell>
          <cell r="F452">
            <v>12173.6629477768</v>
          </cell>
          <cell r="G452">
            <v>12011.9128148563</v>
          </cell>
          <cell r="H452">
            <v>11748.0650588814</v>
          </cell>
          <cell r="I452">
            <v>11769.1675870725</v>
          </cell>
          <cell r="J452">
            <v>11724.6161533646</v>
          </cell>
          <cell r="K452">
            <v>11668.2357653985</v>
          </cell>
          <cell r="L452">
            <v>11671.2201404142</v>
          </cell>
          <cell r="M452">
            <v>11580.3573816574</v>
          </cell>
          <cell r="N452">
            <v>11577.8882114127</v>
          </cell>
          <cell r="O452">
            <v>11529.9362698605</v>
          </cell>
          <cell r="P452">
            <v>11518.1046599835</v>
          </cell>
          <cell r="Q452">
            <v>825.898828650663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-61576.4174261114</v>
          </cell>
          <cell r="B453">
            <v>11909.4554368672</v>
          </cell>
          <cell r="C453">
            <v>12988.985388319</v>
          </cell>
          <cell r="D453">
            <v>12565.8370443923</v>
          </cell>
          <cell r="E453">
            <v>12130.1379598598</v>
          </cell>
          <cell r="F453">
            <v>11879.5692210747</v>
          </cell>
          <cell r="G453">
            <v>11721.4493416423</v>
          </cell>
          <cell r="H453">
            <v>11594.1277487424</v>
          </cell>
          <cell r="I453">
            <v>11590.9784113911</v>
          </cell>
          <cell r="J453">
            <v>11606.8487147154</v>
          </cell>
          <cell r="K453">
            <v>11411.6842739763</v>
          </cell>
          <cell r="L453">
            <v>11416.1057527398</v>
          </cell>
          <cell r="M453">
            <v>11365.9592070425</v>
          </cell>
          <cell r="N453">
            <v>11317.6323588515</v>
          </cell>
          <cell r="O453">
            <v>11312.736384275</v>
          </cell>
          <cell r="P453">
            <v>11163.6994560932</v>
          </cell>
          <cell r="Q453">
            <v>706.256877310527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-65325.7945381039</v>
          </cell>
          <cell r="B454">
            <v>11824.1505550763</v>
          </cell>
          <cell r="C454">
            <v>12899.0584671653</v>
          </cell>
          <cell r="D454">
            <v>12482.3290791447</v>
          </cell>
          <cell r="E454">
            <v>12304.5212971824</v>
          </cell>
          <cell r="F454">
            <v>11963.4628121476</v>
          </cell>
          <cell r="G454">
            <v>11826.7593916268</v>
          </cell>
          <cell r="H454">
            <v>11618.0397930138</v>
          </cell>
          <cell r="I454">
            <v>11518.1125411407</v>
          </cell>
          <cell r="J454">
            <v>11647.0259602733</v>
          </cell>
          <cell r="K454">
            <v>11612.7413204874</v>
          </cell>
          <cell r="L454">
            <v>11401.209810867</v>
          </cell>
          <cell r="M454">
            <v>11454.9985832078</v>
          </cell>
          <cell r="N454">
            <v>11495.6832018297</v>
          </cell>
          <cell r="O454">
            <v>11400.1828690803</v>
          </cell>
          <cell r="P454">
            <v>11213.9616724162</v>
          </cell>
          <cell r="Q454">
            <v>749.260733034236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-69470.9192105992</v>
          </cell>
          <cell r="B455">
            <v>12015.2768676881</v>
          </cell>
          <cell r="C455">
            <v>13009.682686156</v>
          </cell>
          <cell r="D455">
            <v>12741.41844689</v>
          </cell>
          <cell r="E455">
            <v>12393.6468992704</v>
          </cell>
          <cell r="F455">
            <v>12245.4099643149</v>
          </cell>
          <cell r="G455">
            <v>11803.4591229125</v>
          </cell>
          <cell r="H455">
            <v>11855.1203270955</v>
          </cell>
          <cell r="I455">
            <v>11703.9086283282</v>
          </cell>
          <cell r="J455">
            <v>11702.3572669658</v>
          </cell>
          <cell r="K455">
            <v>11563.4283413313</v>
          </cell>
          <cell r="L455">
            <v>11684.7613389228</v>
          </cell>
          <cell r="M455">
            <v>11524.2878771387</v>
          </cell>
          <cell r="N455">
            <v>11413.6852918738</v>
          </cell>
          <cell r="O455">
            <v>11453.9490355356</v>
          </cell>
          <cell r="P455">
            <v>11385.2612066201</v>
          </cell>
          <cell r="Q455">
            <v>796.803654977889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-72864.4991350009</v>
          </cell>
          <cell r="B456">
            <v>12088.9815463401</v>
          </cell>
          <cell r="C456">
            <v>13140.6828389641</v>
          </cell>
          <cell r="D456">
            <v>12827.4133047424</v>
          </cell>
          <cell r="E456">
            <v>12636.1996081835</v>
          </cell>
          <cell r="F456">
            <v>12260.0477869903</v>
          </cell>
          <cell r="G456">
            <v>12017.0463843278</v>
          </cell>
          <cell r="H456">
            <v>11920.6437430277</v>
          </cell>
          <cell r="I456">
            <v>11833.1381751474</v>
          </cell>
          <cell r="J456">
            <v>11671.7398552906</v>
          </cell>
          <cell r="K456">
            <v>11545.1203516523</v>
          </cell>
          <cell r="L456">
            <v>11688.9501190497</v>
          </cell>
          <cell r="M456">
            <v>11656.1496989239</v>
          </cell>
          <cell r="N456">
            <v>11609.378160485</v>
          </cell>
          <cell r="O456">
            <v>11682.2262448561</v>
          </cell>
          <cell r="P456">
            <v>11564.6363503301</v>
          </cell>
          <cell r="Q456">
            <v>835.726659278806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-69286.2042546022</v>
          </cell>
          <cell r="B457">
            <v>12097.452123828</v>
          </cell>
          <cell r="C457">
            <v>12922.8053720035</v>
          </cell>
          <cell r="D457">
            <v>12659.9027977892</v>
          </cell>
          <cell r="E457">
            <v>12305.6711550641</v>
          </cell>
          <cell r="F457">
            <v>12225.3461716468</v>
          </cell>
          <cell r="G457">
            <v>11939.1190204327</v>
          </cell>
          <cell r="H457">
            <v>11905.3305756815</v>
          </cell>
          <cell r="I457">
            <v>11744.0242694345</v>
          </cell>
          <cell r="J457">
            <v>11532.8624580537</v>
          </cell>
          <cell r="K457">
            <v>11611.3109561767</v>
          </cell>
          <cell r="L457">
            <v>11564.2917740752</v>
          </cell>
          <cell r="M457">
            <v>11574.9224982036</v>
          </cell>
          <cell r="N457">
            <v>11567.3757181059</v>
          </cell>
          <cell r="O457">
            <v>11273.4784879996</v>
          </cell>
          <cell r="P457">
            <v>11418.6737985058</v>
          </cell>
          <cell r="Q457">
            <v>794.685048318585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-62751.6052739562</v>
          </cell>
          <cell r="B458">
            <v>12007.7432395464</v>
          </cell>
          <cell r="C458">
            <v>12675.9810343731</v>
          </cell>
          <cell r="D458">
            <v>12346.6887637844</v>
          </cell>
          <cell r="E458">
            <v>12269.8932438909</v>
          </cell>
          <cell r="F458">
            <v>11914.8457474418</v>
          </cell>
          <cell r="G458">
            <v>11666.240106808</v>
          </cell>
          <cell r="H458">
            <v>11610.0136396458</v>
          </cell>
          <cell r="I458">
            <v>11482.0881576987</v>
          </cell>
          <cell r="J458">
            <v>11426.7450411772</v>
          </cell>
          <cell r="K458">
            <v>11477.6471132864</v>
          </cell>
          <cell r="L458">
            <v>11398.8575866141</v>
          </cell>
          <cell r="M458">
            <v>11500.2523796498</v>
          </cell>
          <cell r="N458">
            <v>11339.5598041285</v>
          </cell>
          <cell r="O458">
            <v>11410.2346472858</v>
          </cell>
          <cell r="P458">
            <v>11104.0876318995</v>
          </cell>
          <cell r="Q458">
            <v>719.735811850169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-62406.0624867613</v>
          </cell>
          <cell r="B459">
            <v>11873.6245437942</v>
          </cell>
          <cell r="C459">
            <v>12642.2973780473</v>
          </cell>
          <cell r="D459">
            <v>12508.5957412505</v>
          </cell>
          <cell r="E459">
            <v>12140.3418707973</v>
          </cell>
          <cell r="F459">
            <v>11962.0841157523</v>
          </cell>
          <cell r="G459">
            <v>11701.6261791454</v>
          </cell>
          <cell r="H459">
            <v>11429.6775170436</v>
          </cell>
          <cell r="I459">
            <v>11507.3236089548</v>
          </cell>
          <cell r="J459">
            <v>11447.9029875796</v>
          </cell>
          <cell r="K459">
            <v>11502.5641601482</v>
          </cell>
          <cell r="L459">
            <v>11590.1743215381</v>
          </cell>
          <cell r="M459">
            <v>11457.5464342641</v>
          </cell>
          <cell r="N459">
            <v>11278.032349495</v>
          </cell>
          <cell r="O459">
            <v>11416.1022593371</v>
          </cell>
          <cell r="P459">
            <v>11249.1335495823</v>
          </cell>
          <cell r="Q459">
            <v>715.772574298157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-71838.1713796492</v>
          </cell>
          <cell r="B460">
            <v>11943.0561074516</v>
          </cell>
          <cell r="C460">
            <v>12956.8722491861</v>
          </cell>
          <cell r="D460">
            <v>12772.5227708826</v>
          </cell>
          <cell r="E460">
            <v>12471.5939611855</v>
          </cell>
          <cell r="F460">
            <v>12147.8503859963</v>
          </cell>
          <cell r="G460">
            <v>11806.6671988868</v>
          </cell>
          <cell r="H460">
            <v>11795.8722966616</v>
          </cell>
          <cell r="I460">
            <v>11816.22812947</v>
          </cell>
          <cell r="J460">
            <v>11767.7632213963</v>
          </cell>
          <cell r="K460">
            <v>11781.8421439212</v>
          </cell>
          <cell r="L460">
            <v>11700.4180023391</v>
          </cell>
          <cell r="M460">
            <v>11719.1339034277</v>
          </cell>
          <cell r="N460">
            <v>11476.616717037</v>
          </cell>
          <cell r="O460">
            <v>11464.2581053084</v>
          </cell>
          <cell r="P460">
            <v>11423.9239952278</v>
          </cell>
          <cell r="Q460">
            <v>823.955090456024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-72931.470249701</v>
          </cell>
          <cell r="B461">
            <v>12066.6420228541</v>
          </cell>
          <cell r="C461">
            <v>13164.7093660753</v>
          </cell>
          <cell r="D461">
            <v>12786.4632414204</v>
          </cell>
          <cell r="E461">
            <v>12402.4822178514</v>
          </cell>
          <cell r="F461">
            <v>12276.9475267176</v>
          </cell>
          <cell r="G461">
            <v>12008.3972687384</v>
          </cell>
          <cell r="H461">
            <v>11940.7707487305</v>
          </cell>
          <cell r="I461">
            <v>11923.5514451368</v>
          </cell>
          <cell r="J461">
            <v>11884.2668484686</v>
          </cell>
          <cell r="K461">
            <v>11756.5493706215</v>
          </cell>
          <cell r="L461">
            <v>11506.500365839</v>
          </cell>
          <cell r="M461">
            <v>11502.5990470417</v>
          </cell>
          <cell r="N461">
            <v>11623.9275129451</v>
          </cell>
          <cell r="O461">
            <v>11495.1121142526</v>
          </cell>
          <cell r="P461">
            <v>11580.8749134399</v>
          </cell>
          <cell r="Q461">
            <v>836.494791175971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-65954.351600229</v>
          </cell>
          <cell r="B462">
            <v>12066.9135687197</v>
          </cell>
          <cell r="C462">
            <v>12944.8756555951</v>
          </cell>
          <cell r="D462">
            <v>12661.0267867582</v>
          </cell>
          <cell r="E462">
            <v>12174.4889936695</v>
          </cell>
          <cell r="F462">
            <v>12112.4633861966</v>
          </cell>
          <cell r="G462">
            <v>11813.7256866563</v>
          </cell>
          <cell r="H462">
            <v>11618.1044007467</v>
          </cell>
          <cell r="I462">
            <v>11588.7164409315</v>
          </cell>
          <cell r="J462">
            <v>11638.1604679926</v>
          </cell>
          <cell r="K462">
            <v>11627.2993302367</v>
          </cell>
          <cell r="L462">
            <v>11476.2502675861</v>
          </cell>
          <cell r="M462">
            <v>11438.7914830355</v>
          </cell>
          <cell r="N462">
            <v>11349.9644687717</v>
          </cell>
          <cell r="O462">
            <v>11234.6495627803</v>
          </cell>
          <cell r="P462">
            <v>11211.9977440042</v>
          </cell>
          <cell r="Q462">
            <v>756.470031113986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-70455.2829324805</v>
          </cell>
          <cell r="B463">
            <v>12073.216946568</v>
          </cell>
          <cell r="C463">
            <v>13064.4301392655</v>
          </cell>
          <cell r="D463">
            <v>12674.1138220472</v>
          </cell>
          <cell r="E463">
            <v>12397.4379378675</v>
          </cell>
          <cell r="F463">
            <v>12162.0854872331</v>
          </cell>
          <cell r="G463">
            <v>11917.5189698884</v>
          </cell>
          <cell r="H463">
            <v>11759.459671712</v>
          </cell>
          <cell r="I463">
            <v>11657.6773046571</v>
          </cell>
          <cell r="J463">
            <v>11667.7760346016</v>
          </cell>
          <cell r="K463">
            <v>11716.8824137631</v>
          </cell>
          <cell r="L463">
            <v>11691.2581958354</v>
          </cell>
          <cell r="M463">
            <v>11583.3811363886</v>
          </cell>
          <cell r="N463">
            <v>11501.9681584679</v>
          </cell>
          <cell r="O463">
            <v>11400.6470609135</v>
          </cell>
          <cell r="P463">
            <v>11360.4647604828</v>
          </cell>
          <cell r="Q463">
            <v>808.093913122378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-68102.5228247617</v>
          </cell>
          <cell r="B464">
            <v>11958.7847818727</v>
          </cell>
          <cell r="C464">
            <v>12933.3052853375</v>
          </cell>
          <cell r="D464">
            <v>12635.5106361784</v>
          </cell>
          <cell r="E464">
            <v>12331.712290023</v>
          </cell>
          <cell r="F464">
            <v>12020.2684389895</v>
          </cell>
          <cell r="G464">
            <v>11801.7266299311</v>
          </cell>
          <cell r="H464">
            <v>11756.4063445673</v>
          </cell>
          <cell r="I464">
            <v>11675.6047247514</v>
          </cell>
          <cell r="J464">
            <v>11604.5454787595</v>
          </cell>
          <cell r="K464">
            <v>11544.4393626122</v>
          </cell>
          <cell r="L464">
            <v>11478.408324587</v>
          </cell>
          <cell r="M464">
            <v>11493.3937178515</v>
          </cell>
          <cell r="N464">
            <v>11432.9779407477</v>
          </cell>
          <cell r="O464">
            <v>11292.3306714086</v>
          </cell>
          <cell r="P464">
            <v>11285.5808069934</v>
          </cell>
          <cell r="Q464">
            <v>781.108695790887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-72388.7406464893</v>
          </cell>
          <cell r="B465">
            <v>12072.4863896429</v>
          </cell>
          <cell r="C465">
            <v>13210.8911461235</v>
          </cell>
          <cell r="D465">
            <v>12803.271595292</v>
          </cell>
          <cell r="E465">
            <v>12499.8794720124</v>
          </cell>
          <cell r="F465">
            <v>12166.2632059352</v>
          </cell>
          <cell r="G465">
            <v>12167.7461631811</v>
          </cell>
          <cell r="H465">
            <v>11818.4754093867</v>
          </cell>
          <cell r="I465">
            <v>11723.9999203509</v>
          </cell>
          <cell r="J465">
            <v>11717.338429738</v>
          </cell>
          <cell r="K465">
            <v>11683.621900552</v>
          </cell>
          <cell r="L465">
            <v>11602.5479695855</v>
          </cell>
          <cell r="M465">
            <v>11750.9662421167</v>
          </cell>
          <cell r="N465">
            <v>11484.7697538888</v>
          </cell>
          <cell r="O465">
            <v>11475.1993660559</v>
          </cell>
          <cell r="P465">
            <v>11367.8916261538</v>
          </cell>
          <cell r="Q465">
            <v>830.269899718974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-65392.2695222554</v>
          </cell>
          <cell r="B466">
            <v>11967.1766198857</v>
          </cell>
          <cell r="C466">
            <v>12845.8026359491</v>
          </cell>
          <cell r="D466">
            <v>12526.7088991363</v>
          </cell>
          <cell r="E466">
            <v>12209.6704468149</v>
          </cell>
          <cell r="F466">
            <v>11937.2754819369</v>
          </cell>
          <cell r="G466">
            <v>11918.4512319554</v>
          </cell>
          <cell r="H466">
            <v>11786.2688012463</v>
          </cell>
          <cell r="I466">
            <v>11722.5906654798</v>
          </cell>
          <cell r="J466">
            <v>11648.3919202326</v>
          </cell>
          <cell r="K466">
            <v>11515.8787376485</v>
          </cell>
          <cell r="L466">
            <v>11484.6961533785</v>
          </cell>
          <cell r="M466">
            <v>11290.9641933966</v>
          </cell>
          <cell r="N466">
            <v>11342.9797304848</v>
          </cell>
          <cell r="O466">
            <v>11375.5467455566</v>
          </cell>
          <cell r="P466">
            <v>11402.9780749056</v>
          </cell>
          <cell r="Q466">
            <v>750.023174512461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-64381.2495894363</v>
          </cell>
          <cell r="B467">
            <v>11772.9416603683</v>
          </cell>
          <cell r="C467">
            <v>12819.7478995897</v>
          </cell>
          <cell r="D467">
            <v>12606.3525695466</v>
          </cell>
          <cell r="E467">
            <v>12289.6000627375</v>
          </cell>
          <cell r="F467">
            <v>12057.9960765773</v>
          </cell>
          <cell r="G467">
            <v>11817.8006995565</v>
          </cell>
          <cell r="H467">
            <v>11538.435461776</v>
          </cell>
          <cell r="I467">
            <v>11462.6331693312</v>
          </cell>
          <cell r="J467">
            <v>11489.4789384319</v>
          </cell>
          <cell r="K467">
            <v>11554.0313201674</v>
          </cell>
          <cell r="L467">
            <v>11538.1662408525</v>
          </cell>
          <cell r="M467">
            <v>11521.453052294</v>
          </cell>
          <cell r="N467">
            <v>11369.0612878003</v>
          </cell>
          <cell r="O467">
            <v>11362.6493742888</v>
          </cell>
          <cell r="P467">
            <v>11438.9499706127</v>
          </cell>
          <cell r="Q467">
            <v>738.427180290999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-72287.2817798086</v>
          </cell>
          <cell r="B468">
            <v>12138.1386167062</v>
          </cell>
          <cell r="C468">
            <v>13094.3842046855</v>
          </cell>
          <cell r="D468">
            <v>12771.307074459</v>
          </cell>
          <cell r="E468">
            <v>12414.7345570007</v>
          </cell>
          <cell r="F468">
            <v>12287.6552112723</v>
          </cell>
          <cell r="G468">
            <v>11849.2413321468</v>
          </cell>
          <cell r="H468">
            <v>11892.8913049164</v>
          </cell>
          <cell r="I468">
            <v>11676.9672890555</v>
          </cell>
          <cell r="J468">
            <v>11713.1095980116</v>
          </cell>
          <cell r="K468">
            <v>11706.8362604906</v>
          </cell>
          <cell r="L468">
            <v>11642.4869405134</v>
          </cell>
          <cell r="M468">
            <v>11554.1142295534</v>
          </cell>
          <cell r="N468">
            <v>11491.7013446847</v>
          </cell>
          <cell r="O468">
            <v>11581.3916802217</v>
          </cell>
          <cell r="P468">
            <v>11485.2551802744</v>
          </cell>
          <cell r="Q468">
            <v>829.106207101693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-68318.3037962105</v>
          </cell>
          <cell r="B469">
            <v>12082.4711093848</v>
          </cell>
          <cell r="C469">
            <v>12878.1296184894</v>
          </cell>
          <cell r="D469">
            <v>12716.128335822</v>
          </cell>
          <cell r="E469">
            <v>12328.0843260746</v>
          </cell>
          <cell r="F469">
            <v>12202.5926512513</v>
          </cell>
          <cell r="G469">
            <v>11877.135280095</v>
          </cell>
          <cell r="H469">
            <v>11860.5227408953</v>
          </cell>
          <cell r="I469">
            <v>11686.4121280583</v>
          </cell>
          <cell r="J469">
            <v>11727.8453262579</v>
          </cell>
          <cell r="K469">
            <v>11424.5860616514</v>
          </cell>
          <cell r="L469">
            <v>11434.7861699117</v>
          </cell>
          <cell r="M469">
            <v>11474.4898400025</v>
          </cell>
          <cell r="N469">
            <v>11504.0121306218</v>
          </cell>
          <cell r="O469">
            <v>11270.5020458149</v>
          </cell>
          <cell r="P469">
            <v>11337.187536746</v>
          </cell>
          <cell r="Q469">
            <v>783.583617221015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-71952.432985591</v>
          </cell>
          <cell r="B470">
            <v>12033.9524055213</v>
          </cell>
          <cell r="C470">
            <v>13184.2542036531</v>
          </cell>
          <cell r="D470">
            <v>12869.3897607609</v>
          </cell>
          <cell r="E470">
            <v>12490.9591851865</v>
          </cell>
          <cell r="F470">
            <v>12172.9740881446</v>
          </cell>
          <cell r="G470">
            <v>11986.3062653796</v>
          </cell>
          <cell r="H470">
            <v>11822.9748037225</v>
          </cell>
          <cell r="I470">
            <v>11810.0527171356</v>
          </cell>
          <cell r="J470">
            <v>11748.4091831892</v>
          </cell>
          <cell r="K470">
            <v>11797.2895287639</v>
          </cell>
          <cell r="L470">
            <v>11842.8023297238</v>
          </cell>
          <cell r="M470">
            <v>11623.348920043</v>
          </cell>
          <cell r="N470">
            <v>11531.3428089071</v>
          </cell>
          <cell r="O470">
            <v>11431.6443861963</v>
          </cell>
          <cell r="P470">
            <v>11491.2779143799</v>
          </cell>
          <cell r="Q470">
            <v>825.265625371534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-61372.8467661668</v>
          </cell>
          <cell r="B471">
            <v>11766.6279495823</v>
          </cell>
          <cell r="C471">
            <v>12655.5432063094</v>
          </cell>
          <cell r="D471">
            <v>12532.9753925818</v>
          </cell>
          <cell r="E471">
            <v>12166.9685261343</v>
          </cell>
          <cell r="F471">
            <v>11961.7147794912</v>
          </cell>
          <cell r="G471">
            <v>11902.0132226676</v>
          </cell>
          <cell r="H471">
            <v>11602.2293364603</v>
          </cell>
          <cell r="I471">
            <v>11635.2442349616</v>
          </cell>
          <cell r="J471">
            <v>11535.2430665002</v>
          </cell>
          <cell r="K471">
            <v>11388.05143302</v>
          </cell>
          <cell r="L471">
            <v>11325.7773776354</v>
          </cell>
          <cell r="M471">
            <v>11418.1581872385</v>
          </cell>
          <cell r="N471">
            <v>11308.4547709802</v>
          </cell>
          <cell r="O471">
            <v>11278.3501488045</v>
          </cell>
          <cell r="P471">
            <v>11187.5118365781</v>
          </cell>
          <cell r="Q471">
            <v>703.922003269227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-67603.5203080734</v>
          </cell>
          <cell r="B472">
            <v>11972.1150479202</v>
          </cell>
          <cell r="C472">
            <v>12836.692659126</v>
          </cell>
          <cell r="D472">
            <v>12613.8493518339</v>
          </cell>
          <cell r="E472">
            <v>12416.6846700252</v>
          </cell>
          <cell r="F472">
            <v>12158.5420500408</v>
          </cell>
          <cell r="G472">
            <v>11846.8618072632</v>
          </cell>
          <cell r="H472">
            <v>11720.8876508543</v>
          </cell>
          <cell r="I472">
            <v>11750.3620769165</v>
          </cell>
          <cell r="J472">
            <v>11626.7753832113</v>
          </cell>
          <cell r="K472">
            <v>11574.8779078668</v>
          </cell>
          <cell r="L472">
            <v>11458.1862900837</v>
          </cell>
          <cell r="M472">
            <v>11406.1456214995</v>
          </cell>
          <cell r="N472">
            <v>11417.7510266033</v>
          </cell>
          <cell r="O472">
            <v>11355.8594570325</v>
          </cell>
          <cell r="P472">
            <v>11379.9397894342</v>
          </cell>
          <cell r="Q472">
            <v>775.385336525479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-69985.3061871069</v>
          </cell>
          <cell r="B473">
            <v>11836.3437679778</v>
          </cell>
          <cell r="C473">
            <v>12994.4068968278</v>
          </cell>
          <cell r="D473">
            <v>12602.8536921791</v>
          </cell>
          <cell r="E473">
            <v>12396.2644804368</v>
          </cell>
          <cell r="F473">
            <v>12204.5778517193</v>
          </cell>
          <cell r="G473">
            <v>12082.3310187281</v>
          </cell>
          <cell r="H473">
            <v>11783.2695934475</v>
          </cell>
          <cell r="I473">
            <v>11832.2351192619</v>
          </cell>
          <cell r="J473">
            <v>11733.187416634</v>
          </cell>
          <cell r="K473">
            <v>11714.8055630488</v>
          </cell>
          <cell r="L473">
            <v>11450.8154262237</v>
          </cell>
          <cell r="M473">
            <v>11449.0690205432</v>
          </cell>
          <cell r="N473">
            <v>11402.4855653351</v>
          </cell>
          <cell r="O473">
            <v>11437.2741168303</v>
          </cell>
          <cell r="P473">
            <v>11339.8165285661</v>
          </cell>
          <cell r="Q473">
            <v>802.703467843641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-72981.7122776814</v>
          </cell>
          <cell r="B474">
            <v>12103.1382200637</v>
          </cell>
          <cell r="C474">
            <v>13106.0219890735</v>
          </cell>
          <cell r="D474">
            <v>12919.0734434218</v>
          </cell>
          <cell r="E474">
            <v>12494.4181187169</v>
          </cell>
          <cell r="F474">
            <v>12264.3360248967</v>
          </cell>
          <cell r="G474">
            <v>12040.3049990274</v>
          </cell>
          <cell r="H474">
            <v>11887.4336971021</v>
          </cell>
          <cell r="I474">
            <v>11774.6090135691</v>
          </cell>
          <cell r="J474">
            <v>11784.1541561514</v>
          </cell>
          <cell r="K474">
            <v>11634.7930891465</v>
          </cell>
          <cell r="L474">
            <v>11742.478596668</v>
          </cell>
          <cell r="M474">
            <v>11645.2487572379</v>
          </cell>
          <cell r="N474">
            <v>11734.1918563367</v>
          </cell>
          <cell r="O474">
            <v>11554.5027945875</v>
          </cell>
          <cell r="P474">
            <v>11504.4366938361</v>
          </cell>
          <cell r="Q474">
            <v>837.071047140095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-63729.6386956934</v>
          </cell>
          <cell r="B475">
            <v>11895.4857496579</v>
          </cell>
          <cell r="C475">
            <v>12764.3228540193</v>
          </cell>
          <cell r="D475">
            <v>12487.2346256891</v>
          </cell>
          <cell r="E475">
            <v>12264.8424170764</v>
          </cell>
          <cell r="F475">
            <v>11906.4055998722</v>
          </cell>
          <cell r="G475">
            <v>11922.2231998299</v>
          </cell>
          <cell r="H475">
            <v>11717.5088209672</v>
          </cell>
          <cell r="I475">
            <v>11637.9037322703</v>
          </cell>
          <cell r="J475">
            <v>11672.0957257608</v>
          </cell>
          <cell r="K475">
            <v>11480.5772964853</v>
          </cell>
          <cell r="L475">
            <v>11494.7047098121</v>
          </cell>
          <cell r="M475">
            <v>11371.6226364748</v>
          </cell>
          <cell r="N475">
            <v>11195.2875818163</v>
          </cell>
          <cell r="O475">
            <v>11288.2151659549</v>
          </cell>
          <cell r="P475">
            <v>11205.499234306</v>
          </cell>
          <cell r="Q475">
            <v>730.953463984125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-66544.0131396446</v>
          </cell>
          <cell r="B476">
            <v>11858.2169765079</v>
          </cell>
          <cell r="C476">
            <v>12930.9797249696</v>
          </cell>
          <cell r="D476">
            <v>12553.9803695614</v>
          </cell>
          <cell r="E476">
            <v>12243.1495541025</v>
          </cell>
          <cell r="F476">
            <v>11957.8522747922</v>
          </cell>
          <cell r="G476">
            <v>11890.02491764</v>
          </cell>
          <cell r="H476">
            <v>11671.363682228</v>
          </cell>
          <cell r="I476">
            <v>11664.343864777</v>
          </cell>
          <cell r="J476">
            <v>11518.2716584955</v>
          </cell>
          <cell r="K476">
            <v>11455.887399179</v>
          </cell>
          <cell r="L476">
            <v>11561.8339306733</v>
          </cell>
          <cell r="M476">
            <v>11545.995156021</v>
          </cell>
          <cell r="N476">
            <v>11535.5075121028</v>
          </cell>
          <cell r="O476">
            <v>11378.7102276253</v>
          </cell>
          <cell r="P476">
            <v>11411.5625198835</v>
          </cell>
          <cell r="Q476">
            <v>763.233213106468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-66325.6395003505</v>
          </cell>
          <cell r="B477">
            <v>12029.9153525191</v>
          </cell>
          <cell r="C477">
            <v>12799.0265848048</v>
          </cell>
          <cell r="D477">
            <v>12683.8977808923</v>
          </cell>
          <cell r="E477">
            <v>12348.4435282716</v>
          </cell>
          <cell r="F477">
            <v>12064.7503117643</v>
          </cell>
          <cell r="G477">
            <v>11896.048621405</v>
          </cell>
          <cell r="H477">
            <v>11749.2722372307</v>
          </cell>
          <cell r="I477">
            <v>11628.0493579504</v>
          </cell>
          <cell r="J477">
            <v>11530.7186359503</v>
          </cell>
          <cell r="K477">
            <v>11598.2178932685</v>
          </cell>
          <cell r="L477">
            <v>11488.410370134</v>
          </cell>
          <cell r="M477">
            <v>11484.5682757331</v>
          </cell>
          <cell r="N477">
            <v>11485.7943668063</v>
          </cell>
          <cell r="O477">
            <v>11237.5711549036</v>
          </cell>
          <cell r="P477">
            <v>11314.4367219976</v>
          </cell>
          <cell r="Q477">
            <v>760.72855481322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-67272.823448243</v>
          </cell>
          <cell r="B478">
            <v>12102.364405927</v>
          </cell>
          <cell r="C478">
            <v>13003.6164008239</v>
          </cell>
          <cell r="D478">
            <v>12700.6517815552</v>
          </cell>
          <cell r="E478">
            <v>12254.0005124353</v>
          </cell>
          <cell r="F478">
            <v>11928.1521192907</v>
          </cell>
          <cell r="G478">
            <v>11871.0887552481</v>
          </cell>
          <cell r="H478">
            <v>11735.8227938017</v>
          </cell>
          <cell r="I478">
            <v>11692.1838934286</v>
          </cell>
          <cell r="J478">
            <v>11604.8265434886</v>
          </cell>
          <cell r="K478">
            <v>11535.7059177593</v>
          </cell>
          <cell r="L478">
            <v>11424.9580592411</v>
          </cell>
          <cell r="M478">
            <v>11419.2925903096</v>
          </cell>
          <cell r="N478">
            <v>11482.3708543931</v>
          </cell>
          <cell r="O478">
            <v>11449.3276579985</v>
          </cell>
          <cell r="P478">
            <v>11280.2311130348</v>
          </cell>
          <cell r="Q478">
            <v>771.592375821968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-64250.0865586056</v>
          </cell>
          <cell r="B479">
            <v>11787.9045716768</v>
          </cell>
          <cell r="C479">
            <v>12786.5555400011</v>
          </cell>
          <cell r="D479">
            <v>12559.7118295145</v>
          </cell>
          <cell r="E479">
            <v>12298.4789748157</v>
          </cell>
          <cell r="F479">
            <v>12050.2097916059</v>
          </cell>
          <cell r="G479">
            <v>11807.4466123445</v>
          </cell>
          <cell r="H479">
            <v>11601.3777041737</v>
          </cell>
          <cell r="I479">
            <v>11525.6677948345</v>
          </cell>
          <cell r="J479">
            <v>11566.1636612348</v>
          </cell>
          <cell r="K479">
            <v>11637.4628467132</v>
          </cell>
          <cell r="L479">
            <v>11494.1781234386</v>
          </cell>
          <cell r="M479">
            <v>11463.6112523996</v>
          </cell>
          <cell r="N479">
            <v>11357.4262024488</v>
          </cell>
          <cell r="O479">
            <v>11379.556947953</v>
          </cell>
          <cell r="P479">
            <v>11262.7091126612</v>
          </cell>
          <cell r="Q479">
            <v>736.922792792582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-69676.8035583276</v>
          </cell>
          <cell r="B480">
            <v>12093.3755830698</v>
          </cell>
          <cell r="C480">
            <v>13105.2831909325</v>
          </cell>
          <cell r="D480">
            <v>12736.6117222335</v>
          </cell>
          <cell r="E480">
            <v>12394.1711237299</v>
          </cell>
          <cell r="F480">
            <v>12166.8133627297</v>
          </cell>
          <cell r="G480">
            <v>11873.7095748152</v>
          </cell>
          <cell r="H480">
            <v>11766.5262059484</v>
          </cell>
          <cell r="I480">
            <v>11747.0840747297</v>
          </cell>
          <cell r="J480">
            <v>11694.0439910062</v>
          </cell>
          <cell r="K480">
            <v>11638.0144451869</v>
          </cell>
          <cell r="L480">
            <v>11654.7687549078</v>
          </cell>
          <cell r="M480">
            <v>11663.1229901749</v>
          </cell>
          <cell r="N480">
            <v>11422.7234033</v>
          </cell>
          <cell r="O480">
            <v>11497.7796274552</v>
          </cell>
          <cell r="P480">
            <v>11497.8737217743</v>
          </cell>
          <cell r="Q480">
            <v>799.165066092595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-71715.5303849725</v>
          </cell>
          <cell r="B481">
            <v>11959.8497527469</v>
          </cell>
          <cell r="C481">
            <v>13168.3514486994</v>
          </cell>
          <cell r="D481">
            <v>12709.5027894261</v>
          </cell>
          <cell r="E481">
            <v>12538.8182289689</v>
          </cell>
          <cell r="F481">
            <v>12140.7175076818</v>
          </cell>
          <cell r="G481">
            <v>11899.9036482769</v>
          </cell>
          <cell r="H481">
            <v>11753.891893844</v>
          </cell>
          <cell r="I481">
            <v>11722.4633560059</v>
          </cell>
          <cell r="J481">
            <v>11742.6157393449</v>
          </cell>
          <cell r="K481">
            <v>11645.5862335978</v>
          </cell>
          <cell r="L481">
            <v>11639.20570559</v>
          </cell>
          <cell r="M481">
            <v>11610.0255513561</v>
          </cell>
          <cell r="N481">
            <v>11516.6404976178</v>
          </cell>
          <cell r="O481">
            <v>11620.848909185</v>
          </cell>
          <cell r="P481">
            <v>11410.6791689284</v>
          </cell>
          <cell r="Q481">
            <v>822.54844730348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-73868.0627098903</v>
          </cell>
          <cell r="B482">
            <v>12083.0901109111</v>
          </cell>
          <cell r="C482">
            <v>13199.0254874112</v>
          </cell>
          <cell r="D482">
            <v>12753.5773055187</v>
          </cell>
          <cell r="E482">
            <v>12526.2103044253</v>
          </cell>
          <cell r="F482">
            <v>12265.9342216949</v>
          </cell>
          <cell r="G482">
            <v>11955.3229734728</v>
          </cell>
          <cell r="H482">
            <v>11948.3786824961</v>
          </cell>
          <cell r="I482">
            <v>11973.9765639951</v>
          </cell>
          <cell r="J482">
            <v>11800.8074477379</v>
          </cell>
          <cell r="K482">
            <v>11774.1809248207</v>
          </cell>
          <cell r="L482">
            <v>11652.6838515556</v>
          </cell>
          <cell r="M482">
            <v>11751.5743089179</v>
          </cell>
          <cell r="N482">
            <v>11681.6821122467</v>
          </cell>
          <cell r="O482">
            <v>11570.8686552366</v>
          </cell>
          <cell r="P482">
            <v>11567.5767765372</v>
          </cell>
          <cell r="Q482">
            <v>847.237132057358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-62164.4481963778</v>
          </cell>
          <cell r="B483">
            <v>11805.7970984528</v>
          </cell>
          <cell r="C483">
            <v>12818.4694243732</v>
          </cell>
          <cell r="D483">
            <v>12465.8634780007</v>
          </cell>
          <cell r="E483">
            <v>12154.0324313097</v>
          </cell>
          <cell r="F483">
            <v>11974.5346669789</v>
          </cell>
          <cell r="G483">
            <v>11720.4035767929</v>
          </cell>
          <cell r="H483">
            <v>11574.7148652784</v>
          </cell>
          <cell r="I483">
            <v>11588.4023062697</v>
          </cell>
          <cell r="J483">
            <v>11512.2227408083</v>
          </cell>
          <cell r="K483">
            <v>11442.637236039</v>
          </cell>
          <cell r="L483">
            <v>11563.2244572284</v>
          </cell>
          <cell r="M483">
            <v>11294.1421270107</v>
          </cell>
          <cell r="N483">
            <v>11355.3741918901</v>
          </cell>
          <cell r="O483">
            <v>11176.0026262948</v>
          </cell>
          <cell r="P483">
            <v>11297.5619159373</v>
          </cell>
          <cell r="Q483">
            <v>713.001355033175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-66139.4917428305</v>
          </cell>
          <cell r="B484">
            <v>11918.4505163914</v>
          </cell>
          <cell r="C484">
            <v>12837.9678633536</v>
          </cell>
          <cell r="D484">
            <v>12635.0022715834</v>
          </cell>
          <cell r="E484">
            <v>12290.0432696439</v>
          </cell>
          <cell r="F484">
            <v>12101.5904869673</v>
          </cell>
          <cell r="G484">
            <v>11813.5791923845</v>
          </cell>
          <cell r="H484">
            <v>11699.7941056698</v>
          </cell>
          <cell r="I484">
            <v>11697.3828307503</v>
          </cell>
          <cell r="J484">
            <v>11516.7388361467</v>
          </cell>
          <cell r="K484">
            <v>11603.590993118</v>
          </cell>
          <cell r="L484">
            <v>11600.0069376238</v>
          </cell>
          <cell r="M484">
            <v>11416.7176894855</v>
          </cell>
          <cell r="N484">
            <v>11394.6649164591</v>
          </cell>
          <cell r="O484">
            <v>11286.5857344941</v>
          </cell>
          <cell r="P484">
            <v>11296.3831763365</v>
          </cell>
          <cell r="Q484">
            <v>758.593514493569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-61873.6675368499</v>
          </cell>
          <cell r="B485">
            <v>11907.649448933</v>
          </cell>
          <cell r="C485">
            <v>12586.3964278971</v>
          </cell>
          <cell r="D485">
            <v>12403.2599330079</v>
          </cell>
          <cell r="E485">
            <v>12235.6951613938</v>
          </cell>
          <cell r="F485">
            <v>11959.7962394614</v>
          </cell>
          <cell r="G485">
            <v>11795.3857917255</v>
          </cell>
          <cell r="H485">
            <v>11646.5252837251</v>
          </cell>
          <cell r="I485">
            <v>11625.1144319025</v>
          </cell>
          <cell r="J485">
            <v>11566.4608365393</v>
          </cell>
          <cell r="K485">
            <v>11376.393274127</v>
          </cell>
          <cell r="L485">
            <v>11362.4119403091</v>
          </cell>
          <cell r="M485">
            <v>11282.7144971808</v>
          </cell>
          <cell r="N485">
            <v>11384.8731321027</v>
          </cell>
          <cell r="O485">
            <v>11066.3416397078</v>
          </cell>
          <cell r="P485">
            <v>11167.6650690344</v>
          </cell>
          <cell r="Q485">
            <v>709.666217180654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-63030.8098176545</v>
          </cell>
          <cell r="B486">
            <v>11961.0139790163</v>
          </cell>
          <cell r="C486">
            <v>12834.8387466032</v>
          </cell>
          <cell r="D486">
            <v>12624.4107876753</v>
          </cell>
          <cell r="E486">
            <v>12293.4602208678</v>
          </cell>
          <cell r="F486">
            <v>11908.6171896644</v>
          </cell>
          <cell r="G486">
            <v>11767.2549575701</v>
          </cell>
          <cell r="H486">
            <v>11609.0612169083</v>
          </cell>
          <cell r="I486">
            <v>11618.0021153394</v>
          </cell>
          <cell r="J486">
            <v>11469.7466416827</v>
          </cell>
          <cell r="K486">
            <v>11398.8160547662</v>
          </cell>
          <cell r="L486">
            <v>11481.4982585216</v>
          </cell>
          <cell r="M486">
            <v>11375.5818772615</v>
          </cell>
          <cell r="N486">
            <v>11425.1937491639</v>
          </cell>
          <cell r="O486">
            <v>11231.4585963686</v>
          </cell>
          <cell r="P486">
            <v>11179.4359150075</v>
          </cell>
          <cell r="Q486">
            <v>722.93817628457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-73540.8687998917</v>
          </cell>
          <cell r="B487">
            <v>12054.6380199739</v>
          </cell>
          <cell r="C487">
            <v>13258.7580892422</v>
          </cell>
          <cell r="D487">
            <v>12831.635029776</v>
          </cell>
          <cell r="E487">
            <v>12650.6590710161</v>
          </cell>
          <cell r="F487">
            <v>12167.975660945</v>
          </cell>
          <cell r="G487">
            <v>11951.0929661145</v>
          </cell>
          <cell r="H487">
            <v>11955.6911843844</v>
          </cell>
          <cell r="I487">
            <v>11749.9017422178</v>
          </cell>
          <cell r="J487">
            <v>11776.4075591982</v>
          </cell>
          <cell r="K487">
            <v>11697.2469153245</v>
          </cell>
          <cell r="L487">
            <v>11638.1619751875</v>
          </cell>
          <cell r="M487">
            <v>11783.9094283042</v>
          </cell>
          <cell r="N487">
            <v>11739.683912899</v>
          </cell>
          <cell r="O487">
            <v>11590.7432800355</v>
          </cell>
          <cell r="P487">
            <v>11558.2359317834</v>
          </cell>
          <cell r="Q487">
            <v>843.484348787238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-64380.6435842815</v>
          </cell>
          <cell r="B488">
            <v>11807.3212060296</v>
          </cell>
          <cell r="C488">
            <v>12887.7291336348</v>
          </cell>
          <cell r="D488">
            <v>12523.7507059479</v>
          </cell>
          <cell r="E488">
            <v>12266.6066946366</v>
          </cell>
          <cell r="F488">
            <v>12086.4014119015</v>
          </cell>
          <cell r="G488">
            <v>11679.9540586109</v>
          </cell>
          <cell r="H488">
            <v>11505.1345606041</v>
          </cell>
          <cell r="I488">
            <v>11603.5300289785</v>
          </cell>
          <cell r="J488">
            <v>11515.8265095081</v>
          </cell>
          <cell r="K488">
            <v>11588.8216275</v>
          </cell>
          <cell r="L488">
            <v>11571.7578078816</v>
          </cell>
          <cell r="M488">
            <v>11484.5252868766</v>
          </cell>
          <cell r="N488">
            <v>11317.2752337163</v>
          </cell>
          <cell r="O488">
            <v>11378.2427502615</v>
          </cell>
          <cell r="P488">
            <v>11363.7266670659</v>
          </cell>
          <cell r="Q488">
            <v>738.420229654275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-73346.1209189175</v>
          </cell>
          <cell r="B489">
            <v>12077.9032238845</v>
          </cell>
          <cell r="C489">
            <v>13240.588102545</v>
          </cell>
          <cell r="D489">
            <v>12827.2068856079</v>
          </cell>
          <cell r="E489">
            <v>12546.7393184428</v>
          </cell>
          <cell r="F489">
            <v>12266.2958212646</v>
          </cell>
          <cell r="G489">
            <v>11933.8041066569</v>
          </cell>
          <cell r="H489">
            <v>11845.9400889183</v>
          </cell>
          <cell r="I489">
            <v>11796.1744275767</v>
          </cell>
          <cell r="J489">
            <v>11632.9007716182</v>
          </cell>
          <cell r="K489">
            <v>11728.0297493484</v>
          </cell>
          <cell r="L489">
            <v>11572.8720713336</v>
          </cell>
          <cell r="M489">
            <v>11656.633950926</v>
          </cell>
          <cell r="N489">
            <v>11555.7906145546</v>
          </cell>
          <cell r="O489">
            <v>11556.2403797633</v>
          </cell>
          <cell r="P489">
            <v>11600.8531829004</v>
          </cell>
          <cell r="Q489">
            <v>841.250668491616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-65973.7461316556</v>
          </cell>
          <cell r="B490">
            <v>11982.8998199295</v>
          </cell>
          <cell r="C490">
            <v>12857.7570851806</v>
          </cell>
          <cell r="D490">
            <v>12580.0680890781</v>
          </cell>
          <cell r="E490">
            <v>12321.4771844331</v>
          </cell>
          <cell r="F490">
            <v>12122.5058724263</v>
          </cell>
          <cell r="G490">
            <v>11882.4656248894</v>
          </cell>
          <cell r="H490">
            <v>11678.8262071465</v>
          </cell>
          <cell r="I490">
            <v>11706.8619370168</v>
          </cell>
          <cell r="J490">
            <v>11685.2539788395</v>
          </cell>
          <cell r="K490">
            <v>11512.0393119398</v>
          </cell>
          <cell r="L490">
            <v>11570.4683565856</v>
          </cell>
          <cell r="M490">
            <v>11483.3963737306</v>
          </cell>
          <cell r="N490">
            <v>11508.7938909456</v>
          </cell>
          <cell r="O490">
            <v>11134.7361160488</v>
          </cell>
          <cell r="P490">
            <v>11297.3574442113</v>
          </cell>
          <cell r="Q490">
            <v>756.692478631638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-71995.8019564747</v>
          </cell>
          <cell r="B491">
            <v>11814.669156778</v>
          </cell>
          <cell r="C491">
            <v>13016.3956907718</v>
          </cell>
          <cell r="D491">
            <v>12784.3993906335</v>
          </cell>
          <cell r="E491">
            <v>12467.6784366074</v>
          </cell>
          <cell r="F491">
            <v>12367.4956050091</v>
          </cell>
          <cell r="G491">
            <v>11938.9403604711</v>
          </cell>
          <cell r="H491">
            <v>11776.5888475336</v>
          </cell>
          <cell r="I491">
            <v>11770.3648033847</v>
          </cell>
          <cell r="J491">
            <v>11853.0257435589</v>
          </cell>
          <cell r="K491">
            <v>11616.889918731</v>
          </cell>
          <cell r="L491">
            <v>11511.1653712284</v>
          </cell>
          <cell r="M491">
            <v>11646.4286750941</v>
          </cell>
          <cell r="N491">
            <v>11683.7383660889</v>
          </cell>
          <cell r="O491">
            <v>11400.6889276711</v>
          </cell>
          <cell r="P491">
            <v>11463.5355815659</v>
          </cell>
          <cell r="Q491">
            <v>825.763050119982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-63041.422001003</v>
          </cell>
          <cell r="B492">
            <v>11963.5625071401</v>
          </cell>
          <cell r="C492">
            <v>12900.0510641439</v>
          </cell>
          <cell r="D492">
            <v>12449.5121375968</v>
          </cell>
          <cell r="E492">
            <v>12298.5859887069</v>
          </cell>
          <cell r="F492">
            <v>11951.2262809559</v>
          </cell>
          <cell r="G492">
            <v>11845.4406077853</v>
          </cell>
          <cell r="H492">
            <v>11720.4634031948</v>
          </cell>
          <cell r="I492">
            <v>11692.1187867</v>
          </cell>
          <cell r="J492">
            <v>11468.8561066107</v>
          </cell>
          <cell r="K492">
            <v>11444.2803797401</v>
          </cell>
          <cell r="L492">
            <v>11377.8573133231</v>
          </cell>
          <cell r="M492">
            <v>11369.2596144446</v>
          </cell>
          <cell r="N492">
            <v>11480.6008990791</v>
          </cell>
          <cell r="O492">
            <v>11280.8355392907</v>
          </cell>
          <cell r="P492">
            <v>11262.8240584403</v>
          </cell>
          <cell r="Q492">
            <v>723.059893782704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-62636.4970673511</v>
          </cell>
          <cell r="B493">
            <v>12018.4225705257</v>
          </cell>
          <cell r="C493">
            <v>12706.9453014555</v>
          </cell>
          <cell r="D493">
            <v>12589.9573024981</v>
          </cell>
          <cell r="E493">
            <v>12128.1955418826</v>
          </cell>
          <cell r="F493">
            <v>11874.6157244032</v>
          </cell>
          <cell r="G493">
            <v>11763.8313702285</v>
          </cell>
          <cell r="H493">
            <v>11526.7804913141</v>
          </cell>
          <cell r="I493">
            <v>11703.3304083431</v>
          </cell>
          <cell r="J493">
            <v>11473.7561759343</v>
          </cell>
          <cell r="K493">
            <v>11418.7355456783</v>
          </cell>
          <cell r="L493">
            <v>11387.3333000543</v>
          </cell>
          <cell r="M493">
            <v>11330.5590177276</v>
          </cell>
          <cell r="N493">
            <v>11236.3090171604</v>
          </cell>
          <cell r="O493">
            <v>11296.4965609041</v>
          </cell>
          <cell r="P493">
            <v>11272.8590160973</v>
          </cell>
          <cell r="Q493">
            <v>718.41556676369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-71245.0992957992</v>
          </cell>
          <cell r="B494">
            <v>11887.1604235077</v>
          </cell>
          <cell r="C494">
            <v>13252.1075508021</v>
          </cell>
          <cell r="D494">
            <v>12794.3667284022</v>
          </cell>
          <cell r="E494">
            <v>12313.2467674084</v>
          </cell>
          <cell r="F494">
            <v>12367.4037959849</v>
          </cell>
          <cell r="G494">
            <v>11922.1362792359</v>
          </cell>
          <cell r="H494">
            <v>11772.8082911637</v>
          </cell>
          <cell r="I494">
            <v>11713.3521053509</v>
          </cell>
          <cell r="J494">
            <v>11714.2382443145</v>
          </cell>
          <cell r="K494">
            <v>11597.9937179566</v>
          </cell>
          <cell r="L494">
            <v>11555.9114311057</v>
          </cell>
          <cell r="M494">
            <v>11525.9575412779</v>
          </cell>
          <cell r="N494">
            <v>11641.4352099968</v>
          </cell>
          <cell r="O494">
            <v>11440.9679799318</v>
          </cell>
          <cell r="P494">
            <v>11381.0882136794</v>
          </cell>
          <cell r="Q494">
            <v>817.152790883099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-66732.0301087722</v>
          </cell>
          <cell r="B495">
            <v>11832.657593569</v>
          </cell>
          <cell r="C495">
            <v>12904.9277974647</v>
          </cell>
          <cell r="D495">
            <v>12562.8411258851</v>
          </cell>
          <cell r="E495">
            <v>12367.6058598271</v>
          </cell>
          <cell r="F495">
            <v>12069.1787397635</v>
          </cell>
          <cell r="G495">
            <v>11801.6518280215</v>
          </cell>
          <cell r="H495">
            <v>11570.7968502068</v>
          </cell>
          <cell r="I495">
            <v>11778.2863089112</v>
          </cell>
          <cell r="J495">
            <v>11474.8949915007</v>
          </cell>
          <cell r="K495">
            <v>11549.0719164445</v>
          </cell>
          <cell r="L495">
            <v>11559.7647538602</v>
          </cell>
          <cell r="M495">
            <v>11388.2628337865</v>
          </cell>
          <cell r="N495">
            <v>11353.6705466796</v>
          </cell>
          <cell r="O495">
            <v>11392.8274460474</v>
          </cell>
          <cell r="P495">
            <v>11375.1254536794</v>
          </cell>
          <cell r="Q495">
            <v>765.389692535574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-70605.3106498091</v>
          </cell>
          <cell r="B496">
            <v>11994.6974198766</v>
          </cell>
          <cell r="C496">
            <v>13009.1304599422</v>
          </cell>
          <cell r="D496">
            <v>12714.1330406902</v>
          </cell>
          <cell r="E496">
            <v>12364.6791083909</v>
          </cell>
          <cell r="F496">
            <v>12128.6342578351</v>
          </cell>
          <cell r="G496">
            <v>11864.0891230456</v>
          </cell>
          <cell r="H496">
            <v>11757.80245702</v>
          </cell>
          <cell r="I496">
            <v>11681.0445601144</v>
          </cell>
          <cell r="J496">
            <v>11726.1915811156</v>
          </cell>
          <cell r="K496">
            <v>11561.2950073233</v>
          </cell>
          <cell r="L496">
            <v>11548.647183461</v>
          </cell>
          <cell r="M496">
            <v>11638.2213637941</v>
          </cell>
          <cell r="N496">
            <v>11465.7893139409</v>
          </cell>
          <cell r="O496">
            <v>11685.4503586534</v>
          </cell>
          <cell r="P496">
            <v>11279.9611651825</v>
          </cell>
          <cell r="Q496">
            <v>809.814671029051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-70745.631155337</v>
          </cell>
          <cell r="B497">
            <v>11960.0940294178</v>
          </cell>
          <cell r="C497">
            <v>12961.0206145959</v>
          </cell>
          <cell r="D497">
            <v>12735.5917316602</v>
          </cell>
          <cell r="E497">
            <v>12354.3508288107</v>
          </cell>
          <cell r="F497">
            <v>12178.4383720884</v>
          </cell>
          <cell r="G497">
            <v>11927.1953623521</v>
          </cell>
          <cell r="H497">
            <v>12058.8630162911</v>
          </cell>
          <cell r="I497">
            <v>11826.7453195851</v>
          </cell>
          <cell r="J497">
            <v>11663.2396271491</v>
          </cell>
          <cell r="K497">
            <v>11683.7602634478</v>
          </cell>
          <cell r="L497">
            <v>11596.32889023</v>
          </cell>
          <cell r="M497">
            <v>11626.0800095425</v>
          </cell>
          <cell r="N497">
            <v>11636.515567987</v>
          </cell>
          <cell r="O497">
            <v>11433.8280949623</v>
          </cell>
          <cell r="P497">
            <v>11336.5949415674</v>
          </cell>
          <cell r="Q497">
            <v>811.424091099254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-67845.0274669496</v>
          </cell>
          <cell r="B498">
            <v>12061.0238858211</v>
          </cell>
          <cell r="C498">
            <v>12939.187767461</v>
          </cell>
          <cell r="D498">
            <v>12566.9175464664</v>
          </cell>
          <cell r="E498">
            <v>12301.0996017171</v>
          </cell>
          <cell r="F498">
            <v>12108.4529726424</v>
          </cell>
          <cell r="G498">
            <v>11838.3228448315</v>
          </cell>
          <cell r="H498">
            <v>11718.0905080788</v>
          </cell>
          <cell r="I498">
            <v>11650.1136038546</v>
          </cell>
          <cell r="J498">
            <v>11598.2670740282</v>
          </cell>
          <cell r="K498">
            <v>11566.5313900176</v>
          </cell>
          <cell r="L498">
            <v>11613.3612523685</v>
          </cell>
          <cell r="M498">
            <v>11544.3404762507</v>
          </cell>
          <cell r="N498">
            <v>11415.7631210105</v>
          </cell>
          <cell r="O498">
            <v>11495.8831042343</v>
          </cell>
          <cell r="P498">
            <v>11497.9773276493</v>
          </cell>
          <cell r="Q498">
            <v>778.155327034925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-61386.0105399257</v>
          </cell>
          <cell r="B499">
            <v>11948.3828568359</v>
          </cell>
          <cell r="C499">
            <v>12791.5426073134</v>
          </cell>
          <cell r="D499">
            <v>12428.481403449</v>
          </cell>
          <cell r="E499">
            <v>12077.3092859061</v>
          </cell>
          <cell r="F499">
            <v>11911.6180361513</v>
          </cell>
          <cell r="G499">
            <v>11663.6905349218</v>
          </cell>
          <cell r="H499">
            <v>11474.3859072282</v>
          </cell>
          <cell r="I499">
            <v>11551.0405974149</v>
          </cell>
          <cell r="J499">
            <v>11398.7972438049</v>
          </cell>
          <cell r="K499">
            <v>11398.7620635895</v>
          </cell>
          <cell r="L499">
            <v>11323.1441297735</v>
          </cell>
          <cell r="M499">
            <v>11302.0165884934</v>
          </cell>
          <cell r="N499">
            <v>11277.8764715949</v>
          </cell>
          <cell r="O499">
            <v>11111.4338687057</v>
          </cell>
          <cell r="P499">
            <v>11159.3790710274</v>
          </cell>
          <cell r="Q499">
            <v>704.072986488731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-62597.0308859167</v>
          </cell>
          <cell r="B500">
            <v>11847.4875301459</v>
          </cell>
          <cell r="C500">
            <v>12875.6093991835</v>
          </cell>
          <cell r="D500">
            <v>12392.2230414737</v>
          </cell>
          <cell r="E500">
            <v>12127.4453425287</v>
          </cell>
          <cell r="F500">
            <v>12023.8162102824</v>
          </cell>
          <cell r="G500">
            <v>12006.0445045691</v>
          </cell>
          <cell r="H500">
            <v>11733.0767949767</v>
          </cell>
          <cell r="I500">
            <v>11611.5334565365</v>
          </cell>
          <cell r="J500">
            <v>11568.4958054887</v>
          </cell>
          <cell r="K500">
            <v>11578.7455566152</v>
          </cell>
          <cell r="L500">
            <v>11481.6120092007</v>
          </cell>
          <cell r="M500">
            <v>11409.4952878921</v>
          </cell>
          <cell r="N500">
            <v>11384.3971733764</v>
          </cell>
          <cell r="O500">
            <v>11290.6196617851</v>
          </cell>
          <cell r="P500">
            <v>11305.8502255878</v>
          </cell>
          <cell r="Q500">
            <v>717.96290544911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-62871.7328556309</v>
          </cell>
          <cell r="B501">
            <v>11807.8262201828</v>
          </cell>
          <cell r="C501">
            <v>12808.1044644818</v>
          </cell>
          <cell r="D501">
            <v>12465.3282303416</v>
          </cell>
          <cell r="E501">
            <v>12144.8064182551</v>
          </cell>
          <cell r="F501">
            <v>11977.8745697576</v>
          </cell>
          <cell r="G501">
            <v>11652.6758582785</v>
          </cell>
          <cell r="H501">
            <v>11583.1277355994</v>
          </cell>
          <cell r="I501">
            <v>11608.3453791967</v>
          </cell>
          <cell r="J501">
            <v>11557.8792515823</v>
          </cell>
          <cell r="K501">
            <v>11517.2936902939</v>
          </cell>
          <cell r="L501">
            <v>11490.5943267141</v>
          </cell>
          <cell r="M501">
            <v>11428.2054576946</v>
          </cell>
          <cell r="N501">
            <v>11268.9551198698</v>
          </cell>
          <cell r="O501">
            <v>11294.8467280017</v>
          </cell>
          <cell r="P501">
            <v>11378.3097673701</v>
          </cell>
          <cell r="Q501">
            <v>721.113627160944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-68334.2685689564</v>
          </cell>
          <cell r="B502">
            <v>12045.8554072612</v>
          </cell>
          <cell r="C502">
            <v>13025.6783261085</v>
          </cell>
          <cell r="D502">
            <v>12605.9501947303</v>
          </cell>
          <cell r="E502">
            <v>12296.8534044035</v>
          </cell>
          <cell r="F502">
            <v>12147.4667051379</v>
          </cell>
          <cell r="G502">
            <v>11748.8995515463</v>
          </cell>
          <cell r="H502">
            <v>11648.1169801755</v>
          </cell>
          <cell r="I502">
            <v>11615.6734201551</v>
          </cell>
          <cell r="J502">
            <v>11669.1479025092</v>
          </cell>
          <cell r="K502">
            <v>11672.0573228755</v>
          </cell>
          <cell r="L502">
            <v>11483.2037852521</v>
          </cell>
          <cell r="M502">
            <v>11386.3070548237</v>
          </cell>
          <cell r="N502">
            <v>11544.4950251821</v>
          </cell>
          <cell r="O502">
            <v>11321.1896567613</v>
          </cell>
          <cell r="P502">
            <v>11381.3379124375</v>
          </cell>
          <cell r="Q502">
            <v>783.766726778503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-70273.2810017156</v>
          </cell>
          <cell r="B503">
            <v>11964.9246491759</v>
          </cell>
          <cell r="C503">
            <v>13125.1364709642</v>
          </cell>
          <cell r="D503">
            <v>12761.0945231036</v>
          </cell>
          <cell r="E503">
            <v>12468.5277698613</v>
          </cell>
          <cell r="F503">
            <v>12128.860641481</v>
          </cell>
          <cell r="G503">
            <v>11798.2479199155</v>
          </cell>
          <cell r="H503">
            <v>11717.2762576798</v>
          </cell>
          <cell r="I503">
            <v>11652.1569396988</v>
          </cell>
          <cell r="J503">
            <v>11656.0940556308</v>
          </cell>
          <cell r="K503">
            <v>11689.4894307123</v>
          </cell>
          <cell r="L503">
            <v>11555.4973251805</v>
          </cell>
          <cell r="M503">
            <v>11379.9888482821</v>
          </cell>
          <cell r="N503">
            <v>11480.5923760324</v>
          </cell>
          <cell r="O503">
            <v>11499.0366608025</v>
          </cell>
          <cell r="P503">
            <v>11287.7383214494</v>
          </cell>
          <cell r="Q503">
            <v>806.006423777277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-69069.0697804136</v>
          </cell>
          <cell r="B504">
            <v>11938.278773241</v>
          </cell>
          <cell r="C504">
            <v>12972.496463502</v>
          </cell>
          <cell r="D504">
            <v>12668.6732038624</v>
          </cell>
          <cell r="E504">
            <v>12366.9262047067</v>
          </cell>
          <cell r="F504">
            <v>12196.9408053476</v>
          </cell>
          <cell r="G504">
            <v>11851.3061815988</v>
          </cell>
          <cell r="H504">
            <v>11741.8199060702</v>
          </cell>
          <cell r="I504">
            <v>11777.8819137646</v>
          </cell>
          <cell r="J504">
            <v>11615.9251361346</v>
          </cell>
          <cell r="K504">
            <v>11658.7722630056</v>
          </cell>
          <cell r="L504">
            <v>11651.6954029592</v>
          </cell>
          <cell r="M504">
            <v>11404.3144122771</v>
          </cell>
          <cell r="N504">
            <v>11425.9817031092</v>
          </cell>
          <cell r="O504">
            <v>11350.2125142037</v>
          </cell>
          <cell r="P504">
            <v>11491.0344256062</v>
          </cell>
          <cell r="Q504">
            <v>792.194602753431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-72735.8515132944</v>
          </cell>
          <cell r="B505">
            <v>12141.1866882158</v>
          </cell>
          <cell r="C505">
            <v>13033.1430796251</v>
          </cell>
          <cell r="D505">
            <v>12726.9689897215</v>
          </cell>
          <cell r="E505">
            <v>12559.2963689515</v>
          </cell>
          <cell r="F505">
            <v>12271.8043064958</v>
          </cell>
          <cell r="G505">
            <v>12074.7677319133</v>
          </cell>
          <cell r="H505">
            <v>11833.8540548581</v>
          </cell>
          <cell r="I505">
            <v>11873.5277308573</v>
          </cell>
          <cell r="J505">
            <v>11739.2514421236</v>
          </cell>
          <cell r="K505">
            <v>11747.6329857139</v>
          </cell>
          <cell r="L505">
            <v>11805.4038936139</v>
          </cell>
          <cell r="M505">
            <v>11729.7654918957</v>
          </cell>
          <cell r="N505">
            <v>11616.8669549768</v>
          </cell>
          <cell r="O505">
            <v>11614.130348545</v>
          </cell>
          <cell r="P505">
            <v>11450.2134804159</v>
          </cell>
          <cell r="Q505">
            <v>834.251122516882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-71228.345332876</v>
          </cell>
          <cell r="B506">
            <v>11894.8180940582</v>
          </cell>
          <cell r="C506">
            <v>13103.7263622179</v>
          </cell>
          <cell r="D506">
            <v>12666.7221991028</v>
          </cell>
          <cell r="E506">
            <v>12337.9394121896</v>
          </cell>
          <cell r="F506">
            <v>12260.4792160026</v>
          </cell>
          <cell r="G506">
            <v>11811.6231190055</v>
          </cell>
          <cell r="H506">
            <v>11787.2948040835</v>
          </cell>
          <cell r="I506">
            <v>11959.9546197971</v>
          </cell>
          <cell r="J506">
            <v>11797.6560749941</v>
          </cell>
          <cell r="K506">
            <v>11629.6194870626</v>
          </cell>
          <cell r="L506">
            <v>11629.555660525</v>
          </cell>
          <cell r="M506">
            <v>11484.6777197346</v>
          </cell>
          <cell r="N506">
            <v>11383.9087317344</v>
          </cell>
          <cell r="O506">
            <v>11531.1719303728</v>
          </cell>
          <cell r="P506">
            <v>11400.0060185964</v>
          </cell>
          <cell r="Q506">
            <v>816.960629629955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-61683.1261572163</v>
          </cell>
          <cell r="B507">
            <v>11720.3027943029</v>
          </cell>
          <cell r="C507">
            <v>12829.73386415</v>
          </cell>
          <cell r="D507">
            <v>12534.6660753324</v>
          </cell>
          <cell r="E507">
            <v>12317.9681230477</v>
          </cell>
          <cell r="F507">
            <v>12019.687684121</v>
          </cell>
          <cell r="G507">
            <v>11888.4198710623</v>
          </cell>
          <cell r="H507">
            <v>11538.1567597995</v>
          </cell>
          <cell r="I507">
            <v>11642.335853579</v>
          </cell>
          <cell r="J507">
            <v>11473.2667110722</v>
          </cell>
          <cell r="K507">
            <v>11377.2944283226</v>
          </cell>
          <cell r="L507">
            <v>11328.8178970841</v>
          </cell>
          <cell r="M507">
            <v>11393.9769680551</v>
          </cell>
          <cell r="N507">
            <v>11390.9685807919</v>
          </cell>
          <cell r="O507">
            <v>11202.2144853007</v>
          </cell>
          <cell r="P507">
            <v>11302.9006565162</v>
          </cell>
          <cell r="Q507">
            <v>707.480783772808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-68569.6678509515</v>
          </cell>
          <cell r="B508">
            <v>11907.705356399</v>
          </cell>
          <cell r="C508">
            <v>12970.6372406391</v>
          </cell>
          <cell r="D508">
            <v>12708.8863605569</v>
          </cell>
          <cell r="E508">
            <v>12338.4337565693</v>
          </cell>
          <cell r="F508">
            <v>12112.9501638629</v>
          </cell>
          <cell r="G508">
            <v>11841.8082367219</v>
          </cell>
          <cell r="H508">
            <v>11725.5255880763</v>
          </cell>
          <cell r="I508">
            <v>11680.4372003063</v>
          </cell>
          <cell r="J508">
            <v>11631.5313862738</v>
          </cell>
          <cell r="K508">
            <v>11688.7323870331</v>
          </cell>
          <cell r="L508">
            <v>11456.7086597961</v>
          </cell>
          <cell r="M508">
            <v>11628.6892014574</v>
          </cell>
          <cell r="N508">
            <v>11446.1682187544</v>
          </cell>
          <cell r="O508">
            <v>11526.2825995595</v>
          </cell>
          <cell r="P508">
            <v>11445.7987293869</v>
          </cell>
          <cell r="Q508">
            <v>786.466662383273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-69677.3554673127</v>
          </cell>
          <cell r="B509">
            <v>11974.7700006463</v>
          </cell>
          <cell r="C509">
            <v>12923.7077166805</v>
          </cell>
          <cell r="D509">
            <v>12639.9512488133</v>
          </cell>
          <cell r="E509">
            <v>12386.4599738449</v>
          </cell>
          <cell r="F509">
            <v>11988.2893038357</v>
          </cell>
          <cell r="G509">
            <v>11732.1997885831</v>
          </cell>
          <cell r="H509">
            <v>11792.3340647164</v>
          </cell>
          <cell r="I509">
            <v>11696.7578968387</v>
          </cell>
          <cell r="J509">
            <v>11582.3222839485</v>
          </cell>
          <cell r="K509">
            <v>11694.2041116886</v>
          </cell>
          <cell r="L509">
            <v>11532.7509485784</v>
          </cell>
          <cell r="M509">
            <v>11454.0759735448</v>
          </cell>
          <cell r="N509">
            <v>11435.9820265475</v>
          </cell>
          <cell r="O509">
            <v>11433.8786322054</v>
          </cell>
          <cell r="P509">
            <v>11356.6744567611</v>
          </cell>
          <cell r="Q509">
            <v>799.17139626789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-65749.2454200654</v>
          </cell>
          <cell r="B510">
            <v>11950.1502690825</v>
          </cell>
          <cell r="C510">
            <v>12904.0935083053</v>
          </cell>
          <cell r="D510">
            <v>12675.8491362956</v>
          </cell>
          <cell r="E510">
            <v>12320.0860048563</v>
          </cell>
          <cell r="F510">
            <v>12048.6469954133</v>
          </cell>
          <cell r="G510">
            <v>11799.8650099942</v>
          </cell>
          <cell r="H510">
            <v>11579.7503444518</v>
          </cell>
          <cell r="I510">
            <v>11596.6904552624</v>
          </cell>
          <cell r="J510">
            <v>11670.6229175726</v>
          </cell>
          <cell r="K510">
            <v>11526.8134501492</v>
          </cell>
          <cell r="L510">
            <v>11400.3919312887</v>
          </cell>
          <cell r="M510">
            <v>11400.8668925628</v>
          </cell>
          <cell r="N510">
            <v>11379.4220637346</v>
          </cell>
          <cell r="O510">
            <v>11275.1145604084</v>
          </cell>
          <cell r="P510">
            <v>11392.5931471678</v>
          </cell>
          <cell r="Q510">
            <v>754.117545269982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-62803.3338669424</v>
          </cell>
          <cell r="B511">
            <v>11815.5720515912</v>
          </cell>
          <cell r="C511">
            <v>12913.2777733716</v>
          </cell>
          <cell r="D511">
            <v>12458.4001049901</v>
          </cell>
          <cell r="E511">
            <v>12187.7607680339</v>
          </cell>
          <cell r="F511">
            <v>11997.0599162897</v>
          </cell>
          <cell r="G511">
            <v>11632.0016261441</v>
          </cell>
          <cell r="H511">
            <v>11572.4940501206</v>
          </cell>
          <cell r="I511">
            <v>11542.0035933317</v>
          </cell>
          <cell r="J511">
            <v>11573.2561370952</v>
          </cell>
          <cell r="K511">
            <v>11423.6791656638</v>
          </cell>
          <cell r="L511">
            <v>11442.0418161104</v>
          </cell>
          <cell r="M511">
            <v>11315.4011084876</v>
          </cell>
          <cell r="N511">
            <v>11271.0702832039</v>
          </cell>
          <cell r="O511">
            <v>11212.3890395173</v>
          </cell>
          <cell r="P511">
            <v>11209.086733045</v>
          </cell>
          <cell r="Q511">
            <v>720.329118120282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-66472.5715144596</v>
          </cell>
          <cell r="B512">
            <v>11999.7674000743</v>
          </cell>
          <cell r="C512">
            <v>13020.6523559645</v>
          </cell>
          <cell r="D512">
            <v>12561.5047876668</v>
          </cell>
          <cell r="E512">
            <v>12314.6647154718</v>
          </cell>
          <cell r="F512">
            <v>12051.4835695046</v>
          </cell>
          <cell r="G512">
            <v>11892.7934920125</v>
          </cell>
          <cell r="H512">
            <v>11683.1244930652</v>
          </cell>
          <cell r="I512">
            <v>11557.8321390583</v>
          </cell>
          <cell r="J512">
            <v>11646.3263350772</v>
          </cell>
          <cell r="K512">
            <v>11618.8881581239</v>
          </cell>
          <cell r="L512">
            <v>11457.3769040961</v>
          </cell>
          <cell r="M512">
            <v>11402.8294925926</v>
          </cell>
          <cell r="N512">
            <v>11397.9210691512</v>
          </cell>
          <cell r="O512">
            <v>11382.5363329178</v>
          </cell>
          <cell r="P512">
            <v>11226.110827747</v>
          </cell>
          <cell r="Q512">
            <v>762.413806242246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-64450.2895530827</v>
          </cell>
          <cell r="B513">
            <v>11903.9984896856</v>
          </cell>
          <cell r="C513">
            <v>12902.6081041358</v>
          </cell>
          <cell r="D513">
            <v>12690.9915733666</v>
          </cell>
          <cell r="E513">
            <v>12230.7605515756</v>
          </cell>
          <cell r="F513">
            <v>12000.225682488</v>
          </cell>
          <cell r="G513">
            <v>11768.2499050099</v>
          </cell>
          <cell r="H513">
            <v>11565.6102906196</v>
          </cell>
          <cell r="I513">
            <v>11596.0442074129</v>
          </cell>
          <cell r="J513">
            <v>11530.9794122945</v>
          </cell>
          <cell r="K513">
            <v>11581.6859558942</v>
          </cell>
          <cell r="L513">
            <v>11549.3754121938</v>
          </cell>
          <cell r="M513">
            <v>11346.1967387249</v>
          </cell>
          <cell r="N513">
            <v>11218.6770716024</v>
          </cell>
          <cell r="O513">
            <v>11314.9295962413</v>
          </cell>
          <cell r="P513">
            <v>11121.7710825048</v>
          </cell>
          <cell r="Q513">
            <v>739.219041058037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-71392.417032296</v>
          </cell>
          <cell r="B514">
            <v>12086.3407747074</v>
          </cell>
          <cell r="C514">
            <v>12977.2466539269</v>
          </cell>
          <cell r="D514">
            <v>12662.8300487166</v>
          </cell>
          <cell r="E514">
            <v>12405.1926907511</v>
          </cell>
          <cell r="F514">
            <v>12270.2105523672</v>
          </cell>
          <cell r="G514">
            <v>11840.0902806533</v>
          </cell>
          <cell r="H514">
            <v>11815.5145544028</v>
          </cell>
          <cell r="I514">
            <v>11652.044742916</v>
          </cell>
          <cell r="J514">
            <v>11652.1902805055</v>
          </cell>
          <cell r="K514">
            <v>11622.7650081768</v>
          </cell>
          <cell r="L514">
            <v>11650.5723802439</v>
          </cell>
          <cell r="M514">
            <v>11587.9878493532</v>
          </cell>
          <cell r="N514">
            <v>11441.7953053267</v>
          </cell>
          <cell r="O514">
            <v>11522.2426960207</v>
          </cell>
          <cell r="P514">
            <v>11420.9609744766</v>
          </cell>
          <cell r="Q514">
            <v>818.842466393622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-68587.9893285446</v>
          </cell>
          <cell r="B515">
            <v>12019.3839161731</v>
          </cell>
          <cell r="C515">
            <v>12978.9993282272</v>
          </cell>
          <cell r="D515">
            <v>12550.2488128562</v>
          </cell>
          <cell r="E515">
            <v>12463.0664752418</v>
          </cell>
          <cell r="F515">
            <v>12032.6182699157</v>
          </cell>
          <cell r="G515">
            <v>11884.8940028887</v>
          </cell>
          <cell r="H515">
            <v>11687.9016075105</v>
          </cell>
          <cell r="I515">
            <v>11765.5570650339</v>
          </cell>
          <cell r="J515">
            <v>11580.2453937891</v>
          </cell>
          <cell r="K515">
            <v>11652.4994648978</v>
          </cell>
          <cell r="L515">
            <v>11543.8624827558</v>
          </cell>
          <cell r="M515">
            <v>11474.1451886691</v>
          </cell>
          <cell r="N515">
            <v>11420.5681549144</v>
          </cell>
          <cell r="O515">
            <v>11277.8128972291</v>
          </cell>
          <cell r="P515">
            <v>11365.9383584323</v>
          </cell>
          <cell r="Q515">
            <v>786.676802402675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-71194.6036033587</v>
          </cell>
          <cell r="B516">
            <v>11901.0434866235</v>
          </cell>
          <cell r="C516">
            <v>12991.7868611483</v>
          </cell>
          <cell r="D516">
            <v>12970.4351190578</v>
          </cell>
          <cell r="E516">
            <v>12479.7894503994</v>
          </cell>
          <cell r="F516">
            <v>12243.9758411942</v>
          </cell>
          <cell r="G516">
            <v>11931.7071377434</v>
          </cell>
          <cell r="H516">
            <v>11809.0637606224</v>
          </cell>
          <cell r="I516">
            <v>11931.0250070429</v>
          </cell>
          <cell r="J516">
            <v>11728.7894526659</v>
          </cell>
          <cell r="K516">
            <v>11724.9084398882</v>
          </cell>
          <cell r="L516">
            <v>11672.7909600347</v>
          </cell>
          <cell r="M516">
            <v>11485.3243036392</v>
          </cell>
          <cell r="N516">
            <v>11554.5620583704</v>
          </cell>
          <cell r="O516">
            <v>11454.2569059198</v>
          </cell>
          <cell r="P516">
            <v>11547.9148176931</v>
          </cell>
          <cell r="Q516">
            <v>816.573625489082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-67537.3553568671</v>
          </cell>
          <cell r="B517">
            <v>11943.0362028529</v>
          </cell>
          <cell r="C517">
            <v>12875.473864866</v>
          </cell>
          <cell r="D517">
            <v>12671.6889635349</v>
          </cell>
          <cell r="E517">
            <v>12357.6039699659</v>
          </cell>
          <cell r="F517">
            <v>12090.1693062154</v>
          </cell>
          <cell r="G517">
            <v>11822.8574462972</v>
          </cell>
          <cell r="H517">
            <v>11581.529664282</v>
          </cell>
          <cell r="I517">
            <v>11715.2024387071</v>
          </cell>
          <cell r="J517">
            <v>11591.1078173652</v>
          </cell>
          <cell r="K517">
            <v>11499.1736654027</v>
          </cell>
          <cell r="L517">
            <v>11580.333970451</v>
          </cell>
          <cell r="M517">
            <v>11649.7538994528</v>
          </cell>
          <cell r="N517">
            <v>11404.0756651765</v>
          </cell>
          <cell r="O517">
            <v>11390.2163730366</v>
          </cell>
          <cell r="P517">
            <v>11442.3578810936</v>
          </cell>
          <cell r="Q517">
            <v>774.626451001123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-61941.0613649716</v>
          </cell>
          <cell r="B518">
            <v>11897.9335789148</v>
          </cell>
          <cell r="C518">
            <v>12749.7181721535</v>
          </cell>
          <cell r="D518">
            <v>12482.2126303361</v>
          </cell>
          <cell r="E518">
            <v>12090.3544755555</v>
          </cell>
          <cell r="F518">
            <v>11941.5331441433</v>
          </cell>
          <cell r="G518">
            <v>11651.2306647676</v>
          </cell>
          <cell r="H518">
            <v>11638.575873117</v>
          </cell>
          <cell r="I518">
            <v>11549.4576506482</v>
          </cell>
          <cell r="J518">
            <v>11438.263480686</v>
          </cell>
          <cell r="K518">
            <v>11431.7426872276</v>
          </cell>
          <cell r="L518">
            <v>11388.0547572941</v>
          </cell>
          <cell r="M518">
            <v>11271.558662874</v>
          </cell>
          <cell r="N518">
            <v>11389.7159542904</v>
          </cell>
          <cell r="O518">
            <v>11275.912330271</v>
          </cell>
          <cell r="P518">
            <v>11170.9197372308</v>
          </cell>
          <cell r="Q518">
            <v>710.439197431678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-62938.6685862386</v>
          </cell>
          <cell r="B519">
            <v>11919.3489587352</v>
          </cell>
          <cell r="C519">
            <v>12864.9273594722</v>
          </cell>
          <cell r="D519">
            <v>12362.6105337954</v>
          </cell>
          <cell r="E519">
            <v>12180.4163749863</v>
          </cell>
          <cell r="F519">
            <v>11910.3545220368</v>
          </cell>
          <cell r="G519">
            <v>11856.8936326944</v>
          </cell>
          <cell r="H519">
            <v>11659.3219099514</v>
          </cell>
          <cell r="I519">
            <v>11544.6787410585</v>
          </cell>
          <cell r="J519">
            <v>11570.0200341675</v>
          </cell>
          <cell r="K519">
            <v>11425.4793866576</v>
          </cell>
          <cell r="L519">
            <v>11527.9921190827</v>
          </cell>
          <cell r="M519">
            <v>11313.0439199198</v>
          </cell>
          <cell r="N519">
            <v>11292.7808966217</v>
          </cell>
          <cell r="O519">
            <v>11296.1783147808</v>
          </cell>
          <cell r="P519">
            <v>11096.090039771</v>
          </cell>
          <cell r="Q519">
            <v>721.881353216722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-71320.9992789761</v>
          </cell>
          <cell r="B520">
            <v>12107.9274316936</v>
          </cell>
          <cell r="C520">
            <v>13090.2392485476</v>
          </cell>
          <cell r="D520">
            <v>12713.0191658788</v>
          </cell>
          <cell r="E520">
            <v>12556.7580373958</v>
          </cell>
          <cell r="F520">
            <v>12187.99068568</v>
          </cell>
          <cell r="G520">
            <v>11935.9081136445</v>
          </cell>
          <cell r="H520">
            <v>11720.4358928817</v>
          </cell>
          <cell r="I520">
            <v>11842.0852388488</v>
          </cell>
          <cell r="J520">
            <v>11666.2085217867</v>
          </cell>
          <cell r="K520">
            <v>11560.2026725305</v>
          </cell>
          <cell r="L520">
            <v>11556.0162138684</v>
          </cell>
          <cell r="M520">
            <v>11562.988684347</v>
          </cell>
          <cell r="N520">
            <v>11467.468775385</v>
          </cell>
          <cell r="O520">
            <v>11497.6657998731</v>
          </cell>
          <cell r="P520">
            <v>11340.189599911</v>
          </cell>
          <cell r="Q520">
            <v>818.023333330144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-70071.9249955248</v>
          </cell>
          <cell r="B521">
            <v>11940.0723633836</v>
          </cell>
          <cell r="C521">
            <v>13093.2626936767</v>
          </cell>
          <cell r="D521">
            <v>12729.7196533206</v>
          </cell>
          <cell r="E521">
            <v>12401.9299367499</v>
          </cell>
          <cell r="F521">
            <v>12195.3179393813</v>
          </cell>
          <cell r="G521">
            <v>11981.0223212143</v>
          </cell>
          <cell r="H521">
            <v>11748.3628330599</v>
          </cell>
          <cell r="I521">
            <v>11673.7584104228</v>
          </cell>
          <cell r="J521">
            <v>11587.4842176284</v>
          </cell>
          <cell r="K521">
            <v>11786.8266467757</v>
          </cell>
          <cell r="L521">
            <v>11784.7754608317</v>
          </cell>
          <cell r="M521">
            <v>11623.8962027672</v>
          </cell>
          <cell r="N521">
            <v>11348.1100897287</v>
          </cell>
          <cell r="O521">
            <v>11412.948796143</v>
          </cell>
          <cell r="P521">
            <v>11471.6596292149</v>
          </cell>
          <cell r="Q521">
            <v>803.696950928671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-62175.3721702636</v>
          </cell>
          <cell r="B522">
            <v>11992.1959133998</v>
          </cell>
          <cell r="C522">
            <v>12719.1405407078</v>
          </cell>
          <cell r="D522">
            <v>12381.6495178402</v>
          </cell>
          <cell r="E522">
            <v>12154.4008309514</v>
          </cell>
          <cell r="F522">
            <v>11937.6061240599</v>
          </cell>
          <cell r="G522">
            <v>11762.793749661</v>
          </cell>
          <cell r="H522">
            <v>11601.7364150277</v>
          </cell>
          <cell r="I522">
            <v>11443.7704895587</v>
          </cell>
          <cell r="J522">
            <v>11563.1298045407</v>
          </cell>
          <cell r="K522">
            <v>11622.5392674107</v>
          </cell>
          <cell r="L522">
            <v>11511.7829136864</v>
          </cell>
          <cell r="M522">
            <v>11398.0909811648</v>
          </cell>
          <cell r="N522">
            <v>11308.0203840786</v>
          </cell>
          <cell r="O522">
            <v>11270.6213945203</v>
          </cell>
          <cell r="P522">
            <v>11221.5360749486</v>
          </cell>
          <cell r="Q522">
            <v>713.126648644055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-67115.1127754409</v>
          </cell>
          <cell r="B523">
            <v>11979.7789261615</v>
          </cell>
          <cell r="C523">
            <v>12933.2077562332</v>
          </cell>
          <cell r="D523">
            <v>12605.8720708258</v>
          </cell>
          <cell r="E523">
            <v>12302.9689575065</v>
          </cell>
          <cell r="F523">
            <v>12151.4487416397</v>
          </cell>
          <cell r="G523">
            <v>11827.0595707979</v>
          </cell>
          <cell r="H523">
            <v>11690.4816645749</v>
          </cell>
          <cell r="I523">
            <v>11604.9786685494</v>
          </cell>
          <cell r="J523">
            <v>11565.5493172416</v>
          </cell>
          <cell r="K523">
            <v>11555.5101944986</v>
          </cell>
          <cell r="L523">
            <v>11596.5143217231</v>
          </cell>
          <cell r="M523">
            <v>11482.9465457096</v>
          </cell>
          <cell r="N523">
            <v>11413.9984364449</v>
          </cell>
          <cell r="O523">
            <v>11397.4861295855</v>
          </cell>
          <cell r="P523">
            <v>11347.4295303603</v>
          </cell>
          <cell r="Q523">
            <v>769.783497489196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-64965.7728777946</v>
          </cell>
          <cell r="B524">
            <v>11960.1938381854</v>
          </cell>
          <cell r="C524">
            <v>12833.2892670086</v>
          </cell>
          <cell r="D524">
            <v>12590.2589956824</v>
          </cell>
          <cell r="E524">
            <v>12293.0219308085</v>
          </cell>
          <cell r="F524">
            <v>12169.0842064713</v>
          </cell>
          <cell r="G524">
            <v>11712.115003683</v>
          </cell>
          <cell r="H524">
            <v>11566.6721919282</v>
          </cell>
          <cell r="I524">
            <v>11749.7233541125</v>
          </cell>
          <cell r="J524">
            <v>11607.7139947299</v>
          </cell>
          <cell r="K524">
            <v>11493.5554484759</v>
          </cell>
          <cell r="L524">
            <v>11592.5105605475</v>
          </cell>
          <cell r="M524">
            <v>11498.7335681009</v>
          </cell>
          <cell r="N524">
            <v>11390.087292434</v>
          </cell>
          <cell r="O524">
            <v>11361.4607222691</v>
          </cell>
          <cell r="P524">
            <v>11266.4831562299</v>
          </cell>
          <cell r="Q524">
            <v>745.131428599153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-63581.4322642057</v>
          </cell>
          <cell r="B525">
            <v>11828.4103129795</v>
          </cell>
          <cell r="C525">
            <v>12830.3541396805</v>
          </cell>
          <cell r="D525">
            <v>12612.5271593391</v>
          </cell>
          <cell r="E525">
            <v>12263.9022963126</v>
          </cell>
          <cell r="F525">
            <v>11881.13827617</v>
          </cell>
          <cell r="G525">
            <v>11702.7177989519</v>
          </cell>
          <cell r="H525">
            <v>11687.2418533398</v>
          </cell>
          <cell r="I525">
            <v>11609.2793754981</v>
          </cell>
          <cell r="J525">
            <v>11619.015050933</v>
          </cell>
          <cell r="K525">
            <v>11609.6630026585</v>
          </cell>
          <cell r="L525">
            <v>11305.7506640068</v>
          </cell>
          <cell r="M525">
            <v>11396.1550863051</v>
          </cell>
          <cell r="N525">
            <v>11404.7502909809</v>
          </cell>
          <cell r="O525">
            <v>11358.6746017954</v>
          </cell>
          <cell r="P525">
            <v>11230.2922467238</v>
          </cell>
          <cell r="Q525">
            <v>729.253595497534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-61147.51203325</v>
          </cell>
          <cell r="B526">
            <v>11772.1846335476</v>
          </cell>
          <cell r="C526">
            <v>12622.476405688</v>
          </cell>
          <cell r="D526">
            <v>12462.7708036804</v>
          </cell>
          <cell r="E526">
            <v>12133.8614311884</v>
          </cell>
          <cell r="F526">
            <v>11904.8583242361</v>
          </cell>
          <cell r="G526">
            <v>11754.5378393545</v>
          </cell>
          <cell r="H526">
            <v>11572.7554982156</v>
          </cell>
          <cell r="I526">
            <v>11665.3479679348</v>
          </cell>
          <cell r="J526">
            <v>11575.3274770214</v>
          </cell>
          <cell r="K526">
            <v>11466.2792642765</v>
          </cell>
          <cell r="L526">
            <v>11215.3220254389</v>
          </cell>
          <cell r="M526">
            <v>11280.5993232203</v>
          </cell>
          <cell r="N526">
            <v>11308.8795892833</v>
          </cell>
          <cell r="O526">
            <v>11336.0428101904</v>
          </cell>
          <cell r="P526">
            <v>11225.4911550245</v>
          </cell>
          <cell r="Q526">
            <v>701.337504016564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-68739.6859171054</v>
          </cell>
          <cell r="B527">
            <v>11777.6959528981</v>
          </cell>
          <cell r="C527">
            <v>13032.7830230329</v>
          </cell>
          <cell r="D527">
            <v>12600.9846452728</v>
          </cell>
          <cell r="E527">
            <v>12325.9246891394</v>
          </cell>
          <cell r="F527">
            <v>12136.0265643567</v>
          </cell>
          <cell r="G527">
            <v>11874.680500224</v>
          </cell>
          <cell r="H527">
            <v>11772.3433535072</v>
          </cell>
          <cell r="I527">
            <v>11603.8606760093</v>
          </cell>
          <cell r="J527">
            <v>11534.824169452</v>
          </cell>
          <cell r="K527">
            <v>11677.1400391424</v>
          </cell>
          <cell r="L527">
            <v>11571.2665959773</v>
          </cell>
          <cell r="M527">
            <v>11627.6633892534</v>
          </cell>
          <cell r="N527">
            <v>11418.9849410897</v>
          </cell>
          <cell r="O527">
            <v>11353.2415657042</v>
          </cell>
          <cell r="P527">
            <v>11410.6044735378</v>
          </cell>
          <cell r="Q527">
            <v>788.416701594832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-66862.2380892384</v>
          </cell>
          <cell r="B528">
            <v>12095.0729444522</v>
          </cell>
          <cell r="C528">
            <v>12903.6015496224</v>
          </cell>
          <cell r="D528">
            <v>12672.6379208615</v>
          </cell>
          <cell r="E528">
            <v>12324.5901432771</v>
          </cell>
          <cell r="F528">
            <v>12038.5630541406</v>
          </cell>
          <cell r="G528">
            <v>11893.0334497697</v>
          </cell>
          <cell r="H528">
            <v>11558.687984938</v>
          </cell>
          <cell r="I528">
            <v>11720.6448780457</v>
          </cell>
          <cell r="J528">
            <v>11552.602355479</v>
          </cell>
          <cell r="K528">
            <v>11627.5915904347</v>
          </cell>
          <cell r="L528">
            <v>11496.9162643463</v>
          </cell>
          <cell r="M528">
            <v>11416.7168062562</v>
          </cell>
          <cell r="N528">
            <v>11375.2514017392</v>
          </cell>
          <cell r="O528">
            <v>11435.2698960509</v>
          </cell>
          <cell r="P528">
            <v>11227.8468954407</v>
          </cell>
          <cell r="Q528">
            <v>766.883125988329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-67052.1690446288</v>
          </cell>
          <cell r="B529">
            <v>12039.1251190984</v>
          </cell>
          <cell r="C529">
            <v>13055.4980165833</v>
          </cell>
          <cell r="D529">
            <v>12692.7158527234</v>
          </cell>
          <cell r="E529">
            <v>12373.6686727876</v>
          </cell>
          <cell r="F529">
            <v>12076.8892899279</v>
          </cell>
          <cell r="G529">
            <v>11946.6921425405</v>
          </cell>
          <cell r="H529">
            <v>11734.9896328364</v>
          </cell>
          <cell r="I529">
            <v>11610.5460162545</v>
          </cell>
          <cell r="J529">
            <v>11523.615361409</v>
          </cell>
          <cell r="K529">
            <v>11605.5237978228</v>
          </cell>
          <cell r="L529">
            <v>11535.4087778845</v>
          </cell>
          <cell r="M529">
            <v>11470.1956942652</v>
          </cell>
          <cell r="N529">
            <v>11465.4922327069</v>
          </cell>
          <cell r="O529">
            <v>11358.6985687351</v>
          </cell>
          <cell r="P529">
            <v>11412.5545736014</v>
          </cell>
          <cell r="Q529">
            <v>769.061558074275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-64647.9810867403</v>
          </cell>
          <cell r="B530">
            <v>11917.1887050268</v>
          </cell>
          <cell r="C530">
            <v>12967.9302136153</v>
          </cell>
          <cell r="D530">
            <v>12476.8993605908</v>
          </cell>
          <cell r="E530">
            <v>12325.5134030224</v>
          </cell>
          <cell r="F530">
            <v>11996.0037817748</v>
          </cell>
          <cell r="G530">
            <v>11687.221178461</v>
          </cell>
          <cell r="H530">
            <v>11684.4787189564</v>
          </cell>
          <cell r="I530">
            <v>11626.4542024103</v>
          </cell>
          <cell r="J530">
            <v>11416.6358699102</v>
          </cell>
          <cell r="K530">
            <v>11494.7447540746</v>
          </cell>
          <cell r="L530">
            <v>11360.9773980941</v>
          </cell>
          <cell r="M530">
            <v>11279.0066342018</v>
          </cell>
          <cell r="N530">
            <v>11430.0441406341</v>
          </cell>
          <cell r="O530">
            <v>11327.6694281834</v>
          </cell>
          <cell r="P530">
            <v>11272.591977248</v>
          </cell>
          <cell r="Q530">
            <v>741.486483872476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-66367.9365661125</v>
          </cell>
          <cell r="B531">
            <v>11951.5996242429</v>
          </cell>
          <cell r="C531">
            <v>12945.782141503</v>
          </cell>
          <cell r="D531">
            <v>12524.4763403305</v>
          </cell>
          <cell r="E531">
            <v>12214.0728194154</v>
          </cell>
          <cell r="F531">
            <v>11977.3019783575</v>
          </cell>
          <cell r="G531">
            <v>11932.953432342</v>
          </cell>
          <cell r="H531">
            <v>11767.5582330622</v>
          </cell>
          <cell r="I531">
            <v>11683.6917450664</v>
          </cell>
          <cell r="J531">
            <v>11717.4972183475</v>
          </cell>
          <cell r="K531">
            <v>11674.969311496</v>
          </cell>
          <cell r="L531">
            <v>11504.7786435606</v>
          </cell>
          <cell r="M531">
            <v>11557.0680064514</v>
          </cell>
          <cell r="N531">
            <v>11364.5609265354</v>
          </cell>
          <cell r="O531">
            <v>11345.4400500814</v>
          </cell>
          <cell r="P531">
            <v>11368.9924264223</v>
          </cell>
          <cell r="Q531">
            <v>761.213685238684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-73396.2870879733</v>
          </cell>
          <cell r="B532">
            <v>12140.2865211976</v>
          </cell>
          <cell r="C532">
            <v>13207.7676789046</v>
          </cell>
          <cell r="D532">
            <v>12901.9845126432</v>
          </cell>
          <cell r="E532">
            <v>12610.696381875</v>
          </cell>
          <cell r="F532">
            <v>12203.7619307289</v>
          </cell>
          <cell r="G532">
            <v>12057.2290967361</v>
          </cell>
          <cell r="H532">
            <v>11947.899312755</v>
          </cell>
          <cell r="I532">
            <v>11921.1060397171</v>
          </cell>
          <cell r="J532">
            <v>11674.098069744</v>
          </cell>
          <cell r="K532">
            <v>11751.9954826752</v>
          </cell>
          <cell r="L532">
            <v>11609.2745926391</v>
          </cell>
          <cell r="M532">
            <v>11556.3681329964</v>
          </cell>
          <cell r="N532">
            <v>11530.057886662</v>
          </cell>
          <cell r="O532">
            <v>11748.9955965283</v>
          </cell>
          <cell r="P532">
            <v>11372.3651517132</v>
          </cell>
          <cell r="Q532">
            <v>841.826054384219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-61947.9414587132</v>
          </cell>
          <cell r="B533">
            <v>11878.4766826942</v>
          </cell>
          <cell r="C533">
            <v>12860.9860708996</v>
          </cell>
          <cell r="D533">
            <v>12345.5015896043</v>
          </cell>
          <cell r="E533">
            <v>12134.7662943415</v>
          </cell>
          <cell r="F533">
            <v>11894.8688558408</v>
          </cell>
          <cell r="G533">
            <v>11631.1891873911</v>
          </cell>
          <cell r="H533">
            <v>11622.3421485296</v>
          </cell>
          <cell r="I533">
            <v>11621.7362431805</v>
          </cell>
          <cell r="J533">
            <v>11381.117670858</v>
          </cell>
          <cell r="K533">
            <v>11433.1788875276</v>
          </cell>
          <cell r="L533">
            <v>11337.9296260265</v>
          </cell>
          <cell r="M533">
            <v>11375.2047782994</v>
          </cell>
          <cell r="N533">
            <v>11411.2401593013</v>
          </cell>
          <cell r="O533">
            <v>11230.8091992716</v>
          </cell>
          <cell r="P533">
            <v>11105.6580767781</v>
          </cell>
          <cell r="Q533">
            <v>710.518109354857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-62864.3403233981</v>
          </cell>
          <cell r="B534">
            <v>11965.3405611989</v>
          </cell>
          <cell r="C534">
            <v>12838.077359313</v>
          </cell>
          <cell r="D534">
            <v>12431.6532156007</v>
          </cell>
          <cell r="E534">
            <v>12322.9281603179</v>
          </cell>
          <cell r="F534">
            <v>11916.3833540522</v>
          </cell>
          <cell r="G534">
            <v>11709.7925214059</v>
          </cell>
          <cell r="H534">
            <v>11542.3032975873</v>
          </cell>
          <cell r="I534">
            <v>11524.6442766669</v>
          </cell>
          <cell r="J534">
            <v>11491.7384788554</v>
          </cell>
          <cell r="K534">
            <v>11612.5202124734</v>
          </cell>
          <cell r="L534">
            <v>11370.5252554259</v>
          </cell>
          <cell r="M534">
            <v>11200.614386764</v>
          </cell>
          <cell r="N534">
            <v>11309.0143227352</v>
          </cell>
          <cell r="O534">
            <v>11299.5036043057</v>
          </cell>
          <cell r="P534">
            <v>11177.4429836755</v>
          </cell>
          <cell r="Q534">
            <v>721.028837773246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-69349.5157929182</v>
          </cell>
          <cell r="B535">
            <v>12008.202019773</v>
          </cell>
          <cell r="C535">
            <v>13110.5246277111</v>
          </cell>
          <cell r="D535">
            <v>12785.3700764065</v>
          </cell>
          <cell r="E535">
            <v>12414.3650298055</v>
          </cell>
          <cell r="F535">
            <v>12087.4613607479</v>
          </cell>
          <cell r="G535">
            <v>12012.3988187524</v>
          </cell>
          <cell r="H535">
            <v>11810.8802657185</v>
          </cell>
          <cell r="I535">
            <v>11681.6496886685</v>
          </cell>
          <cell r="J535">
            <v>11805.4949062952</v>
          </cell>
          <cell r="K535">
            <v>11641.3388090267</v>
          </cell>
          <cell r="L535">
            <v>11559.1687608585</v>
          </cell>
          <cell r="M535">
            <v>11427.6136702463</v>
          </cell>
          <cell r="N535">
            <v>11495.4104922414</v>
          </cell>
          <cell r="O535">
            <v>11410.2316425442</v>
          </cell>
          <cell r="P535">
            <v>11288.0590264942</v>
          </cell>
          <cell r="Q535">
            <v>795.411206338454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-68169.9901453359</v>
          </cell>
          <cell r="B536">
            <v>11827.4651552954</v>
          </cell>
          <cell r="C536">
            <v>12992.3172843742</v>
          </cell>
          <cell r="D536">
            <v>12682.4838947471</v>
          </cell>
          <cell r="E536">
            <v>12234.270431717</v>
          </cell>
          <cell r="F536">
            <v>12213.4408997673</v>
          </cell>
          <cell r="G536">
            <v>11787.2501680906</v>
          </cell>
          <cell r="H536">
            <v>11780.2913678767</v>
          </cell>
          <cell r="I536">
            <v>11789.3787794414</v>
          </cell>
          <cell r="J536">
            <v>11738.4256871862</v>
          </cell>
          <cell r="K536">
            <v>11658.6373517965</v>
          </cell>
          <cell r="L536">
            <v>11603.1025380438</v>
          </cell>
          <cell r="M536">
            <v>11577.7945317226</v>
          </cell>
          <cell r="N536">
            <v>11464.6347374472</v>
          </cell>
          <cell r="O536">
            <v>11394.3240950264</v>
          </cell>
          <cell r="P536">
            <v>11188.5135237911</v>
          </cell>
          <cell r="Q536">
            <v>781.882518970945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-66763.9526427276</v>
          </cell>
          <cell r="B537">
            <v>11869.2803068862</v>
          </cell>
          <cell r="C537">
            <v>13003.088083377</v>
          </cell>
          <cell r="D537">
            <v>12611.6429977507</v>
          </cell>
          <cell r="E537">
            <v>12345.2835188082</v>
          </cell>
          <cell r="F537">
            <v>12055.60615912</v>
          </cell>
          <cell r="G537">
            <v>11876.0557623604</v>
          </cell>
          <cell r="H537">
            <v>11715.7581884148</v>
          </cell>
          <cell r="I537">
            <v>11575.803666067</v>
          </cell>
          <cell r="J537">
            <v>11617.4760333167</v>
          </cell>
          <cell r="K537">
            <v>11596.7973857501</v>
          </cell>
          <cell r="L537">
            <v>11569.8044825421</v>
          </cell>
          <cell r="M537">
            <v>11452.0241049867</v>
          </cell>
          <cell r="N537">
            <v>11444.1911661753</v>
          </cell>
          <cell r="O537">
            <v>11357.1402955793</v>
          </cell>
          <cell r="P537">
            <v>11282.4748939876</v>
          </cell>
          <cell r="Q537">
            <v>765.755831231029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-62549.825292644</v>
          </cell>
          <cell r="B538">
            <v>11945.4612882279</v>
          </cell>
          <cell r="C538">
            <v>13051.6643021203</v>
          </cell>
          <cell r="D538">
            <v>12303.9907443076</v>
          </cell>
          <cell r="E538">
            <v>12175.9200191187</v>
          </cell>
          <cell r="F538">
            <v>12073.7902628983</v>
          </cell>
          <cell r="G538">
            <v>11711.6855347898</v>
          </cell>
          <cell r="H538">
            <v>11720.0006664974</v>
          </cell>
          <cell r="I538">
            <v>11624.5830765414</v>
          </cell>
          <cell r="J538">
            <v>11436.2454544263</v>
          </cell>
          <cell r="K538">
            <v>11523.5327218992</v>
          </cell>
          <cell r="L538">
            <v>11398.97052167</v>
          </cell>
          <cell r="M538">
            <v>11408.5402327517</v>
          </cell>
          <cell r="N538">
            <v>11367.561839974</v>
          </cell>
          <cell r="O538">
            <v>11138.7681394596</v>
          </cell>
          <cell r="P538">
            <v>11253.2965864002</v>
          </cell>
          <cell r="Q538">
            <v>717.42147617651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-69698.0326454146</v>
          </cell>
          <cell r="B539">
            <v>12074.7013773273</v>
          </cell>
          <cell r="C539">
            <v>12996.4770222651</v>
          </cell>
          <cell r="D539">
            <v>12781.9500677989</v>
          </cell>
          <cell r="E539">
            <v>12484.644965514</v>
          </cell>
          <cell r="F539">
            <v>12185.1377352226</v>
          </cell>
          <cell r="G539">
            <v>11909.9656057721</v>
          </cell>
          <cell r="H539">
            <v>11894.8013266991</v>
          </cell>
          <cell r="I539">
            <v>11782.2719471857</v>
          </cell>
          <cell r="J539">
            <v>11521.5126988875</v>
          </cell>
          <cell r="K539">
            <v>11620.9782352351</v>
          </cell>
          <cell r="L539">
            <v>11702.0395619053</v>
          </cell>
          <cell r="M539">
            <v>11457.6118363152</v>
          </cell>
          <cell r="N539">
            <v>11388.8240136553</v>
          </cell>
          <cell r="O539">
            <v>11320.6859175804</v>
          </cell>
          <cell r="P539">
            <v>11426.1307658713</v>
          </cell>
          <cell r="Q539">
            <v>799.408555229847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-71427.6999126038</v>
          </cell>
          <cell r="B540">
            <v>12146.152271318</v>
          </cell>
          <cell r="C540">
            <v>13011.0489229046</v>
          </cell>
          <cell r="D540">
            <v>12762.6090475841</v>
          </cell>
          <cell r="E540">
            <v>12329.1549619154</v>
          </cell>
          <cell r="F540">
            <v>12177.7818805335</v>
          </cell>
          <cell r="G540">
            <v>11931.6204284307</v>
          </cell>
          <cell r="H540">
            <v>11785.8737750281</v>
          </cell>
          <cell r="I540">
            <v>11766.5489968595</v>
          </cell>
          <cell r="J540">
            <v>11704.8544861631</v>
          </cell>
          <cell r="K540">
            <v>11784.9514599514</v>
          </cell>
          <cell r="L540">
            <v>11684.7450108157</v>
          </cell>
          <cell r="M540">
            <v>11655.6377963837</v>
          </cell>
          <cell r="N540">
            <v>11567.5522836112</v>
          </cell>
          <cell r="O540">
            <v>11680.9803846198</v>
          </cell>
          <cell r="P540">
            <v>11391.940113477</v>
          </cell>
          <cell r="Q540">
            <v>819.2471469176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-72420.0043219887</v>
          </cell>
          <cell r="B541">
            <v>12182.7643060171</v>
          </cell>
          <cell r="C541">
            <v>13095.1546522315</v>
          </cell>
          <cell r="D541">
            <v>12812.8735293594</v>
          </cell>
          <cell r="E541">
            <v>12432.7890631354</v>
          </cell>
          <cell r="F541">
            <v>12131.107131245</v>
          </cell>
          <cell r="G541">
            <v>11949.2950342259</v>
          </cell>
          <cell r="H541">
            <v>11823.3306340096</v>
          </cell>
          <cell r="I541">
            <v>11697.4204376195</v>
          </cell>
          <cell r="J541">
            <v>11779.7188567146</v>
          </cell>
          <cell r="K541">
            <v>11640.2680795734</v>
          </cell>
          <cell r="L541">
            <v>11547.5204127516</v>
          </cell>
          <cell r="M541">
            <v>11682.2417394264</v>
          </cell>
          <cell r="N541">
            <v>11479.2361063813</v>
          </cell>
          <cell r="O541">
            <v>11529.6381220128</v>
          </cell>
          <cell r="P541">
            <v>11371.1907491931</v>
          </cell>
          <cell r="Q541">
            <v>830.628481571481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-72397.0785434996</v>
          </cell>
          <cell r="B542">
            <v>12050.2829658581</v>
          </cell>
          <cell r="C542">
            <v>13201.1485240851</v>
          </cell>
          <cell r="D542">
            <v>12791.91165561</v>
          </cell>
          <cell r="E542">
            <v>12514.8469717418</v>
          </cell>
          <cell r="F542">
            <v>12190.3926439359</v>
          </cell>
          <cell r="G542">
            <v>11864.613097761</v>
          </cell>
          <cell r="H542">
            <v>11893.881571054</v>
          </cell>
          <cell r="I542">
            <v>11859.5752818053</v>
          </cell>
          <cell r="J542">
            <v>11662.9603085779</v>
          </cell>
          <cell r="K542">
            <v>11591.3084017159</v>
          </cell>
          <cell r="L542">
            <v>11715.721470927</v>
          </cell>
          <cell r="M542">
            <v>11616.6626895082</v>
          </cell>
          <cell r="N542">
            <v>11511.9259218445</v>
          </cell>
          <cell r="O542">
            <v>11588.5644809129</v>
          </cell>
          <cell r="P542">
            <v>11418.2239290308</v>
          </cell>
          <cell r="Q542">
            <v>830.365532062523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-60676.6353191885</v>
          </cell>
          <cell r="B543">
            <v>11953.8806644547</v>
          </cell>
          <cell r="C543">
            <v>12558.3328531685</v>
          </cell>
          <cell r="D543">
            <v>12296.2773084367</v>
          </cell>
          <cell r="E543">
            <v>12139.7673957603</v>
          </cell>
          <cell r="F543">
            <v>11735.3645474164</v>
          </cell>
          <cell r="G543">
            <v>11631.9005961622</v>
          </cell>
          <cell r="H543">
            <v>11744.2155480299</v>
          </cell>
          <cell r="I543">
            <v>11572.3867246653</v>
          </cell>
          <cell r="J543">
            <v>11567.2223393403</v>
          </cell>
          <cell r="K543">
            <v>11506.4522386175</v>
          </cell>
          <cell r="L543">
            <v>11287.2547808925</v>
          </cell>
          <cell r="M543">
            <v>11285.3186406218</v>
          </cell>
          <cell r="N543">
            <v>11202.904203781</v>
          </cell>
          <cell r="O543">
            <v>11075.9041581139</v>
          </cell>
          <cell r="P543">
            <v>11208.0130115554</v>
          </cell>
          <cell r="Q543">
            <v>695.936736456965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-72990.0307909632</v>
          </cell>
          <cell r="B544">
            <v>12166.1316337687</v>
          </cell>
          <cell r="C544">
            <v>13098.766611751</v>
          </cell>
          <cell r="D544">
            <v>12816.2509468265</v>
          </cell>
          <cell r="E544">
            <v>12419.758340084</v>
          </cell>
          <cell r="F544">
            <v>12263.4519995757</v>
          </cell>
          <cell r="G544">
            <v>11892.6110238416</v>
          </cell>
          <cell r="H544">
            <v>11852.4714482069</v>
          </cell>
          <cell r="I544">
            <v>11790.5298088683</v>
          </cell>
          <cell r="J544">
            <v>11799.1559354688</v>
          </cell>
          <cell r="K544">
            <v>11834.778858932</v>
          </cell>
          <cell r="L544">
            <v>11692.4421402158</v>
          </cell>
          <cell r="M544">
            <v>11632.5213777991</v>
          </cell>
          <cell r="N544">
            <v>11557.9867179664</v>
          </cell>
          <cell r="O544">
            <v>11372.1583468115</v>
          </cell>
          <cell r="P544">
            <v>11526.6473231885</v>
          </cell>
          <cell r="Q544">
            <v>837.166457160032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-64115.8263933732</v>
          </cell>
          <cell r="B545">
            <v>11917.7274367774</v>
          </cell>
          <cell r="C545">
            <v>12834.8630652606</v>
          </cell>
          <cell r="D545">
            <v>12417.931207175</v>
          </cell>
          <cell r="E545">
            <v>12256.8779972457</v>
          </cell>
          <cell r="F545">
            <v>12104.974380956</v>
          </cell>
          <cell r="G545">
            <v>11736.8260036917</v>
          </cell>
          <cell r="H545">
            <v>11862.0974292587</v>
          </cell>
          <cell r="I545">
            <v>11622.1015213771</v>
          </cell>
          <cell r="J545">
            <v>11587.8808581765</v>
          </cell>
          <cell r="K545">
            <v>11439.1242298684</v>
          </cell>
          <cell r="L545">
            <v>11512.7809799862</v>
          </cell>
          <cell r="M545">
            <v>11420.445185592</v>
          </cell>
          <cell r="N545">
            <v>11350.1742502571</v>
          </cell>
          <cell r="O545">
            <v>11330.3745969785</v>
          </cell>
          <cell r="P545">
            <v>11289.8353272515</v>
          </cell>
          <cell r="Q545">
            <v>735.382882401433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-63194.7061470592</v>
          </cell>
          <cell r="B546">
            <v>11797.8568210855</v>
          </cell>
          <cell r="C546">
            <v>12882.3649568053</v>
          </cell>
          <cell r="D546">
            <v>12558.2535873801</v>
          </cell>
          <cell r="E546">
            <v>12210.8306596007</v>
          </cell>
          <cell r="F546">
            <v>11859.7367109376</v>
          </cell>
          <cell r="G546">
            <v>11844.4765812772</v>
          </cell>
          <cell r="H546">
            <v>11625.40674293</v>
          </cell>
          <cell r="I546">
            <v>11582.2665306167</v>
          </cell>
          <cell r="J546">
            <v>11590.9116059453</v>
          </cell>
          <cell r="K546">
            <v>11435.3802371429</v>
          </cell>
          <cell r="L546">
            <v>11535.0492486445</v>
          </cell>
          <cell r="M546">
            <v>11307.6275359775</v>
          </cell>
          <cell r="N546">
            <v>11228.7085730995</v>
          </cell>
          <cell r="O546">
            <v>11329.6743036628</v>
          </cell>
          <cell r="P546">
            <v>11254.5382191491</v>
          </cell>
          <cell r="Q546">
            <v>724.81800162431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-69402.9830523687</v>
          </cell>
          <cell r="B547">
            <v>11985.3036983255</v>
          </cell>
          <cell r="C547">
            <v>13064.6373702643</v>
          </cell>
          <cell r="D547">
            <v>12655.8500533328</v>
          </cell>
          <cell r="E547">
            <v>12394.0037312152</v>
          </cell>
          <cell r="F547">
            <v>12290.7145222945</v>
          </cell>
          <cell r="G547">
            <v>11868.9376313683</v>
          </cell>
          <cell r="H547">
            <v>11825.8713641569</v>
          </cell>
          <cell r="I547">
            <v>11750.6037919809</v>
          </cell>
          <cell r="J547">
            <v>11552.461850377</v>
          </cell>
          <cell r="K547">
            <v>11576.1140946563</v>
          </cell>
          <cell r="L547">
            <v>11576.850008827</v>
          </cell>
          <cell r="M547">
            <v>11791.2694642099</v>
          </cell>
          <cell r="N547">
            <v>11541.6962020154</v>
          </cell>
          <cell r="O547">
            <v>11510.5953816912</v>
          </cell>
          <cell r="P547">
            <v>11344.7220961856</v>
          </cell>
          <cell r="Q547">
            <v>796.024454417448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-63867.5145916676</v>
          </cell>
          <cell r="B548">
            <v>11935.7044831931</v>
          </cell>
          <cell r="C548">
            <v>12965.715129672</v>
          </cell>
          <cell r="D548">
            <v>12591.1597549817</v>
          </cell>
          <cell r="E548">
            <v>12424.9711691334</v>
          </cell>
          <cell r="F548">
            <v>12021.8714761713</v>
          </cell>
          <cell r="G548">
            <v>11700.3074850685</v>
          </cell>
          <cell r="H548">
            <v>11677.8162368645</v>
          </cell>
          <cell r="I548">
            <v>11620.2614610112</v>
          </cell>
          <cell r="J548">
            <v>11492.6657782867</v>
          </cell>
          <cell r="K548">
            <v>11579.3949247804</v>
          </cell>
          <cell r="L548">
            <v>11589.7519941573</v>
          </cell>
          <cell r="M548">
            <v>11397.9822624939</v>
          </cell>
          <cell r="N548">
            <v>11531.324684755</v>
          </cell>
          <cell r="O548">
            <v>11355.1200753052</v>
          </cell>
          <cell r="P548">
            <v>11378.3956034707</v>
          </cell>
          <cell r="Q548">
            <v>732.53484536059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-73603.4858759602</v>
          </cell>
          <cell r="B549">
            <v>12126.7145412292</v>
          </cell>
          <cell r="C549">
            <v>13119.2508438178</v>
          </cell>
          <cell r="D549">
            <v>12827.6538943922</v>
          </cell>
          <cell r="E549">
            <v>12641.9471735001</v>
          </cell>
          <cell r="F549">
            <v>12203.6485149036</v>
          </cell>
          <cell r="G549">
            <v>12100.4751094244</v>
          </cell>
          <cell r="H549">
            <v>11907.8919832647</v>
          </cell>
          <cell r="I549">
            <v>11713.392016389</v>
          </cell>
          <cell r="J549">
            <v>11798.8862907622</v>
          </cell>
          <cell r="K549">
            <v>11650.9336385812</v>
          </cell>
          <cell r="L549">
            <v>11530.4083758365</v>
          </cell>
          <cell r="M549">
            <v>11689.7430250339</v>
          </cell>
          <cell r="N549">
            <v>11638.2979833129</v>
          </cell>
          <cell r="O549">
            <v>11392.8414220254</v>
          </cell>
          <cell r="P549">
            <v>11426.1234356012</v>
          </cell>
          <cell r="Q549">
            <v>844.202541602913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-62929.1758257659</v>
          </cell>
          <cell r="B550">
            <v>11883.3720761472</v>
          </cell>
          <cell r="C550">
            <v>12700.0199383993</v>
          </cell>
          <cell r="D550">
            <v>12299.8131194427</v>
          </cell>
          <cell r="E550">
            <v>12231.8358025743</v>
          </cell>
          <cell r="F550">
            <v>11937.2470901354</v>
          </cell>
          <cell r="G550">
            <v>11778.41439371</v>
          </cell>
          <cell r="H550">
            <v>11595.0108841273</v>
          </cell>
          <cell r="I550">
            <v>11639.6974618618</v>
          </cell>
          <cell r="J550">
            <v>11682.7109075201</v>
          </cell>
          <cell r="K550">
            <v>11519.0407542756</v>
          </cell>
          <cell r="L550">
            <v>11496.5479902606</v>
          </cell>
          <cell r="M550">
            <v>11433.6690986815</v>
          </cell>
          <cell r="N550">
            <v>11474.5575136691</v>
          </cell>
          <cell r="O550">
            <v>11236.1382523639</v>
          </cell>
          <cell r="P550">
            <v>11069.5604006163</v>
          </cell>
          <cell r="Q550">
            <v>721.772475051205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-69730.8571379031</v>
          </cell>
          <cell r="B551">
            <v>11951.8510864941</v>
          </cell>
          <cell r="C551">
            <v>13080.4184027612</v>
          </cell>
          <cell r="D551">
            <v>12666.8828958691</v>
          </cell>
          <cell r="E551">
            <v>12360.3646036908</v>
          </cell>
          <cell r="F551">
            <v>12175.8602888401</v>
          </cell>
          <cell r="G551">
            <v>11956.7545009044</v>
          </cell>
          <cell r="H551">
            <v>11861.3775038057</v>
          </cell>
          <cell r="I551">
            <v>11662.4435616307</v>
          </cell>
          <cell r="J551">
            <v>11647.8185381379</v>
          </cell>
          <cell r="K551">
            <v>11535.4976386055</v>
          </cell>
          <cell r="L551">
            <v>11544.7912461643</v>
          </cell>
          <cell r="M551">
            <v>11553.7034267743</v>
          </cell>
          <cell r="N551">
            <v>11695.4516523069</v>
          </cell>
          <cell r="O551">
            <v>11421.3841881886</v>
          </cell>
          <cell r="P551">
            <v>11293.8696038965</v>
          </cell>
          <cell r="Q551">
            <v>799.785039028893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-65721.0057443106</v>
          </cell>
          <cell r="B552">
            <v>11991.1293970138</v>
          </cell>
          <cell r="C552">
            <v>12879.9707050275</v>
          </cell>
          <cell r="D552">
            <v>12544.459814398</v>
          </cell>
          <cell r="E552">
            <v>12223.6359655908</v>
          </cell>
          <cell r="F552">
            <v>11989.1021594805</v>
          </cell>
          <cell r="G552">
            <v>11829.3611975492</v>
          </cell>
          <cell r="H552">
            <v>11775.9440580468</v>
          </cell>
          <cell r="I552">
            <v>11749.3522395722</v>
          </cell>
          <cell r="J552">
            <v>11774.6143522645</v>
          </cell>
          <cell r="K552">
            <v>11508.7496645717</v>
          </cell>
          <cell r="L552">
            <v>11541.2080874456</v>
          </cell>
          <cell r="M552">
            <v>11433.9803950521</v>
          </cell>
          <cell r="N552">
            <v>11440.3268965883</v>
          </cell>
          <cell r="O552">
            <v>11345.2540143621</v>
          </cell>
          <cell r="P552">
            <v>11341.8731263086</v>
          </cell>
          <cell r="Q552">
            <v>753.793647484944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-67911.3407777489</v>
          </cell>
          <cell r="B553">
            <v>12043.439257264</v>
          </cell>
          <cell r="C553">
            <v>12907.3038739833</v>
          </cell>
          <cell r="D553">
            <v>12582.3549876747</v>
          </cell>
          <cell r="E553">
            <v>12426.9668613787</v>
          </cell>
          <cell r="F553">
            <v>12027.9638155537</v>
          </cell>
          <cell r="G553">
            <v>11899.9597811235</v>
          </cell>
          <cell r="H553">
            <v>11618.3802466909</v>
          </cell>
          <cell r="I553">
            <v>11740.8917504877</v>
          </cell>
          <cell r="J553">
            <v>11599.7029300668</v>
          </cell>
          <cell r="K553">
            <v>11566.4432962836</v>
          </cell>
          <cell r="L553">
            <v>11654.768446645</v>
          </cell>
          <cell r="M553">
            <v>11528.7033580354</v>
          </cell>
          <cell r="N553">
            <v>11414.8204510251</v>
          </cell>
          <cell r="O553">
            <v>11357.9165924134</v>
          </cell>
          <cell r="P553">
            <v>11385.1995604408</v>
          </cell>
          <cell r="Q553">
            <v>778.915914184469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-67246.5985189875</v>
          </cell>
          <cell r="B554">
            <v>12101.0583047364</v>
          </cell>
          <cell r="C554">
            <v>12934.0317386444</v>
          </cell>
          <cell r="D554">
            <v>12803.9641739707</v>
          </cell>
          <cell r="E554">
            <v>12417.4700528168</v>
          </cell>
          <cell r="F554">
            <v>12032.00909522</v>
          </cell>
          <cell r="G554">
            <v>11848.6902899732</v>
          </cell>
          <cell r="H554">
            <v>11652.1365768804</v>
          </cell>
          <cell r="I554">
            <v>11779.6634177357</v>
          </cell>
          <cell r="J554">
            <v>11629.3596580835</v>
          </cell>
          <cell r="K554">
            <v>11677.3194805843</v>
          </cell>
          <cell r="L554">
            <v>11676.8816517046</v>
          </cell>
          <cell r="M554">
            <v>11470.4552071877</v>
          </cell>
          <cell r="N554">
            <v>11456.9402426773</v>
          </cell>
          <cell r="O554">
            <v>11341.2513223835</v>
          </cell>
          <cell r="P554">
            <v>11203.4259815923</v>
          </cell>
          <cell r="Q554">
            <v>771.291586373379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-68675.6860178968</v>
          </cell>
          <cell r="B555">
            <v>12156.4568102772</v>
          </cell>
          <cell r="C555">
            <v>12876.8917771625</v>
          </cell>
          <cell r="D555">
            <v>12630.8462720266</v>
          </cell>
          <cell r="E555">
            <v>12448.8320253926</v>
          </cell>
          <cell r="F555">
            <v>12090.9536954034</v>
          </cell>
          <cell r="G555">
            <v>11957.5699184144</v>
          </cell>
          <cell r="H555">
            <v>11774.9820511412</v>
          </cell>
          <cell r="I555">
            <v>11772.5389199894</v>
          </cell>
          <cell r="J555">
            <v>11738.611287483</v>
          </cell>
          <cell r="K555">
            <v>11537.3255887651</v>
          </cell>
          <cell r="L555">
            <v>11513.1663244671</v>
          </cell>
          <cell r="M555">
            <v>11526.6268202089</v>
          </cell>
          <cell r="N555">
            <v>11434.4487397774</v>
          </cell>
          <cell r="O555">
            <v>11344.5662370339</v>
          </cell>
          <cell r="P555">
            <v>11495.8752873322</v>
          </cell>
          <cell r="Q555">
            <v>787.68264835087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-66146.3459497534</v>
          </cell>
          <cell r="B556">
            <v>11965.5269835423</v>
          </cell>
          <cell r="C556">
            <v>12835.266903554</v>
          </cell>
          <cell r="D556">
            <v>12634.2582777153</v>
          </cell>
          <cell r="E556">
            <v>12297.1314310596</v>
          </cell>
          <cell r="F556">
            <v>12091.7343426648</v>
          </cell>
          <cell r="G556">
            <v>11837.2722310742</v>
          </cell>
          <cell r="H556">
            <v>11714.2216712387</v>
          </cell>
          <cell r="I556">
            <v>11623.6586462825</v>
          </cell>
          <cell r="J556">
            <v>11733.3766472849</v>
          </cell>
          <cell r="K556">
            <v>11624.2581465559</v>
          </cell>
          <cell r="L556">
            <v>11451.8098785198</v>
          </cell>
          <cell r="M556">
            <v>11382.2277242454</v>
          </cell>
          <cell r="N556">
            <v>11333.7559545665</v>
          </cell>
          <cell r="O556">
            <v>11253.605042351</v>
          </cell>
          <cell r="P556">
            <v>11275.819653208</v>
          </cell>
          <cell r="Q556">
            <v>758.672129505291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-60841.3624811458</v>
          </cell>
          <cell r="B557">
            <v>11762.1597987328</v>
          </cell>
          <cell r="C557">
            <v>12798.0935992029</v>
          </cell>
          <cell r="D557">
            <v>12621.6954306664</v>
          </cell>
          <cell r="E557">
            <v>12164.5758181104</v>
          </cell>
          <cell r="F557">
            <v>11812.4953570007</v>
          </cell>
          <cell r="G557">
            <v>11705.85195784</v>
          </cell>
          <cell r="H557">
            <v>11493.0006966096</v>
          </cell>
          <cell r="I557">
            <v>11596.7438919763</v>
          </cell>
          <cell r="J557">
            <v>11401.9193349038</v>
          </cell>
          <cell r="K557">
            <v>11342.9166826513</v>
          </cell>
          <cell r="L557">
            <v>11345.1636738607</v>
          </cell>
          <cell r="M557">
            <v>11213.9673531764</v>
          </cell>
          <cell r="N557">
            <v>11246.5811028961</v>
          </cell>
          <cell r="O557">
            <v>11106.803768915</v>
          </cell>
          <cell r="P557">
            <v>11187.5356244032</v>
          </cell>
          <cell r="Q557">
            <v>697.82609111375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-61973.101186805</v>
          </cell>
          <cell r="B558">
            <v>12008.3921964632</v>
          </cell>
          <cell r="C558">
            <v>12744.1762981031</v>
          </cell>
          <cell r="D558">
            <v>12368.0502640334</v>
          </cell>
          <cell r="E558">
            <v>12140.3835446936</v>
          </cell>
          <cell r="F558">
            <v>12020.5638828174</v>
          </cell>
          <cell r="G558">
            <v>11945.5628757707</v>
          </cell>
          <cell r="H558">
            <v>11473.3334221809</v>
          </cell>
          <cell r="I558">
            <v>11480.9442179814</v>
          </cell>
          <cell r="J558">
            <v>11484.5570709772</v>
          </cell>
          <cell r="K558">
            <v>11505.9010215148</v>
          </cell>
          <cell r="L558">
            <v>11410.6824276603</v>
          </cell>
          <cell r="M558">
            <v>11479.7336527535</v>
          </cell>
          <cell r="N558">
            <v>11156.6486555796</v>
          </cell>
          <cell r="O558">
            <v>11314.3988098369</v>
          </cell>
          <cell r="P558">
            <v>11174.7943550399</v>
          </cell>
          <cell r="Q558">
            <v>710.806681372178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-62137.2056841465</v>
          </cell>
          <cell r="B559">
            <v>11928.3559047147</v>
          </cell>
          <cell r="C559">
            <v>12913.7346902005</v>
          </cell>
          <cell r="D559">
            <v>12496.2308799381</v>
          </cell>
          <cell r="E559">
            <v>12217.7312876974</v>
          </cell>
          <cell r="F559">
            <v>11932.6238065468</v>
          </cell>
          <cell r="G559">
            <v>11683.0870232583</v>
          </cell>
          <cell r="H559">
            <v>11671.3411555724</v>
          </cell>
          <cell r="I559">
            <v>11606.7014876003</v>
          </cell>
          <cell r="J559">
            <v>11495.3516855785</v>
          </cell>
          <cell r="K559">
            <v>11462.3090363232</v>
          </cell>
          <cell r="L559">
            <v>11249.4748601268</v>
          </cell>
          <cell r="M559">
            <v>11154.6512978699</v>
          </cell>
          <cell r="N559">
            <v>11296.3139132395</v>
          </cell>
          <cell r="O559">
            <v>11429.9222286629</v>
          </cell>
          <cell r="P559">
            <v>11176.0423857202</v>
          </cell>
          <cell r="Q559">
            <v>712.688894314886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-69271.8485447447</v>
          </cell>
          <cell r="B560">
            <v>11940.9083347948</v>
          </cell>
          <cell r="C560">
            <v>13032.7365062857</v>
          </cell>
          <cell r="D560">
            <v>12629.095261194</v>
          </cell>
          <cell r="E560">
            <v>12398.2734475347</v>
          </cell>
          <cell r="F560">
            <v>12167.181774816</v>
          </cell>
          <cell r="G560">
            <v>11902.3008767482</v>
          </cell>
          <cell r="H560">
            <v>11751.6322745834</v>
          </cell>
          <cell r="I560">
            <v>11551.9685395171</v>
          </cell>
          <cell r="J560">
            <v>11686.7941782236</v>
          </cell>
          <cell r="K560">
            <v>11568.9275185257</v>
          </cell>
          <cell r="L560">
            <v>11528.3690669354</v>
          </cell>
          <cell r="M560">
            <v>11682.1374703496</v>
          </cell>
          <cell r="N560">
            <v>11499.0278079842</v>
          </cell>
          <cell r="O560">
            <v>11491.0033354636</v>
          </cell>
          <cell r="P560">
            <v>11372.6112740833</v>
          </cell>
          <cell r="Q560">
            <v>794.520394068804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-65198.7662549218</v>
          </cell>
          <cell r="B561">
            <v>12048.3420958554</v>
          </cell>
          <cell r="C561">
            <v>12864.2386030006</v>
          </cell>
          <cell r="D561">
            <v>12560.7693598594</v>
          </cell>
          <cell r="E561">
            <v>12346.0255129796</v>
          </cell>
          <cell r="F561">
            <v>12162.1261577935</v>
          </cell>
          <cell r="G561">
            <v>11736.6774347818</v>
          </cell>
          <cell r="H561">
            <v>11572.5610002537</v>
          </cell>
          <cell r="I561">
            <v>11609.6739333492</v>
          </cell>
          <cell r="J561">
            <v>11580.2328624595</v>
          </cell>
          <cell r="K561">
            <v>11647.0925849335</v>
          </cell>
          <cell r="L561">
            <v>11479.0292314811</v>
          </cell>
          <cell r="M561">
            <v>11338.0552913071</v>
          </cell>
          <cell r="N561">
            <v>11281.0187926973</v>
          </cell>
          <cell r="O561">
            <v>11305.0452867707</v>
          </cell>
          <cell r="P561">
            <v>11365.549343495</v>
          </cell>
          <cell r="Q561">
            <v>747.803769437451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-68736.9975295463</v>
          </cell>
          <cell r="B562">
            <v>11871.019508688</v>
          </cell>
          <cell r="C562">
            <v>12992.1260799811</v>
          </cell>
          <cell r="D562">
            <v>12810.1345098662</v>
          </cell>
          <cell r="E562">
            <v>12370.4922087622</v>
          </cell>
          <cell r="F562">
            <v>12102.9127206171</v>
          </cell>
          <cell r="G562">
            <v>11929.2729233211</v>
          </cell>
          <cell r="H562">
            <v>11810.1938235158</v>
          </cell>
          <cell r="I562">
            <v>11668.9132390659</v>
          </cell>
          <cell r="J562">
            <v>11647.9590056682</v>
          </cell>
          <cell r="K562">
            <v>11617.0405763643</v>
          </cell>
          <cell r="L562">
            <v>11585.9510122643</v>
          </cell>
          <cell r="M562">
            <v>11597.2583036053</v>
          </cell>
          <cell r="N562">
            <v>11397.4760091364</v>
          </cell>
          <cell r="O562">
            <v>11287.6346302518</v>
          </cell>
          <cell r="P562">
            <v>11411.0362426276</v>
          </cell>
          <cell r="Q562">
            <v>788.385866864884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-67458.9389476734</v>
          </cell>
          <cell r="B563">
            <v>12026.3982997664</v>
          </cell>
          <cell r="C563">
            <v>13161.5136535026</v>
          </cell>
          <cell r="D563">
            <v>12541.5485449738</v>
          </cell>
          <cell r="E563">
            <v>12408.0821083166</v>
          </cell>
          <cell r="F563">
            <v>12040.4985409912</v>
          </cell>
          <cell r="G563">
            <v>11908.5804001936</v>
          </cell>
          <cell r="H563">
            <v>11707.4812429712</v>
          </cell>
          <cell r="I563">
            <v>11714.0929457101</v>
          </cell>
          <cell r="J563">
            <v>11600.626303312</v>
          </cell>
          <cell r="K563">
            <v>11582.530172226</v>
          </cell>
          <cell r="L563">
            <v>11624.8812342814</v>
          </cell>
          <cell r="M563">
            <v>11453.0503240101</v>
          </cell>
          <cell r="N563">
            <v>11431.6926170128</v>
          </cell>
          <cell r="O563">
            <v>11428.5027712727</v>
          </cell>
          <cell r="P563">
            <v>11386.3251660634</v>
          </cell>
          <cell r="Q563">
            <v>773.727046154235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-72152.2054139768</v>
          </cell>
          <cell r="B564">
            <v>11947.822714442</v>
          </cell>
          <cell r="C564">
            <v>13053.3606867104</v>
          </cell>
          <cell r="D564">
            <v>12792.5108741594</v>
          </cell>
          <cell r="E564">
            <v>12409.0136056665</v>
          </cell>
          <cell r="F564">
            <v>12125.1747030784</v>
          </cell>
          <cell r="G564">
            <v>11863.8407306019</v>
          </cell>
          <cell r="H564">
            <v>11718.0846420135</v>
          </cell>
          <cell r="I564">
            <v>11875.78843921</v>
          </cell>
          <cell r="J564">
            <v>11725.6322892259</v>
          </cell>
          <cell r="K564">
            <v>11834.1752158945</v>
          </cell>
          <cell r="L564">
            <v>11548.2544111332</v>
          </cell>
          <cell r="M564">
            <v>11491.1519293874</v>
          </cell>
          <cell r="N564">
            <v>11623.9948114402</v>
          </cell>
          <cell r="O564">
            <v>11448.3461636387</v>
          </cell>
          <cell r="P564">
            <v>11330.1484974801</v>
          </cell>
          <cell r="Q564">
            <v>827.556935216148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-70238.6436974903</v>
          </cell>
          <cell r="B565">
            <v>11870.7694660078</v>
          </cell>
          <cell r="C565">
            <v>13056.3927030127</v>
          </cell>
          <cell r="D565">
            <v>12736.9547020238</v>
          </cell>
          <cell r="E565">
            <v>12493.7809102872</v>
          </cell>
          <cell r="F565">
            <v>12259.5309468216</v>
          </cell>
          <cell r="G565">
            <v>11909.2617943064</v>
          </cell>
          <cell r="H565">
            <v>11698.7213398347</v>
          </cell>
          <cell r="I565">
            <v>11681.7568882918</v>
          </cell>
          <cell r="J565">
            <v>11521.9719079755</v>
          </cell>
          <cell r="K565">
            <v>11569.7509089133</v>
          </cell>
          <cell r="L565">
            <v>11645.1453350484</v>
          </cell>
          <cell r="M565">
            <v>11449.4323119685</v>
          </cell>
          <cell r="N565">
            <v>11482.5368356239</v>
          </cell>
          <cell r="O565">
            <v>11414.4626455734</v>
          </cell>
          <cell r="P565">
            <v>11443.409823104</v>
          </cell>
          <cell r="Q565">
            <v>805.609147752735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-72138.0443511522</v>
          </cell>
          <cell r="B566">
            <v>12042.5993016929</v>
          </cell>
          <cell r="C566">
            <v>13024.1189342935</v>
          </cell>
          <cell r="D566">
            <v>12714.2795247051</v>
          </cell>
          <cell r="E566">
            <v>12293.7081902094</v>
          </cell>
          <cell r="F566">
            <v>12235.8377092211</v>
          </cell>
          <cell r="G566">
            <v>12066.0717534877</v>
          </cell>
          <cell r="H566">
            <v>11886.9486050196</v>
          </cell>
          <cell r="I566">
            <v>11737.9429146338</v>
          </cell>
          <cell r="J566">
            <v>11770.8329662463</v>
          </cell>
          <cell r="K566">
            <v>11812.0410354417</v>
          </cell>
          <cell r="L566">
            <v>11728.6372224566</v>
          </cell>
          <cell r="M566">
            <v>11723.4106368179</v>
          </cell>
          <cell r="N566">
            <v>11470.0915930732</v>
          </cell>
          <cell r="O566">
            <v>11534.0148602753</v>
          </cell>
          <cell r="P566">
            <v>11417.6872090255</v>
          </cell>
          <cell r="Q566">
            <v>827.394513489975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-66866.3201593451</v>
          </cell>
          <cell r="B567">
            <v>11954.0824559367</v>
          </cell>
          <cell r="C567">
            <v>13031.6855959708</v>
          </cell>
          <cell r="D567">
            <v>12651.1219400148</v>
          </cell>
          <cell r="E567">
            <v>12271.8071608552</v>
          </cell>
          <cell r="F567">
            <v>11890.7225154446</v>
          </cell>
          <cell r="G567">
            <v>11789.4896564373</v>
          </cell>
          <cell r="H567">
            <v>11719.7163326335</v>
          </cell>
          <cell r="I567">
            <v>11674.2626050583</v>
          </cell>
          <cell r="J567">
            <v>11595.1830489563</v>
          </cell>
          <cell r="K567">
            <v>11667.8473491823</v>
          </cell>
          <cell r="L567">
            <v>11553.6602740859</v>
          </cell>
          <cell r="M567">
            <v>11425.8679402869</v>
          </cell>
          <cell r="N567">
            <v>11262.9141874322</v>
          </cell>
          <cell r="O567">
            <v>11344.6380780723</v>
          </cell>
          <cell r="P567">
            <v>11341.9833128223</v>
          </cell>
          <cell r="Q567">
            <v>766.929945699624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-62251.5811757704</v>
          </cell>
          <cell r="B568">
            <v>11833.8346615335</v>
          </cell>
          <cell r="C568">
            <v>12639.604380646</v>
          </cell>
          <cell r="D568">
            <v>12502.9062216216</v>
          </cell>
          <cell r="E568">
            <v>12180.4966238044</v>
          </cell>
          <cell r="F568">
            <v>12093.7541065132</v>
          </cell>
          <cell r="G568">
            <v>11741.0889581956</v>
          </cell>
          <cell r="H568">
            <v>11668.796670141</v>
          </cell>
          <cell r="I568">
            <v>11602.2959595555</v>
          </cell>
          <cell r="J568">
            <v>11582.5119962913</v>
          </cell>
          <cell r="K568">
            <v>11553.1979297723</v>
          </cell>
          <cell r="L568">
            <v>11537.3492666191</v>
          </cell>
          <cell r="M568">
            <v>11367.7480664789</v>
          </cell>
          <cell r="N568">
            <v>11266.1335376785</v>
          </cell>
          <cell r="O568">
            <v>11290.623383612</v>
          </cell>
          <cell r="P568">
            <v>11166.9284974381</v>
          </cell>
          <cell r="Q568">
            <v>714.000735453616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-60763.0971809212</v>
          </cell>
          <cell r="B569">
            <v>11748.7311053767</v>
          </cell>
          <cell r="C569">
            <v>12657.3474666173</v>
          </cell>
          <cell r="D569">
            <v>12330.79438786</v>
          </cell>
          <cell r="E569">
            <v>12082.6086638404</v>
          </cell>
          <cell r="F569">
            <v>11868.1582046334</v>
          </cell>
          <cell r="G569">
            <v>11720.3586939609</v>
          </cell>
          <cell r="H569">
            <v>11597.3206752782</v>
          </cell>
          <cell r="I569">
            <v>11506.2895890973</v>
          </cell>
          <cell r="J569">
            <v>11609.8175345207</v>
          </cell>
          <cell r="K569">
            <v>11331.4166585614</v>
          </cell>
          <cell r="L569">
            <v>11334.1433198551</v>
          </cell>
          <cell r="M569">
            <v>11404.594807765</v>
          </cell>
          <cell r="N569">
            <v>11291.0654885169</v>
          </cell>
          <cell r="O569">
            <v>11227.2306678464</v>
          </cell>
          <cell r="P569">
            <v>11101.3949644041</v>
          </cell>
          <cell r="Q569">
            <v>696.928419426293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-64768.1854563524</v>
          </cell>
          <cell r="B570">
            <v>11844.3224147994</v>
          </cell>
          <cell r="C570">
            <v>12844.7146146912</v>
          </cell>
          <cell r="D570">
            <v>12585.8745504547</v>
          </cell>
          <cell r="E570">
            <v>12188.1879627019</v>
          </cell>
          <cell r="F570">
            <v>11982.4407821651</v>
          </cell>
          <cell r="G570">
            <v>11910.0158716748</v>
          </cell>
          <cell r="H570">
            <v>11649.8334472144</v>
          </cell>
          <cell r="I570">
            <v>11620.7451957784</v>
          </cell>
          <cell r="J570">
            <v>11491.5812528484</v>
          </cell>
          <cell r="K570">
            <v>11365.3152238029</v>
          </cell>
          <cell r="L570">
            <v>11487.3626490044</v>
          </cell>
          <cell r="M570">
            <v>11389.2647360049</v>
          </cell>
          <cell r="N570">
            <v>11392.458126232</v>
          </cell>
          <cell r="O570">
            <v>11241.0519023325</v>
          </cell>
          <cell r="P570">
            <v>11508.6795195507</v>
          </cell>
          <cell r="Q570">
            <v>742.865179910179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-61765.214998324</v>
          </cell>
          <cell r="B571">
            <v>11879.0749515482</v>
          </cell>
          <cell r="C571">
            <v>12639.6066336332</v>
          </cell>
          <cell r="D571">
            <v>12396.2189478546</v>
          </cell>
          <cell r="E571">
            <v>12016.9003494895</v>
          </cell>
          <cell r="F571">
            <v>11938.9091781715</v>
          </cell>
          <cell r="G571">
            <v>11609.9379664884</v>
          </cell>
          <cell r="H571">
            <v>11627.4075946413</v>
          </cell>
          <cell r="I571">
            <v>11546.5267379453</v>
          </cell>
          <cell r="J571">
            <v>11566.3141571941</v>
          </cell>
          <cell r="K571">
            <v>11428.3308893299</v>
          </cell>
          <cell r="L571">
            <v>11369.6078133488</v>
          </cell>
          <cell r="M571">
            <v>11267.7051611102</v>
          </cell>
          <cell r="N571">
            <v>11221.7720897222</v>
          </cell>
          <cell r="O571">
            <v>11223.033831445</v>
          </cell>
          <cell r="P571">
            <v>11247.5502403426</v>
          </cell>
          <cell r="Q571">
            <v>708.422309944777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-68747.2750987705</v>
          </cell>
          <cell r="B572">
            <v>12114.944613727</v>
          </cell>
          <cell r="C572">
            <v>13009.1944862281</v>
          </cell>
          <cell r="D572">
            <v>12652.9076564037</v>
          </cell>
          <cell r="E572">
            <v>12388.5934075189</v>
          </cell>
          <cell r="F572">
            <v>11999.0269346951</v>
          </cell>
          <cell r="G572">
            <v>11837.8529235884</v>
          </cell>
          <cell r="H572">
            <v>11818.8920053527</v>
          </cell>
          <cell r="I572">
            <v>11646.8434639155</v>
          </cell>
          <cell r="J572">
            <v>11636.0458241437</v>
          </cell>
          <cell r="K572">
            <v>11704.7057936217</v>
          </cell>
          <cell r="L572">
            <v>11370.4407923169</v>
          </cell>
          <cell r="M572">
            <v>11564.2053937614</v>
          </cell>
          <cell r="N572">
            <v>11584.6309323272</v>
          </cell>
          <cell r="O572">
            <v>11382.2881941725</v>
          </cell>
          <cell r="P572">
            <v>11406.6902995245</v>
          </cell>
          <cell r="Q572">
            <v>788.503746472858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-66969.1578380899</v>
          </cell>
          <cell r="B573">
            <v>12089.1878217157</v>
          </cell>
          <cell r="C573">
            <v>12923.1018881063</v>
          </cell>
          <cell r="D573">
            <v>12518.1823373895</v>
          </cell>
          <cell r="E573">
            <v>12423.3495214692</v>
          </cell>
          <cell r="F573">
            <v>12037.7742855659</v>
          </cell>
          <cell r="G573">
            <v>11832.9858912451</v>
          </cell>
          <cell r="H573">
            <v>11723.6163105782</v>
          </cell>
          <cell r="I573">
            <v>11631.6601620121</v>
          </cell>
          <cell r="J573">
            <v>11541.6989801344</v>
          </cell>
          <cell r="K573">
            <v>11669.7607442819</v>
          </cell>
          <cell r="L573">
            <v>11544.7683469448</v>
          </cell>
          <cell r="M573">
            <v>11380.2137595533</v>
          </cell>
          <cell r="N573">
            <v>11534.2438030649</v>
          </cell>
          <cell r="O573">
            <v>11383.9795949459</v>
          </cell>
          <cell r="P573">
            <v>11235.4563746094</v>
          </cell>
          <cell r="Q573">
            <v>768.109452739756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-61900.7032558325</v>
          </cell>
          <cell r="B574">
            <v>11805.3331201767</v>
          </cell>
          <cell r="C574">
            <v>12727.7157363796</v>
          </cell>
          <cell r="D574">
            <v>12359.0650132999</v>
          </cell>
          <cell r="E574">
            <v>12130.6388956784</v>
          </cell>
          <cell r="F574">
            <v>11974.7274144773</v>
          </cell>
          <cell r="G574">
            <v>11673.9725874067</v>
          </cell>
          <cell r="H574">
            <v>11501.3922285884</v>
          </cell>
          <cell r="I574">
            <v>11628.0002775186</v>
          </cell>
          <cell r="J574">
            <v>11426.4627813812</v>
          </cell>
          <cell r="K574">
            <v>11492.9477148632</v>
          </cell>
          <cell r="L574">
            <v>11378.7809563882</v>
          </cell>
          <cell r="M574">
            <v>11322.1518283204</v>
          </cell>
          <cell r="N574">
            <v>11196.110439227</v>
          </cell>
          <cell r="O574">
            <v>11240.2204597815</v>
          </cell>
          <cell r="P574">
            <v>11192.6802745939</v>
          </cell>
          <cell r="Q574">
            <v>709.976306063097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-70580.4747392053</v>
          </cell>
          <cell r="B575">
            <v>11889.4813586869</v>
          </cell>
          <cell r="C575">
            <v>13021.0544874217</v>
          </cell>
          <cell r="D575">
            <v>12701.8003062635</v>
          </cell>
          <cell r="E575">
            <v>12388.9255672622</v>
          </cell>
          <cell r="F575">
            <v>12119.3256604148</v>
          </cell>
          <cell r="G575">
            <v>11837.9241466001</v>
          </cell>
          <cell r="H575">
            <v>11833.0527839844</v>
          </cell>
          <cell r="I575">
            <v>11846.6993634284</v>
          </cell>
          <cell r="J575">
            <v>11739.1277825464</v>
          </cell>
          <cell r="K575">
            <v>11636.3925289821</v>
          </cell>
          <cell r="L575">
            <v>11642.7223243042</v>
          </cell>
          <cell r="M575">
            <v>11601.9638964707</v>
          </cell>
          <cell r="N575">
            <v>11568.4863840715</v>
          </cell>
          <cell r="O575">
            <v>11364.6767651324</v>
          </cell>
          <cell r="P575">
            <v>11410.919450374</v>
          </cell>
          <cell r="Q575">
            <v>809.529813068789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-71172.3426465841</v>
          </cell>
          <cell r="B576">
            <v>11963.6129366377</v>
          </cell>
          <cell r="C576">
            <v>13021.0985810367</v>
          </cell>
          <cell r="D576">
            <v>12804.0399389955</v>
          </cell>
          <cell r="E576">
            <v>12462.2210831641</v>
          </cell>
          <cell r="F576">
            <v>12221.1454009128</v>
          </cell>
          <cell r="G576">
            <v>11885.9047392324</v>
          </cell>
          <cell r="H576">
            <v>11788.1460155304</v>
          </cell>
          <cell r="I576">
            <v>11582.4003927528</v>
          </cell>
          <cell r="J576">
            <v>11682.4533981155</v>
          </cell>
          <cell r="K576">
            <v>11644.503205371</v>
          </cell>
          <cell r="L576">
            <v>11509.297643181</v>
          </cell>
          <cell r="M576">
            <v>11580.113138764</v>
          </cell>
          <cell r="N576">
            <v>11626.9107682861</v>
          </cell>
          <cell r="O576">
            <v>11338.5223523671</v>
          </cell>
          <cell r="P576">
            <v>11480.3300008997</v>
          </cell>
          <cell r="Q576">
            <v>816.318301219261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-66871.8997229132</v>
          </cell>
          <cell r="B577">
            <v>11871.8600100586</v>
          </cell>
          <cell r="C577">
            <v>13097.0460493365</v>
          </cell>
          <cell r="D577">
            <v>12498.716558027</v>
          </cell>
          <cell r="E577">
            <v>12374.976869082</v>
          </cell>
          <cell r="F577">
            <v>12035.393056033</v>
          </cell>
          <cell r="G577">
            <v>11829.2173604715</v>
          </cell>
          <cell r="H577">
            <v>11704.5095914118</v>
          </cell>
          <cell r="I577">
            <v>11602.5220067761</v>
          </cell>
          <cell r="J577">
            <v>11564.0051006301</v>
          </cell>
          <cell r="K577">
            <v>11600.2551028444</v>
          </cell>
          <cell r="L577">
            <v>11459.693996414</v>
          </cell>
          <cell r="M577">
            <v>11369.6043051876</v>
          </cell>
          <cell r="N577">
            <v>11435.3423772062</v>
          </cell>
          <cell r="O577">
            <v>11399.7645953573</v>
          </cell>
          <cell r="P577">
            <v>11319.0235211234</v>
          </cell>
          <cell r="Q577">
            <v>766.993941061926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-67533.4238872833</v>
          </cell>
          <cell r="B578">
            <v>11972.033721753</v>
          </cell>
          <cell r="C578">
            <v>12987.0062100491</v>
          </cell>
          <cell r="D578">
            <v>12599.2143378057</v>
          </cell>
          <cell r="E578">
            <v>12483.6512881545</v>
          </cell>
          <cell r="F578">
            <v>12064.9253856797</v>
          </cell>
          <cell r="G578">
            <v>11832.1672647769</v>
          </cell>
          <cell r="H578">
            <v>11701.693624132</v>
          </cell>
          <cell r="I578">
            <v>11697.9701584882</v>
          </cell>
          <cell r="J578">
            <v>11553.2258617312</v>
          </cell>
          <cell r="K578">
            <v>11602.1399734748</v>
          </cell>
          <cell r="L578">
            <v>11445.1169511324</v>
          </cell>
          <cell r="M578">
            <v>11481.6074584084</v>
          </cell>
          <cell r="N578">
            <v>11480.1933908017</v>
          </cell>
          <cell r="O578">
            <v>11412.1460527179</v>
          </cell>
          <cell r="P578">
            <v>11456.2205104928</v>
          </cell>
          <cell r="Q578">
            <v>774.581358617584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-74091.8898306377</v>
          </cell>
          <cell r="B579">
            <v>12107.4612016071</v>
          </cell>
          <cell r="C579">
            <v>13299.4147182812</v>
          </cell>
          <cell r="D579">
            <v>12776.9437852022</v>
          </cell>
          <cell r="E579">
            <v>12472.3153886199</v>
          </cell>
          <cell r="F579">
            <v>12176.182427946</v>
          </cell>
          <cell r="G579">
            <v>11988.065181532</v>
          </cell>
          <cell r="H579">
            <v>11773.3143465681</v>
          </cell>
          <cell r="I579">
            <v>11872.8944905445</v>
          </cell>
          <cell r="J579">
            <v>11722.9258163563</v>
          </cell>
          <cell r="K579">
            <v>11599.3720650456</v>
          </cell>
          <cell r="L579">
            <v>11708.3747052596</v>
          </cell>
          <cell r="M579">
            <v>11698.4779992271</v>
          </cell>
          <cell r="N579">
            <v>11557.1536518072</v>
          </cell>
          <cell r="O579">
            <v>11594.3902358229</v>
          </cell>
          <cell r="P579">
            <v>11369.8323463576</v>
          </cell>
          <cell r="Q579">
            <v>849.804339601482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-60920.0957213995</v>
          </cell>
          <cell r="B580">
            <v>11856.0946355711</v>
          </cell>
          <cell r="C580">
            <v>12856.029797813</v>
          </cell>
          <cell r="D580">
            <v>12469.2127679661</v>
          </cell>
          <cell r="E580">
            <v>12138.7847566234</v>
          </cell>
          <cell r="F580">
            <v>11856.5172372992</v>
          </cell>
          <cell r="G580">
            <v>11654.2718762434</v>
          </cell>
          <cell r="H580">
            <v>11502.758022692</v>
          </cell>
          <cell r="I580">
            <v>11563.0886180351</v>
          </cell>
          <cell r="J580">
            <v>11486.9793482768</v>
          </cell>
          <cell r="K580">
            <v>11441.4799780232</v>
          </cell>
          <cell r="L580">
            <v>11351.7274657321</v>
          </cell>
          <cell r="M580">
            <v>11432.2360200259</v>
          </cell>
          <cell r="N580">
            <v>11135.1083647733</v>
          </cell>
          <cell r="O580">
            <v>11232.2474892212</v>
          </cell>
          <cell r="P580">
            <v>11176.6468940906</v>
          </cell>
          <cell r="Q580">
            <v>698.729129886163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-63530.2954147711</v>
          </cell>
          <cell r="B581">
            <v>11977.4885852942</v>
          </cell>
          <cell r="C581">
            <v>12725.2916175944</v>
          </cell>
          <cell r="D581">
            <v>12434.1677078109</v>
          </cell>
          <cell r="E581">
            <v>12141.4915542296</v>
          </cell>
          <cell r="F581">
            <v>12019.6699584881</v>
          </cell>
          <cell r="G581">
            <v>11787.0466851801</v>
          </cell>
          <cell r="H581">
            <v>11580.7668050456</v>
          </cell>
          <cell r="I581">
            <v>11710.435565275</v>
          </cell>
          <cell r="J581">
            <v>11461.2525660869</v>
          </cell>
          <cell r="K581">
            <v>11557.0253473422</v>
          </cell>
          <cell r="L581">
            <v>11424.0488204509</v>
          </cell>
          <cell r="M581">
            <v>11672.6206712571</v>
          </cell>
          <cell r="N581">
            <v>11361.0809185844</v>
          </cell>
          <cell r="O581">
            <v>11314.9099013191</v>
          </cell>
          <cell r="P581">
            <v>11166.5989628603</v>
          </cell>
          <cell r="Q581">
            <v>728.667076289259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-72508.3387096451</v>
          </cell>
          <cell r="B582">
            <v>12202.8855319392</v>
          </cell>
          <cell r="C582">
            <v>13154.524573821</v>
          </cell>
          <cell r="D582">
            <v>12729.120015843</v>
          </cell>
          <cell r="E582">
            <v>12460.0115946533</v>
          </cell>
          <cell r="F582">
            <v>12382.6142365942</v>
          </cell>
          <cell r="G582">
            <v>12021.9021956327</v>
          </cell>
          <cell r="H582">
            <v>11791.7657153276</v>
          </cell>
          <cell r="I582">
            <v>11718.5222559248</v>
          </cell>
          <cell r="J582">
            <v>11669.7537521227</v>
          </cell>
          <cell r="K582">
            <v>11628.4342117521</v>
          </cell>
          <cell r="L582">
            <v>11783.3566715052</v>
          </cell>
          <cell r="M582">
            <v>11593.5945357427</v>
          </cell>
          <cell r="N582">
            <v>11475.4477142461</v>
          </cell>
          <cell r="O582">
            <v>11472.8052596949</v>
          </cell>
          <cell r="P582">
            <v>11428.0657761236</v>
          </cell>
          <cell r="Q582">
            <v>831.641641664146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-67993.3300449947</v>
          </cell>
          <cell r="B583">
            <v>11937.9686377346</v>
          </cell>
          <cell r="C583">
            <v>12945.8899443454</v>
          </cell>
          <cell r="D583">
            <v>12740.3157083338</v>
          </cell>
          <cell r="E583">
            <v>12299.6185894566</v>
          </cell>
          <cell r="F583">
            <v>11985.3294664514</v>
          </cell>
          <cell r="G583">
            <v>11840.8587564009</v>
          </cell>
          <cell r="H583">
            <v>11736.7116566976</v>
          </cell>
          <cell r="I583">
            <v>11700.6255753699</v>
          </cell>
          <cell r="J583">
            <v>11678.1397592146</v>
          </cell>
          <cell r="K583">
            <v>11558.8293892034</v>
          </cell>
          <cell r="L583">
            <v>11567.3761141891</v>
          </cell>
          <cell r="M583">
            <v>11532.3118935749</v>
          </cell>
          <cell r="N583">
            <v>11503.5480123475</v>
          </cell>
          <cell r="O583">
            <v>11441.6119230403</v>
          </cell>
          <cell r="P583">
            <v>11247.5057119929</v>
          </cell>
          <cell r="Q583">
            <v>779.856298284072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-70820.4254436868</v>
          </cell>
          <cell r="B584">
            <v>12049.6939147002</v>
          </cell>
          <cell r="C584">
            <v>12980.725878184</v>
          </cell>
          <cell r="D584">
            <v>12637.6704073588</v>
          </cell>
          <cell r="E584">
            <v>12482.1233233966</v>
          </cell>
          <cell r="F584">
            <v>12205.7014723375</v>
          </cell>
          <cell r="G584">
            <v>12197.542184322</v>
          </cell>
          <cell r="H584">
            <v>11902.8029029749</v>
          </cell>
          <cell r="I584">
            <v>11616.5062881228</v>
          </cell>
          <cell r="J584">
            <v>11767.1980257279</v>
          </cell>
          <cell r="K584">
            <v>11579.2241656065</v>
          </cell>
          <cell r="L584">
            <v>11553.3482733196</v>
          </cell>
          <cell r="M584">
            <v>11534.7516508014</v>
          </cell>
          <cell r="N584">
            <v>11453.2149762562</v>
          </cell>
          <cell r="O584">
            <v>11459.985189938</v>
          </cell>
          <cell r="P584">
            <v>11428.4831005267</v>
          </cell>
          <cell r="Q584">
            <v>812.28195166891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-71902.6392063325</v>
          </cell>
          <cell r="B585">
            <v>11872.4331174865</v>
          </cell>
          <cell r="C585">
            <v>13306.2278604944</v>
          </cell>
          <cell r="D585">
            <v>12820.1993440671</v>
          </cell>
          <cell r="E585">
            <v>12638.4783086821</v>
          </cell>
          <cell r="F585">
            <v>12157.1140534468</v>
          </cell>
          <cell r="G585">
            <v>12018.3464480106</v>
          </cell>
          <cell r="H585">
            <v>11749.3320346855</v>
          </cell>
          <cell r="I585">
            <v>11777.3954517483</v>
          </cell>
          <cell r="J585">
            <v>11672.8331923661</v>
          </cell>
          <cell r="K585">
            <v>11583.5220777297</v>
          </cell>
          <cell r="L585">
            <v>11790.7835327413</v>
          </cell>
          <cell r="M585">
            <v>11646.7174333396</v>
          </cell>
          <cell r="N585">
            <v>11544.5835228961</v>
          </cell>
          <cell r="O585">
            <v>11490.7891128827</v>
          </cell>
          <cell r="P585">
            <v>11583.6563820915</v>
          </cell>
          <cell r="Q585">
            <v>824.694510640951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-67316.1793627293</v>
          </cell>
          <cell r="B586">
            <v>11944.3554639118</v>
          </cell>
          <cell r="C586">
            <v>12995.6742613991</v>
          </cell>
          <cell r="D586">
            <v>12630.8323653624</v>
          </cell>
          <cell r="E586">
            <v>12282.305920106</v>
          </cell>
          <cell r="F586">
            <v>12054.0381111036</v>
          </cell>
          <cell r="G586">
            <v>11877.8784489476</v>
          </cell>
          <cell r="H586">
            <v>11771.3857350812</v>
          </cell>
          <cell r="I586">
            <v>11637.619026023</v>
          </cell>
          <cell r="J586">
            <v>11552.0711043315</v>
          </cell>
          <cell r="K586">
            <v>11520.6409278707</v>
          </cell>
          <cell r="L586">
            <v>11557.5092870164</v>
          </cell>
          <cell r="M586">
            <v>11509.0669958142</v>
          </cell>
          <cell r="N586">
            <v>11379.451728317</v>
          </cell>
          <cell r="O586">
            <v>11356.5856386612</v>
          </cell>
          <cell r="P586">
            <v>11411.5799748197</v>
          </cell>
          <cell r="Q586">
            <v>772.08965081876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-71231.3879819268</v>
          </cell>
          <cell r="B587">
            <v>12126.6724894399</v>
          </cell>
          <cell r="C587">
            <v>13067.7560477563</v>
          </cell>
          <cell r="D587">
            <v>12726.1908249703</v>
          </cell>
          <cell r="E587">
            <v>12420.9626234704</v>
          </cell>
          <cell r="F587">
            <v>12131.4984419516</v>
          </cell>
          <cell r="G587">
            <v>11987.9158685769</v>
          </cell>
          <cell r="H587">
            <v>11770.2625372117</v>
          </cell>
          <cell r="I587">
            <v>11759.7547256814</v>
          </cell>
          <cell r="J587">
            <v>11723.8496555207</v>
          </cell>
          <cell r="K587">
            <v>11646.5362717604</v>
          </cell>
          <cell r="L587">
            <v>11706.4967331897</v>
          </cell>
          <cell r="M587">
            <v>11540.2157611446</v>
          </cell>
          <cell r="N587">
            <v>11615.158145696</v>
          </cell>
          <cell r="O587">
            <v>11332.9904330148</v>
          </cell>
          <cell r="P587">
            <v>11444.9175822331</v>
          </cell>
          <cell r="Q587">
            <v>816.995527597507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-66826.7962661231</v>
          </cell>
          <cell r="B588">
            <v>11977.6073211142</v>
          </cell>
          <cell r="C588">
            <v>12890.7191359828</v>
          </cell>
          <cell r="D588">
            <v>12573.3621779985</v>
          </cell>
          <cell r="E588">
            <v>12441.7834930281</v>
          </cell>
          <cell r="F588">
            <v>12178.2443888713</v>
          </cell>
          <cell r="G588">
            <v>11832.2191983291</v>
          </cell>
          <cell r="H588">
            <v>11728.8352483765</v>
          </cell>
          <cell r="I588">
            <v>11729.2161353115</v>
          </cell>
          <cell r="J588">
            <v>11789.6903169991</v>
          </cell>
          <cell r="K588">
            <v>11612.3087425331</v>
          </cell>
          <cell r="L588">
            <v>11472.2861511552</v>
          </cell>
          <cell r="M588">
            <v>11455.1649049472</v>
          </cell>
          <cell r="N588">
            <v>11368.6142664565</v>
          </cell>
          <cell r="O588">
            <v>11461.2193272723</v>
          </cell>
          <cell r="P588">
            <v>11105.6898195997</v>
          </cell>
          <cell r="Q588">
            <v>766.476622453925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-70170.3279056728</v>
          </cell>
          <cell r="B589">
            <v>12118.5648761887</v>
          </cell>
          <cell r="C589">
            <v>13159.9906937444</v>
          </cell>
          <cell r="D589">
            <v>12677.0382983785</v>
          </cell>
          <cell r="E589">
            <v>12509.3221247382</v>
          </cell>
          <cell r="F589">
            <v>12008.074720496</v>
          </cell>
          <cell r="G589">
            <v>12054.8160665238</v>
          </cell>
          <cell r="H589">
            <v>11729.644852353</v>
          </cell>
          <cell r="I589">
            <v>11679.2166626341</v>
          </cell>
          <cell r="J589">
            <v>11704.9024664235</v>
          </cell>
          <cell r="K589">
            <v>11665.1123282445</v>
          </cell>
          <cell r="L589">
            <v>11609.8697855752</v>
          </cell>
          <cell r="M589">
            <v>11632.1005703014</v>
          </cell>
          <cell r="N589">
            <v>11454.6714038129</v>
          </cell>
          <cell r="O589">
            <v>11368.2876600253</v>
          </cell>
          <cell r="P589">
            <v>11388.941218016</v>
          </cell>
          <cell r="Q589">
            <v>804.825592946904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-69559.7479398268</v>
          </cell>
          <cell r="B590">
            <v>12019.207624941</v>
          </cell>
          <cell r="C590">
            <v>12977.6809561953</v>
          </cell>
          <cell r="D590">
            <v>12630.0351491935</v>
          </cell>
          <cell r="E590">
            <v>12384.5354331321</v>
          </cell>
          <cell r="F590">
            <v>12188.9006144642</v>
          </cell>
          <cell r="G590">
            <v>11956.7962088487</v>
          </cell>
          <cell r="H590">
            <v>11797.0347023508</v>
          </cell>
          <cell r="I590">
            <v>11683.9963333111</v>
          </cell>
          <cell r="J590">
            <v>11697.8710818574</v>
          </cell>
          <cell r="K590">
            <v>11721.1328510216</v>
          </cell>
          <cell r="L590">
            <v>11649.5777528019</v>
          </cell>
          <cell r="M590">
            <v>11600.462310817</v>
          </cell>
          <cell r="N590">
            <v>11516.1874095523</v>
          </cell>
          <cell r="O590">
            <v>11476.2147633495</v>
          </cell>
          <cell r="P590">
            <v>11399.6735852834</v>
          </cell>
          <cell r="Q590">
            <v>797.822484970637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-63262.2209226164</v>
          </cell>
          <cell r="B591">
            <v>11852.1939205337</v>
          </cell>
          <cell r="C591">
            <v>12802.731186605</v>
          </cell>
          <cell r="D591">
            <v>12482.8258015204</v>
          </cell>
          <cell r="E591">
            <v>12183.4261671975</v>
          </cell>
          <cell r="F591">
            <v>11958.4799956486</v>
          </cell>
          <cell r="G591">
            <v>11614.2133568652</v>
          </cell>
          <cell r="H591">
            <v>11660.1890045015</v>
          </cell>
          <cell r="I591">
            <v>11557.8337545632</v>
          </cell>
          <cell r="J591">
            <v>11445.5424143552</v>
          </cell>
          <cell r="K591">
            <v>11379.26969807</v>
          </cell>
          <cell r="L591">
            <v>11538.9468982866</v>
          </cell>
          <cell r="M591">
            <v>11337.036414781</v>
          </cell>
          <cell r="N591">
            <v>11390.4119582234</v>
          </cell>
          <cell r="O591">
            <v>11227.4809730837</v>
          </cell>
          <cell r="P591">
            <v>11260.6989618969</v>
          </cell>
          <cell r="Q591">
            <v>725.592369094041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-70813.3225563324</v>
          </cell>
          <cell r="B592">
            <v>11976.4773333494</v>
          </cell>
          <cell r="C592">
            <v>13116.0247689212</v>
          </cell>
          <cell r="D592">
            <v>12744.3411890313</v>
          </cell>
          <cell r="E592">
            <v>12521.1570837837</v>
          </cell>
          <cell r="F592">
            <v>12025.8721330761</v>
          </cell>
          <cell r="G592">
            <v>12034.3280794944</v>
          </cell>
          <cell r="H592">
            <v>11840.6296311669</v>
          </cell>
          <cell r="I592">
            <v>11807.8166281546</v>
          </cell>
          <cell r="J592">
            <v>11694.8383817944</v>
          </cell>
          <cell r="K592">
            <v>11886.0203583263</v>
          </cell>
          <cell r="L592">
            <v>11824.445947393</v>
          </cell>
          <cell r="M592">
            <v>11563.8995711121</v>
          </cell>
          <cell r="N592">
            <v>11437.3987844696</v>
          </cell>
          <cell r="O592">
            <v>11403.2594334596</v>
          </cell>
          <cell r="P592">
            <v>11422.7975544717</v>
          </cell>
          <cell r="Q592">
            <v>812.20048439211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-72739.2844858576</v>
          </cell>
          <cell r="B593">
            <v>11933.2146859644</v>
          </cell>
          <cell r="C593">
            <v>13035.4925637068</v>
          </cell>
          <cell r="D593">
            <v>12882.4536852868</v>
          </cell>
          <cell r="E593">
            <v>12425.7919461901</v>
          </cell>
          <cell r="F593">
            <v>12200.2119574878</v>
          </cell>
          <cell r="G593">
            <v>12080.1109568176</v>
          </cell>
          <cell r="H593">
            <v>11956.2277685512</v>
          </cell>
          <cell r="I593">
            <v>11939.1333015538</v>
          </cell>
          <cell r="J593">
            <v>11784.2699060212</v>
          </cell>
          <cell r="K593">
            <v>11784.8884858011</v>
          </cell>
          <cell r="L593">
            <v>11622.6719777499</v>
          </cell>
          <cell r="M593">
            <v>11718.5484147488</v>
          </cell>
          <cell r="N593">
            <v>11593.3150116547</v>
          </cell>
          <cell r="O593">
            <v>11435.6077739858</v>
          </cell>
          <cell r="P593">
            <v>11389.9700608912</v>
          </cell>
          <cell r="Q593">
            <v>834.290497338992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-71279.7397762443</v>
          </cell>
          <cell r="B594">
            <v>12075.7684409323</v>
          </cell>
          <cell r="C594">
            <v>13162.4544252004</v>
          </cell>
          <cell r="D594">
            <v>12721.7573816367</v>
          </cell>
          <cell r="E594">
            <v>12483.5090027952</v>
          </cell>
          <cell r="F594">
            <v>12199.732827912</v>
          </cell>
          <cell r="G594">
            <v>12039.7389517125</v>
          </cell>
          <cell r="H594">
            <v>11794.215108951</v>
          </cell>
          <cell r="I594">
            <v>11785.3744124013</v>
          </cell>
          <cell r="J594">
            <v>11696.7353980464</v>
          </cell>
          <cell r="K594">
            <v>11792.2674593481</v>
          </cell>
          <cell r="L594">
            <v>11684.4579149745</v>
          </cell>
          <cell r="M594">
            <v>11618.0084739149</v>
          </cell>
          <cell r="N594">
            <v>11537.1036862524</v>
          </cell>
          <cell r="O594">
            <v>11417.8613036946</v>
          </cell>
          <cell r="P594">
            <v>11543.1605541297</v>
          </cell>
          <cell r="Q594">
            <v>817.550103337611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-71835.1119832579</v>
          </cell>
          <cell r="B595">
            <v>12016.1629696178</v>
          </cell>
          <cell r="C595">
            <v>13008.4257637162</v>
          </cell>
          <cell r="D595">
            <v>12668.0289129316</v>
          </cell>
          <cell r="E595">
            <v>12476.1190899858</v>
          </cell>
          <cell r="F595">
            <v>12166.9734918139</v>
          </cell>
          <cell r="G595">
            <v>11888.6130377279</v>
          </cell>
          <cell r="H595">
            <v>11746.9778392112</v>
          </cell>
          <cell r="I595">
            <v>11788.2220711077</v>
          </cell>
          <cell r="J595">
            <v>11871.0245221587</v>
          </cell>
          <cell r="K595">
            <v>11544.8914697021</v>
          </cell>
          <cell r="L595">
            <v>11609.1083089988</v>
          </cell>
          <cell r="M595">
            <v>11583.0654287252</v>
          </cell>
          <cell r="N595">
            <v>11653.1319185927</v>
          </cell>
          <cell r="O595">
            <v>11506.2185522488</v>
          </cell>
          <cell r="P595">
            <v>11339.6080022663</v>
          </cell>
          <cell r="Q595">
            <v>823.920000403174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-63541.5233014159</v>
          </cell>
          <cell r="B596">
            <v>11724.538960507</v>
          </cell>
          <cell r="C596">
            <v>12669.0003868728</v>
          </cell>
          <cell r="D596">
            <v>12500.78562567</v>
          </cell>
          <cell r="E596">
            <v>12093.0090373774</v>
          </cell>
          <cell r="F596">
            <v>12014.4820917258</v>
          </cell>
          <cell r="G596">
            <v>11759.2435835462</v>
          </cell>
          <cell r="H596">
            <v>11695.6763865549</v>
          </cell>
          <cell r="I596">
            <v>11518.2568129092</v>
          </cell>
          <cell r="J596">
            <v>11560.6716484192</v>
          </cell>
          <cell r="K596">
            <v>11552.3935376924</v>
          </cell>
          <cell r="L596">
            <v>11392.7881142047</v>
          </cell>
          <cell r="M596">
            <v>11509.4261015933</v>
          </cell>
          <cell r="N596">
            <v>11210.0155483383</v>
          </cell>
          <cell r="O596">
            <v>11218.0942149171</v>
          </cell>
          <cell r="P596">
            <v>11260.5010897721</v>
          </cell>
          <cell r="Q596">
            <v>728.795855657919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-62588.8883640845</v>
          </cell>
          <cell r="B597">
            <v>11932.2089076175</v>
          </cell>
          <cell r="C597">
            <v>12914.6513773369</v>
          </cell>
          <cell r="D597">
            <v>12492.9729395306</v>
          </cell>
          <cell r="E597">
            <v>12185.3086997409</v>
          </cell>
          <cell r="F597">
            <v>12035.5184175066</v>
          </cell>
          <cell r="G597">
            <v>11708.5125214566</v>
          </cell>
          <cell r="H597">
            <v>11696.1870559061</v>
          </cell>
          <cell r="I597">
            <v>11473.4080067884</v>
          </cell>
          <cell r="J597">
            <v>11451.1917456657</v>
          </cell>
          <cell r="K597">
            <v>11483.0723473888</v>
          </cell>
          <cell r="L597">
            <v>11411.3082563361</v>
          </cell>
          <cell r="M597">
            <v>11417.4716636363</v>
          </cell>
          <cell r="N597">
            <v>11431.8096091173</v>
          </cell>
          <cell r="O597">
            <v>11127.9963908646</v>
          </cell>
          <cell r="P597">
            <v>11255.9298945952</v>
          </cell>
          <cell r="Q597">
            <v>717.869513980703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-62719.028620766</v>
          </cell>
          <cell r="B598">
            <v>11709.5451930613</v>
          </cell>
          <cell r="C598">
            <v>12582.970961385</v>
          </cell>
          <cell r="D598">
            <v>12445.2762871035</v>
          </cell>
          <cell r="E598">
            <v>12329.8569924269</v>
          </cell>
          <cell r="F598">
            <v>11893.3339116459</v>
          </cell>
          <cell r="G598">
            <v>11712.7932122698</v>
          </cell>
          <cell r="H598">
            <v>11527.5634447343</v>
          </cell>
          <cell r="I598">
            <v>11541.1715091082</v>
          </cell>
          <cell r="J598">
            <v>11551.815576296</v>
          </cell>
          <cell r="K598">
            <v>11411.1582249619</v>
          </cell>
          <cell r="L598">
            <v>11382.8799955094</v>
          </cell>
          <cell r="M598">
            <v>11484.252176949</v>
          </cell>
          <cell r="N598">
            <v>11338.6110132409</v>
          </cell>
          <cell r="O598">
            <v>11274.3819432246</v>
          </cell>
          <cell r="P598">
            <v>11146.4540022177</v>
          </cell>
          <cell r="Q598">
            <v>719.362170668738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-67094.1977072666</v>
          </cell>
          <cell r="B599">
            <v>11995.5748273401</v>
          </cell>
          <cell r="C599">
            <v>12999.8783994778</v>
          </cell>
          <cell r="D599">
            <v>12696.8949543795</v>
          </cell>
          <cell r="E599">
            <v>12263.3626672013</v>
          </cell>
          <cell r="F599">
            <v>12181.4104556225</v>
          </cell>
          <cell r="G599">
            <v>11900.9991272919</v>
          </cell>
          <cell r="H599">
            <v>11664.475390624</v>
          </cell>
          <cell r="I599">
            <v>11643.9651801301</v>
          </cell>
          <cell r="J599">
            <v>11623.2167240119</v>
          </cell>
          <cell r="K599">
            <v>11441.0835819671</v>
          </cell>
          <cell r="L599">
            <v>11547.8379010993</v>
          </cell>
          <cell r="M599">
            <v>11514.0971163488</v>
          </cell>
          <cell r="N599">
            <v>11409.1585903699</v>
          </cell>
          <cell r="O599">
            <v>11369.9361437474</v>
          </cell>
          <cell r="P599">
            <v>11504.4614672599</v>
          </cell>
          <cell r="Q599">
            <v>769.543610023265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-60829.8445981042</v>
          </cell>
          <cell r="B600">
            <v>11801.8882520088</v>
          </cell>
          <cell r="C600">
            <v>12760.9395254379</v>
          </cell>
          <cell r="D600">
            <v>12504.1584513269</v>
          </cell>
          <cell r="E600">
            <v>12234.5879632225</v>
          </cell>
          <cell r="F600">
            <v>12004.1601443678</v>
          </cell>
          <cell r="G600">
            <v>11811.3910486809</v>
          </cell>
          <cell r="H600">
            <v>11576.1601558107</v>
          </cell>
          <cell r="I600">
            <v>11370.8698468275</v>
          </cell>
          <cell r="J600">
            <v>11413.4326583464</v>
          </cell>
          <cell r="K600">
            <v>11489.7795137381</v>
          </cell>
          <cell r="L600">
            <v>11461.3105209105</v>
          </cell>
          <cell r="M600">
            <v>11349.0044691134</v>
          </cell>
          <cell r="N600">
            <v>11381.084864003</v>
          </cell>
          <cell r="O600">
            <v>11254.1046411038</v>
          </cell>
          <cell r="P600">
            <v>11082.6932228336</v>
          </cell>
          <cell r="Q600">
            <v>697.693985602416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-69456.6590133108</v>
          </cell>
          <cell r="B601">
            <v>12019.4238568483</v>
          </cell>
          <cell r="C601">
            <v>13044.7073618004</v>
          </cell>
          <cell r="D601">
            <v>12586.0499643759</v>
          </cell>
          <cell r="E601">
            <v>12409.5268548223</v>
          </cell>
          <cell r="F601">
            <v>12203.079604202</v>
          </cell>
          <cell r="G601">
            <v>11935.3510926511</v>
          </cell>
          <cell r="H601">
            <v>11670.3029523386</v>
          </cell>
          <cell r="I601">
            <v>11650.3194952282</v>
          </cell>
          <cell r="J601">
            <v>11668.697948234</v>
          </cell>
          <cell r="K601">
            <v>11587.9400923674</v>
          </cell>
          <cell r="L601">
            <v>11561.4462333534</v>
          </cell>
          <cell r="M601">
            <v>11472.9288711951</v>
          </cell>
          <cell r="N601">
            <v>11453.3827306759</v>
          </cell>
          <cell r="O601">
            <v>11446.9037785911</v>
          </cell>
          <cell r="P601">
            <v>11394.8767721027</v>
          </cell>
          <cell r="Q601">
            <v>796.640096219069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-60824.6877918973</v>
          </cell>
          <cell r="B602">
            <v>11889.6766321178</v>
          </cell>
          <cell r="C602">
            <v>12756.9375780334</v>
          </cell>
          <cell r="D602">
            <v>12335.693328379</v>
          </cell>
          <cell r="E602">
            <v>12134.2165630171</v>
          </cell>
          <cell r="F602">
            <v>11860.7516194437</v>
          </cell>
          <cell r="G602">
            <v>11648.76442316</v>
          </cell>
          <cell r="H602">
            <v>11579.1062860251</v>
          </cell>
          <cell r="I602">
            <v>11483.7448604091</v>
          </cell>
          <cell r="J602">
            <v>11439.7567598735</v>
          </cell>
          <cell r="K602">
            <v>11402.6797028143</v>
          </cell>
          <cell r="L602">
            <v>11298.9323826786</v>
          </cell>
          <cell r="M602">
            <v>11250.3891140326</v>
          </cell>
          <cell r="N602">
            <v>11203.3987138717</v>
          </cell>
          <cell r="O602">
            <v>11198.0402312739</v>
          </cell>
          <cell r="P602">
            <v>11353.9197736406</v>
          </cell>
          <cell r="Q602">
            <v>697.634839097945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-66003.2105979245</v>
          </cell>
          <cell r="B603">
            <v>11893.6352979238</v>
          </cell>
          <cell r="C603">
            <v>12847.9118460151</v>
          </cell>
          <cell r="D603">
            <v>12549.9140391824</v>
          </cell>
          <cell r="E603">
            <v>12263.5659615856</v>
          </cell>
          <cell r="F603">
            <v>12025.9930078652</v>
          </cell>
          <cell r="G603">
            <v>11798.0179654854</v>
          </cell>
          <cell r="H603">
            <v>11776.5976895445</v>
          </cell>
          <cell r="I603">
            <v>11656.318589022</v>
          </cell>
          <cell r="J603">
            <v>11567.4800181879</v>
          </cell>
          <cell r="K603">
            <v>11540.5813467683</v>
          </cell>
          <cell r="L603">
            <v>11508.2681920485</v>
          </cell>
          <cell r="M603">
            <v>11337.9239873465</v>
          </cell>
          <cell r="N603">
            <v>11273.4179331022</v>
          </cell>
          <cell r="O603">
            <v>11483.1597041245</v>
          </cell>
          <cell r="P603">
            <v>11407.3260008404</v>
          </cell>
          <cell r="Q603">
            <v>757.030424273955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-66451.988273371</v>
          </cell>
          <cell r="B604">
            <v>11997.2359104552</v>
          </cell>
          <cell r="C604">
            <v>12933.0589253878</v>
          </cell>
          <cell r="D604">
            <v>12562.1434379559</v>
          </cell>
          <cell r="E604">
            <v>12506.147251703</v>
          </cell>
          <cell r="F604">
            <v>12017.0243244727</v>
          </cell>
          <cell r="G604">
            <v>11727.9509764258</v>
          </cell>
          <cell r="H604">
            <v>11796.094374074</v>
          </cell>
          <cell r="I604">
            <v>11844.3010590382</v>
          </cell>
          <cell r="J604">
            <v>11671.2554161858</v>
          </cell>
          <cell r="K604">
            <v>11571.5380511284</v>
          </cell>
          <cell r="L604">
            <v>11515.1246380709</v>
          </cell>
          <cell r="M604">
            <v>11443.4425754959</v>
          </cell>
          <cell r="N604">
            <v>11429.3592668162</v>
          </cell>
          <cell r="O604">
            <v>11351.6503263519</v>
          </cell>
          <cell r="P604">
            <v>11233.2506658132</v>
          </cell>
          <cell r="Q604">
            <v>762.177724700256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-63178.7864439929</v>
          </cell>
          <cell r="B605">
            <v>11826.0003740462</v>
          </cell>
          <cell r="C605">
            <v>12672.7096169175</v>
          </cell>
          <cell r="D605">
            <v>12426.7228724856</v>
          </cell>
          <cell r="E605">
            <v>12436.9185687669</v>
          </cell>
          <cell r="F605">
            <v>11931.5102947165</v>
          </cell>
          <cell r="G605">
            <v>11858.0144582722</v>
          </cell>
          <cell r="H605">
            <v>11759.7849980315</v>
          </cell>
          <cell r="I605">
            <v>11577.7868748485</v>
          </cell>
          <cell r="J605">
            <v>11451.9884446797</v>
          </cell>
          <cell r="K605">
            <v>11663.5240076127</v>
          </cell>
          <cell r="L605">
            <v>11458.9157794583</v>
          </cell>
          <cell r="M605">
            <v>11359.5405267635</v>
          </cell>
          <cell r="N605">
            <v>11218.4753994183</v>
          </cell>
          <cell r="O605">
            <v>11231.5632990868</v>
          </cell>
          <cell r="P605">
            <v>11271.0520487083</v>
          </cell>
          <cell r="Q605">
            <v>724.635408998021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-63443.1845496517</v>
          </cell>
          <cell r="B606">
            <v>11836.8302650209</v>
          </cell>
          <cell r="C606">
            <v>12934.0525228594</v>
          </cell>
          <cell r="D606">
            <v>12360.420801569</v>
          </cell>
          <cell r="E606">
            <v>12275.3932647555</v>
          </cell>
          <cell r="F606">
            <v>11996.8889035462</v>
          </cell>
          <cell r="G606">
            <v>11728.3676932475</v>
          </cell>
          <cell r="H606">
            <v>11707.6791546905</v>
          </cell>
          <cell r="I606">
            <v>11615.5006755004</v>
          </cell>
          <cell r="J606">
            <v>11498.709357486</v>
          </cell>
          <cell r="K606">
            <v>11429.3765324799</v>
          </cell>
          <cell r="L606">
            <v>11424.4780891316</v>
          </cell>
          <cell r="M606">
            <v>11485.8046944488</v>
          </cell>
          <cell r="N606">
            <v>11370.4453941611</v>
          </cell>
          <cell r="O606">
            <v>11346.7960331481</v>
          </cell>
          <cell r="P606">
            <v>11224.0332735453</v>
          </cell>
          <cell r="Q606">
            <v>727.667949510685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-68713.6398667719</v>
          </cell>
          <cell r="B607">
            <v>11807.2343443364</v>
          </cell>
          <cell r="C607">
            <v>12965.1277352682</v>
          </cell>
          <cell r="D607">
            <v>12663.3452925992</v>
          </cell>
          <cell r="E607">
            <v>12429.036156991</v>
          </cell>
          <cell r="F607">
            <v>12024.8824009009</v>
          </cell>
          <cell r="G607">
            <v>11784.3193128169</v>
          </cell>
          <cell r="H607">
            <v>11754.9355316192</v>
          </cell>
          <cell r="I607">
            <v>11745.4259731788</v>
          </cell>
          <cell r="J607">
            <v>11679.8419674153</v>
          </cell>
          <cell r="K607">
            <v>11525.1419354188</v>
          </cell>
          <cell r="L607">
            <v>11660.6276282131</v>
          </cell>
          <cell r="M607">
            <v>11391.6322296071</v>
          </cell>
          <cell r="N607">
            <v>11454.11000174</v>
          </cell>
          <cell r="O607">
            <v>11457.6371467877</v>
          </cell>
          <cell r="P607">
            <v>11564.8816467123</v>
          </cell>
          <cell r="Q607">
            <v>788.117963815927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-62142.2413671586</v>
          </cell>
          <cell r="B608">
            <v>11832.816548201</v>
          </cell>
          <cell r="C608">
            <v>12707.7470837052</v>
          </cell>
          <cell r="D608">
            <v>12371.3237295694</v>
          </cell>
          <cell r="E608">
            <v>12162.4214083024</v>
          </cell>
          <cell r="F608">
            <v>11899.3399491211</v>
          </cell>
          <cell r="G608">
            <v>11627.1944867344</v>
          </cell>
          <cell r="H608">
            <v>11498.771637455</v>
          </cell>
          <cell r="I608">
            <v>11673.4305875093</v>
          </cell>
          <cell r="J608">
            <v>11403.5004213019</v>
          </cell>
          <cell r="K608">
            <v>11626.206375865</v>
          </cell>
          <cell r="L608">
            <v>11484.6118270082</v>
          </cell>
          <cell r="M608">
            <v>11341.1776385137</v>
          </cell>
          <cell r="N608">
            <v>11280.9326325996</v>
          </cell>
          <cell r="O608">
            <v>11122.794103962</v>
          </cell>
          <cell r="P608">
            <v>11232.0449248419</v>
          </cell>
          <cell r="Q608">
            <v>712.746651584762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-69485.6912186675</v>
          </cell>
          <cell r="B609">
            <v>12113.4382808594</v>
          </cell>
          <cell r="C609">
            <v>13090.0365800468</v>
          </cell>
          <cell r="D609">
            <v>12502.3883183167</v>
          </cell>
          <cell r="E609">
            <v>12393.0610052266</v>
          </cell>
          <cell r="F609">
            <v>12181.1229270474</v>
          </cell>
          <cell r="G609">
            <v>11885.8112077806</v>
          </cell>
          <cell r="H609">
            <v>11723.7545255988</v>
          </cell>
          <cell r="I609">
            <v>11754.0758129376</v>
          </cell>
          <cell r="J609">
            <v>11819.687083008</v>
          </cell>
          <cell r="K609">
            <v>11834.535224783</v>
          </cell>
          <cell r="L609">
            <v>11587.3396460162</v>
          </cell>
          <cell r="M609">
            <v>11454.1701734581</v>
          </cell>
          <cell r="N609">
            <v>11389.1853159187</v>
          </cell>
          <cell r="O609">
            <v>11360.7964317947</v>
          </cell>
          <cell r="P609">
            <v>11346.3181742527</v>
          </cell>
          <cell r="Q609">
            <v>796.973084001629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-63952.5732547476</v>
          </cell>
          <cell r="B610">
            <v>11948.9395929756</v>
          </cell>
          <cell r="C610">
            <v>12850.2058141473</v>
          </cell>
          <cell r="D610">
            <v>12492.7580077279</v>
          </cell>
          <cell r="E610">
            <v>12248.3677931249</v>
          </cell>
          <cell r="F610">
            <v>11961.5775550107</v>
          </cell>
          <cell r="G610">
            <v>11767.0657323356</v>
          </cell>
          <cell r="H610">
            <v>11807.3517769808</v>
          </cell>
          <cell r="I610">
            <v>11777.2695071063</v>
          </cell>
          <cell r="J610">
            <v>11666.2750118997</v>
          </cell>
          <cell r="K610">
            <v>11450.4851235731</v>
          </cell>
          <cell r="L610">
            <v>11538.3898439909</v>
          </cell>
          <cell r="M610">
            <v>11343.0607572985</v>
          </cell>
          <cell r="N610">
            <v>11275.2196588226</v>
          </cell>
          <cell r="O610">
            <v>11471.2952888447</v>
          </cell>
          <cell r="P610">
            <v>11236.24452588</v>
          </cell>
          <cell r="Q610">
            <v>733.510434202653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-68137.5640424516</v>
          </cell>
          <cell r="B611">
            <v>12018.9954146232</v>
          </cell>
          <cell r="C611">
            <v>13024.7725490662</v>
          </cell>
          <cell r="D611">
            <v>12605.048039776</v>
          </cell>
          <cell r="E611">
            <v>12406.2468128774</v>
          </cell>
          <cell r="F611">
            <v>12069.2213527434</v>
          </cell>
          <cell r="G611">
            <v>11922.8418364869</v>
          </cell>
          <cell r="H611">
            <v>11707.0991551053</v>
          </cell>
          <cell r="I611">
            <v>11669.5934774862</v>
          </cell>
          <cell r="J611">
            <v>11529.8167347224</v>
          </cell>
          <cell r="K611">
            <v>11718.696997964</v>
          </cell>
          <cell r="L611">
            <v>11649.4723046762</v>
          </cell>
          <cell r="M611">
            <v>11536.0627614556</v>
          </cell>
          <cell r="N611">
            <v>11381.5788639571</v>
          </cell>
          <cell r="O611">
            <v>11312.95103315</v>
          </cell>
          <cell r="P611">
            <v>11265.5674222723</v>
          </cell>
          <cell r="Q611">
            <v>781.510604541303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-74087.329701794</v>
          </cell>
          <cell r="B612">
            <v>12073.0323280416</v>
          </cell>
          <cell r="C612">
            <v>13258.5697683392</v>
          </cell>
          <cell r="D612">
            <v>12942.6407789962</v>
          </cell>
          <cell r="E612">
            <v>12550.0892444997</v>
          </cell>
          <cell r="F612">
            <v>12250.7995059812</v>
          </cell>
          <cell r="G612">
            <v>11901.5140440046</v>
          </cell>
          <cell r="H612">
            <v>11872.0240756338</v>
          </cell>
          <cell r="I612">
            <v>11746.0342847384</v>
          </cell>
          <cell r="J612">
            <v>11761.6985171592</v>
          </cell>
          <cell r="K612">
            <v>11747.4501290779</v>
          </cell>
          <cell r="L612">
            <v>11638.040071959</v>
          </cell>
          <cell r="M612">
            <v>11672.0369508383</v>
          </cell>
          <cell r="N612">
            <v>11525.04103796</v>
          </cell>
          <cell r="O612">
            <v>11620.2972911273</v>
          </cell>
          <cell r="P612">
            <v>11473.1787200026</v>
          </cell>
          <cell r="Q612">
            <v>849.752036747696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-71926.1561759869</v>
          </cell>
          <cell r="B613">
            <v>12192.425130074</v>
          </cell>
          <cell r="C613">
            <v>13113.6359587438</v>
          </cell>
          <cell r="D613">
            <v>12784.6983813507</v>
          </cell>
          <cell r="E613">
            <v>12431.8611719326</v>
          </cell>
          <cell r="F613">
            <v>12303.1991181677</v>
          </cell>
          <cell r="G613">
            <v>11904.1144911611</v>
          </cell>
          <cell r="H613">
            <v>11719.2310788962</v>
          </cell>
          <cell r="I613">
            <v>11792.4231641039</v>
          </cell>
          <cell r="J613">
            <v>11634.0557364487</v>
          </cell>
          <cell r="K613">
            <v>11760.4310393289</v>
          </cell>
          <cell r="L613">
            <v>11594.3043912796</v>
          </cell>
          <cell r="M613">
            <v>11729.9579507956</v>
          </cell>
          <cell r="N613">
            <v>11634.7278168537</v>
          </cell>
          <cell r="O613">
            <v>11429.6614101678</v>
          </cell>
          <cell r="P613">
            <v>11429.5648737351</v>
          </cell>
          <cell r="Q613">
            <v>824.9642408761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-65352.6287679992</v>
          </cell>
          <cell r="B614">
            <v>11818.3790550887</v>
          </cell>
          <cell r="C614">
            <v>12823.6422371205</v>
          </cell>
          <cell r="D614">
            <v>12599.4207960547</v>
          </cell>
          <cell r="E614">
            <v>12127.8238980374</v>
          </cell>
          <cell r="F614">
            <v>12064.9519427896</v>
          </cell>
          <cell r="G614">
            <v>11820.8157595118</v>
          </cell>
          <cell r="H614">
            <v>11546.8637929</v>
          </cell>
          <cell r="I614">
            <v>11660.4380543222</v>
          </cell>
          <cell r="J614">
            <v>11438.2144840539</v>
          </cell>
          <cell r="K614">
            <v>11364.9271038594</v>
          </cell>
          <cell r="L614">
            <v>11430.218624638</v>
          </cell>
          <cell r="M614">
            <v>11367.5893543117</v>
          </cell>
          <cell r="N614">
            <v>11391.0496068905</v>
          </cell>
          <cell r="O614">
            <v>11334.617020178</v>
          </cell>
          <cell r="P614">
            <v>11321.966390375</v>
          </cell>
          <cell r="Q614">
            <v>749.568510917443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-66228.2877306306</v>
          </cell>
          <cell r="B615">
            <v>12036.6267753976</v>
          </cell>
          <cell r="C615">
            <v>12921.2715041899</v>
          </cell>
          <cell r="D615">
            <v>12554.6735515577</v>
          </cell>
          <cell r="E615">
            <v>12375.2687865099</v>
          </cell>
          <cell r="F615">
            <v>12014.537836165</v>
          </cell>
          <cell r="G615">
            <v>11831.1196972692</v>
          </cell>
          <cell r="H615">
            <v>11756.70398828</v>
          </cell>
          <cell r="I615">
            <v>11646.0395137963</v>
          </cell>
          <cell r="J615">
            <v>11728.3428715059</v>
          </cell>
          <cell r="K615">
            <v>11447.7390139874</v>
          </cell>
          <cell r="L615">
            <v>11666.855611609</v>
          </cell>
          <cell r="M615">
            <v>11316.7997794531</v>
          </cell>
          <cell r="N615">
            <v>11279.4899003151</v>
          </cell>
          <cell r="O615">
            <v>11271.166174546</v>
          </cell>
          <cell r="P615">
            <v>11224.9579827749</v>
          </cell>
          <cell r="Q615">
            <v>759.611968955241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-71344.5226826726</v>
          </cell>
          <cell r="B616">
            <v>12144.7012503931</v>
          </cell>
          <cell r="C616">
            <v>13177.9463936724</v>
          </cell>
          <cell r="D616">
            <v>12737.5549171159</v>
          </cell>
          <cell r="E616">
            <v>12317.1911419307</v>
          </cell>
          <cell r="F616">
            <v>12160.5811194415</v>
          </cell>
          <cell r="G616">
            <v>11914.6257457413</v>
          </cell>
          <cell r="H616">
            <v>11737.9050622866</v>
          </cell>
          <cell r="I616">
            <v>11579.7091557264</v>
          </cell>
          <cell r="J616">
            <v>11795.0761780485</v>
          </cell>
          <cell r="K616">
            <v>11870.0727572283</v>
          </cell>
          <cell r="L616">
            <v>11607.3192443637</v>
          </cell>
          <cell r="M616">
            <v>11614.6585254013</v>
          </cell>
          <cell r="N616">
            <v>11491.3595627077</v>
          </cell>
          <cell r="O616">
            <v>11464.5712756122</v>
          </cell>
          <cell r="P616">
            <v>11489.6361237749</v>
          </cell>
          <cell r="Q616">
            <v>818.293137361182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-73618.778859395</v>
          </cell>
          <cell r="B617">
            <v>11989.5151545849</v>
          </cell>
          <cell r="C617">
            <v>13219.5487114443</v>
          </cell>
          <cell r="D617">
            <v>12753.427871008</v>
          </cell>
          <cell r="E617">
            <v>12502.9031442168</v>
          </cell>
          <cell r="F617">
            <v>12327.1434895809</v>
          </cell>
          <cell r="G617">
            <v>11978.9022988285</v>
          </cell>
          <cell r="H617">
            <v>11853.0901995412</v>
          </cell>
          <cell r="I617">
            <v>11906.1956393515</v>
          </cell>
          <cell r="J617">
            <v>11854.4534566449</v>
          </cell>
          <cell r="K617">
            <v>11705.6750028824</v>
          </cell>
          <cell r="L617">
            <v>11607.5885034501</v>
          </cell>
          <cell r="M617">
            <v>11690.3985623839</v>
          </cell>
          <cell r="N617">
            <v>11708.5016502407</v>
          </cell>
          <cell r="O617">
            <v>11624.233028098</v>
          </cell>
          <cell r="P617">
            <v>11439.4584665214</v>
          </cell>
          <cell r="Q617">
            <v>844.377946005716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-72248.829829371</v>
          </cell>
          <cell r="B618">
            <v>12058.9794605652</v>
          </cell>
          <cell r="C618">
            <v>13069.6361378122</v>
          </cell>
          <cell r="D618">
            <v>12775.0383011116</v>
          </cell>
          <cell r="E618">
            <v>12642.5987330202</v>
          </cell>
          <cell r="F618">
            <v>12523.7717274607</v>
          </cell>
          <cell r="G618">
            <v>12186.6698264781</v>
          </cell>
          <cell r="H618">
            <v>11914.0371016164</v>
          </cell>
          <cell r="I618">
            <v>11920.1145086274</v>
          </cell>
          <cell r="J618">
            <v>11815.7654589153</v>
          </cell>
          <cell r="K618">
            <v>11719.1235518185</v>
          </cell>
          <cell r="L618">
            <v>11583.5533083247</v>
          </cell>
          <cell r="M618">
            <v>11652.2905130851</v>
          </cell>
          <cell r="N618">
            <v>11601.6099486929</v>
          </cell>
          <cell r="O618">
            <v>11521.4936477868</v>
          </cell>
          <cell r="P618">
            <v>11569.9463616558</v>
          </cell>
          <cell r="Q618">
            <v>828.665178610953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-62505.8776032207</v>
          </cell>
          <cell r="B619">
            <v>11873.4824454935</v>
          </cell>
          <cell r="C619">
            <v>12794.8436339575</v>
          </cell>
          <cell r="D619">
            <v>12363.6409861125</v>
          </cell>
          <cell r="E619">
            <v>12294.7235176611</v>
          </cell>
          <cell r="F619">
            <v>11971.6842826878</v>
          </cell>
          <cell r="G619">
            <v>11594.4469562793</v>
          </cell>
          <cell r="H619">
            <v>11558.1807927905</v>
          </cell>
          <cell r="I619">
            <v>11802.4345086075</v>
          </cell>
          <cell r="J619">
            <v>11471.1628404046</v>
          </cell>
          <cell r="K619">
            <v>11431.713314197</v>
          </cell>
          <cell r="L619">
            <v>11392.1733264728</v>
          </cell>
          <cell r="M619">
            <v>11390.8336005786</v>
          </cell>
          <cell r="N619">
            <v>11244.6097004999</v>
          </cell>
          <cell r="O619">
            <v>11281.3114478923</v>
          </cell>
          <cell r="P619">
            <v>11227.0422675343</v>
          </cell>
          <cell r="Q619">
            <v>716.9174137579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-69762.1175806886</v>
          </cell>
          <cell r="B620">
            <v>12005.7587959376</v>
          </cell>
          <cell r="C620">
            <v>13155.8385483269</v>
          </cell>
          <cell r="D620">
            <v>12687.3237989068</v>
          </cell>
          <cell r="E620">
            <v>12412.0466805837</v>
          </cell>
          <cell r="F620">
            <v>12260.7063654251</v>
          </cell>
          <cell r="G620">
            <v>11950.7511637084</v>
          </cell>
          <cell r="H620">
            <v>11773.3406239631</v>
          </cell>
          <cell r="I620">
            <v>11666.6433751895</v>
          </cell>
          <cell r="J620">
            <v>11706.5375000432</v>
          </cell>
          <cell r="K620">
            <v>11564.4022119473</v>
          </cell>
          <cell r="L620">
            <v>11576.2287373301</v>
          </cell>
          <cell r="M620">
            <v>11608.3561826697</v>
          </cell>
          <cell r="N620">
            <v>11473.517867583</v>
          </cell>
          <cell r="O620">
            <v>11340.3170331986</v>
          </cell>
          <cell r="P620">
            <v>11296.4263640745</v>
          </cell>
          <cell r="Q620">
            <v>800.143583803466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-67973.7777885207</v>
          </cell>
          <cell r="B621">
            <v>11930.1623793953</v>
          </cell>
          <cell r="C621">
            <v>12998.0211262673</v>
          </cell>
          <cell r="D621">
            <v>12771.3923830466</v>
          </cell>
          <cell r="E621">
            <v>12347.6766865505</v>
          </cell>
          <cell r="F621">
            <v>11965.0988361286</v>
          </cell>
          <cell r="G621">
            <v>11691.5001800908</v>
          </cell>
          <cell r="H621">
            <v>11623.4616707777</v>
          </cell>
          <cell r="I621">
            <v>11786.964923223</v>
          </cell>
          <cell r="J621">
            <v>11595.3351254483</v>
          </cell>
          <cell r="K621">
            <v>11738.7915445006</v>
          </cell>
          <cell r="L621">
            <v>11515.460924611</v>
          </cell>
          <cell r="M621">
            <v>11508.0981124228</v>
          </cell>
          <cell r="N621">
            <v>11309.3177768025</v>
          </cell>
          <cell r="O621">
            <v>11477.1684787813</v>
          </cell>
          <cell r="P621">
            <v>11476.8325003339</v>
          </cell>
          <cell r="Q621">
            <v>779.632041723217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-72002.1482004887</v>
          </cell>
          <cell r="B622">
            <v>12074.9791968897</v>
          </cell>
          <cell r="C622">
            <v>13216.739625846</v>
          </cell>
          <cell r="D622">
            <v>12797.1054152977</v>
          </cell>
          <cell r="E622">
            <v>12379.6838307373</v>
          </cell>
          <cell r="F622">
            <v>12186.2012131069</v>
          </cell>
          <cell r="G622">
            <v>12025.2578563433</v>
          </cell>
          <cell r="H622">
            <v>11918.9117228135</v>
          </cell>
          <cell r="I622">
            <v>11940.52342586</v>
          </cell>
          <cell r="J622">
            <v>11882.3103231366</v>
          </cell>
          <cell r="K622">
            <v>11713.5174475753</v>
          </cell>
          <cell r="L622">
            <v>11533.570693145</v>
          </cell>
          <cell r="M622">
            <v>11604.8854150407</v>
          </cell>
          <cell r="N622">
            <v>11433.2088793833</v>
          </cell>
          <cell r="O622">
            <v>11371.0169952575</v>
          </cell>
          <cell r="P622">
            <v>11499.3520786108</v>
          </cell>
          <cell r="Q622">
            <v>825.835839000325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-72219.1672573794</v>
          </cell>
          <cell r="B623">
            <v>12118.8224512391</v>
          </cell>
          <cell r="C623">
            <v>13256.5205610806</v>
          </cell>
          <cell r="D623">
            <v>12837.5337827242</v>
          </cell>
          <cell r="E623">
            <v>12498.8394592055</v>
          </cell>
          <cell r="F623">
            <v>12208.491703341</v>
          </cell>
          <cell r="G623">
            <v>12009.3005350306</v>
          </cell>
          <cell r="H623">
            <v>11941.2375375179</v>
          </cell>
          <cell r="I623">
            <v>11807.6174670629</v>
          </cell>
          <cell r="J623">
            <v>11817.4780692355</v>
          </cell>
          <cell r="K623">
            <v>11608.1421375679</v>
          </cell>
          <cell r="L623">
            <v>11567.6917675768</v>
          </cell>
          <cell r="M623">
            <v>11571.279675314</v>
          </cell>
          <cell r="N623">
            <v>11491.6037845273</v>
          </cell>
          <cell r="O623">
            <v>11484.5081232576</v>
          </cell>
          <cell r="P623">
            <v>11417.2405422686</v>
          </cell>
          <cell r="Q623">
            <v>828.324960775238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-66397.5123632781</v>
          </cell>
          <cell r="B624">
            <v>11889.4674330678</v>
          </cell>
          <cell r="C624">
            <v>12955.6974213906</v>
          </cell>
          <cell r="D624">
            <v>12541.2889524551</v>
          </cell>
          <cell r="E624">
            <v>12350.1492671892</v>
          </cell>
          <cell r="F624">
            <v>12008.8663984788</v>
          </cell>
          <cell r="G624">
            <v>11965.7961366447</v>
          </cell>
          <cell r="H624">
            <v>11746.20632741</v>
          </cell>
          <cell r="I624">
            <v>11582.358887355</v>
          </cell>
          <cell r="J624">
            <v>11546.8572030394</v>
          </cell>
          <cell r="K624">
            <v>11549.2153368831</v>
          </cell>
          <cell r="L624">
            <v>11492.1770197832</v>
          </cell>
          <cell r="M624">
            <v>11386.2229297966</v>
          </cell>
          <cell r="N624">
            <v>11391.4671053288</v>
          </cell>
          <cell r="O624">
            <v>11369.2419730775</v>
          </cell>
          <cell r="P624">
            <v>11304.4659840054</v>
          </cell>
          <cell r="Q624">
            <v>761.552907801854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-72656.8926861123</v>
          </cell>
          <cell r="B625">
            <v>12289.2337441873</v>
          </cell>
          <cell r="C625">
            <v>13174.0612814642</v>
          </cell>
          <cell r="D625">
            <v>12654.5779571506</v>
          </cell>
          <cell r="E625">
            <v>12529.0189498259</v>
          </cell>
          <cell r="F625">
            <v>12421.2588680198</v>
          </cell>
          <cell r="G625">
            <v>11998.7352509657</v>
          </cell>
          <cell r="H625">
            <v>11815.5402487311</v>
          </cell>
          <cell r="I625">
            <v>11820.5217179587</v>
          </cell>
          <cell r="J625">
            <v>11671.0265068601</v>
          </cell>
          <cell r="K625">
            <v>11710.1567718954</v>
          </cell>
          <cell r="L625">
            <v>11596.7644752593</v>
          </cell>
          <cell r="M625">
            <v>11544.8864834396</v>
          </cell>
          <cell r="N625">
            <v>11595.5559439776</v>
          </cell>
          <cell r="O625">
            <v>11557.6447988744</v>
          </cell>
          <cell r="P625">
            <v>11393.8346522164</v>
          </cell>
          <cell r="Q625">
            <v>833.345496352633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-72131.1072800453</v>
          </cell>
          <cell r="B626">
            <v>12010.4907525467</v>
          </cell>
          <cell r="C626">
            <v>13152.482367187</v>
          </cell>
          <cell r="D626">
            <v>12759.7444895299</v>
          </cell>
          <cell r="E626">
            <v>12484.4136895425</v>
          </cell>
          <cell r="F626">
            <v>12239.1697981926</v>
          </cell>
          <cell r="G626">
            <v>12077.6568561909</v>
          </cell>
          <cell r="H626">
            <v>11842.2254973224</v>
          </cell>
          <cell r="I626">
            <v>11835.3287005742</v>
          </cell>
          <cell r="J626">
            <v>11716.9334248912</v>
          </cell>
          <cell r="K626">
            <v>11703.035136658</v>
          </cell>
          <cell r="L626">
            <v>11582.3762462807</v>
          </cell>
          <cell r="M626">
            <v>11515.9364268579</v>
          </cell>
          <cell r="N626">
            <v>11469.2932321867</v>
          </cell>
          <cell r="O626">
            <v>11513.3812300292</v>
          </cell>
          <cell r="P626">
            <v>11373.9373633152</v>
          </cell>
          <cell r="Q626">
            <v>827.314948059208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-71885.9387055905</v>
          </cell>
          <cell r="B627">
            <v>11999.8627722284</v>
          </cell>
          <cell r="C627">
            <v>13121.3064198775</v>
          </cell>
          <cell r="D627">
            <v>12764.6265627283</v>
          </cell>
          <cell r="E627">
            <v>12492.7516880625</v>
          </cell>
          <cell r="F627">
            <v>12173.5793597115</v>
          </cell>
          <cell r="G627">
            <v>11872.44570895</v>
          </cell>
          <cell r="H627">
            <v>11742.2291194527</v>
          </cell>
          <cell r="I627">
            <v>11554.9086802547</v>
          </cell>
          <cell r="J627">
            <v>11759.3993311725</v>
          </cell>
          <cell r="K627">
            <v>11537.3343845746</v>
          </cell>
          <cell r="L627">
            <v>11583.0708738718</v>
          </cell>
          <cell r="M627">
            <v>11725.6233417158</v>
          </cell>
          <cell r="N627">
            <v>11617.4408224792</v>
          </cell>
          <cell r="O627">
            <v>11603.3694556663</v>
          </cell>
          <cell r="P627">
            <v>11378.7468223594</v>
          </cell>
          <cell r="Q627">
            <v>824.502962577641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-66989.4055297642</v>
          </cell>
          <cell r="B628">
            <v>11999.9492476217</v>
          </cell>
          <cell r="C628">
            <v>12973.7860851137</v>
          </cell>
          <cell r="D628">
            <v>12730.5626008916</v>
          </cell>
          <cell r="E628">
            <v>12499.2575062601</v>
          </cell>
          <cell r="F628">
            <v>11959.7584616533</v>
          </cell>
          <cell r="G628">
            <v>11995.6708878811</v>
          </cell>
          <cell r="H628">
            <v>11743.9947363307</v>
          </cell>
          <cell r="I628">
            <v>11690.8051894913</v>
          </cell>
          <cell r="J628">
            <v>11657.4235150458</v>
          </cell>
          <cell r="K628">
            <v>11581.7960607966</v>
          </cell>
          <cell r="L628">
            <v>11594.7951578272</v>
          </cell>
          <cell r="M628">
            <v>11551.7755116658</v>
          </cell>
          <cell r="N628">
            <v>11443.6615526477</v>
          </cell>
          <cell r="O628">
            <v>11425.4428226969</v>
          </cell>
          <cell r="P628">
            <v>11269.9540331997</v>
          </cell>
          <cell r="Q628">
            <v>768.341685664183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-68402.5523412146</v>
          </cell>
          <cell r="B629">
            <v>12104.9476056369</v>
          </cell>
          <cell r="C629">
            <v>13035.053622019</v>
          </cell>
          <cell r="D629">
            <v>12663.7857012388</v>
          </cell>
          <cell r="E629">
            <v>12250.6471859354</v>
          </cell>
          <cell r="F629">
            <v>12193.8938503948</v>
          </cell>
          <cell r="G629">
            <v>11870.0992464465</v>
          </cell>
          <cell r="H629">
            <v>11651.8979778312</v>
          </cell>
          <cell r="I629">
            <v>11665.634901571</v>
          </cell>
          <cell r="J629">
            <v>11729.8438891604</v>
          </cell>
          <cell r="K629">
            <v>11623.7776384428</v>
          </cell>
          <cell r="L629">
            <v>11673.7006833528</v>
          </cell>
          <cell r="M629">
            <v>11647.8686747657</v>
          </cell>
          <cell r="N629">
            <v>11601.9988202845</v>
          </cell>
          <cell r="O629">
            <v>11449.9365654599</v>
          </cell>
          <cell r="P629">
            <v>11433.2877062358</v>
          </cell>
          <cell r="Q629">
            <v>784.549914332795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-61833.1114035906</v>
          </cell>
          <cell r="B630">
            <v>11740.0357408306</v>
          </cell>
          <cell r="C630">
            <v>12572.4469665528</v>
          </cell>
          <cell r="D630">
            <v>12398.3978970546</v>
          </cell>
          <cell r="E630">
            <v>12226.5890979689</v>
          </cell>
          <cell r="F630">
            <v>12065.886982636</v>
          </cell>
          <cell r="G630">
            <v>11792.9026021531</v>
          </cell>
          <cell r="H630">
            <v>11607.8705574621</v>
          </cell>
          <cell r="I630">
            <v>11607.4341888542</v>
          </cell>
          <cell r="J630">
            <v>11585.9505197556</v>
          </cell>
          <cell r="K630">
            <v>11360.2571114128</v>
          </cell>
          <cell r="L630">
            <v>11433.2079011517</v>
          </cell>
          <cell r="M630">
            <v>11280.9621200262</v>
          </cell>
          <cell r="N630">
            <v>11269.2610608121</v>
          </cell>
          <cell r="O630">
            <v>11231.6602744983</v>
          </cell>
          <cell r="P630">
            <v>11112.355221393</v>
          </cell>
          <cell r="Q630">
            <v>709.201054554623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-71594.2596529304</v>
          </cell>
          <cell r="B631">
            <v>11963.3396991985</v>
          </cell>
          <cell r="C631">
            <v>13069.7840567567</v>
          </cell>
          <cell r="D631">
            <v>12737.6861916957</v>
          </cell>
          <cell r="E631">
            <v>12463.5771845306</v>
          </cell>
          <cell r="F631">
            <v>12333.4383947523</v>
          </cell>
          <cell r="G631">
            <v>11982.5912219953</v>
          </cell>
          <cell r="H631">
            <v>11844.1768293385</v>
          </cell>
          <cell r="I631">
            <v>11739.2419321237</v>
          </cell>
          <cell r="J631">
            <v>11800.1458930375</v>
          </cell>
          <cell r="K631">
            <v>11711.9508066583</v>
          </cell>
          <cell r="L631">
            <v>11586.5180430056</v>
          </cell>
          <cell r="M631">
            <v>11579.1776136712</v>
          </cell>
          <cell r="N631">
            <v>11542.1142936506</v>
          </cell>
          <cell r="O631">
            <v>11379.1699568952</v>
          </cell>
          <cell r="P631">
            <v>11482.5446162833</v>
          </cell>
          <cell r="Q631">
            <v>821.157520515251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-72454.866742359</v>
          </cell>
          <cell r="B632">
            <v>12167.8565993647</v>
          </cell>
          <cell r="C632">
            <v>13279.7991791025</v>
          </cell>
          <cell r="D632">
            <v>12756.16780358</v>
          </cell>
          <cell r="E632">
            <v>12579.8378283694</v>
          </cell>
          <cell r="F632">
            <v>12148.8867035808</v>
          </cell>
          <cell r="G632">
            <v>11931.8664408643</v>
          </cell>
          <cell r="H632">
            <v>11773.6901927769</v>
          </cell>
          <cell r="I632">
            <v>12030.545124206</v>
          </cell>
          <cell r="J632">
            <v>11862.2946352671</v>
          </cell>
          <cell r="K632">
            <v>11774.2246924539</v>
          </cell>
          <cell r="L632">
            <v>11649.3967911147</v>
          </cell>
          <cell r="M632">
            <v>11580.216219956</v>
          </cell>
          <cell r="N632">
            <v>11653.5439562624</v>
          </cell>
          <cell r="O632">
            <v>11520.2762082942</v>
          </cell>
          <cell r="P632">
            <v>11264.0279579102</v>
          </cell>
          <cell r="Q632">
            <v>831.02833958816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-63038.5717392241</v>
          </cell>
          <cell r="B633">
            <v>11853.5655747825</v>
          </cell>
          <cell r="C633">
            <v>12827.5959176386</v>
          </cell>
          <cell r="D633">
            <v>12387.496460356</v>
          </cell>
          <cell r="E633">
            <v>12103.299677153</v>
          </cell>
          <cell r="F633">
            <v>12057.064186072</v>
          </cell>
          <cell r="G633">
            <v>11904.6003456687</v>
          </cell>
          <cell r="H633">
            <v>11469.3253845147</v>
          </cell>
          <cell r="I633">
            <v>11518.7163148829</v>
          </cell>
          <cell r="J633">
            <v>11511.140166654</v>
          </cell>
          <cell r="K633">
            <v>11505.9771748814</v>
          </cell>
          <cell r="L633">
            <v>11538.5126852899</v>
          </cell>
          <cell r="M633">
            <v>11300.7572569982</v>
          </cell>
          <cell r="N633">
            <v>11441.8859392891</v>
          </cell>
          <cell r="O633">
            <v>11397.3122826102</v>
          </cell>
          <cell r="P633">
            <v>11200.152340945</v>
          </cell>
          <cell r="Q633">
            <v>723.027202420204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-73838.3854996685</v>
          </cell>
          <cell r="B634">
            <v>12134.6058183612</v>
          </cell>
          <cell r="C634">
            <v>13215.5678439374</v>
          </cell>
          <cell r="D634">
            <v>12901.1461597238</v>
          </cell>
          <cell r="E634">
            <v>12582.8098171827</v>
          </cell>
          <cell r="F634">
            <v>12151.205832617</v>
          </cell>
          <cell r="G634">
            <v>11912.4259511789</v>
          </cell>
          <cell r="H634">
            <v>11882.4010271911</v>
          </cell>
          <cell r="I634">
            <v>11701.4582200873</v>
          </cell>
          <cell r="J634">
            <v>11846.2128182309</v>
          </cell>
          <cell r="K634">
            <v>11830.1011541481</v>
          </cell>
          <cell r="L634">
            <v>11593.6955139552</v>
          </cell>
          <cell r="M634">
            <v>11685.2854803135</v>
          </cell>
          <cell r="N634">
            <v>11607.0256574539</v>
          </cell>
          <cell r="O634">
            <v>11529.2052050774</v>
          </cell>
          <cell r="P634">
            <v>11538.8703766054</v>
          </cell>
          <cell r="Q634">
            <v>846.896746326998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-66778.4589970477</v>
          </cell>
          <cell r="B635">
            <v>11859.8532160669</v>
          </cell>
          <cell r="C635">
            <v>12808.3445189507</v>
          </cell>
          <cell r="D635">
            <v>12502.0325315556</v>
          </cell>
          <cell r="E635">
            <v>12294.5659119618</v>
          </cell>
          <cell r="F635">
            <v>12036.1598767142</v>
          </cell>
          <cell r="G635">
            <v>12030.3654840903</v>
          </cell>
          <cell r="H635">
            <v>11797.3340512595</v>
          </cell>
          <cell r="I635">
            <v>11631.3942788789</v>
          </cell>
          <cell r="J635">
            <v>11569.5219875677</v>
          </cell>
          <cell r="K635">
            <v>11690.4200594816</v>
          </cell>
          <cell r="L635">
            <v>11449.0756058987</v>
          </cell>
          <cell r="M635">
            <v>11516.7572486852</v>
          </cell>
          <cell r="N635">
            <v>11566.213271828</v>
          </cell>
          <cell r="O635">
            <v>11322.5851493623</v>
          </cell>
          <cell r="P635">
            <v>11335.7472804652</v>
          </cell>
          <cell r="Q635">
            <v>765.922213312539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-71627.2944161889</v>
          </cell>
          <cell r="B636">
            <v>12031.551017151</v>
          </cell>
          <cell r="C636">
            <v>13147.0692477599</v>
          </cell>
          <cell r="D636">
            <v>12802.2634403283</v>
          </cell>
          <cell r="E636">
            <v>12477.6794857613</v>
          </cell>
          <cell r="F636">
            <v>12236.5178311746</v>
          </cell>
          <cell r="G636">
            <v>11972.8678219556</v>
          </cell>
          <cell r="H636">
            <v>11947.9030170452</v>
          </cell>
          <cell r="I636">
            <v>11817.3873811393</v>
          </cell>
          <cell r="J636">
            <v>11759.1345701457</v>
          </cell>
          <cell r="K636">
            <v>11585.2577548744</v>
          </cell>
          <cell r="L636">
            <v>11588.4272424787</v>
          </cell>
          <cell r="M636">
            <v>11620.0216119695</v>
          </cell>
          <cell r="N636">
            <v>11453.9142056429</v>
          </cell>
          <cell r="O636">
            <v>11383.3658060202</v>
          </cell>
          <cell r="P636">
            <v>11308.5612979079</v>
          </cell>
          <cell r="Q636">
            <v>821.53641603592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-72301.5978434131</v>
          </cell>
          <cell r="B637">
            <v>12152.6473477729</v>
          </cell>
          <cell r="C637">
            <v>13159.1823370794</v>
          </cell>
          <cell r="D637">
            <v>12643.8413114731</v>
          </cell>
          <cell r="E637">
            <v>12537.6887175356</v>
          </cell>
          <cell r="F637">
            <v>12234.0168039851</v>
          </cell>
          <cell r="G637">
            <v>12170.2318200069</v>
          </cell>
          <cell r="H637">
            <v>11868.803308985</v>
          </cell>
          <cell r="I637">
            <v>11778.7525723481</v>
          </cell>
          <cell r="J637">
            <v>11813.2601547256</v>
          </cell>
          <cell r="K637">
            <v>11765.1008122451</v>
          </cell>
          <cell r="L637">
            <v>11655.1440138885</v>
          </cell>
          <cell r="M637">
            <v>11556.1769167731</v>
          </cell>
          <cell r="N637">
            <v>11763.739867574</v>
          </cell>
          <cell r="O637">
            <v>11707.4185248118</v>
          </cell>
          <cell r="P637">
            <v>11490.9223899037</v>
          </cell>
          <cell r="Q637">
            <v>829.27040662481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-69672.854726246</v>
          </cell>
          <cell r="B638">
            <v>12010.4082737017</v>
          </cell>
          <cell r="C638">
            <v>13066.9118735628</v>
          </cell>
          <cell r="D638">
            <v>12726.2380732611</v>
          </cell>
          <cell r="E638">
            <v>12367.1263697022</v>
          </cell>
          <cell r="F638">
            <v>12146.4709392428</v>
          </cell>
          <cell r="G638">
            <v>11851.8418546769</v>
          </cell>
          <cell r="H638">
            <v>11760.5745374252</v>
          </cell>
          <cell r="I638">
            <v>11788.2852427852</v>
          </cell>
          <cell r="J638">
            <v>11712.3596454372</v>
          </cell>
          <cell r="K638">
            <v>11651.4897641185</v>
          </cell>
          <cell r="L638">
            <v>11594.5221991493</v>
          </cell>
          <cell r="M638">
            <v>11527.6962010804</v>
          </cell>
          <cell r="N638">
            <v>11544.7038246176</v>
          </cell>
          <cell r="O638">
            <v>11432.8485149295</v>
          </cell>
          <cell r="P638">
            <v>11472.4374007734</v>
          </cell>
          <cell r="Q638">
            <v>799.119774568151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-68785.3853356677</v>
          </cell>
          <cell r="B639">
            <v>12105.5826403353</v>
          </cell>
          <cell r="C639">
            <v>12899.3799141098</v>
          </cell>
          <cell r="D639">
            <v>12692.697346834</v>
          </cell>
          <cell r="E639">
            <v>12423.6037382442</v>
          </cell>
          <cell r="F639">
            <v>12082.2222764037</v>
          </cell>
          <cell r="G639">
            <v>12038.5974379789</v>
          </cell>
          <cell r="H639">
            <v>11782.0304605708</v>
          </cell>
          <cell r="I639">
            <v>11702.9072075306</v>
          </cell>
          <cell r="J639">
            <v>11729.3691246493</v>
          </cell>
          <cell r="K639">
            <v>11575.7775000688</v>
          </cell>
          <cell r="L639">
            <v>11560.1283051969</v>
          </cell>
          <cell r="M639">
            <v>11505.3943362888</v>
          </cell>
          <cell r="N639">
            <v>11489.9928390061</v>
          </cell>
          <cell r="O639">
            <v>11433.6715974058</v>
          </cell>
          <cell r="P639">
            <v>11519.7476203991</v>
          </cell>
          <cell r="Q639">
            <v>788.940855645974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-68132.1777826139</v>
          </cell>
          <cell r="B640">
            <v>11898.2127236485</v>
          </cell>
          <cell r="C640">
            <v>12894.3203887074</v>
          </cell>
          <cell r="D640">
            <v>12629.3721786386</v>
          </cell>
          <cell r="E640">
            <v>12381.5101213406</v>
          </cell>
          <cell r="F640">
            <v>11881.6193577547</v>
          </cell>
          <cell r="G640">
            <v>11895.3945187981</v>
          </cell>
          <cell r="H640">
            <v>11794.2113352086</v>
          </cell>
          <cell r="I640">
            <v>11601.0696268217</v>
          </cell>
          <cell r="J640">
            <v>11587.0642274633</v>
          </cell>
          <cell r="K640">
            <v>11528.7598280105</v>
          </cell>
          <cell r="L640">
            <v>11549.5845623993</v>
          </cell>
          <cell r="M640">
            <v>11419.409613535</v>
          </cell>
          <cell r="N640">
            <v>11486.0181472944</v>
          </cell>
          <cell r="O640">
            <v>11647.1915609802</v>
          </cell>
          <cell r="P640">
            <v>11390.1907425242</v>
          </cell>
          <cell r="Q640">
            <v>781.448826295468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-68109.4585965059</v>
          </cell>
          <cell r="B641">
            <v>11920.5372587082</v>
          </cell>
          <cell r="C641">
            <v>13060.6171339669</v>
          </cell>
          <cell r="D641">
            <v>12679.7573221312</v>
          </cell>
          <cell r="E641">
            <v>12293.2204978166</v>
          </cell>
          <cell r="F641">
            <v>12104.1911793386</v>
          </cell>
          <cell r="G641">
            <v>11995.4580195969</v>
          </cell>
          <cell r="H641">
            <v>11817.7970438931</v>
          </cell>
          <cell r="I641">
            <v>11753.487912012</v>
          </cell>
          <cell r="J641">
            <v>11589.9937559814</v>
          </cell>
          <cell r="K641">
            <v>11702.7565791501</v>
          </cell>
          <cell r="L641">
            <v>11457.1156565616</v>
          </cell>
          <cell r="M641">
            <v>11523.270252043</v>
          </cell>
          <cell r="N641">
            <v>11335.9953027846</v>
          </cell>
          <cell r="O641">
            <v>11516.0675890109</v>
          </cell>
          <cell r="P641">
            <v>11424.52093869</v>
          </cell>
          <cell r="Q641">
            <v>781.188246318484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-69048.7874076836</v>
          </cell>
          <cell r="B642">
            <v>11951.959899352</v>
          </cell>
          <cell r="C642">
            <v>12915.6048793629</v>
          </cell>
          <cell r="D642">
            <v>12705.3110743775</v>
          </cell>
          <cell r="E642">
            <v>12403.5252859253</v>
          </cell>
          <cell r="F642">
            <v>12284.8975522016</v>
          </cell>
          <cell r="G642">
            <v>11928.5701147887</v>
          </cell>
          <cell r="H642">
            <v>11896.303935764</v>
          </cell>
          <cell r="I642">
            <v>11797.1770538781</v>
          </cell>
          <cell r="J642">
            <v>11730.0607935421</v>
          </cell>
          <cell r="K642">
            <v>11567.5152473274</v>
          </cell>
          <cell r="L642">
            <v>11683.4739720143</v>
          </cell>
          <cell r="M642">
            <v>11554.2756882065</v>
          </cell>
          <cell r="N642">
            <v>11363.2607859513</v>
          </cell>
          <cell r="O642">
            <v>11202.2007635749</v>
          </cell>
          <cell r="P642">
            <v>11419.1115547194</v>
          </cell>
          <cell r="Q642">
            <v>791.961972051167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-65451.9975816421</v>
          </cell>
          <cell r="B643">
            <v>11996.7230511823</v>
          </cell>
          <cell r="C643">
            <v>12834.2152777661</v>
          </cell>
          <cell r="D643">
            <v>12501.3862117981</v>
          </cell>
          <cell r="E643">
            <v>12231.9203245163</v>
          </cell>
          <cell r="F643">
            <v>11996.1587884719</v>
          </cell>
          <cell r="G643">
            <v>11707.6196621519</v>
          </cell>
          <cell r="H643">
            <v>11609.9012492527</v>
          </cell>
          <cell r="I643">
            <v>11648.4989735503</v>
          </cell>
          <cell r="J643">
            <v>11638.4798072409</v>
          </cell>
          <cell r="K643">
            <v>11563.6774531272</v>
          </cell>
          <cell r="L643">
            <v>11433.3773571416</v>
          </cell>
          <cell r="M643">
            <v>11509.9511569899</v>
          </cell>
          <cell r="N643">
            <v>11469.7513070269</v>
          </cell>
          <cell r="O643">
            <v>11293.6161862037</v>
          </cell>
          <cell r="P643">
            <v>11447.9207031673</v>
          </cell>
          <cell r="Q643">
            <v>750.708231462402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-68862.8418046249</v>
          </cell>
          <cell r="B644">
            <v>12145.3560941295</v>
          </cell>
          <cell r="C644">
            <v>13116.4826528597</v>
          </cell>
          <cell r="D644">
            <v>12645.702876724</v>
          </cell>
          <cell r="E644">
            <v>12298.1967075226</v>
          </cell>
          <cell r="F644">
            <v>12180.7820571007</v>
          </cell>
          <cell r="G644">
            <v>11771.4987011094</v>
          </cell>
          <cell r="H644">
            <v>11716.146929124</v>
          </cell>
          <cell r="I644">
            <v>11554.4524233124</v>
          </cell>
          <cell r="J644">
            <v>11629.1027953885</v>
          </cell>
          <cell r="K644">
            <v>11606.1261503751</v>
          </cell>
          <cell r="L644">
            <v>11494.5009516174</v>
          </cell>
          <cell r="M644">
            <v>11524.7445080616</v>
          </cell>
          <cell r="N644">
            <v>11506.900386098</v>
          </cell>
          <cell r="O644">
            <v>11369.6544228555</v>
          </cell>
          <cell r="P644">
            <v>11233.394215425</v>
          </cell>
          <cell r="Q644">
            <v>789.829250362326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-64546.1444696068</v>
          </cell>
          <cell r="B645">
            <v>11899.178596565</v>
          </cell>
          <cell r="C645">
            <v>12788.1748589732</v>
          </cell>
          <cell r="D645">
            <v>12480.0290025946</v>
          </cell>
          <cell r="E645">
            <v>12427.7308929048</v>
          </cell>
          <cell r="F645">
            <v>12017.2632664411</v>
          </cell>
          <cell r="G645">
            <v>11774.9181006008</v>
          </cell>
          <cell r="H645">
            <v>11714.5333384534</v>
          </cell>
          <cell r="I645">
            <v>11685.1281681089</v>
          </cell>
          <cell r="J645">
            <v>11601.7531391672</v>
          </cell>
          <cell r="K645">
            <v>11440.6078537228</v>
          </cell>
          <cell r="L645">
            <v>11391.3555662922</v>
          </cell>
          <cell r="M645">
            <v>11445.9752456545</v>
          </cell>
          <cell r="N645">
            <v>11369.6853210485</v>
          </cell>
          <cell r="O645">
            <v>11264.6724728073</v>
          </cell>
          <cell r="P645">
            <v>11177.4699874009</v>
          </cell>
          <cell r="Q645">
            <v>740.318458608602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-74123.4547699538</v>
          </cell>
          <cell r="B646">
            <v>12184.8342068078</v>
          </cell>
          <cell r="C646">
            <v>13160.8395096779</v>
          </cell>
          <cell r="D646">
            <v>13030.1016909312</v>
          </cell>
          <cell r="E646">
            <v>12467.7684257797</v>
          </cell>
          <cell r="F646">
            <v>12246.1298530952</v>
          </cell>
          <cell r="G646">
            <v>12006.2613727546</v>
          </cell>
          <cell r="H646">
            <v>11878.3128194021</v>
          </cell>
          <cell r="I646">
            <v>11797.5869099864</v>
          </cell>
          <cell r="J646">
            <v>11707.5901899652</v>
          </cell>
          <cell r="K646">
            <v>11677.9078075199</v>
          </cell>
          <cell r="L646">
            <v>11731.4995165262</v>
          </cell>
          <cell r="M646">
            <v>11743.0426003534</v>
          </cell>
          <cell r="N646">
            <v>11616.6675456607</v>
          </cell>
          <cell r="O646">
            <v>11524.1424908156</v>
          </cell>
          <cell r="P646">
            <v>11450.1776391418</v>
          </cell>
          <cell r="Q646">
            <v>850.166376829462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-65021.7571219251</v>
          </cell>
          <cell r="B647">
            <v>11971.9021952703</v>
          </cell>
          <cell r="C647">
            <v>12880.1980752786</v>
          </cell>
          <cell r="D647">
            <v>12569.8523437739</v>
          </cell>
          <cell r="E647">
            <v>12242.8555015149</v>
          </cell>
          <cell r="F647">
            <v>12058.3405906921</v>
          </cell>
          <cell r="G647">
            <v>11790.8155301221</v>
          </cell>
          <cell r="H647">
            <v>11636.8374854832</v>
          </cell>
          <cell r="I647">
            <v>11505.6151854446</v>
          </cell>
          <cell r="J647">
            <v>11583.7339323711</v>
          </cell>
          <cell r="K647">
            <v>11504.009749026</v>
          </cell>
          <cell r="L647">
            <v>11583.2094338914</v>
          </cell>
          <cell r="M647">
            <v>11618.7243547123</v>
          </cell>
          <cell r="N647">
            <v>11466.9354602035</v>
          </cell>
          <cell r="O647">
            <v>11254.2909839594</v>
          </cell>
          <cell r="P647">
            <v>11189.9630073989</v>
          </cell>
          <cell r="Q647">
            <v>745.773545485632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-65064.3096411248</v>
          </cell>
          <cell r="B648">
            <v>11796.6720533016</v>
          </cell>
          <cell r="C648">
            <v>12787.8754995032</v>
          </cell>
          <cell r="D648">
            <v>12734.6871066514</v>
          </cell>
          <cell r="E648">
            <v>12324.2338855456</v>
          </cell>
          <cell r="F648">
            <v>11939.1061954943</v>
          </cell>
          <cell r="G648">
            <v>11772.0752987367</v>
          </cell>
          <cell r="H648">
            <v>11572.9541961735</v>
          </cell>
          <cell r="I648">
            <v>11559.2346369453</v>
          </cell>
          <cell r="J648">
            <v>11564.6716639095</v>
          </cell>
          <cell r="K648">
            <v>11636.0540592789</v>
          </cell>
          <cell r="L648">
            <v>11388.9242059519</v>
          </cell>
          <cell r="M648">
            <v>11417.450043544</v>
          </cell>
          <cell r="N648">
            <v>11436.3939480925</v>
          </cell>
          <cell r="O648">
            <v>11176.536388018</v>
          </cell>
          <cell r="P648">
            <v>11299.3458931436</v>
          </cell>
          <cell r="Q648">
            <v>746.261605859845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-63657.7350246896</v>
          </cell>
          <cell r="B649">
            <v>11898.3225303038</v>
          </cell>
          <cell r="C649">
            <v>12947.863296164</v>
          </cell>
          <cell r="D649">
            <v>12542.5343491127</v>
          </cell>
          <cell r="E649">
            <v>12130.5762649592</v>
          </cell>
          <cell r="F649">
            <v>11936.2785453025</v>
          </cell>
          <cell r="G649">
            <v>11796.558983119</v>
          </cell>
          <cell r="H649">
            <v>11708.4139865403</v>
          </cell>
          <cell r="I649">
            <v>11712.2114144655</v>
          </cell>
          <cell r="J649">
            <v>11609.2235393157</v>
          </cell>
          <cell r="K649">
            <v>11430.9866876995</v>
          </cell>
          <cell r="L649">
            <v>11461.025471472</v>
          </cell>
          <cell r="M649">
            <v>11283.4143955097</v>
          </cell>
          <cell r="N649">
            <v>11415.001968841</v>
          </cell>
          <cell r="O649">
            <v>11354.7094203002</v>
          </cell>
          <cell r="P649">
            <v>11465.8017034015</v>
          </cell>
          <cell r="Q649">
            <v>730.12875763918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-64418.6650439532</v>
          </cell>
          <cell r="B650">
            <v>11814.624491527</v>
          </cell>
          <cell r="C650">
            <v>12832.9841620106</v>
          </cell>
          <cell r="D650">
            <v>12473.3295549179</v>
          </cell>
          <cell r="E650">
            <v>12294.7924646705</v>
          </cell>
          <cell r="F650">
            <v>12167.7825679315</v>
          </cell>
          <cell r="G650">
            <v>11824.5212415518</v>
          </cell>
          <cell r="H650">
            <v>11685.9945601511</v>
          </cell>
          <cell r="I650">
            <v>11633.1285142561</v>
          </cell>
          <cell r="J650">
            <v>11533.4321746965</v>
          </cell>
          <cell r="K650">
            <v>11553.8424351257</v>
          </cell>
          <cell r="L650">
            <v>11532.2071213736</v>
          </cell>
          <cell r="M650">
            <v>11277.4994557507</v>
          </cell>
          <cell r="N650">
            <v>11349.4213976323</v>
          </cell>
          <cell r="O650">
            <v>11333.6551771436</v>
          </cell>
          <cell r="P650">
            <v>11245.2309422546</v>
          </cell>
          <cell r="Q650">
            <v>738.856320588125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-62062.6946819586</v>
          </cell>
          <cell r="B651">
            <v>11862.9089980475</v>
          </cell>
          <cell r="C651">
            <v>12775.4883669673</v>
          </cell>
          <cell r="D651">
            <v>12481.4435301297</v>
          </cell>
          <cell r="E651">
            <v>12235.0955047586</v>
          </cell>
          <cell r="F651">
            <v>11984.7135360401</v>
          </cell>
          <cell r="G651">
            <v>11712.8755961569</v>
          </cell>
          <cell r="H651">
            <v>11598.6813234104</v>
          </cell>
          <cell r="I651">
            <v>11468.6942554214</v>
          </cell>
          <cell r="J651">
            <v>11706.11261941</v>
          </cell>
          <cell r="K651">
            <v>11563.9549016738</v>
          </cell>
          <cell r="L651">
            <v>11493.8159032338</v>
          </cell>
          <cell r="M651">
            <v>11429.9747391469</v>
          </cell>
          <cell r="N651">
            <v>11348.2392929838</v>
          </cell>
          <cell r="O651">
            <v>11206.777147886</v>
          </cell>
          <cell r="P651">
            <v>11240.096654869</v>
          </cell>
          <cell r="Q651">
            <v>711.834282924193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-73390.383914062</v>
          </cell>
          <cell r="B652">
            <v>12205.0959144847</v>
          </cell>
          <cell r="C652">
            <v>13230.6584150174</v>
          </cell>
          <cell r="D652">
            <v>12803.0438327611</v>
          </cell>
          <cell r="E652">
            <v>12526.5985919139</v>
          </cell>
          <cell r="F652">
            <v>12201.8725567385</v>
          </cell>
          <cell r="G652">
            <v>12076.3552438778</v>
          </cell>
          <cell r="H652">
            <v>11957.5703395798</v>
          </cell>
          <cell r="I652">
            <v>11792.7213911256</v>
          </cell>
          <cell r="J652">
            <v>11795.6320159314</v>
          </cell>
          <cell r="K652">
            <v>11663.4890758419</v>
          </cell>
          <cell r="L652">
            <v>11612.6186225135</v>
          </cell>
          <cell r="M652">
            <v>11585.4519157941</v>
          </cell>
          <cell r="N652">
            <v>11522.4630244252</v>
          </cell>
          <cell r="O652">
            <v>11583.4703617468</v>
          </cell>
          <cell r="P652">
            <v>11493.6118029851</v>
          </cell>
          <cell r="Q652">
            <v>841.758347340725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-62004.9745584023</v>
          </cell>
          <cell r="B653">
            <v>11861.6044693744</v>
          </cell>
          <cell r="C653">
            <v>12768.4291102819</v>
          </cell>
          <cell r="D653">
            <v>12424.6242963603</v>
          </cell>
          <cell r="E653">
            <v>12107.6523243424</v>
          </cell>
          <cell r="F653">
            <v>11847.8856886002</v>
          </cell>
          <cell r="G653">
            <v>11722.7321985424</v>
          </cell>
          <cell r="H653">
            <v>11565.9435328267</v>
          </cell>
          <cell r="I653">
            <v>11357.6150122196</v>
          </cell>
          <cell r="J653">
            <v>11649.7345709438</v>
          </cell>
          <cell r="K653">
            <v>11305.5919315185</v>
          </cell>
          <cell r="L653">
            <v>11401.5528166363</v>
          </cell>
          <cell r="M653">
            <v>11318.4363679145</v>
          </cell>
          <cell r="N653">
            <v>11408.1551721135</v>
          </cell>
          <cell r="O653">
            <v>11138.492793208</v>
          </cell>
          <cell r="P653">
            <v>11158.794057213</v>
          </cell>
          <cell r="Q653">
            <v>711.172256195051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-64944.1586709228</v>
          </cell>
          <cell r="B654">
            <v>11868.8810085619</v>
          </cell>
          <cell r="C654">
            <v>12833.462854513</v>
          </cell>
          <cell r="D654">
            <v>12476.3404449336</v>
          </cell>
          <cell r="E654">
            <v>12222.6660968783</v>
          </cell>
          <cell r="F654">
            <v>11985.8210946873</v>
          </cell>
          <cell r="G654">
            <v>11865.7477791027</v>
          </cell>
          <cell r="H654">
            <v>11639.9449126999</v>
          </cell>
          <cell r="I654">
            <v>11630.6610737001</v>
          </cell>
          <cell r="J654">
            <v>11635.983388015</v>
          </cell>
          <cell r="K654">
            <v>11432.7295651172</v>
          </cell>
          <cell r="L654">
            <v>11544.8965764418</v>
          </cell>
          <cell r="M654">
            <v>11584.0221039164</v>
          </cell>
          <cell r="N654">
            <v>11271.7905985143</v>
          </cell>
          <cell r="O654">
            <v>11241.9831229639</v>
          </cell>
          <cell r="P654">
            <v>11377.2092857063</v>
          </cell>
          <cell r="Q654">
            <v>744.883522292016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-72487.8098283651</v>
          </cell>
          <cell r="B655">
            <v>12062.2732084223</v>
          </cell>
          <cell r="C655">
            <v>13108.5566654867</v>
          </cell>
          <cell r="D655">
            <v>12752.2501819841</v>
          </cell>
          <cell r="E655">
            <v>12480.495099997</v>
          </cell>
          <cell r="F655">
            <v>12362.9078185464</v>
          </cell>
          <cell r="G655">
            <v>11944.0738290512</v>
          </cell>
          <cell r="H655">
            <v>11864.4917083068</v>
          </cell>
          <cell r="I655">
            <v>11840.6228294306</v>
          </cell>
          <cell r="J655">
            <v>11735.3762717494</v>
          </cell>
          <cell r="K655">
            <v>11598.8759983824</v>
          </cell>
          <cell r="L655">
            <v>11556.9600683184</v>
          </cell>
          <cell r="M655">
            <v>11516.4187967346</v>
          </cell>
          <cell r="N655">
            <v>11738.3574667851</v>
          </cell>
          <cell r="O655">
            <v>11536.6240072687</v>
          </cell>
          <cell r="P655">
            <v>11481.5157035747</v>
          </cell>
          <cell r="Q655">
            <v>831.406183607417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-68490.1985186293</v>
          </cell>
          <cell r="B656">
            <v>12060.672187885</v>
          </cell>
          <cell r="C656">
            <v>13025.3021565</v>
          </cell>
          <cell r="D656">
            <v>12639.4679712261</v>
          </cell>
          <cell r="E656">
            <v>12295.4473099109</v>
          </cell>
          <cell r="F656">
            <v>12141.5669104321</v>
          </cell>
          <cell r="G656">
            <v>11884.8421303736</v>
          </cell>
          <cell r="H656">
            <v>11718.4789925891</v>
          </cell>
          <cell r="I656">
            <v>11645.028404778</v>
          </cell>
          <cell r="J656">
            <v>11640.8209378598</v>
          </cell>
          <cell r="K656">
            <v>11512.3583884853</v>
          </cell>
          <cell r="L656">
            <v>11563.1367195303</v>
          </cell>
          <cell r="M656">
            <v>11611.9025207057</v>
          </cell>
          <cell r="N656">
            <v>11588.2436914421</v>
          </cell>
          <cell r="O656">
            <v>11524.9927009492</v>
          </cell>
          <cell r="P656">
            <v>11396.7132982501</v>
          </cell>
          <cell r="Q656">
            <v>785.55518092927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-66517.7131674894</v>
          </cell>
          <cell r="B657">
            <v>11828.5580221294</v>
          </cell>
          <cell r="C657">
            <v>12791.1305086702</v>
          </cell>
          <cell r="D657">
            <v>12723.28672606</v>
          </cell>
          <cell r="E657">
            <v>12299.2820588945</v>
          </cell>
          <cell r="F657">
            <v>12132.1375781781</v>
          </cell>
          <cell r="G657">
            <v>12100.611149803</v>
          </cell>
          <cell r="H657">
            <v>11703.1654222637</v>
          </cell>
          <cell r="I657">
            <v>11660.7781628616</v>
          </cell>
          <cell r="J657">
            <v>11636.2901244353</v>
          </cell>
          <cell r="K657">
            <v>11608.9320788158</v>
          </cell>
          <cell r="L657">
            <v>11452.2251147263</v>
          </cell>
          <cell r="M657">
            <v>11501.8752643936</v>
          </cell>
          <cell r="N657">
            <v>11446.6129094469</v>
          </cell>
          <cell r="O657">
            <v>11387.6090988239</v>
          </cell>
          <cell r="P657">
            <v>11286.0008736294</v>
          </cell>
          <cell r="Q657">
            <v>762.931562945836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-61936.5880800023</v>
          </cell>
          <cell r="B658">
            <v>12055.658685723</v>
          </cell>
          <cell r="C658">
            <v>12787.1899195472</v>
          </cell>
          <cell r="D658">
            <v>12432.9734972537</v>
          </cell>
          <cell r="E658">
            <v>12162.8143281182</v>
          </cell>
          <cell r="F658">
            <v>11950.6112726273</v>
          </cell>
          <cell r="G658">
            <v>11646.0272969859</v>
          </cell>
          <cell r="H658">
            <v>11611.7090851422</v>
          </cell>
          <cell r="I658">
            <v>11684.9331662117</v>
          </cell>
          <cell r="J658">
            <v>11487.7059323505</v>
          </cell>
          <cell r="K658">
            <v>11415.2132833672</v>
          </cell>
          <cell r="L658">
            <v>11488.3555068749</v>
          </cell>
          <cell r="M658">
            <v>11335.6353975212</v>
          </cell>
          <cell r="N658">
            <v>11239.1092044328</v>
          </cell>
          <cell r="O658">
            <v>11192.2147382972</v>
          </cell>
          <cell r="P658">
            <v>11137.5859372185</v>
          </cell>
          <cell r="Q658">
            <v>710.387890642394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-63533.1708917176</v>
          </cell>
          <cell r="B659">
            <v>11765.7289373712</v>
          </cell>
          <cell r="C659">
            <v>12787.8666552084</v>
          </cell>
          <cell r="D659">
            <v>12364.2967849805</v>
          </cell>
          <cell r="E659">
            <v>12310.4485874723</v>
          </cell>
          <cell r="F659">
            <v>12051.5692583077</v>
          </cell>
          <cell r="G659">
            <v>11759.1763123689</v>
          </cell>
          <cell r="H659">
            <v>11534.4003556262</v>
          </cell>
          <cell r="I659">
            <v>11530.5045035351</v>
          </cell>
          <cell r="J659">
            <v>11530.1599201973</v>
          </cell>
          <cell r="K659">
            <v>11535.3731083314</v>
          </cell>
          <cell r="L659">
            <v>11391.2401166014</v>
          </cell>
          <cell r="M659">
            <v>11473.6019639883</v>
          </cell>
          <cell r="N659">
            <v>11408.7838592571</v>
          </cell>
          <cell r="O659">
            <v>11307.33055905</v>
          </cell>
          <cell r="P659">
            <v>11267.2056600877</v>
          </cell>
          <cell r="Q659">
            <v>728.700056859644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-63527.674550129</v>
          </cell>
          <cell r="B660">
            <v>12078.9921544658</v>
          </cell>
          <cell r="C660">
            <v>12774.7225211651</v>
          </cell>
          <cell r="D660">
            <v>12486.5376102452</v>
          </cell>
          <cell r="E660">
            <v>12279.6373722646</v>
          </cell>
          <cell r="F660">
            <v>12090.7791193858</v>
          </cell>
          <cell r="G660">
            <v>11814.9364110832</v>
          </cell>
          <cell r="H660">
            <v>11596.4440163496</v>
          </cell>
          <cell r="I660">
            <v>11614.3518336793</v>
          </cell>
          <cell r="J660">
            <v>11579.6174698846</v>
          </cell>
          <cell r="K660">
            <v>11663.7971612393</v>
          </cell>
          <cell r="L660">
            <v>11477.2478251404</v>
          </cell>
          <cell r="M660">
            <v>11450.2545303038</v>
          </cell>
          <cell r="N660">
            <v>11271.2367747523</v>
          </cell>
          <cell r="O660">
            <v>11238.8934992242</v>
          </cell>
          <cell r="P660">
            <v>11342.6414623378</v>
          </cell>
          <cell r="Q660">
            <v>728.637016020159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-64410.6965237254</v>
          </cell>
          <cell r="B661">
            <v>11862.3296936102</v>
          </cell>
          <cell r="C661">
            <v>12982.6330279477</v>
          </cell>
          <cell r="D661">
            <v>12503.0979854935</v>
          </cell>
          <cell r="E661">
            <v>12177.4528129962</v>
          </cell>
          <cell r="F661">
            <v>11959.0524298633</v>
          </cell>
          <cell r="G661">
            <v>11746.3683190121</v>
          </cell>
          <cell r="H661">
            <v>11750.4535117938</v>
          </cell>
          <cell r="I661">
            <v>11626.9189498538</v>
          </cell>
          <cell r="J661">
            <v>11523.120331766</v>
          </cell>
          <cell r="K661">
            <v>11552.0318409005</v>
          </cell>
          <cell r="L661">
            <v>11415.0753838573</v>
          </cell>
          <cell r="M661">
            <v>11361.173143529</v>
          </cell>
          <cell r="N661">
            <v>11317.8591664154</v>
          </cell>
          <cell r="O661">
            <v>11388.6913403711</v>
          </cell>
          <cell r="P661">
            <v>11198.6711730213</v>
          </cell>
          <cell r="Q661">
            <v>738.764924848521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-73112.264005473</v>
          </cell>
          <cell r="B662">
            <v>12101.3642505296</v>
          </cell>
          <cell r="C662">
            <v>13141.0721515063</v>
          </cell>
          <cell r="D662">
            <v>12706.207699335</v>
          </cell>
          <cell r="E662">
            <v>12560.4440719838</v>
          </cell>
          <cell r="F662">
            <v>12188.7898936283</v>
          </cell>
          <cell r="G662">
            <v>12113.7284539304</v>
          </cell>
          <cell r="H662">
            <v>11983.4475473089</v>
          </cell>
          <cell r="I662">
            <v>11923.179701604</v>
          </cell>
          <cell r="J662">
            <v>11865.5809257163</v>
          </cell>
          <cell r="K662">
            <v>11549.4523423189</v>
          </cell>
          <cell r="L662">
            <v>11686.4958556072</v>
          </cell>
          <cell r="M662">
            <v>11591.4126859097</v>
          </cell>
          <cell r="N662">
            <v>11456.212211559</v>
          </cell>
          <cell r="O662">
            <v>11463.8952889039</v>
          </cell>
          <cell r="P662">
            <v>11450.0388602107</v>
          </cell>
          <cell r="Q662">
            <v>838.568423237173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-66599.1656096555</v>
          </cell>
          <cell r="B663">
            <v>11889.4884343486</v>
          </cell>
          <cell r="C663">
            <v>13024.0685029551</v>
          </cell>
          <cell r="D663">
            <v>12587.143687666</v>
          </cell>
          <cell r="E663">
            <v>12308.757372368</v>
          </cell>
          <cell r="F663">
            <v>12133.06552702</v>
          </cell>
          <cell r="G663">
            <v>11889.1865133778</v>
          </cell>
          <cell r="H663">
            <v>11711.0053624967</v>
          </cell>
          <cell r="I663">
            <v>11541.0281310951</v>
          </cell>
          <cell r="J663">
            <v>11586.6407380884</v>
          </cell>
          <cell r="K663">
            <v>11524.8740487985</v>
          </cell>
          <cell r="L663">
            <v>11605.9872112149</v>
          </cell>
          <cell r="M663">
            <v>11553.5195660355</v>
          </cell>
          <cell r="N663">
            <v>11425.3508126071</v>
          </cell>
          <cell r="O663">
            <v>11327.402400028</v>
          </cell>
          <cell r="P663">
            <v>11356.1392434197</v>
          </cell>
          <cell r="Q663">
            <v>763.865789876505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-63440.0161511731</v>
          </cell>
          <cell r="B664">
            <v>11882.9360520645</v>
          </cell>
          <cell r="C664">
            <v>12743.6247308078</v>
          </cell>
          <cell r="D664">
            <v>12403.3605115045</v>
          </cell>
          <cell r="E664">
            <v>12166.8879896491</v>
          </cell>
          <cell r="F664">
            <v>12049.1795543289</v>
          </cell>
          <cell r="G664">
            <v>11739.9777288836</v>
          </cell>
          <cell r="H664">
            <v>11678.7624322766</v>
          </cell>
          <cell r="I664">
            <v>11571.362886686</v>
          </cell>
          <cell r="J664">
            <v>11471.7371255586</v>
          </cell>
          <cell r="K664">
            <v>11460.4692371292</v>
          </cell>
          <cell r="L664">
            <v>11517.2900791241</v>
          </cell>
          <cell r="M664">
            <v>11430.3744631187</v>
          </cell>
          <cell r="N664">
            <v>11309.1792766423</v>
          </cell>
          <cell r="O664">
            <v>11199.040122906</v>
          </cell>
          <cell r="P664">
            <v>11080.860659691</v>
          </cell>
          <cell r="Q664">
            <v>727.631609247494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-62586.7820282126</v>
          </cell>
          <cell r="B665">
            <v>11937.2516787645</v>
          </cell>
          <cell r="C665">
            <v>12687.5450065797</v>
          </cell>
          <cell r="D665">
            <v>12369.4478652235</v>
          </cell>
          <cell r="E665">
            <v>12226.6479920064</v>
          </cell>
          <cell r="F665">
            <v>11905.5378706041</v>
          </cell>
          <cell r="G665">
            <v>11627.2365435535</v>
          </cell>
          <cell r="H665">
            <v>11542.4963364635</v>
          </cell>
          <cell r="I665">
            <v>11708.6410049636</v>
          </cell>
          <cell r="J665">
            <v>11469.2911295817</v>
          </cell>
          <cell r="K665">
            <v>11562.7139705362</v>
          </cell>
          <cell r="L665">
            <v>11498.1197359522</v>
          </cell>
          <cell r="M665">
            <v>11351.8549318736</v>
          </cell>
          <cell r="N665">
            <v>11250.0317522565</v>
          </cell>
          <cell r="O665">
            <v>11341.8770510279</v>
          </cell>
          <cell r="P665">
            <v>11219.1747942304</v>
          </cell>
          <cell r="Q665">
            <v>717.845355150787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-74136.780769451</v>
          </cell>
          <cell r="B666">
            <v>11956.3033141706</v>
          </cell>
          <cell r="C666">
            <v>13181.9055658482</v>
          </cell>
          <cell r="D666">
            <v>12848.8854298229</v>
          </cell>
          <cell r="E666">
            <v>12558.5074475819</v>
          </cell>
          <cell r="F666">
            <v>12212.8335488685</v>
          </cell>
          <cell r="G666">
            <v>11978.1213771644</v>
          </cell>
          <cell r="H666">
            <v>11780.4706515306</v>
          </cell>
          <cell r="I666">
            <v>11774.6517222759</v>
          </cell>
          <cell r="J666">
            <v>11828.6953322037</v>
          </cell>
          <cell r="K666">
            <v>11784.1550246863</v>
          </cell>
          <cell r="L666">
            <v>11697.5296712641</v>
          </cell>
          <cell r="M666">
            <v>11689.8582632301</v>
          </cell>
          <cell r="N666">
            <v>11707.152636231</v>
          </cell>
          <cell r="O666">
            <v>11471.7812803259</v>
          </cell>
          <cell r="P666">
            <v>11386.6779841042</v>
          </cell>
          <cell r="Q666">
            <v>850.319220713295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-67533.6244787432</v>
          </cell>
          <cell r="B667">
            <v>11782.5779963258</v>
          </cell>
          <cell r="C667">
            <v>13001.9383848885</v>
          </cell>
          <cell r="D667">
            <v>12532.9583756316</v>
          </cell>
          <cell r="E667">
            <v>12421.8160322703</v>
          </cell>
          <cell r="F667">
            <v>12021.9116883482</v>
          </cell>
          <cell r="G667">
            <v>11915.9418758315</v>
          </cell>
          <cell r="H667">
            <v>11794.7648788751</v>
          </cell>
          <cell r="I667">
            <v>11605.4238451982</v>
          </cell>
          <cell r="J667">
            <v>11590.8828895075</v>
          </cell>
          <cell r="K667">
            <v>11602.9572353265</v>
          </cell>
          <cell r="L667">
            <v>11503.1177609225</v>
          </cell>
          <cell r="M667">
            <v>11645.0821964896</v>
          </cell>
          <cell r="N667">
            <v>11459.8068429301</v>
          </cell>
          <cell r="O667">
            <v>11497.4213776541</v>
          </cell>
          <cell r="P667">
            <v>11349.7417611889</v>
          </cell>
          <cell r="Q667">
            <v>774.583659321393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-68550.2651467222</v>
          </cell>
          <cell r="B668">
            <v>12108.2979878338</v>
          </cell>
          <cell r="C668">
            <v>13120.2523193558</v>
          </cell>
          <cell r="D668">
            <v>12701.5049672545</v>
          </cell>
          <cell r="E668">
            <v>12327.3992251244</v>
          </cell>
          <cell r="F668">
            <v>12233.1695062995</v>
          </cell>
          <cell r="G668">
            <v>11905.3758794709</v>
          </cell>
          <cell r="H668">
            <v>11726.5196053443</v>
          </cell>
          <cell r="I668">
            <v>11685.2829903267</v>
          </cell>
          <cell r="J668">
            <v>11635.088663602</v>
          </cell>
          <cell r="K668">
            <v>11564.1670737329</v>
          </cell>
          <cell r="L668">
            <v>11503.817696431</v>
          </cell>
          <cell r="M668">
            <v>11575.5887020805</v>
          </cell>
          <cell r="N668">
            <v>11405.588925465</v>
          </cell>
          <cell r="O668">
            <v>11341.7519956104</v>
          </cell>
          <cell r="P668">
            <v>11269.5834755904</v>
          </cell>
          <cell r="Q668">
            <v>786.244121126845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-68339.5235429516</v>
          </cell>
          <cell r="B669">
            <v>11912.5832636217</v>
          </cell>
          <cell r="C669">
            <v>13025.9430884011</v>
          </cell>
          <cell r="D669">
            <v>12640.4629986944</v>
          </cell>
          <cell r="E669">
            <v>12559.291256995</v>
          </cell>
          <cell r="F669">
            <v>12259.4288004241</v>
          </cell>
          <cell r="G669">
            <v>11849.1268637008</v>
          </cell>
          <cell r="H669">
            <v>11701.6536543873</v>
          </cell>
          <cell r="I669">
            <v>11695.7301594881</v>
          </cell>
          <cell r="J669">
            <v>11647.3155751938</v>
          </cell>
          <cell r="K669">
            <v>11657.3643741237</v>
          </cell>
          <cell r="L669">
            <v>11626.8412784502</v>
          </cell>
          <cell r="M669">
            <v>11468.72077864</v>
          </cell>
          <cell r="N669">
            <v>11595.5872994257</v>
          </cell>
          <cell r="O669">
            <v>11390.2026567679</v>
          </cell>
          <cell r="P669">
            <v>11255.0467351485</v>
          </cell>
          <cell r="Q669">
            <v>783.826999228237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-65756.8583543305</v>
          </cell>
          <cell r="B670">
            <v>11956.4631742415</v>
          </cell>
          <cell r="C670">
            <v>12864.5627415147</v>
          </cell>
          <cell r="D670">
            <v>12709.6813916082</v>
          </cell>
          <cell r="E670">
            <v>12316.4359219497</v>
          </cell>
          <cell r="F670">
            <v>12078.6078209648</v>
          </cell>
          <cell r="G670">
            <v>11804.0408097755</v>
          </cell>
          <cell r="H670">
            <v>11680.0078125996</v>
          </cell>
          <cell r="I670">
            <v>11802.9258531306</v>
          </cell>
          <cell r="J670">
            <v>11575.4892111632</v>
          </cell>
          <cell r="K670">
            <v>11646.2974059258</v>
          </cell>
          <cell r="L670">
            <v>11524.6730390918</v>
          </cell>
          <cell r="M670">
            <v>11516.4969869046</v>
          </cell>
          <cell r="N670">
            <v>11273.6949919962</v>
          </cell>
          <cell r="O670">
            <v>11283.9622999152</v>
          </cell>
          <cell r="P670">
            <v>11357.244038064</v>
          </cell>
          <cell r="Q670">
            <v>754.204862580829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-69650.4145390309</v>
          </cell>
          <cell r="B671">
            <v>12044.0576857149</v>
          </cell>
          <cell r="C671">
            <v>12890.5201613427</v>
          </cell>
          <cell r="D671">
            <v>12766.0638358624</v>
          </cell>
          <cell r="E671">
            <v>12296.3849010095</v>
          </cell>
          <cell r="F671">
            <v>12234.6900812046</v>
          </cell>
          <cell r="G671">
            <v>12020.3128820157</v>
          </cell>
          <cell r="H671">
            <v>11806.5349743087</v>
          </cell>
          <cell r="I671">
            <v>11709.2233909801</v>
          </cell>
          <cell r="J671">
            <v>11666.1559247892</v>
          </cell>
          <cell r="K671">
            <v>11600.8957363774</v>
          </cell>
          <cell r="L671">
            <v>11517.4826188981</v>
          </cell>
          <cell r="M671">
            <v>11583.0232661615</v>
          </cell>
          <cell r="N671">
            <v>11509.3618742788</v>
          </cell>
          <cell r="O671">
            <v>11299.9722439832</v>
          </cell>
          <cell r="P671">
            <v>11392.4499670201</v>
          </cell>
          <cell r="Q671">
            <v>798.862394596869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-74107.1299042772</v>
          </cell>
          <cell r="B672">
            <v>12052.4330318983</v>
          </cell>
          <cell r="C672">
            <v>13206.4807183924</v>
          </cell>
          <cell r="D672">
            <v>12864.1384196146</v>
          </cell>
          <cell r="E672">
            <v>12410.1635747355</v>
          </cell>
          <cell r="F672">
            <v>12218.0300673105</v>
          </cell>
          <cell r="G672">
            <v>11898.5442456989</v>
          </cell>
          <cell r="H672">
            <v>11720.8784590203</v>
          </cell>
          <cell r="I672">
            <v>11723.1059348472</v>
          </cell>
          <cell r="J672">
            <v>11930.6409144795</v>
          </cell>
          <cell r="K672">
            <v>11741.3696268262</v>
          </cell>
          <cell r="L672">
            <v>11650.4676173161</v>
          </cell>
          <cell r="M672">
            <v>11621.5450422867</v>
          </cell>
          <cell r="N672">
            <v>11640.4883965288</v>
          </cell>
          <cell r="O672">
            <v>11614.8638688077</v>
          </cell>
          <cell r="P672">
            <v>11477.4442564361</v>
          </cell>
          <cell r="Q672">
            <v>849.979137150098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-72103.1867139429</v>
          </cell>
          <cell r="B673">
            <v>12116.0937833777</v>
          </cell>
          <cell r="C673">
            <v>12995.6745145062</v>
          </cell>
          <cell r="D673">
            <v>12786.980715094</v>
          </cell>
          <cell r="E673">
            <v>12518.5469287535</v>
          </cell>
          <cell r="F673">
            <v>12377.8996174445</v>
          </cell>
          <cell r="G673">
            <v>11976.4693010954</v>
          </cell>
          <cell r="H673">
            <v>11877.4918303556</v>
          </cell>
          <cell r="I673">
            <v>11836.6724277381</v>
          </cell>
          <cell r="J673">
            <v>11644.7878334416</v>
          </cell>
          <cell r="K673">
            <v>11668.240730959</v>
          </cell>
          <cell r="L673">
            <v>11649.6358891201</v>
          </cell>
          <cell r="M673">
            <v>11605.3612464381</v>
          </cell>
          <cell r="N673">
            <v>11514.7114939658</v>
          </cell>
          <cell r="O673">
            <v>11448.1581576912</v>
          </cell>
          <cell r="P673">
            <v>11356.8575492159</v>
          </cell>
          <cell r="Q673">
            <v>826.994710334239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-68767.7216808068</v>
          </cell>
          <cell r="B674">
            <v>12063.0288986424</v>
          </cell>
          <cell r="C674">
            <v>12957.104871021</v>
          </cell>
          <cell r="D674">
            <v>12676.132138854</v>
          </cell>
          <cell r="E674">
            <v>12457.6480525358</v>
          </cell>
          <cell r="F674">
            <v>12193.7335211606</v>
          </cell>
          <cell r="G674">
            <v>11904.2378088597</v>
          </cell>
          <cell r="H674">
            <v>11756.4189180854</v>
          </cell>
          <cell r="I674">
            <v>11873.4377881931</v>
          </cell>
          <cell r="J674">
            <v>11708.0680855341</v>
          </cell>
          <cell r="K674">
            <v>11794.3236731853</v>
          </cell>
          <cell r="L674">
            <v>11569.3606307413</v>
          </cell>
          <cell r="M674">
            <v>11577.9381305097</v>
          </cell>
          <cell r="N674">
            <v>11491.7018050658</v>
          </cell>
          <cell r="O674">
            <v>11461.8303505952</v>
          </cell>
          <cell r="P674">
            <v>11275.8746158877</v>
          </cell>
          <cell r="Q674">
            <v>788.738260590182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-61968.7769519113</v>
          </cell>
          <cell r="B675">
            <v>11886.968409078</v>
          </cell>
          <cell r="C675">
            <v>12719.9032623983</v>
          </cell>
          <cell r="D675">
            <v>12465.9363645152</v>
          </cell>
          <cell r="E675">
            <v>12166.0755839276</v>
          </cell>
          <cell r="F675">
            <v>11961.6417486159</v>
          </cell>
          <cell r="G675">
            <v>11632.2273654891</v>
          </cell>
          <cell r="H675">
            <v>11610.074731911</v>
          </cell>
          <cell r="I675">
            <v>11511.4706070353</v>
          </cell>
          <cell r="J675">
            <v>11468.9722094345</v>
          </cell>
          <cell r="K675">
            <v>11421.684782235</v>
          </cell>
          <cell r="L675">
            <v>11388.8174547871</v>
          </cell>
          <cell r="M675">
            <v>11298.1197823018</v>
          </cell>
          <cell r="N675">
            <v>11520.5762629762</v>
          </cell>
          <cell r="O675">
            <v>11218.5372511594</v>
          </cell>
          <cell r="P675">
            <v>11075.5369172829</v>
          </cell>
          <cell r="Q675">
            <v>710.757084127642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-65641.3980769466</v>
          </cell>
          <cell r="B676">
            <v>11859.8737302983</v>
          </cell>
          <cell r="C676">
            <v>12830.8954463237</v>
          </cell>
          <cell r="D676">
            <v>12553.8856193289</v>
          </cell>
          <cell r="E676">
            <v>12371.8971558393</v>
          </cell>
          <cell r="F676">
            <v>12052.5357465637</v>
          </cell>
          <cell r="G676">
            <v>11870.1566579889</v>
          </cell>
          <cell r="H676">
            <v>11634.1431602891</v>
          </cell>
          <cell r="I676">
            <v>11631.2626669957</v>
          </cell>
          <cell r="J676">
            <v>11556.0239667168</v>
          </cell>
          <cell r="K676">
            <v>11544.6011302122</v>
          </cell>
          <cell r="L676">
            <v>11602.1991408374</v>
          </cell>
          <cell r="M676">
            <v>11403.8824833632</v>
          </cell>
          <cell r="N676">
            <v>11399.5358867794</v>
          </cell>
          <cell r="O676">
            <v>11416.6994011118</v>
          </cell>
          <cell r="P676">
            <v>11271.4401028961</v>
          </cell>
          <cell r="Q676">
            <v>752.880579383346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-65580.6192349273</v>
          </cell>
          <cell r="B677">
            <v>11944.6908033926</v>
          </cell>
          <cell r="C677">
            <v>12874.4759287557</v>
          </cell>
          <cell r="D677">
            <v>12519.2760726454</v>
          </cell>
          <cell r="E677">
            <v>12307.6955488969</v>
          </cell>
          <cell r="F677">
            <v>11989.9066918096</v>
          </cell>
          <cell r="G677">
            <v>11811.1344765459</v>
          </cell>
          <cell r="H677">
            <v>11647.6368713254</v>
          </cell>
          <cell r="I677">
            <v>11533.4606369731</v>
          </cell>
          <cell r="J677">
            <v>11646.4184161015</v>
          </cell>
          <cell r="K677">
            <v>11613.8060918985</v>
          </cell>
          <cell r="L677">
            <v>11437.0500187717</v>
          </cell>
          <cell r="M677">
            <v>11417.6626230557</v>
          </cell>
          <cell r="N677">
            <v>11339.7725137027</v>
          </cell>
          <cell r="O677">
            <v>11410.950175321</v>
          </cell>
          <cell r="P677">
            <v>11250.9116547299</v>
          </cell>
          <cell r="Q677">
            <v>752.183470376922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-63309.089001738</v>
          </cell>
          <cell r="B678">
            <v>11869.8573819544</v>
          </cell>
          <cell r="C678">
            <v>12754.7750471723</v>
          </cell>
          <cell r="D678">
            <v>12538.2024351474</v>
          </cell>
          <cell r="E678">
            <v>12234.4853880113</v>
          </cell>
          <cell r="F678">
            <v>11882.1018661359</v>
          </cell>
          <cell r="G678">
            <v>11632.677914367</v>
          </cell>
          <cell r="H678">
            <v>11575.0687201749</v>
          </cell>
          <cell r="I678">
            <v>11517.04192255</v>
          </cell>
          <cell r="J678">
            <v>11638.951590673</v>
          </cell>
          <cell r="K678">
            <v>11534.633295258</v>
          </cell>
          <cell r="L678">
            <v>11548.5299963422</v>
          </cell>
          <cell r="M678">
            <v>11587.2131364466</v>
          </cell>
          <cell r="N678">
            <v>11419.538379416</v>
          </cell>
          <cell r="O678">
            <v>11165.7917138781</v>
          </cell>
          <cell r="P678">
            <v>11281.529843734</v>
          </cell>
          <cell r="Q678">
            <v>726.129927214335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-61598.9801928117</v>
          </cell>
          <cell r="B679">
            <v>11854.8864213086</v>
          </cell>
          <cell r="C679">
            <v>12784.7779595714</v>
          </cell>
          <cell r="D679">
            <v>12379.6656216006</v>
          </cell>
          <cell r="E679">
            <v>12199.8626728187</v>
          </cell>
          <cell r="F679">
            <v>11874.1256903513</v>
          </cell>
          <cell r="G679">
            <v>11807.8248064052</v>
          </cell>
          <cell r="H679">
            <v>11691.582416987</v>
          </cell>
          <cell r="I679">
            <v>11490.6033653739</v>
          </cell>
          <cell r="J679">
            <v>11416.887656603</v>
          </cell>
          <cell r="K679">
            <v>11434.816426076</v>
          </cell>
          <cell r="L679">
            <v>11403.6238526957</v>
          </cell>
          <cell r="M679">
            <v>11396.1225748518</v>
          </cell>
          <cell r="N679">
            <v>11222.5732826082</v>
          </cell>
          <cell r="O679">
            <v>11225.8014352145</v>
          </cell>
          <cell r="P679">
            <v>11221.9052807611</v>
          </cell>
          <cell r="Q679">
            <v>706.515663219473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-61982.14571111</v>
          </cell>
          <cell r="B680">
            <v>11720.2102683277</v>
          </cell>
          <cell r="C680">
            <v>12860.8924064698</v>
          </cell>
          <cell r="D680">
            <v>12455.3377871099</v>
          </cell>
          <cell r="E680">
            <v>12222.1164662916</v>
          </cell>
          <cell r="F680">
            <v>11890.9519280737</v>
          </cell>
          <cell r="G680">
            <v>11581.9166627716</v>
          </cell>
          <cell r="H680">
            <v>11607.5503548647</v>
          </cell>
          <cell r="I680">
            <v>11479.5716587252</v>
          </cell>
          <cell r="J680">
            <v>11546.8684888919</v>
          </cell>
          <cell r="K680">
            <v>11519.0854663413</v>
          </cell>
          <cell r="L680">
            <v>11437.1143147826</v>
          </cell>
          <cell r="M680">
            <v>11434.9154616255</v>
          </cell>
          <cell r="N680">
            <v>11369.8030805597</v>
          </cell>
          <cell r="O680">
            <v>11136.6093731548</v>
          </cell>
          <cell r="P680">
            <v>11211.8759735935</v>
          </cell>
          <cell r="Q680">
            <v>710.910418448148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-65993.2071942153</v>
          </cell>
          <cell r="B681">
            <v>11942.1927001549</v>
          </cell>
          <cell r="C681">
            <v>12995.6358214698</v>
          </cell>
          <cell r="D681">
            <v>12641.1910395184</v>
          </cell>
          <cell r="E681">
            <v>12450.654436204</v>
          </cell>
          <cell r="F681">
            <v>12060.7935436939</v>
          </cell>
          <cell r="G681">
            <v>11926.3292470117</v>
          </cell>
          <cell r="H681">
            <v>11831.8180727744</v>
          </cell>
          <cell r="I681">
            <v>11669.1007920894</v>
          </cell>
          <cell r="J681">
            <v>11692.0012570781</v>
          </cell>
          <cell r="K681">
            <v>11721.8557974906</v>
          </cell>
          <cell r="L681">
            <v>11584.7854284805</v>
          </cell>
          <cell r="M681">
            <v>11539.2721816966</v>
          </cell>
          <cell r="N681">
            <v>11392.1975364354</v>
          </cell>
          <cell r="O681">
            <v>11317.3502392046</v>
          </cell>
          <cell r="P681">
            <v>11342.0678240924</v>
          </cell>
          <cell r="Q681">
            <v>756.915689234771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-70702.9849251001</v>
          </cell>
          <cell r="B682">
            <v>11870.585563118</v>
          </cell>
          <cell r="C682">
            <v>12964.7126996658</v>
          </cell>
          <cell r="D682">
            <v>12617.5210678334</v>
          </cell>
          <cell r="E682">
            <v>12417.142684744</v>
          </cell>
          <cell r="F682">
            <v>12230.5110722417</v>
          </cell>
          <cell r="G682">
            <v>11897.6752405059</v>
          </cell>
          <cell r="H682">
            <v>11852.5294411173</v>
          </cell>
          <cell r="I682">
            <v>11765.9371430509</v>
          </cell>
          <cell r="J682">
            <v>11656.4462321799</v>
          </cell>
          <cell r="K682">
            <v>11626.698840449</v>
          </cell>
          <cell r="L682">
            <v>11732.8457862321</v>
          </cell>
          <cell r="M682">
            <v>11548.2022167134</v>
          </cell>
          <cell r="N682">
            <v>11391.76382005</v>
          </cell>
          <cell r="O682">
            <v>11340.042126562</v>
          </cell>
          <cell r="P682">
            <v>11357.770446627</v>
          </cell>
          <cell r="Q682">
            <v>810.934955896928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-73315.1944562677</v>
          </cell>
          <cell r="B683">
            <v>12028.4128351603</v>
          </cell>
          <cell r="C683">
            <v>13258.6233801568</v>
          </cell>
          <cell r="D683">
            <v>12789.0148228232</v>
          </cell>
          <cell r="E683">
            <v>12423.5798164831</v>
          </cell>
          <cell r="F683">
            <v>12149.8485158182</v>
          </cell>
          <cell r="G683">
            <v>11997.8724585936</v>
          </cell>
          <cell r="H683">
            <v>11868.0996316962</v>
          </cell>
          <cell r="I683">
            <v>11805.4893465477</v>
          </cell>
          <cell r="J683">
            <v>11917.164927815</v>
          </cell>
          <cell r="K683">
            <v>11803.8235131652</v>
          </cell>
          <cell r="L683">
            <v>11596.6942617792</v>
          </cell>
          <cell r="M683">
            <v>11709.537658892</v>
          </cell>
          <cell r="N683">
            <v>11514.629162791</v>
          </cell>
          <cell r="O683">
            <v>11435.1702575904</v>
          </cell>
          <cell r="P683">
            <v>11419.3880712505</v>
          </cell>
          <cell r="Q683">
            <v>840.895954335608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-62374.2099300745</v>
          </cell>
          <cell r="B684">
            <v>11870.5432740935</v>
          </cell>
          <cell r="C684">
            <v>12814.0999805659</v>
          </cell>
          <cell r="D684">
            <v>12456.9284172461</v>
          </cell>
          <cell r="E684">
            <v>12055.8207150274</v>
          </cell>
          <cell r="F684">
            <v>11994.7148908614</v>
          </cell>
          <cell r="G684">
            <v>11739.4830365037</v>
          </cell>
          <cell r="H684">
            <v>11695.3709636395</v>
          </cell>
          <cell r="I684">
            <v>11583.5868717249</v>
          </cell>
          <cell r="J684">
            <v>11624.9980337804</v>
          </cell>
          <cell r="K684">
            <v>11446.2977303034</v>
          </cell>
          <cell r="L684">
            <v>11456.0584094577</v>
          </cell>
          <cell r="M684">
            <v>11392.7260325851</v>
          </cell>
          <cell r="N684">
            <v>11375.3276892283</v>
          </cell>
          <cell r="O684">
            <v>11286.5058577619</v>
          </cell>
          <cell r="P684">
            <v>11207.3172395447</v>
          </cell>
          <cell r="Q684">
            <v>715.407238213982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-73712.7331787407</v>
          </cell>
          <cell r="B685">
            <v>11977.1792796653</v>
          </cell>
          <cell r="C685">
            <v>13171.6167942777</v>
          </cell>
          <cell r="D685">
            <v>12896.0850828873</v>
          </cell>
          <cell r="E685">
            <v>12524.2137763882</v>
          </cell>
          <cell r="F685">
            <v>12293.2294715724</v>
          </cell>
          <cell r="G685">
            <v>11973.9239478979</v>
          </cell>
          <cell r="H685">
            <v>11779.1691420162</v>
          </cell>
          <cell r="I685">
            <v>11718.069538404</v>
          </cell>
          <cell r="J685">
            <v>11884.8448982377</v>
          </cell>
          <cell r="K685">
            <v>11651.9826364878</v>
          </cell>
          <cell r="L685">
            <v>11560.0564895498</v>
          </cell>
          <cell r="M685">
            <v>11578.2958066857</v>
          </cell>
          <cell r="N685">
            <v>11527.9501008948</v>
          </cell>
          <cell r="O685">
            <v>11522.0187518495</v>
          </cell>
          <cell r="P685">
            <v>11441.5105115031</v>
          </cell>
          <cell r="Q685">
            <v>845.455564466884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-72884.6892404299</v>
          </cell>
          <cell r="B686">
            <v>12065.1847426045</v>
          </cell>
          <cell r="C686">
            <v>13194.9143558578</v>
          </cell>
          <cell r="D686">
            <v>12886.0136439405</v>
          </cell>
          <cell r="E686">
            <v>12467.1740222408</v>
          </cell>
          <cell r="F686">
            <v>12231.4633766177</v>
          </cell>
          <cell r="G686">
            <v>11881.9961910926</v>
          </cell>
          <cell r="H686">
            <v>11878.840029056</v>
          </cell>
          <cell r="I686">
            <v>11857.4997844968</v>
          </cell>
          <cell r="J686">
            <v>11717.7109415632</v>
          </cell>
          <cell r="K686">
            <v>11714.2126528348</v>
          </cell>
          <cell r="L686">
            <v>11648.3348203962</v>
          </cell>
          <cell r="M686">
            <v>11569.9888694234</v>
          </cell>
          <cell r="N686">
            <v>11610.3332966712</v>
          </cell>
          <cell r="O686">
            <v>11655.7677637355</v>
          </cell>
          <cell r="P686">
            <v>11505.2209220214</v>
          </cell>
          <cell r="Q686">
            <v>835.958231712034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-69344.868154826</v>
          </cell>
          <cell r="B687">
            <v>12087.7702816349</v>
          </cell>
          <cell r="C687">
            <v>13125.2906833341</v>
          </cell>
          <cell r="D687">
            <v>12749.7061223626</v>
          </cell>
          <cell r="E687">
            <v>12357.432814412</v>
          </cell>
          <cell r="F687">
            <v>12301.2685588045</v>
          </cell>
          <cell r="G687">
            <v>11804.1851386286</v>
          </cell>
          <cell r="H687">
            <v>11868.7298634888</v>
          </cell>
          <cell r="I687">
            <v>11699.671837211</v>
          </cell>
          <cell r="J687">
            <v>11664.1817475291</v>
          </cell>
          <cell r="K687">
            <v>11724.9642006534</v>
          </cell>
          <cell r="L687">
            <v>11715.0022768232</v>
          </cell>
          <cell r="M687">
            <v>11503.5300377323</v>
          </cell>
          <cell r="N687">
            <v>11407.4557583358</v>
          </cell>
          <cell r="O687">
            <v>11373.5151510844</v>
          </cell>
          <cell r="P687">
            <v>11376.4128675616</v>
          </cell>
          <cell r="Q687">
            <v>795.357899788593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-67572.3056568356</v>
          </cell>
          <cell r="B688">
            <v>12003.7364044757</v>
          </cell>
          <cell r="C688">
            <v>12901.3047002762</v>
          </cell>
          <cell r="D688">
            <v>12566.3114772675</v>
          </cell>
          <cell r="E688">
            <v>12414.9794829173</v>
          </cell>
          <cell r="F688">
            <v>12078.7959561338</v>
          </cell>
          <cell r="G688">
            <v>11902.7102892697</v>
          </cell>
          <cell r="H688">
            <v>11658.719432794</v>
          </cell>
          <cell r="I688">
            <v>11736.6665626418</v>
          </cell>
          <cell r="J688">
            <v>11585.6704850344</v>
          </cell>
          <cell r="K688">
            <v>11707.3520311442</v>
          </cell>
          <cell r="L688">
            <v>11533.0318434718</v>
          </cell>
          <cell r="M688">
            <v>11514.5749987256</v>
          </cell>
          <cell r="N688">
            <v>11614.0571526618</v>
          </cell>
          <cell r="O688">
            <v>11431.4736251072</v>
          </cell>
          <cell r="P688">
            <v>11274.3110763806</v>
          </cell>
          <cell r="Q688">
            <v>775.027316961641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-65073.7417835061</v>
          </cell>
          <cell r="B689">
            <v>12089.3920372453</v>
          </cell>
          <cell r="C689">
            <v>12881.297116237</v>
          </cell>
          <cell r="D689">
            <v>12516.155986804</v>
          </cell>
          <cell r="E689">
            <v>12395.032750979</v>
          </cell>
          <cell r="F689">
            <v>12143.4842853872</v>
          </cell>
          <cell r="G689">
            <v>11730.6391695203</v>
          </cell>
          <cell r="H689">
            <v>11495.5006940745</v>
          </cell>
          <cell r="I689">
            <v>11711.9813518533</v>
          </cell>
          <cell r="J689">
            <v>11627.9845737312</v>
          </cell>
          <cell r="K689">
            <v>11524.9470086492</v>
          </cell>
          <cell r="L689">
            <v>11518.4728541375</v>
          </cell>
          <cell r="M689">
            <v>11423.0873294953</v>
          </cell>
          <cell r="N689">
            <v>11545.8676712281</v>
          </cell>
          <cell r="O689">
            <v>11285.8876634892</v>
          </cell>
          <cell r="P689">
            <v>11060.2449858416</v>
          </cell>
          <cell r="Q689">
            <v>746.369788760102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-63273.9088338492</v>
          </cell>
          <cell r="B690">
            <v>11929.3921612944</v>
          </cell>
          <cell r="C690">
            <v>12774.5267367643</v>
          </cell>
          <cell r="D690">
            <v>12701.4674037342</v>
          </cell>
          <cell r="E690">
            <v>12256.6510963811</v>
          </cell>
          <cell r="F690">
            <v>12031.1199210793</v>
          </cell>
          <cell r="G690">
            <v>11768.3085715975</v>
          </cell>
          <cell r="H690">
            <v>11729.4027956471</v>
          </cell>
          <cell r="I690">
            <v>11575.2751110456</v>
          </cell>
          <cell r="J690">
            <v>11472.1485885565</v>
          </cell>
          <cell r="K690">
            <v>11347.1776291364</v>
          </cell>
          <cell r="L690">
            <v>11430.0232117681</v>
          </cell>
          <cell r="M690">
            <v>11432.3759962295</v>
          </cell>
          <cell r="N690">
            <v>11463.89115625</v>
          </cell>
          <cell r="O690">
            <v>11188.2632692801</v>
          </cell>
          <cell r="P690">
            <v>11228.9638084521</v>
          </cell>
          <cell r="Q690">
            <v>725.726424760717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-72169.3076374704</v>
          </cell>
          <cell r="B691">
            <v>12065.8586054653</v>
          </cell>
          <cell r="C691">
            <v>13082.4981025503</v>
          </cell>
          <cell r="D691">
            <v>12827.2877260484</v>
          </cell>
          <cell r="E691">
            <v>12425.0287578043</v>
          </cell>
          <cell r="F691">
            <v>12284.5323478126</v>
          </cell>
          <cell r="G691">
            <v>12010.4290674728</v>
          </cell>
          <cell r="H691">
            <v>11880.8849347834</v>
          </cell>
          <cell r="I691">
            <v>11900.2268118799</v>
          </cell>
          <cell r="J691">
            <v>11775.5941377778</v>
          </cell>
          <cell r="K691">
            <v>11570.1470668314</v>
          </cell>
          <cell r="L691">
            <v>11763.0941448172</v>
          </cell>
          <cell r="M691">
            <v>11657.6190557663</v>
          </cell>
          <cell r="N691">
            <v>11553.7683237946</v>
          </cell>
          <cell r="O691">
            <v>11527.5175752729</v>
          </cell>
          <cell r="P691">
            <v>11321.5449081269</v>
          </cell>
          <cell r="Q691">
            <v>827.753090878731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-61960.7671722121</v>
          </cell>
          <cell r="B692">
            <v>11873.5750729633</v>
          </cell>
          <cell r="C692">
            <v>12717.0350070968</v>
          </cell>
          <cell r="D692">
            <v>12395.3028466612</v>
          </cell>
          <cell r="E692">
            <v>12164.9500200202</v>
          </cell>
          <cell r="F692">
            <v>12101.5093413573</v>
          </cell>
          <cell r="G692">
            <v>11739.0494104013</v>
          </cell>
          <cell r="H692">
            <v>11543.0898687405</v>
          </cell>
          <cell r="I692">
            <v>11412.0113456242</v>
          </cell>
          <cell r="J692">
            <v>11512.7253706942</v>
          </cell>
          <cell r="K692">
            <v>11469.8311447758</v>
          </cell>
          <cell r="L692">
            <v>11377.0046387144</v>
          </cell>
          <cell r="M692">
            <v>11411.1317393663</v>
          </cell>
          <cell r="N692">
            <v>11276.4530521419</v>
          </cell>
          <cell r="O692">
            <v>11206.8547553487</v>
          </cell>
          <cell r="P692">
            <v>11221.0209619612</v>
          </cell>
          <cell r="Q692">
            <v>710.665215158404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-70164.8834569868</v>
          </cell>
          <cell r="B693">
            <v>11863.4034583557</v>
          </cell>
          <cell r="C693">
            <v>13027.6855268285</v>
          </cell>
          <cell r="D693">
            <v>12719.4541495411</v>
          </cell>
          <cell r="E693">
            <v>12468.0859759226</v>
          </cell>
          <cell r="F693">
            <v>12094.7648014145</v>
          </cell>
          <cell r="G693">
            <v>11868.9082043831</v>
          </cell>
          <cell r="H693">
            <v>11872.5179632287</v>
          </cell>
          <cell r="I693">
            <v>11737.0734320356</v>
          </cell>
          <cell r="J693">
            <v>11712.2729158371</v>
          </cell>
          <cell r="K693">
            <v>11769.2982594704</v>
          </cell>
          <cell r="L693">
            <v>11605.5547253859</v>
          </cell>
          <cell r="M693">
            <v>11509.7703675703</v>
          </cell>
          <cell r="N693">
            <v>11408.0850441807</v>
          </cell>
          <cell r="O693">
            <v>11416.8319788202</v>
          </cell>
          <cell r="P693">
            <v>11264.7430857591</v>
          </cell>
          <cell r="Q693">
            <v>804.763147298256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-61307.8372370861</v>
          </cell>
          <cell r="B694">
            <v>11815.1331588538</v>
          </cell>
          <cell r="C694">
            <v>12656.2493981993</v>
          </cell>
          <cell r="D694">
            <v>12504.1735528643</v>
          </cell>
          <cell r="E694">
            <v>12086.2688378282</v>
          </cell>
          <cell r="F694">
            <v>11958.039153302</v>
          </cell>
          <cell r="G694">
            <v>11927.1741410376</v>
          </cell>
          <cell r="H694">
            <v>11594.4024928819</v>
          </cell>
          <cell r="I694">
            <v>11533.6309651741</v>
          </cell>
          <cell r="J694">
            <v>11603.0826390307</v>
          </cell>
          <cell r="K694">
            <v>11584.522485202</v>
          </cell>
          <cell r="L694">
            <v>11547.7774823052</v>
          </cell>
          <cell r="M694">
            <v>11440.7509066838</v>
          </cell>
          <cell r="N694">
            <v>11265.6271080042</v>
          </cell>
          <cell r="O694">
            <v>11218.5799554881</v>
          </cell>
          <cell r="P694">
            <v>11274.0483882982</v>
          </cell>
          <cell r="Q694">
            <v>703.176369974482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-61611.583997771</v>
          </cell>
          <cell r="B695">
            <v>11834.5221352002</v>
          </cell>
          <cell r="C695">
            <v>12792.4931413831</v>
          </cell>
          <cell r="D695">
            <v>12403.8408878295</v>
          </cell>
          <cell r="E695">
            <v>12298.9473510784</v>
          </cell>
          <cell r="F695">
            <v>11916.9907882885</v>
          </cell>
          <cell r="G695">
            <v>11726.411551436</v>
          </cell>
          <cell r="H695">
            <v>11584.9304000759</v>
          </cell>
          <cell r="I695">
            <v>11461.4313967555</v>
          </cell>
          <cell r="J695">
            <v>11514.1065126695</v>
          </cell>
          <cell r="K695">
            <v>11469.8204666229</v>
          </cell>
          <cell r="L695">
            <v>11386.1100824247</v>
          </cell>
          <cell r="M695">
            <v>11489.716166937</v>
          </cell>
          <cell r="N695">
            <v>11285.2915533157</v>
          </cell>
          <cell r="O695">
            <v>11243.2387389317</v>
          </cell>
          <cell r="P695">
            <v>11183.2032417191</v>
          </cell>
          <cell r="Q695">
            <v>706.660223820834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-68798.1819735738</v>
          </cell>
          <cell r="B696">
            <v>11893.7710161728</v>
          </cell>
          <cell r="C696">
            <v>12991.7640754428</v>
          </cell>
          <cell r="D696">
            <v>12503.7659683863</v>
          </cell>
          <cell r="E696">
            <v>12557.7249016248</v>
          </cell>
          <cell r="F696">
            <v>12276.1540642346</v>
          </cell>
          <cell r="G696">
            <v>11962.3130010843</v>
          </cell>
          <cell r="H696">
            <v>11729.8744323095</v>
          </cell>
          <cell r="I696">
            <v>11785.9524377353</v>
          </cell>
          <cell r="J696">
            <v>11722.9124520856</v>
          </cell>
          <cell r="K696">
            <v>11682.2032675973</v>
          </cell>
          <cell r="L696">
            <v>11523.9146549058</v>
          </cell>
          <cell r="M696">
            <v>11585.7187426505</v>
          </cell>
          <cell r="N696">
            <v>11533.3451047424</v>
          </cell>
          <cell r="O696">
            <v>11289.2267599633</v>
          </cell>
          <cell r="P696">
            <v>11246.7129175947</v>
          </cell>
          <cell r="Q696">
            <v>789.087627964103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-73512.2273009514</v>
          </cell>
          <cell r="B697">
            <v>12241.2090856531</v>
          </cell>
          <cell r="C697">
            <v>13141.3363039254</v>
          </cell>
          <cell r="D697">
            <v>12895.5406020943</v>
          </cell>
          <cell r="E697">
            <v>12647.2786965572</v>
          </cell>
          <cell r="F697">
            <v>12181.7923371528</v>
          </cell>
          <cell r="G697">
            <v>12117.4447464687</v>
          </cell>
          <cell r="H697">
            <v>11921.7596928756</v>
          </cell>
          <cell r="I697">
            <v>11820.9585083243</v>
          </cell>
          <cell r="J697">
            <v>11878.0427792911</v>
          </cell>
          <cell r="K697">
            <v>11791.326161219</v>
          </cell>
          <cell r="L697">
            <v>11640.1542009561</v>
          </cell>
          <cell r="M697">
            <v>11542.755255157</v>
          </cell>
          <cell r="N697">
            <v>11487.5508442335</v>
          </cell>
          <cell r="O697">
            <v>11560.3182829208</v>
          </cell>
          <cell r="P697">
            <v>11433.5049890637</v>
          </cell>
          <cell r="Q697">
            <v>843.155842250992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-68346.8449052641</v>
          </cell>
          <cell r="B698">
            <v>11994.7825485968</v>
          </cell>
          <cell r="C698">
            <v>12939.0977235765</v>
          </cell>
          <cell r="D698">
            <v>12598.254331457</v>
          </cell>
          <cell r="E698">
            <v>12412.8407693997</v>
          </cell>
          <cell r="F698">
            <v>12037.0452232992</v>
          </cell>
          <cell r="G698">
            <v>11877.4870579183</v>
          </cell>
          <cell r="H698">
            <v>11879.1512935786</v>
          </cell>
          <cell r="I698">
            <v>11633.4931165363</v>
          </cell>
          <cell r="J698">
            <v>11568.0096707676</v>
          </cell>
          <cell r="K698">
            <v>11629.9642149764</v>
          </cell>
          <cell r="L698">
            <v>11589.8156373863</v>
          </cell>
          <cell r="M698">
            <v>11530.3176706737</v>
          </cell>
          <cell r="N698">
            <v>11404.8657823863</v>
          </cell>
          <cell r="O698">
            <v>11415.3449052643</v>
          </cell>
          <cell r="P698">
            <v>11483.3573342888</v>
          </cell>
          <cell r="Q698">
            <v>783.910972325417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-72535.1350446023</v>
          </cell>
          <cell r="B699">
            <v>12075.6145032153</v>
          </cell>
          <cell r="C699">
            <v>13125.0256647025</v>
          </cell>
          <cell r="D699">
            <v>12734.1927299436</v>
          </cell>
          <cell r="E699">
            <v>12398.6505830812</v>
          </cell>
          <cell r="F699">
            <v>12241.7119034533</v>
          </cell>
          <cell r="G699">
            <v>12027.6824759874</v>
          </cell>
          <cell r="H699">
            <v>11843.2664668031</v>
          </cell>
          <cell r="I699">
            <v>11826.1843388977</v>
          </cell>
          <cell r="J699">
            <v>11534.2935167727</v>
          </cell>
          <cell r="K699">
            <v>11737.8808386632</v>
          </cell>
          <cell r="L699">
            <v>11750.4207132511</v>
          </cell>
          <cell r="M699">
            <v>11596.7483188098</v>
          </cell>
          <cell r="N699">
            <v>11602.4172879576</v>
          </cell>
          <cell r="O699">
            <v>11541.2547444868</v>
          </cell>
          <cell r="P699">
            <v>11557.1208733981</v>
          </cell>
          <cell r="Q699">
            <v>831.94898490757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-73288.5930319822</v>
          </cell>
          <cell r="B700">
            <v>12181.082378214</v>
          </cell>
          <cell r="C700">
            <v>13185.2135787387</v>
          </cell>
          <cell r="D700">
            <v>12856.4797080616</v>
          </cell>
          <cell r="E700">
            <v>12547.2633092489</v>
          </cell>
          <cell r="F700">
            <v>12365.2187711314</v>
          </cell>
          <cell r="G700">
            <v>12192.9626311441</v>
          </cell>
          <cell r="H700">
            <v>11782.832748068</v>
          </cell>
          <cell r="I700">
            <v>11784.0974350403</v>
          </cell>
          <cell r="J700">
            <v>11816.4659638283</v>
          </cell>
          <cell r="K700">
            <v>11753.8749107154</v>
          </cell>
          <cell r="L700">
            <v>11730.3220365582</v>
          </cell>
          <cell r="M700">
            <v>11684.0110724094</v>
          </cell>
          <cell r="N700">
            <v>11573.9687068782</v>
          </cell>
          <cell r="O700">
            <v>11503.9354419906</v>
          </cell>
          <cell r="P700">
            <v>11491.6760051068</v>
          </cell>
          <cell r="Q700">
            <v>840.590846639623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-71310.535530546</v>
          </cell>
          <cell r="B701">
            <v>11993.284140232</v>
          </cell>
          <cell r="C701">
            <v>13058.6201002782</v>
          </cell>
          <cell r="D701">
            <v>12772.948399627</v>
          </cell>
          <cell r="E701">
            <v>12434.0832097567</v>
          </cell>
          <cell r="F701">
            <v>12136.1403076289</v>
          </cell>
          <cell r="G701">
            <v>11869.1348342152</v>
          </cell>
          <cell r="H701">
            <v>11777.6324765822</v>
          </cell>
          <cell r="I701">
            <v>11757.4476880644</v>
          </cell>
          <cell r="J701">
            <v>11663.0567590198</v>
          </cell>
          <cell r="K701">
            <v>11616.3806515772</v>
          </cell>
          <cell r="L701">
            <v>11629.0435622266</v>
          </cell>
          <cell r="M701">
            <v>11566.2725047579</v>
          </cell>
          <cell r="N701">
            <v>11596.5543749794</v>
          </cell>
          <cell r="O701">
            <v>11547.1814423977</v>
          </cell>
          <cell r="P701">
            <v>11352.5285392591</v>
          </cell>
          <cell r="Q701">
            <v>817.90331832115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-67605.9718726696</v>
          </cell>
          <cell r="B702">
            <v>12059.5140953928</v>
          </cell>
          <cell r="C702">
            <v>12961.5580406658</v>
          </cell>
          <cell r="D702">
            <v>12601.6069297121</v>
          </cell>
          <cell r="E702">
            <v>12300.4605240354</v>
          </cell>
          <cell r="F702">
            <v>12035.1541785994</v>
          </cell>
          <cell r="G702">
            <v>11870.7572662053</v>
          </cell>
          <cell r="H702">
            <v>11794.6489821118</v>
          </cell>
          <cell r="I702">
            <v>11728.9896661724</v>
          </cell>
          <cell r="J702">
            <v>11670.5545889376</v>
          </cell>
          <cell r="K702">
            <v>11814.0587338748</v>
          </cell>
          <cell r="L702">
            <v>11617.5922037374</v>
          </cell>
          <cell r="M702">
            <v>11519.4675244494</v>
          </cell>
          <cell r="N702">
            <v>11520.064870291</v>
          </cell>
          <cell r="O702">
            <v>11411.6309685433</v>
          </cell>
          <cell r="P702">
            <v>11368.9359916065</v>
          </cell>
          <cell r="Q702">
            <v>775.413454990772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-68759.2607084193</v>
          </cell>
          <cell r="B703">
            <v>12020.4173116666</v>
          </cell>
          <cell r="C703">
            <v>12990.8533891508</v>
          </cell>
          <cell r="D703">
            <v>12764.8349043843</v>
          </cell>
          <cell r="E703">
            <v>12362.9830115176</v>
          </cell>
          <cell r="F703">
            <v>12056.6054872546</v>
          </cell>
          <cell r="G703">
            <v>11958.3892194173</v>
          </cell>
          <cell r="H703">
            <v>11896.8992516203</v>
          </cell>
          <cell r="I703">
            <v>11784.4413728915</v>
          </cell>
          <cell r="J703">
            <v>11583.5162674227</v>
          </cell>
          <cell r="K703">
            <v>11682.5406954551</v>
          </cell>
          <cell r="L703">
            <v>11523.5744534912</v>
          </cell>
          <cell r="M703">
            <v>11574.5119289223</v>
          </cell>
          <cell r="N703">
            <v>11532.8101633652</v>
          </cell>
          <cell r="O703">
            <v>11449.9627693394</v>
          </cell>
          <cell r="P703">
            <v>11149.3435537864</v>
          </cell>
          <cell r="Q703">
            <v>788.641216621286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-61574.8361645615</v>
          </cell>
          <cell r="B704">
            <v>11709.3229009934</v>
          </cell>
          <cell r="C704">
            <v>12725.3823126095</v>
          </cell>
          <cell r="D704">
            <v>12346.9804038351</v>
          </cell>
          <cell r="E704">
            <v>12171.3512007721</v>
          </cell>
          <cell r="F704">
            <v>11775.6123557556</v>
          </cell>
          <cell r="G704">
            <v>11672.5725232726</v>
          </cell>
          <cell r="H704">
            <v>11613.5419488503</v>
          </cell>
          <cell r="I704">
            <v>11634.3040839283</v>
          </cell>
          <cell r="J704">
            <v>11422.6524336229</v>
          </cell>
          <cell r="K704">
            <v>11407.2070469916</v>
          </cell>
          <cell r="L704">
            <v>11378.8712003108</v>
          </cell>
          <cell r="M704">
            <v>11461.0292295046</v>
          </cell>
          <cell r="N704">
            <v>11244.2619589272</v>
          </cell>
          <cell r="O704">
            <v>11128.2102576779</v>
          </cell>
          <cell r="P704">
            <v>11128.1399091946</v>
          </cell>
          <cell r="Q704">
            <v>706.238740873054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-62265.0461066352</v>
          </cell>
          <cell r="B705">
            <v>11955.555899635</v>
          </cell>
          <cell r="C705">
            <v>12716.1065621396</v>
          </cell>
          <cell r="D705">
            <v>12419.8045674133</v>
          </cell>
          <cell r="E705">
            <v>12344.9777277785</v>
          </cell>
          <cell r="F705">
            <v>12034.8489131732</v>
          </cell>
          <cell r="G705">
            <v>11746.2986033515</v>
          </cell>
          <cell r="H705">
            <v>11625.396667142</v>
          </cell>
          <cell r="I705">
            <v>11513.9065141686</v>
          </cell>
          <cell r="J705">
            <v>11567.4914947932</v>
          </cell>
          <cell r="K705">
            <v>11658.5900300503</v>
          </cell>
          <cell r="L705">
            <v>11439.0363229116</v>
          </cell>
          <cell r="M705">
            <v>11439.0359960641</v>
          </cell>
          <cell r="N705">
            <v>11349.5276960628</v>
          </cell>
          <cell r="O705">
            <v>11347.0591196947</v>
          </cell>
          <cell r="P705">
            <v>11236.5124852789</v>
          </cell>
          <cell r="Q705">
            <v>714.155172824663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-66059.5086098833</v>
          </cell>
          <cell r="B706">
            <v>11920.6250749377</v>
          </cell>
          <cell r="C706">
            <v>12736.6625228044</v>
          </cell>
          <cell r="D706">
            <v>12517.0347448097</v>
          </cell>
          <cell r="E706">
            <v>12168.8370126347</v>
          </cell>
          <cell r="F706">
            <v>12050.2027612093</v>
          </cell>
          <cell r="G706">
            <v>11758.0045425822</v>
          </cell>
          <cell r="H706">
            <v>11780.7090876214</v>
          </cell>
          <cell r="I706">
            <v>11819.2561963571</v>
          </cell>
          <cell r="J706">
            <v>11610.5753436475</v>
          </cell>
          <cell r="K706">
            <v>11404.3145755977</v>
          </cell>
          <cell r="L706">
            <v>11505.216511323</v>
          </cell>
          <cell r="M706">
            <v>11291.6407551234</v>
          </cell>
          <cell r="N706">
            <v>11314.1625080602</v>
          </cell>
          <cell r="O706">
            <v>11277.8747486191</v>
          </cell>
          <cell r="P706">
            <v>11155.631475808</v>
          </cell>
          <cell r="Q706">
            <v>757.676139951917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-68176.961050088</v>
          </cell>
          <cell r="B707">
            <v>11984.595930857</v>
          </cell>
          <cell r="C707">
            <v>13096.1307692814</v>
          </cell>
          <cell r="D707">
            <v>12656.6113859118</v>
          </cell>
          <cell r="E707">
            <v>12287.2138194365</v>
          </cell>
          <cell r="F707">
            <v>12105.0238176264</v>
          </cell>
          <cell r="G707">
            <v>11924.3901785621</v>
          </cell>
          <cell r="H707">
            <v>11752.2293818806</v>
          </cell>
          <cell r="I707">
            <v>11682.5766159124</v>
          </cell>
          <cell r="J707">
            <v>11645.8131616211</v>
          </cell>
          <cell r="K707">
            <v>11610.5508479153</v>
          </cell>
          <cell r="L707">
            <v>11525.4133485112</v>
          </cell>
          <cell r="M707">
            <v>11625.712429351</v>
          </cell>
          <cell r="N707">
            <v>11386.4085574723</v>
          </cell>
          <cell r="O707">
            <v>11364.0324696849</v>
          </cell>
          <cell r="P707">
            <v>11464.4487651447</v>
          </cell>
          <cell r="Q707">
            <v>781.96247246009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-60874.8891504551</v>
          </cell>
          <cell r="B708">
            <v>11902.2167557386</v>
          </cell>
          <cell r="C708">
            <v>12662.0170981531</v>
          </cell>
          <cell r="D708">
            <v>12368.2865587792</v>
          </cell>
          <cell r="E708">
            <v>12141.2147460291</v>
          </cell>
          <cell r="F708">
            <v>11874.7000054431</v>
          </cell>
          <cell r="G708">
            <v>11561.7226798288</v>
          </cell>
          <cell r="H708">
            <v>11524.1431057012</v>
          </cell>
          <cell r="I708">
            <v>11605.1176176683</v>
          </cell>
          <cell r="J708">
            <v>11554.893316205</v>
          </cell>
          <cell r="K708">
            <v>11455.5401703032</v>
          </cell>
          <cell r="L708">
            <v>11400.2961578101</v>
          </cell>
          <cell r="M708">
            <v>11406.3954536688</v>
          </cell>
          <cell r="N708">
            <v>11308.3064203009</v>
          </cell>
          <cell r="O708">
            <v>11116.2650937646</v>
          </cell>
          <cell r="P708">
            <v>11227.0126363816</v>
          </cell>
          <cell r="Q708">
            <v>698.21062860006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-60816.459976638</v>
          </cell>
          <cell r="B709">
            <v>11726.318126464</v>
          </cell>
          <cell r="C709">
            <v>12546.1452034146</v>
          </cell>
          <cell r="D709">
            <v>12442.7980181725</v>
          </cell>
          <cell r="E709">
            <v>12098.2718141763</v>
          </cell>
          <cell r="F709">
            <v>11918.403195574</v>
          </cell>
          <cell r="G709">
            <v>11653.9705961575</v>
          </cell>
          <cell r="H709">
            <v>11495.8569634922</v>
          </cell>
          <cell r="I709">
            <v>11459.6773377078</v>
          </cell>
          <cell r="J709">
            <v>11341.2238982459</v>
          </cell>
          <cell r="K709">
            <v>11479.5886475785</v>
          </cell>
          <cell r="L709">
            <v>11486.6504650738</v>
          </cell>
          <cell r="M709">
            <v>11408.4887624835</v>
          </cell>
          <cell r="N709">
            <v>11203.5162424767</v>
          </cell>
          <cell r="O709">
            <v>11300.9848074565</v>
          </cell>
          <cell r="P709">
            <v>11145.7967339855</v>
          </cell>
          <cell r="Q709">
            <v>697.540469348047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-65612.6939449612</v>
          </cell>
          <cell r="B710">
            <v>11849.3533979652</v>
          </cell>
          <cell r="C710">
            <v>12901.0408708489</v>
          </cell>
          <cell r="D710">
            <v>12455.2044336906</v>
          </cell>
          <cell r="E710">
            <v>12263.0013926756</v>
          </cell>
          <cell r="F710">
            <v>12113.7184438494</v>
          </cell>
          <cell r="G710">
            <v>11966.85465298</v>
          </cell>
          <cell r="H710">
            <v>11612.6906250281</v>
          </cell>
          <cell r="I710">
            <v>11652.017450253</v>
          </cell>
          <cell r="J710">
            <v>11553.0206343986</v>
          </cell>
          <cell r="K710">
            <v>11615.8979557038</v>
          </cell>
          <cell r="L710">
            <v>11513.4118216884</v>
          </cell>
          <cell r="M710">
            <v>11433.0044236302</v>
          </cell>
          <cell r="N710">
            <v>11332.3758402964</v>
          </cell>
          <cell r="O710">
            <v>11320.990920813</v>
          </cell>
          <cell r="P710">
            <v>11406.6889412913</v>
          </cell>
          <cell r="Q710">
            <v>752.551354471126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-72991.2915493414</v>
          </cell>
          <cell r="B711">
            <v>12067.2655984234</v>
          </cell>
          <cell r="C711">
            <v>13091.869417056</v>
          </cell>
          <cell r="D711">
            <v>12820.3346332989</v>
          </cell>
          <cell r="E711">
            <v>12452.7949771561</v>
          </cell>
          <cell r="F711">
            <v>12172.6088826062</v>
          </cell>
          <cell r="G711">
            <v>11994.7173520369</v>
          </cell>
          <cell r="H711">
            <v>11797.2130349658</v>
          </cell>
          <cell r="I711">
            <v>11876.7618882042</v>
          </cell>
          <cell r="J711">
            <v>11841.4899861526</v>
          </cell>
          <cell r="K711">
            <v>11550.4215934003</v>
          </cell>
          <cell r="L711">
            <v>11560.9665404821</v>
          </cell>
          <cell r="M711">
            <v>11659.1730045671</v>
          </cell>
          <cell r="N711">
            <v>11692.4712178161</v>
          </cell>
          <cell r="O711">
            <v>11440.8401463889</v>
          </cell>
          <cell r="P711">
            <v>11304.3833603175</v>
          </cell>
          <cell r="Q711">
            <v>837.180917554326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-63930.4091726758</v>
          </cell>
          <cell r="B712">
            <v>11991.2666322067</v>
          </cell>
          <cell r="C712">
            <v>12844.4245641246</v>
          </cell>
          <cell r="D712">
            <v>12504.6495597023</v>
          </cell>
          <cell r="E712">
            <v>12232.774984879</v>
          </cell>
          <cell r="F712">
            <v>12001.7842207114</v>
          </cell>
          <cell r="G712">
            <v>11753.1594437132</v>
          </cell>
          <cell r="H712">
            <v>11680.9023482789</v>
          </cell>
          <cell r="I712">
            <v>11721.1843114218</v>
          </cell>
          <cell r="J712">
            <v>11608.3453829938</v>
          </cell>
          <cell r="K712">
            <v>11442.6880431567</v>
          </cell>
          <cell r="L712">
            <v>11457.1292966797</v>
          </cell>
          <cell r="M712">
            <v>11442.0386623601</v>
          </cell>
          <cell r="N712">
            <v>11369.6643997031</v>
          </cell>
          <cell r="O712">
            <v>11315.5927681988</v>
          </cell>
          <cell r="P712">
            <v>11161.0810257467</v>
          </cell>
          <cell r="Q712">
            <v>733.256221046922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-66406.8230811631</v>
          </cell>
          <cell r="B713">
            <v>12128.4288002063</v>
          </cell>
          <cell r="C713">
            <v>12996.7651711537</v>
          </cell>
          <cell r="D713">
            <v>12545.2666050706</v>
          </cell>
          <cell r="E713">
            <v>12309.3585533041</v>
          </cell>
          <cell r="F713">
            <v>12003.3317786681</v>
          </cell>
          <cell r="G713">
            <v>11794.5380291204</v>
          </cell>
          <cell r="H713">
            <v>11782.5591884888</v>
          </cell>
          <cell r="I713">
            <v>11743.720893855</v>
          </cell>
          <cell r="J713">
            <v>11554.4894906789</v>
          </cell>
          <cell r="K713">
            <v>11624.4151078134</v>
          </cell>
          <cell r="L713">
            <v>11536.6927069879</v>
          </cell>
          <cell r="M713">
            <v>11345.5053520616</v>
          </cell>
          <cell r="N713">
            <v>11532.264597168</v>
          </cell>
          <cell r="O713">
            <v>11472.4452024756</v>
          </cell>
          <cell r="P713">
            <v>11441.4231759047</v>
          </cell>
          <cell r="Q713">
            <v>761.659698011709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-60919.4855356866</v>
          </cell>
          <cell r="B714">
            <v>11720.8224707043</v>
          </cell>
          <cell r="C714">
            <v>12745.69542706</v>
          </cell>
          <cell r="D714">
            <v>12460.6820309979</v>
          </cell>
          <cell r="E714">
            <v>12251.2493566924</v>
          </cell>
          <cell r="F714">
            <v>11880.4375284111</v>
          </cell>
          <cell r="G714">
            <v>11610.6302090722</v>
          </cell>
          <cell r="H714">
            <v>11634.1821765468</v>
          </cell>
          <cell r="I714">
            <v>11584.7114209488</v>
          </cell>
          <cell r="J714">
            <v>11370.1664340608</v>
          </cell>
          <cell r="K714">
            <v>11473.6383457862</v>
          </cell>
          <cell r="L714">
            <v>11441.0313624292</v>
          </cell>
          <cell r="M714">
            <v>11263.8513856378</v>
          </cell>
          <cell r="N714">
            <v>11474.4499180896</v>
          </cell>
          <cell r="O714">
            <v>11273.8705074112</v>
          </cell>
          <cell r="P714">
            <v>11103.2667856578</v>
          </cell>
          <cell r="Q714">
            <v>698.722131300111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-65216.8848059684</v>
          </cell>
          <cell r="B715">
            <v>11734.3322145272</v>
          </cell>
          <cell r="C715">
            <v>12866.2293672011</v>
          </cell>
          <cell r="D715">
            <v>12565.0279235387</v>
          </cell>
          <cell r="E715">
            <v>12234.2550365414</v>
          </cell>
          <cell r="F715">
            <v>11958.9676668465</v>
          </cell>
          <cell r="G715">
            <v>11784.0492824047</v>
          </cell>
          <cell r="H715">
            <v>11635.6522110002</v>
          </cell>
          <cell r="I715">
            <v>11737.8526562223</v>
          </cell>
          <cell r="J715">
            <v>11444.7867996827</v>
          </cell>
          <cell r="K715">
            <v>11517.2590179569</v>
          </cell>
          <cell r="L715">
            <v>11499.1282398719</v>
          </cell>
          <cell r="M715">
            <v>11532.8523653358</v>
          </cell>
          <cell r="N715">
            <v>11588.3326024081</v>
          </cell>
          <cell r="O715">
            <v>11327.4096531751</v>
          </cell>
          <cell r="P715">
            <v>11211.2687528091</v>
          </cell>
          <cell r="Q715">
            <v>748.011581970536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-71977.3063329036</v>
          </cell>
          <cell r="B716">
            <v>12036.1550534971</v>
          </cell>
          <cell r="C716">
            <v>13058.6433477193</v>
          </cell>
          <cell r="D716">
            <v>12871.804858634</v>
          </cell>
          <cell r="E716">
            <v>12607.4993335444</v>
          </cell>
          <cell r="F716">
            <v>12322.0309791859</v>
          </cell>
          <cell r="G716">
            <v>12040.5572857615</v>
          </cell>
          <cell r="H716">
            <v>11778.6343213024</v>
          </cell>
          <cell r="I716">
            <v>11719.5893459611</v>
          </cell>
          <cell r="J716">
            <v>11681.6369928112</v>
          </cell>
          <cell r="K716">
            <v>11876.9618601647</v>
          </cell>
          <cell r="L716">
            <v>11683.047943865</v>
          </cell>
          <cell r="M716">
            <v>11582.1124337514</v>
          </cell>
          <cell r="N716">
            <v>11544.7263511768</v>
          </cell>
          <cell r="O716">
            <v>11468.2865597862</v>
          </cell>
          <cell r="P716">
            <v>11418.2084586514</v>
          </cell>
          <cell r="Q716">
            <v>825.550912715871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-65852.0160341226</v>
          </cell>
          <cell r="B717">
            <v>11983.6549505937</v>
          </cell>
          <cell r="C717">
            <v>13048.3828658058</v>
          </cell>
          <cell r="D717">
            <v>12671.6161108012</v>
          </cell>
          <cell r="E717">
            <v>12470.2740782094</v>
          </cell>
          <cell r="F717">
            <v>12086.3125604369</v>
          </cell>
          <cell r="G717">
            <v>12028.8255088914</v>
          </cell>
          <cell r="H717">
            <v>11881.2530739487</v>
          </cell>
          <cell r="I717">
            <v>11783.9541515626</v>
          </cell>
          <cell r="J717">
            <v>11624.4026390858</v>
          </cell>
          <cell r="K717">
            <v>11660.6192000876</v>
          </cell>
          <cell r="L717">
            <v>11516.2642949443</v>
          </cell>
          <cell r="M717">
            <v>11406.0427479243</v>
          </cell>
          <cell r="N717">
            <v>11461.848197768</v>
          </cell>
          <cell r="O717">
            <v>11274.6280925717</v>
          </cell>
          <cell r="P717">
            <v>11160.1681485521</v>
          </cell>
          <cell r="Q717">
            <v>755.296283104972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-72751.7457626629</v>
          </cell>
          <cell r="B718">
            <v>11994.7063994744</v>
          </cell>
          <cell r="C718">
            <v>13056.7981610068</v>
          </cell>
          <cell r="D718">
            <v>12656.6918722164</v>
          </cell>
          <cell r="E718">
            <v>12517.203900876</v>
          </cell>
          <cell r="F718">
            <v>12184.955596125</v>
          </cell>
          <cell r="G718">
            <v>11958.1964136242</v>
          </cell>
          <cell r="H718">
            <v>11877.8013625483</v>
          </cell>
          <cell r="I718">
            <v>11738.250440554</v>
          </cell>
          <cell r="J718">
            <v>11633.3957809005</v>
          </cell>
          <cell r="K718">
            <v>11608.5140626544</v>
          </cell>
          <cell r="L718">
            <v>11522.788215227</v>
          </cell>
          <cell r="M718">
            <v>11546.0445692833</v>
          </cell>
          <cell r="N718">
            <v>11618.5802890584</v>
          </cell>
          <cell r="O718">
            <v>11537.8397109074</v>
          </cell>
          <cell r="P718">
            <v>11546.7848564244</v>
          </cell>
          <cell r="Q718">
            <v>834.433423199438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-64034.6513745443</v>
          </cell>
          <cell r="B719">
            <v>11804.9162162534</v>
          </cell>
          <cell r="C719">
            <v>12743.7489039354</v>
          </cell>
          <cell r="D719">
            <v>12481.979000476</v>
          </cell>
          <cell r="E719">
            <v>12146.446148245</v>
          </cell>
          <cell r="F719">
            <v>12039.9022682503</v>
          </cell>
          <cell r="G719">
            <v>11910.4882770707</v>
          </cell>
          <cell r="H719">
            <v>11625.4741095991</v>
          </cell>
          <cell r="I719">
            <v>11543.9135834187</v>
          </cell>
          <cell r="J719">
            <v>11621.720179424</v>
          </cell>
          <cell r="K719">
            <v>11637.6879293297</v>
          </cell>
          <cell r="L719">
            <v>11319.5046902379</v>
          </cell>
          <cell r="M719">
            <v>11340.4528263072</v>
          </cell>
          <cell r="N719">
            <v>11270.5148262271</v>
          </cell>
          <cell r="O719">
            <v>11159.4374544864</v>
          </cell>
          <cell r="P719">
            <v>11114.169841639</v>
          </cell>
          <cell r="Q719">
            <v>734.451837405474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-72141.0060693701</v>
          </cell>
          <cell r="B720">
            <v>12029.6316312593</v>
          </cell>
          <cell r="C720">
            <v>13104.4783462813</v>
          </cell>
          <cell r="D720">
            <v>12717.7130456001</v>
          </cell>
          <cell r="E720">
            <v>12515.7632482906</v>
          </cell>
          <cell r="F720">
            <v>12488.8352667848</v>
          </cell>
          <cell r="G720">
            <v>11949.1802372324</v>
          </cell>
          <cell r="H720">
            <v>11839.3386131239</v>
          </cell>
          <cell r="I720">
            <v>11790.5417156561</v>
          </cell>
          <cell r="J720">
            <v>11659.7082266726</v>
          </cell>
          <cell r="K720">
            <v>11570.4506650485</v>
          </cell>
          <cell r="L720">
            <v>11691.0636159586</v>
          </cell>
          <cell r="M720">
            <v>11683.5885040914</v>
          </cell>
          <cell r="N720">
            <v>11537.022971291</v>
          </cell>
          <cell r="O720">
            <v>11400.2493535678</v>
          </cell>
          <cell r="P720">
            <v>11549.4197268235</v>
          </cell>
          <cell r="Q720">
            <v>827.428483213247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-72903.5222337784</v>
          </cell>
          <cell r="B721">
            <v>12077.42430815</v>
          </cell>
          <cell r="C721">
            <v>13051.6423328853</v>
          </cell>
          <cell r="D721">
            <v>12748.53071688</v>
          </cell>
          <cell r="E721">
            <v>12381.5042289237</v>
          </cell>
          <cell r="F721">
            <v>12242.4970040245</v>
          </cell>
          <cell r="G721">
            <v>12032.7220439688</v>
          </cell>
          <cell r="H721">
            <v>11821.2648768213</v>
          </cell>
          <cell r="I721">
            <v>11898.020122913</v>
          </cell>
          <cell r="J721">
            <v>11866.8836151937</v>
          </cell>
          <cell r="K721">
            <v>11692.6556093282</v>
          </cell>
          <cell r="L721">
            <v>11598.4672061453</v>
          </cell>
          <cell r="M721">
            <v>11744.6538357978</v>
          </cell>
          <cell r="N721">
            <v>11486.0981215962</v>
          </cell>
          <cell r="O721">
            <v>11395.3580336775</v>
          </cell>
          <cell r="P721">
            <v>11497.0985460489</v>
          </cell>
          <cell r="Q721">
            <v>836.174238612545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-72936.0785177332</v>
          </cell>
          <cell r="B722">
            <v>12035.9742430875</v>
          </cell>
          <cell r="C722">
            <v>13146.669298193</v>
          </cell>
          <cell r="D722">
            <v>12822.7004804459</v>
          </cell>
          <cell r="E722">
            <v>12567.5912634468</v>
          </cell>
          <cell r="F722">
            <v>12296.5671324295</v>
          </cell>
          <cell r="G722">
            <v>11982.452689262</v>
          </cell>
          <cell r="H722">
            <v>11858.963231932</v>
          </cell>
          <cell r="I722">
            <v>11720.1585704334</v>
          </cell>
          <cell r="J722">
            <v>11762.8556238654</v>
          </cell>
          <cell r="K722">
            <v>11784.6151377613</v>
          </cell>
          <cell r="L722">
            <v>11748.8071733012</v>
          </cell>
          <cell r="M722">
            <v>11593.1897783027</v>
          </cell>
          <cell r="N722">
            <v>11540.8480377877</v>
          </cell>
          <cell r="O722">
            <v>11337.5944139073</v>
          </cell>
          <cell r="P722">
            <v>11552.2338534313</v>
          </cell>
          <cell r="Q722">
            <v>836.547646166992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-70348.5731405432</v>
          </cell>
          <cell r="B723">
            <v>11873.3877584788</v>
          </cell>
          <cell r="C723">
            <v>13097.4442075409</v>
          </cell>
          <cell r="D723">
            <v>12826.0229108517</v>
          </cell>
          <cell r="E723">
            <v>12524.0253244315</v>
          </cell>
          <cell r="F723">
            <v>12191.0266356278</v>
          </cell>
          <cell r="G723">
            <v>11900.7484236583</v>
          </cell>
          <cell r="H723">
            <v>11636.8284668454</v>
          </cell>
          <cell r="I723">
            <v>11781.8204815197</v>
          </cell>
          <cell r="J723">
            <v>11786.8747190777</v>
          </cell>
          <cell r="K723">
            <v>11579.0781457515</v>
          </cell>
          <cell r="L723">
            <v>11593.67710188</v>
          </cell>
          <cell r="M723">
            <v>11674.1177130055</v>
          </cell>
          <cell r="N723">
            <v>11574.3381875144</v>
          </cell>
          <cell r="O723">
            <v>11605.0216919178</v>
          </cell>
          <cell r="P723">
            <v>11615.8169705967</v>
          </cell>
          <cell r="Q723">
            <v>806.869994492774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-70793.1285590926</v>
          </cell>
          <cell r="B724">
            <v>12095.527696071</v>
          </cell>
          <cell r="C724">
            <v>13127.6216386105</v>
          </cell>
          <cell r="D724">
            <v>12760.3083702875</v>
          </cell>
          <cell r="E724">
            <v>12322.0035016968</v>
          </cell>
          <cell r="F724">
            <v>12111.6356024219</v>
          </cell>
          <cell r="G724">
            <v>11937.3734857483</v>
          </cell>
          <cell r="H724">
            <v>11737.9161436672</v>
          </cell>
          <cell r="I724">
            <v>11931.7411674953</v>
          </cell>
          <cell r="J724">
            <v>11890.1030059191</v>
          </cell>
          <cell r="K724">
            <v>11577.4857281994</v>
          </cell>
          <cell r="L724">
            <v>11549.0885373531</v>
          </cell>
          <cell r="M724">
            <v>11568.9249376587</v>
          </cell>
          <cell r="N724">
            <v>11479.3448015021</v>
          </cell>
          <cell r="O724">
            <v>11606.6095783758</v>
          </cell>
          <cell r="P724">
            <v>11452.093975727</v>
          </cell>
          <cell r="Q724">
            <v>811.968867321368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-61179.173194449</v>
          </cell>
          <cell r="B725">
            <v>11973.7615967678</v>
          </cell>
          <cell r="C725">
            <v>12735.4152057956</v>
          </cell>
          <cell r="D725">
            <v>12308.6667453661</v>
          </cell>
          <cell r="E725">
            <v>12017.2188923385</v>
          </cell>
          <cell r="F725">
            <v>11830.7700949425</v>
          </cell>
          <cell r="G725">
            <v>11859.9735551615</v>
          </cell>
          <cell r="H725">
            <v>11649.0673514274</v>
          </cell>
          <cell r="I725">
            <v>11485.7202856405</v>
          </cell>
          <cell r="J725">
            <v>11562.1082059065</v>
          </cell>
          <cell r="K725">
            <v>11475.0443110554</v>
          </cell>
          <cell r="L725">
            <v>11350.1726021472</v>
          </cell>
          <cell r="M725">
            <v>11236.1068684262</v>
          </cell>
          <cell r="N725">
            <v>11238.4257286269</v>
          </cell>
          <cell r="O725">
            <v>11136.793735152</v>
          </cell>
          <cell r="P725">
            <v>11090.5970091769</v>
          </cell>
          <cell r="Q725">
            <v>701.700644871052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-69969.3714503522</v>
          </cell>
          <cell r="B726">
            <v>12015.0248975234</v>
          </cell>
          <cell r="C726">
            <v>13033.531798329</v>
          </cell>
          <cell r="D726">
            <v>12701.8946804251</v>
          </cell>
          <cell r="E726">
            <v>12421.4314627277</v>
          </cell>
          <cell r="F726">
            <v>12111.7994896288</v>
          </cell>
          <cell r="G726">
            <v>11896.5666132574</v>
          </cell>
          <cell r="H726">
            <v>11748.6221572819</v>
          </cell>
          <cell r="I726">
            <v>11758.4176117318</v>
          </cell>
          <cell r="J726">
            <v>11803.5832671597</v>
          </cell>
          <cell r="K726">
            <v>11718.3449419623</v>
          </cell>
          <cell r="L726">
            <v>11501.8525431715</v>
          </cell>
          <cell r="M726">
            <v>11543.68977007</v>
          </cell>
          <cell r="N726">
            <v>11406.0418755965</v>
          </cell>
          <cell r="O726">
            <v>11499.7586898074</v>
          </cell>
          <cell r="P726">
            <v>11547.6264090269</v>
          </cell>
          <cell r="Q726">
            <v>802.520702786959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-70477.5577365689</v>
          </cell>
          <cell r="B727">
            <v>11904.0299635844</v>
          </cell>
          <cell r="C727">
            <v>12944.1615207267</v>
          </cell>
          <cell r="D727">
            <v>12729.1938466871</v>
          </cell>
          <cell r="E727">
            <v>12369.0145395263</v>
          </cell>
          <cell r="F727">
            <v>12194.9104155838</v>
          </cell>
          <cell r="G727">
            <v>11983.8778039555</v>
          </cell>
          <cell r="H727">
            <v>11650.2146506174</v>
          </cell>
          <cell r="I727">
            <v>11712.9556101205</v>
          </cell>
          <cell r="J727">
            <v>11768.8888152454</v>
          </cell>
          <cell r="K727">
            <v>11749.4467224583</v>
          </cell>
          <cell r="L727">
            <v>11526.5370985201</v>
          </cell>
          <cell r="M727">
            <v>11416.5838518273</v>
          </cell>
          <cell r="N727">
            <v>11527.2813413765</v>
          </cell>
          <cell r="O727">
            <v>11533.4505712521</v>
          </cell>
          <cell r="P727">
            <v>11561.723925771</v>
          </cell>
          <cell r="Q727">
            <v>808.34939621535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-61820.3313309887</v>
          </cell>
          <cell r="B728">
            <v>11863.7302056093</v>
          </cell>
          <cell r="C728">
            <v>12699.3310705389</v>
          </cell>
          <cell r="D728">
            <v>12430.0493435827</v>
          </cell>
          <cell r="E728">
            <v>12121.3300118676</v>
          </cell>
          <cell r="F728">
            <v>11901.8155830502</v>
          </cell>
          <cell r="G728">
            <v>11862.944829666</v>
          </cell>
          <cell r="H728">
            <v>11649.8494274053</v>
          </cell>
          <cell r="I728">
            <v>11436.5225332876</v>
          </cell>
          <cell r="J728">
            <v>11568.1004890685</v>
          </cell>
          <cell r="K728">
            <v>11638.2489587285</v>
          </cell>
          <cell r="L728">
            <v>11367.0780329686</v>
          </cell>
          <cell r="M728">
            <v>11184.1887068574</v>
          </cell>
          <cell r="N728">
            <v>11249.3439787639</v>
          </cell>
          <cell r="O728">
            <v>11290.6027202279</v>
          </cell>
          <cell r="P728">
            <v>11163.3451392133</v>
          </cell>
          <cell r="Q728">
            <v>709.054472233908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-69611.9079212062</v>
          </cell>
          <cell r="B729">
            <v>12006.4587072392</v>
          </cell>
          <cell r="C729">
            <v>13019.2919203247</v>
          </cell>
          <cell r="D729">
            <v>12665.1141160363</v>
          </cell>
          <cell r="E729">
            <v>12444.1384102958</v>
          </cell>
          <cell r="F729">
            <v>12141.3750102127</v>
          </cell>
          <cell r="G729">
            <v>12002.9638721853</v>
          </cell>
          <cell r="H729">
            <v>11785.4253830141</v>
          </cell>
          <cell r="I729">
            <v>11770.4036516849</v>
          </cell>
          <cell r="J729">
            <v>11628.5701251822</v>
          </cell>
          <cell r="K729">
            <v>11503.0893002436</v>
          </cell>
          <cell r="L729">
            <v>11643.7740685393</v>
          </cell>
          <cell r="M729">
            <v>11445.8282733087</v>
          </cell>
          <cell r="N729">
            <v>11480.7799474599</v>
          </cell>
          <cell r="O729">
            <v>11433.3972122161</v>
          </cell>
          <cell r="P729">
            <v>11414.0310568271</v>
          </cell>
          <cell r="Q729">
            <v>798.420739093066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-73426.0236796951</v>
          </cell>
          <cell r="B730">
            <v>12152.0735153541</v>
          </cell>
          <cell r="C730">
            <v>13129.917369823</v>
          </cell>
          <cell r="D730">
            <v>12797.5552404208</v>
          </cell>
          <cell r="E730">
            <v>12391.6220047733</v>
          </cell>
          <cell r="F730">
            <v>12373.5734776746</v>
          </cell>
          <cell r="G730">
            <v>12041.6304778937</v>
          </cell>
          <cell r="H730">
            <v>11712.993671755</v>
          </cell>
          <cell r="I730">
            <v>11794.5045988636</v>
          </cell>
          <cell r="J730">
            <v>11712.476991404</v>
          </cell>
          <cell r="K730">
            <v>11701.0088700232</v>
          </cell>
          <cell r="L730">
            <v>11737.2292856204</v>
          </cell>
          <cell r="M730">
            <v>11745.4987754676</v>
          </cell>
          <cell r="N730">
            <v>11487.625302228</v>
          </cell>
          <cell r="O730">
            <v>11499.3175724123</v>
          </cell>
          <cell r="P730">
            <v>11335.189990786</v>
          </cell>
          <cell r="Q730">
            <v>842.167121196631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-65752.8404551618</v>
          </cell>
          <cell r="B731">
            <v>12095.2043819001</v>
          </cell>
          <cell r="C731">
            <v>12814.8939253555</v>
          </cell>
          <cell r="D731">
            <v>12509.5767872379</v>
          </cell>
          <cell r="E731">
            <v>12299.5933569181</v>
          </cell>
          <cell r="F731">
            <v>12031.4466888224</v>
          </cell>
          <cell r="G731">
            <v>11907.3918887118</v>
          </cell>
          <cell r="H731">
            <v>11845.5414321178</v>
          </cell>
          <cell r="I731">
            <v>11693.9689669233</v>
          </cell>
          <cell r="J731">
            <v>11631.3545626866</v>
          </cell>
          <cell r="K731">
            <v>11514.7140804001</v>
          </cell>
          <cell r="L731">
            <v>11579.5866542889</v>
          </cell>
          <cell r="M731">
            <v>11610.921197989</v>
          </cell>
          <cell r="N731">
            <v>11360.9326272998</v>
          </cell>
          <cell r="O731">
            <v>11284.7444577147</v>
          </cell>
          <cell r="P731">
            <v>11216.6462731111</v>
          </cell>
          <cell r="Q731">
            <v>754.158778884524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-70301.7448708796</v>
          </cell>
          <cell r="B732">
            <v>12198.4464233587</v>
          </cell>
          <cell r="C732">
            <v>12972.8185333842</v>
          </cell>
          <cell r="D732">
            <v>12716.1854557705</v>
          </cell>
          <cell r="E732">
            <v>12454.7307996691</v>
          </cell>
          <cell r="F732">
            <v>12111.9242699013</v>
          </cell>
          <cell r="G732">
            <v>12017.4913867674</v>
          </cell>
          <cell r="H732">
            <v>11896.6835578125</v>
          </cell>
          <cell r="I732">
            <v>11646.9001219212</v>
          </cell>
          <cell r="J732">
            <v>11677.9052160198</v>
          </cell>
          <cell r="K732">
            <v>11642.1709620986</v>
          </cell>
          <cell r="L732">
            <v>11570.7132981823</v>
          </cell>
          <cell r="M732">
            <v>11553.4503220294</v>
          </cell>
          <cell r="N732">
            <v>11644.4060648674</v>
          </cell>
          <cell r="O732">
            <v>11630.1875090054</v>
          </cell>
          <cell r="P732">
            <v>11438.595542266</v>
          </cell>
          <cell r="Q732">
            <v>806.33289297104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-70549.5669384159</v>
          </cell>
          <cell r="B733">
            <v>12134.6184526428</v>
          </cell>
          <cell r="C733">
            <v>13186.1681855466</v>
          </cell>
          <cell r="D733">
            <v>12691.498736939</v>
          </cell>
          <cell r="E733">
            <v>12500.8562967994</v>
          </cell>
          <cell r="F733">
            <v>12244.631284608</v>
          </cell>
          <cell r="G733">
            <v>11926.8904741626</v>
          </cell>
          <cell r="H733">
            <v>11829.0273672795</v>
          </cell>
          <cell r="I733">
            <v>11714.6760804469</v>
          </cell>
          <cell r="J733">
            <v>11709.7000769321</v>
          </cell>
          <cell r="K733">
            <v>11724.8235201896</v>
          </cell>
          <cell r="L733">
            <v>11658.2883383372</v>
          </cell>
          <cell r="M733">
            <v>11544.9110491433</v>
          </cell>
          <cell r="N733">
            <v>11523.359559051</v>
          </cell>
          <cell r="O733">
            <v>11436.9552412043</v>
          </cell>
          <cell r="P733">
            <v>11481.1476861081</v>
          </cell>
          <cell r="Q733">
            <v>809.175312956855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-73886.6158694898</v>
          </cell>
          <cell r="B734">
            <v>11997.4468842125</v>
          </cell>
          <cell r="C734">
            <v>13198.137525715</v>
          </cell>
          <cell r="D734">
            <v>12796.579526624</v>
          </cell>
          <cell r="E734">
            <v>12640.2522854112</v>
          </cell>
          <cell r="F734">
            <v>12300.1794747789</v>
          </cell>
          <cell r="G734">
            <v>12091.9517055145</v>
          </cell>
          <cell r="H734">
            <v>11896.2069508691</v>
          </cell>
          <cell r="I734">
            <v>11960.1519910539</v>
          </cell>
          <cell r="J734">
            <v>11678.0280416159</v>
          </cell>
          <cell r="K734">
            <v>11698.9963454749</v>
          </cell>
          <cell r="L734">
            <v>11689.6283797696</v>
          </cell>
          <cell r="M734">
            <v>11572.8274444974</v>
          </cell>
          <cell r="N734">
            <v>11591.0809924884</v>
          </cell>
          <cell r="O734">
            <v>11637.7060757579</v>
          </cell>
          <cell r="P734">
            <v>11635.195355697</v>
          </cell>
          <cell r="Q734">
            <v>847.4499293767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-60719.0151424236</v>
          </cell>
          <cell r="B735">
            <v>11763.6459859237</v>
          </cell>
          <cell r="C735">
            <v>12668.8970218551</v>
          </cell>
          <cell r="D735">
            <v>12472.3449665876</v>
          </cell>
          <cell r="E735">
            <v>12194.4694702649</v>
          </cell>
          <cell r="F735">
            <v>11863.298263498</v>
          </cell>
          <cell r="G735">
            <v>11600.2273484714</v>
          </cell>
          <cell r="H735">
            <v>11578.887200015</v>
          </cell>
          <cell r="I735">
            <v>11511.0580633624</v>
          </cell>
          <cell r="J735">
            <v>11604.4816099667</v>
          </cell>
          <cell r="K735">
            <v>11384.9075793482</v>
          </cell>
          <cell r="L735">
            <v>11415.2201913919</v>
          </cell>
          <cell r="M735">
            <v>11337.2411324623</v>
          </cell>
          <cell r="N735">
            <v>11265.113177723</v>
          </cell>
          <cell r="O735">
            <v>11165.3607910854</v>
          </cell>
          <cell r="P735">
            <v>11172.1834088515</v>
          </cell>
          <cell r="Q735">
            <v>696.422816077541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-62668.9278152999</v>
          </cell>
          <cell r="B736">
            <v>11822.0936934607</v>
          </cell>
          <cell r="C736">
            <v>12694.6185779714</v>
          </cell>
          <cell r="D736">
            <v>12472.5542484301</v>
          </cell>
          <cell r="E736">
            <v>12271.3886800249</v>
          </cell>
          <cell r="F736">
            <v>12039.1291453733</v>
          </cell>
          <cell r="G736">
            <v>11691.7881137256</v>
          </cell>
          <cell r="H736">
            <v>11519.9478728202</v>
          </cell>
          <cell r="I736">
            <v>11487.3283314875</v>
          </cell>
          <cell r="J736">
            <v>11494.5730425461</v>
          </cell>
          <cell r="K736">
            <v>11472.6358518372</v>
          </cell>
          <cell r="L736">
            <v>11410.6652634088</v>
          </cell>
          <cell r="M736">
            <v>11475.5344319377</v>
          </cell>
          <cell r="N736">
            <v>11335.8788614138</v>
          </cell>
          <cell r="O736">
            <v>11127.007746271</v>
          </cell>
          <cell r="P736">
            <v>11194.1550810498</v>
          </cell>
          <cell r="Q736">
            <v>718.787534470364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-71633.5110126871</v>
          </cell>
          <cell r="B737">
            <v>12111.0858450585</v>
          </cell>
          <cell r="C737">
            <v>13042.3036090022</v>
          </cell>
          <cell r="D737">
            <v>12693.675912238</v>
          </cell>
          <cell r="E737">
            <v>12524.011117971</v>
          </cell>
          <cell r="F737">
            <v>12286.5912336953</v>
          </cell>
          <cell r="G737">
            <v>11925.2070995501</v>
          </cell>
          <cell r="H737">
            <v>11784.9468377549</v>
          </cell>
          <cell r="I737">
            <v>11728.9203677609</v>
          </cell>
          <cell r="J737">
            <v>11775.8063442816</v>
          </cell>
          <cell r="K737">
            <v>11583.3004839987</v>
          </cell>
          <cell r="L737">
            <v>11717.3124155157</v>
          </cell>
          <cell r="M737">
            <v>11728.6705415375</v>
          </cell>
          <cell r="N737">
            <v>11550.8360497991</v>
          </cell>
          <cell r="O737">
            <v>11405.5434207789</v>
          </cell>
          <cell r="P737">
            <v>11342.4419072831</v>
          </cell>
          <cell r="Q737">
            <v>821.607717911116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-63786.0790412156</v>
          </cell>
          <cell r="B738">
            <v>11877.4458684238</v>
          </cell>
          <cell r="C738">
            <v>12771.700510058</v>
          </cell>
          <cell r="D738">
            <v>12468.2546646815</v>
          </cell>
          <cell r="E738">
            <v>12308.228462994</v>
          </cell>
          <cell r="F738">
            <v>11869.5579689575</v>
          </cell>
          <cell r="G738">
            <v>11758.4919142088</v>
          </cell>
          <cell r="H738">
            <v>11786.0397187219</v>
          </cell>
          <cell r="I738">
            <v>11696.7648519204</v>
          </cell>
          <cell r="J738">
            <v>11471.5598643603</v>
          </cell>
          <cell r="K738">
            <v>11461.813991555</v>
          </cell>
          <cell r="L738">
            <v>11318.2713785457</v>
          </cell>
          <cell r="M738">
            <v>11367.582120376</v>
          </cell>
          <cell r="N738">
            <v>11429.1851795158</v>
          </cell>
          <cell r="O738">
            <v>11285.6391769865</v>
          </cell>
          <cell r="P738">
            <v>11265.0195467585</v>
          </cell>
          <cell r="Q738">
            <v>731.600812171127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-73936.3845340146</v>
          </cell>
          <cell r="B739">
            <v>12062.4431407192</v>
          </cell>
          <cell r="C739">
            <v>13131.6801243273</v>
          </cell>
          <cell r="D739">
            <v>12868.3089176489</v>
          </cell>
          <cell r="E739">
            <v>12575.4100057578</v>
          </cell>
          <cell r="F739">
            <v>12270.430145355</v>
          </cell>
          <cell r="G739">
            <v>12048.98114307</v>
          </cell>
          <cell r="H739">
            <v>11834.6669367272</v>
          </cell>
          <cell r="I739">
            <v>11866.6317284246</v>
          </cell>
          <cell r="J739">
            <v>11745.8912168591</v>
          </cell>
          <cell r="K739">
            <v>11671.0215231167</v>
          </cell>
          <cell r="L739">
            <v>11660.4828663201</v>
          </cell>
          <cell r="M739">
            <v>11646.3691259899</v>
          </cell>
          <cell r="N739">
            <v>11629.7043300035</v>
          </cell>
          <cell r="O739">
            <v>11510.7450631721</v>
          </cell>
          <cell r="P739">
            <v>11567.6186660937</v>
          </cell>
          <cell r="Q739">
            <v>848.020756051334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-64409.8644608585</v>
          </cell>
          <cell r="B740">
            <v>11997.695240436</v>
          </cell>
          <cell r="C740">
            <v>12884.1377555978</v>
          </cell>
          <cell r="D740">
            <v>12547.3498351789</v>
          </cell>
          <cell r="E740">
            <v>12353.9987168988</v>
          </cell>
          <cell r="F740">
            <v>11980.8589024127</v>
          </cell>
          <cell r="G740">
            <v>11689.0856696395</v>
          </cell>
          <cell r="H740">
            <v>11478.0375475403</v>
          </cell>
          <cell r="I740">
            <v>11618.8385749915</v>
          </cell>
          <cell r="J740">
            <v>11477.5091683114</v>
          </cell>
          <cell r="K740">
            <v>11487.2970744394</v>
          </cell>
          <cell r="L740">
            <v>11427.1429831163</v>
          </cell>
          <cell r="M740">
            <v>11282.4745256096</v>
          </cell>
          <cell r="N740">
            <v>11407.6989267901</v>
          </cell>
          <cell r="O740">
            <v>11475.4720585341</v>
          </cell>
          <cell r="P740">
            <v>11387.7859190117</v>
          </cell>
          <cell r="Q740">
            <v>738.755381420262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-64143.0770972385</v>
          </cell>
          <cell r="B741">
            <v>11856.4276660163</v>
          </cell>
          <cell r="C741">
            <v>12837.1410677749</v>
          </cell>
          <cell r="D741">
            <v>12523.0224724879</v>
          </cell>
          <cell r="E741">
            <v>12226.8172159966</v>
          </cell>
          <cell r="F741">
            <v>12120.6881035128</v>
          </cell>
          <cell r="G741">
            <v>11741.009810155</v>
          </cell>
          <cell r="H741">
            <v>11631.4661057506</v>
          </cell>
          <cell r="I741">
            <v>11662.2274937099</v>
          </cell>
          <cell r="J741">
            <v>11575.872969664</v>
          </cell>
          <cell r="K741">
            <v>11535.5114082628</v>
          </cell>
          <cell r="L741">
            <v>11425.9556355887</v>
          </cell>
          <cell r="M741">
            <v>11411.8805868348</v>
          </cell>
          <cell r="N741">
            <v>11296.0757115911</v>
          </cell>
          <cell r="O741">
            <v>11291.3865059745</v>
          </cell>
          <cell r="P741">
            <v>11292.6588631115</v>
          </cell>
          <cell r="Q741">
            <v>735.695437074487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-62493.7389512517</v>
          </cell>
          <cell r="B742">
            <v>11810.7610119025</v>
          </cell>
          <cell r="C742">
            <v>12706.8731755882</v>
          </cell>
          <cell r="D742">
            <v>12466.5903102773</v>
          </cell>
          <cell r="E742">
            <v>12283.4996249966</v>
          </cell>
          <cell r="F742">
            <v>11940.2235591179</v>
          </cell>
          <cell r="G742">
            <v>11751.1675061622</v>
          </cell>
          <cell r="H742">
            <v>11615.0907605052</v>
          </cell>
          <cell r="I742">
            <v>11587.2122998967</v>
          </cell>
          <cell r="J742">
            <v>11478.0370882717</v>
          </cell>
          <cell r="K742">
            <v>11525.0380608428</v>
          </cell>
          <cell r="L742">
            <v>11389.2550470788</v>
          </cell>
          <cell r="M742">
            <v>11375.1726477244</v>
          </cell>
          <cell r="N742">
            <v>11481.2317469655</v>
          </cell>
          <cell r="O742">
            <v>11234.7697194313</v>
          </cell>
          <cell r="P742">
            <v>11305.5855390524</v>
          </cell>
          <cell r="Q742">
            <v>716.778188275277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-67984.7137140318</v>
          </cell>
          <cell r="B743">
            <v>12083.8735570768</v>
          </cell>
          <cell r="C743">
            <v>12946.1399885786</v>
          </cell>
          <cell r="D743">
            <v>12779.6797778732</v>
          </cell>
          <cell r="E743">
            <v>12389.318088726</v>
          </cell>
          <cell r="F743">
            <v>12042.4073565995</v>
          </cell>
          <cell r="G743">
            <v>11884.871854466</v>
          </cell>
          <cell r="H743">
            <v>11679.3000400468</v>
          </cell>
          <cell r="I743">
            <v>11574.5684602386</v>
          </cell>
          <cell r="J743">
            <v>11607.4316415126</v>
          </cell>
          <cell r="K743">
            <v>11629.0493414744</v>
          </cell>
          <cell r="L743">
            <v>11427.8746064752</v>
          </cell>
          <cell r="M743">
            <v>11333.0087219015</v>
          </cell>
          <cell r="N743">
            <v>11525.6505001273</v>
          </cell>
          <cell r="O743">
            <v>11418.3395396419</v>
          </cell>
          <cell r="P743">
            <v>11272.9049109204</v>
          </cell>
          <cell r="Q743">
            <v>779.75747241446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-61043.2653369677</v>
          </cell>
          <cell r="B744">
            <v>11871.5847326695</v>
          </cell>
          <cell r="C744">
            <v>12892.7958645119</v>
          </cell>
          <cell r="D744">
            <v>12460.8079339145</v>
          </cell>
          <cell r="E744">
            <v>12085.8830572003</v>
          </cell>
          <cell r="F744">
            <v>11919.2992690603</v>
          </cell>
          <cell r="G744">
            <v>11616.3320103668</v>
          </cell>
          <cell r="H744">
            <v>11541.080607781</v>
          </cell>
          <cell r="I744">
            <v>11684.0938317553</v>
          </cell>
          <cell r="J744">
            <v>11528.5576931179</v>
          </cell>
          <cell r="K744">
            <v>11399.5134593274</v>
          </cell>
          <cell r="L744">
            <v>11239.6154099441</v>
          </cell>
          <cell r="M744">
            <v>11379.5902683188</v>
          </cell>
          <cell r="N744">
            <v>11376.861129816</v>
          </cell>
          <cell r="O744">
            <v>11141.6592067818</v>
          </cell>
          <cell r="P744">
            <v>11242.9762488005</v>
          </cell>
          <cell r="Q744">
            <v>700.141836108884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-62065.5753124159</v>
          </cell>
          <cell r="B745">
            <v>12002.3293307709</v>
          </cell>
          <cell r="C745">
            <v>12804.511127887</v>
          </cell>
          <cell r="D745">
            <v>12535.9997437395</v>
          </cell>
          <cell r="E745">
            <v>12175.8475100985</v>
          </cell>
          <cell r="F745">
            <v>11993.222513994</v>
          </cell>
          <cell r="G745">
            <v>11670.8375753944</v>
          </cell>
          <cell r="H745">
            <v>11507.5084510697</v>
          </cell>
          <cell r="I745">
            <v>11597.3085755649</v>
          </cell>
          <cell r="J745">
            <v>11658.7808758925</v>
          </cell>
          <cell r="K745">
            <v>11415.8899538158</v>
          </cell>
          <cell r="L745">
            <v>11503.4534696493</v>
          </cell>
          <cell r="M745">
            <v>11234.2197671251</v>
          </cell>
          <cell r="N745">
            <v>11361.8088012696</v>
          </cell>
          <cell r="O745">
            <v>11286.1751731698</v>
          </cell>
          <cell r="P745">
            <v>11401.6686184016</v>
          </cell>
          <cell r="Q745">
            <v>711.867322603285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-69399.7357442881</v>
          </cell>
          <cell r="B746">
            <v>12111.7266331003</v>
          </cell>
          <cell r="C746">
            <v>13044.4404702695</v>
          </cell>
          <cell r="D746">
            <v>12597.7670300167</v>
          </cell>
          <cell r="E746">
            <v>12318.0030771329</v>
          </cell>
          <cell r="F746">
            <v>12019.8652653276</v>
          </cell>
          <cell r="G746">
            <v>11918.9774649363</v>
          </cell>
          <cell r="H746">
            <v>11720.2556351931</v>
          </cell>
          <cell r="I746">
            <v>11917.0654292365</v>
          </cell>
          <cell r="J746">
            <v>11755.2604216515</v>
          </cell>
          <cell r="K746">
            <v>11612.1461555707</v>
          </cell>
          <cell r="L746">
            <v>11605.4641362288</v>
          </cell>
          <cell r="M746">
            <v>11519.3504777189</v>
          </cell>
          <cell r="N746">
            <v>11572.0745972325</v>
          </cell>
          <cell r="O746">
            <v>11373.5399613596</v>
          </cell>
          <cell r="P746">
            <v>11365.5715633659</v>
          </cell>
          <cell r="Q746">
            <v>795.987209092686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-68396.8085871715</v>
          </cell>
          <cell r="B747">
            <v>12033.5832938191</v>
          </cell>
          <cell r="C747">
            <v>13083.4372241381</v>
          </cell>
          <cell r="D747">
            <v>12607.7407679755</v>
          </cell>
          <cell r="E747">
            <v>12298.5917803076</v>
          </cell>
          <cell r="F747">
            <v>12099.8506639254</v>
          </cell>
          <cell r="G747">
            <v>11869.4275833871</v>
          </cell>
          <cell r="H747">
            <v>11716.5162772725</v>
          </cell>
          <cell r="I747">
            <v>11810.583337524</v>
          </cell>
          <cell r="J747">
            <v>11900.9022621847</v>
          </cell>
          <cell r="K747">
            <v>11523.1777950322</v>
          </cell>
          <cell r="L747">
            <v>11491.4508940376</v>
          </cell>
          <cell r="M747">
            <v>11530.1099741696</v>
          </cell>
          <cell r="N747">
            <v>11542.5963918379</v>
          </cell>
          <cell r="O747">
            <v>11301.7062934104</v>
          </cell>
          <cell r="P747">
            <v>11383.1990395547</v>
          </cell>
          <cell r="Q747">
            <v>784.484035771422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-63286.7032308256</v>
          </cell>
          <cell r="B748">
            <v>11974.1956842447</v>
          </cell>
          <cell r="C748">
            <v>12765.9872313218</v>
          </cell>
          <cell r="D748">
            <v>12473.902075098</v>
          </cell>
          <cell r="E748">
            <v>12243.8937638541</v>
          </cell>
          <cell r="F748">
            <v>12059.2873241671</v>
          </cell>
          <cell r="G748">
            <v>11622.0196653706</v>
          </cell>
          <cell r="H748">
            <v>11691.758856942</v>
          </cell>
          <cell r="I748">
            <v>11540.1834216504</v>
          </cell>
          <cell r="J748">
            <v>11523.6068301779</v>
          </cell>
          <cell r="K748">
            <v>11503.6861726688</v>
          </cell>
          <cell r="L748">
            <v>11507.3261520002</v>
          </cell>
          <cell r="M748">
            <v>11523.3747192709</v>
          </cell>
          <cell r="N748">
            <v>11244.2939680076</v>
          </cell>
          <cell r="O748">
            <v>11208.1163445483</v>
          </cell>
          <cell r="P748">
            <v>11232.977104788</v>
          </cell>
          <cell r="Q748">
            <v>725.873171376277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-67343.7871527876</v>
          </cell>
          <cell r="B749">
            <v>11970.1930327152</v>
          </cell>
          <cell r="C749">
            <v>12963.1100363694</v>
          </cell>
          <cell r="D749">
            <v>12680.8476354748</v>
          </cell>
          <cell r="E749">
            <v>12448.6455001092</v>
          </cell>
          <cell r="F749">
            <v>12121.772251346</v>
          </cell>
          <cell r="G749">
            <v>12001.1967368225</v>
          </cell>
          <cell r="H749">
            <v>11729.5868685256</v>
          </cell>
          <cell r="I749">
            <v>11668.4901603787</v>
          </cell>
          <cell r="J749">
            <v>11567.0068367458</v>
          </cell>
          <cell r="K749">
            <v>11596.9916909953</v>
          </cell>
          <cell r="L749">
            <v>11492.9188721499</v>
          </cell>
          <cell r="M749">
            <v>11503.2480304277</v>
          </cell>
          <cell r="N749">
            <v>11387.2983920296</v>
          </cell>
          <cell r="O749">
            <v>11285.5769914644</v>
          </cell>
          <cell r="P749">
            <v>11306.4831440147</v>
          </cell>
          <cell r="Q749">
            <v>772.406301127612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-66865.4611111644</v>
          </cell>
          <cell r="B750">
            <v>12065.828263968</v>
          </cell>
          <cell r="C750">
            <v>12901.5772000646</v>
          </cell>
          <cell r="D750">
            <v>12615.2374503377</v>
          </cell>
          <cell r="E750">
            <v>12269.4378762383</v>
          </cell>
          <cell r="F750">
            <v>11973.7834530134</v>
          </cell>
          <cell r="G750">
            <v>11863.7818798251</v>
          </cell>
          <cell r="H750">
            <v>11805.1914208646</v>
          </cell>
          <cell r="I750">
            <v>11719.7941954209</v>
          </cell>
          <cell r="J750">
            <v>11646.4216494968</v>
          </cell>
          <cell r="K750">
            <v>11734.1394094916</v>
          </cell>
          <cell r="L750">
            <v>11546.7057258169</v>
          </cell>
          <cell r="M750">
            <v>11417.6802444434</v>
          </cell>
          <cell r="N750">
            <v>11494.3497413479</v>
          </cell>
          <cell r="O750">
            <v>11257.3465069852</v>
          </cell>
          <cell r="P750">
            <v>11223.2809383985</v>
          </cell>
          <cell r="Q750">
            <v>766.920092760611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-72523.7502112723</v>
          </cell>
          <cell r="B751">
            <v>11990.4845600661</v>
          </cell>
          <cell r="C751">
            <v>13025.8964195821</v>
          </cell>
          <cell r="D751">
            <v>12762.1547389447</v>
          </cell>
          <cell r="E751">
            <v>12437.0328577837</v>
          </cell>
          <cell r="F751">
            <v>12291.0439913907</v>
          </cell>
          <cell r="G751">
            <v>11997.7795580532</v>
          </cell>
          <cell r="H751">
            <v>11712.8321718797</v>
          </cell>
          <cell r="I751">
            <v>11789.3003418775</v>
          </cell>
          <cell r="J751">
            <v>11812.7819178745</v>
          </cell>
          <cell r="K751">
            <v>11788.9004675011</v>
          </cell>
          <cell r="L751">
            <v>11699.4324851177</v>
          </cell>
          <cell r="M751">
            <v>11549.3908399065</v>
          </cell>
          <cell r="N751">
            <v>11486.161516688</v>
          </cell>
          <cell r="O751">
            <v>11458.8045654649</v>
          </cell>
          <cell r="P751">
            <v>11404.2535423574</v>
          </cell>
          <cell r="Q751">
            <v>831.818405423208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-64784.9259485886</v>
          </cell>
          <cell r="B752">
            <v>11872.7844038299</v>
          </cell>
          <cell r="C752">
            <v>12749.8188376243</v>
          </cell>
          <cell r="D752">
            <v>12619.2420370693</v>
          </cell>
          <cell r="E752">
            <v>12275.7150703201</v>
          </cell>
          <cell r="F752">
            <v>11945.2388097679</v>
          </cell>
          <cell r="G752">
            <v>11726.8155988949</v>
          </cell>
          <cell r="H752">
            <v>11732.8414301968</v>
          </cell>
          <cell r="I752">
            <v>11632.6243675917</v>
          </cell>
          <cell r="J752">
            <v>11596.6218348729</v>
          </cell>
          <cell r="K752">
            <v>11507.2343946455</v>
          </cell>
          <cell r="L752">
            <v>11499.0304362901</v>
          </cell>
          <cell r="M752">
            <v>11342.177499475</v>
          </cell>
          <cell r="N752">
            <v>11389.559076159</v>
          </cell>
          <cell r="O752">
            <v>11306.4835765957</v>
          </cell>
          <cell r="P752">
            <v>11252.8029819841</v>
          </cell>
          <cell r="Q752">
            <v>743.057186659932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-62567.6069384197</v>
          </cell>
          <cell r="B753">
            <v>11887.2410467506</v>
          </cell>
          <cell r="C753">
            <v>12780.6932697512</v>
          </cell>
          <cell r="D753">
            <v>12490.102273668</v>
          </cell>
          <cell r="E753">
            <v>12237.3916694564</v>
          </cell>
          <cell r="F753">
            <v>11994.9813521398</v>
          </cell>
          <cell r="G753">
            <v>11770.3586548422</v>
          </cell>
          <cell r="H753">
            <v>11600.0844707404</v>
          </cell>
          <cell r="I753">
            <v>11473.7679329008</v>
          </cell>
          <cell r="J753">
            <v>11489.9694003249</v>
          </cell>
          <cell r="K753">
            <v>11423.4983927531</v>
          </cell>
          <cell r="L753">
            <v>11399.9721237806</v>
          </cell>
          <cell r="M753">
            <v>11361.3346808534</v>
          </cell>
          <cell r="N753">
            <v>11360.4475067388</v>
          </cell>
          <cell r="O753">
            <v>11356.5322240654</v>
          </cell>
          <cell r="P753">
            <v>11213.5352212804</v>
          </cell>
          <cell r="Q753">
            <v>717.625424540898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-70336.7992140152</v>
          </cell>
          <cell r="B754">
            <v>12159.8005219374</v>
          </cell>
          <cell r="C754">
            <v>13001.7383601249</v>
          </cell>
          <cell r="D754">
            <v>12728.7265714206</v>
          </cell>
          <cell r="E754">
            <v>12423.1536027538</v>
          </cell>
          <cell r="F754">
            <v>12108.9305678812</v>
          </cell>
          <cell r="G754">
            <v>11885.1854129636</v>
          </cell>
          <cell r="H754">
            <v>11710.2096238449</v>
          </cell>
          <cell r="I754">
            <v>11683.7762437759</v>
          </cell>
          <cell r="J754">
            <v>11744.7945264363</v>
          </cell>
          <cell r="K754">
            <v>11668.1400771441</v>
          </cell>
          <cell r="L754">
            <v>11581.2576965602</v>
          </cell>
          <cell r="M754">
            <v>11520.2510424353</v>
          </cell>
          <cell r="N754">
            <v>11542.1107519484</v>
          </cell>
          <cell r="O754">
            <v>11416.6131027563</v>
          </cell>
          <cell r="P754">
            <v>11442.3663857343</v>
          </cell>
          <cell r="Q754">
            <v>806.734952265068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-65618.4031246595</v>
          </cell>
          <cell r="B755">
            <v>11969.7456390243</v>
          </cell>
          <cell r="C755">
            <v>12869.7538025137</v>
          </cell>
          <cell r="D755">
            <v>12600.149798582</v>
          </cell>
          <cell r="E755">
            <v>12202.0437124248</v>
          </cell>
          <cell r="F755">
            <v>11971.413999828</v>
          </cell>
          <cell r="G755">
            <v>11789.7244988784</v>
          </cell>
          <cell r="H755">
            <v>11573.5333515978</v>
          </cell>
          <cell r="I755">
            <v>11623.4810964259</v>
          </cell>
          <cell r="J755">
            <v>11657.1125186611</v>
          </cell>
          <cell r="K755">
            <v>11558.9173341263</v>
          </cell>
          <cell r="L755">
            <v>11696.4078423079</v>
          </cell>
          <cell r="M755">
            <v>11508.7541450262</v>
          </cell>
          <cell r="N755">
            <v>11424.7341697392</v>
          </cell>
          <cell r="O755">
            <v>11168.4514638479</v>
          </cell>
          <cell r="P755">
            <v>11201.9806723448</v>
          </cell>
          <cell r="Q755">
            <v>752.616836478595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-63295.2488061577</v>
          </cell>
          <cell r="B756">
            <v>11818.4998944424</v>
          </cell>
          <cell r="C756">
            <v>12776.4200917041</v>
          </cell>
          <cell r="D756">
            <v>12509.627567292</v>
          </cell>
          <cell r="E756">
            <v>12244.8352860463</v>
          </cell>
          <cell r="F756">
            <v>11968.916128389</v>
          </cell>
          <cell r="G756">
            <v>11761.665419825</v>
          </cell>
          <cell r="H756">
            <v>11594.4612271059</v>
          </cell>
          <cell r="I756">
            <v>11541.8615344426</v>
          </cell>
          <cell r="J756">
            <v>11611.7750854898</v>
          </cell>
          <cell r="K756">
            <v>11475.0558934559</v>
          </cell>
          <cell r="L756">
            <v>11454.1354137646</v>
          </cell>
          <cell r="M756">
            <v>11269.5658941029</v>
          </cell>
          <cell r="N756">
            <v>11337.7493662482</v>
          </cell>
          <cell r="O756">
            <v>11530.2403426405</v>
          </cell>
          <cell r="P756">
            <v>11148.1899780073</v>
          </cell>
          <cell r="Q756">
            <v>725.971185707107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-68098.0001828438</v>
          </cell>
          <cell r="B757">
            <v>11968.0431615117</v>
          </cell>
          <cell r="C757">
            <v>12813.2384130837</v>
          </cell>
          <cell r="D757">
            <v>12584.4433271622</v>
          </cell>
          <cell r="E757">
            <v>12406.3136058017</v>
          </cell>
          <cell r="F757">
            <v>12164.0429734851</v>
          </cell>
          <cell r="G757">
            <v>11856.2334907958</v>
          </cell>
          <cell r="H757">
            <v>11797.800396543</v>
          </cell>
          <cell r="I757">
            <v>11555.727027978</v>
          </cell>
          <cell r="J757">
            <v>11589.5808233658</v>
          </cell>
          <cell r="K757">
            <v>11663.2857394725</v>
          </cell>
          <cell r="L757">
            <v>11569.089679036</v>
          </cell>
          <cell r="M757">
            <v>11470.5732664024</v>
          </cell>
          <cell r="N757">
            <v>11464.5906808911</v>
          </cell>
          <cell r="O757">
            <v>11492.0421185838</v>
          </cell>
          <cell r="P757">
            <v>11198.4704972724</v>
          </cell>
          <cell r="Q757">
            <v>781.056822897145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-63857.8031114292</v>
          </cell>
          <cell r="B758">
            <v>11812.8827120108</v>
          </cell>
          <cell r="C758">
            <v>12820.1939455157</v>
          </cell>
          <cell r="D758">
            <v>12454.975248133</v>
          </cell>
          <cell r="E758">
            <v>12280.5245377733</v>
          </cell>
          <cell r="F758">
            <v>11934.2589407934</v>
          </cell>
          <cell r="G758">
            <v>11671.4659579328</v>
          </cell>
          <cell r="H758">
            <v>11597.8469513647</v>
          </cell>
          <cell r="I758">
            <v>11550.5117015177</v>
          </cell>
          <cell r="J758">
            <v>11488.9419516098</v>
          </cell>
          <cell r="K758">
            <v>11561.4896662066</v>
          </cell>
          <cell r="L758">
            <v>11306.66585933</v>
          </cell>
          <cell r="M758">
            <v>11425.3058563833</v>
          </cell>
          <cell r="N758">
            <v>11445.7922255728</v>
          </cell>
          <cell r="O758">
            <v>11440.7252644625</v>
          </cell>
          <cell r="P758">
            <v>11303.662032315</v>
          </cell>
          <cell r="Q758">
            <v>732.423458566849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-69445.3562093086</v>
          </cell>
          <cell r="B759">
            <v>11921.0014996205</v>
          </cell>
          <cell r="C759">
            <v>12967.45384238</v>
          </cell>
          <cell r="D759">
            <v>12697.3244786535</v>
          </cell>
          <cell r="E759">
            <v>12445.4546175739</v>
          </cell>
          <cell r="F759">
            <v>12268.6498706081</v>
          </cell>
          <cell r="G759">
            <v>11767.638473243</v>
          </cell>
          <cell r="H759">
            <v>11701.9914194883</v>
          </cell>
          <cell r="I759">
            <v>11727.9906320924</v>
          </cell>
          <cell r="J759">
            <v>11576.5853350151</v>
          </cell>
          <cell r="K759">
            <v>11678.1700494329</v>
          </cell>
          <cell r="L759">
            <v>11505.5023685093</v>
          </cell>
          <cell r="M759">
            <v>11648.1455933542</v>
          </cell>
          <cell r="N759">
            <v>11407.1132156604</v>
          </cell>
          <cell r="O759">
            <v>11338.3543313177</v>
          </cell>
          <cell r="P759">
            <v>11233.6654663855</v>
          </cell>
          <cell r="Q759">
            <v>796.510457578285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-64118.108350345</v>
          </cell>
          <cell r="B760">
            <v>11906.9426308277</v>
          </cell>
          <cell r="C760">
            <v>12827.8740823548</v>
          </cell>
          <cell r="D760">
            <v>12354.1959085049</v>
          </cell>
          <cell r="E760">
            <v>12236.0919085641</v>
          </cell>
          <cell r="F760">
            <v>11951.1417986894</v>
          </cell>
          <cell r="G760">
            <v>11818.5040957081</v>
          </cell>
          <cell r="H760">
            <v>11651.3706511781</v>
          </cell>
          <cell r="I760">
            <v>11624.1044061408</v>
          </cell>
          <cell r="J760">
            <v>11555.041760292</v>
          </cell>
          <cell r="K760">
            <v>11545.1192704924</v>
          </cell>
          <cell r="L760">
            <v>11353.8062412444</v>
          </cell>
          <cell r="M760">
            <v>11429.7907093693</v>
          </cell>
          <cell r="N760">
            <v>11303.8715101766</v>
          </cell>
          <cell r="O760">
            <v>11316.0699684483</v>
          </cell>
          <cell r="P760">
            <v>11407.8059124642</v>
          </cell>
          <cell r="Q760">
            <v>735.409055535117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-73586.3457575284</v>
          </cell>
          <cell r="B761">
            <v>11906.6130766966</v>
          </cell>
          <cell r="C761">
            <v>13190.562547451</v>
          </cell>
          <cell r="D761">
            <v>12776.3906126214</v>
          </cell>
          <cell r="E761">
            <v>12591.513014812</v>
          </cell>
          <cell r="F761">
            <v>12274.0099209784</v>
          </cell>
          <cell r="G761">
            <v>11949.3160321238</v>
          </cell>
          <cell r="H761">
            <v>11862.9596854147</v>
          </cell>
          <cell r="I761">
            <v>11804.6073877609</v>
          </cell>
          <cell r="J761">
            <v>11762.9850724668</v>
          </cell>
          <cell r="K761">
            <v>11627.6080171377</v>
          </cell>
          <cell r="L761">
            <v>11614.3323635065</v>
          </cell>
          <cell r="M761">
            <v>11803.1680780208</v>
          </cell>
          <cell r="N761">
            <v>11532.1374227544</v>
          </cell>
          <cell r="O761">
            <v>11447.9195951041</v>
          </cell>
          <cell r="P761">
            <v>11528.5975970451</v>
          </cell>
          <cell r="Q761">
            <v>844.005951300547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-71411.1597984057</v>
          </cell>
          <cell r="B762">
            <v>12002.6738728516</v>
          </cell>
          <cell r="C762">
            <v>12987.1622075853</v>
          </cell>
          <cell r="D762">
            <v>12706.5359609085</v>
          </cell>
          <cell r="E762">
            <v>12512.6731198141</v>
          </cell>
          <cell r="F762">
            <v>12120.1049068774</v>
          </cell>
          <cell r="G762">
            <v>11984.1655289909</v>
          </cell>
          <cell r="H762">
            <v>11743.247586972</v>
          </cell>
          <cell r="I762">
            <v>11765.7808807176</v>
          </cell>
          <cell r="J762">
            <v>11666.4793101838</v>
          </cell>
          <cell r="K762">
            <v>11659.9882008399</v>
          </cell>
          <cell r="L762">
            <v>11693.9249715376</v>
          </cell>
          <cell r="M762">
            <v>11706.0510685916</v>
          </cell>
          <cell r="N762">
            <v>11432.2089482482</v>
          </cell>
          <cell r="O762">
            <v>11377.2086095802</v>
          </cell>
          <cell r="P762">
            <v>11475.3033549644</v>
          </cell>
          <cell r="Q762">
            <v>819.057438423794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-60807.8659796472</v>
          </cell>
          <cell r="B763">
            <v>11740.7054858898</v>
          </cell>
          <cell r="C763">
            <v>12650.2774566585</v>
          </cell>
          <cell r="D763">
            <v>12438.8186732104</v>
          </cell>
          <cell r="E763">
            <v>12094.0379638537</v>
          </cell>
          <cell r="F763">
            <v>11828.2741584945</v>
          </cell>
          <cell r="G763">
            <v>11715.0664072892</v>
          </cell>
          <cell r="H763">
            <v>11483.3970650438</v>
          </cell>
          <cell r="I763">
            <v>11649.7866342571</v>
          </cell>
          <cell r="J763">
            <v>11429.3757342285</v>
          </cell>
          <cell r="K763">
            <v>11417.5295994321</v>
          </cell>
          <cell r="L763">
            <v>11286.6127094211</v>
          </cell>
          <cell r="M763">
            <v>11328.3969680551</v>
          </cell>
          <cell r="N763">
            <v>11279.054409855</v>
          </cell>
          <cell r="O763">
            <v>11292.8270846858</v>
          </cell>
          <cell r="P763">
            <v>11295.7536089767</v>
          </cell>
          <cell r="Q763">
            <v>697.441899640162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-66493.0696378802</v>
          </cell>
          <cell r="B764">
            <v>11894.9765736925</v>
          </cell>
          <cell r="C764">
            <v>12896.0736982217</v>
          </cell>
          <cell r="D764">
            <v>12631.4167322152</v>
          </cell>
          <cell r="E764">
            <v>12298.6392523276</v>
          </cell>
          <cell r="F764">
            <v>11961.4990930883</v>
          </cell>
          <cell r="G764">
            <v>11868.4976869485</v>
          </cell>
          <cell r="H764">
            <v>11962.6473721766</v>
          </cell>
          <cell r="I764">
            <v>11700.9327222907</v>
          </cell>
          <cell r="J764">
            <v>11560.1072126384</v>
          </cell>
          <cell r="K764">
            <v>11624.8892807619</v>
          </cell>
          <cell r="L764">
            <v>11594.57542333</v>
          </cell>
          <cell r="M764">
            <v>11482.5528145784</v>
          </cell>
          <cell r="N764">
            <v>11473.2851909255</v>
          </cell>
          <cell r="O764">
            <v>11466.0236874796</v>
          </cell>
          <cell r="P764">
            <v>11344.7213877224</v>
          </cell>
          <cell r="Q764">
            <v>762.648911518631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-65283.1453639004</v>
          </cell>
          <cell r="B765">
            <v>12105.8301228211</v>
          </cell>
          <cell r="C765">
            <v>13056.7560165326</v>
          </cell>
          <cell r="D765">
            <v>12495.7393819516</v>
          </cell>
          <cell r="E765">
            <v>12270.251254109</v>
          </cell>
          <cell r="F765">
            <v>12095.4544309114</v>
          </cell>
          <cell r="G765">
            <v>11688.4689632906</v>
          </cell>
          <cell r="H765">
            <v>11544.1226413416</v>
          </cell>
          <cell r="I765">
            <v>11814.7116799389</v>
          </cell>
          <cell r="J765">
            <v>11652.6865921664</v>
          </cell>
          <cell r="K765">
            <v>11566.8816963367</v>
          </cell>
          <cell r="L765">
            <v>11485.4468750408</v>
          </cell>
          <cell r="M765">
            <v>11436.2763752564</v>
          </cell>
          <cell r="N765">
            <v>11236.2868454565</v>
          </cell>
          <cell r="O765">
            <v>11282.7212820343</v>
          </cell>
          <cell r="P765">
            <v>11170.9187917309</v>
          </cell>
          <cell r="Q765">
            <v>748.771564065792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-73767.9470640365</v>
          </cell>
          <cell r="B766">
            <v>12013.515695354</v>
          </cell>
          <cell r="C766">
            <v>13149.2691269732</v>
          </cell>
          <cell r="D766">
            <v>12719.9936546565</v>
          </cell>
          <cell r="E766">
            <v>12433.3746657296</v>
          </cell>
          <cell r="F766">
            <v>12243.347508027</v>
          </cell>
          <cell r="G766">
            <v>12043.2905094677</v>
          </cell>
          <cell r="H766">
            <v>11859.5060262056</v>
          </cell>
          <cell r="I766">
            <v>11879.693032459</v>
          </cell>
          <cell r="J766">
            <v>11910.634970932</v>
          </cell>
          <cell r="K766">
            <v>11896.3193732463</v>
          </cell>
          <cell r="L766">
            <v>11773.8187887679</v>
          </cell>
          <cell r="M766">
            <v>11550.9480451628</v>
          </cell>
          <cell r="N766">
            <v>11484.838357499</v>
          </cell>
          <cell r="O766">
            <v>11445.3233329922</v>
          </cell>
          <cell r="P766">
            <v>11389.723839378</v>
          </cell>
          <cell r="Q766">
            <v>846.088845645673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-71951.7024173828</v>
          </cell>
          <cell r="B767">
            <v>11893.3178186855</v>
          </cell>
          <cell r="C767">
            <v>13005.8942382762</v>
          </cell>
          <cell r="D767">
            <v>12710.2148625904</v>
          </cell>
          <cell r="E767">
            <v>12361.4448217405</v>
          </cell>
          <cell r="F767">
            <v>12272.0641489435</v>
          </cell>
          <cell r="G767">
            <v>12074.3192330886</v>
          </cell>
          <cell r="H767">
            <v>11831.8383103743</v>
          </cell>
          <cell r="I767">
            <v>11671.2211823267</v>
          </cell>
          <cell r="J767">
            <v>11692.2925857946</v>
          </cell>
          <cell r="K767">
            <v>11726.6509014146</v>
          </cell>
          <cell r="L767">
            <v>11613.7393324175</v>
          </cell>
          <cell r="M767">
            <v>11642.8710780673</v>
          </cell>
          <cell r="N767">
            <v>11684.6315038063</v>
          </cell>
          <cell r="O767">
            <v>11354.9894342426</v>
          </cell>
          <cell r="P767">
            <v>11485.7457769676</v>
          </cell>
          <cell r="Q767">
            <v>825.257246046414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-61532.2684045286</v>
          </cell>
          <cell r="B768">
            <v>12048.2566121233</v>
          </cell>
          <cell r="C768">
            <v>12790.2222891987</v>
          </cell>
          <cell r="D768">
            <v>12559.568642775</v>
          </cell>
          <cell r="E768">
            <v>12203.9427340348</v>
          </cell>
          <cell r="F768">
            <v>11946.6688907729</v>
          </cell>
          <cell r="G768">
            <v>11750.781040722</v>
          </cell>
          <cell r="H768">
            <v>11679.7572331494</v>
          </cell>
          <cell r="I768">
            <v>11511.3468944669</v>
          </cell>
          <cell r="J768">
            <v>11368.8195932859</v>
          </cell>
          <cell r="K768">
            <v>11550.2124551724</v>
          </cell>
          <cell r="L768">
            <v>11516.5995730387</v>
          </cell>
          <cell r="M768">
            <v>11230.5964778809</v>
          </cell>
          <cell r="N768">
            <v>11410.547750924</v>
          </cell>
          <cell r="O768">
            <v>11265.3422559029</v>
          </cell>
          <cell r="P768">
            <v>11226.0597539037</v>
          </cell>
          <cell r="Q768">
            <v>705.750505692581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-69614.4886688117</v>
          </cell>
          <cell r="B769">
            <v>12128.5842859248</v>
          </cell>
          <cell r="C769">
            <v>13074.5958495848</v>
          </cell>
          <cell r="D769">
            <v>12655.3316137119</v>
          </cell>
          <cell r="E769">
            <v>12477.0443439536</v>
          </cell>
          <cell r="F769">
            <v>12162.9230787285</v>
          </cell>
          <cell r="G769">
            <v>11933.6480462894</v>
          </cell>
          <cell r="H769">
            <v>11748.037116737</v>
          </cell>
          <cell r="I769">
            <v>11767.8632742305</v>
          </cell>
          <cell r="J769">
            <v>11892.4406722713</v>
          </cell>
          <cell r="K769">
            <v>11671.6544008853</v>
          </cell>
          <cell r="L769">
            <v>11525.0096952267</v>
          </cell>
          <cell r="M769">
            <v>11511.6214150373</v>
          </cell>
          <cell r="N769">
            <v>11390.9030386706</v>
          </cell>
          <cell r="O769">
            <v>11313.7059076679</v>
          </cell>
          <cell r="P769">
            <v>11343.1686259352</v>
          </cell>
          <cell r="Q769">
            <v>798.450339235803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-72720.121071497</v>
          </cell>
          <cell r="B770">
            <v>12047.8593449286</v>
          </cell>
          <cell r="C770">
            <v>13208.1804420543</v>
          </cell>
          <cell r="D770">
            <v>12731.6469454633</v>
          </cell>
          <cell r="E770">
            <v>12506.1215083167</v>
          </cell>
          <cell r="F770">
            <v>12277.5171364393</v>
          </cell>
          <cell r="G770">
            <v>12080.8985980986</v>
          </cell>
          <cell r="H770">
            <v>11761.0141332492</v>
          </cell>
          <cell r="I770">
            <v>11734.8733522822</v>
          </cell>
          <cell r="J770">
            <v>11870.0022224905</v>
          </cell>
          <cell r="K770">
            <v>11743.2689890947</v>
          </cell>
          <cell r="L770">
            <v>11821.7764004528</v>
          </cell>
          <cell r="M770">
            <v>11690.6926450996</v>
          </cell>
          <cell r="N770">
            <v>11582.0813439407</v>
          </cell>
          <cell r="O770">
            <v>11558.7857377376</v>
          </cell>
          <cell r="P770">
            <v>11494.827307181</v>
          </cell>
          <cell r="Q770">
            <v>834.070700641642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-60687.8197995889</v>
          </cell>
          <cell r="B771">
            <v>11806.5828530611</v>
          </cell>
          <cell r="C771">
            <v>12712.2031074628</v>
          </cell>
          <cell r="D771">
            <v>12443.8505571519</v>
          </cell>
          <cell r="E771">
            <v>12071.3613772035</v>
          </cell>
          <cell r="F771">
            <v>11883.5428434605</v>
          </cell>
          <cell r="G771">
            <v>11558.0405075766</v>
          </cell>
          <cell r="H771">
            <v>11591.6938238458</v>
          </cell>
          <cell r="I771">
            <v>11543.1231678994</v>
          </cell>
          <cell r="J771">
            <v>11566.7528018642</v>
          </cell>
          <cell r="K771">
            <v>11532.8049476691</v>
          </cell>
          <cell r="L771">
            <v>11548.1012053777</v>
          </cell>
          <cell r="M771">
            <v>11411.1351360657</v>
          </cell>
          <cell r="N771">
            <v>11136.1485167975</v>
          </cell>
          <cell r="O771">
            <v>11132.8589165492</v>
          </cell>
          <cell r="P771">
            <v>11219.2827847871</v>
          </cell>
          <cell r="Q771">
            <v>696.065017973365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-69025.4270331959</v>
          </cell>
          <cell r="B772">
            <v>12005.0713634569</v>
          </cell>
          <cell r="C772">
            <v>12963.4570513098</v>
          </cell>
          <cell r="D772">
            <v>12708.8969944303</v>
          </cell>
          <cell r="E772">
            <v>12429.7485013736</v>
          </cell>
          <cell r="F772">
            <v>12063.9682728344</v>
          </cell>
          <cell r="G772">
            <v>12003.0573316753</v>
          </cell>
          <cell r="H772">
            <v>11932.8100609933</v>
          </cell>
          <cell r="I772">
            <v>11597.9744425898</v>
          </cell>
          <cell r="J772">
            <v>11758.0012518168</v>
          </cell>
          <cell r="K772">
            <v>11602.7250980592</v>
          </cell>
          <cell r="L772">
            <v>11616.6857602722</v>
          </cell>
          <cell r="M772">
            <v>11480.9516172081</v>
          </cell>
          <cell r="N772">
            <v>11375.5526786545</v>
          </cell>
          <cell r="O772">
            <v>11358.7850817529</v>
          </cell>
          <cell r="P772">
            <v>11282.89221049</v>
          </cell>
          <cell r="Q772">
            <v>791.694037899944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-73138.6117841297</v>
          </cell>
          <cell r="B773">
            <v>12048.9733778908</v>
          </cell>
          <cell r="C773">
            <v>13210.7954556805</v>
          </cell>
          <cell r="D773">
            <v>12791.4547683613</v>
          </cell>
          <cell r="E773">
            <v>12688.0915261256</v>
          </cell>
          <cell r="F773">
            <v>12337.3826771885</v>
          </cell>
          <cell r="G773">
            <v>12060.6988402163</v>
          </cell>
          <cell r="H773">
            <v>11910.1158597817</v>
          </cell>
          <cell r="I773">
            <v>11829.2898955828</v>
          </cell>
          <cell r="J773">
            <v>11727.207441334</v>
          </cell>
          <cell r="K773">
            <v>11700.4946203588</v>
          </cell>
          <cell r="L773">
            <v>11597.1217478509</v>
          </cell>
          <cell r="M773">
            <v>11568.7720473236</v>
          </cell>
          <cell r="N773">
            <v>11568.1451515079</v>
          </cell>
          <cell r="O773">
            <v>11431.7766614397</v>
          </cell>
          <cell r="P773">
            <v>11468.6165289717</v>
          </cell>
          <cell r="Q773">
            <v>838.870621719254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-66543.3446081557</v>
          </cell>
          <cell r="B774">
            <v>12024.6372053301</v>
          </cell>
          <cell r="C774">
            <v>12916.4807194734</v>
          </cell>
          <cell r="D774">
            <v>12598.6743903809</v>
          </cell>
          <cell r="E774">
            <v>12384.4112916482</v>
          </cell>
          <cell r="F774">
            <v>12003.877322863</v>
          </cell>
          <cell r="G774">
            <v>11829.8005228479</v>
          </cell>
          <cell r="H774">
            <v>11782.5792127088</v>
          </cell>
          <cell r="I774">
            <v>11683.6816542171</v>
          </cell>
          <cell r="J774">
            <v>11624.0842443847</v>
          </cell>
          <cell r="K774">
            <v>11555.2130416001</v>
          </cell>
          <cell r="L774">
            <v>11541.5959573727</v>
          </cell>
          <cell r="M774">
            <v>11569.7913547546</v>
          </cell>
          <cell r="N774">
            <v>11466.8877416601</v>
          </cell>
          <cell r="O774">
            <v>11262.8831408762</v>
          </cell>
          <cell r="P774">
            <v>11373.3485021214</v>
          </cell>
          <cell r="Q774">
            <v>763.225545317703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-67581.9774845438</v>
          </cell>
          <cell r="B775">
            <v>11967.43265984</v>
          </cell>
          <cell r="C775">
            <v>12980.7388478305</v>
          </cell>
          <cell r="D775">
            <v>12557.793253579</v>
          </cell>
          <cell r="E775">
            <v>12329.6190367405</v>
          </cell>
          <cell r="F775">
            <v>11944.4576714789</v>
          </cell>
          <cell r="G775">
            <v>11831.9660599445</v>
          </cell>
          <cell r="H775">
            <v>11759.6683387931</v>
          </cell>
          <cell r="I775">
            <v>11620.4688896076</v>
          </cell>
          <cell r="J775">
            <v>11579.1084066767</v>
          </cell>
          <cell r="K775">
            <v>11694.2098274958</v>
          </cell>
          <cell r="L775">
            <v>11604.0368433701</v>
          </cell>
          <cell r="M775">
            <v>11593.8669895234</v>
          </cell>
          <cell r="N775">
            <v>11442.4779156362</v>
          </cell>
          <cell r="O775">
            <v>11433.262613466</v>
          </cell>
          <cell r="P775">
            <v>11433.0685934859</v>
          </cell>
          <cell r="Q775">
            <v>775.138248956724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-65478.4746374648</v>
          </cell>
          <cell r="B776">
            <v>11799.1747861852</v>
          </cell>
          <cell r="C776">
            <v>12802.0705980176</v>
          </cell>
          <cell r="D776">
            <v>12473.1291929982</v>
          </cell>
          <cell r="E776">
            <v>12271.6544846615</v>
          </cell>
          <cell r="F776">
            <v>12058.6269568516</v>
          </cell>
          <cell r="G776">
            <v>11866.5266658604</v>
          </cell>
          <cell r="H776">
            <v>11793.271299176</v>
          </cell>
          <cell r="I776">
            <v>11743.8914587743</v>
          </cell>
          <cell r="J776">
            <v>11688.0184605044</v>
          </cell>
          <cell r="K776">
            <v>11638.7186564338</v>
          </cell>
          <cell r="L776">
            <v>11502.3691838535</v>
          </cell>
          <cell r="M776">
            <v>11423.1875670656</v>
          </cell>
          <cell r="N776">
            <v>11386.7529863979</v>
          </cell>
          <cell r="O776">
            <v>11398.0116235466</v>
          </cell>
          <cell r="P776">
            <v>11239.5329057744</v>
          </cell>
          <cell r="Q776">
            <v>751.011912701867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-66331.9815638065</v>
          </cell>
          <cell r="B777">
            <v>11904.8011186622</v>
          </cell>
          <cell r="C777">
            <v>12895.4343390548</v>
          </cell>
          <cell r="D777">
            <v>12577.4030316324</v>
          </cell>
          <cell r="E777">
            <v>12500.5228983041</v>
          </cell>
          <cell r="F777">
            <v>12116.9197913992</v>
          </cell>
          <cell r="G777">
            <v>11785.4647612238</v>
          </cell>
          <cell r="H777">
            <v>11684.0886710434</v>
          </cell>
          <cell r="I777">
            <v>11614.864657177</v>
          </cell>
          <cell r="J777">
            <v>11534.8965070893</v>
          </cell>
          <cell r="K777">
            <v>11452.8363150089</v>
          </cell>
          <cell r="L777">
            <v>11476.1111031416</v>
          </cell>
          <cell r="M777">
            <v>11418.2879694181</v>
          </cell>
          <cell r="N777">
            <v>11467.5491171032</v>
          </cell>
          <cell r="O777">
            <v>11404.6829989228</v>
          </cell>
          <cell r="P777">
            <v>11420.7121269227</v>
          </cell>
          <cell r="Q777">
            <v>760.801295744235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-61813.0490123262</v>
          </cell>
          <cell r="B778">
            <v>11725.1589479648</v>
          </cell>
          <cell r="C778">
            <v>12700.7054835615</v>
          </cell>
          <cell r="D778">
            <v>12418.1801420758</v>
          </cell>
          <cell r="E778">
            <v>12147.400464109</v>
          </cell>
          <cell r="F778">
            <v>11940.0908072405</v>
          </cell>
          <cell r="G778">
            <v>11765.1530638208</v>
          </cell>
          <cell r="H778">
            <v>11589.9399636487</v>
          </cell>
          <cell r="I778">
            <v>11437.1281373494</v>
          </cell>
          <cell r="J778">
            <v>11324.5632188575</v>
          </cell>
          <cell r="K778">
            <v>11392.6229189898</v>
          </cell>
          <cell r="L778">
            <v>11435.7461617369</v>
          </cell>
          <cell r="M778">
            <v>11287.382844885</v>
          </cell>
          <cell r="N778">
            <v>11140.7051166602</v>
          </cell>
          <cell r="O778">
            <v>11517.6665252851</v>
          </cell>
          <cell r="P778">
            <v>11101.5023248494</v>
          </cell>
          <cell r="Q778">
            <v>708.970946951776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-63436.7525037642</v>
          </cell>
          <cell r="B779">
            <v>11914.9334753197</v>
          </cell>
          <cell r="C779">
            <v>12857.8701570322</v>
          </cell>
          <cell r="D779">
            <v>12573.5995272078</v>
          </cell>
          <cell r="E779">
            <v>12271.1015233542</v>
          </cell>
          <cell r="F779">
            <v>11951.2192129931</v>
          </cell>
          <cell r="G779">
            <v>11697.760083292</v>
          </cell>
          <cell r="H779">
            <v>11683.7812369749</v>
          </cell>
          <cell r="I779">
            <v>11673.2084650604</v>
          </cell>
          <cell r="J779">
            <v>11734.6284402264</v>
          </cell>
          <cell r="K779">
            <v>11416.5777779826</v>
          </cell>
          <cell r="L779">
            <v>11480.3795097997</v>
          </cell>
          <cell r="M779">
            <v>11461.0243761908</v>
          </cell>
          <cell r="N779">
            <v>11337.6114653812</v>
          </cell>
          <cell r="O779">
            <v>11262.5106447748</v>
          </cell>
          <cell r="P779">
            <v>11142.9687278003</v>
          </cell>
          <cell r="Q779">
            <v>727.594176517174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-69720.2234931012</v>
          </cell>
          <cell r="B780">
            <v>11915.7318813328</v>
          </cell>
          <cell r="C780">
            <v>13091.5683332654</v>
          </cell>
          <cell r="D780">
            <v>12627.4977783149</v>
          </cell>
          <cell r="E780">
            <v>12433.3347835289</v>
          </cell>
          <cell r="F780">
            <v>12049.0062671785</v>
          </cell>
          <cell r="G780">
            <v>11944.9709862675</v>
          </cell>
          <cell r="H780">
            <v>11913.1792732201</v>
          </cell>
          <cell r="I780">
            <v>11942.1334117577</v>
          </cell>
          <cell r="J780">
            <v>11711.1303563713</v>
          </cell>
          <cell r="K780">
            <v>11612.8407437802</v>
          </cell>
          <cell r="L780">
            <v>11641.402783061</v>
          </cell>
          <cell r="M780">
            <v>11527.8488833822</v>
          </cell>
          <cell r="N780">
            <v>11489.9918464447</v>
          </cell>
          <cell r="O780">
            <v>11367.0209486424</v>
          </cell>
          <cell r="P780">
            <v>11401.3586600781</v>
          </cell>
          <cell r="Q780">
            <v>799.663075376473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-73997.522834976</v>
          </cell>
          <cell r="B781">
            <v>12061.8146268561</v>
          </cell>
          <cell r="C781">
            <v>13018.4181464761</v>
          </cell>
          <cell r="D781">
            <v>12751.2569731735</v>
          </cell>
          <cell r="E781">
            <v>12356.7552672973</v>
          </cell>
          <cell r="F781">
            <v>12110.073022774</v>
          </cell>
          <cell r="G781">
            <v>11985.273042893</v>
          </cell>
          <cell r="H781">
            <v>11815.1426453073</v>
          </cell>
          <cell r="I781">
            <v>12012.0757161502</v>
          </cell>
          <cell r="J781">
            <v>11734.9956591024</v>
          </cell>
          <cell r="K781">
            <v>11646.6693134441</v>
          </cell>
          <cell r="L781">
            <v>11726.822862544</v>
          </cell>
          <cell r="M781">
            <v>11669.0539433392</v>
          </cell>
          <cell r="N781">
            <v>11656.916399535</v>
          </cell>
          <cell r="O781">
            <v>11450.6030572171</v>
          </cell>
          <cell r="P781">
            <v>11440.141995753</v>
          </cell>
          <cell r="Q781">
            <v>848.72198790804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-62111.786598252</v>
          </cell>
          <cell r="B782">
            <v>11919.5924191891</v>
          </cell>
          <cell r="C782">
            <v>12694.5926710443</v>
          </cell>
          <cell r="D782">
            <v>12354.8932746459</v>
          </cell>
          <cell r="E782">
            <v>12183.9934617369</v>
          </cell>
          <cell r="F782">
            <v>11982.9592859596</v>
          </cell>
          <cell r="G782">
            <v>11660.9275147088</v>
          </cell>
          <cell r="H782">
            <v>11527.7539739903</v>
          </cell>
          <cell r="I782">
            <v>11701.3126959519</v>
          </cell>
          <cell r="J782">
            <v>11383.9515634085</v>
          </cell>
          <cell r="K782">
            <v>11510.4658979968</v>
          </cell>
          <cell r="L782">
            <v>11307.5000386273</v>
          </cell>
          <cell r="M782">
            <v>11416.2573570237</v>
          </cell>
          <cell r="N782">
            <v>11377.8543590789</v>
          </cell>
          <cell r="O782">
            <v>11213.9602532155</v>
          </cell>
          <cell r="P782">
            <v>10998.293686466</v>
          </cell>
          <cell r="Q782">
            <v>712.397347567311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-69651.4386753139</v>
          </cell>
          <cell r="B783">
            <v>12014.6057446931</v>
          </cell>
          <cell r="C783">
            <v>12977.7292268703</v>
          </cell>
          <cell r="D783">
            <v>12796.8373180693</v>
          </cell>
          <cell r="E783">
            <v>12445.5777451241</v>
          </cell>
          <cell r="F783">
            <v>12202.0638984652</v>
          </cell>
          <cell r="G783">
            <v>11936.2194648822</v>
          </cell>
          <cell r="H783">
            <v>11767.6681981136</v>
          </cell>
          <cell r="I783">
            <v>11799.2781514634</v>
          </cell>
          <cell r="J783">
            <v>11703.9214966059</v>
          </cell>
          <cell r="K783">
            <v>11548.986317504</v>
          </cell>
          <cell r="L783">
            <v>11668.4254151505</v>
          </cell>
          <cell r="M783">
            <v>11596.5779778719</v>
          </cell>
          <cell r="N783">
            <v>11368.1375373566</v>
          </cell>
          <cell r="O783">
            <v>11454.0719419673</v>
          </cell>
          <cell r="P783">
            <v>11234.2241945193</v>
          </cell>
          <cell r="Q783">
            <v>798.87414103038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-71040.4171033112</v>
          </cell>
          <cell r="B784">
            <v>12155.1001494208</v>
          </cell>
          <cell r="C784">
            <v>13053.6637210152</v>
          </cell>
          <cell r="D784">
            <v>12659.2067790479</v>
          </cell>
          <cell r="E784">
            <v>12532.6381111695</v>
          </cell>
          <cell r="F784">
            <v>12125.4403493755</v>
          </cell>
          <cell r="G784">
            <v>12015.8538754235</v>
          </cell>
          <cell r="H784">
            <v>11904.9478532647</v>
          </cell>
          <cell r="I784">
            <v>11873.064310835</v>
          </cell>
          <cell r="J784">
            <v>11688.9857599128</v>
          </cell>
          <cell r="K784">
            <v>11569.2430224216</v>
          </cell>
          <cell r="L784">
            <v>11591.3822078175</v>
          </cell>
          <cell r="M784">
            <v>11486.7357971946</v>
          </cell>
          <cell r="N784">
            <v>11474.1006159627</v>
          </cell>
          <cell r="O784">
            <v>11437.9009301955</v>
          </cell>
          <cell r="P784">
            <v>11411.0549280579</v>
          </cell>
          <cell r="Q784">
            <v>814.805168008139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-68908.5447885881</v>
          </cell>
          <cell r="B785">
            <v>12068.5298181722</v>
          </cell>
          <cell r="C785">
            <v>12970.6671536694</v>
          </cell>
          <cell r="D785">
            <v>12760.5020708057</v>
          </cell>
          <cell r="E785">
            <v>12363.8170504572</v>
          </cell>
          <cell r="F785">
            <v>12053.5746002893</v>
          </cell>
          <cell r="G785">
            <v>11862.5526227852</v>
          </cell>
          <cell r="H785">
            <v>11816.0412311096</v>
          </cell>
          <cell r="I785">
            <v>11644.349625555</v>
          </cell>
          <cell r="J785">
            <v>11681.7872551216</v>
          </cell>
          <cell r="K785">
            <v>11635.0909062336</v>
          </cell>
          <cell r="L785">
            <v>11424.7971775717</v>
          </cell>
          <cell r="M785">
            <v>11535.2744332364</v>
          </cell>
          <cell r="N785">
            <v>11445.8927408427</v>
          </cell>
          <cell r="O785">
            <v>11303.2476526574</v>
          </cell>
          <cell r="P785">
            <v>11443.9349604706</v>
          </cell>
          <cell r="Q785">
            <v>790.35344530719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-63260.6370309557</v>
          </cell>
          <cell r="B786">
            <v>11765.4907757434</v>
          </cell>
          <cell r="C786">
            <v>12735.1123232856</v>
          </cell>
          <cell r="D786">
            <v>12532.2057770267</v>
          </cell>
          <cell r="E786">
            <v>12197.3886305241</v>
          </cell>
          <cell r="F786">
            <v>12148.6454052867</v>
          </cell>
          <cell r="G786">
            <v>11719.3895941646</v>
          </cell>
          <cell r="H786">
            <v>11596.7697507298</v>
          </cell>
          <cell r="I786">
            <v>11502.6433947805</v>
          </cell>
          <cell r="J786">
            <v>11623.1318101416</v>
          </cell>
          <cell r="K786">
            <v>11580.3837099367</v>
          </cell>
          <cell r="L786">
            <v>11485.3521338109</v>
          </cell>
          <cell r="M786">
            <v>11366.9152054154</v>
          </cell>
          <cell r="N786">
            <v>11437.6635087877</v>
          </cell>
          <cell r="O786">
            <v>11257.152365547</v>
          </cell>
          <cell r="P786">
            <v>11224.690245291</v>
          </cell>
          <cell r="Q786">
            <v>725.57420249025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-61033.5260365594</v>
          </cell>
          <cell r="B787">
            <v>11839.2180971767</v>
          </cell>
          <cell r="C787">
            <v>12771.3400572886</v>
          </cell>
          <cell r="D787">
            <v>12356.977448253</v>
          </cell>
          <cell r="E787">
            <v>11934.1263089052</v>
          </cell>
          <cell r="F787">
            <v>11838.0848189792</v>
          </cell>
          <cell r="G787">
            <v>11791.9650336329</v>
          </cell>
          <cell r="H787">
            <v>11644.4189692529</v>
          </cell>
          <cell r="I787">
            <v>11523.5839294219</v>
          </cell>
          <cell r="J787">
            <v>11422.5724560916</v>
          </cell>
          <cell r="K787">
            <v>11389.3318671411</v>
          </cell>
          <cell r="L787">
            <v>11403.8752783792</v>
          </cell>
          <cell r="M787">
            <v>11257.6497750293</v>
          </cell>
          <cell r="N787">
            <v>11213.1785572378</v>
          </cell>
          <cell r="O787">
            <v>11183.0118752571</v>
          </cell>
          <cell r="P787">
            <v>11317.662874986</v>
          </cell>
          <cell r="Q787">
            <v>700.030130228922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-62038.1678564559</v>
          </cell>
          <cell r="B788">
            <v>11964.6203890843</v>
          </cell>
          <cell r="C788">
            <v>12867.9106923112</v>
          </cell>
          <cell r="D788">
            <v>12528.2870871329</v>
          </cell>
          <cell r="E788">
            <v>12142.3734597183</v>
          </cell>
          <cell r="F788">
            <v>11926.4732335049</v>
          </cell>
          <cell r="G788">
            <v>11789.4133355156</v>
          </cell>
          <cell r="H788">
            <v>11533.6739867145</v>
          </cell>
          <cell r="I788">
            <v>11729.2547597471</v>
          </cell>
          <cell r="J788">
            <v>11488.8149827495</v>
          </cell>
          <cell r="K788">
            <v>11635.9385342013</v>
          </cell>
          <cell r="L788">
            <v>11552.6372805443</v>
          </cell>
          <cell r="M788">
            <v>11397.874471561</v>
          </cell>
          <cell r="N788">
            <v>11414.3125313233</v>
          </cell>
          <cell r="O788">
            <v>11232.4712588656</v>
          </cell>
          <cell r="P788">
            <v>11257.0862517763</v>
          </cell>
          <cell r="Q788">
            <v>711.552970046406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-70477.5031821698</v>
          </cell>
          <cell r="B789">
            <v>12090.0613051068</v>
          </cell>
          <cell r="C789">
            <v>13070.4530397144</v>
          </cell>
          <cell r="D789">
            <v>12803.542358173</v>
          </cell>
          <cell r="E789">
            <v>12424.9020687415</v>
          </cell>
          <cell r="F789">
            <v>12119.153588926</v>
          </cell>
          <cell r="G789">
            <v>11766.1250987293</v>
          </cell>
          <cell r="H789">
            <v>11719.9727305181</v>
          </cell>
          <cell r="I789">
            <v>11704.4671587368</v>
          </cell>
          <cell r="J789">
            <v>11794.969591019</v>
          </cell>
          <cell r="K789">
            <v>11636.0364219812</v>
          </cell>
          <cell r="L789">
            <v>11604.1753839315</v>
          </cell>
          <cell r="M789">
            <v>11437.6847460182</v>
          </cell>
          <cell r="N789">
            <v>11379.4733345853</v>
          </cell>
          <cell r="O789">
            <v>11543.6147744548</v>
          </cell>
          <cell r="P789">
            <v>11424.6885843636</v>
          </cell>
          <cell r="Q789">
            <v>808.348770498214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-64065.9964139974</v>
          </cell>
          <cell r="B790">
            <v>11955.5287423751</v>
          </cell>
          <cell r="C790">
            <v>12858.8355081371</v>
          </cell>
          <cell r="D790">
            <v>12456.6237263444</v>
          </cell>
          <cell r="E790">
            <v>12357.9343086584</v>
          </cell>
          <cell r="F790">
            <v>12033.2361996366</v>
          </cell>
          <cell r="G790">
            <v>11779.8489805239</v>
          </cell>
          <cell r="H790">
            <v>11726.4531028239</v>
          </cell>
          <cell r="I790">
            <v>11576.6647220315</v>
          </cell>
          <cell r="J790">
            <v>11400.2846043075</v>
          </cell>
          <cell r="K790">
            <v>11348.4371713033</v>
          </cell>
          <cell r="L790">
            <v>11387.0479707061</v>
          </cell>
          <cell r="M790">
            <v>11496.205144126</v>
          </cell>
          <cell r="N790">
            <v>11270.0684601113</v>
          </cell>
          <cell r="O790">
            <v>11278.8880878665</v>
          </cell>
          <cell r="P790">
            <v>11195.118231959</v>
          </cell>
          <cell r="Q790">
            <v>734.811352469984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-65339.1016874272</v>
          </cell>
          <cell r="B791">
            <v>11920.8727102814</v>
          </cell>
          <cell r="C791">
            <v>12758.7571614598</v>
          </cell>
          <cell r="D791">
            <v>12592.8085537485</v>
          </cell>
          <cell r="E791">
            <v>12206.3371681836</v>
          </cell>
          <cell r="F791">
            <v>11876.2024734466</v>
          </cell>
          <cell r="G791">
            <v>11683.2033531101</v>
          </cell>
          <cell r="H791">
            <v>11691.5032183804</v>
          </cell>
          <cell r="I791">
            <v>11592.0153972751</v>
          </cell>
          <cell r="J791">
            <v>11421.2239320531</v>
          </cell>
          <cell r="K791">
            <v>11450.2672661878</v>
          </cell>
          <cell r="L791">
            <v>11400.2810212604</v>
          </cell>
          <cell r="M791">
            <v>11496.9523409113</v>
          </cell>
          <cell r="N791">
            <v>11374.3573201813</v>
          </cell>
          <cell r="O791">
            <v>11321.3486615228</v>
          </cell>
          <cell r="P791">
            <v>11162.8970056824</v>
          </cell>
          <cell r="Q791">
            <v>749.413360714115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-63032.0006364267</v>
          </cell>
          <cell r="B792">
            <v>11937.035779658</v>
          </cell>
          <cell r="C792">
            <v>12746.1746387507</v>
          </cell>
          <cell r="D792">
            <v>12578.3639614544</v>
          </cell>
          <cell r="E792">
            <v>12278.7317497077</v>
          </cell>
          <cell r="F792">
            <v>11932.4830826618</v>
          </cell>
          <cell r="G792">
            <v>11850.5904572401</v>
          </cell>
          <cell r="H792">
            <v>11486.0530733802</v>
          </cell>
          <cell r="I792">
            <v>11582.3808950834</v>
          </cell>
          <cell r="J792">
            <v>11597.8976316747</v>
          </cell>
          <cell r="K792">
            <v>11423.5509863626</v>
          </cell>
          <cell r="L792">
            <v>11365.4440329841</v>
          </cell>
          <cell r="M792">
            <v>11362.6072873138</v>
          </cell>
          <cell r="N792">
            <v>11342.1676118251</v>
          </cell>
          <cell r="O792">
            <v>11271.0088175337</v>
          </cell>
          <cell r="P792">
            <v>11162.0991556419</v>
          </cell>
          <cell r="Q792">
            <v>722.95183449956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-63934.3878273267</v>
          </cell>
          <cell r="B793">
            <v>11998.1958226113</v>
          </cell>
          <cell r="C793">
            <v>12871.734407795</v>
          </cell>
          <cell r="D793">
            <v>12516.6320850772</v>
          </cell>
          <cell r="E793">
            <v>12380.7106750436</v>
          </cell>
          <cell r="F793">
            <v>11928.5869772125</v>
          </cell>
          <cell r="G793">
            <v>11844.7257190253</v>
          </cell>
          <cell r="H793">
            <v>11769.8372261131</v>
          </cell>
          <cell r="I793">
            <v>11470.8905446888</v>
          </cell>
          <cell r="J793">
            <v>11421.2415663288</v>
          </cell>
          <cell r="K793">
            <v>11515.2746482189</v>
          </cell>
          <cell r="L793">
            <v>11525.7173608585</v>
          </cell>
          <cell r="M793">
            <v>11433.8258661365</v>
          </cell>
          <cell r="N793">
            <v>11295.4220296368</v>
          </cell>
          <cell r="O793">
            <v>11282.5160848122</v>
          </cell>
          <cell r="P793">
            <v>11300.341375904</v>
          </cell>
          <cell r="Q793">
            <v>733.301854624307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-61816.8743735724</v>
          </cell>
          <cell r="B794">
            <v>11661.2715717121</v>
          </cell>
          <cell r="C794">
            <v>12627.7050674989</v>
          </cell>
          <cell r="D794">
            <v>12508.7709009211</v>
          </cell>
          <cell r="E794">
            <v>12192.3768512933</v>
          </cell>
          <cell r="F794">
            <v>11877.9161800746</v>
          </cell>
          <cell r="G794">
            <v>11760.8247403121</v>
          </cell>
          <cell r="H794">
            <v>11506.192022333</v>
          </cell>
          <cell r="I794">
            <v>11676.1956873864</v>
          </cell>
          <cell r="J794">
            <v>11567.4636486379</v>
          </cell>
          <cell r="K794">
            <v>11411.6159152604</v>
          </cell>
          <cell r="L794">
            <v>11594.3868558183</v>
          </cell>
          <cell r="M794">
            <v>11309.9556670158</v>
          </cell>
          <cell r="N794">
            <v>11347.0458635359</v>
          </cell>
          <cell r="O794">
            <v>11260.571238035</v>
          </cell>
          <cell r="P794">
            <v>11245.4234054925</v>
          </cell>
          <cell r="Q794">
            <v>709.014822315125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-64806.8916864073</v>
          </cell>
          <cell r="B795">
            <v>11990.7508702087</v>
          </cell>
          <cell r="C795">
            <v>12851.9506894036</v>
          </cell>
          <cell r="D795">
            <v>12355.6166622383</v>
          </cell>
          <cell r="E795">
            <v>12309.3223745909</v>
          </cell>
          <cell r="F795">
            <v>11985.6614167665</v>
          </cell>
          <cell r="G795">
            <v>11725.4476558318</v>
          </cell>
          <cell r="H795">
            <v>11827.5861783379</v>
          </cell>
          <cell r="I795">
            <v>11787.0189102311</v>
          </cell>
          <cell r="J795">
            <v>11588.1987584454</v>
          </cell>
          <cell r="K795">
            <v>11510.3464586005</v>
          </cell>
          <cell r="L795">
            <v>11498.1570259095</v>
          </cell>
          <cell r="M795">
            <v>11413.1117139136</v>
          </cell>
          <cell r="N795">
            <v>11280.7709045616</v>
          </cell>
          <cell r="O795">
            <v>11377.234225155</v>
          </cell>
          <cell r="P795">
            <v>11293.019067337</v>
          </cell>
          <cell r="Q795">
            <v>743.309124886417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-65684.4577367532</v>
          </cell>
          <cell r="B796">
            <v>11924.578773962</v>
          </cell>
          <cell r="C796">
            <v>12829.5964800258</v>
          </cell>
          <cell r="D796">
            <v>12465.1010347953</v>
          </cell>
          <cell r="E796">
            <v>12420.3442060778</v>
          </cell>
          <cell r="F796">
            <v>12185.3845165847</v>
          </cell>
          <cell r="G796">
            <v>11939.3436004692</v>
          </cell>
          <cell r="H796">
            <v>11797.4846027367</v>
          </cell>
          <cell r="I796">
            <v>11565.1621971498</v>
          </cell>
          <cell r="J796">
            <v>11646.9015882485</v>
          </cell>
          <cell r="K796">
            <v>11597.9227650455</v>
          </cell>
          <cell r="L796">
            <v>11377.2503441587</v>
          </cell>
          <cell r="M796">
            <v>11516.5549815736</v>
          </cell>
          <cell r="N796">
            <v>11458.7321462891</v>
          </cell>
          <cell r="O796">
            <v>11300.8363983115</v>
          </cell>
          <cell r="P796">
            <v>11341.5914137278</v>
          </cell>
          <cell r="Q796">
            <v>753.374456457464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-70679.5922109203</v>
          </cell>
          <cell r="B797">
            <v>11817.1380251322</v>
          </cell>
          <cell r="C797">
            <v>13197.8685467073</v>
          </cell>
          <cell r="D797">
            <v>12588.489036435</v>
          </cell>
          <cell r="E797">
            <v>12412.9505296897</v>
          </cell>
          <cell r="F797">
            <v>12112.0179270348</v>
          </cell>
          <cell r="G797">
            <v>11928.7242059908</v>
          </cell>
          <cell r="H797">
            <v>11744.7587608124</v>
          </cell>
          <cell r="I797">
            <v>11714.7895595572</v>
          </cell>
          <cell r="J797">
            <v>11777.4082280788</v>
          </cell>
          <cell r="K797">
            <v>11555.3192199617</v>
          </cell>
          <cell r="L797">
            <v>11592.2714220397</v>
          </cell>
          <cell r="M797">
            <v>11512.0376239169</v>
          </cell>
          <cell r="N797">
            <v>11561.9324750103</v>
          </cell>
          <cell r="O797">
            <v>11563.5578124961</v>
          </cell>
          <cell r="P797">
            <v>11482.6403995103</v>
          </cell>
          <cell r="Q797">
            <v>810.666650822372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-66549.8733592638</v>
          </cell>
          <cell r="B798">
            <v>11861.1218784084</v>
          </cell>
          <cell r="C798">
            <v>12845.2453841331</v>
          </cell>
          <cell r="D798">
            <v>12550.1591715169</v>
          </cell>
          <cell r="E798">
            <v>12260.6991015472</v>
          </cell>
          <cell r="F798">
            <v>12159.2527737649</v>
          </cell>
          <cell r="G798">
            <v>11871.8967376417</v>
          </cell>
          <cell r="H798">
            <v>11566.3203550817</v>
          </cell>
          <cell r="I798">
            <v>11686.379719522</v>
          </cell>
          <cell r="J798">
            <v>11573.787459284</v>
          </cell>
          <cell r="K798">
            <v>11500.4460292335</v>
          </cell>
          <cell r="L798">
            <v>11554.6236661634</v>
          </cell>
          <cell r="M798">
            <v>11531.805210196</v>
          </cell>
          <cell r="N798">
            <v>11396.8502338209</v>
          </cell>
          <cell r="O798">
            <v>11298.1034883402</v>
          </cell>
          <cell r="P798">
            <v>11394.2255849335</v>
          </cell>
          <cell r="Q798">
            <v>763.300427481412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-68777.727940603</v>
          </cell>
          <cell r="B799">
            <v>12134.2899947749</v>
          </cell>
          <cell r="C799">
            <v>12976.6127188078</v>
          </cell>
          <cell r="D799">
            <v>12698.6162460388</v>
          </cell>
          <cell r="E799">
            <v>12517.3693524014</v>
          </cell>
          <cell r="F799">
            <v>12179.9987534969</v>
          </cell>
          <cell r="G799">
            <v>11881.591262353</v>
          </cell>
          <cell r="H799">
            <v>11748.9951657736</v>
          </cell>
          <cell r="I799">
            <v>11694.3322921197</v>
          </cell>
          <cell r="J799">
            <v>11709.4607594372</v>
          </cell>
          <cell r="K799">
            <v>11497.2751670389</v>
          </cell>
          <cell r="L799">
            <v>11421.8144501068</v>
          </cell>
          <cell r="M799">
            <v>11625.2253682158</v>
          </cell>
          <cell r="N799">
            <v>11568.2449911416</v>
          </cell>
          <cell r="O799">
            <v>11417.3544634163</v>
          </cell>
          <cell r="P799">
            <v>11214.4347126826</v>
          </cell>
          <cell r="Q799">
            <v>788.85302838754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-71624.3632361313</v>
          </cell>
          <cell r="B800">
            <v>12054.7935286717</v>
          </cell>
          <cell r="C800">
            <v>13190.4324861246</v>
          </cell>
          <cell r="D800">
            <v>12723.314868814</v>
          </cell>
          <cell r="E800">
            <v>12427.8363812339</v>
          </cell>
          <cell r="F800">
            <v>12248.3867786332</v>
          </cell>
          <cell r="G800">
            <v>12123.5247407467</v>
          </cell>
          <cell r="H800">
            <v>11884.4101351977</v>
          </cell>
          <cell r="I800">
            <v>11864.1900842468</v>
          </cell>
          <cell r="J800">
            <v>11755.7168384075</v>
          </cell>
          <cell r="K800">
            <v>11675.7679768873</v>
          </cell>
          <cell r="L800">
            <v>11706.2603324579</v>
          </cell>
          <cell r="M800">
            <v>11755.2114194114</v>
          </cell>
          <cell r="N800">
            <v>11592.4862711233</v>
          </cell>
          <cell r="O800">
            <v>11535.4758205857</v>
          </cell>
          <cell r="P800">
            <v>11416.0778032759</v>
          </cell>
          <cell r="Q800">
            <v>821.502796573132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-61951.3361785427</v>
          </cell>
          <cell r="B801">
            <v>11767.4901148132</v>
          </cell>
          <cell r="C801">
            <v>12660.2347834588</v>
          </cell>
          <cell r="D801">
            <v>12369.3351170807</v>
          </cell>
          <cell r="E801">
            <v>12198.7990348165</v>
          </cell>
          <cell r="F801">
            <v>11874.9090262882</v>
          </cell>
          <cell r="G801">
            <v>11656.7201676504</v>
          </cell>
          <cell r="H801">
            <v>11635.2015503144</v>
          </cell>
          <cell r="I801">
            <v>11495.7452577398</v>
          </cell>
          <cell r="J801">
            <v>11527.3123570261</v>
          </cell>
          <cell r="K801">
            <v>11404.3137439026</v>
          </cell>
          <cell r="L801">
            <v>11323.0353928357</v>
          </cell>
          <cell r="M801">
            <v>11336.7958524532</v>
          </cell>
          <cell r="N801">
            <v>11218.0600445275</v>
          </cell>
          <cell r="O801">
            <v>11242.1907874879</v>
          </cell>
          <cell r="P801">
            <v>11340.8748964859</v>
          </cell>
          <cell r="Q801">
            <v>710.557045433414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-66332.9851425407</v>
          </cell>
          <cell r="B802">
            <v>11900.340603713</v>
          </cell>
          <cell r="C802">
            <v>13054.5986045519</v>
          </cell>
          <cell r="D802">
            <v>12453.6308106869</v>
          </cell>
          <cell r="E802">
            <v>12233.4959534721</v>
          </cell>
          <cell r="F802">
            <v>11996.2125648947</v>
          </cell>
          <cell r="G802">
            <v>11788.2638500127</v>
          </cell>
          <cell r="H802">
            <v>11648.8048000562</v>
          </cell>
          <cell r="I802">
            <v>11675.3080904281</v>
          </cell>
          <cell r="J802">
            <v>11639.1568863794</v>
          </cell>
          <cell r="K802">
            <v>11547.1135945253</v>
          </cell>
          <cell r="L802">
            <v>11437.3564054559</v>
          </cell>
          <cell r="M802">
            <v>11533.6891195679</v>
          </cell>
          <cell r="N802">
            <v>11467.8243075169</v>
          </cell>
          <cell r="O802">
            <v>11454.9929425313</v>
          </cell>
          <cell r="P802">
            <v>11450.1235195718</v>
          </cell>
          <cell r="Q802">
            <v>760.812806390884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-71948.6115161556</v>
          </cell>
          <cell r="B803">
            <v>12061.408793957</v>
          </cell>
          <cell r="C803">
            <v>13062.4281054</v>
          </cell>
          <cell r="D803">
            <v>12717.5004577974</v>
          </cell>
          <cell r="E803">
            <v>12441.6698440728</v>
          </cell>
          <cell r="F803">
            <v>12080.2943677022</v>
          </cell>
          <cell r="G803">
            <v>12003.0751545341</v>
          </cell>
          <cell r="H803">
            <v>11853.9065024394</v>
          </cell>
          <cell r="I803">
            <v>11676.6304760427</v>
          </cell>
          <cell r="J803">
            <v>11660.1853656336</v>
          </cell>
          <cell r="K803">
            <v>11579.5838013396</v>
          </cell>
          <cell r="L803">
            <v>11665.3411268553</v>
          </cell>
          <cell r="M803">
            <v>11627.4376262674</v>
          </cell>
          <cell r="N803">
            <v>11500.960675653</v>
          </cell>
          <cell r="O803">
            <v>11680.3958497548</v>
          </cell>
          <cell r="P803">
            <v>11423.0636572944</v>
          </cell>
          <cell r="Q803">
            <v>825.221794645698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-65863.3847541005</v>
          </cell>
          <cell r="B804">
            <v>11810.7532933326</v>
          </cell>
          <cell r="C804">
            <v>12840.6561702868</v>
          </cell>
          <cell r="D804">
            <v>12699.9326684989</v>
          </cell>
          <cell r="E804">
            <v>12245.4181329316</v>
          </cell>
          <cell r="F804">
            <v>12155.0964160425</v>
          </cell>
          <cell r="G804">
            <v>11719.5721420505</v>
          </cell>
          <cell r="H804">
            <v>11615.7503290953</v>
          </cell>
          <cell r="I804">
            <v>11596.5073207676</v>
          </cell>
          <cell r="J804">
            <v>11631.4324578941</v>
          </cell>
          <cell r="K804">
            <v>11454.6490424785</v>
          </cell>
          <cell r="L804">
            <v>11506.2164723595</v>
          </cell>
          <cell r="M804">
            <v>11487.7804363209</v>
          </cell>
          <cell r="N804">
            <v>11491.6763520511</v>
          </cell>
          <cell r="O804">
            <v>11341.0625929581</v>
          </cell>
          <cell r="P804">
            <v>11359.1190149544</v>
          </cell>
          <cell r="Q804">
            <v>755.426677775631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-63521.6556890037</v>
          </cell>
          <cell r="B805">
            <v>11943.6022382286</v>
          </cell>
          <cell r="C805">
            <v>12669.867128593</v>
          </cell>
          <cell r="D805">
            <v>12400.3023812159</v>
          </cell>
          <cell r="E805">
            <v>12288.2826887864</v>
          </cell>
          <cell r="F805">
            <v>11889.9045323565</v>
          </cell>
          <cell r="G805">
            <v>11814.9930158655</v>
          </cell>
          <cell r="H805">
            <v>11578.766041832</v>
          </cell>
          <cell r="I805">
            <v>11512.6006142044</v>
          </cell>
          <cell r="J805">
            <v>11514.0796118373</v>
          </cell>
          <cell r="K805">
            <v>11360.3587143602</v>
          </cell>
          <cell r="L805">
            <v>11371.0850732386</v>
          </cell>
          <cell r="M805">
            <v>11376.5760145873</v>
          </cell>
          <cell r="N805">
            <v>11287.8477599663</v>
          </cell>
          <cell r="O805">
            <v>11293.2302715357</v>
          </cell>
          <cell r="P805">
            <v>11293.1700479393</v>
          </cell>
          <cell r="Q805">
            <v>728.567982090597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-71488.1218504664</v>
          </cell>
          <cell r="B806">
            <v>12064.2332956511</v>
          </cell>
          <cell r="C806">
            <v>12990.2175562662</v>
          </cell>
          <cell r="D806">
            <v>12702.701620316</v>
          </cell>
          <cell r="E806">
            <v>12436.7692726625</v>
          </cell>
          <cell r="F806">
            <v>12260.3939924507</v>
          </cell>
          <cell r="G806">
            <v>12019.9981338101</v>
          </cell>
          <cell r="H806">
            <v>11754.6527931036</v>
          </cell>
          <cell r="I806">
            <v>11788.4356113958</v>
          </cell>
          <cell r="J806">
            <v>11759.7651092228</v>
          </cell>
          <cell r="K806">
            <v>11603.7586547629</v>
          </cell>
          <cell r="L806">
            <v>11798.9066846918</v>
          </cell>
          <cell r="M806">
            <v>11657.7923034829</v>
          </cell>
          <cell r="N806">
            <v>11678.1125487103</v>
          </cell>
          <cell r="O806">
            <v>11461.7098611643</v>
          </cell>
          <cell r="P806">
            <v>11364.1598145284</v>
          </cell>
          <cell r="Q806">
            <v>819.94016237611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-72875.7500398232</v>
          </cell>
          <cell r="B807">
            <v>12038.1575271206</v>
          </cell>
          <cell r="C807">
            <v>13286.8282488717</v>
          </cell>
          <cell r="D807">
            <v>12649.766258642</v>
          </cell>
          <cell r="E807">
            <v>12531.1909117556</v>
          </cell>
          <cell r="F807">
            <v>12278.7255885383</v>
          </cell>
          <cell r="G807">
            <v>11947.9339567885</v>
          </cell>
          <cell r="H807">
            <v>11884.4979988826</v>
          </cell>
          <cell r="I807">
            <v>11815.2862126454</v>
          </cell>
          <cell r="J807">
            <v>11822.4986886202</v>
          </cell>
          <cell r="K807">
            <v>11832.721029747</v>
          </cell>
          <cell r="L807">
            <v>11554.914212209</v>
          </cell>
          <cell r="M807">
            <v>11521.3318090223</v>
          </cell>
          <cell r="N807">
            <v>11472.6899566059</v>
          </cell>
          <cell r="O807">
            <v>11425.8631685766</v>
          </cell>
          <cell r="P807">
            <v>11573.6289908416</v>
          </cell>
          <cell r="Q807">
            <v>835.855702656756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-70488.7041839346</v>
          </cell>
          <cell r="B808">
            <v>12170.0380478685</v>
          </cell>
          <cell r="C808">
            <v>13139.4592451604</v>
          </cell>
          <cell r="D808">
            <v>12693.5781603493</v>
          </cell>
          <cell r="E808">
            <v>12433.6530185248</v>
          </cell>
          <cell r="F808">
            <v>12289.5043890966</v>
          </cell>
          <cell r="G808">
            <v>11891.1121210324</v>
          </cell>
          <cell r="H808">
            <v>11844.0371138096</v>
          </cell>
          <cell r="I808">
            <v>11717.2717324111</v>
          </cell>
          <cell r="J808">
            <v>11677.8340210795</v>
          </cell>
          <cell r="K808">
            <v>11696.8698845959</v>
          </cell>
          <cell r="L808">
            <v>11611.7791929614</v>
          </cell>
          <cell r="M808">
            <v>11422.3180783008</v>
          </cell>
          <cell r="N808">
            <v>11532.3821857763</v>
          </cell>
          <cell r="O808">
            <v>11486.7351050717</v>
          </cell>
          <cell r="P808">
            <v>11330.5367850596</v>
          </cell>
          <cell r="Q808">
            <v>808.477241508056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-62783.7272318284</v>
          </cell>
          <cell r="B809">
            <v>11987.201373839</v>
          </cell>
          <cell r="C809">
            <v>12778.990537983</v>
          </cell>
          <cell r="D809">
            <v>12585.9653099398</v>
          </cell>
          <cell r="E809">
            <v>11996.8575416013</v>
          </cell>
          <cell r="F809">
            <v>11979.9922857667</v>
          </cell>
          <cell r="G809">
            <v>11822.0559104375</v>
          </cell>
          <cell r="H809">
            <v>11717.3744052785</v>
          </cell>
          <cell r="I809">
            <v>11522.4581438853</v>
          </cell>
          <cell r="J809">
            <v>11541.5499703727</v>
          </cell>
          <cell r="K809">
            <v>11509.7641280985</v>
          </cell>
          <cell r="L809">
            <v>11369.03746635</v>
          </cell>
          <cell r="M809">
            <v>11388.033772209</v>
          </cell>
          <cell r="N809">
            <v>11289.6341840197</v>
          </cell>
          <cell r="O809">
            <v>11309.4917229966</v>
          </cell>
          <cell r="P809">
            <v>11434.595987886</v>
          </cell>
          <cell r="Q809">
            <v>720.104237858179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-65407.1462576963</v>
          </cell>
          <cell r="B810">
            <v>12032.2951351391</v>
          </cell>
          <cell r="C810">
            <v>12886.9678133228</v>
          </cell>
          <cell r="D810">
            <v>12602.1613468403</v>
          </cell>
          <cell r="E810">
            <v>12182.7908652717</v>
          </cell>
          <cell r="F810">
            <v>12031.6930509399</v>
          </cell>
          <cell r="G810">
            <v>11842.4890196308</v>
          </cell>
          <cell r="H810">
            <v>11629.2208592253</v>
          </cell>
          <cell r="I810">
            <v>11787.6154723625</v>
          </cell>
          <cell r="J810">
            <v>11509.6924805553</v>
          </cell>
          <cell r="K810">
            <v>11568.6639994342</v>
          </cell>
          <cell r="L810">
            <v>11574.4032905915</v>
          </cell>
          <cell r="M810">
            <v>11515.0483191803</v>
          </cell>
          <cell r="N810">
            <v>11506.7086127915</v>
          </cell>
          <cell r="O810">
            <v>11261.2510997703</v>
          </cell>
          <cell r="P810">
            <v>11129.4432141113</v>
          </cell>
          <cell r="Q810">
            <v>750.193804717273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-64274.1061430676</v>
          </cell>
          <cell r="B811">
            <v>11856.5204531916</v>
          </cell>
          <cell r="C811">
            <v>12762.4450013851</v>
          </cell>
          <cell r="D811">
            <v>12454.0986330026</v>
          </cell>
          <cell r="E811">
            <v>12208.4220389509</v>
          </cell>
          <cell r="F811">
            <v>11988.1324927153</v>
          </cell>
          <cell r="G811">
            <v>11765.9877141004</v>
          </cell>
          <cell r="H811">
            <v>11705.7164474572</v>
          </cell>
          <cell r="I811">
            <v>11535.576890552</v>
          </cell>
          <cell r="J811">
            <v>11505.1818107077</v>
          </cell>
          <cell r="K811">
            <v>11393.6141320282</v>
          </cell>
          <cell r="L811">
            <v>11432.7549160146</v>
          </cell>
          <cell r="M811">
            <v>11376.0170167657</v>
          </cell>
          <cell r="N811">
            <v>11293.7376008168</v>
          </cell>
          <cell r="O811">
            <v>11301.6461315327</v>
          </cell>
          <cell r="P811">
            <v>11245.8937601378</v>
          </cell>
          <cell r="Q811">
            <v>737.198287818529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-64226.2009716994</v>
          </cell>
          <cell r="B812">
            <v>12075.6079207766</v>
          </cell>
          <cell r="C812">
            <v>12915.9844262436</v>
          </cell>
          <cell r="D812">
            <v>12442.4577572544</v>
          </cell>
          <cell r="E812">
            <v>12361.68723979</v>
          </cell>
          <cell r="F812">
            <v>11946.3756729413</v>
          </cell>
          <cell r="G812">
            <v>11846.8526672232</v>
          </cell>
          <cell r="H812">
            <v>11540.1828789898</v>
          </cell>
          <cell r="I812">
            <v>11447.1962366716</v>
          </cell>
          <cell r="J812">
            <v>11449.7004730241</v>
          </cell>
          <cell r="K812">
            <v>11400.8058850311</v>
          </cell>
          <cell r="L812">
            <v>11353.1093552924</v>
          </cell>
          <cell r="M812">
            <v>11323.5963946884</v>
          </cell>
          <cell r="N812">
            <v>11380.0497493169</v>
          </cell>
          <cell r="O812">
            <v>11123.3210755493</v>
          </cell>
          <cell r="P812">
            <v>11214.9528311286</v>
          </cell>
          <cell r="Q812">
            <v>736.648834665004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-67555.6653096786</v>
          </cell>
          <cell r="B813">
            <v>11805.3276668102</v>
          </cell>
          <cell r="C813">
            <v>12955.8628375169</v>
          </cell>
          <cell r="D813">
            <v>12669.0965899587</v>
          </cell>
          <cell r="E813">
            <v>12462.3265206903</v>
          </cell>
          <cell r="F813">
            <v>12024.1173658833</v>
          </cell>
          <cell r="G813">
            <v>11864.6194419582</v>
          </cell>
          <cell r="H813">
            <v>11715.2000139838</v>
          </cell>
          <cell r="I813">
            <v>11764.4926260609</v>
          </cell>
          <cell r="J813">
            <v>11552.1664904908</v>
          </cell>
          <cell r="K813">
            <v>11665.6220511202</v>
          </cell>
          <cell r="L813">
            <v>11472.8341165841</v>
          </cell>
          <cell r="M813">
            <v>11400.2926876165</v>
          </cell>
          <cell r="N813">
            <v>11446.1614128414</v>
          </cell>
          <cell r="O813">
            <v>11576.5363355646</v>
          </cell>
          <cell r="P813">
            <v>11393.8928719817</v>
          </cell>
          <cell r="Q813">
            <v>774.83645883589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-65747.907999292</v>
          </cell>
          <cell r="B814">
            <v>12078.9421032986</v>
          </cell>
          <cell r="C814">
            <v>12936.885060503</v>
          </cell>
          <cell r="D814">
            <v>12522.4151537369</v>
          </cell>
          <cell r="E814">
            <v>12240.2295920098</v>
          </cell>
          <cell r="F814">
            <v>12022.0377602939</v>
          </cell>
          <cell r="G814">
            <v>11778.2401830961</v>
          </cell>
          <cell r="H814">
            <v>11580.1352441703</v>
          </cell>
          <cell r="I814">
            <v>11692.504046583</v>
          </cell>
          <cell r="J814">
            <v>11525.2462093946</v>
          </cell>
          <cell r="K814">
            <v>11378.4446144673</v>
          </cell>
          <cell r="L814">
            <v>11527.0516678733</v>
          </cell>
          <cell r="M814">
            <v>11427.7530482948</v>
          </cell>
          <cell r="N814">
            <v>11493.8490021507</v>
          </cell>
          <cell r="O814">
            <v>11417.6851208052</v>
          </cell>
          <cell r="P814">
            <v>11408.1771990826</v>
          </cell>
          <cell r="Q814">
            <v>754.102205588679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-61537.5175470847</v>
          </cell>
          <cell r="B815">
            <v>11892.9141272407</v>
          </cell>
          <cell r="C815">
            <v>12678.2562542387</v>
          </cell>
          <cell r="D815">
            <v>12444.4047261932</v>
          </cell>
          <cell r="E815">
            <v>12108.9559397557</v>
          </cell>
          <cell r="F815">
            <v>11846.2194105083</v>
          </cell>
          <cell r="G815">
            <v>11644.6599947751</v>
          </cell>
          <cell r="H815">
            <v>11629.0269297809</v>
          </cell>
          <cell r="I815">
            <v>11569.6776106217</v>
          </cell>
          <cell r="J815">
            <v>11423.8889030068</v>
          </cell>
          <cell r="K815">
            <v>11348.899237608</v>
          </cell>
          <cell r="L815">
            <v>11374.3752259321</v>
          </cell>
          <cell r="M815">
            <v>11373.4336437066</v>
          </cell>
          <cell r="N815">
            <v>11305.3471025097</v>
          </cell>
          <cell r="O815">
            <v>11134.0971869415</v>
          </cell>
          <cell r="P815">
            <v>11157.5464265363</v>
          </cell>
          <cell r="Q815">
            <v>705.810711258043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-61233.991897746</v>
          </cell>
          <cell r="B816">
            <v>11896.1050534859</v>
          </cell>
          <cell r="C816">
            <v>12840.9148858386</v>
          </cell>
          <cell r="D816">
            <v>12578.2160174741</v>
          </cell>
          <cell r="E816">
            <v>12168.1441098288</v>
          </cell>
          <cell r="F816">
            <v>12012.4419621495</v>
          </cell>
          <cell r="G816">
            <v>11658.36558569</v>
          </cell>
          <cell r="H816">
            <v>11440.2297911699</v>
          </cell>
          <cell r="I816">
            <v>11402.68272978</v>
          </cell>
          <cell r="J816">
            <v>11497.2531891373</v>
          </cell>
          <cell r="K816">
            <v>11307.3076931139</v>
          </cell>
          <cell r="L816">
            <v>11453.3281024424</v>
          </cell>
          <cell r="M816">
            <v>11323.9460851031</v>
          </cell>
          <cell r="N816">
            <v>11161.0862041248</v>
          </cell>
          <cell r="O816">
            <v>11320.9909066601</v>
          </cell>
          <cell r="P816">
            <v>11219.8412393108</v>
          </cell>
          <cell r="Q816">
            <v>702.329393470387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-64484.6097939949</v>
          </cell>
          <cell r="B817">
            <v>11973.4849286618</v>
          </cell>
          <cell r="C817">
            <v>12756.8705726838</v>
          </cell>
          <cell r="D817">
            <v>12431.3690687796</v>
          </cell>
          <cell r="E817">
            <v>12091.8722276813</v>
          </cell>
          <cell r="F817">
            <v>11833.6253809742</v>
          </cell>
          <cell r="G817">
            <v>11746.1975947107</v>
          </cell>
          <cell r="H817">
            <v>11761.6304096099</v>
          </cell>
          <cell r="I817">
            <v>11596.6731526902</v>
          </cell>
          <cell r="J817">
            <v>11533.5602536747</v>
          </cell>
          <cell r="K817">
            <v>11541.1491179575</v>
          </cell>
          <cell r="L817">
            <v>11426.5841700705</v>
          </cell>
          <cell r="M817">
            <v>11378.8494000203</v>
          </cell>
          <cell r="N817">
            <v>11419.4188481531</v>
          </cell>
          <cell r="O817">
            <v>11309.3087038318</v>
          </cell>
          <cell r="P817">
            <v>11405.432288261</v>
          </cell>
          <cell r="Q817">
            <v>739.612680493203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-65940.6682132374</v>
          </cell>
          <cell r="B818">
            <v>12008.3340735197</v>
          </cell>
          <cell r="C818">
            <v>12916.9033173971</v>
          </cell>
          <cell r="D818">
            <v>12474.8868960157</v>
          </cell>
          <cell r="E818">
            <v>12192.9836836587</v>
          </cell>
          <cell r="F818">
            <v>12149.1049860289</v>
          </cell>
          <cell r="G818">
            <v>11873.0300219251</v>
          </cell>
          <cell r="H818">
            <v>11711.7895692487</v>
          </cell>
          <cell r="I818">
            <v>11661.1836108294</v>
          </cell>
          <cell r="J818">
            <v>11664.9494463039</v>
          </cell>
          <cell r="K818">
            <v>11570.1120553121</v>
          </cell>
          <cell r="L818">
            <v>11477.853447624</v>
          </cell>
          <cell r="M818">
            <v>11395.0090280337</v>
          </cell>
          <cell r="N818">
            <v>11438.0413523011</v>
          </cell>
          <cell r="O818">
            <v>11278.2063268803</v>
          </cell>
          <cell r="P818">
            <v>11274.5858106007</v>
          </cell>
          <cell r="Q818">
            <v>756.313088138548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-68213.6537388496</v>
          </cell>
          <cell r="B819">
            <v>12043.1162764662</v>
          </cell>
          <cell r="C819">
            <v>12915.2714689545</v>
          </cell>
          <cell r="D819">
            <v>12462.3293610534</v>
          </cell>
          <cell r="E819">
            <v>12376.9170675686</v>
          </cell>
          <cell r="F819">
            <v>12069.4810345055</v>
          </cell>
          <cell r="G819">
            <v>11763.6744523214</v>
          </cell>
          <cell r="H819">
            <v>11683.5733908431</v>
          </cell>
          <cell r="I819">
            <v>11541.5596585167</v>
          </cell>
          <cell r="J819">
            <v>11626.3086910487</v>
          </cell>
          <cell r="K819">
            <v>11648.7793274562</v>
          </cell>
          <cell r="L819">
            <v>11495.1582293742</v>
          </cell>
          <cell r="M819">
            <v>11641.9177930874</v>
          </cell>
          <cell r="N819">
            <v>11476.5848355142</v>
          </cell>
          <cell r="O819">
            <v>11474.1171185112</v>
          </cell>
          <cell r="P819">
            <v>11278.3358125337</v>
          </cell>
          <cell r="Q819">
            <v>782.38332292311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-64371.1590342741</v>
          </cell>
          <cell r="B820">
            <v>11730.5232933683</v>
          </cell>
          <cell r="C820">
            <v>12841.500631679</v>
          </cell>
          <cell r="D820">
            <v>12532.553366697</v>
          </cell>
          <cell r="E820">
            <v>12260.7461434047</v>
          </cell>
          <cell r="F820">
            <v>12048.2545210118</v>
          </cell>
          <cell r="G820">
            <v>11717.3887171505</v>
          </cell>
          <cell r="H820">
            <v>11499.3687713681</v>
          </cell>
          <cell r="I820">
            <v>11615.0398133928</v>
          </cell>
          <cell r="J820">
            <v>11616.5599725283</v>
          </cell>
          <cell r="K820">
            <v>11531.3998139477</v>
          </cell>
          <cell r="L820">
            <v>11457.6210327341</v>
          </cell>
          <cell r="M820">
            <v>11478.2059821669</v>
          </cell>
          <cell r="N820">
            <v>11401.7956466123</v>
          </cell>
          <cell r="O820">
            <v>11307.7059671587</v>
          </cell>
          <cell r="P820">
            <v>11236.4741695881</v>
          </cell>
          <cell r="Q820">
            <v>738.311445659511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-65525.0029677828</v>
          </cell>
          <cell r="B821">
            <v>11927.9435217299</v>
          </cell>
          <cell r="C821">
            <v>12786.3165360762</v>
          </cell>
          <cell r="D821">
            <v>12529.3147149537</v>
          </cell>
          <cell r="E821">
            <v>12123.0212881797</v>
          </cell>
          <cell r="F821">
            <v>12055.0878215441</v>
          </cell>
          <cell r="G821">
            <v>11899.7838733839</v>
          </cell>
          <cell r="H821">
            <v>11634.555986833</v>
          </cell>
          <cell r="I821">
            <v>11692.3627511072</v>
          </cell>
          <cell r="J821">
            <v>11529.0025304212</v>
          </cell>
          <cell r="K821">
            <v>11518.8753956276</v>
          </cell>
          <cell r="L821">
            <v>11392.0498830804</v>
          </cell>
          <cell r="M821">
            <v>11333.7265310403</v>
          </cell>
          <cell r="N821">
            <v>11255.0171816209</v>
          </cell>
          <cell r="O821">
            <v>11195.6999145976</v>
          </cell>
          <cell r="P821">
            <v>11231.855944313</v>
          </cell>
          <cell r="Q821">
            <v>751.545574039281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-70237.2963651536</v>
          </cell>
          <cell r="B822">
            <v>12108.599059271</v>
          </cell>
          <cell r="C822">
            <v>12972.6832474711</v>
          </cell>
          <cell r="D822">
            <v>12707.6248965243</v>
          </cell>
          <cell r="E822">
            <v>12399.9126506236</v>
          </cell>
          <cell r="F822">
            <v>12025.1068402912</v>
          </cell>
          <cell r="G822">
            <v>11958.3878785089</v>
          </cell>
          <cell r="H822">
            <v>11861.6735796698</v>
          </cell>
          <cell r="I822">
            <v>11841.1338145531</v>
          </cell>
          <cell r="J822">
            <v>11643.1506102279</v>
          </cell>
          <cell r="K822">
            <v>11798.5082747549</v>
          </cell>
          <cell r="L822">
            <v>11646.818190626</v>
          </cell>
          <cell r="M822">
            <v>11591.1488253216</v>
          </cell>
          <cell r="N822">
            <v>11566.840723179</v>
          </cell>
          <cell r="O822">
            <v>11396.451889096</v>
          </cell>
          <cell r="P822">
            <v>11287.6868185605</v>
          </cell>
          <cell r="Q822">
            <v>805.593694389766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-65944.7154390834</v>
          </cell>
          <cell r="B823">
            <v>12267.6144582432</v>
          </cell>
          <cell r="C823">
            <v>12919.153187289</v>
          </cell>
          <cell r="D823">
            <v>12574.8532984996</v>
          </cell>
          <cell r="E823">
            <v>12294.8525097722</v>
          </cell>
          <cell r="F823">
            <v>11999.3522032273</v>
          </cell>
          <cell r="G823">
            <v>11894.0316163216</v>
          </cell>
          <cell r="H823">
            <v>11817.8593665832</v>
          </cell>
          <cell r="I823">
            <v>11753.6095873285</v>
          </cell>
          <cell r="J823">
            <v>11725.3718907793</v>
          </cell>
          <cell r="K823">
            <v>11544.318197769</v>
          </cell>
          <cell r="L823">
            <v>11420.6509069488</v>
          </cell>
          <cell r="M823">
            <v>11533.8107038586</v>
          </cell>
          <cell r="N823">
            <v>11481.9408869065</v>
          </cell>
          <cell r="O823">
            <v>11393.2876728977</v>
          </cell>
          <cell r="P823">
            <v>11204.021824898</v>
          </cell>
          <cell r="Q823">
            <v>756.359508200111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-63735.5142440254</v>
          </cell>
          <cell r="B824">
            <v>11716.3715168001</v>
          </cell>
          <cell r="C824">
            <v>12617.4031875977</v>
          </cell>
          <cell r="D824">
            <v>12376.7577520199</v>
          </cell>
          <cell r="E824">
            <v>12143.1837408542</v>
          </cell>
          <cell r="F824">
            <v>12078.4417871524</v>
          </cell>
          <cell r="G824">
            <v>11708.3146006388</v>
          </cell>
          <cell r="H824">
            <v>11605.6090968769</v>
          </cell>
          <cell r="I824">
            <v>11623.2188544157</v>
          </cell>
          <cell r="J824">
            <v>11668.0258345085</v>
          </cell>
          <cell r="K824">
            <v>11622.0216818078</v>
          </cell>
          <cell r="L824">
            <v>11513.6464491239</v>
          </cell>
          <cell r="M824">
            <v>11291.9374916946</v>
          </cell>
          <cell r="N824">
            <v>11363.108930832</v>
          </cell>
          <cell r="O824">
            <v>11393.1983690595</v>
          </cell>
          <cell r="P824">
            <v>11151.7743847747</v>
          </cell>
          <cell r="Q824">
            <v>731.020854173273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-66742.7086914343</v>
          </cell>
          <cell r="B825">
            <v>11857.3997468475</v>
          </cell>
          <cell r="C825">
            <v>12957.8507511045</v>
          </cell>
          <cell r="D825">
            <v>12567.7884227518</v>
          </cell>
          <cell r="E825">
            <v>12219.406739672</v>
          </cell>
          <cell r="F825">
            <v>12088.0826211452</v>
          </cell>
          <cell r="G825">
            <v>11942.1245631919</v>
          </cell>
          <cell r="H825">
            <v>11651.6949819889</v>
          </cell>
          <cell r="I825">
            <v>11546.9275136933</v>
          </cell>
          <cell r="J825">
            <v>11553.4993376402</v>
          </cell>
          <cell r="K825">
            <v>11493.5149106978</v>
          </cell>
          <cell r="L825">
            <v>11531.9752143265</v>
          </cell>
          <cell r="M825">
            <v>11447.4683169904</v>
          </cell>
          <cell r="N825">
            <v>11514.9125357937</v>
          </cell>
          <cell r="O825">
            <v>11357.011920809</v>
          </cell>
          <cell r="P825">
            <v>11228.541675173</v>
          </cell>
          <cell r="Q825">
            <v>765.512171607275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-61612.803509232</v>
          </cell>
          <cell r="B826">
            <v>11742.7605524175</v>
          </cell>
          <cell r="C826">
            <v>12528.6859336302</v>
          </cell>
          <cell r="D826">
            <v>12511.6706543942</v>
          </cell>
          <cell r="E826">
            <v>12121.57487774</v>
          </cell>
          <cell r="F826">
            <v>11909.7857839159</v>
          </cell>
          <cell r="G826">
            <v>11677.2687922514</v>
          </cell>
          <cell r="H826">
            <v>11594.1312570682</v>
          </cell>
          <cell r="I826">
            <v>11411.0696509476</v>
          </cell>
          <cell r="J826">
            <v>11511.9841752697</v>
          </cell>
          <cell r="K826">
            <v>11494.111417302</v>
          </cell>
          <cell r="L826">
            <v>11365.5531730293</v>
          </cell>
          <cell r="M826">
            <v>11272.4314186783</v>
          </cell>
          <cell r="N826">
            <v>11420.2738627336</v>
          </cell>
          <cell r="O826">
            <v>11127.3302147677</v>
          </cell>
          <cell r="P826">
            <v>11220.1333254227</v>
          </cell>
          <cell r="Q826">
            <v>706.674211129488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-62331.5949849745</v>
          </cell>
          <cell r="B827">
            <v>11831.9071807314</v>
          </cell>
          <cell r="C827">
            <v>12844.7970687693</v>
          </cell>
          <cell r="D827">
            <v>12576.8785114167</v>
          </cell>
          <cell r="E827">
            <v>12229.297360717</v>
          </cell>
          <cell r="F827">
            <v>11872.756256054</v>
          </cell>
          <cell r="G827">
            <v>11683.21422223</v>
          </cell>
          <cell r="H827">
            <v>11590.3326989485</v>
          </cell>
          <cell r="I827">
            <v>11532.6681760281</v>
          </cell>
          <cell r="J827">
            <v>11549.6675893406</v>
          </cell>
          <cell r="K827">
            <v>11522.8745787946</v>
          </cell>
          <cell r="L827">
            <v>11460.0741621603</v>
          </cell>
          <cell r="M827">
            <v>11405.041967709</v>
          </cell>
          <cell r="N827">
            <v>11244.1357513308</v>
          </cell>
          <cell r="O827">
            <v>11293.3450901257</v>
          </cell>
          <cell r="P827">
            <v>11109.4713302614</v>
          </cell>
          <cell r="Q827">
            <v>714.918461839664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-69345.4653469126</v>
          </cell>
          <cell r="B828">
            <v>12016.2127282041</v>
          </cell>
          <cell r="C828">
            <v>13025.1365944638</v>
          </cell>
          <cell r="D828">
            <v>12714.6401656195</v>
          </cell>
          <cell r="E828">
            <v>12456.3342817817</v>
          </cell>
          <cell r="F828">
            <v>12174.7059854477</v>
          </cell>
          <cell r="G828">
            <v>11874.0203563543</v>
          </cell>
          <cell r="H828">
            <v>11822.3517794392</v>
          </cell>
          <cell r="I828">
            <v>11665.3268104979</v>
          </cell>
          <cell r="J828">
            <v>11648.8457935847</v>
          </cell>
          <cell r="K828">
            <v>11570.2012203971</v>
          </cell>
          <cell r="L828">
            <v>11703.4958873154</v>
          </cell>
          <cell r="M828">
            <v>11640.3158968382</v>
          </cell>
          <cell r="N828">
            <v>11389.0957581191</v>
          </cell>
          <cell r="O828">
            <v>11469.9377249765</v>
          </cell>
          <cell r="P828">
            <v>11518.6808628866</v>
          </cell>
          <cell r="Q828">
            <v>795.364749342949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-73813.8173707546</v>
          </cell>
          <cell r="B829">
            <v>12035.9432080753</v>
          </cell>
          <cell r="C829">
            <v>13057.4721450885</v>
          </cell>
          <cell r="D829">
            <v>12854.5551177052</v>
          </cell>
          <cell r="E829">
            <v>12452.1906340459</v>
          </cell>
          <cell r="F829">
            <v>12243.172334916</v>
          </cell>
          <cell r="G829">
            <v>11962.8183578119</v>
          </cell>
          <cell r="H829">
            <v>11866.3208198609</v>
          </cell>
          <cell r="I829">
            <v>11766.3776695639</v>
          </cell>
          <cell r="J829">
            <v>11793.4023682109</v>
          </cell>
          <cell r="K829">
            <v>11645.655125181</v>
          </cell>
          <cell r="L829">
            <v>11725.9756744167</v>
          </cell>
          <cell r="M829">
            <v>11784.3458375905</v>
          </cell>
          <cell r="N829">
            <v>11700.4951651218</v>
          </cell>
          <cell r="O829">
            <v>11413.7540601466</v>
          </cell>
          <cell r="P829">
            <v>11606.802820256</v>
          </cell>
          <cell r="Q829">
            <v>846.614959715607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-70874.0711614928</v>
          </cell>
          <cell r="B830">
            <v>12026.7238209627</v>
          </cell>
          <cell r="C830">
            <v>13064.345155241</v>
          </cell>
          <cell r="D830">
            <v>12712.7575806922</v>
          </cell>
          <cell r="E830">
            <v>12412.2561550198</v>
          </cell>
          <cell r="F830">
            <v>12304.5118822662</v>
          </cell>
          <cell r="G830">
            <v>12065.8419932606</v>
          </cell>
          <cell r="H830">
            <v>11698.5862771897</v>
          </cell>
          <cell r="I830">
            <v>11775.4574065988</v>
          </cell>
          <cell r="J830">
            <v>11729.3611203858</v>
          </cell>
          <cell r="K830">
            <v>11650.4837709514</v>
          </cell>
          <cell r="L830">
            <v>11589.6322982314</v>
          </cell>
          <cell r="M830">
            <v>11646.1649733509</v>
          </cell>
          <cell r="N830">
            <v>11654.4109083471</v>
          </cell>
          <cell r="O830">
            <v>11514.0645352643</v>
          </cell>
          <cell r="P830">
            <v>11482.6082807392</v>
          </cell>
          <cell r="Q830">
            <v>812.897246593857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-67912.3820693849</v>
          </cell>
          <cell r="B831">
            <v>12038.6122200427</v>
          </cell>
          <cell r="C831">
            <v>12996.7797081218</v>
          </cell>
          <cell r="D831">
            <v>12594.0286176539</v>
          </cell>
          <cell r="E831">
            <v>12425.6459063723</v>
          </cell>
          <cell r="F831">
            <v>12216.7497088586</v>
          </cell>
          <cell r="G831">
            <v>11931.7925261968</v>
          </cell>
          <cell r="H831">
            <v>11695.6632912931</v>
          </cell>
          <cell r="I831">
            <v>11699.9181421028</v>
          </cell>
          <cell r="J831">
            <v>11674.5586928349</v>
          </cell>
          <cell r="K831">
            <v>11678.2068298868</v>
          </cell>
          <cell r="L831">
            <v>11602.7303121031</v>
          </cell>
          <cell r="M831">
            <v>11422.7572673542</v>
          </cell>
          <cell r="N831">
            <v>11403.3036420721</v>
          </cell>
          <cell r="O831">
            <v>11591.6327159859</v>
          </cell>
          <cell r="P831">
            <v>11390.3097314923</v>
          </cell>
          <cell r="Q831">
            <v>778.927857383016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-66637.8073988565</v>
          </cell>
          <cell r="B832">
            <v>11919.2373379355</v>
          </cell>
          <cell r="C832">
            <v>12830.632653864</v>
          </cell>
          <cell r="D832">
            <v>12659.4720374539</v>
          </cell>
          <cell r="E832">
            <v>12177.6919705501</v>
          </cell>
          <cell r="F832">
            <v>12086.2522998494</v>
          </cell>
          <cell r="G832">
            <v>11925.8732895863</v>
          </cell>
          <cell r="H832">
            <v>11721.1979061076</v>
          </cell>
          <cell r="I832">
            <v>11693.1340529423</v>
          </cell>
          <cell r="J832">
            <v>11651.0083737489</v>
          </cell>
          <cell r="K832">
            <v>11493.0065225146</v>
          </cell>
          <cell r="L832">
            <v>11358.0861933206</v>
          </cell>
          <cell r="M832">
            <v>11370.4158977434</v>
          </cell>
          <cell r="N832">
            <v>11440.5664840138</v>
          </cell>
          <cell r="O832">
            <v>11508.4242220693</v>
          </cell>
          <cell r="P832">
            <v>11258.8787717006</v>
          </cell>
          <cell r="Q832">
            <v>764.308995741925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-69323.7285982183</v>
          </cell>
          <cell r="B833">
            <v>12006.377717568</v>
          </cell>
          <cell r="C833">
            <v>13022.0171342636</v>
          </cell>
          <cell r="D833">
            <v>12718.5126190171</v>
          </cell>
          <cell r="E833">
            <v>12499.0948123053</v>
          </cell>
          <cell r="F833">
            <v>12181.4668686692</v>
          </cell>
          <cell r="G833">
            <v>11853.5676062656</v>
          </cell>
          <cell r="H833">
            <v>11704.5804863972</v>
          </cell>
          <cell r="I833">
            <v>11599.2131961554</v>
          </cell>
          <cell r="J833">
            <v>11736.2172589729</v>
          </cell>
          <cell r="K833">
            <v>11613.4592523131</v>
          </cell>
          <cell r="L833">
            <v>11458.0887515608</v>
          </cell>
          <cell r="M833">
            <v>11532.8042221834</v>
          </cell>
          <cell r="N833">
            <v>11480.2824392923</v>
          </cell>
          <cell r="O833">
            <v>11504.3799562598</v>
          </cell>
          <cell r="P833">
            <v>11433.1751214018</v>
          </cell>
          <cell r="Q833">
            <v>795.115437530124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-72881.9049762291</v>
          </cell>
          <cell r="B834">
            <v>11999.1497296118</v>
          </cell>
          <cell r="C834">
            <v>13189.5554870557</v>
          </cell>
          <cell r="D834">
            <v>12766.0322500193</v>
          </cell>
          <cell r="E834">
            <v>12489.9279701976</v>
          </cell>
          <cell r="F834">
            <v>12299.062988458</v>
          </cell>
          <cell r="G834">
            <v>12001.0019805076</v>
          </cell>
          <cell r="H834">
            <v>11782.0104006853</v>
          </cell>
          <cell r="I834">
            <v>11951.5862599846</v>
          </cell>
          <cell r="J834">
            <v>11746.4522825994</v>
          </cell>
          <cell r="K834">
            <v>11865.5471333595</v>
          </cell>
          <cell r="L834">
            <v>11743.3754003326</v>
          </cell>
          <cell r="M834">
            <v>11660.400368086</v>
          </cell>
          <cell r="N834">
            <v>11537.8613105237</v>
          </cell>
          <cell r="O834">
            <v>11627.7965780302</v>
          </cell>
          <cell r="P834">
            <v>11511.2060169199</v>
          </cell>
          <cell r="Q834">
            <v>835.926297315358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-72104.7391447075</v>
          </cell>
          <cell r="B835">
            <v>11976.4775939453</v>
          </cell>
          <cell r="C835">
            <v>13100.2475389538</v>
          </cell>
          <cell r="D835">
            <v>12749.2200724974</v>
          </cell>
          <cell r="E835">
            <v>12581.3290359519</v>
          </cell>
          <cell r="F835">
            <v>12212.0558933606</v>
          </cell>
          <cell r="G835">
            <v>11867.0008622453</v>
          </cell>
          <cell r="H835">
            <v>11816.2205463417</v>
          </cell>
          <cell r="I835">
            <v>11748.1303335446</v>
          </cell>
          <cell r="J835">
            <v>11791.9374596906</v>
          </cell>
          <cell r="K835">
            <v>11700.2829609553</v>
          </cell>
          <cell r="L835">
            <v>11819.2116643074</v>
          </cell>
          <cell r="M835">
            <v>11598.4530037748</v>
          </cell>
          <cell r="N835">
            <v>11554.6232680733</v>
          </cell>
          <cell r="O835">
            <v>11365.2711000327</v>
          </cell>
          <cell r="P835">
            <v>11338.7613393957</v>
          </cell>
          <cell r="Q835">
            <v>827.012516094137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-62450.443384941</v>
          </cell>
          <cell r="B836">
            <v>11767.9790572169</v>
          </cell>
          <cell r="C836">
            <v>12755.1060698071</v>
          </cell>
          <cell r="D836">
            <v>12448.7430892739</v>
          </cell>
          <cell r="E836">
            <v>12241.6867707172</v>
          </cell>
          <cell r="F836">
            <v>11943.1901665179</v>
          </cell>
          <cell r="G836">
            <v>11701.5175017324</v>
          </cell>
          <cell r="H836">
            <v>11600.83875181</v>
          </cell>
          <cell r="I836">
            <v>11566.5876627095</v>
          </cell>
          <cell r="J836">
            <v>11485.087254766</v>
          </cell>
          <cell r="K836">
            <v>11513.4472300427</v>
          </cell>
          <cell r="L836">
            <v>11549.0769101831</v>
          </cell>
          <cell r="M836">
            <v>11366.2073282415</v>
          </cell>
          <cell r="N836">
            <v>11355.8109802834</v>
          </cell>
          <cell r="O836">
            <v>11099.4741096782</v>
          </cell>
          <cell r="P836">
            <v>11205.9599468057</v>
          </cell>
          <cell r="Q836">
            <v>716.281605447919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-61329.7265761484</v>
          </cell>
          <cell r="B837">
            <v>11780.1407647978</v>
          </cell>
          <cell r="C837">
            <v>12769.2650464946</v>
          </cell>
          <cell r="D837">
            <v>12459.2823351481</v>
          </cell>
          <cell r="E837">
            <v>12216.318037702</v>
          </cell>
          <cell r="F837">
            <v>11938.2078545611</v>
          </cell>
          <cell r="G837">
            <v>11652.9880362447</v>
          </cell>
          <cell r="H837">
            <v>11531.6373066417</v>
          </cell>
          <cell r="I837">
            <v>11585.2205965426</v>
          </cell>
          <cell r="J837">
            <v>11495.4165153145</v>
          </cell>
          <cell r="K837">
            <v>11419.5957626853</v>
          </cell>
          <cell r="L837">
            <v>11382.9279839597</v>
          </cell>
          <cell r="M837">
            <v>11366.8893246382</v>
          </cell>
          <cell r="N837">
            <v>11187.3879329421</v>
          </cell>
          <cell r="O837">
            <v>11213.675466293</v>
          </cell>
          <cell r="P837">
            <v>11288.098151209</v>
          </cell>
          <cell r="Q837">
            <v>703.427431937792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-73646.9911983176</v>
          </cell>
          <cell r="B838">
            <v>11998.6561300393</v>
          </cell>
          <cell r="C838">
            <v>13114.8048778034</v>
          </cell>
          <cell r="D838">
            <v>12773.0270048892</v>
          </cell>
          <cell r="E838">
            <v>12441.5332054605</v>
          </cell>
          <cell r="F838">
            <v>12330.1206584807</v>
          </cell>
          <cell r="G838">
            <v>11988.1433062286</v>
          </cell>
          <cell r="H838">
            <v>11906.4216599549</v>
          </cell>
          <cell r="I838">
            <v>11920.0618630316</v>
          </cell>
          <cell r="J838">
            <v>11711.3280490547</v>
          </cell>
          <cell r="K838">
            <v>11643.9879053264</v>
          </cell>
          <cell r="L838">
            <v>11584.3585110608</v>
          </cell>
          <cell r="M838">
            <v>11657.6177364047</v>
          </cell>
          <cell r="N838">
            <v>11524.4708434556</v>
          </cell>
          <cell r="O838">
            <v>11586.1183833381</v>
          </cell>
          <cell r="P838">
            <v>11556.8736376213</v>
          </cell>
          <cell r="Q838">
            <v>844.701530248224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-64552.2098880877</v>
          </cell>
          <cell r="B839">
            <v>12045.7953589957</v>
          </cell>
          <cell r="C839">
            <v>12724.2311462246</v>
          </cell>
          <cell r="D839">
            <v>12481.1311441341</v>
          </cell>
          <cell r="E839">
            <v>12267.1351067579</v>
          </cell>
          <cell r="F839">
            <v>12024.0719585375</v>
          </cell>
          <cell r="G839">
            <v>11832.5067613504</v>
          </cell>
          <cell r="H839">
            <v>11791.0118760549</v>
          </cell>
          <cell r="I839">
            <v>11671.8700004954</v>
          </cell>
          <cell r="J839">
            <v>11660.9764491469</v>
          </cell>
          <cell r="K839">
            <v>11480.0994924403</v>
          </cell>
          <cell r="L839">
            <v>11405.8251741509</v>
          </cell>
          <cell r="M839">
            <v>11432.2037358376</v>
          </cell>
          <cell r="N839">
            <v>11409.2771632625</v>
          </cell>
          <cell r="O839">
            <v>11255.7880362128</v>
          </cell>
          <cell r="P839">
            <v>11231.7789379908</v>
          </cell>
          <cell r="Q839">
            <v>740.38802653241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-63351.4943414421</v>
          </cell>
          <cell r="B840">
            <v>12120.7412995695</v>
          </cell>
          <cell r="C840">
            <v>12803.1855979329</v>
          </cell>
          <cell r="D840">
            <v>12473.1568812975</v>
          </cell>
          <cell r="E840">
            <v>12108.78336726</v>
          </cell>
          <cell r="F840">
            <v>12039.7274316027</v>
          </cell>
          <cell r="G840">
            <v>11742.2793642183</v>
          </cell>
          <cell r="H840">
            <v>11609.3648408835</v>
          </cell>
          <cell r="I840">
            <v>11579.0881098325</v>
          </cell>
          <cell r="J840">
            <v>11572.11627091</v>
          </cell>
          <cell r="K840">
            <v>11441.8532542149</v>
          </cell>
          <cell r="L840">
            <v>11340.2922281341</v>
          </cell>
          <cell r="M840">
            <v>11321.2837031207</v>
          </cell>
          <cell r="N840">
            <v>11277.6913329623</v>
          </cell>
          <cell r="O840">
            <v>11283.9902311183</v>
          </cell>
          <cell r="P840">
            <v>11339.4717259675</v>
          </cell>
          <cell r="Q840">
            <v>726.616299498605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-60776.1941599083</v>
          </cell>
          <cell r="B841">
            <v>11954.3620161594</v>
          </cell>
          <cell r="C841">
            <v>12735.0430910883</v>
          </cell>
          <cell r="D841">
            <v>12397.4670642568</v>
          </cell>
          <cell r="E841">
            <v>12211.341146173</v>
          </cell>
          <cell r="F841">
            <v>11941.5621027234</v>
          </cell>
          <cell r="G841">
            <v>11668.7043944937</v>
          </cell>
          <cell r="H841">
            <v>11591.9084183833</v>
          </cell>
          <cell r="I841">
            <v>11534.3351518051</v>
          </cell>
          <cell r="J841">
            <v>11462.0644527938</v>
          </cell>
          <cell r="K841">
            <v>11391.3819366212</v>
          </cell>
          <cell r="L841">
            <v>11329.0026942209</v>
          </cell>
          <cell r="M841">
            <v>11239.4932482839</v>
          </cell>
          <cell r="N841">
            <v>11227.521283459</v>
          </cell>
          <cell r="O841">
            <v>11286.777238271</v>
          </cell>
          <cell r="P841">
            <v>11104.8941058821</v>
          </cell>
          <cell r="Q841">
            <v>697.078636536484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-61008.2732000334</v>
          </cell>
          <cell r="B842">
            <v>11942.4010653127</v>
          </cell>
          <cell r="C842">
            <v>12730.3874534601</v>
          </cell>
          <cell r="D842">
            <v>12270.0571753168</v>
          </cell>
          <cell r="E842">
            <v>12169.2158056777</v>
          </cell>
          <cell r="F842">
            <v>11869.5737680355</v>
          </cell>
          <cell r="G842">
            <v>11698.3335919203</v>
          </cell>
          <cell r="H842">
            <v>11654.1937585025</v>
          </cell>
          <cell r="I842">
            <v>11600.547710339</v>
          </cell>
          <cell r="J842">
            <v>11532.1393740525</v>
          </cell>
          <cell r="K842">
            <v>11579.7124290005</v>
          </cell>
          <cell r="L842">
            <v>11394.9681173382</v>
          </cell>
          <cell r="M842">
            <v>11391.6015427319</v>
          </cell>
          <cell r="N842">
            <v>11317.8368736717</v>
          </cell>
          <cell r="O842">
            <v>11244.419882084</v>
          </cell>
          <cell r="P842">
            <v>11030.4340442937</v>
          </cell>
          <cell r="Q842">
            <v>699.740490295103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-62164.1813185924</v>
          </cell>
          <cell r="B843">
            <v>11952.7172691782</v>
          </cell>
          <cell r="C843">
            <v>12796.3927843283</v>
          </cell>
          <cell r="D843">
            <v>12531.403859733</v>
          </cell>
          <cell r="E843">
            <v>12144.49318672</v>
          </cell>
          <cell r="F843">
            <v>12005.071394813</v>
          </cell>
          <cell r="G843">
            <v>11834.8208203376</v>
          </cell>
          <cell r="H843">
            <v>11662.6526195212</v>
          </cell>
          <cell r="I843">
            <v>11672.2749920927</v>
          </cell>
          <cell r="J843">
            <v>11510.0510169827</v>
          </cell>
          <cell r="K843">
            <v>11438.4496746576</v>
          </cell>
          <cell r="L843">
            <v>11574.306238629</v>
          </cell>
          <cell r="M843">
            <v>11430.916210736</v>
          </cell>
          <cell r="N843">
            <v>11403.7392441122</v>
          </cell>
          <cell r="O843">
            <v>11308.1499427063</v>
          </cell>
          <cell r="P843">
            <v>11273.5435361806</v>
          </cell>
          <cell r="Q843">
            <v>712.998294051727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-69200.9779549115</v>
          </cell>
          <cell r="B844">
            <v>12090.8047384174</v>
          </cell>
          <cell r="C844">
            <v>13008.7964768946</v>
          </cell>
          <cell r="D844">
            <v>12735.60365628</v>
          </cell>
          <cell r="E844">
            <v>12297.25593059</v>
          </cell>
          <cell r="F844">
            <v>12033.1447665828</v>
          </cell>
          <cell r="G844">
            <v>11853.4621813386</v>
          </cell>
          <cell r="H844">
            <v>11790.8501779094</v>
          </cell>
          <cell r="I844">
            <v>11739.7162778473</v>
          </cell>
          <cell r="J844">
            <v>11580.0833422032</v>
          </cell>
          <cell r="K844">
            <v>11524.0408977777</v>
          </cell>
          <cell r="L844">
            <v>11661.355488602</v>
          </cell>
          <cell r="M844">
            <v>11475.9273351126</v>
          </cell>
          <cell r="N844">
            <v>11396.4993739979</v>
          </cell>
          <cell r="O844">
            <v>11401.0528804172</v>
          </cell>
          <cell r="P844">
            <v>11368.8064986308</v>
          </cell>
          <cell r="Q844">
            <v>793.707536751653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-62709.6839436934</v>
          </cell>
          <cell r="B845">
            <v>11898.7213525106</v>
          </cell>
          <cell r="C845">
            <v>12829.8453761699</v>
          </cell>
          <cell r="D845">
            <v>12423.9135422377</v>
          </cell>
          <cell r="E845">
            <v>12215.4459571193</v>
          </cell>
          <cell r="F845">
            <v>11869.025027532</v>
          </cell>
          <cell r="G845">
            <v>11811.7319010054</v>
          </cell>
          <cell r="H845">
            <v>11589.4990924612</v>
          </cell>
          <cell r="I845">
            <v>11628.0706529736</v>
          </cell>
          <cell r="J845">
            <v>11477.1054054812</v>
          </cell>
          <cell r="K845">
            <v>11462.991788748</v>
          </cell>
          <cell r="L845">
            <v>11399.4292257011</v>
          </cell>
          <cell r="M845">
            <v>11394.346720415</v>
          </cell>
          <cell r="N845">
            <v>11352.6154230517</v>
          </cell>
          <cell r="O845">
            <v>11301.1545730143</v>
          </cell>
          <cell r="P845">
            <v>11205.5449393761</v>
          </cell>
          <cell r="Q845">
            <v>719.254990960586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-66577.2302405151</v>
          </cell>
          <cell r="B846">
            <v>11938.7263852604</v>
          </cell>
          <cell r="C846">
            <v>12893.9485612301</v>
          </cell>
          <cell r="D846">
            <v>12643.1387431255</v>
          </cell>
          <cell r="E846">
            <v>12328.5880173695</v>
          </cell>
          <cell r="F846">
            <v>12036.9029053238</v>
          </cell>
          <cell r="G846">
            <v>11827.9954200131</v>
          </cell>
          <cell r="H846">
            <v>11616.4846379393</v>
          </cell>
          <cell r="I846">
            <v>11632.9714562737</v>
          </cell>
          <cell r="J846">
            <v>11569.1769618115</v>
          </cell>
          <cell r="K846">
            <v>11786.1903433194</v>
          </cell>
          <cell r="L846">
            <v>11514.8130227195</v>
          </cell>
          <cell r="M846">
            <v>11350.6181655714</v>
          </cell>
          <cell r="N846">
            <v>11400.4597934498</v>
          </cell>
          <cell r="O846">
            <v>11330.621736965</v>
          </cell>
          <cell r="P846">
            <v>11347.5324419438</v>
          </cell>
          <cell r="Q846">
            <v>763.614199966612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-72370.9937382634</v>
          </cell>
          <cell r="B847">
            <v>12100.5585238807</v>
          </cell>
          <cell r="C847">
            <v>13222.7835790419</v>
          </cell>
          <cell r="D847">
            <v>12787.6650715394</v>
          </cell>
          <cell r="E847">
            <v>12620.7345525049</v>
          </cell>
          <cell r="F847">
            <v>12135.3211027225</v>
          </cell>
          <cell r="G847">
            <v>11999.1928114845</v>
          </cell>
          <cell r="H847">
            <v>11818.180363339</v>
          </cell>
          <cell r="I847">
            <v>11880.3628773969</v>
          </cell>
          <cell r="J847">
            <v>11699.4552968501</v>
          </cell>
          <cell r="K847">
            <v>11843.2678935868</v>
          </cell>
          <cell r="L847">
            <v>11623.2938638415</v>
          </cell>
          <cell r="M847">
            <v>11545.3865998834</v>
          </cell>
          <cell r="N847">
            <v>11502.5985416588</v>
          </cell>
          <cell r="O847">
            <v>11469.4437796988</v>
          </cell>
          <cell r="P847">
            <v>11402.3331487665</v>
          </cell>
          <cell r="Q847">
            <v>830.066349780385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-65498.6680132703</v>
          </cell>
          <cell r="B848">
            <v>11841.6053921658</v>
          </cell>
          <cell r="C848">
            <v>12814.2514785898</v>
          </cell>
          <cell r="D848">
            <v>12604.5791418953</v>
          </cell>
          <cell r="E848">
            <v>12244.9969739733</v>
          </cell>
          <cell r="F848">
            <v>11963.4884967517</v>
          </cell>
          <cell r="G848">
            <v>11713.9212801934</v>
          </cell>
          <cell r="H848">
            <v>11571.6188373879</v>
          </cell>
          <cell r="I848">
            <v>11760.9143492097</v>
          </cell>
          <cell r="J848">
            <v>11531.6491911317</v>
          </cell>
          <cell r="K848">
            <v>11524.980134419</v>
          </cell>
          <cell r="L848">
            <v>11513.4125471162</v>
          </cell>
          <cell r="M848">
            <v>11502.6432141341</v>
          </cell>
          <cell r="N848">
            <v>11375.2643944519</v>
          </cell>
          <cell r="O848">
            <v>11402.2982722304</v>
          </cell>
          <cell r="P848">
            <v>11317.4380749824</v>
          </cell>
          <cell r="Q848">
            <v>751.243522645005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-63014.1119784089</v>
          </cell>
          <cell r="B849">
            <v>11794.1689097682</v>
          </cell>
          <cell r="C849">
            <v>12750.7276808633</v>
          </cell>
          <cell r="D849">
            <v>12481.5660525142</v>
          </cell>
          <cell r="E849">
            <v>12238.4850166538</v>
          </cell>
          <cell r="F849">
            <v>11968.3198414098</v>
          </cell>
          <cell r="G849">
            <v>11708.3476814972</v>
          </cell>
          <cell r="H849">
            <v>11614.7866334745</v>
          </cell>
          <cell r="I849">
            <v>11722.9076249305</v>
          </cell>
          <cell r="J849">
            <v>11494.4821878915</v>
          </cell>
          <cell r="K849">
            <v>11401.6968260396</v>
          </cell>
          <cell r="L849">
            <v>11387.9288127632</v>
          </cell>
          <cell r="M849">
            <v>11433.4602140285</v>
          </cell>
          <cell r="N849">
            <v>11179.0698893583</v>
          </cell>
          <cell r="O849">
            <v>11306.6906896637</v>
          </cell>
          <cell r="P849">
            <v>11130.8051721111</v>
          </cell>
          <cell r="Q849">
            <v>722.746658747559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-63864.1875202973</v>
          </cell>
          <cell r="B850">
            <v>11896.2189447603</v>
          </cell>
          <cell r="C850">
            <v>12823.6643804346</v>
          </cell>
          <cell r="D850">
            <v>12437.7148687116</v>
          </cell>
          <cell r="E850">
            <v>12104.9243742457</v>
          </cell>
          <cell r="F850">
            <v>11998.0135759467</v>
          </cell>
          <cell r="G850">
            <v>11740.1739622709</v>
          </cell>
          <cell r="H850">
            <v>11617.7505398088</v>
          </cell>
          <cell r="I850">
            <v>11599.0239482158</v>
          </cell>
          <cell r="J850">
            <v>11515.4490991736</v>
          </cell>
          <cell r="K850">
            <v>11435.7076250417</v>
          </cell>
          <cell r="L850">
            <v>11365.0965978978</v>
          </cell>
          <cell r="M850">
            <v>11453.5035912163</v>
          </cell>
          <cell r="N850">
            <v>11353.7988946972</v>
          </cell>
          <cell r="O850">
            <v>11337.8259041469</v>
          </cell>
          <cell r="P850">
            <v>11188.850742853</v>
          </cell>
          <cell r="Q850">
            <v>732.496685182802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-68170.4757931039</v>
          </cell>
          <cell r="B851">
            <v>12047.8320273223</v>
          </cell>
          <cell r="C851">
            <v>13041.1743673964</v>
          </cell>
          <cell r="D851">
            <v>12703.1503010186</v>
          </cell>
          <cell r="E851">
            <v>12297.4611350707</v>
          </cell>
          <cell r="F851">
            <v>12004.6907035244</v>
          </cell>
          <cell r="G851">
            <v>11890.3484920863</v>
          </cell>
          <cell r="H851">
            <v>11674.6760648552</v>
          </cell>
          <cell r="I851">
            <v>11591.8959701109</v>
          </cell>
          <cell r="J851">
            <v>11556.1598863394</v>
          </cell>
          <cell r="K851">
            <v>11512.1443845101</v>
          </cell>
          <cell r="L851">
            <v>11493.1414370524</v>
          </cell>
          <cell r="M851">
            <v>11500.9318241042</v>
          </cell>
          <cell r="N851">
            <v>11511.5348685237</v>
          </cell>
          <cell r="O851">
            <v>11391.0809730526</v>
          </cell>
          <cell r="P851">
            <v>11311.9258708767</v>
          </cell>
          <cell r="Q851">
            <v>781.888089156584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-67836.5335522669</v>
          </cell>
          <cell r="B852">
            <v>11981.106842388</v>
          </cell>
          <cell r="C852">
            <v>13058.6543898171</v>
          </cell>
          <cell r="D852">
            <v>12587.2476202389</v>
          </cell>
          <cell r="E852">
            <v>12333.9565426347</v>
          </cell>
          <cell r="F852">
            <v>12047.0577603878</v>
          </cell>
          <cell r="G852">
            <v>11918.2484383268</v>
          </cell>
          <cell r="H852">
            <v>11647.09118744</v>
          </cell>
          <cell r="I852">
            <v>11719.3188977419</v>
          </cell>
          <cell r="J852">
            <v>11747.0795969138</v>
          </cell>
          <cell r="K852">
            <v>11608.5098846503</v>
          </cell>
          <cell r="L852">
            <v>11592.9105576225</v>
          </cell>
          <cell r="M852">
            <v>11403.5664403474</v>
          </cell>
          <cell r="N852">
            <v>11405.3693981547</v>
          </cell>
          <cell r="O852">
            <v>11343.2778712609</v>
          </cell>
          <cell r="P852">
            <v>11209.483916757</v>
          </cell>
          <cell r="Q852">
            <v>778.057905231081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-60795.7983720562</v>
          </cell>
          <cell r="B853">
            <v>11713.8520727293</v>
          </cell>
          <cell r="C853">
            <v>12700.0807800274</v>
          </cell>
          <cell r="D853">
            <v>12481.0718740455</v>
          </cell>
          <cell r="E853">
            <v>12269.6174164511</v>
          </cell>
          <cell r="F853">
            <v>11923.2821288694</v>
          </cell>
          <cell r="G853">
            <v>11607.5423185836</v>
          </cell>
          <cell r="H853">
            <v>11591.531626734</v>
          </cell>
          <cell r="I853">
            <v>11445.3149961816</v>
          </cell>
          <cell r="J853">
            <v>11320.5340236671</v>
          </cell>
          <cell r="K853">
            <v>11514.5393950132</v>
          </cell>
          <cell r="L853">
            <v>11450.2724038748</v>
          </cell>
          <cell r="M853">
            <v>11482.4573679789</v>
          </cell>
          <cell r="N853">
            <v>11224.0630594902</v>
          </cell>
          <cell r="O853">
            <v>11184.6022849602</v>
          </cell>
          <cell r="P853">
            <v>11182.9545674602</v>
          </cell>
          <cell r="Q853">
            <v>697.303489008136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-62387.4790024233</v>
          </cell>
          <cell r="B854">
            <v>11958.0991586237</v>
          </cell>
          <cell r="C854">
            <v>12716.0710120011</v>
          </cell>
          <cell r="D854">
            <v>12436.0244454708</v>
          </cell>
          <cell r="E854">
            <v>12125.5074524732</v>
          </cell>
          <cell r="F854">
            <v>11890.9495528945</v>
          </cell>
          <cell r="G854">
            <v>11684.5415602618</v>
          </cell>
          <cell r="H854">
            <v>11484.2842894969</v>
          </cell>
          <cell r="I854">
            <v>11530.5190363395</v>
          </cell>
          <cell r="J854">
            <v>11431.3955116879</v>
          </cell>
          <cell r="K854">
            <v>11418.1269346253</v>
          </cell>
          <cell r="L854">
            <v>11379.9535991326</v>
          </cell>
          <cell r="M854">
            <v>11402.0531071564</v>
          </cell>
          <cell r="N854">
            <v>11360.5472896319</v>
          </cell>
          <cell r="O854">
            <v>11406.284391061</v>
          </cell>
          <cell r="P854">
            <v>11271.8621712697</v>
          </cell>
          <cell r="Q854">
            <v>715.559429166195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-62937.5517432567</v>
          </cell>
          <cell r="B855">
            <v>11835.4713002452</v>
          </cell>
          <cell r="C855">
            <v>12713.5029922027</v>
          </cell>
          <cell r="D855">
            <v>12455.5927299123</v>
          </cell>
          <cell r="E855">
            <v>12278.4856869764</v>
          </cell>
          <cell r="F855">
            <v>12030.0194025887</v>
          </cell>
          <cell r="G855">
            <v>11683.1505962275</v>
          </cell>
          <cell r="H855">
            <v>11609.1093664653</v>
          </cell>
          <cell r="I855">
            <v>11693.7937142605</v>
          </cell>
          <cell r="J855">
            <v>11563.6582048274</v>
          </cell>
          <cell r="K855">
            <v>11474.7379200347</v>
          </cell>
          <cell r="L855">
            <v>11304.4098298161</v>
          </cell>
          <cell r="M855">
            <v>11240.3392745964</v>
          </cell>
          <cell r="N855">
            <v>11250.9800044896</v>
          </cell>
          <cell r="O855">
            <v>11164.1540116142</v>
          </cell>
          <cell r="P855">
            <v>11249.9050400717</v>
          </cell>
          <cell r="Q855">
            <v>721.868543474456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-65929.0200549686</v>
          </cell>
          <cell r="B856">
            <v>11837.4628436237</v>
          </cell>
          <cell r="C856">
            <v>12923.8577326245</v>
          </cell>
          <cell r="D856">
            <v>12559.4189552376</v>
          </cell>
          <cell r="E856">
            <v>12254.2753041313</v>
          </cell>
          <cell r="F856">
            <v>12111.4025362544</v>
          </cell>
          <cell r="G856">
            <v>11731.8965405578</v>
          </cell>
          <cell r="H856">
            <v>11665.8682724709</v>
          </cell>
          <cell r="I856">
            <v>11624.3770800084</v>
          </cell>
          <cell r="J856">
            <v>11548.8223709668</v>
          </cell>
          <cell r="K856">
            <v>11349.0680107143</v>
          </cell>
          <cell r="L856">
            <v>11405.119861254</v>
          </cell>
          <cell r="M856">
            <v>11505.7977171407</v>
          </cell>
          <cell r="N856">
            <v>11497.3243559938</v>
          </cell>
          <cell r="O856">
            <v>11348.8691087739</v>
          </cell>
          <cell r="P856">
            <v>11278.572770338</v>
          </cell>
          <cell r="Q856">
            <v>756.179488422467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-71994.2475735276</v>
          </cell>
          <cell r="B857">
            <v>12150.1084161501</v>
          </cell>
          <cell r="C857">
            <v>13112.9556253304</v>
          </cell>
          <cell r="D857">
            <v>12841.631998495</v>
          </cell>
          <cell r="E857">
            <v>12381.2103648935</v>
          </cell>
          <cell r="F857">
            <v>12277.4595066051</v>
          </cell>
          <cell r="G857">
            <v>11881.7710344091</v>
          </cell>
          <cell r="H857">
            <v>11779.6704231752</v>
          </cell>
          <cell r="I857">
            <v>11826.2896782257</v>
          </cell>
          <cell r="J857">
            <v>11731.5335351246</v>
          </cell>
          <cell r="K857">
            <v>11701.9538946054</v>
          </cell>
          <cell r="L857">
            <v>11680.953758217</v>
          </cell>
          <cell r="M857">
            <v>11609.5835632673</v>
          </cell>
          <cell r="N857">
            <v>11466.765867642</v>
          </cell>
          <cell r="O857">
            <v>11487.1788757018</v>
          </cell>
          <cell r="P857">
            <v>11395.4910789491</v>
          </cell>
          <cell r="Q857">
            <v>825.745221969332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-69192.4457623868</v>
          </cell>
          <cell r="B858">
            <v>11984.8479837707</v>
          </cell>
          <cell r="C858">
            <v>13036.2023266562</v>
          </cell>
          <cell r="D858">
            <v>12638.7413634687</v>
          </cell>
          <cell r="E858">
            <v>12377.5986446828</v>
          </cell>
          <cell r="F858">
            <v>12108.235331636</v>
          </cell>
          <cell r="G858">
            <v>11993.5974742956</v>
          </cell>
          <cell r="H858">
            <v>11667.6592287731</v>
          </cell>
          <cell r="I858">
            <v>11703.5462473551</v>
          </cell>
          <cell r="J858">
            <v>11762.3578137309</v>
          </cell>
          <cell r="K858">
            <v>11654.9750311069</v>
          </cell>
          <cell r="L858">
            <v>11521.4184992759</v>
          </cell>
          <cell r="M858">
            <v>11523.3095907314</v>
          </cell>
          <cell r="N858">
            <v>11457.4828269407</v>
          </cell>
          <cell r="O858">
            <v>11456.2904051206</v>
          </cell>
          <cell r="P858">
            <v>11449.009293861</v>
          </cell>
          <cell r="Q858">
            <v>793.609675916271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-66344.0324679967</v>
          </cell>
          <cell r="B859">
            <v>11971.2502468988</v>
          </cell>
          <cell r="C859">
            <v>12838.2208585209</v>
          </cell>
          <cell r="D859">
            <v>12574.2889712859</v>
          </cell>
          <cell r="E859">
            <v>12219.2108573438</v>
          </cell>
          <cell r="F859">
            <v>12027.0730564479</v>
          </cell>
          <cell r="G859">
            <v>11800.3787346263</v>
          </cell>
          <cell r="H859">
            <v>11657.4111842998</v>
          </cell>
          <cell r="I859">
            <v>11554.0897387808</v>
          </cell>
          <cell r="J859">
            <v>11578.8259632178</v>
          </cell>
          <cell r="K859">
            <v>11553.6959584389</v>
          </cell>
          <cell r="L859">
            <v>11401.2614429135</v>
          </cell>
          <cell r="M859">
            <v>11511.5843475514</v>
          </cell>
          <cell r="N859">
            <v>11351.4999465112</v>
          </cell>
          <cell r="O859">
            <v>11339.1942316109</v>
          </cell>
          <cell r="P859">
            <v>11303.5711591959</v>
          </cell>
          <cell r="Q859">
            <v>760.939514794935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-67313.4842900436</v>
          </cell>
          <cell r="B860">
            <v>11812.1461299422</v>
          </cell>
          <cell r="C860">
            <v>13045.3959012713</v>
          </cell>
          <cell r="D860">
            <v>12579.363607138</v>
          </cell>
          <cell r="E860">
            <v>12316.0052401636</v>
          </cell>
          <cell r="F860">
            <v>12144.7129755139</v>
          </cell>
          <cell r="G860">
            <v>11858.994836003</v>
          </cell>
          <cell r="H860">
            <v>11621.51566041</v>
          </cell>
          <cell r="I860">
            <v>11633.67790493</v>
          </cell>
          <cell r="J860">
            <v>11638.0850036597</v>
          </cell>
          <cell r="K860">
            <v>11464.9734139337</v>
          </cell>
          <cell r="L860">
            <v>11425.5130337188</v>
          </cell>
          <cell r="M860">
            <v>11440.6069748674</v>
          </cell>
          <cell r="N860">
            <v>11591.96368073</v>
          </cell>
          <cell r="O860">
            <v>11347.8331040449</v>
          </cell>
          <cell r="P860">
            <v>11360.8525611986</v>
          </cell>
          <cell r="Q860">
            <v>772.058739413084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-68943.820801733</v>
          </cell>
          <cell r="B861">
            <v>12132.3704756512</v>
          </cell>
          <cell r="C861">
            <v>12979.9723310292</v>
          </cell>
          <cell r="D861">
            <v>12559.0080885121</v>
          </cell>
          <cell r="E861">
            <v>12385.5337598748</v>
          </cell>
          <cell r="F861">
            <v>12132.6793103047</v>
          </cell>
          <cell r="G861">
            <v>11932.9675600243</v>
          </cell>
          <cell r="H861">
            <v>11753.8687602958</v>
          </cell>
          <cell r="I861">
            <v>11746.9561200767</v>
          </cell>
          <cell r="J861">
            <v>11684.4995265683</v>
          </cell>
          <cell r="K861">
            <v>11515.8501225591</v>
          </cell>
          <cell r="L861">
            <v>11536.1106598704</v>
          </cell>
          <cell r="M861">
            <v>11432.981461297</v>
          </cell>
          <cell r="N861">
            <v>11492.4679834918</v>
          </cell>
          <cell r="O861">
            <v>11338.0073275724</v>
          </cell>
          <cell r="P861">
            <v>11339.9115762409</v>
          </cell>
          <cell r="Q861">
            <v>790.758047067557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-71068.8695104648</v>
          </cell>
          <cell r="B862">
            <v>12009.0188969468</v>
          </cell>
          <cell r="C862">
            <v>12966.1433252276</v>
          </cell>
          <cell r="D862">
            <v>12707.9250947431</v>
          </cell>
          <cell r="E862">
            <v>12403.6805124911</v>
          </cell>
          <cell r="F862">
            <v>12078.7766752163</v>
          </cell>
          <cell r="G862">
            <v>11914.9803981686</v>
          </cell>
          <cell r="H862">
            <v>11767.2748013295</v>
          </cell>
          <cell r="I862">
            <v>11742.595788931</v>
          </cell>
          <cell r="J862">
            <v>11673.9831247543</v>
          </cell>
          <cell r="K862">
            <v>11659.9142560476</v>
          </cell>
          <cell r="L862">
            <v>11468.6527100117</v>
          </cell>
          <cell r="M862">
            <v>11539.3933063459</v>
          </cell>
          <cell r="N862">
            <v>11396.5396852321</v>
          </cell>
          <cell r="O862">
            <v>11437.1956366064</v>
          </cell>
          <cell r="P862">
            <v>11294.8569489383</v>
          </cell>
          <cell r="Q862">
            <v>815.131505737227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-70657.0035574012</v>
          </cell>
          <cell r="B863">
            <v>11949.5144747626</v>
          </cell>
          <cell r="C863">
            <v>13135.2644771489</v>
          </cell>
          <cell r="D863">
            <v>12778.5386265925</v>
          </cell>
          <cell r="E863">
            <v>12464.3323875312</v>
          </cell>
          <cell r="F863">
            <v>12149.523146108</v>
          </cell>
          <cell r="G863">
            <v>11907.6379768719</v>
          </cell>
          <cell r="H863">
            <v>11768.3596633316</v>
          </cell>
          <cell r="I863">
            <v>11660.6009885246</v>
          </cell>
          <cell r="J863">
            <v>11655.4259922</v>
          </cell>
          <cell r="K863">
            <v>11617.0259250732</v>
          </cell>
          <cell r="L863">
            <v>11601.9104894203</v>
          </cell>
          <cell r="M863">
            <v>11647.8318539752</v>
          </cell>
          <cell r="N863">
            <v>11486.2049082778</v>
          </cell>
          <cell r="O863">
            <v>11386.3169199772</v>
          </cell>
          <cell r="P863">
            <v>11289.5482063332</v>
          </cell>
          <cell r="Q863">
            <v>810.407568001969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-63397.8511245073</v>
          </cell>
          <cell r="B864">
            <v>11987.158167249</v>
          </cell>
          <cell r="C864">
            <v>12846.6435431378</v>
          </cell>
          <cell r="D864">
            <v>12562.8793055781</v>
          </cell>
          <cell r="E864">
            <v>12236.543291981</v>
          </cell>
          <cell r="F864">
            <v>11999.4714126055</v>
          </cell>
          <cell r="G864">
            <v>11770.7344594414</v>
          </cell>
          <cell r="H864">
            <v>11688.6359354484</v>
          </cell>
          <cell r="I864">
            <v>11678.0715391091</v>
          </cell>
          <cell r="J864">
            <v>11617.4363603133</v>
          </cell>
          <cell r="K864">
            <v>11590.2988379101</v>
          </cell>
          <cell r="L864">
            <v>11436.010396207</v>
          </cell>
          <cell r="M864">
            <v>11398.38165342</v>
          </cell>
          <cell r="N864">
            <v>11494.712801512</v>
          </cell>
          <cell r="O864">
            <v>11254.5722942372</v>
          </cell>
          <cell r="P864">
            <v>11213.5393856306</v>
          </cell>
          <cell r="Q864">
            <v>727.147993257649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-66130.3197115056</v>
          </cell>
          <cell r="B865">
            <v>11884.7516370007</v>
          </cell>
          <cell r="C865">
            <v>12909.1765900903</v>
          </cell>
          <cell r="D865">
            <v>12442.5784935015</v>
          </cell>
          <cell r="E865">
            <v>12210.9368377689</v>
          </cell>
          <cell r="F865">
            <v>12101.1690849403</v>
          </cell>
          <cell r="G865">
            <v>11730.2974687525</v>
          </cell>
          <cell r="H865">
            <v>11699.5192944785</v>
          </cell>
          <cell r="I865">
            <v>11610.5918714823</v>
          </cell>
          <cell r="J865">
            <v>11653.1688415488</v>
          </cell>
          <cell r="K865">
            <v>11486.9287413086</v>
          </cell>
          <cell r="L865">
            <v>11348.3107679709</v>
          </cell>
          <cell r="M865">
            <v>11439.3788387171</v>
          </cell>
          <cell r="N865">
            <v>11299.7945283741</v>
          </cell>
          <cell r="O865">
            <v>11285.4760832861</v>
          </cell>
          <cell r="P865">
            <v>11188.5542205655</v>
          </cell>
          <cell r="Q865">
            <v>758.488314963084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-64284.541311797</v>
          </cell>
          <cell r="B866">
            <v>11886.6112190269</v>
          </cell>
          <cell r="C866">
            <v>12792.7334006762</v>
          </cell>
          <cell r="D866">
            <v>12599.4533951478</v>
          </cell>
          <cell r="E866">
            <v>12297.5339992651</v>
          </cell>
          <cell r="F866">
            <v>12030.8561534368</v>
          </cell>
          <cell r="G866">
            <v>11684.6054442852</v>
          </cell>
          <cell r="H866">
            <v>11686.6638301397</v>
          </cell>
          <cell r="I866">
            <v>11629.6880947112</v>
          </cell>
          <cell r="J866">
            <v>11528.7828761377</v>
          </cell>
          <cell r="K866">
            <v>11391.5750609523</v>
          </cell>
          <cell r="L866">
            <v>11483.2841003705</v>
          </cell>
          <cell r="M866">
            <v>11343.5406787765</v>
          </cell>
          <cell r="N866">
            <v>11299.9874082776</v>
          </cell>
          <cell r="O866">
            <v>11261.1487004273</v>
          </cell>
          <cell r="P866">
            <v>11353.727582799</v>
          </cell>
          <cell r="Q866">
            <v>737.317975029787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-71091.1029672023</v>
          </cell>
          <cell r="B867">
            <v>12203.8324843102</v>
          </cell>
          <cell r="C867">
            <v>13163.5827913818</v>
          </cell>
          <cell r="D867">
            <v>12651.2683053022</v>
          </cell>
          <cell r="E867">
            <v>12460.2757986033</v>
          </cell>
          <cell r="F867">
            <v>12202.4316674829</v>
          </cell>
          <cell r="G867">
            <v>11814.1932165826</v>
          </cell>
          <cell r="H867">
            <v>11795.6016056403</v>
          </cell>
          <cell r="I867">
            <v>11661.0720935531</v>
          </cell>
          <cell r="J867">
            <v>11724.6308846375</v>
          </cell>
          <cell r="K867">
            <v>11769.2142806113</v>
          </cell>
          <cell r="L867">
            <v>11750.8158060942</v>
          </cell>
          <cell r="M867">
            <v>11590.6688781022</v>
          </cell>
          <cell r="N867">
            <v>11596.168904498</v>
          </cell>
          <cell r="O867">
            <v>11358.0345259058</v>
          </cell>
          <cell r="P867">
            <v>11346.0629917384</v>
          </cell>
          <cell r="Q867">
            <v>815.386514592623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-73964.8363134567</v>
          </cell>
          <cell r="B868">
            <v>12125.321845779</v>
          </cell>
          <cell r="C868">
            <v>13201.5449314142</v>
          </cell>
          <cell r="D868">
            <v>12823.6809356039</v>
          </cell>
          <cell r="E868">
            <v>12603.217372295</v>
          </cell>
          <cell r="F868">
            <v>12342.9749947158</v>
          </cell>
          <cell r="G868">
            <v>11899.9975550047</v>
          </cell>
          <cell r="H868">
            <v>11930.8541690267</v>
          </cell>
          <cell r="I868">
            <v>11825.0993551303</v>
          </cell>
          <cell r="J868">
            <v>11737.3937437682</v>
          </cell>
          <cell r="K868">
            <v>11728.4619411517</v>
          </cell>
          <cell r="L868">
            <v>11525.1345483313</v>
          </cell>
          <cell r="M868">
            <v>11725.3446673747</v>
          </cell>
          <cell r="N868">
            <v>11624.8588124239</v>
          </cell>
          <cell r="O868">
            <v>11511.2391676065</v>
          </cell>
          <cell r="P868">
            <v>11421.0566187233</v>
          </cell>
          <cell r="Q868">
            <v>848.347086580823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-61781.1165416991</v>
          </cell>
          <cell r="B869">
            <v>11916.1940780681</v>
          </cell>
          <cell r="C869">
            <v>12808.6505554075</v>
          </cell>
          <cell r="D869">
            <v>12393.2905179937</v>
          </cell>
          <cell r="E869">
            <v>12021.4399682221</v>
          </cell>
          <cell r="F869">
            <v>12010.2691385376</v>
          </cell>
          <cell r="G869">
            <v>11746.6157197214</v>
          </cell>
          <cell r="H869">
            <v>11553.098984</v>
          </cell>
          <cell r="I869">
            <v>11607.9082764463</v>
          </cell>
          <cell r="J869">
            <v>11543.9249911529</v>
          </cell>
          <cell r="K869">
            <v>11462.9307764358</v>
          </cell>
          <cell r="L869">
            <v>11477.7287296139</v>
          </cell>
          <cell r="M869">
            <v>11417.6226139246</v>
          </cell>
          <cell r="N869">
            <v>11390.8551359961</v>
          </cell>
          <cell r="O869">
            <v>11246.4106025592</v>
          </cell>
          <cell r="P869">
            <v>11267.6240438544</v>
          </cell>
          <cell r="Q869">
            <v>708.604694286672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-70079.1826827913</v>
          </cell>
          <cell r="B870">
            <v>12036.2522589368</v>
          </cell>
          <cell r="C870">
            <v>13135.149985195</v>
          </cell>
          <cell r="D870">
            <v>12720.8899189041</v>
          </cell>
          <cell r="E870">
            <v>12492.4686739553</v>
          </cell>
          <cell r="F870">
            <v>12143.4703471884</v>
          </cell>
          <cell r="G870">
            <v>11910.7619490456</v>
          </cell>
          <cell r="H870">
            <v>11898.3117957887</v>
          </cell>
          <cell r="I870">
            <v>11656.9142033697</v>
          </cell>
          <cell r="J870">
            <v>11630.2762165617</v>
          </cell>
          <cell r="K870">
            <v>11530.2516741227</v>
          </cell>
          <cell r="L870">
            <v>11724.8766670325</v>
          </cell>
          <cell r="M870">
            <v>11651.679869791</v>
          </cell>
          <cell r="N870">
            <v>11444.3473338305</v>
          </cell>
          <cell r="O870">
            <v>11422.7552112145</v>
          </cell>
          <cell r="P870">
            <v>11484.3915516911</v>
          </cell>
          <cell r="Q870">
            <v>803.780193698543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-62692.9919609954</v>
          </cell>
          <cell r="B871">
            <v>11888.9395763801</v>
          </cell>
          <cell r="C871">
            <v>12740.297429596</v>
          </cell>
          <cell r="D871">
            <v>12441.8145114349</v>
          </cell>
          <cell r="E871">
            <v>12121.8684913087</v>
          </cell>
          <cell r="F871">
            <v>11988.5458406723</v>
          </cell>
          <cell r="G871">
            <v>11791.6471868533</v>
          </cell>
          <cell r="H871">
            <v>11683.2652353933</v>
          </cell>
          <cell r="I871">
            <v>11706.6752465476</v>
          </cell>
          <cell r="J871">
            <v>11600.9755797574</v>
          </cell>
          <cell r="K871">
            <v>11547.3241972003</v>
          </cell>
          <cell r="L871">
            <v>11435.8640322933</v>
          </cell>
          <cell r="M871">
            <v>11312.5642406023</v>
          </cell>
          <cell r="N871">
            <v>11375.1982969543</v>
          </cell>
          <cell r="O871">
            <v>11223.9135428316</v>
          </cell>
          <cell r="P871">
            <v>11291.295460948</v>
          </cell>
          <cell r="Q871">
            <v>719.063540595832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-69966.621691448</v>
          </cell>
          <cell r="B872">
            <v>12045.5194035034</v>
          </cell>
          <cell r="C872">
            <v>13220.6426187862</v>
          </cell>
          <cell r="D872">
            <v>12707.3692064601</v>
          </cell>
          <cell r="E872">
            <v>12408.4086720573</v>
          </cell>
          <cell r="F872">
            <v>12139.0388396887</v>
          </cell>
          <cell r="G872">
            <v>11906.5248117708</v>
          </cell>
          <cell r="H872">
            <v>11694.9687020893</v>
          </cell>
          <cell r="I872">
            <v>11657.7068081289</v>
          </cell>
          <cell r="J872">
            <v>11735.2598618218</v>
          </cell>
          <cell r="K872">
            <v>11656.9404509744</v>
          </cell>
          <cell r="L872">
            <v>11750.6584763837</v>
          </cell>
          <cell r="M872">
            <v>11526.2526096063</v>
          </cell>
          <cell r="N872">
            <v>11484.8306006944</v>
          </cell>
          <cell r="O872">
            <v>11327.6766525387</v>
          </cell>
          <cell r="P872">
            <v>11401.2481346674</v>
          </cell>
          <cell r="Q872">
            <v>802.489164152232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-69533.3829242147</v>
          </cell>
          <cell r="B873">
            <v>11889.918321595</v>
          </cell>
          <cell r="C873">
            <v>12955.8988467781</v>
          </cell>
          <cell r="D873">
            <v>12712.7667614408</v>
          </cell>
          <cell r="E873">
            <v>12429.8680025005</v>
          </cell>
          <cell r="F873">
            <v>12225.9104032822</v>
          </cell>
          <cell r="G873">
            <v>11841.6542754935</v>
          </cell>
          <cell r="H873">
            <v>11764.0252597494</v>
          </cell>
          <cell r="I873">
            <v>11747.9707880513</v>
          </cell>
          <cell r="J873">
            <v>11574.9557540968</v>
          </cell>
          <cell r="K873">
            <v>11706.0391519708</v>
          </cell>
          <cell r="L873">
            <v>11511.3996728871</v>
          </cell>
          <cell r="M873">
            <v>11481.2416215969</v>
          </cell>
          <cell r="N873">
            <v>11529.0710376727</v>
          </cell>
          <cell r="O873">
            <v>11502.9893115026</v>
          </cell>
          <cell r="P873">
            <v>11287.654003089</v>
          </cell>
          <cell r="Q873">
            <v>797.520088787572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-67107.6590727305</v>
          </cell>
          <cell r="B874">
            <v>11850.4366504952</v>
          </cell>
          <cell r="C874">
            <v>12918.4944338646</v>
          </cell>
          <cell r="D874">
            <v>12560.2318820189</v>
          </cell>
          <cell r="E874">
            <v>12322.199311594</v>
          </cell>
          <cell r="F874">
            <v>12258.2904279231</v>
          </cell>
          <cell r="G874">
            <v>12044.3654098597</v>
          </cell>
          <cell r="H874">
            <v>11839.6390501737</v>
          </cell>
          <cell r="I874">
            <v>11743.8285517033</v>
          </cell>
          <cell r="J874">
            <v>11644.6766383298</v>
          </cell>
          <cell r="K874">
            <v>11580.8181227413</v>
          </cell>
          <cell r="L874">
            <v>11443.7426739638</v>
          </cell>
          <cell r="M874">
            <v>11453.3314112729</v>
          </cell>
          <cell r="N874">
            <v>11345.0153877044</v>
          </cell>
          <cell r="O874">
            <v>11308.0154144458</v>
          </cell>
          <cell r="P874">
            <v>11363.6893344686</v>
          </cell>
          <cell r="Q874">
            <v>769.69800650059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-69751.6231246161</v>
          </cell>
          <cell r="B875">
            <v>12071.6671183601</v>
          </cell>
          <cell r="C875">
            <v>13049.4573899492</v>
          </cell>
          <cell r="D875">
            <v>12899.7719110354</v>
          </cell>
          <cell r="E875">
            <v>12574.9964441396</v>
          </cell>
          <cell r="F875">
            <v>12114.7954382667</v>
          </cell>
          <cell r="G875">
            <v>11915.8719544647</v>
          </cell>
          <cell r="H875">
            <v>11777.6403628751</v>
          </cell>
          <cell r="I875">
            <v>11706.1763010685</v>
          </cell>
          <cell r="J875">
            <v>11592.5906593433</v>
          </cell>
          <cell r="K875">
            <v>11722.741802637</v>
          </cell>
          <cell r="L875">
            <v>11608.3487316697</v>
          </cell>
          <cell r="M875">
            <v>11656.8543905181</v>
          </cell>
          <cell r="N875">
            <v>11455.8128602962</v>
          </cell>
          <cell r="O875">
            <v>11313.8447487601</v>
          </cell>
          <cell r="P875">
            <v>11465.5583045791</v>
          </cell>
          <cell r="Q875">
            <v>800.023216590096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-73588.0427251235</v>
          </cell>
          <cell r="B876">
            <v>12240.990799014</v>
          </cell>
          <cell r="C876">
            <v>13259.6072691959</v>
          </cell>
          <cell r="D876">
            <v>12858.5194326457</v>
          </cell>
          <cell r="E876">
            <v>12623.5684638635</v>
          </cell>
          <cell r="F876">
            <v>12381.9704617079</v>
          </cell>
          <cell r="G876">
            <v>11947.5663628982</v>
          </cell>
          <cell r="H876">
            <v>11849.1806909367</v>
          </cell>
          <cell r="I876">
            <v>11685.6259353799</v>
          </cell>
          <cell r="J876">
            <v>11820.9258747787</v>
          </cell>
          <cell r="K876">
            <v>11847.7906219995</v>
          </cell>
          <cell r="L876">
            <v>11682.4889360861</v>
          </cell>
          <cell r="M876">
            <v>11637.9297088317</v>
          </cell>
          <cell r="N876">
            <v>11647.580678144</v>
          </cell>
          <cell r="O876">
            <v>11552.2962998793</v>
          </cell>
          <cell r="P876">
            <v>11476.6632063209</v>
          </cell>
          <cell r="Q876">
            <v>844.025414840076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-62965.3574821098</v>
          </cell>
          <cell r="B877">
            <v>11946.4856722601</v>
          </cell>
          <cell r="C877">
            <v>12874.1692912812</v>
          </cell>
          <cell r="D877">
            <v>12589.4870408484</v>
          </cell>
          <cell r="E877">
            <v>12325.7883476924</v>
          </cell>
          <cell r="F877">
            <v>12029.2920150455</v>
          </cell>
          <cell r="G877">
            <v>11775.3284773227</v>
          </cell>
          <cell r="H877">
            <v>11697.9638087844</v>
          </cell>
          <cell r="I877">
            <v>11585.3520586684</v>
          </cell>
          <cell r="J877">
            <v>11583.1917336495</v>
          </cell>
          <cell r="K877">
            <v>11661.2204989199</v>
          </cell>
          <cell r="L877">
            <v>11284.3130498122</v>
          </cell>
          <cell r="M877">
            <v>11398.5983877652</v>
          </cell>
          <cell r="N877">
            <v>11299.8355139505</v>
          </cell>
          <cell r="O877">
            <v>11329.4239933091</v>
          </cell>
          <cell r="P877">
            <v>11292.964084977</v>
          </cell>
          <cell r="Q877">
            <v>722.187464176807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-69759.4948140809</v>
          </cell>
          <cell r="B878">
            <v>11745.8104947596</v>
          </cell>
          <cell r="C878">
            <v>13027.3564530812</v>
          </cell>
          <cell r="D878">
            <v>12638.548559337</v>
          </cell>
          <cell r="E878">
            <v>12355.6947008637</v>
          </cell>
          <cell r="F878">
            <v>12107.9065872492</v>
          </cell>
          <cell r="G878">
            <v>12056.4105039972</v>
          </cell>
          <cell r="H878">
            <v>11718.5046557461</v>
          </cell>
          <cell r="I878">
            <v>11769.5855962919</v>
          </cell>
          <cell r="J878">
            <v>11760.1129011781</v>
          </cell>
          <cell r="K878">
            <v>11693.6601784757</v>
          </cell>
          <cell r="L878">
            <v>11416.3641749322</v>
          </cell>
          <cell r="M878">
            <v>11506.0399241942</v>
          </cell>
          <cell r="N878">
            <v>11625.469363669</v>
          </cell>
          <cell r="O878">
            <v>11461.1413582491</v>
          </cell>
          <cell r="P878">
            <v>11376.360722487</v>
          </cell>
          <cell r="Q878">
            <v>800.113501719582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-61843.0930759307</v>
          </cell>
          <cell r="B879">
            <v>11795.3518214933</v>
          </cell>
          <cell r="C879">
            <v>12721.1755334992</v>
          </cell>
          <cell r="D879">
            <v>12387.9601918537</v>
          </cell>
          <cell r="E879">
            <v>12097.6200023605</v>
          </cell>
          <cell r="F879">
            <v>11902.3390892088</v>
          </cell>
          <cell r="G879">
            <v>11615.3749909067</v>
          </cell>
          <cell r="H879">
            <v>11585.1657180844</v>
          </cell>
          <cell r="I879">
            <v>11574.3918743442</v>
          </cell>
          <cell r="J879">
            <v>11490.3418207402</v>
          </cell>
          <cell r="K879">
            <v>11470.9741452252</v>
          </cell>
          <cell r="L879">
            <v>11330.4387352168</v>
          </cell>
          <cell r="M879">
            <v>11476.7517431247</v>
          </cell>
          <cell r="N879">
            <v>11491.1933071138</v>
          </cell>
          <cell r="O879">
            <v>11337.762737962</v>
          </cell>
          <cell r="P879">
            <v>11241.1776967742</v>
          </cell>
          <cell r="Q879">
            <v>709.315540343694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-66089.844452585</v>
          </cell>
          <cell r="B880">
            <v>11812.9659011473</v>
          </cell>
          <cell r="C880">
            <v>12959.8356404052</v>
          </cell>
          <cell r="D880">
            <v>12525.3563459532</v>
          </cell>
          <cell r="E880">
            <v>12301.1244519325</v>
          </cell>
          <cell r="F880">
            <v>12152.7067471477</v>
          </cell>
          <cell r="G880">
            <v>11859.9866264871</v>
          </cell>
          <cell r="H880">
            <v>11659.3894088892</v>
          </cell>
          <cell r="I880">
            <v>11629.95660603</v>
          </cell>
          <cell r="J880">
            <v>11626.391982297</v>
          </cell>
          <cell r="K880">
            <v>11394.9967163121</v>
          </cell>
          <cell r="L880">
            <v>11504.3047299088</v>
          </cell>
          <cell r="M880">
            <v>11400.9632591724</v>
          </cell>
          <cell r="N880">
            <v>11223.6862533784</v>
          </cell>
          <cell r="O880">
            <v>11465.7966998428</v>
          </cell>
          <cell r="P880">
            <v>11147.8137118072</v>
          </cell>
          <cell r="Q880">
            <v>758.024079933369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-72932.9066731189</v>
          </cell>
          <cell r="B881">
            <v>11947.610854279</v>
          </cell>
          <cell r="C881">
            <v>13230.2423512371</v>
          </cell>
          <cell r="D881">
            <v>12809.8470625479</v>
          </cell>
          <cell r="E881">
            <v>12576.9344815274</v>
          </cell>
          <cell r="F881">
            <v>12101.6323938831</v>
          </cell>
          <cell r="G881">
            <v>11851.8974104923</v>
          </cell>
          <cell r="H881">
            <v>11711.7318033019</v>
          </cell>
          <cell r="I881">
            <v>11786.4715414788</v>
          </cell>
          <cell r="J881">
            <v>11740.7925454953</v>
          </cell>
          <cell r="K881">
            <v>11818.6139246063</v>
          </cell>
          <cell r="L881">
            <v>11586.0188685238</v>
          </cell>
          <cell r="M881">
            <v>11603.2594202545</v>
          </cell>
          <cell r="N881">
            <v>11443.576193485</v>
          </cell>
          <cell r="O881">
            <v>11669.1828210854</v>
          </cell>
          <cell r="P881">
            <v>11410.585682097</v>
          </cell>
          <cell r="Q881">
            <v>836.511266378005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-65231.3175109082</v>
          </cell>
          <cell r="B882">
            <v>12009.8256792591</v>
          </cell>
          <cell r="C882">
            <v>12760.2841956331</v>
          </cell>
          <cell r="D882">
            <v>12404.8012598411</v>
          </cell>
          <cell r="E882">
            <v>12217.06228339</v>
          </cell>
          <cell r="F882">
            <v>12054.3052913175</v>
          </cell>
          <cell r="G882">
            <v>11930.1971492337</v>
          </cell>
          <cell r="H882">
            <v>11646.1197815197</v>
          </cell>
          <cell r="I882">
            <v>11674.1439326463</v>
          </cell>
          <cell r="J882">
            <v>11556.6287060505</v>
          </cell>
          <cell r="K882">
            <v>11648.9884927441</v>
          </cell>
          <cell r="L882">
            <v>11507.8429729392</v>
          </cell>
          <cell r="M882">
            <v>11421.9379668119</v>
          </cell>
          <cell r="N882">
            <v>11262.3872804282</v>
          </cell>
          <cell r="O882">
            <v>11329.6699403861</v>
          </cell>
          <cell r="P882">
            <v>11194.1166225145</v>
          </cell>
          <cell r="Q882">
            <v>748.177119323112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-71464.8878656723</v>
          </cell>
          <cell r="B883">
            <v>12040.558301936</v>
          </cell>
          <cell r="C883">
            <v>13156.0938093011</v>
          </cell>
          <cell r="D883">
            <v>12815.7722626158</v>
          </cell>
          <cell r="E883">
            <v>12455.2738776155</v>
          </cell>
          <cell r="F883">
            <v>12205.5873001592</v>
          </cell>
          <cell r="G883">
            <v>12049.4479834266</v>
          </cell>
          <cell r="H883">
            <v>11780.9113683171</v>
          </cell>
          <cell r="I883">
            <v>11808.3050907067</v>
          </cell>
          <cell r="J883">
            <v>11820.8079573212</v>
          </cell>
          <cell r="K883">
            <v>11710.6383368773</v>
          </cell>
          <cell r="L883">
            <v>11656.1139245939</v>
          </cell>
          <cell r="M883">
            <v>11592.5923928844</v>
          </cell>
          <cell r="N883">
            <v>11546.0595432141</v>
          </cell>
          <cell r="O883">
            <v>11363.1804880128</v>
          </cell>
          <cell r="P883">
            <v>11567.3352473966</v>
          </cell>
          <cell r="Q883">
            <v>819.673677864115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-65357.3152551508</v>
          </cell>
          <cell r="B884">
            <v>12041.4097472562</v>
          </cell>
          <cell r="C884">
            <v>12949.7309160848</v>
          </cell>
          <cell r="D884">
            <v>12573.7480635758</v>
          </cell>
          <cell r="E884">
            <v>12258.1624757406</v>
          </cell>
          <cell r="F884">
            <v>12055.5716935723</v>
          </cell>
          <cell r="G884">
            <v>11809.8851198911</v>
          </cell>
          <cell r="H884">
            <v>11656.847923278</v>
          </cell>
          <cell r="I884">
            <v>11641.5862093845</v>
          </cell>
          <cell r="J884">
            <v>11579.8981745484</v>
          </cell>
          <cell r="K884">
            <v>11593.3842965717</v>
          </cell>
          <cell r="L884">
            <v>11407.8419280247</v>
          </cell>
          <cell r="M884">
            <v>11397.1149100776</v>
          </cell>
          <cell r="N884">
            <v>11449.0907765509</v>
          </cell>
          <cell r="O884">
            <v>11452.3827642061</v>
          </cell>
          <cell r="P884">
            <v>11143.0436715063</v>
          </cell>
          <cell r="Q884">
            <v>749.622263050478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-73626.818103868</v>
          </cell>
          <cell r="B885">
            <v>12225.8790246566</v>
          </cell>
          <cell r="C885">
            <v>13108.0016917439</v>
          </cell>
          <cell r="D885">
            <v>12753.5506161778</v>
          </cell>
          <cell r="E885">
            <v>12583.7904731566</v>
          </cell>
          <cell r="F885">
            <v>12121.7720694365</v>
          </cell>
          <cell r="G885">
            <v>12002.1608103129</v>
          </cell>
          <cell r="H885">
            <v>11911.9202308772</v>
          </cell>
          <cell r="I885">
            <v>11805.0961630589</v>
          </cell>
          <cell r="J885">
            <v>11801.2895440622</v>
          </cell>
          <cell r="K885">
            <v>11778.8448334307</v>
          </cell>
          <cell r="L885">
            <v>11619.6801094842</v>
          </cell>
          <cell r="M885">
            <v>11709.2278310757</v>
          </cell>
          <cell r="N885">
            <v>11469.8729758611</v>
          </cell>
          <cell r="O885">
            <v>11493.451238486</v>
          </cell>
          <cell r="P885">
            <v>11475.2549103364</v>
          </cell>
          <cell r="Q885">
            <v>844.470152924124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-69244.9911334668</v>
          </cell>
          <cell r="B886">
            <v>12022.5172875488</v>
          </cell>
          <cell r="C886">
            <v>12987.5769408086</v>
          </cell>
          <cell r="D886">
            <v>12770.1096011016</v>
          </cell>
          <cell r="E886">
            <v>12386.9905521754</v>
          </cell>
          <cell r="F886">
            <v>12182.9343575369</v>
          </cell>
          <cell r="G886">
            <v>11965.610243015</v>
          </cell>
          <cell r="H886">
            <v>11773.76488929</v>
          </cell>
          <cell r="I886">
            <v>11721.0182463133</v>
          </cell>
          <cell r="J886">
            <v>11774.4674051082</v>
          </cell>
          <cell r="K886">
            <v>11636.9720372222</v>
          </cell>
          <cell r="L886">
            <v>11659.1034433653</v>
          </cell>
          <cell r="M886">
            <v>11525.6090303077</v>
          </cell>
          <cell r="N886">
            <v>11502.2381349117</v>
          </cell>
          <cell r="O886">
            <v>11514.8717832045</v>
          </cell>
          <cell r="P886">
            <v>11405.580552493</v>
          </cell>
          <cell r="Q886">
            <v>794.212350304411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-72616.3331129944</v>
          </cell>
          <cell r="B887">
            <v>12068.229407132</v>
          </cell>
          <cell r="C887">
            <v>13149.8428362969</v>
          </cell>
          <cell r="D887">
            <v>12680.8826984026</v>
          </cell>
          <cell r="E887">
            <v>12506.8838405482</v>
          </cell>
          <cell r="F887">
            <v>12208.149485107</v>
          </cell>
          <cell r="G887">
            <v>11968.8728465986</v>
          </cell>
          <cell r="H887">
            <v>11781.2029352431</v>
          </cell>
          <cell r="I887">
            <v>11915.6143721737</v>
          </cell>
          <cell r="J887">
            <v>11724.0325316331</v>
          </cell>
          <cell r="K887">
            <v>11756.6936884699</v>
          </cell>
          <cell r="L887">
            <v>11661.2144925369</v>
          </cell>
          <cell r="M887">
            <v>11516.6646541291</v>
          </cell>
          <cell r="N887">
            <v>11399.6949476453</v>
          </cell>
          <cell r="O887">
            <v>11572.6311452304</v>
          </cell>
          <cell r="P887">
            <v>11345.4382134522</v>
          </cell>
          <cell r="Q887">
            <v>832.8802942728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-72113.3755875441</v>
          </cell>
          <cell r="B888">
            <v>12081.9792535965</v>
          </cell>
          <cell r="C888">
            <v>13292.6907098069</v>
          </cell>
          <cell r="D888">
            <v>12642.4168898532</v>
          </cell>
          <cell r="E888">
            <v>12407.1315344971</v>
          </cell>
          <cell r="F888">
            <v>12226.1331988201</v>
          </cell>
          <cell r="G888">
            <v>11899.4079810837</v>
          </cell>
          <cell r="H888">
            <v>11792.8209278475</v>
          </cell>
          <cell r="I888">
            <v>11878.1068666918</v>
          </cell>
          <cell r="J888">
            <v>11666.0875050383</v>
          </cell>
          <cell r="K888">
            <v>11781.6756092687</v>
          </cell>
          <cell r="L888">
            <v>11657.7569177278</v>
          </cell>
          <cell r="M888">
            <v>11627.2235453997</v>
          </cell>
          <cell r="N888">
            <v>11321.0571668256</v>
          </cell>
          <cell r="O888">
            <v>11478.4727716144</v>
          </cell>
          <cell r="P888">
            <v>11351.4178210046</v>
          </cell>
          <cell r="Q888">
            <v>827.111572638896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-67852.6508777182</v>
          </cell>
          <cell r="B889">
            <v>11990.3917258054</v>
          </cell>
          <cell r="C889">
            <v>12960.988718317</v>
          </cell>
          <cell r="D889">
            <v>12689.8839780067</v>
          </cell>
          <cell r="E889">
            <v>12277.120961172</v>
          </cell>
          <cell r="F889">
            <v>12072.1845005428</v>
          </cell>
          <cell r="G889">
            <v>11748.0057241216</v>
          </cell>
          <cell r="H889">
            <v>11710.6657396914</v>
          </cell>
          <cell r="I889">
            <v>11900.6505103533</v>
          </cell>
          <cell r="J889">
            <v>11649.5186481232</v>
          </cell>
          <cell r="K889">
            <v>11737.0966431175</v>
          </cell>
          <cell r="L889">
            <v>11760.8247816192</v>
          </cell>
          <cell r="M889">
            <v>11568.0150278695</v>
          </cell>
          <cell r="N889">
            <v>11316.9086015235</v>
          </cell>
          <cell r="O889">
            <v>11425.5943404747</v>
          </cell>
          <cell r="P889">
            <v>11552.2014198284</v>
          </cell>
          <cell r="Q889">
            <v>778.242764507077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-68447.0354935839</v>
          </cell>
          <cell r="B890">
            <v>12058.7077530634</v>
          </cell>
          <cell r="C890">
            <v>13129.977023602</v>
          </cell>
          <cell r="D890">
            <v>12682.7010156438</v>
          </cell>
          <cell r="E890">
            <v>12305.8215529939</v>
          </cell>
          <cell r="F890">
            <v>12266.0835456871</v>
          </cell>
          <cell r="G890">
            <v>11898.388986928</v>
          </cell>
          <cell r="H890">
            <v>11717.0192714685</v>
          </cell>
          <cell r="I890">
            <v>11693.3860544739</v>
          </cell>
          <cell r="J890">
            <v>11566.5352876754</v>
          </cell>
          <cell r="K890">
            <v>11555.5353131304</v>
          </cell>
          <cell r="L890">
            <v>11519.1091892074</v>
          </cell>
          <cell r="M890">
            <v>11572.5024311099</v>
          </cell>
          <cell r="N890">
            <v>11381.0297570919</v>
          </cell>
          <cell r="O890">
            <v>11567.9394118763</v>
          </cell>
          <cell r="P890">
            <v>11271.199568601</v>
          </cell>
          <cell r="Q890">
            <v>785.06011829721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-61324.1645194516</v>
          </cell>
          <cell r="B891">
            <v>11881.8009062081</v>
          </cell>
          <cell r="C891">
            <v>12599.5047432054</v>
          </cell>
          <cell r="D891">
            <v>12371.4798098485</v>
          </cell>
          <cell r="E891">
            <v>12101.850832407</v>
          </cell>
          <cell r="F891">
            <v>11833.3517310712</v>
          </cell>
          <cell r="G891">
            <v>11890.9156640277</v>
          </cell>
          <cell r="H891">
            <v>11619.996028039</v>
          </cell>
          <cell r="I891">
            <v>11466.2904281774</v>
          </cell>
          <cell r="J891">
            <v>11451.593956969</v>
          </cell>
          <cell r="K891">
            <v>11453.4063977549</v>
          </cell>
          <cell r="L891">
            <v>11384.5744156785</v>
          </cell>
          <cell r="M891">
            <v>11180.8933848592</v>
          </cell>
          <cell r="N891">
            <v>11223.3203697697</v>
          </cell>
          <cell r="O891">
            <v>11091.2640076023</v>
          </cell>
          <cell r="P891">
            <v>11192.5484702478</v>
          </cell>
          <cell r="Q891">
            <v>703.363637372302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-61837.4439744919</v>
          </cell>
          <cell r="B892">
            <v>11848.103760317</v>
          </cell>
          <cell r="C892">
            <v>12702.7584844588</v>
          </cell>
          <cell r="D892">
            <v>12446.7188490343</v>
          </cell>
          <cell r="E892">
            <v>12354.0973003487</v>
          </cell>
          <cell r="F892">
            <v>12005.1184999309</v>
          </cell>
          <cell r="G892">
            <v>11610.084448417</v>
          </cell>
          <cell r="H892">
            <v>11531.6833616866</v>
          </cell>
          <cell r="I892">
            <v>11490.8467758257</v>
          </cell>
          <cell r="J892">
            <v>11638.072007636</v>
          </cell>
          <cell r="K892">
            <v>11459.4500379625</v>
          </cell>
          <cell r="L892">
            <v>11389.4180002802</v>
          </cell>
          <cell r="M892">
            <v>11372.5607383735</v>
          </cell>
          <cell r="N892">
            <v>11290.3257963086</v>
          </cell>
          <cell r="O892">
            <v>11108.9545081026</v>
          </cell>
          <cell r="P892">
            <v>11178.8732962036</v>
          </cell>
          <cell r="Q892">
            <v>709.250747409832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-63495.4482226798</v>
          </cell>
          <cell r="B893">
            <v>11816.9473882266</v>
          </cell>
          <cell r="C893">
            <v>12991.6589038378</v>
          </cell>
          <cell r="D893">
            <v>12504.0687016939</v>
          </cell>
          <cell r="E893">
            <v>12183.8596205059</v>
          </cell>
          <cell r="F893">
            <v>11920.2859867879</v>
          </cell>
          <cell r="G893">
            <v>11735.9892266416</v>
          </cell>
          <cell r="H893">
            <v>11650.9085019094</v>
          </cell>
          <cell r="I893">
            <v>11527.8895415244</v>
          </cell>
          <cell r="J893">
            <v>11664.154188687</v>
          </cell>
          <cell r="K893">
            <v>11526.4613171821</v>
          </cell>
          <cell r="L893">
            <v>11569.2832296494</v>
          </cell>
          <cell r="M893">
            <v>11307.7767844719</v>
          </cell>
          <cell r="N893">
            <v>11413.3439254357</v>
          </cell>
          <cell r="O893">
            <v>11346.0990454747</v>
          </cell>
          <cell r="P893">
            <v>11248.8209170451</v>
          </cell>
          <cell r="Q893">
            <v>728.267392934848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-64204.1529283599</v>
          </cell>
          <cell r="B894">
            <v>11984.8732997659</v>
          </cell>
          <cell r="C894">
            <v>12893.7667522209</v>
          </cell>
          <cell r="D894">
            <v>12759.6510265638</v>
          </cell>
          <cell r="E894">
            <v>12177.1127406404</v>
          </cell>
          <cell r="F894">
            <v>12057.4240011353</v>
          </cell>
          <cell r="G894">
            <v>11800.4758801906</v>
          </cell>
          <cell r="H894">
            <v>11756.9980198669</v>
          </cell>
          <cell r="I894">
            <v>11675.6450858302</v>
          </cell>
          <cell r="J894">
            <v>11687.305394276</v>
          </cell>
          <cell r="K894">
            <v>11544.4244589531</v>
          </cell>
          <cell r="L894">
            <v>11510.2534361057</v>
          </cell>
          <cell r="M894">
            <v>11472.4523887318</v>
          </cell>
          <cell r="N894">
            <v>11286.2728375041</v>
          </cell>
          <cell r="O894">
            <v>11428.1270775704</v>
          </cell>
          <cell r="P894">
            <v>11269.3167396634</v>
          </cell>
          <cell r="Q894">
            <v>736.395952427116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-62649.477292015</v>
          </cell>
          <cell r="B895">
            <v>11881.4971524904</v>
          </cell>
          <cell r="C895">
            <v>12771.3304601867</v>
          </cell>
          <cell r="D895">
            <v>12477.4849253296</v>
          </cell>
          <cell r="E895">
            <v>12163.9732566966</v>
          </cell>
          <cell r="F895">
            <v>11940.3670136905</v>
          </cell>
          <cell r="G895">
            <v>11832.3095969575</v>
          </cell>
          <cell r="H895">
            <v>11571.2952718134</v>
          </cell>
          <cell r="I895">
            <v>11628.4055842795</v>
          </cell>
          <cell r="J895">
            <v>11580.7616709873</v>
          </cell>
          <cell r="K895">
            <v>11546.1880964806</v>
          </cell>
          <cell r="L895">
            <v>11415.2000285246</v>
          </cell>
          <cell r="M895">
            <v>11352.0239890043</v>
          </cell>
          <cell r="N895">
            <v>11156.7904062565</v>
          </cell>
          <cell r="O895">
            <v>11268.2025167132</v>
          </cell>
          <cell r="P895">
            <v>11073.2459428474</v>
          </cell>
          <cell r="Q895">
            <v>718.564444748495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-65213.8869064645</v>
          </cell>
          <cell r="B896">
            <v>11808.3804834306</v>
          </cell>
          <cell r="C896">
            <v>12918.3548715752</v>
          </cell>
          <cell r="D896">
            <v>12698.6496049697</v>
          </cell>
          <cell r="E896">
            <v>12226.2782596781</v>
          </cell>
          <cell r="F896">
            <v>12130.0377004994</v>
          </cell>
          <cell r="G896">
            <v>11870.0980373808</v>
          </cell>
          <cell r="H896">
            <v>11625.2409514719</v>
          </cell>
          <cell r="I896">
            <v>11691.215913289</v>
          </cell>
          <cell r="J896">
            <v>11698.4843337942</v>
          </cell>
          <cell r="K896">
            <v>11655.347274025</v>
          </cell>
          <cell r="L896">
            <v>11422.9102130427</v>
          </cell>
          <cell r="M896">
            <v>11391.7190326573</v>
          </cell>
          <cell r="N896">
            <v>11386.286504558</v>
          </cell>
          <cell r="O896">
            <v>11516.5569410414</v>
          </cell>
          <cell r="P896">
            <v>11391.1316913939</v>
          </cell>
          <cell r="Q896">
            <v>747.977197262386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-67016.0425703954</v>
          </cell>
          <cell r="B897">
            <v>11894.7175870027</v>
          </cell>
          <cell r="C897">
            <v>12902.0604729499</v>
          </cell>
          <cell r="D897">
            <v>12615.2564294364</v>
          </cell>
          <cell r="E897">
            <v>12353.5458235373</v>
          </cell>
          <cell r="F897">
            <v>11949.5918869727</v>
          </cell>
          <cell r="G897">
            <v>11789.0960340366</v>
          </cell>
          <cell r="H897">
            <v>11742.5667779726</v>
          </cell>
          <cell r="I897">
            <v>11841.7499221004</v>
          </cell>
          <cell r="J897">
            <v>11556.9574234578</v>
          </cell>
          <cell r="K897">
            <v>11592.2918769386</v>
          </cell>
          <cell r="L897">
            <v>11470.8271250112</v>
          </cell>
          <cell r="M897">
            <v>11491.9060011257</v>
          </cell>
          <cell r="N897">
            <v>11265.4078844161</v>
          </cell>
          <cell r="O897">
            <v>11401.4943576733</v>
          </cell>
          <cell r="P897">
            <v>11263.0175779384</v>
          </cell>
          <cell r="Q897">
            <v>768.647201865407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-72616.7201221905</v>
          </cell>
          <cell r="B898">
            <v>11949.9404069527</v>
          </cell>
          <cell r="C898">
            <v>13097.0899056022</v>
          </cell>
          <cell r="D898">
            <v>12764.9222656608</v>
          </cell>
          <cell r="E898">
            <v>12515.6195328393</v>
          </cell>
          <cell r="F898">
            <v>12254.6916289073</v>
          </cell>
          <cell r="G898">
            <v>11989.3267589124</v>
          </cell>
          <cell r="H898">
            <v>11852.5453403516</v>
          </cell>
          <cell r="I898">
            <v>11800.979480906</v>
          </cell>
          <cell r="J898">
            <v>11846.7754060352</v>
          </cell>
          <cell r="K898">
            <v>11673.1352296933</v>
          </cell>
          <cell r="L898">
            <v>11571.0011770976</v>
          </cell>
          <cell r="M898">
            <v>11729.2432521069</v>
          </cell>
          <cell r="N898">
            <v>11480.5800648892</v>
          </cell>
          <cell r="O898">
            <v>11472.4672209958</v>
          </cell>
          <cell r="P898">
            <v>11521.8488958168</v>
          </cell>
          <cell r="Q898">
            <v>832.884733113476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-64103.9981509764</v>
          </cell>
          <cell r="B899">
            <v>11810.2338212694</v>
          </cell>
          <cell r="C899">
            <v>12789.2785298442</v>
          </cell>
          <cell r="D899">
            <v>12439.4367219357</v>
          </cell>
          <cell r="E899">
            <v>12316.600678267</v>
          </cell>
          <cell r="F899">
            <v>11980.5103415146</v>
          </cell>
          <cell r="G899">
            <v>11716.0572810731</v>
          </cell>
          <cell r="H899">
            <v>11704.1737919308</v>
          </cell>
          <cell r="I899">
            <v>11593.1856828061</v>
          </cell>
          <cell r="J899">
            <v>11534.6125863432</v>
          </cell>
          <cell r="K899">
            <v>11608.9929616532</v>
          </cell>
          <cell r="L899">
            <v>11455.3595097242</v>
          </cell>
          <cell r="M899">
            <v>11331.2274566631</v>
          </cell>
          <cell r="N899">
            <v>11390.4928270496</v>
          </cell>
          <cell r="O899">
            <v>11224.561810896</v>
          </cell>
          <cell r="P899">
            <v>11207.7605132555</v>
          </cell>
          <cell r="Q899">
            <v>735.247217192439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-64130.47938108</v>
          </cell>
          <cell r="B900">
            <v>11834.2900783889</v>
          </cell>
          <cell r="C900">
            <v>12809.3196361802</v>
          </cell>
          <cell r="D900">
            <v>12555.3033923149</v>
          </cell>
          <cell r="E900">
            <v>12210.8342226353</v>
          </cell>
          <cell r="F900">
            <v>11922.2867329638</v>
          </cell>
          <cell r="G900">
            <v>11841.0460859756</v>
          </cell>
          <cell r="H900">
            <v>11724.9195576355</v>
          </cell>
          <cell r="I900">
            <v>11553.7934628624</v>
          </cell>
          <cell r="J900">
            <v>11444.2713625737</v>
          </cell>
          <cell r="K900">
            <v>11441.9304060668</v>
          </cell>
          <cell r="L900">
            <v>11436.9726145975</v>
          </cell>
          <cell r="M900">
            <v>11418.6213188077</v>
          </cell>
          <cell r="N900">
            <v>11279.6107785293</v>
          </cell>
          <cell r="O900">
            <v>11379.1556979047</v>
          </cell>
          <cell r="P900">
            <v>11214.5475902166</v>
          </cell>
          <cell r="Q900">
            <v>735.550946309235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-71502.5126745005</v>
          </cell>
          <cell r="B901">
            <v>12072.3606227899</v>
          </cell>
          <cell r="C901">
            <v>13125.1734900019</v>
          </cell>
          <cell r="D901">
            <v>12776.5247760406</v>
          </cell>
          <cell r="E901">
            <v>12421.8007542214</v>
          </cell>
          <cell r="F901">
            <v>12121.7341650604</v>
          </cell>
          <cell r="G901">
            <v>11836.1202026314</v>
          </cell>
          <cell r="H901">
            <v>11664.191968465</v>
          </cell>
          <cell r="I901">
            <v>11707.4823230667</v>
          </cell>
          <cell r="J901">
            <v>11717.0111666868</v>
          </cell>
          <cell r="K901">
            <v>11635.3297563546</v>
          </cell>
          <cell r="L901">
            <v>11635.518895707</v>
          </cell>
          <cell r="M901">
            <v>11702.82423909</v>
          </cell>
          <cell r="N901">
            <v>11383.70192734</v>
          </cell>
          <cell r="O901">
            <v>11432.5462898513</v>
          </cell>
          <cell r="P901">
            <v>11545.2488747419</v>
          </cell>
          <cell r="Q901">
            <v>820.105219371451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-64712.1288622041</v>
          </cell>
          <cell r="B902">
            <v>11828.7587847409</v>
          </cell>
          <cell r="C902">
            <v>12775.6012298326</v>
          </cell>
          <cell r="D902">
            <v>12584.660965825</v>
          </cell>
          <cell r="E902">
            <v>12394.7808596588</v>
          </cell>
          <cell r="F902">
            <v>12034.7490517429</v>
          </cell>
          <cell r="G902">
            <v>11759.8477221075</v>
          </cell>
          <cell r="H902">
            <v>11568.2387734539</v>
          </cell>
          <cell r="I902">
            <v>11457.4779223307</v>
          </cell>
          <cell r="J902">
            <v>11508.2195021933</v>
          </cell>
          <cell r="K902">
            <v>11619.0436556055</v>
          </cell>
          <cell r="L902">
            <v>11582.8066463087</v>
          </cell>
          <cell r="M902">
            <v>11373.0008059297</v>
          </cell>
          <cell r="N902">
            <v>11272.7670727438</v>
          </cell>
          <cell r="O902">
            <v>11304.3270935237</v>
          </cell>
          <cell r="P902">
            <v>11229.1317826016</v>
          </cell>
          <cell r="Q902">
            <v>742.222233197936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-70932.4544182198</v>
          </cell>
          <cell r="B903">
            <v>11982.107065358</v>
          </cell>
          <cell r="C903">
            <v>13204.1223374878</v>
          </cell>
          <cell r="D903">
            <v>12748.5800619317</v>
          </cell>
          <cell r="E903">
            <v>12528.9955777749</v>
          </cell>
          <cell r="F903">
            <v>12312.8033770985</v>
          </cell>
          <cell r="G903">
            <v>11939.94439955</v>
          </cell>
          <cell r="H903">
            <v>11729.3157122781</v>
          </cell>
          <cell r="I903">
            <v>11798.0370129534</v>
          </cell>
          <cell r="J903">
            <v>11734.4072114226</v>
          </cell>
          <cell r="K903">
            <v>11611.5787020505</v>
          </cell>
          <cell r="L903">
            <v>11529.5570811133</v>
          </cell>
          <cell r="M903">
            <v>11509.4995668978</v>
          </cell>
          <cell r="N903">
            <v>11468.7069850593</v>
          </cell>
          <cell r="O903">
            <v>11555.8355923253</v>
          </cell>
          <cell r="P903">
            <v>11527.5668379072</v>
          </cell>
          <cell r="Q903">
            <v>813.566879195214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-62373.622310587</v>
          </cell>
          <cell r="B904">
            <v>11846.7863655814</v>
          </cell>
          <cell r="C904">
            <v>12795.625276865</v>
          </cell>
          <cell r="D904">
            <v>12519.4997205653</v>
          </cell>
          <cell r="E904">
            <v>12218.5837233549</v>
          </cell>
          <cell r="F904">
            <v>11947.3107025984</v>
          </cell>
          <cell r="G904">
            <v>11749.3476471887</v>
          </cell>
          <cell r="H904">
            <v>11527.785463792</v>
          </cell>
          <cell r="I904">
            <v>11561.4072272162</v>
          </cell>
          <cell r="J904">
            <v>11560.7535172463</v>
          </cell>
          <cell r="K904">
            <v>11344.8026873025</v>
          </cell>
          <cell r="L904">
            <v>11462.9237492797</v>
          </cell>
          <cell r="M904">
            <v>11508.3706949685</v>
          </cell>
          <cell r="N904">
            <v>11280.892667233</v>
          </cell>
          <cell r="O904">
            <v>11207.6710001391</v>
          </cell>
          <cell r="P904">
            <v>11217.665156157</v>
          </cell>
          <cell r="Q904">
            <v>715.400498453509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-66489.6673478511</v>
          </cell>
          <cell r="B905">
            <v>11894.7753689271</v>
          </cell>
          <cell r="C905">
            <v>12893.5871123888</v>
          </cell>
          <cell r="D905">
            <v>12514.4021515976</v>
          </cell>
          <cell r="E905">
            <v>12323.5805465315</v>
          </cell>
          <cell r="F905">
            <v>11953.1298501224</v>
          </cell>
          <cell r="G905">
            <v>11843.515875518</v>
          </cell>
          <cell r="H905">
            <v>11605.5239668882</v>
          </cell>
          <cell r="I905">
            <v>11723.8885484033</v>
          </cell>
          <cell r="J905">
            <v>11833.555812728</v>
          </cell>
          <cell r="K905">
            <v>11494.3052129122</v>
          </cell>
          <cell r="L905">
            <v>11467.9027802375</v>
          </cell>
          <cell r="M905">
            <v>11524.3268943321</v>
          </cell>
          <cell r="N905">
            <v>11451.618215847</v>
          </cell>
          <cell r="O905">
            <v>11333.8338310541</v>
          </cell>
          <cell r="P905">
            <v>11227.4578538027</v>
          </cell>
          <cell r="Q905">
            <v>762.609888612912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-69431.2027731776</v>
          </cell>
          <cell r="B906">
            <v>12005.8877782788</v>
          </cell>
          <cell r="C906">
            <v>13089.9966848881</v>
          </cell>
          <cell r="D906">
            <v>12719.1496394617</v>
          </cell>
          <cell r="E906">
            <v>12534.5417565116</v>
          </cell>
          <cell r="F906">
            <v>12174.0518225192</v>
          </cell>
          <cell r="G906">
            <v>11808.3551403406</v>
          </cell>
          <cell r="H906">
            <v>11715.9800802993</v>
          </cell>
          <cell r="I906">
            <v>11799.8628428076</v>
          </cell>
          <cell r="J906">
            <v>11550.9188582799</v>
          </cell>
          <cell r="K906">
            <v>11545.1760877093</v>
          </cell>
          <cell r="L906">
            <v>11444.8858061487</v>
          </cell>
          <cell r="M906">
            <v>11497.8391694602</v>
          </cell>
          <cell r="N906">
            <v>11391.1576318877</v>
          </cell>
          <cell r="O906">
            <v>11336.6606402788</v>
          </cell>
          <cell r="P906">
            <v>11339.4578716363</v>
          </cell>
          <cell r="Q906">
            <v>796.348123327238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-62397.4642338871</v>
          </cell>
          <cell r="B907">
            <v>11909.3312169696</v>
          </cell>
          <cell r="C907">
            <v>12728.5020300267</v>
          </cell>
          <cell r="D907">
            <v>12442.1664668791</v>
          </cell>
          <cell r="E907">
            <v>12204.1344930872</v>
          </cell>
          <cell r="F907">
            <v>11845.2996803593</v>
          </cell>
          <cell r="G907">
            <v>11649.9107634513</v>
          </cell>
          <cell r="H907">
            <v>11610.5475686504</v>
          </cell>
          <cell r="I907">
            <v>11501.2544306484</v>
          </cell>
          <cell r="J907">
            <v>11733.8909735594</v>
          </cell>
          <cell r="K907">
            <v>11577.4667697474</v>
          </cell>
          <cell r="L907">
            <v>11385.2385512637</v>
          </cell>
          <cell r="M907">
            <v>11502.5287463924</v>
          </cell>
          <cell r="N907">
            <v>11215.725229858</v>
          </cell>
          <cell r="O907">
            <v>11332.7339530286</v>
          </cell>
          <cell r="P907">
            <v>11236.9841626479</v>
          </cell>
          <cell r="Q907">
            <v>715.673955776992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-67891.6641967519</v>
          </cell>
          <cell r="B908">
            <v>12016.8025311675</v>
          </cell>
          <cell r="C908">
            <v>12921.4531913795</v>
          </cell>
          <cell r="D908">
            <v>12603.6750862543</v>
          </cell>
          <cell r="E908">
            <v>12458.5213078742</v>
          </cell>
          <cell r="F908">
            <v>12185.1665101022</v>
          </cell>
          <cell r="G908">
            <v>11843.5868080466</v>
          </cell>
          <cell r="H908">
            <v>11672.7588535079</v>
          </cell>
          <cell r="I908">
            <v>11635.0482510609</v>
          </cell>
          <cell r="J908">
            <v>11677.7196238162</v>
          </cell>
          <cell r="K908">
            <v>11644.6783394192</v>
          </cell>
          <cell r="L908">
            <v>11483.7218232513</v>
          </cell>
          <cell r="M908">
            <v>11273.2314560691</v>
          </cell>
          <cell r="N908">
            <v>11359.4592720626</v>
          </cell>
          <cell r="O908">
            <v>11216.9684132116</v>
          </cell>
          <cell r="P908">
            <v>11358.427383381</v>
          </cell>
          <cell r="Q908">
            <v>778.690231671065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-65273.4049273345</v>
          </cell>
          <cell r="B909">
            <v>11862.4683688612</v>
          </cell>
          <cell r="C909">
            <v>12803.4314967158</v>
          </cell>
          <cell r="D909">
            <v>12585.4060074086</v>
          </cell>
          <cell r="E909">
            <v>12179.8683667149</v>
          </cell>
          <cell r="F909">
            <v>12035.221685024</v>
          </cell>
          <cell r="G909">
            <v>11792.2621266395</v>
          </cell>
          <cell r="H909">
            <v>11693.3442243627</v>
          </cell>
          <cell r="I909">
            <v>11687.8507316648</v>
          </cell>
          <cell r="J909">
            <v>11524.5677315009</v>
          </cell>
          <cell r="K909">
            <v>11537.3994234554</v>
          </cell>
          <cell r="L909">
            <v>11471.1416730869</v>
          </cell>
          <cell r="M909">
            <v>11371.6677644164</v>
          </cell>
          <cell r="N909">
            <v>11393.1397206457</v>
          </cell>
          <cell r="O909">
            <v>11534.0595084794</v>
          </cell>
          <cell r="P909">
            <v>11232.0340988731</v>
          </cell>
          <cell r="Q909">
            <v>748.659845154555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-67082.5489024551</v>
          </cell>
          <cell r="B910">
            <v>11894.7261589805</v>
          </cell>
          <cell r="C910">
            <v>12925.1967557731</v>
          </cell>
          <cell r="D910">
            <v>12518.9728929249</v>
          </cell>
          <cell r="E910">
            <v>12257.983111526</v>
          </cell>
          <cell r="F910">
            <v>12047.7679508916</v>
          </cell>
          <cell r="G910">
            <v>11845.7817202894</v>
          </cell>
          <cell r="H910">
            <v>11562.516055916</v>
          </cell>
          <cell r="I910">
            <v>11777.7790568458</v>
          </cell>
          <cell r="J910">
            <v>11753.2962447062</v>
          </cell>
          <cell r="K910">
            <v>11544.282354775</v>
          </cell>
          <cell r="L910">
            <v>11392.7794351726</v>
          </cell>
          <cell r="M910">
            <v>11334.5273470898</v>
          </cell>
          <cell r="N910">
            <v>11434.4804695675</v>
          </cell>
          <cell r="O910">
            <v>11334.8417064631</v>
          </cell>
          <cell r="P910">
            <v>11263.4102629477</v>
          </cell>
          <cell r="Q910">
            <v>769.410002891598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-62454.3589420404</v>
          </cell>
          <cell r="B911">
            <v>11892.2850719055</v>
          </cell>
          <cell r="C911">
            <v>12839.9093297196</v>
          </cell>
          <cell r="D911">
            <v>12533.2617649423</v>
          </cell>
          <cell r="E911">
            <v>12293.9526268868</v>
          </cell>
          <cell r="F911">
            <v>11941.3268209712</v>
          </cell>
          <cell r="G911">
            <v>11706.0981754037</v>
          </cell>
          <cell r="H911">
            <v>11573.2236661698</v>
          </cell>
          <cell r="I911">
            <v>11563.2605850426</v>
          </cell>
          <cell r="J911">
            <v>11586.7730596955</v>
          </cell>
          <cell r="K911">
            <v>11552.8481016115</v>
          </cell>
          <cell r="L911">
            <v>11357.8112101861</v>
          </cell>
          <cell r="M911">
            <v>11477.3641093286</v>
          </cell>
          <cell r="N911">
            <v>11516.8770622598</v>
          </cell>
          <cell r="O911">
            <v>11263.4724242104</v>
          </cell>
          <cell r="P911">
            <v>11235.6519733396</v>
          </cell>
          <cell r="Q911">
            <v>716.326515321627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-71968.9946930618</v>
          </cell>
          <cell r="B912">
            <v>12217.3807766405</v>
          </cell>
          <cell r="C912">
            <v>13343.5465103898</v>
          </cell>
          <cell r="D912">
            <v>12768.2079216948</v>
          </cell>
          <cell r="E912">
            <v>12432.7277182037</v>
          </cell>
          <cell r="F912">
            <v>12175.9819519156</v>
          </cell>
          <cell r="G912">
            <v>11934.7813483659</v>
          </cell>
          <cell r="H912">
            <v>11791.6305366804</v>
          </cell>
          <cell r="I912">
            <v>11833.0940197177</v>
          </cell>
          <cell r="J912">
            <v>11825.6439151831</v>
          </cell>
          <cell r="K912">
            <v>11913.4626689436</v>
          </cell>
          <cell r="L912">
            <v>11664.463001757</v>
          </cell>
          <cell r="M912">
            <v>11541.264846137</v>
          </cell>
          <cell r="N912">
            <v>11499.4093505505</v>
          </cell>
          <cell r="O912">
            <v>11548.9624719374</v>
          </cell>
          <cell r="P912">
            <v>11485.7650771224</v>
          </cell>
          <cell r="Q912">
            <v>825.455581531542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-67086.7501937909</v>
          </cell>
          <cell r="B913">
            <v>11901.8099325619</v>
          </cell>
          <cell r="C913">
            <v>13034.6255423765</v>
          </cell>
          <cell r="D913">
            <v>12611.455255171</v>
          </cell>
          <cell r="E913">
            <v>12433.5150500053</v>
          </cell>
          <cell r="F913">
            <v>12259.3448896178</v>
          </cell>
          <cell r="G913">
            <v>11857.2705167919</v>
          </cell>
          <cell r="H913">
            <v>11629.815839118</v>
          </cell>
          <cell r="I913">
            <v>11797.9029236534</v>
          </cell>
          <cell r="J913">
            <v>11624.9405525292</v>
          </cell>
          <cell r="K913">
            <v>11583.2560785313</v>
          </cell>
          <cell r="L913">
            <v>11455.2366910287</v>
          </cell>
          <cell r="M913">
            <v>11489.1686741122</v>
          </cell>
          <cell r="N913">
            <v>11443.9052548593</v>
          </cell>
          <cell r="O913">
            <v>11302.7697801402</v>
          </cell>
          <cell r="P913">
            <v>11286.1121101321</v>
          </cell>
          <cell r="Q913">
            <v>769.458190022704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-68152.7908713803</v>
          </cell>
          <cell r="B914">
            <v>12016.3705671708</v>
          </cell>
          <cell r="C914">
            <v>12910.033709717</v>
          </cell>
          <cell r="D914">
            <v>12670.9053762068</v>
          </cell>
          <cell r="E914">
            <v>12351.3927632389</v>
          </cell>
          <cell r="F914">
            <v>12088.7159265705</v>
          </cell>
          <cell r="G914">
            <v>11850.621514239</v>
          </cell>
          <cell r="H914">
            <v>11633.424231983</v>
          </cell>
          <cell r="I914">
            <v>11789.0791762709</v>
          </cell>
          <cell r="J914">
            <v>11622.1639068552</v>
          </cell>
          <cell r="K914">
            <v>11495.4706640748</v>
          </cell>
          <cell r="L914">
            <v>11349.4854126083</v>
          </cell>
          <cell r="M914">
            <v>11338.0810759789</v>
          </cell>
          <cell r="N914">
            <v>11482.435912871</v>
          </cell>
          <cell r="O914">
            <v>11454.8126848339</v>
          </cell>
          <cell r="P914">
            <v>11279.8532591747</v>
          </cell>
          <cell r="Q914">
            <v>781.685250178383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-65053.353170619</v>
          </cell>
          <cell r="B915">
            <v>11851.3851629697</v>
          </cell>
          <cell r="C915">
            <v>12898.106404798</v>
          </cell>
          <cell r="D915">
            <v>12538.472654176</v>
          </cell>
          <cell r="E915">
            <v>12282.2225525228</v>
          </cell>
          <cell r="F915">
            <v>12077.3558111552</v>
          </cell>
          <cell r="G915">
            <v>11852.2631597722</v>
          </cell>
          <cell r="H915">
            <v>11682.9645784908</v>
          </cell>
          <cell r="I915">
            <v>11738.9506157642</v>
          </cell>
          <cell r="J915">
            <v>11641.7504681483</v>
          </cell>
          <cell r="K915">
            <v>11609.7728219353</v>
          </cell>
          <cell r="L915">
            <v>11484.0393689916</v>
          </cell>
          <cell r="M915">
            <v>11496.1279680765</v>
          </cell>
          <cell r="N915">
            <v>11313.799358462</v>
          </cell>
          <cell r="O915">
            <v>11294.3463509254</v>
          </cell>
          <cell r="P915">
            <v>11289.7029220286</v>
          </cell>
          <cell r="Q915">
            <v>746.135939525732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-70164.3521055506</v>
          </cell>
          <cell r="B916">
            <v>12073.2151031858</v>
          </cell>
          <cell r="C916">
            <v>13004.0426660704</v>
          </cell>
          <cell r="D916">
            <v>12631.620712739</v>
          </cell>
          <cell r="E916">
            <v>12539.8497010607</v>
          </cell>
          <cell r="F916">
            <v>12185.6679808138</v>
          </cell>
          <cell r="G916">
            <v>11838.2182448922</v>
          </cell>
          <cell r="H916">
            <v>11812.2747810273</v>
          </cell>
          <cell r="I916">
            <v>11726.7975646036</v>
          </cell>
          <cell r="J916">
            <v>11687.759581095</v>
          </cell>
          <cell r="K916">
            <v>11593.401468641</v>
          </cell>
          <cell r="L916">
            <v>11624.781914028</v>
          </cell>
          <cell r="M916">
            <v>11594.2986682501</v>
          </cell>
          <cell r="N916">
            <v>11549.6881393767</v>
          </cell>
          <cell r="O916">
            <v>11437.1943812566</v>
          </cell>
          <cell r="P916">
            <v>11502.1528356454</v>
          </cell>
          <cell r="Q916">
            <v>804.757052909823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-63758.049592291</v>
          </cell>
          <cell r="B917">
            <v>11776.8868627192</v>
          </cell>
          <cell r="C917">
            <v>12955.6628645959</v>
          </cell>
          <cell r="D917">
            <v>12576.7212415561</v>
          </cell>
          <cell r="E917">
            <v>12160.9492252719</v>
          </cell>
          <cell r="F917">
            <v>12031.2854165109</v>
          </cell>
          <cell r="G917">
            <v>11752.4019954907</v>
          </cell>
          <cell r="H917">
            <v>11587.7207585291</v>
          </cell>
          <cell r="I917">
            <v>11605.4155877026</v>
          </cell>
          <cell r="J917">
            <v>11680.5265955949</v>
          </cell>
          <cell r="K917">
            <v>11498.7433791171</v>
          </cell>
          <cell r="L917">
            <v>11508.7100795239</v>
          </cell>
          <cell r="M917">
            <v>11557.4541697522</v>
          </cell>
          <cell r="N917">
            <v>11398.8299554069</v>
          </cell>
          <cell r="O917">
            <v>11327.8002899003</v>
          </cell>
          <cell r="P917">
            <v>11279.1084841864</v>
          </cell>
          <cell r="Q917">
            <v>731.279325603741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-72326.1949914257</v>
          </cell>
          <cell r="B918">
            <v>12116.7753816282</v>
          </cell>
          <cell r="C918">
            <v>13196.3744866153</v>
          </cell>
          <cell r="D918">
            <v>12814.235237267</v>
          </cell>
          <cell r="E918">
            <v>12398.7385938827</v>
          </cell>
          <cell r="F918">
            <v>12278.321602418</v>
          </cell>
          <cell r="G918">
            <v>11951.9961838465</v>
          </cell>
          <cell r="H918">
            <v>11661.9358811123</v>
          </cell>
          <cell r="I918">
            <v>11791.6421171018</v>
          </cell>
          <cell r="J918">
            <v>11770.4462453119</v>
          </cell>
          <cell r="K918">
            <v>11718.1076658436</v>
          </cell>
          <cell r="L918">
            <v>11577.3378336976</v>
          </cell>
          <cell r="M918">
            <v>11730.9458643482</v>
          </cell>
          <cell r="N918">
            <v>11797.0808548732</v>
          </cell>
          <cell r="O918">
            <v>11638.7474555741</v>
          </cell>
          <cell r="P918">
            <v>11473.9240894005</v>
          </cell>
          <cell r="Q918">
            <v>829.552526073656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-73012.0276569911</v>
          </cell>
          <cell r="B919">
            <v>12041.9118044899</v>
          </cell>
          <cell r="C919">
            <v>13169.117730818</v>
          </cell>
          <cell r="D919">
            <v>12778.6769867348</v>
          </cell>
          <cell r="E919">
            <v>12467.503123107</v>
          </cell>
          <cell r="F919">
            <v>12249.4940724414</v>
          </cell>
          <cell r="G919">
            <v>11991.3335994065</v>
          </cell>
          <cell r="H919">
            <v>11942.0586698139</v>
          </cell>
          <cell r="I919">
            <v>11933.9639861581</v>
          </cell>
          <cell r="J919">
            <v>11695.9723426978</v>
          </cell>
          <cell r="K919">
            <v>11696.2940886428</v>
          </cell>
          <cell r="L919">
            <v>11606.2461713006</v>
          </cell>
          <cell r="M919">
            <v>11595.2942122596</v>
          </cell>
          <cell r="N919">
            <v>11486.434238023</v>
          </cell>
          <cell r="O919">
            <v>11433.0461001738</v>
          </cell>
          <cell r="P919">
            <v>11406.9522372395</v>
          </cell>
          <cell r="Q919">
            <v>837.418752414625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-67215.672571061</v>
          </cell>
          <cell r="B920">
            <v>11975.9395441298</v>
          </cell>
          <cell r="C920">
            <v>13019.3400069694</v>
          </cell>
          <cell r="D920">
            <v>12664.6219837428</v>
          </cell>
          <cell r="E920">
            <v>12234.7767871796</v>
          </cell>
          <cell r="F920">
            <v>11956.802517708</v>
          </cell>
          <cell r="G920">
            <v>11814.8542319125</v>
          </cell>
          <cell r="H920">
            <v>11667.6163203333</v>
          </cell>
          <cell r="I920">
            <v>11756.7274093883</v>
          </cell>
          <cell r="J920">
            <v>11640.5664244047</v>
          </cell>
          <cell r="K920">
            <v>11498.8899669531</v>
          </cell>
          <cell r="L920">
            <v>11395.3400002688</v>
          </cell>
          <cell r="M920">
            <v>11442.5586766467</v>
          </cell>
          <cell r="N920">
            <v>11481.0135271684</v>
          </cell>
          <cell r="O920">
            <v>11358.930478519</v>
          </cell>
          <cell r="P920">
            <v>11235.2755113524</v>
          </cell>
          <cell r="Q920">
            <v>770.936878121042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-64906.9724942776</v>
          </cell>
          <cell r="B921">
            <v>12170.6318292544</v>
          </cell>
          <cell r="C921">
            <v>12889.718775131</v>
          </cell>
          <cell r="D921">
            <v>12628.2703938154</v>
          </cell>
          <cell r="E921">
            <v>12364.5916453821</v>
          </cell>
          <cell r="F921">
            <v>11975.6101716456</v>
          </cell>
          <cell r="G921">
            <v>11856.9615603466</v>
          </cell>
          <cell r="H921">
            <v>11796.227546273</v>
          </cell>
          <cell r="I921">
            <v>11718.7245271725</v>
          </cell>
          <cell r="J921">
            <v>11659.8013993525</v>
          </cell>
          <cell r="K921">
            <v>11652.2719173428</v>
          </cell>
          <cell r="L921">
            <v>11498.4341061131</v>
          </cell>
          <cell r="M921">
            <v>11395.8006041413</v>
          </cell>
          <cell r="N921">
            <v>11359.5868830858</v>
          </cell>
          <cell r="O921">
            <v>11362.1886070666</v>
          </cell>
          <cell r="P921">
            <v>11211.3377104181</v>
          </cell>
          <cell r="Q921">
            <v>744.457011720367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-63913.4061275858</v>
          </cell>
          <cell r="B922">
            <v>11873.4336671547</v>
          </cell>
          <cell r="C922">
            <v>12887.3030813923</v>
          </cell>
          <cell r="D922">
            <v>12446.3689567446</v>
          </cell>
          <cell r="E922">
            <v>12118.8390296814</v>
          </cell>
          <cell r="F922">
            <v>11949.2721346238</v>
          </cell>
          <cell r="G922">
            <v>11685.7111476898</v>
          </cell>
          <cell r="H922">
            <v>11666.4617238826</v>
          </cell>
          <cell r="I922">
            <v>11554.7528339966</v>
          </cell>
          <cell r="J922">
            <v>11472.4145010231</v>
          </cell>
          <cell r="K922">
            <v>11506.9548175937</v>
          </cell>
          <cell r="L922">
            <v>11330.7729526602</v>
          </cell>
          <cell r="M922">
            <v>11454.404227417</v>
          </cell>
          <cell r="N922">
            <v>11411.544415984</v>
          </cell>
          <cell r="O922">
            <v>11429.784494869</v>
          </cell>
          <cell r="P922">
            <v>11272.5729018734</v>
          </cell>
          <cell r="Q922">
            <v>733.061202920958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-72818.910099491</v>
          </cell>
          <cell r="B923">
            <v>11998.281549007</v>
          </cell>
          <cell r="C923">
            <v>13116.7628205688</v>
          </cell>
          <cell r="D923">
            <v>12804.5167398175</v>
          </cell>
          <cell r="E923">
            <v>12392.9288947851</v>
          </cell>
          <cell r="F923">
            <v>12285.7356164955</v>
          </cell>
          <cell r="G923">
            <v>12046.8904873732</v>
          </cell>
          <cell r="H923">
            <v>11796.2320008865</v>
          </cell>
          <cell r="I923">
            <v>11836.6800962362</v>
          </cell>
          <cell r="J923">
            <v>11846.1147944305</v>
          </cell>
          <cell r="K923">
            <v>11670.6012762097</v>
          </cell>
          <cell r="L923">
            <v>11664.8538721345</v>
          </cell>
          <cell r="M923">
            <v>11602.0941696806</v>
          </cell>
          <cell r="N923">
            <v>11475.1212315954</v>
          </cell>
          <cell r="O923">
            <v>11462.3990521621</v>
          </cell>
          <cell r="P923">
            <v>11541.1073317045</v>
          </cell>
          <cell r="Q923">
            <v>835.203771277121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-64487.2927016333</v>
          </cell>
          <cell r="B924">
            <v>11970.8461903516</v>
          </cell>
          <cell r="C924">
            <v>12832.382656892</v>
          </cell>
          <cell r="D924">
            <v>12458.43282635</v>
          </cell>
          <cell r="E924">
            <v>12197.9132721965</v>
          </cell>
          <cell r="F924">
            <v>12039.0025007167</v>
          </cell>
          <cell r="G924">
            <v>11828.5842495975</v>
          </cell>
          <cell r="H924">
            <v>11560.1763007679</v>
          </cell>
          <cell r="I924">
            <v>11654.2538738753</v>
          </cell>
          <cell r="J924">
            <v>11625.0067312566</v>
          </cell>
          <cell r="K924">
            <v>11481.1433729546</v>
          </cell>
          <cell r="L924">
            <v>11382.1518257357</v>
          </cell>
          <cell r="M924">
            <v>11383.3179413768</v>
          </cell>
          <cell r="N924">
            <v>11252.6634560003</v>
          </cell>
          <cell r="O924">
            <v>11362.2120358836</v>
          </cell>
          <cell r="P924">
            <v>11260.8316739693</v>
          </cell>
          <cell r="Q924">
            <v>739.643452370653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-66523.9272029251</v>
          </cell>
          <cell r="B925">
            <v>12078.1409879524</v>
          </cell>
          <cell r="C925">
            <v>12946.1312035056</v>
          </cell>
          <cell r="D925">
            <v>12675.9389526185</v>
          </cell>
          <cell r="E925">
            <v>12380.5282736009</v>
          </cell>
          <cell r="F925">
            <v>12026.538822294</v>
          </cell>
          <cell r="G925">
            <v>11764.9389986859</v>
          </cell>
          <cell r="H925">
            <v>11748.8969510822</v>
          </cell>
          <cell r="I925">
            <v>11729.0052624464</v>
          </cell>
          <cell r="J925">
            <v>11552.3419779062</v>
          </cell>
          <cell r="K925">
            <v>11493.8736893024</v>
          </cell>
          <cell r="L925">
            <v>11462.8449878729</v>
          </cell>
          <cell r="M925">
            <v>11312.8026358472</v>
          </cell>
          <cell r="N925">
            <v>11481.9081191667</v>
          </cell>
          <cell r="O925">
            <v>11405.1918857279</v>
          </cell>
          <cell r="P925">
            <v>11311.7336006813</v>
          </cell>
          <cell r="Q925">
            <v>763.002835446669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-68935.9535627421</v>
          </cell>
          <cell r="B926">
            <v>11947.0756999868</v>
          </cell>
          <cell r="C926">
            <v>13150.5789745446</v>
          </cell>
          <cell r="D926">
            <v>12606.4383842321</v>
          </cell>
          <cell r="E926">
            <v>12459.4008499696</v>
          </cell>
          <cell r="F926">
            <v>12141.9373232366</v>
          </cell>
          <cell r="G926">
            <v>11905.4683933373</v>
          </cell>
          <cell r="H926">
            <v>11757.0821621769</v>
          </cell>
          <cell r="I926">
            <v>11703.0550134919</v>
          </cell>
          <cell r="J926">
            <v>11548.7202741166</v>
          </cell>
          <cell r="K926">
            <v>11588.5659917518</v>
          </cell>
          <cell r="L926">
            <v>11572.5535681891</v>
          </cell>
          <cell r="M926">
            <v>11633.3869163014</v>
          </cell>
          <cell r="N926">
            <v>11438.9968188652</v>
          </cell>
          <cell r="O926">
            <v>11443.2571694603</v>
          </cell>
          <cell r="P926">
            <v>11365.0985607407</v>
          </cell>
          <cell r="Q926">
            <v>790.667812983226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-68292.5733403455</v>
          </cell>
          <cell r="B927">
            <v>12033.938295632</v>
          </cell>
          <cell r="C927">
            <v>12905.5425164904</v>
          </cell>
          <cell r="D927">
            <v>12758.3294220153</v>
          </cell>
          <cell r="E927">
            <v>12510.1088320191</v>
          </cell>
          <cell r="F927">
            <v>12086.1190028746</v>
          </cell>
          <cell r="G927">
            <v>11977.9800427881</v>
          </cell>
          <cell r="H927">
            <v>11812.7360108444</v>
          </cell>
          <cell r="I927">
            <v>11733.4582980175</v>
          </cell>
          <cell r="J927">
            <v>11570.0542000243</v>
          </cell>
          <cell r="K927">
            <v>11587.5097081742</v>
          </cell>
          <cell r="L927">
            <v>11518.4741095047</v>
          </cell>
          <cell r="M927">
            <v>11401.3531912285</v>
          </cell>
          <cell r="N927">
            <v>11427.1009011445</v>
          </cell>
          <cell r="O927">
            <v>11321.6890145461</v>
          </cell>
          <cell r="P927">
            <v>11274.6939644067</v>
          </cell>
          <cell r="Q927">
            <v>783.288499184426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-70573.7199617707</v>
          </cell>
          <cell r="B928">
            <v>11956.6300359894</v>
          </cell>
          <cell r="C928">
            <v>13112.6105278533</v>
          </cell>
          <cell r="D928">
            <v>12798.5071443273</v>
          </cell>
          <cell r="E928">
            <v>12446.8642419349</v>
          </cell>
          <cell r="F928">
            <v>12444.1320203771</v>
          </cell>
          <cell r="G928">
            <v>11976.8227559228</v>
          </cell>
          <cell r="H928">
            <v>11861.1892366269</v>
          </cell>
          <cell r="I928">
            <v>11797.0815857937</v>
          </cell>
          <cell r="J928">
            <v>11745.6280851647</v>
          </cell>
          <cell r="K928">
            <v>11611.6047932022</v>
          </cell>
          <cell r="L928">
            <v>11719.3534716255</v>
          </cell>
          <cell r="M928">
            <v>11559.0022341253</v>
          </cell>
          <cell r="N928">
            <v>11585.0619615235</v>
          </cell>
          <cell r="O928">
            <v>11422.2355695532</v>
          </cell>
          <cell r="P928">
            <v>11354.489859277</v>
          </cell>
          <cell r="Q928">
            <v>809.452338473525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-61794.1771385326</v>
          </cell>
          <cell r="B929">
            <v>11887.3578594218</v>
          </cell>
          <cell r="C929">
            <v>12847.1165247962</v>
          </cell>
          <cell r="D929">
            <v>12505.0073910645</v>
          </cell>
          <cell r="E929">
            <v>12066.5940821814</v>
          </cell>
          <cell r="F929">
            <v>11962.7396147138</v>
          </cell>
          <cell r="G929">
            <v>11789.9471341224</v>
          </cell>
          <cell r="H929">
            <v>11506.7656736701</v>
          </cell>
          <cell r="I929">
            <v>11591.8533653816</v>
          </cell>
          <cell r="J929">
            <v>11396.0534539155</v>
          </cell>
          <cell r="K929">
            <v>11577.0138212776</v>
          </cell>
          <cell r="L929">
            <v>11341.7869815037</v>
          </cell>
          <cell r="M929">
            <v>11372.9071975987</v>
          </cell>
          <cell r="N929">
            <v>11404.9593522811</v>
          </cell>
          <cell r="O929">
            <v>11401.3275080835</v>
          </cell>
          <cell r="P929">
            <v>11233.0597359376</v>
          </cell>
          <cell r="Q929">
            <v>708.754494108113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-66211.581417281</v>
          </cell>
          <cell r="B930">
            <v>11981.7547203551</v>
          </cell>
          <cell r="C930">
            <v>12974.0973541588</v>
          </cell>
          <cell r="D930">
            <v>12788.3431930641</v>
          </cell>
          <cell r="E930">
            <v>12326.6681192037</v>
          </cell>
          <cell r="F930">
            <v>12156.269497884</v>
          </cell>
          <cell r="G930">
            <v>11782.7265763248</v>
          </cell>
          <cell r="H930">
            <v>11755.0722795744</v>
          </cell>
          <cell r="I930">
            <v>11753.2337754796</v>
          </cell>
          <cell r="J930">
            <v>11651.9590190942</v>
          </cell>
          <cell r="K930">
            <v>11631.9252580749</v>
          </cell>
          <cell r="L930">
            <v>11554.7684070359</v>
          </cell>
          <cell r="M930">
            <v>11346.9633618277</v>
          </cell>
          <cell r="N930">
            <v>11425.9053297414</v>
          </cell>
          <cell r="O930">
            <v>11325.851934361</v>
          </cell>
          <cell r="P930">
            <v>11371.7127048708</v>
          </cell>
          <cell r="Q930">
            <v>759.420354223646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-67557.4835260108</v>
          </cell>
          <cell r="B931">
            <v>11837.4620976969</v>
          </cell>
          <cell r="C931">
            <v>13040.2272083249</v>
          </cell>
          <cell r="D931">
            <v>12656.328358331</v>
          </cell>
          <cell r="E931">
            <v>12369.9788115894</v>
          </cell>
          <cell r="F931">
            <v>12134.0484371778</v>
          </cell>
          <cell r="G931">
            <v>11911.1376823514</v>
          </cell>
          <cell r="H931">
            <v>11625.4402234807</v>
          </cell>
          <cell r="I931">
            <v>11696.6233738807</v>
          </cell>
          <cell r="J931">
            <v>11573.2105556876</v>
          </cell>
          <cell r="K931">
            <v>11402.1493736538</v>
          </cell>
          <cell r="L931">
            <v>11466.17827819</v>
          </cell>
          <cell r="M931">
            <v>11403.0746533812</v>
          </cell>
          <cell r="N931">
            <v>11439.0444962057</v>
          </cell>
          <cell r="O931">
            <v>11314.535491455</v>
          </cell>
          <cell r="P931">
            <v>11376.5666866418</v>
          </cell>
          <cell r="Q931">
            <v>774.857313049933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-65031.6248771975</v>
          </cell>
          <cell r="B932">
            <v>11905.1005492956</v>
          </cell>
          <cell r="C932">
            <v>12937.9642092637</v>
          </cell>
          <cell r="D932">
            <v>12668.0513860174</v>
          </cell>
          <cell r="E932">
            <v>12209.3432408944</v>
          </cell>
          <cell r="F932">
            <v>11900.3445572734</v>
          </cell>
          <cell r="G932">
            <v>11705.9820471346</v>
          </cell>
          <cell r="H932">
            <v>11594.7451287089</v>
          </cell>
          <cell r="I932">
            <v>11529.8591943988</v>
          </cell>
          <cell r="J932">
            <v>11598.7468328181</v>
          </cell>
          <cell r="K932">
            <v>11488.4006316398</v>
          </cell>
          <cell r="L932">
            <v>11383.5467704982</v>
          </cell>
          <cell r="M932">
            <v>11458.8154097044</v>
          </cell>
          <cell r="N932">
            <v>11447.5169554983</v>
          </cell>
          <cell r="O932">
            <v>11262.5819725662</v>
          </cell>
          <cell r="P932">
            <v>11213.9588359314</v>
          </cell>
          <cell r="Q932">
            <v>745.886724691504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-60812.1430483051</v>
          </cell>
          <cell r="B933">
            <v>11793.02045821</v>
          </cell>
          <cell r="C933">
            <v>12694.3873013951</v>
          </cell>
          <cell r="D933">
            <v>12416.1315470528</v>
          </cell>
          <cell r="E933">
            <v>12204.5244392678</v>
          </cell>
          <cell r="F933">
            <v>11853.7383734709</v>
          </cell>
          <cell r="G933">
            <v>11742.3250795644</v>
          </cell>
          <cell r="H933">
            <v>11450.2767287168</v>
          </cell>
          <cell r="I933">
            <v>11577.7665379349</v>
          </cell>
          <cell r="J933">
            <v>11495.5617514718</v>
          </cell>
          <cell r="K933">
            <v>11241.1525729302</v>
          </cell>
          <cell r="L933">
            <v>11383.9379199698</v>
          </cell>
          <cell r="M933">
            <v>11476.1097827579</v>
          </cell>
          <cell r="N933">
            <v>11292.1859962331</v>
          </cell>
          <cell r="O933">
            <v>11291.744563205</v>
          </cell>
          <cell r="P933">
            <v>11339.3686987038</v>
          </cell>
          <cell r="Q933">
            <v>697.49095590684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-72894.3668493602</v>
          </cell>
          <cell r="B934">
            <v>12042.7433199366</v>
          </cell>
          <cell r="C934">
            <v>13158.233959028</v>
          </cell>
          <cell r="D934">
            <v>12681.3920560178</v>
          </cell>
          <cell r="E934">
            <v>12461.855206816</v>
          </cell>
          <cell r="F934">
            <v>12189.018442411</v>
          </cell>
          <cell r="G934">
            <v>11943.6393944025</v>
          </cell>
          <cell r="H934">
            <v>11850.8249244572</v>
          </cell>
          <cell r="I934">
            <v>11862.6401719024</v>
          </cell>
          <cell r="J934">
            <v>11690.5812638664</v>
          </cell>
          <cell r="K934">
            <v>11700.5254446128</v>
          </cell>
          <cell r="L934">
            <v>11659.2814404025</v>
          </cell>
          <cell r="M934">
            <v>11490.1430453241</v>
          </cell>
          <cell r="N934">
            <v>11705.3132018711</v>
          </cell>
          <cell r="O934">
            <v>11594.2940861055</v>
          </cell>
          <cell r="P934">
            <v>11534.3073468323</v>
          </cell>
          <cell r="Q934">
            <v>836.069230015422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-67948.0690577478</v>
          </cell>
          <cell r="B935">
            <v>12014.4716250825</v>
          </cell>
          <cell r="C935">
            <v>12861.818666909</v>
          </cell>
          <cell r="D935">
            <v>12521.5099442764</v>
          </cell>
          <cell r="E935">
            <v>12382.0222981114</v>
          </cell>
          <cell r="F935">
            <v>12070.2567504547</v>
          </cell>
          <cell r="G935">
            <v>11926.3705378984</v>
          </cell>
          <cell r="H935">
            <v>11672.569803306</v>
          </cell>
          <cell r="I935">
            <v>11685.9149683126</v>
          </cell>
          <cell r="J935">
            <v>11723.1181503225</v>
          </cell>
          <cell r="K935">
            <v>11718.2830939927</v>
          </cell>
          <cell r="L935">
            <v>11604.7436486461</v>
          </cell>
          <cell r="M935">
            <v>11525.5485432028</v>
          </cell>
          <cell r="N935">
            <v>11497.2210864286</v>
          </cell>
          <cell r="O935">
            <v>11506.4119822345</v>
          </cell>
          <cell r="P935">
            <v>11488.1444993806</v>
          </cell>
          <cell r="Q935">
            <v>779.337172864744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-64108.2163465806</v>
          </cell>
          <cell r="B936">
            <v>11941.7433131075</v>
          </cell>
          <cell r="C936">
            <v>12998.1116258514</v>
          </cell>
          <cell r="D936">
            <v>12516.3293339789</v>
          </cell>
          <cell r="E936">
            <v>12304.6515100434</v>
          </cell>
          <cell r="F936">
            <v>12035.8752271878</v>
          </cell>
          <cell r="G936">
            <v>11663.0822259375</v>
          </cell>
          <cell r="H936">
            <v>11604.5437055932</v>
          </cell>
          <cell r="I936">
            <v>11608.3802832558</v>
          </cell>
          <cell r="J936">
            <v>11628.5869672805</v>
          </cell>
          <cell r="K936">
            <v>11438.9069040096</v>
          </cell>
          <cell r="L936">
            <v>11479.7205722877</v>
          </cell>
          <cell r="M936">
            <v>11276.461458408</v>
          </cell>
          <cell r="N936">
            <v>11458.5229842303</v>
          </cell>
          <cell r="O936">
            <v>11392.0381708277</v>
          </cell>
          <cell r="P936">
            <v>11263.5782143561</v>
          </cell>
          <cell r="Q936">
            <v>735.295598208741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-66391.4767359809</v>
          </cell>
          <cell r="B937">
            <v>11934.444376656</v>
          </cell>
          <cell r="C937">
            <v>12899.6615543702</v>
          </cell>
          <cell r="D937">
            <v>12533.5411315803</v>
          </cell>
          <cell r="E937">
            <v>12408.2049855683</v>
          </cell>
          <cell r="F937">
            <v>12135.8146889798</v>
          </cell>
          <cell r="G937">
            <v>11896.0969042775</v>
          </cell>
          <cell r="H937">
            <v>11792.42341385</v>
          </cell>
          <cell r="I937">
            <v>11668.5680908987</v>
          </cell>
          <cell r="J937">
            <v>11524.541483687</v>
          </cell>
          <cell r="K937">
            <v>11695.7103596606</v>
          </cell>
          <cell r="L937">
            <v>11362.5438265438</v>
          </cell>
          <cell r="M937">
            <v>11393.6916401447</v>
          </cell>
          <cell r="N937">
            <v>11313.7633393815</v>
          </cell>
          <cell r="O937">
            <v>11309.7057968474</v>
          </cell>
          <cell r="P937">
            <v>11463.7433995663</v>
          </cell>
          <cell r="Q937">
            <v>761.483681571007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-71501.4077454812</v>
          </cell>
          <cell r="B938">
            <v>12019.3223995175</v>
          </cell>
          <cell r="C938">
            <v>13103.3945900903</v>
          </cell>
          <cell r="D938">
            <v>12764.1498953786</v>
          </cell>
          <cell r="E938">
            <v>12463.8329628311</v>
          </cell>
          <cell r="F938">
            <v>12241.0318499346</v>
          </cell>
          <cell r="G938">
            <v>11912.8818731965</v>
          </cell>
          <cell r="H938">
            <v>11878.5724430699</v>
          </cell>
          <cell r="I938">
            <v>11786.0104460984</v>
          </cell>
          <cell r="J938">
            <v>11828.6150889525</v>
          </cell>
          <cell r="K938">
            <v>11856.5139682192</v>
          </cell>
          <cell r="L938">
            <v>11688.5863671921</v>
          </cell>
          <cell r="M938">
            <v>11585.3284327025</v>
          </cell>
          <cell r="N938">
            <v>11475.6452112117</v>
          </cell>
          <cell r="O938">
            <v>11432.0388309719</v>
          </cell>
          <cell r="P938">
            <v>11521.0174396683</v>
          </cell>
          <cell r="Q938">
            <v>820.092546277571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-64044.2318639645</v>
          </cell>
          <cell r="B939">
            <v>11899.5873351654</v>
          </cell>
          <cell r="C939">
            <v>12805.131542182</v>
          </cell>
          <cell r="D939">
            <v>12612.6796285751</v>
          </cell>
          <cell r="E939">
            <v>12331.25344752</v>
          </cell>
          <cell r="F939">
            <v>12060.834226145</v>
          </cell>
          <cell r="G939">
            <v>11807.9402662955</v>
          </cell>
          <cell r="H939">
            <v>11513.4893613097</v>
          </cell>
          <cell r="I939">
            <v>11523.3964130379</v>
          </cell>
          <cell r="J939">
            <v>11540.6820981332</v>
          </cell>
          <cell r="K939">
            <v>11530.9013362805</v>
          </cell>
          <cell r="L939">
            <v>11449.2934206084</v>
          </cell>
          <cell r="M939">
            <v>11338.8823095365</v>
          </cell>
          <cell r="N939">
            <v>11266.1690116247</v>
          </cell>
          <cell r="O939">
            <v>11392.6127768727</v>
          </cell>
          <cell r="P939">
            <v>11247.7265215074</v>
          </cell>
          <cell r="Q939">
            <v>734.561721786927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-61823.9225809853</v>
          </cell>
          <cell r="B940">
            <v>11885.199179892</v>
          </cell>
          <cell r="C940">
            <v>12664.412600606</v>
          </cell>
          <cell r="D940">
            <v>12406.5031255751</v>
          </cell>
          <cell r="E940">
            <v>12258.199376368</v>
          </cell>
          <cell r="F940">
            <v>12040.7932058593</v>
          </cell>
          <cell r="G940">
            <v>11906.4417546792</v>
          </cell>
          <cell r="H940">
            <v>11562.8509595812</v>
          </cell>
          <cell r="I940">
            <v>11545.2529307425</v>
          </cell>
          <cell r="J940">
            <v>11461.4053154158</v>
          </cell>
          <cell r="K940">
            <v>11444.2920745671</v>
          </cell>
          <cell r="L940">
            <v>11501.4909172687</v>
          </cell>
          <cell r="M940">
            <v>11345.4132601901</v>
          </cell>
          <cell r="N940">
            <v>11222.4249719399</v>
          </cell>
          <cell r="O940">
            <v>11160.6446992397</v>
          </cell>
          <cell r="P940">
            <v>11225.7907316032</v>
          </cell>
          <cell r="Q940">
            <v>709.095662434869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-72066.8192487428</v>
          </cell>
          <cell r="B941">
            <v>12101.6423293414</v>
          </cell>
          <cell r="C941">
            <v>13253.380386545</v>
          </cell>
          <cell r="D941">
            <v>12732.7614807778</v>
          </cell>
          <cell r="E941">
            <v>12399.6728517452</v>
          </cell>
          <cell r="F941">
            <v>12355.413291573</v>
          </cell>
          <cell r="G941">
            <v>12154.9206163086</v>
          </cell>
          <cell r="H941">
            <v>11841.1976864927</v>
          </cell>
          <cell r="I941">
            <v>11783.3403685466</v>
          </cell>
          <cell r="J941">
            <v>11722.0562468999</v>
          </cell>
          <cell r="K941">
            <v>11730.1202635357</v>
          </cell>
          <cell r="L941">
            <v>11459.7273948454</v>
          </cell>
          <cell r="M941">
            <v>11571.0947127212</v>
          </cell>
          <cell r="N941">
            <v>11579.4081997725</v>
          </cell>
          <cell r="O941">
            <v>11531.8432224831</v>
          </cell>
          <cell r="P941">
            <v>11606.2005209794</v>
          </cell>
          <cell r="Q941">
            <v>826.577590055381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-72813.6179900885</v>
          </cell>
          <cell r="B942">
            <v>12107.7994421777</v>
          </cell>
          <cell r="C942">
            <v>13154.818926725</v>
          </cell>
          <cell r="D942">
            <v>12759.5539818183</v>
          </cell>
          <cell r="E942">
            <v>12438.2288543029</v>
          </cell>
          <cell r="F942">
            <v>12296.563670013</v>
          </cell>
          <cell r="G942">
            <v>12034.7152160642</v>
          </cell>
          <cell r="H942">
            <v>11814.7763574502</v>
          </cell>
          <cell r="I942">
            <v>11836.5387684848</v>
          </cell>
          <cell r="J942">
            <v>11793.4502545469</v>
          </cell>
          <cell r="K942">
            <v>11662.2378250406</v>
          </cell>
          <cell r="L942">
            <v>11692.8099573076</v>
          </cell>
          <cell r="M942">
            <v>11571.1079886328</v>
          </cell>
          <cell r="N942">
            <v>11553.1315814467</v>
          </cell>
          <cell r="O942">
            <v>11636.3572691867</v>
          </cell>
          <cell r="P942">
            <v>11447.8175344496</v>
          </cell>
          <cell r="Q942">
            <v>835.143072899119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-65029.5035452999</v>
          </cell>
          <cell r="B943">
            <v>11853.3034964554</v>
          </cell>
          <cell r="C943">
            <v>12867.0051797779</v>
          </cell>
          <cell r="D943">
            <v>12544.9691530971</v>
          </cell>
          <cell r="E943">
            <v>12217.5871541294</v>
          </cell>
          <cell r="F943">
            <v>11995.563313071</v>
          </cell>
          <cell r="G943">
            <v>11870.3751713168</v>
          </cell>
          <cell r="H943">
            <v>11622.9500746223</v>
          </cell>
          <cell r="I943">
            <v>11576.1346980655</v>
          </cell>
          <cell r="J943">
            <v>11637.0484352699</v>
          </cell>
          <cell r="K943">
            <v>11538.2146502461</v>
          </cell>
          <cell r="L943">
            <v>11573.5727528393</v>
          </cell>
          <cell r="M943">
            <v>11397.0300707107</v>
          </cell>
          <cell r="N943">
            <v>11499.1505472375</v>
          </cell>
          <cell r="O943">
            <v>11346.6165112308</v>
          </cell>
          <cell r="P943">
            <v>11346.6092297864</v>
          </cell>
          <cell r="Q943">
            <v>745.862393863171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-71624.6903051644</v>
          </cell>
          <cell r="B944">
            <v>12011.9378499977</v>
          </cell>
          <cell r="C944">
            <v>13108.0633126567</v>
          </cell>
          <cell r="D944">
            <v>12853.1620881979</v>
          </cell>
          <cell r="E944">
            <v>12365.2828327819</v>
          </cell>
          <cell r="F944">
            <v>12215.8656810141</v>
          </cell>
          <cell r="G944">
            <v>11957.3532378444</v>
          </cell>
          <cell r="H944">
            <v>11686.3399370277</v>
          </cell>
          <cell r="I944">
            <v>11745.1182915903</v>
          </cell>
          <cell r="J944">
            <v>11823.9183978276</v>
          </cell>
          <cell r="K944">
            <v>11787.9195000415</v>
          </cell>
          <cell r="L944">
            <v>11685.7766546896</v>
          </cell>
          <cell r="M944">
            <v>11560.6283557213</v>
          </cell>
          <cell r="N944">
            <v>11653.4942662553</v>
          </cell>
          <cell r="O944">
            <v>11492.1351176943</v>
          </cell>
          <cell r="P944">
            <v>11471.4472960984</v>
          </cell>
          <cell r="Q944">
            <v>821.506547924114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-65771.197298016</v>
          </cell>
          <cell r="B945">
            <v>11836.4641084998</v>
          </cell>
          <cell r="C945">
            <v>12834.7990996813</v>
          </cell>
          <cell r="D945">
            <v>12575.8737270507</v>
          </cell>
          <cell r="E945">
            <v>12214.7222296844</v>
          </cell>
          <cell r="F945">
            <v>11954.2999979415</v>
          </cell>
          <cell r="G945">
            <v>11827.6965224303</v>
          </cell>
          <cell r="H945">
            <v>11698.8194027184</v>
          </cell>
          <cell r="I945">
            <v>11609.0021291268</v>
          </cell>
          <cell r="J945">
            <v>11595.1322749201</v>
          </cell>
          <cell r="K945">
            <v>11615.9644304105</v>
          </cell>
          <cell r="L945">
            <v>11473.8596075701</v>
          </cell>
          <cell r="M945">
            <v>11453.961411188</v>
          </cell>
          <cell r="N945">
            <v>11434.3229287494</v>
          </cell>
          <cell r="O945">
            <v>11410.8337199378</v>
          </cell>
          <cell r="P945">
            <v>11397.0070867968</v>
          </cell>
          <cell r="Q945">
            <v>754.369324529325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-69433.0975263627</v>
          </cell>
          <cell r="B946">
            <v>11890.8769129148</v>
          </cell>
          <cell r="C946">
            <v>12975.759331176</v>
          </cell>
          <cell r="D946">
            <v>12608.1008625213</v>
          </cell>
          <cell r="E946">
            <v>12495.7274438932</v>
          </cell>
          <cell r="F946">
            <v>12321.0214203235</v>
          </cell>
          <cell r="G946">
            <v>11871.5041598908</v>
          </cell>
          <cell r="H946">
            <v>11824.461615221</v>
          </cell>
          <cell r="I946">
            <v>11808.5283366208</v>
          </cell>
          <cell r="J946">
            <v>11546.3742342419</v>
          </cell>
          <cell r="K946">
            <v>11573.0284550483</v>
          </cell>
          <cell r="L946">
            <v>11589.073401287</v>
          </cell>
          <cell r="M946">
            <v>11506.317400274</v>
          </cell>
          <cell r="N946">
            <v>11461.7011159458</v>
          </cell>
          <cell r="O946">
            <v>11435.8178915262</v>
          </cell>
          <cell r="P946">
            <v>11277.0960403753</v>
          </cell>
          <cell r="Q946">
            <v>796.369855388369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-64703.7490968424</v>
          </cell>
          <cell r="B947">
            <v>11947.1740068808</v>
          </cell>
          <cell r="C947">
            <v>12842.828362272</v>
          </cell>
          <cell r="D947">
            <v>12476.8687303419</v>
          </cell>
          <cell r="E947">
            <v>12236.2848113028</v>
          </cell>
          <cell r="F947">
            <v>11990.8119647834</v>
          </cell>
          <cell r="G947">
            <v>11872.8828392495</v>
          </cell>
          <cell r="H947">
            <v>11751.3646884015</v>
          </cell>
          <cell r="I947">
            <v>11617.5739202836</v>
          </cell>
          <cell r="J947">
            <v>11502.4623796452</v>
          </cell>
          <cell r="K947">
            <v>11501.1187655894</v>
          </cell>
          <cell r="L947">
            <v>11380.4612752355</v>
          </cell>
          <cell r="M947">
            <v>11444.0192761385</v>
          </cell>
          <cell r="N947">
            <v>11492.0999348063</v>
          </cell>
          <cell r="O947">
            <v>11278.0190996345</v>
          </cell>
          <cell r="P947">
            <v>11412.1247382781</v>
          </cell>
          <cell r="Q947">
            <v>742.126120641143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-66898.055873829</v>
          </cell>
          <cell r="B948">
            <v>11844.8039859115</v>
          </cell>
          <cell r="C948">
            <v>12847.3372436964</v>
          </cell>
          <cell r="D948">
            <v>12659.41105951</v>
          </cell>
          <cell r="E948">
            <v>12317.7246154504</v>
          </cell>
          <cell r="F948">
            <v>12019.8867065689</v>
          </cell>
          <cell r="G948">
            <v>11798.8300678385</v>
          </cell>
          <cell r="H948">
            <v>11710.571192532</v>
          </cell>
          <cell r="I948">
            <v>11658.2090764378</v>
          </cell>
          <cell r="J948">
            <v>11634.3107627487</v>
          </cell>
          <cell r="K948">
            <v>11688.7229911937</v>
          </cell>
          <cell r="L948">
            <v>11540.3850114796</v>
          </cell>
          <cell r="M948">
            <v>11682.9285818105</v>
          </cell>
          <cell r="N948">
            <v>11346.0973132885</v>
          </cell>
          <cell r="O948">
            <v>11360.0512283163</v>
          </cell>
          <cell r="P948">
            <v>11328.0900492465</v>
          </cell>
          <cell r="Q948">
            <v>767.293941650469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-68813.1528406186</v>
          </cell>
          <cell r="B949">
            <v>11928.4822363102</v>
          </cell>
          <cell r="C949">
            <v>13047.6454393252</v>
          </cell>
          <cell r="D949">
            <v>12691.9391757718</v>
          </cell>
          <cell r="E949">
            <v>12433.9407288484</v>
          </cell>
          <cell r="F949">
            <v>12103.9042668748</v>
          </cell>
          <cell r="G949">
            <v>11831.9152039035</v>
          </cell>
          <cell r="H949">
            <v>11704.0486438729</v>
          </cell>
          <cell r="I949">
            <v>11637.216017141</v>
          </cell>
          <cell r="J949">
            <v>11572.4050472762</v>
          </cell>
          <cell r="K949">
            <v>11496.8844229085</v>
          </cell>
          <cell r="L949">
            <v>11767.7981331353</v>
          </cell>
          <cell r="M949">
            <v>11693.3912032853</v>
          </cell>
          <cell r="N949">
            <v>11519.1111755084</v>
          </cell>
          <cell r="O949">
            <v>11267.8838352989</v>
          </cell>
          <cell r="P949">
            <v>11419.5063820039</v>
          </cell>
          <cell r="Q949">
            <v>789.259337820759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-71047.1015142962</v>
          </cell>
          <cell r="B950">
            <v>11969.9016889562</v>
          </cell>
          <cell r="C950">
            <v>13070.6991657566</v>
          </cell>
          <cell r="D950">
            <v>12818.2705414129</v>
          </cell>
          <cell r="E950">
            <v>12317.4913568215</v>
          </cell>
          <cell r="F950">
            <v>12212.7483556382</v>
          </cell>
          <cell r="G950">
            <v>11891.4323045852</v>
          </cell>
          <cell r="H950">
            <v>11770.7231468636</v>
          </cell>
          <cell r="I950">
            <v>11850.3948299784</v>
          </cell>
          <cell r="J950">
            <v>11730.6429442691</v>
          </cell>
          <cell r="K950">
            <v>11601.1824904751</v>
          </cell>
          <cell r="L950">
            <v>11618.4309252201</v>
          </cell>
          <cell r="M950">
            <v>11549.2373015515</v>
          </cell>
          <cell r="N950">
            <v>11431.4800764027</v>
          </cell>
          <cell r="O950">
            <v>11467.3302688888</v>
          </cell>
          <cell r="P950">
            <v>11590.3024175387</v>
          </cell>
          <cell r="Q950">
            <v>814.881835528372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-63115.4360942801</v>
          </cell>
          <cell r="B951">
            <v>11936.1616650073</v>
          </cell>
          <cell r="C951">
            <v>12821.8926251668</v>
          </cell>
          <cell r="D951">
            <v>12567.3192930981</v>
          </cell>
          <cell r="E951">
            <v>12280.0136653446</v>
          </cell>
          <cell r="F951">
            <v>12117.6093397214</v>
          </cell>
          <cell r="G951">
            <v>11717.7473494237</v>
          </cell>
          <cell r="H951">
            <v>11649.6125679128</v>
          </cell>
          <cell r="I951">
            <v>11472.7114433622</v>
          </cell>
          <cell r="J951">
            <v>11425.4573216397</v>
          </cell>
          <cell r="K951">
            <v>11500.7571637139</v>
          </cell>
          <cell r="L951">
            <v>11491.033140219</v>
          </cell>
          <cell r="M951">
            <v>11370.5646770123</v>
          </cell>
          <cell r="N951">
            <v>11483.6042104392</v>
          </cell>
          <cell r="O951">
            <v>11329.1707290211</v>
          </cell>
          <cell r="P951">
            <v>11089.9512147921</v>
          </cell>
          <cell r="Q951">
            <v>723.908805826955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-64168.4916824421</v>
          </cell>
          <cell r="B952">
            <v>11911.0561612192</v>
          </cell>
          <cell r="C952">
            <v>12758.9876155489</v>
          </cell>
          <cell r="D952">
            <v>12576.2595557559</v>
          </cell>
          <cell r="E952">
            <v>12177.6921293258</v>
          </cell>
          <cell r="F952">
            <v>11998.113136227</v>
          </cell>
          <cell r="G952">
            <v>11855.5611782116</v>
          </cell>
          <cell r="H952">
            <v>11747.9865858822</v>
          </cell>
          <cell r="I952">
            <v>11620.7116076596</v>
          </cell>
          <cell r="J952">
            <v>11509.0536376585</v>
          </cell>
          <cell r="K952">
            <v>11455.3859283434</v>
          </cell>
          <cell r="L952">
            <v>11510.4309673964</v>
          </cell>
          <cell r="M952">
            <v>11518.8362110607</v>
          </cell>
          <cell r="N952">
            <v>11296.7423072474</v>
          </cell>
          <cell r="O952">
            <v>11347.7865980354</v>
          </cell>
          <cell r="P952">
            <v>11306.2257603652</v>
          </cell>
          <cell r="Q952">
            <v>735.986932200938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-66897.3974673252</v>
          </cell>
          <cell r="B953">
            <v>12051.2735836434</v>
          </cell>
          <cell r="C953">
            <v>13028.1841144883</v>
          </cell>
          <cell r="D953">
            <v>12613.4161826408</v>
          </cell>
          <cell r="E953">
            <v>12342.4290061109</v>
          </cell>
          <cell r="F953">
            <v>12168.1721508068</v>
          </cell>
          <cell r="G953">
            <v>11835.3015216425</v>
          </cell>
          <cell r="H953">
            <v>11759.9838768817</v>
          </cell>
          <cell r="I953">
            <v>11743.2296842905</v>
          </cell>
          <cell r="J953">
            <v>11464.5294432902</v>
          </cell>
          <cell r="K953">
            <v>11673.0852456952</v>
          </cell>
          <cell r="L953">
            <v>11641.8613579092</v>
          </cell>
          <cell r="M953">
            <v>11416.5382995871</v>
          </cell>
          <cell r="N953">
            <v>11381.4002818206</v>
          </cell>
          <cell r="O953">
            <v>11379.6867592274</v>
          </cell>
          <cell r="P953">
            <v>11326.3746170077</v>
          </cell>
          <cell r="Q953">
            <v>767.286389991233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-65174.2772427547</v>
          </cell>
          <cell r="B954">
            <v>11891.5596187611</v>
          </cell>
          <cell r="C954">
            <v>12816.6315343601</v>
          </cell>
          <cell r="D954">
            <v>12587.4958366669</v>
          </cell>
          <cell r="E954">
            <v>12143.3366938459</v>
          </cell>
          <cell r="F954">
            <v>12031.9483499976</v>
          </cell>
          <cell r="G954">
            <v>11836.1276694626</v>
          </cell>
          <cell r="H954">
            <v>11647.9785384614</v>
          </cell>
          <cell r="I954">
            <v>11599.5911144718</v>
          </cell>
          <cell r="J954">
            <v>11571.0279898142</v>
          </cell>
          <cell r="K954">
            <v>11449.0657750654</v>
          </cell>
          <cell r="L954">
            <v>11404.2224451085</v>
          </cell>
          <cell r="M954">
            <v>11392.8188581142</v>
          </cell>
          <cell r="N954">
            <v>11245.6579078883</v>
          </cell>
          <cell r="O954">
            <v>11275.672478119</v>
          </cell>
          <cell r="P954">
            <v>11426.6052035085</v>
          </cell>
          <cell r="Q954">
            <v>747.522890263499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-64363.7905057258</v>
          </cell>
          <cell r="B955">
            <v>12021.9020511943</v>
          </cell>
          <cell r="C955">
            <v>12878.5646346959</v>
          </cell>
          <cell r="D955">
            <v>12525.0108705523</v>
          </cell>
          <cell r="E955">
            <v>12282.0417296431</v>
          </cell>
          <cell r="F955">
            <v>12026.787529821</v>
          </cell>
          <cell r="G955">
            <v>11656.6112053581</v>
          </cell>
          <cell r="H955">
            <v>11790.998611811</v>
          </cell>
          <cell r="I955">
            <v>11572.2214984037</v>
          </cell>
          <cell r="J955">
            <v>11481.8124954792</v>
          </cell>
          <cell r="K955">
            <v>11559.7712099217</v>
          </cell>
          <cell r="L955">
            <v>11427.0929920273</v>
          </cell>
          <cell r="M955">
            <v>11310.9080122255</v>
          </cell>
          <cell r="N955">
            <v>11505.4679196811</v>
          </cell>
          <cell r="O955">
            <v>11198.1373652817</v>
          </cell>
          <cell r="P955">
            <v>11159.004234166</v>
          </cell>
          <cell r="Q955">
            <v>738.226931584472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-71159.4332277679</v>
          </cell>
          <cell r="B956">
            <v>11932.8052712794</v>
          </cell>
          <cell r="C956">
            <v>13047.8309736281</v>
          </cell>
          <cell r="D956">
            <v>12825.7945844659</v>
          </cell>
          <cell r="E956">
            <v>12496.6321020412</v>
          </cell>
          <cell r="F956">
            <v>12146.3782748314</v>
          </cell>
          <cell r="G956">
            <v>11873.3682601796</v>
          </cell>
          <cell r="H956">
            <v>11772.5505479563</v>
          </cell>
          <cell r="I956">
            <v>11672.5465106458</v>
          </cell>
          <cell r="J956">
            <v>11686.246404567</v>
          </cell>
          <cell r="K956">
            <v>11532.441344714</v>
          </cell>
          <cell r="L956">
            <v>11603.0745848676</v>
          </cell>
          <cell r="M956">
            <v>11528.722089233</v>
          </cell>
          <cell r="N956">
            <v>11639.9670010478</v>
          </cell>
          <cell r="O956">
            <v>11535.9156425106</v>
          </cell>
          <cell r="P956">
            <v>11452.9778006356</v>
          </cell>
          <cell r="Q956">
            <v>816.170235349207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-73784.0630587396</v>
          </cell>
          <cell r="B957">
            <v>12096.7040154092</v>
          </cell>
          <cell r="C957">
            <v>13177.8757175674</v>
          </cell>
          <cell r="D957">
            <v>12769.7115694705</v>
          </cell>
          <cell r="E957">
            <v>12477.7732029027</v>
          </cell>
          <cell r="F957">
            <v>12437.8647096856</v>
          </cell>
          <cell r="G957">
            <v>11951.997652736</v>
          </cell>
          <cell r="H957">
            <v>11946.8849148267</v>
          </cell>
          <cell r="I957">
            <v>11973.8751041453</v>
          </cell>
          <cell r="J957">
            <v>11777.0131369184</v>
          </cell>
          <cell r="K957">
            <v>11606.9523406892</v>
          </cell>
          <cell r="L957">
            <v>11729.4686051483</v>
          </cell>
          <cell r="M957">
            <v>11538.3669995076</v>
          </cell>
          <cell r="N957">
            <v>11573.1375685576</v>
          </cell>
          <cell r="O957">
            <v>11582.1863625941</v>
          </cell>
          <cell r="P957">
            <v>11503.112009491</v>
          </cell>
          <cell r="Q957">
            <v>846.273689658519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-72348.7929727364</v>
          </cell>
          <cell r="B958">
            <v>12037.3803571839</v>
          </cell>
          <cell r="C958">
            <v>13047.4852222161</v>
          </cell>
          <cell r="D958">
            <v>12751.5295874313</v>
          </cell>
          <cell r="E958">
            <v>12501.5411237743</v>
          </cell>
          <cell r="F958">
            <v>12143.0043858965</v>
          </cell>
          <cell r="G958">
            <v>11918.2820922149</v>
          </cell>
          <cell r="H958">
            <v>11848.8095091671</v>
          </cell>
          <cell r="I958">
            <v>11998.348810527</v>
          </cell>
          <cell r="J958">
            <v>11758.2437246359</v>
          </cell>
          <cell r="K958">
            <v>11685.3405203544</v>
          </cell>
          <cell r="L958">
            <v>11612.9586348449</v>
          </cell>
          <cell r="M958">
            <v>11651.4299799935</v>
          </cell>
          <cell r="N958">
            <v>11494.540673226</v>
          </cell>
          <cell r="O958">
            <v>11538.3656305635</v>
          </cell>
          <cell r="P958">
            <v>11506.5382785139</v>
          </cell>
          <cell r="Q958">
            <v>829.811715880098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-69826.8211004542</v>
          </cell>
          <cell r="B959">
            <v>11927.6384757823</v>
          </cell>
          <cell r="C959">
            <v>13020.0055938089</v>
          </cell>
          <cell r="D959">
            <v>12628.228258233</v>
          </cell>
          <cell r="E959">
            <v>12453.2514470842</v>
          </cell>
          <cell r="F959">
            <v>12300.4037758851</v>
          </cell>
          <cell r="G959">
            <v>12011.0985608034</v>
          </cell>
          <cell r="H959">
            <v>11778.2197393117</v>
          </cell>
          <cell r="I959">
            <v>11772.3784476421</v>
          </cell>
          <cell r="J959">
            <v>11805.003161515</v>
          </cell>
          <cell r="K959">
            <v>11602.3948929721</v>
          </cell>
          <cell r="L959">
            <v>11545.7313470037</v>
          </cell>
          <cell r="M959">
            <v>11767.2604297339</v>
          </cell>
          <cell r="N959">
            <v>11585.5444309183</v>
          </cell>
          <cell r="O959">
            <v>11456.345896397</v>
          </cell>
          <cell r="P959">
            <v>11464.5284464199</v>
          </cell>
          <cell r="Q959">
            <v>800.88570729377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-69416.7179932989</v>
          </cell>
          <cell r="B960">
            <v>12139.6719697989</v>
          </cell>
          <cell r="C960">
            <v>12980.8790450575</v>
          </cell>
          <cell r="D960">
            <v>12763.6286528308</v>
          </cell>
          <cell r="E960">
            <v>12384.2117821601</v>
          </cell>
          <cell r="F960">
            <v>12139.0766106241</v>
          </cell>
          <cell r="G960">
            <v>11941.5006475332</v>
          </cell>
          <cell r="H960">
            <v>11718.6265621376</v>
          </cell>
          <cell r="I960">
            <v>11594.8375575158</v>
          </cell>
          <cell r="J960">
            <v>11680.7446424744</v>
          </cell>
          <cell r="K960">
            <v>11547.6607828676</v>
          </cell>
          <cell r="L960">
            <v>11640.9212838662</v>
          </cell>
          <cell r="M960">
            <v>11506.8141454909</v>
          </cell>
          <cell r="N960">
            <v>11445.2065366253</v>
          </cell>
          <cell r="O960">
            <v>11304.9993551098</v>
          </cell>
          <cell r="P960">
            <v>11345.3893200922</v>
          </cell>
          <cell r="Q960">
            <v>796.181988695941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-72752.159826221</v>
          </cell>
          <cell r="B961">
            <v>12046.9969424287</v>
          </cell>
          <cell r="C961">
            <v>13261.6797922862</v>
          </cell>
          <cell r="D961">
            <v>12808.1368142682</v>
          </cell>
          <cell r="E961">
            <v>12633.0674881585</v>
          </cell>
          <cell r="F961">
            <v>12161.6304293745</v>
          </cell>
          <cell r="G961">
            <v>11955.890035968</v>
          </cell>
          <cell r="H961">
            <v>11821.2194444173</v>
          </cell>
          <cell r="I961">
            <v>11653.4833023027</v>
          </cell>
          <cell r="J961">
            <v>11828.6258289752</v>
          </cell>
          <cell r="K961">
            <v>11602.2881343413</v>
          </cell>
          <cell r="L961">
            <v>11546.6615732465</v>
          </cell>
          <cell r="M961">
            <v>11650.6304742572</v>
          </cell>
          <cell r="N961">
            <v>11510.8196994489</v>
          </cell>
          <cell r="O961">
            <v>11330.7835393776</v>
          </cell>
          <cell r="P961">
            <v>11508.1433351467</v>
          </cell>
          <cell r="Q961">
            <v>834.438172342825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-63814.7427674172</v>
          </cell>
          <cell r="B962">
            <v>11897.4933380335</v>
          </cell>
          <cell r="C962">
            <v>12851.8508357384</v>
          </cell>
          <cell r="D962">
            <v>12595.2883539341</v>
          </cell>
          <cell r="E962">
            <v>12294.5684047276</v>
          </cell>
          <cell r="F962">
            <v>12021.3093697508</v>
          </cell>
          <cell r="G962">
            <v>11702.833360719</v>
          </cell>
          <cell r="H962">
            <v>11724.9225113178</v>
          </cell>
          <cell r="I962">
            <v>11632.9773726421</v>
          </cell>
          <cell r="J962">
            <v>11664.8011536333</v>
          </cell>
          <cell r="K962">
            <v>11569.9939085329</v>
          </cell>
          <cell r="L962">
            <v>11381.7708649365</v>
          </cell>
          <cell r="M962">
            <v>11318.0548249017</v>
          </cell>
          <cell r="N962">
            <v>11373.0345709837</v>
          </cell>
          <cell r="O962">
            <v>11191.7980640931</v>
          </cell>
          <cell r="P962">
            <v>11417.3733992763</v>
          </cell>
          <cell r="Q962">
            <v>731.929573645169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-69520.4703605643</v>
          </cell>
          <cell r="B963">
            <v>11974.9782109563</v>
          </cell>
          <cell r="C963">
            <v>13215.0894086498</v>
          </cell>
          <cell r="D963">
            <v>12826.5484079488</v>
          </cell>
          <cell r="E963">
            <v>12358.905125696</v>
          </cell>
          <cell r="F963">
            <v>12079.7235489871</v>
          </cell>
          <cell r="G963">
            <v>11968.6850835035</v>
          </cell>
          <cell r="H963">
            <v>11717.1512326881</v>
          </cell>
          <cell r="I963">
            <v>11841.4725167688</v>
          </cell>
          <cell r="J963">
            <v>11656.6950433132</v>
          </cell>
          <cell r="K963">
            <v>11634.6551856715</v>
          </cell>
          <cell r="L963">
            <v>11547.8910043451</v>
          </cell>
          <cell r="M963">
            <v>11666.1630260885</v>
          </cell>
          <cell r="N963">
            <v>11452.5693668513</v>
          </cell>
          <cell r="O963">
            <v>11438.8187465925</v>
          </cell>
          <cell r="P963">
            <v>11387.1645515265</v>
          </cell>
          <cell r="Q963">
            <v>797.371986847528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-61303.4297488273</v>
          </cell>
          <cell r="B964">
            <v>11930.0936736456</v>
          </cell>
          <cell r="C964">
            <v>12711.6504008317</v>
          </cell>
          <cell r="D964">
            <v>12469.6189509914</v>
          </cell>
          <cell r="E964">
            <v>12180.2972604063</v>
          </cell>
          <cell r="F964">
            <v>11980.5182076651</v>
          </cell>
          <cell r="G964">
            <v>11689.0987777865</v>
          </cell>
          <cell r="H964">
            <v>11722.2342274121</v>
          </cell>
          <cell r="I964">
            <v>11572.0725995904</v>
          </cell>
          <cell r="J964">
            <v>11445.2664112308</v>
          </cell>
          <cell r="K964">
            <v>11479.0036282892</v>
          </cell>
          <cell r="L964">
            <v>11468.671037511</v>
          </cell>
          <cell r="M964">
            <v>11291.3056295521</v>
          </cell>
          <cell r="N964">
            <v>11286.2142685655</v>
          </cell>
          <cell r="O964">
            <v>11338.4491504646</v>
          </cell>
          <cell r="P964">
            <v>11256.0402421044</v>
          </cell>
          <cell r="Q964">
            <v>703.12581784715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-62511.4095360466</v>
          </cell>
          <cell r="B965">
            <v>11932.7844987462</v>
          </cell>
          <cell r="C965">
            <v>12914.8833679155</v>
          </cell>
          <cell r="D965">
            <v>12365.9372808252</v>
          </cell>
          <cell r="E965">
            <v>12274.3592322895</v>
          </cell>
          <cell r="F965">
            <v>12010.6876523881</v>
          </cell>
          <cell r="G965">
            <v>11564.7273265977</v>
          </cell>
          <cell r="H965">
            <v>11615.608454808</v>
          </cell>
          <cell r="I965">
            <v>11599.0101935415</v>
          </cell>
          <cell r="J965">
            <v>11496.62018392</v>
          </cell>
          <cell r="K965">
            <v>11409.3631294323</v>
          </cell>
          <cell r="L965">
            <v>11471.4807281892</v>
          </cell>
          <cell r="M965">
            <v>11337.8225803183</v>
          </cell>
          <cell r="N965">
            <v>11277.7872536564</v>
          </cell>
          <cell r="O965">
            <v>11339.3203900559</v>
          </cell>
          <cell r="P965">
            <v>11273.399152445</v>
          </cell>
          <cell r="Q965">
            <v>716.98086281464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-65916.3094637433</v>
          </cell>
          <cell r="B966">
            <v>11992.4495906204</v>
          </cell>
          <cell r="C966">
            <v>12871.283043769</v>
          </cell>
          <cell r="D966">
            <v>12521.6552326338</v>
          </cell>
          <cell r="E966">
            <v>12281.080661305</v>
          </cell>
          <cell r="F966">
            <v>12083.2387255348</v>
          </cell>
          <cell r="G966">
            <v>11772.9854436154</v>
          </cell>
          <cell r="H966">
            <v>11651.8242868017</v>
          </cell>
          <cell r="I966">
            <v>11650.4644421992</v>
          </cell>
          <cell r="J966">
            <v>11499.4945713029</v>
          </cell>
          <cell r="K966">
            <v>11532.6366007788</v>
          </cell>
          <cell r="L966">
            <v>11471.3009025449</v>
          </cell>
          <cell r="M966">
            <v>11411.2929809633</v>
          </cell>
          <cell r="N966">
            <v>11471.3875830726</v>
          </cell>
          <cell r="O966">
            <v>11391.8452526557</v>
          </cell>
          <cell r="P966">
            <v>11193.3401314267</v>
          </cell>
          <cell r="Q966">
            <v>756.03370302535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-63137.5841320481</v>
          </cell>
          <cell r="B967">
            <v>12023.000798051</v>
          </cell>
          <cell r="C967">
            <v>12908.9205975234</v>
          </cell>
          <cell r="D967">
            <v>12426.0150819578</v>
          </cell>
          <cell r="E967">
            <v>12239.1033599497</v>
          </cell>
          <cell r="F967">
            <v>12119.8445095508</v>
          </cell>
          <cell r="G967">
            <v>11858.2121947185</v>
          </cell>
          <cell r="H967">
            <v>11582.8759070702</v>
          </cell>
          <cell r="I967">
            <v>11606.8777783925</v>
          </cell>
          <cell r="J967">
            <v>11603.2779187061</v>
          </cell>
          <cell r="K967">
            <v>11478.1798820012</v>
          </cell>
          <cell r="L967">
            <v>11499.5878028975</v>
          </cell>
          <cell r="M967">
            <v>11311.8981259999</v>
          </cell>
          <cell r="N967">
            <v>11272.1282433285</v>
          </cell>
          <cell r="O967">
            <v>11233.0142413557</v>
          </cell>
          <cell r="P967">
            <v>11117.0924319804</v>
          </cell>
          <cell r="Q967">
            <v>724.162834960939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-63127.7460926342</v>
          </cell>
          <cell r="B968">
            <v>11918.5420185158</v>
          </cell>
          <cell r="C968">
            <v>12742.4561681208</v>
          </cell>
          <cell r="D968">
            <v>12708.1652341877</v>
          </cell>
          <cell r="E968">
            <v>12290.8488942065</v>
          </cell>
          <cell r="F968">
            <v>11900.0682960929</v>
          </cell>
          <cell r="G968">
            <v>11705.8912962847</v>
          </cell>
          <cell r="H968">
            <v>11675.2190528786</v>
          </cell>
          <cell r="I968">
            <v>11533.941628899</v>
          </cell>
          <cell r="J968">
            <v>11474.9028171919</v>
          </cell>
          <cell r="K968">
            <v>11382.9221535272</v>
          </cell>
          <cell r="L968">
            <v>11471.6514873144</v>
          </cell>
          <cell r="M968">
            <v>11325.5356091617</v>
          </cell>
          <cell r="N968">
            <v>11386.4157840017</v>
          </cell>
          <cell r="O968">
            <v>11170.8650326191</v>
          </cell>
          <cell r="P968">
            <v>11362.0996641943</v>
          </cell>
          <cell r="Q968">
            <v>724.049996584077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-71259.8878628946</v>
          </cell>
          <cell r="B969">
            <v>11916.6951836173</v>
          </cell>
          <cell r="C969">
            <v>13179.7645146214</v>
          </cell>
          <cell r="D969">
            <v>12699.845687545</v>
          </cell>
          <cell r="E969">
            <v>12385.2343378535</v>
          </cell>
          <cell r="F969">
            <v>12122.428764412</v>
          </cell>
          <cell r="G969">
            <v>12100.420870221</v>
          </cell>
          <cell r="H969">
            <v>11782.9925255978</v>
          </cell>
          <cell r="I969">
            <v>11759.1322744372</v>
          </cell>
          <cell r="J969">
            <v>11737.4946112206</v>
          </cell>
          <cell r="K969">
            <v>11681.8733721864</v>
          </cell>
          <cell r="L969">
            <v>11644.7557524612</v>
          </cell>
          <cell r="M969">
            <v>11557.3795852237</v>
          </cell>
          <cell r="N969">
            <v>11511.699557718</v>
          </cell>
          <cell r="O969">
            <v>11585.4638316627</v>
          </cell>
          <cell r="P969">
            <v>11439.1427882482</v>
          </cell>
          <cell r="Q969">
            <v>817.322409832256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-70304.7475096047</v>
          </cell>
          <cell r="B970">
            <v>11975.5846862289</v>
          </cell>
          <cell r="C970">
            <v>13067.0798089007</v>
          </cell>
          <cell r="D970">
            <v>12882.9936890867</v>
          </cell>
          <cell r="E970">
            <v>12565.8167486817</v>
          </cell>
          <cell r="F970">
            <v>12089.9489880549</v>
          </cell>
          <cell r="G970">
            <v>11934.1451557171</v>
          </cell>
          <cell r="H970">
            <v>11931.6396450471</v>
          </cell>
          <cell r="I970">
            <v>11883.232401989</v>
          </cell>
          <cell r="J970">
            <v>11919.2019859817</v>
          </cell>
          <cell r="K970">
            <v>11655.6969165127</v>
          </cell>
          <cell r="L970">
            <v>11583.7941245789</v>
          </cell>
          <cell r="M970">
            <v>11483.2721676759</v>
          </cell>
          <cell r="N970">
            <v>11601.843973788</v>
          </cell>
          <cell r="O970">
            <v>11494.7794047404</v>
          </cell>
          <cell r="P970">
            <v>11418.8680692446</v>
          </cell>
          <cell r="Q970">
            <v>806.367332036161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-71211.4800453333</v>
          </cell>
          <cell r="B971">
            <v>12113.6095451549</v>
          </cell>
          <cell r="C971">
            <v>13028.9715929487</v>
          </cell>
          <cell r="D971">
            <v>12732.2539953179</v>
          </cell>
          <cell r="E971">
            <v>12380.3285364839</v>
          </cell>
          <cell r="F971">
            <v>12120.5043110997</v>
          </cell>
          <cell r="G971">
            <v>11843.2144730806</v>
          </cell>
          <cell r="H971">
            <v>11773.7407746352</v>
          </cell>
          <cell r="I971">
            <v>11672.3036495546</v>
          </cell>
          <cell r="J971">
            <v>11658.0981988936</v>
          </cell>
          <cell r="K971">
            <v>11748.7477240828</v>
          </cell>
          <cell r="L971">
            <v>11622.1023705504</v>
          </cell>
          <cell r="M971">
            <v>11677.3716633123</v>
          </cell>
          <cell r="N971">
            <v>11482.2863789293</v>
          </cell>
          <cell r="O971">
            <v>11528.3096548543</v>
          </cell>
          <cell r="P971">
            <v>11340.3415711335</v>
          </cell>
          <cell r="Q971">
            <v>816.767191527954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-62943.8222789968</v>
          </cell>
          <cell r="B972">
            <v>11966.6684511144</v>
          </cell>
          <cell r="C972">
            <v>12867.9888650499</v>
          </cell>
          <cell r="D972">
            <v>12452.1412092376</v>
          </cell>
          <cell r="E972">
            <v>12259.064447959</v>
          </cell>
          <cell r="F972">
            <v>12059.5974254244</v>
          </cell>
          <cell r="G972">
            <v>11687.7201017638</v>
          </cell>
          <cell r="H972">
            <v>11606.0166023601</v>
          </cell>
          <cell r="I972">
            <v>11604.7477258052</v>
          </cell>
          <cell r="J972">
            <v>11438.2990208248</v>
          </cell>
          <cell r="K972">
            <v>11416.9983108433</v>
          </cell>
          <cell r="L972">
            <v>11539.2986384465</v>
          </cell>
          <cell r="M972">
            <v>11321.6094005774</v>
          </cell>
          <cell r="N972">
            <v>11332.8959941059</v>
          </cell>
          <cell r="O972">
            <v>11317.8358635002</v>
          </cell>
          <cell r="P972">
            <v>11260.1330098211</v>
          </cell>
          <cell r="Q972">
            <v>721.940464011182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-63072.9867582829</v>
          </cell>
          <cell r="B973">
            <v>11842.397598425</v>
          </cell>
          <cell r="C973">
            <v>12787.2988104332</v>
          </cell>
          <cell r="D973">
            <v>12490.1887286807</v>
          </cell>
          <cell r="E973">
            <v>12200.2147085709</v>
          </cell>
          <cell r="F973">
            <v>11919.1353965706</v>
          </cell>
          <cell r="G973">
            <v>11705.9136292016</v>
          </cell>
          <cell r="H973">
            <v>11685.4353836322</v>
          </cell>
          <cell r="I973">
            <v>11691.275192475</v>
          </cell>
          <cell r="J973">
            <v>11501.3815105803</v>
          </cell>
          <cell r="K973">
            <v>11645.6515467734</v>
          </cell>
          <cell r="L973">
            <v>11483.6092389644</v>
          </cell>
          <cell r="M973">
            <v>11549.6764559317</v>
          </cell>
          <cell r="N973">
            <v>11365.0712674353</v>
          </cell>
          <cell r="O973">
            <v>11186.4796844446</v>
          </cell>
          <cell r="P973">
            <v>11201.2994447652</v>
          </cell>
          <cell r="Q973">
            <v>723.421928922801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-72037.1743531046</v>
          </cell>
          <cell r="B974">
            <v>12147.3261235813</v>
          </cell>
          <cell r="C974">
            <v>13054.2757092486</v>
          </cell>
          <cell r="D974">
            <v>12876.5150264696</v>
          </cell>
          <cell r="E974">
            <v>12541.6037252705</v>
          </cell>
          <cell r="F974">
            <v>12187.6039668702</v>
          </cell>
          <cell r="G974">
            <v>11908.6121691928</v>
          </cell>
          <cell r="H974">
            <v>11871.3617405049</v>
          </cell>
          <cell r="I974">
            <v>11783.9669404008</v>
          </cell>
          <cell r="J974">
            <v>11857.7567125578</v>
          </cell>
          <cell r="K974">
            <v>11723.9177404506</v>
          </cell>
          <cell r="L974">
            <v>11665.4477071049</v>
          </cell>
          <cell r="M974">
            <v>11606.7988797587</v>
          </cell>
          <cell r="N974">
            <v>11555.7175712907</v>
          </cell>
          <cell r="O974">
            <v>11401.8797108529</v>
          </cell>
          <cell r="P974">
            <v>11360.8936741572</v>
          </cell>
          <cell r="Q974">
            <v>826.237574960369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-62619.9818732962</v>
          </cell>
          <cell r="B975">
            <v>11925.2066376071</v>
          </cell>
          <cell r="C975">
            <v>12731.1278082295</v>
          </cell>
          <cell r="D975">
            <v>12604.1090579929</v>
          </cell>
          <cell r="E975">
            <v>12321.3555134927</v>
          </cell>
          <cell r="F975">
            <v>11890.8841768503</v>
          </cell>
          <cell r="G975">
            <v>11783.4907756608</v>
          </cell>
          <cell r="H975">
            <v>11612.31711993</v>
          </cell>
          <cell r="I975">
            <v>11601.5608411108</v>
          </cell>
          <cell r="J975">
            <v>11516.9994698757</v>
          </cell>
          <cell r="K975">
            <v>11486.1066818363</v>
          </cell>
          <cell r="L975">
            <v>11189.8960483726</v>
          </cell>
          <cell r="M975">
            <v>11392.5451509096</v>
          </cell>
          <cell r="N975">
            <v>11245.2709910671</v>
          </cell>
          <cell r="O975">
            <v>11202.7892588457</v>
          </cell>
          <cell r="P975">
            <v>11359.1777757344</v>
          </cell>
          <cell r="Q975">
            <v>718.226144093958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-67454.9174642726</v>
          </cell>
          <cell r="B976">
            <v>11924.9001291712</v>
          </cell>
          <cell r="C976">
            <v>12896.1794291282</v>
          </cell>
          <cell r="D976">
            <v>12623.2863398712</v>
          </cell>
          <cell r="E976">
            <v>12420.3826326609</v>
          </cell>
          <cell r="F976">
            <v>12109.1134112482</v>
          </cell>
          <cell r="G976">
            <v>11879.8439782478</v>
          </cell>
          <cell r="H976">
            <v>11746.9529842448</v>
          </cell>
          <cell r="I976">
            <v>11744.8266818725</v>
          </cell>
          <cell r="J976">
            <v>11599.1800182014</v>
          </cell>
          <cell r="K976">
            <v>11543.9797477834</v>
          </cell>
          <cell r="L976">
            <v>11556.819435543</v>
          </cell>
          <cell r="M976">
            <v>11490.1187262803</v>
          </cell>
          <cell r="N976">
            <v>11394.7313704683</v>
          </cell>
          <cell r="O976">
            <v>11338.2202442332</v>
          </cell>
          <cell r="P976">
            <v>11321.3732111243</v>
          </cell>
          <cell r="Q976">
            <v>773.68092134822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-62465.9319820841</v>
          </cell>
          <cell r="B977">
            <v>11870.9972453394</v>
          </cell>
          <cell r="C977">
            <v>12828.8032706649</v>
          </cell>
          <cell r="D977">
            <v>12512.679733097</v>
          </cell>
          <cell r="E977">
            <v>12266.0637850314</v>
          </cell>
          <cell r="F977">
            <v>11985.9919444107</v>
          </cell>
          <cell r="G977">
            <v>11616.7904396736</v>
          </cell>
          <cell r="H977">
            <v>11660.71528758</v>
          </cell>
          <cell r="I977">
            <v>11531.8339345511</v>
          </cell>
          <cell r="J977">
            <v>11449.3863192745</v>
          </cell>
          <cell r="K977">
            <v>11547.4164929592</v>
          </cell>
          <cell r="L977">
            <v>11442.2046317466</v>
          </cell>
          <cell r="M977">
            <v>11329.1004278367</v>
          </cell>
          <cell r="N977">
            <v>11189.8543610094</v>
          </cell>
          <cell r="O977">
            <v>11207.4503761368</v>
          </cell>
          <cell r="P977">
            <v>11286.772932569</v>
          </cell>
          <cell r="Q977">
            <v>716.459253461712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-70277.8376844236</v>
          </cell>
          <cell r="B978">
            <v>11968.2115685934</v>
          </cell>
          <cell r="C978">
            <v>13028.648967417</v>
          </cell>
          <cell r="D978">
            <v>12898.7783054315</v>
          </cell>
          <cell r="E978">
            <v>12544.116101619</v>
          </cell>
          <cell r="F978">
            <v>12076.1111911114</v>
          </cell>
          <cell r="G978">
            <v>11963.2449869105</v>
          </cell>
          <cell r="H978">
            <v>11790.3238288846</v>
          </cell>
          <cell r="I978">
            <v>11796.1459895285</v>
          </cell>
          <cell r="J978">
            <v>11755.8053401797</v>
          </cell>
          <cell r="K978">
            <v>11537.5460720744</v>
          </cell>
          <cell r="L978">
            <v>11703.7471927217</v>
          </cell>
          <cell r="M978">
            <v>11638.7824431564</v>
          </cell>
          <cell r="N978">
            <v>11593.9484462174</v>
          </cell>
          <cell r="O978">
            <v>11401.8805260779</v>
          </cell>
          <cell r="P978">
            <v>11463.4553685884</v>
          </cell>
          <cell r="Q978">
            <v>806.058687105265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-70149.1312461575</v>
          </cell>
          <cell r="B979">
            <v>11793.170261817</v>
          </cell>
          <cell r="C979">
            <v>13095.7862266601</v>
          </cell>
          <cell r="D979">
            <v>12673.8532650857</v>
          </cell>
          <cell r="E979">
            <v>12239.8153415248</v>
          </cell>
          <cell r="F979">
            <v>12035.0895418363</v>
          </cell>
          <cell r="G979">
            <v>11972.3479980196</v>
          </cell>
          <cell r="H979">
            <v>11795.4301823487</v>
          </cell>
          <cell r="I979">
            <v>11668.7254388846</v>
          </cell>
          <cell r="J979">
            <v>11774.1109421753</v>
          </cell>
          <cell r="K979">
            <v>11564.8196616783</v>
          </cell>
          <cell r="L979">
            <v>11504.7052685449</v>
          </cell>
          <cell r="M979">
            <v>11584.7079298372</v>
          </cell>
          <cell r="N979">
            <v>11591.0302111568</v>
          </cell>
          <cell r="O979">
            <v>11471.7676243289</v>
          </cell>
          <cell r="P979">
            <v>11549.8336815447</v>
          </cell>
          <cell r="Q979">
            <v>804.582475740928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-61380.8022425514</v>
          </cell>
          <cell r="B980">
            <v>11866.5993419597</v>
          </cell>
          <cell r="C980">
            <v>12794.3827557692</v>
          </cell>
          <cell r="D980">
            <v>12514.5615831236</v>
          </cell>
          <cell r="E980">
            <v>12262.9409724115</v>
          </cell>
          <cell r="F980">
            <v>11983.064855637</v>
          </cell>
          <cell r="G980">
            <v>11639.4223303542</v>
          </cell>
          <cell r="H980">
            <v>11467.9632563156</v>
          </cell>
          <cell r="I980">
            <v>11542.6388699079</v>
          </cell>
          <cell r="J980">
            <v>11487.1758121485</v>
          </cell>
          <cell r="K980">
            <v>11479.3657770613</v>
          </cell>
          <cell r="L980">
            <v>11320.3723064777</v>
          </cell>
          <cell r="M980">
            <v>11423.2761191647</v>
          </cell>
          <cell r="N980">
            <v>11367.8644553248</v>
          </cell>
          <cell r="O980">
            <v>11303.2331421254</v>
          </cell>
          <cell r="P980">
            <v>11287.6182299636</v>
          </cell>
          <cell r="Q980">
            <v>704.013249401167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-70736.1076558363</v>
          </cell>
          <cell r="B981">
            <v>12103.2531941997</v>
          </cell>
          <cell r="C981">
            <v>13071.4017228527</v>
          </cell>
          <cell r="D981">
            <v>12869.4985250535</v>
          </cell>
          <cell r="E981">
            <v>12420.7978058846</v>
          </cell>
          <cell r="F981">
            <v>12078.7854227818</v>
          </cell>
          <cell r="G981">
            <v>12097.656819736</v>
          </cell>
          <cell r="H981">
            <v>11684.2821254689</v>
          </cell>
          <cell r="I981">
            <v>11669.3107603628</v>
          </cell>
          <cell r="J981">
            <v>11625.6716561607</v>
          </cell>
          <cell r="K981">
            <v>11816.8402157254</v>
          </cell>
          <cell r="L981">
            <v>11646.383775249</v>
          </cell>
          <cell r="M981">
            <v>11614.0128442812</v>
          </cell>
          <cell r="N981">
            <v>11320.179498023</v>
          </cell>
          <cell r="O981">
            <v>11477.955357765</v>
          </cell>
          <cell r="P981">
            <v>11295.3757710642</v>
          </cell>
          <cell r="Q981">
            <v>811.31486036938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-63727.4643912294</v>
          </cell>
          <cell r="B982">
            <v>11897.3658378074</v>
          </cell>
          <cell r="C982">
            <v>12760.0162445111</v>
          </cell>
          <cell r="D982">
            <v>12419.6214800697</v>
          </cell>
          <cell r="E982">
            <v>12162.40989212</v>
          </cell>
          <cell r="F982">
            <v>11970.4162788925</v>
          </cell>
          <cell r="G982">
            <v>11900.3625948262</v>
          </cell>
          <cell r="H982">
            <v>11760.3347245549</v>
          </cell>
          <cell r="I982">
            <v>11675.9757727011</v>
          </cell>
          <cell r="J982">
            <v>11569.4148935636</v>
          </cell>
          <cell r="K982">
            <v>11423.1187089984</v>
          </cell>
          <cell r="L982">
            <v>11448.3610750908</v>
          </cell>
          <cell r="M982">
            <v>11359.518584821</v>
          </cell>
          <cell r="N982">
            <v>11517.6015093734</v>
          </cell>
          <cell r="O982">
            <v>11279.6161564441</v>
          </cell>
          <cell r="P982">
            <v>11293.6451670604</v>
          </cell>
          <cell r="Q982">
            <v>730.928525581645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-68588.1126424522</v>
          </cell>
          <cell r="B983">
            <v>12054.753204886</v>
          </cell>
          <cell r="C983">
            <v>12884.1762112955</v>
          </cell>
          <cell r="D983">
            <v>12664.49848333</v>
          </cell>
          <cell r="E983">
            <v>12419.9957520011</v>
          </cell>
          <cell r="F983">
            <v>12255.7644906634</v>
          </cell>
          <cell r="G983">
            <v>11882.4031381773</v>
          </cell>
          <cell r="H983">
            <v>11791.6661817639</v>
          </cell>
          <cell r="I983">
            <v>11632.2305890132</v>
          </cell>
          <cell r="J983">
            <v>11751.047496327</v>
          </cell>
          <cell r="K983">
            <v>11440.8552321291</v>
          </cell>
          <cell r="L983">
            <v>11529.8547809108</v>
          </cell>
          <cell r="M983">
            <v>11564.7648382456</v>
          </cell>
          <cell r="N983">
            <v>11341.4848930436</v>
          </cell>
          <cell r="O983">
            <v>11481.058318702</v>
          </cell>
          <cell r="P983">
            <v>11442.62168348</v>
          </cell>
          <cell r="Q983">
            <v>786.678216763869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-69473.4149535249</v>
          </cell>
          <cell r="B984">
            <v>12036.0870980117</v>
          </cell>
          <cell r="C984">
            <v>13163.2700832099</v>
          </cell>
          <cell r="D984">
            <v>12653.3941704927</v>
          </cell>
          <cell r="E984">
            <v>12370.6986440059</v>
          </cell>
          <cell r="F984">
            <v>12165.3485807102</v>
          </cell>
          <cell r="G984">
            <v>11933.4763279367</v>
          </cell>
          <cell r="H984">
            <v>11742.352571035</v>
          </cell>
          <cell r="I984">
            <v>11682.8358119163</v>
          </cell>
          <cell r="J984">
            <v>11708.2595881421</v>
          </cell>
          <cell r="K984">
            <v>11691.2535570267</v>
          </cell>
          <cell r="L984">
            <v>11767.7281494201</v>
          </cell>
          <cell r="M984">
            <v>11620.7831643129</v>
          </cell>
          <cell r="N984">
            <v>11464.4352874956</v>
          </cell>
          <cell r="O984">
            <v>11331.4288096379</v>
          </cell>
          <cell r="P984">
            <v>11391.688144943</v>
          </cell>
          <cell r="Q984">
            <v>796.832280150949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-69574.3879025217</v>
          </cell>
          <cell r="B985">
            <v>12006.4921456397</v>
          </cell>
          <cell r="C985">
            <v>13058.7211052541</v>
          </cell>
          <cell r="D985">
            <v>12822.9417387516</v>
          </cell>
          <cell r="E985">
            <v>12432.7944824475</v>
          </cell>
          <cell r="F985">
            <v>12237.7075104028</v>
          </cell>
          <cell r="G985">
            <v>11878.9723576589</v>
          </cell>
          <cell r="H985">
            <v>11842.7890482102</v>
          </cell>
          <cell r="I985">
            <v>11745.0673557454</v>
          </cell>
          <cell r="J985">
            <v>11830.5677642538</v>
          </cell>
          <cell r="K985">
            <v>11671.8950529028</v>
          </cell>
          <cell r="L985">
            <v>11755.2074452927</v>
          </cell>
          <cell r="M985">
            <v>11774.757808789</v>
          </cell>
          <cell r="N985">
            <v>11397.7701566831</v>
          </cell>
          <cell r="O985">
            <v>11395.3575061836</v>
          </cell>
          <cell r="P985">
            <v>11427.1446954011</v>
          </cell>
          <cell r="Q985">
            <v>797.990399486763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-70209.001708156</v>
          </cell>
          <cell r="B986">
            <v>12019.4697792263</v>
          </cell>
          <cell r="C986">
            <v>13202.0184916437</v>
          </cell>
          <cell r="D986">
            <v>12725.8789768409</v>
          </cell>
          <cell r="E986">
            <v>12342.6516421031</v>
          </cell>
          <cell r="F986">
            <v>12246.3074997192</v>
          </cell>
          <cell r="G986">
            <v>11958.5323576073</v>
          </cell>
          <cell r="H986">
            <v>11797.0305563839</v>
          </cell>
          <cell r="I986">
            <v>11709.4512095345</v>
          </cell>
          <cell r="J986">
            <v>11691.2768124362</v>
          </cell>
          <cell r="K986">
            <v>11661.3708581877</v>
          </cell>
          <cell r="L986">
            <v>11722.3649113922</v>
          </cell>
          <cell r="M986">
            <v>11434.7953723052</v>
          </cell>
          <cell r="N986">
            <v>11401.8082617541</v>
          </cell>
          <cell r="O986">
            <v>11387.1872810448</v>
          </cell>
          <cell r="P986">
            <v>11334.9531718936</v>
          </cell>
          <cell r="Q986">
            <v>805.269165991866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-68993.8090083254</v>
          </cell>
          <cell r="B987">
            <v>11944.0694088197</v>
          </cell>
          <cell r="C987">
            <v>13021.6951729225</v>
          </cell>
          <cell r="D987">
            <v>12795.0883068149</v>
          </cell>
          <cell r="E987">
            <v>12561.0471241767</v>
          </cell>
          <cell r="F987">
            <v>12172.4568558636</v>
          </cell>
          <cell r="G987">
            <v>11913.4374192924</v>
          </cell>
          <cell r="H987">
            <v>11790.5833497097</v>
          </cell>
          <cell r="I987">
            <v>11731.6857094317</v>
          </cell>
          <cell r="J987">
            <v>11512.0209205049</v>
          </cell>
          <cell r="K987">
            <v>11639.5640722838</v>
          </cell>
          <cell r="L987">
            <v>11498.0454032423</v>
          </cell>
          <cell r="M987">
            <v>11516.6893095532</v>
          </cell>
          <cell r="N987">
            <v>11377.3743265297</v>
          </cell>
          <cell r="O987">
            <v>11496.1248224119</v>
          </cell>
          <cell r="P987">
            <v>11442.8652398906</v>
          </cell>
          <cell r="Q987">
            <v>791.331391801889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-73800.0331544783</v>
          </cell>
          <cell r="B988">
            <v>12070.680825692</v>
          </cell>
          <cell r="C988">
            <v>13114.3939452278</v>
          </cell>
          <cell r="D988">
            <v>12955.5507610211</v>
          </cell>
          <cell r="E988">
            <v>12498.4046163755</v>
          </cell>
          <cell r="F988">
            <v>12240.3859871908</v>
          </cell>
          <cell r="G988">
            <v>12000.4440784559</v>
          </cell>
          <cell r="H988">
            <v>11837.1649216438</v>
          </cell>
          <cell r="I988">
            <v>11838.4955383718</v>
          </cell>
          <cell r="J988">
            <v>11740.7002349565</v>
          </cell>
          <cell r="K988">
            <v>11726.0500329437</v>
          </cell>
          <cell r="L988">
            <v>11696.4702971792</v>
          </cell>
          <cell r="M988">
            <v>11680.3377005922</v>
          </cell>
          <cell r="N988">
            <v>11641.31148906</v>
          </cell>
          <cell r="O988">
            <v>11475.7998382309</v>
          </cell>
          <cell r="P988">
            <v>11598.5288948326</v>
          </cell>
          <cell r="Q988">
            <v>846.456860268604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-60917.989190937</v>
          </cell>
          <cell r="B989">
            <v>11850.1002921432</v>
          </cell>
          <cell r="C989">
            <v>12644.9875599542</v>
          </cell>
          <cell r="D989">
            <v>12409.4866506522</v>
          </cell>
          <cell r="E989">
            <v>12041.4001683863</v>
          </cell>
          <cell r="F989">
            <v>11847.4717092139</v>
          </cell>
          <cell r="G989">
            <v>11576.5425953301</v>
          </cell>
          <cell r="H989">
            <v>11540.6126300971</v>
          </cell>
          <cell r="I989">
            <v>11547.7295729157</v>
          </cell>
          <cell r="J989">
            <v>11438.1020377898</v>
          </cell>
          <cell r="K989">
            <v>11456.6317127128</v>
          </cell>
          <cell r="L989">
            <v>11300.8598268111</v>
          </cell>
          <cell r="M989">
            <v>11270.3252451815</v>
          </cell>
          <cell r="N989">
            <v>11279.9836972602</v>
          </cell>
          <cell r="O989">
            <v>11221.486068384</v>
          </cell>
          <cell r="P989">
            <v>11088.8325566238</v>
          </cell>
          <cell r="Q989">
            <v>698.704968824371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-64919.3153407701</v>
          </cell>
          <cell r="B990">
            <v>11919.9244078578</v>
          </cell>
          <cell r="C990">
            <v>12869.2326608551</v>
          </cell>
          <cell r="D990">
            <v>12548.9951437286</v>
          </cell>
          <cell r="E990">
            <v>12163.4806900485</v>
          </cell>
          <cell r="F990">
            <v>12058.7067121545</v>
          </cell>
          <cell r="G990">
            <v>11697.0080978044</v>
          </cell>
          <cell r="H990">
            <v>11645.1775639062</v>
          </cell>
          <cell r="I990">
            <v>11479.7930908015</v>
          </cell>
          <cell r="J990">
            <v>11537.1030830473</v>
          </cell>
          <cell r="K990">
            <v>11477.7568358539</v>
          </cell>
          <cell r="L990">
            <v>11503.8228501675</v>
          </cell>
          <cell r="M990">
            <v>11434.4188277315</v>
          </cell>
          <cell r="N990">
            <v>11475.3234720098</v>
          </cell>
          <cell r="O990">
            <v>11485.1025798673</v>
          </cell>
          <cell r="P990">
            <v>11409.174733396</v>
          </cell>
          <cell r="Q990">
            <v>744.598579232497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-68406.1640608805</v>
          </cell>
          <cell r="B991">
            <v>11975.5411802435</v>
          </cell>
          <cell r="C991">
            <v>12946.8395964178</v>
          </cell>
          <cell r="D991">
            <v>12706.582191597</v>
          </cell>
          <cell r="E991">
            <v>12379.5965489646</v>
          </cell>
          <cell r="F991">
            <v>12182.2615629706</v>
          </cell>
          <cell r="G991">
            <v>11915.3698156452</v>
          </cell>
          <cell r="H991">
            <v>11708.4601287163</v>
          </cell>
          <cell r="I991">
            <v>11603.8991342559</v>
          </cell>
          <cell r="J991">
            <v>11734.9782409116</v>
          </cell>
          <cell r="K991">
            <v>11588.9899704734</v>
          </cell>
          <cell r="L991">
            <v>11520.4438830745</v>
          </cell>
          <cell r="M991">
            <v>11500.0546762481</v>
          </cell>
          <cell r="N991">
            <v>11388.9319885473</v>
          </cell>
          <cell r="O991">
            <v>11432.2855343472</v>
          </cell>
          <cell r="P991">
            <v>11228.0279697664</v>
          </cell>
          <cell r="Q991">
            <v>784.591339312675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-62413.5866312467</v>
          </cell>
          <cell r="B992">
            <v>11872.0835327637</v>
          </cell>
          <cell r="C992">
            <v>12771.4184550305</v>
          </cell>
          <cell r="D992">
            <v>12401.4428097313</v>
          </cell>
          <cell r="E992">
            <v>12229.6130173619</v>
          </cell>
          <cell r="F992">
            <v>11899.4775157973</v>
          </cell>
          <cell r="G992">
            <v>11787.4422755829</v>
          </cell>
          <cell r="H992">
            <v>11591.1443765007</v>
          </cell>
          <cell r="I992">
            <v>11607.380807259</v>
          </cell>
          <cell r="J992">
            <v>11436.7485006983</v>
          </cell>
          <cell r="K992">
            <v>11335.0954469321</v>
          </cell>
          <cell r="L992">
            <v>11519.9097370574</v>
          </cell>
          <cell r="M992">
            <v>11309.6373980587</v>
          </cell>
          <cell r="N992">
            <v>11352.0637050788</v>
          </cell>
          <cell r="O992">
            <v>11281.2756516671</v>
          </cell>
          <cell r="P992">
            <v>11208.0408458381</v>
          </cell>
          <cell r="Q992">
            <v>715.858873225747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-60695.7357740941</v>
          </cell>
          <cell r="B993">
            <v>11766.2058691728</v>
          </cell>
          <cell r="C993">
            <v>12609.1971896921</v>
          </cell>
          <cell r="D993">
            <v>12473.3532591639</v>
          </cell>
          <cell r="E993">
            <v>12100.4445361022</v>
          </cell>
          <cell r="F993">
            <v>11856.2062307219</v>
          </cell>
          <cell r="G993">
            <v>11640.3215609263</v>
          </cell>
          <cell r="H993">
            <v>11635.6589050171</v>
          </cell>
          <cell r="I993">
            <v>11675.1259543649</v>
          </cell>
          <cell r="J993">
            <v>11550.686681256</v>
          </cell>
          <cell r="K993">
            <v>11625.6782171361</v>
          </cell>
          <cell r="L993">
            <v>11331.6709045659</v>
          </cell>
          <cell r="M993">
            <v>11278.94198198</v>
          </cell>
          <cell r="N993">
            <v>11389.3043800994</v>
          </cell>
          <cell r="O993">
            <v>11174.5923450758</v>
          </cell>
          <cell r="P993">
            <v>11112.9226031324</v>
          </cell>
          <cell r="Q993">
            <v>696.15581103455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-66619.573712982</v>
          </cell>
          <cell r="B994">
            <v>11870.7234338957</v>
          </cell>
          <cell r="C994">
            <v>12949.7344991208</v>
          </cell>
          <cell r="D994">
            <v>12622.1816148124</v>
          </cell>
          <cell r="E994">
            <v>12207.836426299</v>
          </cell>
          <cell r="F994">
            <v>11982.5203347931</v>
          </cell>
          <cell r="G994">
            <v>11708.4456527467</v>
          </cell>
          <cell r="H994">
            <v>11756.5337176921</v>
          </cell>
          <cell r="I994">
            <v>11676.3159262696</v>
          </cell>
          <cell r="J994">
            <v>11714.1982313522</v>
          </cell>
          <cell r="K994">
            <v>11523.7123415892</v>
          </cell>
          <cell r="L994">
            <v>11495.7265530103</v>
          </cell>
          <cell r="M994">
            <v>11614.7241837592</v>
          </cell>
          <cell r="N994">
            <v>11431.5936217052</v>
          </cell>
          <cell r="O994">
            <v>11289.5378626132</v>
          </cell>
          <cell r="P994">
            <v>11194.1413887657</v>
          </cell>
          <cell r="Q994">
            <v>764.099862658419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-62243.1449414898</v>
          </cell>
          <cell r="B995">
            <v>11931.8124090958</v>
          </cell>
          <cell r="C995">
            <v>12955.7186115728</v>
          </cell>
          <cell r="D995">
            <v>12357.0829415182</v>
          </cell>
          <cell r="E995">
            <v>12270.8843348557</v>
          </cell>
          <cell r="F995">
            <v>11946.5574368154</v>
          </cell>
          <cell r="G995">
            <v>11697.7060087469</v>
          </cell>
          <cell r="H995">
            <v>11668.2043949719</v>
          </cell>
          <cell r="I995">
            <v>11581.307204468</v>
          </cell>
          <cell r="J995">
            <v>11514.4700213344</v>
          </cell>
          <cell r="K995">
            <v>11506.0794792347</v>
          </cell>
          <cell r="L995">
            <v>11324.401183523</v>
          </cell>
          <cell r="M995">
            <v>11304.6881229332</v>
          </cell>
          <cell r="N995">
            <v>11372.8504850845</v>
          </cell>
          <cell r="O995">
            <v>11177.2079493751</v>
          </cell>
          <cell r="P995">
            <v>11199.2966463404</v>
          </cell>
          <cell r="Q995">
            <v>713.903975220911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-61251.4586583671</v>
          </cell>
          <cell r="B996">
            <v>11860.6789210281</v>
          </cell>
          <cell r="C996">
            <v>12793.1349351478</v>
          </cell>
          <cell r="D996">
            <v>12333.2511230571</v>
          </cell>
          <cell r="E996">
            <v>12121.0149570973</v>
          </cell>
          <cell r="F996">
            <v>11892.2176210108</v>
          </cell>
          <cell r="G996">
            <v>11702.5834955938</v>
          </cell>
          <cell r="H996">
            <v>11474.144177582</v>
          </cell>
          <cell r="I996">
            <v>11468.7891200854</v>
          </cell>
          <cell r="J996">
            <v>11602.1658935848</v>
          </cell>
          <cell r="K996">
            <v>11467.8146101375</v>
          </cell>
          <cell r="L996">
            <v>11312.4044599577</v>
          </cell>
          <cell r="M996">
            <v>11094.0503826143</v>
          </cell>
          <cell r="N996">
            <v>11269.959992951</v>
          </cell>
          <cell r="O996">
            <v>11107.4904334004</v>
          </cell>
          <cell r="P996">
            <v>11142.811533995</v>
          </cell>
          <cell r="Q996">
            <v>702.529730228008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-69937.0518826493</v>
          </cell>
          <cell r="B997">
            <v>11931.4573337476</v>
          </cell>
          <cell r="C997">
            <v>12984.3284005418</v>
          </cell>
          <cell r="D997">
            <v>12666.1103487546</v>
          </cell>
          <cell r="E997">
            <v>12363.3119637925</v>
          </cell>
          <cell r="F997">
            <v>12132.825396873</v>
          </cell>
          <cell r="G997">
            <v>11911.3767124244</v>
          </cell>
          <cell r="H997">
            <v>11701.3240283165</v>
          </cell>
          <cell r="I997">
            <v>11807.4334792095</v>
          </cell>
          <cell r="J997">
            <v>11750.1278751841</v>
          </cell>
          <cell r="K997">
            <v>11510.3149699806</v>
          </cell>
          <cell r="L997">
            <v>11460.3709103388</v>
          </cell>
          <cell r="M997">
            <v>11438.9027169769</v>
          </cell>
          <cell r="N997">
            <v>11561.4962221217</v>
          </cell>
          <cell r="O997">
            <v>11459.4857311349</v>
          </cell>
          <cell r="P997">
            <v>11477.6986912493</v>
          </cell>
          <cell r="Q997">
            <v>802.150010273235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-62223.7481251935</v>
          </cell>
          <cell r="B998">
            <v>11869.6373154938</v>
          </cell>
          <cell r="C998">
            <v>12803.7824145153</v>
          </cell>
          <cell r="D998">
            <v>12349.5147557333</v>
          </cell>
          <cell r="E998">
            <v>12124.0562638499</v>
          </cell>
          <cell r="F998">
            <v>11828.533995607</v>
          </cell>
          <cell r="G998">
            <v>11606.5618913331</v>
          </cell>
          <cell r="H998">
            <v>11511.2911036295</v>
          </cell>
          <cell r="I998">
            <v>11448.7981781053</v>
          </cell>
          <cell r="J998">
            <v>11471.0802902548</v>
          </cell>
          <cell r="K998">
            <v>11408.5959440644</v>
          </cell>
          <cell r="L998">
            <v>11349.3497686271</v>
          </cell>
          <cell r="M998">
            <v>11445.7032713008</v>
          </cell>
          <cell r="N998">
            <v>11188.0434773741</v>
          </cell>
          <cell r="O998">
            <v>11289.2717598035</v>
          </cell>
          <cell r="P998">
            <v>11206.5210832528</v>
          </cell>
          <cell r="Q998">
            <v>713.68150149672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-72445.4636127993</v>
          </cell>
          <cell r="B999">
            <v>12108.3465577755</v>
          </cell>
          <cell r="C999">
            <v>13041.9457880866</v>
          </cell>
          <cell r="D999">
            <v>12890.5822986583</v>
          </cell>
          <cell r="E999">
            <v>12498.1752103929</v>
          </cell>
          <cell r="F999">
            <v>12117.9379384657</v>
          </cell>
          <cell r="G999">
            <v>11890.8634968994</v>
          </cell>
          <cell r="H999">
            <v>11888.1357828741</v>
          </cell>
          <cell r="I999">
            <v>11772.7836917316</v>
          </cell>
          <cell r="J999">
            <v>11698.455511456</v>
          </cell>
          <cell r="K999">
            <v>11621.3691922365</v>
          </cell>
          <cell r="L999">
            <v>11544.1463090992</v>
          </cell>
          <cell r="M999">
            <v>11489.0450877744</v>
          </cell>
          <cell r="N999">
            <v>11469.914506586</v>
          </cell>
          <cell r="O999">
            <v>11524.7885944242</v>
          </cell>
          <cell r="P999">
            <v>11521.7635369998</v>
          </cell>
          <cell r="Q999">
            <v>830.920489453363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-61258.3972422585</v>
          </cell>
          <cell r="B1000">
            <v>11960.6539407283</v>
          </cell>
          <cell r="C1000">
            <v>12712.739445155</v>
          </cell>
          <cell r="D1000">
            <v>12404.1350810528</v>
          </cell>
          <cell r="E1000">
            <v>12162.1589848977</v>
          </cell>
          <cell r="F1000">
            <v>11874.5980809702</v>
          </cell>
          <cell r="G1000">
            <v>11661.6560943653</v>
          </cell>
          <cell r="H1000">
            <v>11694.5111158602</v>
          </cell>
          <cell r="I1000">
            <v>11501.8172529017</v>
          </cell>
          <cell r="J1000">
            <v>11380.7081773323</v>
          </cell>
          <cell r="K1000">
            <v>11461.3742993033</v>
          </cell>
          <cell r="L1000">
            <v>11477.6725531963</v>
          </cell>
          <cell r="M1000">
            <v>11330.5052387823</v>
          </cell>
          <cell r="N1000">
            <v>11386.0880876971</v>
          </cell>
          <cell r="O1000">
            <v>11107.2276992537</v>
          </cell>
          <cell r="P1000">
            <v>11146.3195612846</v>
          </cell>
          <cell r="Q1000">
            <v>702.609313009808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A1001">
            <v>-71402.7246186802</v>
          </cell>
          <cell r="B1001">
            <v>12363.5007524049</v>
          </cell>
          <cell r="C1001">
            <v>13149.0566326457</v>
          </cell>
          <cell r="D1001">
            <v>12713.7342481884</v>
          </cell>
          <cell r="E1001">
            <v>12411.9394804627</v>
          </cell>
          <cell r="F1001">
            <v>12294.7534276568</v>
          </cell>
          <cell r="G1001">
            <v>12011.5352781735</v>
          </cell>
          <cell r="H1001">
            <v>11863.8101006435</v>
          </cell>
          <cell r="I1001">
            <v>11908.805268859</v>
          </cell>
          <cell r="J1001">
            <v>11890.4758721203</v>
          </cell>
          <cell r="K1001">
            <v>11574.1740527042</v>
          </cell>
          <cell r="L1001">
            <v>11553.8094159536</v>
          </cell>
          <cell r="M1001">
            <v>11512.0895003899</v>
          </cell>
          <cell r="N1001">
            <v>11639.2014743643</v>
          </cell>
          <cell r="O1001">
            <v>11598.3450051108</v>
          </cell>
          <cell r="P1001">
            <v>11324.5087182175</v>
          </cell>
          <cell r="Q1001">
            <v>818.960690286414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customFormat="false" ht="12.75" hidden="false" customHeight="false" outlineLevel="0" collapsed="false">
      <c r="A2" s="2" t="s">
        <v>1</v>
      </c>
      <c r="B2" s="2"/>
      <c r="C2" s="2"/>
      <c r="D2" s="2"/>
      <c r="E2" s="2"/>
      <c r="F2" s="2"/>
      <c r="G2" s="2"/>
      <c r="H2" s="2"/>
      <c r="I2" s="2"/>
      <c r="J2" s="3"/>
      <c r="K2" s="4"/>
    </row>
    <row r="3" customFormat="false" ht="12.75" hidden="false" customHeight="false" outlineLevel="0" collapsed="false">
      <c r="A3" s="2" t="s">
        <v>2</v>
      </c>
      <c r="B3" s="2"/>
      <c r="C3" s="2"/>
      <c r="D3" s="2"/>
      <c r="E3" s="2"/>
      <c r="F3" s="2"/>
      <c r="G3" s="2"/>
      <c r="H3" s="2"/>
      <c r="I3" s="2"/>
      <c r="J3" s="3"/>
      <c r="K3" s="4"/>
    </row>
    <row r="5" customFormat="false" ht="12.75" hidden="false" customHeight="false" outlineLevel="0" collapsed="false">
      <c r="B5" s="3" t="s">
        <v>3</v>
      </c>
      <c r="C5" s="3" t="s">
        <v>4</v>
      </c>
    </row>
    <row r="6" customFormat="false" ht="12.75" hidden="false" customHeight="false" outlineLevel="0" collapsed="false">
      <c r="B6" s="3"/>
      <c r="C6" s="5"/>
    </row>
    <row r="7" customFormat="false" ht="12.75" hidden="false" customHeight="false" outlineLevel="0" collapsed="false">
      <c r="B7" s="3"/>
    </row>
    <row r="8" customFormat="false" ht="12.75" hidden="false" customHeight="false" outlineLevel="0" collapsed="false">
      <c r="B8" s="3" t="s">
        <v>5</v>
      </c>
      <c r="C8" s="6" t="n">
        <f aca="false">+assumptions!B16</f>
        <v>67400</v>
      </c>
    </row>
    <row r="9" customFormat="false" ht="12.75" hidden="false" customHeight="false" outlineLevel="0" collapsed="false">
      <c r="B9" s="3" t="s">
        <v>6</v>
      </c>
      <c r="C9" s="6" t="n">
        <f aca="false">+DCF!C17</f>
        <v>67400</v>
      </c>
      <c r="E9" s="3" t="s">
        <v>7</v>
      </c>
      <c r="F9" s="7" t="n">
        <f aca="false">+RF!AD1010</f>
        <v>49183.4333649397</v>
      </c>
    </row>
    <row r="10" customFormat="false" ht="12.75" hidden="false" customHeight="false" outlineLevel="0" collapsed="false">
      <c r="B10" s="3" t="s">
        <v>8</v>
      </c>
      <c r="C10" s="5" t="n">
        <f aca="false">+assumptions!B6</f>
        <v>15</v>
      </c>
      <c r="E10" s="3" t="s">
        <v>9</v>
      </c>
      <c r="F10" s="6" t="n">
        <f aca="false">+RF!AE1002</f>
        <v>48850.1912899089</v>
      </c>
    </row>
    <row r="11" customFormat="false" ht="12.75" hidden="false" customHeight="false" outlineLevel="0" collapsed="false">
      <c r="B11" s="3" t="s">
        <v>10</v>
      </c>
      <c r="C11" s="5" t="n">
        <f aca="false">+assumptions!B5</f>
        <v>15</v>
      </c>
      <c r="E11" s="1"/>
      <c r="F11" s="5"/>
    </row>
    <row r="12" customFormat="false" ht="12.75" hidden="false" customHeight="false" outlineLevel="0" collapsed="false">
      <c r="C12" s="5"/>
      <c r="E12" s="3" t="s">
        <v>11</v>
      </c>
      <c r="F12" s="7" t="n">
        <f aca="false">+RF!AD1006</f>
        <v>44736.6700179386</v>
      </c>
    </row>
    <row r="13" customFormat="false" ht="12.75" hidden="false" customHeight="false" outlineLevel="0" collapsed="false">
      <c r="B13" s="3" t="s">
        <v>12</v>
      </c>
      <c r="C13" s="8" t="n">
        <f aca="false">+RF!AD1012</f>
        <v>11.0605016563584</v>
      </c>
      <c r="E13" s="3" t="s">
        <v>13</v>
      </c>
      <c r="F13" s="7" t="n">
        <f aca="false">+RF!AD1007</f>
        <v>45221.3818327502</v>
      </c>
    </row>
    <row r="14" customFormat="false" ht="12.75" hidden="false" customHeight="false" outlineLevel="0" collapsed="false">
      <c r="B14" s="3" t="s">
        <v>14</v>
      </c>
      <c r="C14" s="9" t="n">
        <f aca="false">+RF!AF1008</f>
        <v>0.161031993782444</v>
      </c>
      <c r="E14" s="3" t="s">
        <v>15</v>
      </c>
      <c r="F14" s="7" t="n">
        <f aca="false">+RF!AD1008</f>
        <v>53031.4834951625</v>
      </c>
    </row>
    <row r="15" customFormat="false" ht="12.75" hidden="false" customHeight="false" outlineLevel="0" collapsed="false">
      <c r="B15" s="3" t="s">
        <v>16</v>
      </c>
      <c r="C15" s="10" t="n">
        <f aca="false">+RF!AF1011</f>
        <v>0.0586776181954704</v>
      </c>
      <c r="E15" s="3" t="s">
        <v>17</v>
      </c>
      <c r="F15" s="7" t="n">
        <f aca="false">+RF!AD1009</f>
        <v>53531.057365492</v>
      </c>
    </row>
    <row r="16" customFormat="false" ht="13.5" hidden="false" customHeight="false" outlineLevel="0" collapsed="false">
      <c r="B16" s="11"/>
    </row>
    <row r="17" customFormat="false" ht="12.75" hidden="false" customHeight="false" outlineLevel="0" collapsed="false">
      <c r="B17" s="12"/>
      <c r="C17" s="13"/>
      <c r="D17" s="13"/>
      <c r="E17" s="13"/>
      <c r="F17" s="13"/>
      <c r="G17" s="13"/>
      <c r="H17" s="14"/>
    </row>
    <row r="18" customFormat="false" ht="12.75" hidden="false" customHeight="false" outlineLevel="0" collapsed="false">
      <c r="B18" s="15"/>
      <c r="C18" s="16"/>
      <c r="D18" s="16"/>
      <c r="E18" s="16"/>
      <c r="F18" s="16"/>
      <c r="G18" s="16"/>
      <c r="H18" s="17"/>
    </row>
    <row r="19" customFormat="false" ht="12.75" hidden="false" customHeight="false" outlineLevel="0" collapsed="false">
      <c r="B19" s="15"/>
      <c r="C19" s="16"/>
      <c r="D19" s="16"/>
      <c r="E19" s="16"/>
      <c r="F19" s="16"/>
      <c r="G19" s="16"/>
      <c r="H19" s="17"/>
    </row>
    <row r="20" customFormat="false" ht="12.75" hidden="false" customHeight="false" outlineLevel="0" collapsed="false">
      <c r="B20" s="15"/>
      <c r="C20" s="16"/>
      <c r="D20" s="16"/>
      <c r="E20" s="16"/>
      <c r="F20" s="16"/>
      <c r="G20" s="16"/>
      <c r="H20" s="17"/>
    </row>
    <row r="21" customFormat="false" ht="12.75" hidden="false" customHeight="false" outlineLevel="0" collapsed="false">
      <c r="B21" s="15"/>
      <c r="C21" s="16"/>
      <c r="D21" s="16"/>
      <c r="E21" s="16"/>
      <c r="F21" s="16"/>
      <c r="G21" s="16"/>
      <c r="H21" s="17"/>
    </row>
    <row r="22" customFormat="false" ht="12.75" hidden="false" customHeight="false" outlineLevel="0" collapsed="false">
      <c r="B22" s="15"/>
      <c r="C22" s="16"/>
      <c r="D22" s="16"/>
      <c r="E22" s="16"/>
      <c r="F22" s="16"/>
      <c r="G22" s="16"/>
      <c r="H22" s="17"/>
    </row>
    <row r="23" customFormat="false" ht="12.75" hidden="false" customHeight="false" outlineLevel="0" collapsed="false">
      <c r="B23" s="15"/>
      <c r="C23" s="16"/>
      <c r="D23" s="16"/>
      <c r="E23" s="16"/>
      <c r="F23" s="16"/>
      <c r="G23" s="16"/>
      <c r="H23" s="17"/>
    </row>
    <row r="24" customFormat="false" ht="12.75" hidden="false" customHeight="false" outlineLevel="0" collapsed="false">
      <c r="B24" s="15"/>
      <c r="C24" s="16"/>
      <c r="D24" s="16"/>
      <c r="E24" s="16"/>
      <c r="F24" s="16"/>
      <c r="G24" s="16"/>
      <c r="H24" s="17"/>
    </row>
    <row r="25" customFormat="false" ht="12.75" hidden="false" customHeight="false" outlineLevel="0" collapsed="false">
      <c r="B25" s="15"/>
      <c r="C25" s="16"/>
      <c r="D25" s="16"/>
      <c r="E25" s="16"/>
      <c r="F25" s="16"/>
      <c r="G25" s="16"/>
      <c r="H25" s="17"/>
    </row>
    <row r="26" customFormat="false" ht="12.75" hidden="false" customHeight="false" outlineLevel="0" collapsed="false">
      <c r="B26" s="15"/>
      <c r="C26" s="16"/>
      <c r="D26" s="16"/>
      <c r="E26" s="16"/>
      <c r="F26" s="16"/>
      <c r="G26" s="16"/>
      <c r="H26" s="17"/>
    </row>
    <row r="27" customFormat="false" ht="12.75" hidden="false" customHeight="false" outlineLevel="0" collapsed="false">
      <c r="B27" s="15"/>
      <c r="C27" s="16"/>
      <c r="D27" s="16"/>
      <c r="E27" s="16"/>
      <c r="F27" s="16"/>
      <c r="G27" s="16"/>
      <c r="H27" s="17"/>
    </row>
    <row r="28" customFormat="false" ht="12.75" hidden="false" customHeight="false" outlineLevel="0" collapsed="false">
      <c r="B28" s="15"/>
      <c r="C28" s="16"/>
      <c r="D28" s="16"/>
      <c r="E28" s="16"/>
      <c r="F28" s="16"/>
      <c r="G28" s="16"/>
      <c r="H28" s="17"/>
    </row>
    <row r="29" customFormat="false" ht="13.5" hidden="false" customHeight="false" outlineLevel="0" collapsed="false">
      <c r="B29" s="18"/>
      <c r="C29" s="19"/>
      <c r="D29" s="19"/>
      <c r="E29" s="19"/>
      <c r="F29" s="19"/>
      <c r="G29" s="19"/>
      <c r="H29" s="20"/>
    </row>
    <row r="30" customFormat="false" ht="12.75" hidden="false" customHeight="false" outlineLevel="0" collapsed="false">
      <c r="B30" s="21"/>
      <c r="C30" s="16"/>
      <c r="D30" s="16"/>
      <c r="E30" s="16"/>
      <c r="F30" s="16"/>
      <c r="G30" s="16"/>
      <c r="H30" s="16"/>
    </row>
    <row r="31" customFormat="false" ht="12.75" hidden="false" customHeight="false" outlineLevel="0" collapsed="false">
      <c r="B31" s="21"/>
      <c r="C31" s="16"/>
      <c r="D31" s="16"/>
      <c r="E31" s="16"/>
      <c r="F31" s="16"/>
      <c r="G31" s="16"/>
      <c r="H31" s="16"/>
    </row>
    <row r="32" customFormat="false" ht="12.75" hidden="false" customHeight="false" outlineLevel="0" collapsed="false">
      <c r="B32" s="21"/>
      <c r="C32" s="16"/>
      <c r="D32" s="16"/>
      <c r="E32" s="16"/>
      <c r="F32" s="16"/>
      <c r="G32" s="16"/>
      <c r="H32" s="16"/>
    </row>
    <row r="33" customFormat="false" ht="12.75" hidden="false" customHeight="false" outlineLevel="0" collapsed="false">
      <c r="B33" s="21"/>
      <c r="C33" s="16"/>
      <c r="D33" s="16"/>
      <c r="E33" s="16"/>
      <c r="F33" s="16"/>
      <c r="G33" s="16"/>
      <c r="H33" s="16"/>
    </row>
    <row r="35" customFormat="false" ht="12.75" hidden="false" customHeight="false" outlineLevel="0" collapsed="false">
      <c r="B35" s="3" t="s">
        <v>18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22" t="s">
        <v>19</v>
      </c>
      <c r="C37" s="22"/>
      <c r="D37" s="22" t="s">
        <v>20</v>
      </c>
      <c r="E37" s="22"/>
      <c r="F37" s="22"/>
      <c r="G37" s="23"/>
      <c r="H37" s="24" t="s">
        <v>21</v>
      </c>
    </row>
    <row r="38" customFormat="false" ht="12.75" hidden="false" customHeight="false" outlineLevel="0" collapsed="false">
      <c r="B38" s="12" t="s">
        <v>22</v>
      </c>
      <c r="C38" s="14"/>
      <c r="D38" s="25" t="s">
        <v>23</v>
      </c>
      <c r="E38" s="13"/>
      <c r="F38" s="14"/>
      <c r="G38" s="12"/>
      <c r="H38" s="14"/>
    </row>
    <row r="39" customFormat="false" ht="12.75" hidden="false" customHeight="false" outlineLevel="0" collapsed="false">
      <c r="B39" s="15"/>
      <c r="C39" s="17"/>
      <c r="D39" s="15" t="s">
        <v>24</v>
      </c>
      <c r="E39" s="16"/>
      <c r="F39" s="17"/>
      <c r="G39" s="15"/>
      <c r="H39" s="17"/>
    </row>
    <row r="40" customFormat="false" ht="12.75" hidden="false" customHeight="false" outlineLevel="0" collapsed="false">
      <c r="B40" s="26" t="s">
        <v>25</v>
      </c>
      <c r="C40" s="16"/>
      <c r="D40" s="27" t="s">
        <v>26</v>
      </c>
      <c r="E40" s="16"/>
      <c r="F40" s="17"/>
      <c r="G40" s="16"/>
      <c r="H40" s="17"/>
    </row>
    <row r="41" customFormat="false" ht="13.5" hidden="false" customHeight="false" outlineLevel="0" collapsed="false">
      <c r="B41" s="18"/>
      <c r="C41" s="20"/>
      <c r="D41" s="28"/>
      <c r="E41" s="19"/>
      <c r="F41" s="20"/>
      <c r="G41" s="18"/>
      <c r="H41" s="29"/>
    </row>
    <row r="42" customFormat="false" ht="12.75" hidden="false" customHeight="false" outlineLevel="0" collapsed="false">
      <c r="B42" s="12" t="s">
        <v>27</v>
      </c>
      <c r="C42" s="14"/>
      <c r="D42" s="30" t="s">
        <v>28</v>
      </c>
      <c r="E42" s="13"/>
      <c r="F42" s="14"/>
      <c r="G42" s="12"/>
      <c r="H42" s="14"/>
    </row>
    <row r="43" customFormat="false" ht="13.5" hidden="false" customHeight="false" outlineLevel="0" collapsed="false">
      <c r="B43" s="18"/>
      <c r="C43" s="20"/>
      <c r="D43" s="31"/>
      <c r="E43" s="32"/>
      <c r="F43" s="20"/>
      <c r="G43" s="18"/>
      <c r="H43" s="20"/>
    </row>
    <row r="44" customFormat="false" ht="12.75" hidden="false" customHeight="false" outlineLevel="0" collapsed="false">
      <c r="B44" s="33" t="s">
        <v>29</v>
      </c>
      <c r="C44" s="34"/>
      <c r="D44" s="15" t="s">
        <v>30</v>
      </c>
      <c r="E44" s="13"/>
      <c r="F44" s="14"/>
      <c r="G44" s="12"/>
      <c r="H44" s="14"/>
    </row>
    <row r="45" customFormat="false" ht="12.75" hidden="false" customHeight="false" outlineLevel="0" collapsed="false">
      <c r="B45" s="35" t="s">
        <v>31</v>
      </c>
      <c r="C45" s="36"/>
      <c r="D45" s="15" t="s">
        <v>32</v>
      </c>
      <c r="E45" s="16"/>
      <c r="F45" s="17"/>
      <c r="G45" s="15"/>
      <c r="H45" s="17"/>
    </row>
    <row r="46" customFormat="false" ht="12.75" hidden="false" customHeight="false" outlineLevel="0" collapsed="false">
      <c r="B46" s="35" t="s">
        <v>33</v>
      </c>
      <c r="C46" s="36"/>
      <c r="D46" s="15" t="s">
        <v>34</v>
      </c>
      <c r="E46" s="16"/>
      <c r="F46" s="17"/>
      <c r="G46" s="15"/>
      <c r="H46" s="17"/>
    </row>
    <row r="47" customFormat="false" ht="12.75" hidden="false" customHeight="false" outlineLevel="0" collapsed="false">
      <c r="B47" s="35" t="s">
        <v>35</v>
      </c>
      <c r="C47" s="36"/>
      <c r="D47" s="15"/>
      <c r="E47" s="16"/>
      <c r="F47" s="17"/>
      <c r="G47" s="15"/>
      <c r="H47" s="17"/>
    </row>
    <row r="48" customFormat="false" ht="12.75" hidden="false" customHeight="false" outlineLevel="0" collapsed="false">
      <c r="B48" s="35"/>
      <c r="C48" s="36"/>
      <c r="D48" s="15"/>
      <c r="E48" s="16"/>
      <c r="F48" s="17"/>
      <c r="G48" s="15"/>
      <c r="H48" s="17"/>
    </row>
    <row r="49" customFormat="false" ht="13.5" hidden="false" customHeight="false" outlineLevel="0" collapsed="false">
      <c r="B49" s="37"/>
      <c r="C49" s="38"/>
      <c r="D49" s="18"/>
      <c r="E49" s="19"/>
      <c r="F49" s="20"/>
      <c r="G49" s="18"/>
      <c r="H49" s="20"/>
    </row>
    <row r="50" customFormat="false" ht="12.75" hidden="false" customHeight="false" outlineLevel="0" collapsed="false">
      <c r="B50" s="12" t="s">
        <v>36</v>
      </c>
      <c r="C50" s="14"/>
      <c r="D50" s="12" t="s">
        <v>37</v>
      </c>
      <c r="E50" s="13"/>
      <c r="F50" s="14"/>
      <c r="G50" s="25" t="s">
        <v>38</v>
      </c>
      <c r="H50" s="14"/>
    </row>
    <row r="51" customFormat="false" ht="12.75" hidden="false" customHeight="false" outlineLevel="0" collapsed="false">
      <c r="B51" s="15"/>
      <c r="C51" s="17"/>
      <c r="D51" s="26" t="s">
        <v>39</v>
      </c>
      <c r="E51" s="16"/>
      <c r="F51" s="17"/>
      <c r="G51" s="26"/>
      <c r="H51" s="17"/>
    </row>
    <row r="52" customFormat="false" ht="12.75" hidden="false" customHeight="false" outlineLevel="0" collapsed="false">
      <c r="B52" s="15"/>
      <c r="C52" s="17"/>
      <c r="D52" s="15" t="s">
        <v>40</v>
      </c>
      <c r="E52" s="16"/>
      <c r="F52" s="17"/>
      <c r="G52" s="26"/>
      <c r="H52" s="17"/>
    </row>
    <row r="53" customFormat="false" ht="12.75" hidden="false" customHeight="false" outlineLevel="0" collapsed="false">
      <c r="B53" s="15" t="s">
        <v>41</v>
      </c>
      <c r="C53" s="17"/>
      <c r="D53" s="15" t="s">
        <v>42</v>
      </c>
      <c r="E53" s="16"/>
      <c r="F53" s="17"/>
      <c r="G53" s="26"/>
      <c r="H53" s="17"/>
    </row>
    <row r="54" customFormat="false" ht="13.5" hidden="false" customHeight="false" outlineLevel="0" collapsed="false">
      <c r="B54" s="15"/>
      <c r="C54" s="17"/>
      <c r="D54" s="15"/>
      <c r="E54" s="16"/>
      <c r="F54" s="17"/>
      <c r="G54" s="26"/>
      <c r="H54" s="17"/>
    </row>
    <row r="55" customFormat="false" ht="12.75" hidden="false" customHeight="false" outlineLevel="0" collapsed="false">
      <c r="B55" s="12" t="s">
        <v>43</v>
      </c>
      <c r="C55" s="13"/>
      <c r="D55" s="39"/>
      <c r="E55" s="13"/>
      <c r="F55" s="13"/>
      <c r="G55" s="13"/>
      <c r="H55" s="14"/>
    </row>
    <row r="56" customFormat="false" ht="12.75" hidden="false" customHeight="false" outlineLevel="0" collapsed="false">
      <c r="B56" s="15" t="s">
        <v>44</v>
      </c>
      <c r="C56" s="16"/>
      <c r="D56" s="16"/>
      <c r="E56" s="16"/>
      <c r="F56" s="16"/>
      <c r="G56" s="16"/>
      <c r="H56" s="17"/>
    </row>
    <row r="57" customFormat="false" ht="12.75" hidden="false" customHeight="false" outlineLevel="0" collapsed="false">
      <c r="B57" s="15" t="s">
        <v>45</v>
      </c>
      <c r="C57" s="16"/>
      <c r="D57" s="21"/>
      <c r="E57" s="16"/>
      <c r="F57" s="16"/>
      <c r="G57" s="16"/>
      <c r="H57" s="17"/>
    </row>
    <row r="58" customFormat="false" ht="12.75" hidden="false" customHeight="false" outlineLevel="0" collapsed="false">
      <c r="B58" s="15" t="s">
        <v>46</v>
      </c>
      <c r="C58" s="16"/>
      <c r="D58" s="21"/>
      <c r="E58" s="16"/>
      <c r="F58" s="16"/>
      <c r="G58" s="16"/>
      <c r="H58" s="17"/>
    </row>
    <row r="59" customFormat="false" ht="12.75" hidden="false" customHeight="false" outlineLevel="0" collapsed="false">
      <c r="B59" s="15" t="s">
        <v>47</v>
      </c>
      <c r="C59" s="16"/>
      <c r="D59" s="16"/>
      <c r="E59" s="16"/>
      <c r="F59" s="16"/>
      <c r="G59" s="16"/>
      <c r="H59" s="17"/>
    </row>
    <row r="60" customFormat="false" ht="12.75" hidden="false" customHeight="false" outlineLevel="0" collapsed="false">
      <c r="B60" s="15"/>
      <c r="C60" s="16"/>
      <c r="D60" s="21"/>
      <c r="E60" s="16"/>
      <c r="F60" s="16"/>
      <c r="G60" s="16"/>
      <c r="H60" s="17"/>
    </row>
    <row r="61" customFormat="false" ht="12.75" hidden="false" customHeight="false" outlineLevel="0" collapsed="false">
      <c r="B61" s="15"/>
      <c r="C61" s="16"/>
      <c r="D61" s="21"/>
      <c r="E61" s="16"/>
      <c r="F61" s="16"/>
      <c r="G61" s="16"/>
      <c r="H61" s="17"/>
    </row>
    <row r="62" customFormat="false" ht="12.75" hidden="false" customHeight="false" outlineLevel="0" collapsed="false">
      <c r="B62" s="15"/>
      <c r="C62" s="16"/>
      <c r="D62" s="21"/>
      <c r="E62" s="16"/>
      <c r="F62" s="16"/>
      <c r="G62" s="16"/>
      <c r="H62" s="17"/>
    </row>
    <row r="63" customFormat="false" ht="13.5" hidden="false" customHeight="false" outlineLevel="0" collapsed="false">
      <c r="B63" s="18"/>
      <c r="C63" s="19"/>
      <c r="D63" s="40"/>
      <c r="E63" s="19"/>
      <c r="F63" s="19"/>
      <c r="G63" s="19"/>
      <c r="H63" s="20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2.7"/>
  </cols>
  <sheetData>
    <row r="1" customFormat="false" ht="12.75" hidden="false" customHeight="false" outlineLevel="0" collapsed="false">
      <c r="A1" s="0" t="s">
        <v>70</v>
      </c>
      <c r="B1" s="0" t="s">
        <v>293</v>
      </c>
      <c r="C1" s="0" t="s">
        <v>294</v>
      </c>
    </row>
    <row r="2" customFormat="false" ht="12.75" hidden="false" customHeight="false" outlineLevel="0" collapsed="false">
      <c r="A2" s="0" t="n">
        <v>1</v>
      </c>
      <c r="B2" s="98" t="n">
        <f aca="false">IF(+assumptions!$B$5-DCF!$D$6&gt;-1,+loan!G20,0)</f>
        <v>0</v>
      </c>
      <c r="C2" s="290" t="n">
        <f aca="false">IF(+assumptions!$B$5-DCF!$D$6&gt;-1,+loan!H20,0)</f>
        <v>0</v>
      </c>
    </row>
    <row r="3" customFormat="false" ht="12.75" hidden="false" customHeight="false" outlineLevel="0" collapsed="false">
      <c r="A3" s="0" t="n">
        <v>2</v>
      </c>
      <c r="B3" s="98" t="n">
        <f aca="false">IF(+assumptions!$B$5-DCF!$E$6&gt;-1,+loan!G32,0)</f>
        <v>0</v>
      </c>
      <c r="C3" s="290" t="n">
        <f aca="false">IF(+assumptions!$B$5-DCF!$E$6&gt;-1,+loan!H32,0)</f>
        <v>0</v>
      </c>
    </row>
    <row r="4" customFormat="false" ht="12.75" hidden="false" customHeight="false" outlineLevel="0" collapsed="false">
      <c r="A4" s="0" t="n">
        <v>3</v>
      </c>
      <c r="B4" s="98" t="n">
        <f aca="false">IF(+assumptions!$B$5-DCF!$F$6&gt;-1,+loan!G44,0)</f>
        <v>0</v>
      </c>
      <c r="C4" s="290" t="n">
        <f aca="false">IF(+assumptions!$B$5-DCF!$F$6&gt;-1,+loan!H44,0)</f>
        <v>0</v>
      </c>
    </row>
    <row r="5" customFormat="false" ht="12.75" hidden="false" customHeight="false" outlineLevel="0" collapsed="false">
      <c r="A5" s="0" t="n">
        <v>4</v>
      </c>
      <c r="B5" s="98" t="n">
        <f aca="false">IF(+assumptions!$B$5-DCF!$G$6&gt;-1,+loan!G56,0)</f>
        <v>0</v>
      </c>
      <c r="C5" s="290" t="n">
        <f aca="false">IF(+assumptions!$B$5-DCF!$G$6&gt;-1,+loan!H56,0)</f>
        <v>0</v>
      </c>
    </row>
    <row r="6" customFormat="false" ht="12.75" hidden="false" customHeight="false" outlineLevel="0" collapsed="false">
      <c r="A6" s="0" t="n">
        <v>5</v>
      </c>
      <c r="B6" s="98" t="n">
        <f aca="false">IF(+assumptions!$B$5-DCF!$H$6&gt;-1,+loan!G68,0)</f>
        <v>0</v>
      </c>
      <c r="C6" s="290" t="n">
        <f aca="false">IF(+assumptions!$B$5-DCF!$H$6&gt;-1,+loan!H68,0)</f>
        <v>0</v>
      </c>
    </row>
    <row r="7" customFormat="false" ht="12.75" hidden="false" customHeight="false" outlineLevel="0" collapsed="false">
      <c r="A7" s="0" t="n">
        <v>6</v>
      </c>
      <c r="B7" s="98" t="n">
        <f aca="false">IF(+assumptions!$B$5-DCF!$I$6&gt;-1,+loan!G80,0)</f>
        <v>0</v>
      </c>
      <c r="C7" s="290" t="n">
        <f aca="false">IF(+assumptions!$B$5-DCF!$I$6&gt;-1,+loan!H80,0)</f>
        <v>0</v>
      </c>
    </row>
    <row r="8" customFormat="false" ht="12.75" hidden="false" customHeight="false" outlineLevel="0" collapsed="false">
      <c r="A8" s="0" t="n">
        <v>7</v>
      </c>
      <c r="B8" s="98" t="n">
        <f aca="false">IF(+assumptions!$B$5-DCF!$J$6&gt;-1,+loan!G92,0)</f>
        <v>0</v>
      </c>
      <c r="C8" s="290" t="n">
        <f aca="false">IF(+assumptions!$B$5-DCF!$J$6&gt;-1,+loan!H92,0)</f>
        <v>0</v>
      </c>
    </row>
    <row r="9" customFormat="false" ht="12.75" hidden="false" customHeight="false" outlineLevel="0" collapsed="false">
      <c r="A9" s="0" t="n">
        <v>8</v>
      </c>
      <c r="B9" s="98" t="n">
        <f aca="false">IF(+assumptions!$B$5-DCF!$K$6&gt;-1,+loan!G104,0)</f>
        <v>0</v>
      </c>
      <c r="C9" s="290" t="n">
        <f aca="false">IF(+assumptions!$B$5-DCF!$K$6&gt;-1,+loan!H104,0)</f>
        <v>0</v>
      </c>
    </row>
    <row r="10" customFormat="false" ht="12.75" hidden="false" customHeight="false" outlineLevel="0" collapsed="false">
      <c r="A10" s="0" t="n">
        <v>9</v>
      </c>
      <c r="B10" s="98" t="n">
        <f aca="false">IF(+assumptions!$B$5-DCF!$L$6&gt;-1,+loan!G116,0)</f>
        <v>0</v>
      </c>
      <c r="C10" s="290" t="n">
        <f aca="false">IF(+assumptions!$B$5-DCF!$L$6&gt;-1,+loan!H116,0)</f>
        <v>0</v>
      </c>
    </row>
    <row r="11" customFormat="false" ht="12.75" hidden="false" customHeight="false" outlineLevel="0" collapsed="false">
      <c r="A11" s="0" t="n">
        <v>10</v>
      </c>
      <c r="B11" s="98" t="n">
        <f aca="false">IF(+assumptions!$B$5-DCF!$M$6&gt;-1,+loan!G128,0)</f>
        <v>0</v>
      </c>
      <c r="C11" s="290" t="n">
        <f aca="false">IF(+assumptions!$B$5-DCF!$M$6&gt;-1,+loan!H128,0)</f>
        <v>0</v>
      </c>
    </row>
    <row r="12" customFormat="false" ht="12.75" hidden="false" customHeight="false" outlineLevel="0" collapsed="false">
      <c r="A12" s="0" t="n">
        <v>11</v>
      </c>
      <c r="B12" s="98" t="n">
        <f aca="false">IF(+assumptions!$B$5-DCF!$N$6&gt;-1,+loan!G140,0)</f>
        <v>0</v>
      </c>
      <c r="C12" s="290" t="n">
        <f aca="false">IF(+assumptions!$B$5-DCF!$N$6&gt;-1,+loan!H140,0)</f>
        <v>0</v>
      </c>
    </row>
    <row r="13" customFormat="false" ht="12.75" hidden="false" customHeight="false" outlineLevel="0" collapsed="false">
      <c r="A13" s="0" t="n">
        <v>12</v>
      </c>
      <c r="B13" s="98" t="n">
        <f aca="false">IF(+assumptions!$B$5-DCF!$O$6&gt;-1,+loan!G152,0)</f>
        <v>0</v>
      </c>
      <c r="C13" s="290" t="n">
        <f aca="false">IF(+assumptions!$B$5-DCF!$O$6&gt;-1,+loan!H152,0)</f>
        <v>0</v>
      </c>
    </row>
    <row r="14" customFormat="false" ht="12.75" hidden="false" customHeight="false" outlineLevel="0" collapsed="false">
      <c r="A14" s="0" t="n">
        <v>13</v>
      </c>
      <c r="B14" s="98" t="n">
        <f aca="false">IF(+assumptions!$B$5-DCF!$P$6&gt;-1,+loan!G164,0)</f>
        <v>0</v>
      </c>
      <c r="C14" s="290" t="n">
        <f aca="false">IF(+assumptions!$B$5-DCF!$P$6&gt;-1,+loan!H164,0)</f>
        <v>0</v>
      </c>
    </row>
    <row r="15" customFormat="false" ht="12.75" hidden="false" customHeight="false" outlineLevel="0" collapsed="false">
      <c r="A15" s="0" t="n">
        <v>14</v>
      </c>
      <c r="B15" s="98" t="n">
        <f aca="false">IF(+assumptions!$B$5-DCF!$Q$6&gt;-1,+loan!G176,0)</f>
        <v>0</v>
      </c>
      <c r="C15" s="290" t="n">
        <f aca="false">IF(+assumptions!$B$5-DCF!$Q$6&gt;-1,+loan!H176,0)</f>
        <v>0</v>
      </c>
    </row>
    <row r="16" customFormat="false" ht="12.75" hidden="false" customHeight="false" outlineLevel="0" collapsed="false">
      <c r="A16" s="0" t="n">
        <v>15</v>
      </c>
      <c r="B16" s="98" t="n">
        <f aca="false">IF(+assumptions!$B$5-DCF!$R$6&gt;-1,+loan!G188,0)</f>
        <v>0</v>
      </c>
      <c r="C16" s="290" t="n">
        <f aca="false">IF(+assumptions!$B$5-DCF!$R$6&gt;-1,+loan!H188,0)</f>
        <v>0</v>
      </c>
    </row>
    <row r="17" customFormat="false" ht="12.75" hidden="false" customHeight="false" outlineLevel="0" collapsed="false">
      <c r="B17" s="98" t="n">
        <f aca="false">SUM(B2:B16)</f>
        <v>0</v>
      </c>
      <c r="C17" s="98" t="n">
        <f aca="false">SUM(C2:C16)</f>
        <v>0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291" width="9.14"/>
  </cols>
  <sheetData>
    <row r="1" customFormat="false" ht="13.5" hidden="false" customHeight="false" outlineLevel="0" collapsed="false">
      <c r="B1" s="292" t="s">
        <v>120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</row>
    <row r="2" customFormat="false" ht="13.5" hidden="false" customHeight="false" outlineLevel="0" collapsed="false">
      <c r="B2" s="293" t="s">
        <v>295</v>
      </c>
      <c r="C2" s="294" t="s">
        <v>296</v>
      </c>
      <c r="D2" s="294" t="s">
        <v>297</v>
      </c>
      <c r="E2" s="294" t="s">
        <v>298</v>
      </c>
      <c r="F2" s="294" t="s">
        <v>299</v>
      </c>
      <c r="G2" s="294" t="s">
        <v>300</v>
      </c>
      <c r="H2" s="294" t="s">
        <v>301</v>
      </c>
      <c r="I2" s="294" t="s">
        <v>302</v>
      </c>
      <c r="J2" s="294" t="s">
        <v>303</v>
      </c>
      <c r="K2" s="294" t="s">
        <v>304</v>
      </c>
      <c r="L2" s="294" t="s">
        <v>305</v>
      </c>
      <c r="M2" s="295" t="s">
        <v>306</v>
      </c>
    </row>
    <row r="3" customFormat="false" ht="12.75" hidden="false" customHeight="false" outlineLevel="0" collapsed="false">
      <c r="A3" s="296" t="n">
        <v>1998</v>
      </c>
      <c r="B3" s="297" t="n">
        <v>91.8798930013411</v>
      </c>
      <c r="C3" s="297" t="n">
        <v>79.401538530763</v>
      </c>
      <c r="D3" s="297" t="n">
        <v>74.9103342213223</v>
      </c>
      <c r="E3" s="297" t="n">
        <v>88.0967518122913</v>
      </c>
      <c r="F3" s="297" t="n">
        <v>81.0118738573933</v>
      </c>
      <c r="G3" s="297" t="n">
        <v>86.4044189300288</v>
      </c>
      <c r="H3" s="297" t="n">
        <v>81.4174683324528</v>
      </c>
      <c r="I3" s="297" t="n">
        <v>86.6970921551487</v>
      </c>
      <c r="J3" s="297" t="n">
        <v>89.913518129688</v>
      </c>
      <c r="K3" s="297" t="n">
        <v>82.260541057243</v>
      </c>
      <c r="L3" s="297" t="n">
        <v>83.4164818658876</v>
      </c>
      <c r="M3" s="297" t="n">
        <v>78.6268495559365</v>
      </c>
      <c r="N3" s="61" t="n">
        <f aca="false">AVERAGE(B3:M3)/100</f>
        <v>0.836697301207914</v>
      </c>
    </row>
    <row r="4" customFormat="false" ht="12.75" hidden="false" customHeight="false" outlineLevel="0" collapsed="false">
      <c r="A4" s="298" t="n">
        <v>1999</v>
      </c>
      <c r="B4" s="297" t="n">
        <v>85.543361121927</v>
      </c>
      <c r="C4" s="297" t="n">
        <v>81.6124944178687</v>
      </c>
      <c r="D4" s="297" t="n">
        <v>91.2083943325092</v>
      </c>
      <c r="E4" s="297" t="n">
        <v>85.7062234350666</v>
      </c>
      <c r="F4" s="297" t="n">
        <v>81.6685347384477</v>
      </c>
      <c r="G4" s="297" t="n">
        <v>87.7830813859554</v>
      </c>
      <c r="H4" s="297" t="n">
        <v>85.1794442187035</v>
      </c>
      <c r="I4" s="297" t="n">
        <v>75.4104378673664</v>
      </c>
      <c r="J4" s="297" t="n">
        <v>87.86034363501</v>
      </c>
      <c r="K4" s="297" t="n">
        <v>89.68993433743</v>
      </c>
      <c r="L4" s="297" t="n">
        <v>82.2934888733936</v>
      </c>
      <c r="M4" s="297" t="n">
        <v>92.8470330007441</v>
      </c>
      <c r="N4" s="61" t="n">
        <f aca="false">AVERAGE(B4:M4)/100</f>
        <v>0.855668976137018</v>
      </c>
    </row>
    <row r="5" customFormat="false" ht="12.75" hidden="false" customHeight="false" outlineLevel="0" collapsed="false">
      <c r="A5" s="298" t="n">
        <v>2000</v>
      </c>
      <c r="B5" s="297" t="n">
        <v>78.3179393867118</v>
      </c>
      <c r="C5" s="297" t="n">
        <v>86.1816213395649</v>
      </c>
      <c r="D5" s="297" t="n">
        <v>84.4067397989789</v>
      </c>
      <c r="E5" s="297" t="n">
        <v>78.8238918307113</v>
      </c>
      <c r="F5" s="297" t="n">
        <v>76.4404104732372</v>
      </c>
      <c r="G5" s="297" t="n">
        <v>75.3525567713794</v>
      </c>
      <c r="H5" s="297" t="n">
        <v>92.8045496672057</v>
      </c>
      <c r="I5" s="297" t="n">
        <v>84.721601888457</v>
      </c>
      <c r="J5" s="297" t="n">
        <v>75.5188169144568</v>
      </c>
      <c r="K5" s="297" t="n">
        <v>78.1936385334415</v>
      </c>
      <c r="L5" s="297" t="n">
        <v>84.0686270018695</v>
      </c>
      <c r="M5" s="297" t="n">
        <v>88.0145884989471</v>
      </c>
      <c r="N5" s="61" t="n">
        <f aca="false">AVERAGE(B5:M5)/100</f>
        <v>0.819037485087467</v>
      </c>
    </row>
    <row r="6" customFormat="false" ht="12.75" hidden="false" customHeight="false" outlineLevel="0" collapsed="false">
      <c r="A6" s="298" t="n">
        <v>2001</v>
      </c>
      <c r="B6" s="297" t="n">
        <v>81.9099601590511</v>
      </c>
      <c r="C6" s="297" t="n">
        <v>77.5825591575904</v>
      </c>
      <c r="D6" s="297" t="n">
        <v>84.9509953832694</v>
      </c>
      <c r="E6" s="297" t="n">
        <v>80.2013894385985</v>
      </c>
      <c r="F6" s="297" t="n">
        <v>80.8131042455748</v>
      </c>
      <c r="G6" s="297" t="n">
        <v>88.9410407858934</v>
      </c>
      <c r="H6" s="297" t="n">
        <v>81.5283242509297</v>
      </c>
      <c r="I6" s="297" t="n">
        <v>93.7462954662911</v>
      </c>
      <c r="J6" s="297" t="n">
        <v>92.7235484857206</v>
      </c>
      <c r="K6" s="297" t="n">
        <v>90.1269274276812</v>
      </c>
      <c r="L6" s="297" t="n">
        <v>86.86601024306</v>
      </c>
      <c r="M6" s="297" t="n">
        <v>88.4304389861039</v>
      </c>
      <c r="N6" s="61" t="n">
        <f aca="false">AVERAGE(B6:M6)/100</f>
        <v>0.85651716169147</v>
      </c>
    </row>
    <row r="7" customFormat="false" ht="12.75" hidden="false" customHeight="false" outlineLevel="0" collapsed="false">
      <c r="A7" s="298" t="n">
        <v>2002</v>
      </c>
      <c r="B7" s="297" t="n">
        <v>82.2780863887726</v>
      </c>
      <c r="C7" s="297" t="n">
        <v>87.3560991134036</v>
      </c>
      <c r="D7" s="297" t="n">
        <v>90.2029524020701</v>
      </c>
      <c r="E7" s="297" t="n">
        <v>83.766638661837</v>
      </c>
      <c r="F7" s="297" t="n">
        <v>84.1466828383062</v>
      </c>
      <c r="G7" s="297" t="n">
        <v>89.4446077703987</v>
      </c>
      <c r="H7" s="297" t="n">
        <v>90.6023048701393</v>
      </c>
      <c r="I7" s="297" t="n">
        <v>86.0283557534133</v>
      </c>
      <c r="J7" s="297" t="n">
        <v>89.1148715767205</v>
      </c>
      <c r="K7" s="297" t="n">
        <v>89.764779595134</v>
      </c>
      <c r="L7" s="297" t="n">
        <v>81.7985589139355</v>
      </c>
      <c r="M7" s="297" t="n">
        <v>79.2383014319244</v>
      </c>
      <c r="N7" s="61" t="n">
        <f aca="false">AVERAGE(B7:M7)/100</f>
        <v>0.861451866096713</v>
      </c>
    </row>
    <row r="8" customFormat="false" ht="12.75" hidden="false" customHeight="false" outlineLevel="0" collapsed="false">
      <c r="A8" s="298" t="n">
        <v>2003</v>
      </c>
      <c r="B8" s="297" t="n">
        <v>91.8694146697511</v>
      </c>
      <c r="C8" s="297" t="n">
        <v>79.3070426954711</v>
      </c>
      <c r="D8" s="297" t="n">
        <v>84.0073577220793</v>
      </c>
      <c r="E8" s="297" t="n">
        <v>88.3836822524085</v>
      </c>
      <c r="F8" s="297" t="n">
        <v>83.3956210824548</v>
      </c>
      <c r="G8" s="297" t="n">
        <v>88.1474845236345</v>
      </c>
      <c r="H8" s="297" t="n">
        <v>77.9951516384517</v>
      </c>
      <c r="I8" s="297" t="n">
        <v>83.8702666005588</v>
      </c>
      <c r="J8" s="297" t="n">
        <v>90.4182545384521</v>
      </c>
      <c r="K8" s="297" t="n">
        <v>85.6626814427881</v>
      </c>
      <c r="L8" s="297" t="n">
        <v>86.6314453174306</v>
      </c>
      <c r="M8" s="297" t="n">
        <v>84.3320603178702</v>
      </c>
      <c r="N8" s="61" t="n">
        <f aca="false">AVERAGE(B8:M8)/100</f>
        <v>0.853350385667792</v>
      </c>
    </row>
    <row r="9" customFormat="false" ht="12.75" hidden="false" customHeight="false" outlineLevel="0" collapsed="false">
      <c r="A9" s="298" t="n">
        <v>2004</v>
      </c>
      <c r="B9" s="297" t="n">
        <v>85.1195567348933</v>
      </c>
      <c r="C9" s="297" t="n">
        <v>85.2351729526724</v>
      </c>
      <c r="D9" s="297" t="n">
        <v>92.8652752739655</v>
      </c>
      <c r="E9" s="297" t="n">
        <v>82.6182654056789</v>
      </c>
      <c r="F9" s="297" t="n">
        <v>83.309186285522</v>
      </c>
      <c r="G9" s="297" t="n">
        <v>88.5729142428324</v>
      </c>
      <c r="H9" s="297" t="n">
        <v>96.3710023895391</v>
      </c>
      <c r="I9" s="297" t="n">
        <v>86.8719800187384</v>
      </c>
      <c r="J9" s="297" t="n">
        <v>75.6557474375461</v>
      </c>
      <c r="K9" s="297" t="n">
        <v>82.3285544998747</v>
      </c>
      <c r="L9" s="297" t="n">
        <v>88.2397631515283</v>
      </c>
      <c r="M9" s="297" t="n">
        <v>91.1718052038446</v>
      </c>
      <c r="N9" s="61" t="n">
        <f aca="false">AVERAGE(B9:M9)/100</f>
        <v>0.865299352997196</v>
      </c>
    </row>
    <row r="10" customFormat="false" ht="12.75" hidden="false" customHeight="false" outlineLevel="0" collapsed="false">
      <c r="A10" s="298" t="n">
        <v>2005</v>
      </c>
      <c r="B10" s="297" t="n">
        <v>86.4042304206416</v>
      </c>
      <c r="C10" s="297" t="n">
        <v>87.8843238163509</v>
      </c>
      <c r="D10" s="297" t="n">
        <v>80.1902962310656</v>
      </c>
      <c r="E10" s="297" t="n">
        <v>93.905648586633</v>
      </c>
      <c r="F10" s="297" t="n">
        <v>86.5788883571067</v>
      </c>
      <c r="G10" s="297" t="n">
        <v>78.1569178511693</v>
      </c>
      <c r="H10" s="297" t="n">
        <v>84.7924946364371</v>
      </c>
      <c r="I10" s="297" t="n">
        <v>82.4806385456067</v>
      </c>
      <c r="J10" s="297" t="n">
        <v>87.4069956963559</v>
      </c>
      <c r="K10" s="297" t="n">
        <v>83.0522545538829</v>
      </c>
      <c r="L10" s="297" t="n">
        <v>82.3461120642698</v>
      </c>
      <c r="M10" s="297" t="n">
        <v>81.321748412496</v>
      </c>
      <c r="N10" s="61" t="n">
        <f aca="false">AVERAGE(B10:M10)/100</f>
        <v>0.84543379097668</v>
      </c>
    </row>
    <row r="11" customFormat="false" ht="12.75" hidden="false" customHeight="false" outlineLevel="0" collapsed="false">
      <c r="A11" s="298" t="n">
        <v>2006</v>
      </c>
      <c r="B11" s="297" t="n">
        <v>88.4883754636809</v>
      </c>
      <c r="C11" s="297" t="n">
        <v>78.389929755519</v>
      </c>
      <c r="D11" s="297" t="n">
        <v>89.132687374643</v>
      </c>
      <c r="E11" s="297" t="n">
        <v>83.3447608640488</v>
      </c>
      <c r="F11" s="297" t="n">
        <v>88.4569983347736</v>
      </c>
      <c r="G11" s="297" t="n">
        <v>79.6775531315019</v>
      </c>
      <c r="H11" s="297" t="n">
        <v>100.131524010487</v>
      </c>
      <c r="I11" s="297" t="n">
        <v>81.3465837780457</v>
      </c>
      <c r="J11" s="297" t="n">
        <v>78.9676193222882</v>
      </c>
      <c r="K11" s="297" t="n">
        <v>93.1615622350441</v>
      </c>
      <c r="L11" s="297" t="n">
        <v>86.0186177457558</v>
      </c>
      <c r="M11" s="297" t="n">
        <v>88.7987475955994</v>
      </c>
      <c r="N11" s="61" t="n">
        <f aca="false">AVERAGE(B11:M11)/100</f>
        <v>0.863262466342823</v>
      </c>
    </row>
    <row r="12" customFormat="false" ht="12.75" hidden="false" customHeight="false" outlineLevel="0" collapsed="false">
      <c r="A12" s="298" t="n">
        <v>2007</v>
      </c>
      <c r="B12" s="297" t="n">
        <v>87.7441287819971</v>
      </c>
      <c r="C12" s="297" t="n">
        <v>77.8307747945502</v>
      </c>
      <c r="D12" s="297" t="n">
        <v>83.3568306612637</v>
      </c>
      <c r="E12" s="297" t="n">
        <v>86.5940065691443</v>
      </c>
      <c r="F12" s="297" t="n">
        <v>89.2927639735767</v>
      </c>
      <c r="G12" s="297" t="n">
        <v>76.3633214231951</v>
      </c>
      <c r="H12" s="297" t="n">
        <v>75.2346238445004</v>
      </c>
      <c r="I12" s="297" t="n">
        <v>84.1115244325677</v>
      </c>
      <c r="J12" s="297" t="n">
        <v>81.9907311791347</v>
      </c>
      <c r="K12" s="297" t="n">
        <v>81.130512712616</v>
      </c>
      <c r="L12" s="297" t="n">
        <v>86.1185419028418</v>
      </c>
      <c r="M12" s="297" t="n">
        <v>90.690242641637</v>
      </c>
      <c r="N12" s="61" t="n">
        <f aca="false">AVERAGE(B12:M12)/100</f>
        <v>0.833715002430854</v>
      </c>
    </row>
    <row r="13" customFormat="false" ht="12.75" hidden="false" customHeight="false" outlineLevel="0" collapsed="false">
      <c r="A13" s="298" t="n">
        <v>2008</v>
      </c>
      <c r="B13" s="297" t="n">
        <v>82.943540908329</v>
      </c>
      <c r="C13" s="297" t="n">
        <v>79.6556526103963</v>
      </c>
      <c r="D13" s="297" t="n">
        <v>89.9837386862587</v>
      </c>
      <c r="E13" s="297" t="n">
        <v>86.7374773110198</v>
      </c>
      <c r="F13" s="297" t="n">
        <v>86.3764585808013</v>
      </c>
      <c r="G13" s="297" t="n">
        <v>93.0745491041833</v>
      </c>
      <c r="H13" s="297" t="n">
        <v>85.0775768387304</v>
      </c>
      <c r="I13" s="297" t="n">
        <v>83.0966663773732</v>
      </c>
      <c r="J13" s="297" t="n">
        <v>88.6577943617855</v>
      </c>
      <c r="K13" s="297" t="n">
        <v>92.0139657680467</v>
      </c>
      <c r="L13" s="297" t="n">
        <v>89.4123510205915</v>
      </c>
      <c r="M13" s="297" t="n">
        <v>78.4677717919852</v>
      </c>
      <c r="N13" s="61" t="n">
        <f aca="false">AVERAGE(B13:M13)/100</f>
        <v>0.862914619466251</v>
      </c>
    </row>
    <row r="14" customFormat="false" ht="12.75" hidden="false" customHeight="false" outlineLevel="0" collapsed="false">
      <c r="A14" s="298" t="n">
        <v>2009</v>
      </c>
      <c r="B14" s="297" t="n">
        <v>85.7876360177264</v>
      </c>
      <c r="C14" s="297" t="n">
        <v>82.2174497982535</v>
      </c>
      <c r="D14" s="297" t="n">
        <v>85.0763695876218</v>
      </c>
      <c r="E14" s="297" t="n">
        <v>82.1527421989023</v>
      </c>
      <c r="F14" s="297" t="n">
        <v>86.5530889885681</v>
      </c>
      <c r="G14" s="297" t="n">
        <v>88.6458061370927</v>
      </c>
      <c r="H14" s="297" t="n">
        <v>87.7203497563429</v>
      </c>
      <c r="I14" s="297" t="n">
        <v>75.8960853382521</v>
      </c>
      <c r="J14" s="297" t="n">
        <v>89.4964826226969</v>
      </c>
      <c r="K14" s="297" t="n">
        <v>88.2674708382303</v>
      </c>
      <c r="L14" s="297" t="n">
        <v>81.9888088330765</v>
      </c>
      <c r="M14" s="297" t="n">
        <v>77.8655886309074</v>
      </c>
      <c r="N14" s="61" t="n">
        <f aca="false">AVERAGE(B14:M14)/100</f>
        <v>0.843056565623059</v>
      </c>
    </row>
    <row r="15" customFormat="false" ht="12.75" hidden="false" customHeight="false" outlineLevel="0" collapsed="false">
      <c r="A15" s="298" t="n">
        <v>2010</v>
      </c>
      <c r="B15" s="297" t="n">
        <v>92.4617186980766</v>
      </c>
      <c r="C15" s="297" t="n">
        <v>87.7064772374513</v>
      </c>
      <c r="D15" s="297" t="n">
        <v>81.6864599698756</v>
      </c>
      <c r="E15" s="297" t="n">
        <v>85.9840729048814</v>
      </c>
      <c r="F15" s="297" t="n">
        <v>92.8520891801891</v>
      </c>
      <c r="G15" s="297" t="n">
        <v>89.9125916217244</v>
      </c>
      <c r="H15" s="297" t="n">
        <v>83.8737327765554</v>
      </c>
      <c r="I15" s="297" t="n">
        <v>85.1534192830859</v>
      </c>
      <c r="J15" s="297" t="n">
        <v>77.8501503762168</v>
      </c>
      <c r="K15" s="297" t="n">
        <v>87.3870961523843</v>
      </c>
      <c r="L15" s="297" t="n">
        <v>84.1188708623663</v>
      </c>
      <c r="M15" s="297" t="n">
        <v>83.774479070333</v>
      </c>
      <c r="N15" s="61" t="n">
        <f aca="false">AVERAGE(B15:M15)/100</f>
        <v>0.860634298444283</v>
      </c>
    </row>
    <row r="16" customFormat="false" ht="12.75" hidden="false" customHeight="false" outlineLevel="0" collapsed="false">
      <c r="A16" s="298" t="n">
        <v>2011</v>
      </c>
      <c r="B16" s="297" t="n">
        <v>78.9759769824258</v>
      </c>
      <c r="C16" s="297" t="n">
        <v>84.5724491340073</v>
      </c>
      <c r="D16" s="297" t="n">
        <v>85.722002123792</v>
      </c>
      <c r="E16" s="297" t="n">
        <v>88.8554885199469</v>
      </c>
      <c r="F16" s="297" t="n">
        <v>87.7510113215569</v>
      </c>
      <c r="G16" s="297" t="n">
        <v>83.84677517693</v>
      </c>
      <c r="H16" s="297" t="n">
        <v>87.5550994334108</v>
      </c>
      <c r="I16" s="297" t="n">
        <v>88.9745201461684</v>
      </c>
      <c r="J16" s="297" t="n">
        <v>79.943546608281</v>
      </c>
      <c r="K16" s="297" t="n">
        <v>88.464732403299</v>
      </c>
      <c r="L16" s="297" t="n">
        <v>83.7120587188486</v>
      </c>
      <c r="M16" s="297" t="n">
        <v>88.4993364753671</v>
      </c>
      <c r="N16" s="61" t="n">
        <f aca="false">AVERAGE(B16:M16)/100</f>
        <v>0.855727497536695</v>
      </c>
    </row>
    <row r="17" customFormat="false" ht="13.5" hidden="false" customHeight="false" outlineLevel="0" collapsed="false">
      <c r="A17" s="299" t="n">
        <v>2012</v>
      </c>
      <c r="B17" s="297" t="n">
        <v>80.2977301508908</v>
      </c>
      <c r="C17" s="297" t="n">
        <v>80.9621574006357</v>
      </c>
      <c r="D17" s="297" t="n">
        <v>82.9037763479482</v>
      </c>
      <c r="E17" s="297" t="n">
        <v>85.0166726466464</v>
      </c>
      <c r="F17" s="297" t="n">
        <v>83.2804990218298</v>
      </c>
      <c r="G17" s="297" t="n">
        <v>94.8438770879958</v>
      </c>
      <c r="H17" s="297" t="n">
        <v>81.827281970991</v>
      </c>
      <c r="I17" s="297" t="n">
        <v>79.2855563203559</v>
      </c>
      <c r="J17" s="297" t="n">
        <v>77.8810540380512</v>
      </c>
      <c r="K17" s="297" t="n">
        <v>88.8115580749744</v>
      </c>
      <c r="L17" s="297" t="n">
        <v>86.0481917659179</v>
      </c>
      <c r="M17" s="297" t="n">
        <v>82.9583906456109</v>
      </c>
      <c r="N17" s="61" t="n">
        <f aca="false">AVERAGE(B17:M17)/100</f>
        <v>0.836763954559873</v>
      </c>
    </row>
    <row r="18" customFormat="false" ht="13.5" hidden="false" customHeight="false" outlineLevel="0" collapsed="false">
      <c r="N18" s="291" t="n">
        <f aca="false">AVERAGE(N3:N12)</f>
        <v>0.849043378863593</v>
      </c>
    </row>
    <row r="19" customFormat="false" ht="13.5" hidden="false" customHeight="false" outlineLevel="0" collapsed="false">
      <c r="C19" s="292" t="s">
        <v>307</v>
      </c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</row>
    <row r="20" customFormat="false" ht="13.5" hidden="false" customHeight="false" outlineLevel="0" collapsed="false">
      <c r="C20" s="300" t="s">
        <v>295</v>
      </c>
      <c r="D20" s="301" t="s">
        <v>296</v>
      </c>
      <c r="E20" s="301" t="s">
        <v>297</v>
      </c>
      <c r="F20" s="301" t="s">
        <v>298</v>
      </c>
      <c r="G20" s="301" t="s">
        <v>299</v>
      </c>
      <c r="H20" s="301" t="s">
        <v>300</v>
      </c>
      <c r="I20" s="301" t="s">
        <v>301</v>
      </c>
      <c r="J20" s="301" t="s">
        <v>302</v>
      </c>
      <c r="K20" s="301" t="s">
        <v>303</v>
      </c>
      <c r="L20" s="301" t="s">
        <v>304</v>
      </c>
      <c r="M20" s="301" t="s">
        <v>305</v>
      </c>
      <c r="N20" s="302" t="s">
        <v>306</v>
      </c>
    </row>
    <row r="21" customFormat="false" ht="12.75" hidden="false" customHeight="false" outlineLevel="0" collapsed="false">
      <c r="B21" s="296" t="n">
        <v>1998</v>
      </c>
      <c r="C21" s="303" t="s">
        <v>308</v>
      </c>
      <c r="D21" s="303" t="s">
        <v>308</v>
      </c>
      <c r="E21" s="303" t="s">
        <v>309</v>
      </c>
      <c r="F21" s="303" t="s">
        <v>308</v>
      </c>
      <c r="G21" s="304" t="s">
        <v>310</v>
      </c>
      <c r="H21" s="305" t="s">
        <v>311</v>
      </c>
      <c r="I21" s="306" t="s">
        <v>310</v>
      </c>
      <c r="J21" s="305" t="s">
        <v>312</v>
      </c>
      <c r="K21" s="305" t="s">
        <v>312</v>
      </c>
      <c r="L21" s="305" t="s">
        <v>310</v>
      </c>
      <c r="M21" s="305" t="s">
        <v>310</v>
      </c>
      <c r="N21" s="307" t="s">
        <v>310</v>
      </c>
    </row>
    <row r="22" customFormat="false" ht="12.75" hidden="false" customHeight="false" outlineLevel="0" collapsed="false">
      <c r="B22" s="298" t="n">
        <v>1999</v>
      </c>
      <c r="C22" s="308" t="s">
        <v>308</v>
      </c>
      <c r="D22" s="308" t="s">
        <v>308</v>
      </c>
      <c r="E22" s="308" t="s">
        <v>309</v>
      </c>
      <c r="F22" s="309" t="s">
        <v>310</v>
      </c>
      <c r="G22" s="310" t="s">
        <v>311</v>
      </c>
      <c r="H22" s="306" t="s">
        <v>311</v>
      </c>
      <c r="I22" s="306" t="s">
        <v>310</v>
      </c>
      <c r="J22" s="306" t="s">
        <v>312</v>
      </c>
      <c r="K22" s="306" t="s">
        <v>312</v>
      </c>
      <c r="L22" s="306" t="s">
        <v>310</v>
      </c>
      <c r="M22" s="306" t="s">
        <v>310</v>
      </c>
      <c r="N22" s="311" t="s">
        <v>310</v>
      </c>
    </row>
    <row r="23" customFormat="false" ht="12.75" hidden="false" customHeight="false" outlineLevel="0" collapsed="false">
      <c r="B23" s="298" t="n">
        <v>2000</v>
      </c>
      <c r="C23" s="308" t="s">
        <v>308</v>
      </c>
      <c r="D23" s="308" t="s">
        <v>308</v>
      </c>
      <c r="E23" s="308" t="s">
        <v>309</v>
      </c>
      <c r="F23" s="308" t="s">
        <v>312</v>
      </c>
      <c r="G23" s="310" t="s">
        <v>310</v>
      </c>
      <c r="H23" s="306" t="s">
        <v>311</v>
      </c>
      <c r="I23" s="306" t="s">
        <v>310</v>
      </c>
      <c r="J23" s="306" t="s">
        <v>312</v>
      </c>
      <c r="K23" s="306" t="s">
        <v>312</v>
      </c>
      <c r="L23" s="306" t="s">
        <v>310</v>
      </c>
      <c r="M23" s="306" t="s">
        <v>310</v>
      </c>
      <c r="N23" s="311" t="s">
        <v>310</v>
      </c>
    </row>
    <row r="24" customFormat="false" ht="12.75" hidden="false" customHeight="false" outlineLevel="0" collapsed="false">
      <c r="B24" s="298" t="n">
        <v>2001</v>
      </c>
      <c r="C24" s="308" t="s">
        <v>312</v>
      </c>
      <c r="D24" s="308" t="s">
        <v>312</v>
      </c>
      <c r="E24" s="308" t="s">
        <v>312</v>
      </c>
      <c r="F24" s="309" t="s">
        <v>311</v>
      </c>
      <c r="G24" s="310" t="s">
        <v>311</v>
      </c>
      <c r="H24" s="306" t="s">
        <v>311</v>
      </c>
      <c r="I24" s="306" t="s">
        <v>312</v>
      </c>
      <c r="J24" s="306" t="s">
        <v>312</v>
      </c>
      <c r="K24" s="306" t="s">
        <v>312</v>
      </c>
      <c r="L24" s="306" t="s">
        <v>310</v>
      </c>
      <c r="M24" s="306" t="s">
        <v>310</v>
      </c>
      <c r="N24" s="311" t="s">
        <v>310</v>
      </c>
    </row>
    <row r="25" customFormat="false" ht="12.75" hidden="false" customHeight="false" outlineLevel="0" collapsed="false">
      <c r="B25" s="298" t="n">
        <v>2002</v>
      </c>
      <c r="C25" s="308" t="s">
        <v>308</v>
      </c>
      <c r="D25" s="308" t="s">
        <v>308</v>
      </c>
      <c r="E25" s="308" t="s">
        <v>308</v>
      </c>
      <c r="F25" s="308" t="s">
        <v>309</v>
      </c>
      <c r="G25" s="310" t="s">
        <v>310</v>
      </c>
      <c r="H25" s="306" t="s">
        <v>310</v>
      </c>
      <c r="I25" s="306" t="s">
        <v>310</v>
      </c>
      <c r="J25" s="306" t="s">
        <v>312</v>
      </c>
      <c r="K25" s="306" t="s">
        <v>312</v>
      </c>
      <c r="L25" s="306" t="s">
        <v>310</v>
      </c>
      <c r="M25" s="306" t="s">
        <v>310</v>
      </c>
      <c r="N25" s="311" t="s">
        <v>308</v>
      </c>
    </row>
    <row r="26" customFormat="false" ht="12.75" hidden="false" customHeight="false" outlineLevel="0" collapsed="false">
      <c r="B26" s="298" t="n">
        <v>2003</v>
      </c>
      <c r="C26" s="308" t="s">
        <v>308</v>
      </c>
      <c r="D26" s="308" t="s">
        <v>308</v>
      </c>
      <c r="E26" s="308" t="s">
        <v>308</v>
      </c>
      <c r="F26" s="308" t="s">
        <v>313</v>
      </c>
      <c r="G26" s="310" t="s">
        <v>311</v>
      </c>
      <c r="H26" s="306" t="s">
        <v>310</v>
      </c>
      <c r="I26" s="306" t="s">
        <v>310</v>
      </c>
      <c r="J26" s="306" t="s">
        <v>314</v>
      </c>
      <c r="K26" s="306" t="s">
        <v>312</v>
      </c>
      <c r="L26" s="306" t="s">
        <v>310</v>
      </c>
      <c r="M26" s="306" t="s">
        <v>308</v>
      </c>
      <c r="N26" s="311" t="s">
        <v>308</v>
      </c>
    </row>
    <row r="27" customFormat="false" ht="12.75" hidden="false" customHeight="false" outlineLevel="0" collapsed="false">
      <c r="B27" s="298" t="n">
        <v>2004</v>
      </c>
      <c r="C27" s="308" t="s">
        <v>308</v>
      </c>
      <c r="D27" s="308" t="s">
        <v>308</v>
      </c>
      <c r="E27" s="308" t="s">
        <v>309</v>
      </c>
      <c r="F27" s="308" t="s">
        <v>308</v>
      </c>
      <c r="G27" s="310" t="s">
        <v>310</v>
      </c>
      <c r="H27" s="306" t="s">
        <v>311</v>
      </c>
      <c r="I27" s="306" t="s">
        <v>310</v>
      </c>
      <c r="J27" s="306" t="s">
        <v>312</v>
      </c>
      <c r="K27" s="306" t="s">
        <v>312</v>
      </c>
      <c r="L27" s="306" t="s">
        <v>310</v>
      </c>
      <c r="M27" s="306" t="s">
        <v>310</v>
      </c>
      <c r="N27" s="311" t="s">
        <v>310</v>
      </c>
    </row>
    <row r="28" customFormat="false" ht="12.75" hidden="false" customHeight="false" outlineLevel="0" collapsed="false">
      <c r="B28" s="298" t="n">
        <v>2005</v>
      </c>
      <c r="C28" s="308" t="s">
        <v>312</v>
      </c>
      <c r="D28" s="308" t="s">
        <v>312</v>
      </c>
      <c r="E28" s="308" t="s">
        <v>309</v>
      </c>
      <c r="F28" s="310" t="s">
        <v>310</v>
      </c>
      <c r="G28" s="310" t="s">
        <v>311</v>
      </c>
      <c r="H28" s="306" t="s">
        <v>311</v>
      </c>
      <c r="I28" s="306" t="s">
        <v>312</v>
      </c>
      <c r="J28" s="306" t="s">
        <v>312</v>
      </c>
      <c r="K28" s="306" t="s">
        <v>312</v>
      </c>
      <c r="L28" s="306" t="s">
        <v>310</v>
      </c>
      <c r="M28" s="306" t="s">
        <v>310</v>
      </c>
      <c r="N28" s="311" t="s">
        <v>310</v>
      </c>
    </row>
    <row r="29" customFormat="false" ht="12.75" hidden="false" customHeight="false" outlineLevel="0" collapsed="false">
      <c r="B29" s="298" t="n">
        <v>2006</v>
      </c>
      <c r="C29" s="308" t="s">
        <v>308</v>
      </c>
      <c r="D29" s="308" t="s">
        <v>308</v>
      </c>
      <c r="E29" s="308" t="s">
        <v>308</v>
      </c>
      <c r="F29" s="308" t="s">
        <v>309</v>
      </c>
      <c r="G29" s="310" t="s">
        <v>310</v>
      </c>
      <c r="H29" s="306" t="s">
        <v>310</v>
      </c>
      <c r="I29" s="306" t="s">
        <v>310</v>
      </c>
      <c r="J29" s="306" t="s">
        <v>312</v>
      </c>
      <c r="K29" s="306" t="s">
        <v>312</v>
      </c>
      <c r="L29" s="306" t="s">
        <v>310</v>
      </c>
      <c r="M29" s="306" t="s">
        <v>310</v>
      </c>
      <c r="N29" s="311" t="s">
        <v>308</v>
      </c>
    </row>
    <row r="30" customFormat="false" ht="13.5" hidden="false" customHeight="false" outlineLevel="0" collapsed="false">
      <c r="B30" s="299" t="n">
        <v>2007</v>
      </c>
      <c r="C30" s="312" t="s">
        <v>308</v>
      </c>
      <c r="D30" s="312" t="s">
        <v>308</v>
      </c>
      <c r="E30" s="312" t="s">
        <v>308</v>
      </c>
      <c r="F30" s="312" t="s">
        <v>308</v>
      </c>
      <c r="G30" s="313" t="s">
        <v>311</v>
      </c>
      <c r="H30" s="314" t="s">
        <v>310</v>
      </c>
      <c r="I30" s="314" t="s">
        <v>310</v>
      </c>
      <c r="J30" s="314" t="s">
        <v>314</v>
      </c>
      <c r="K30" s="314" t="s">
        <v>312</v>
      </c>
      <c r="L30" s="314" t="s">
        <v>310</v>
      </c>
      <c r="M30" s="314" t="s">
        <v>308</v>
      </c>
      <c r="N30" s="315" t="s">
        <v>308</v>
      </c>
    </row>
    <row r="33" customFormat="false" ht="12.75" hidden="false" customHeight="false" outlineLevel="0" collapsed="false">
      <c r="A33" s="316" t="n">
        <v>33970</v>
      </c>
      <c r="B33" s="121" t="s">
        <v>315</v>
      </c>
      <c r="I33" s="316" t="n">
        <v>34151</v>
      </c>
      <c r="J33" s="121" t="s">
        <v>316</v>
      </c>
    </row>
    <row r="34" customFormat="false" ht="12.75" hidden="false" customHeight="false" outlineLevel="0" collapsed="false">
      <c r="A34" s="316" t="n">
        <v>34335</v>
      </c>
      <c r="B34" s="121" t="s">
        <v>317</v>
      </c>
      <c r="I34" s="316" t="n">
        <v>34516</v>
      </c>
      <c r="J34" s="121" t="s">
        <v>318</v>
      </c>
    </row>
    <row r="35" customFormat="false" ht="12.75" hidden="false" customHeight="false" outlineLevel="0" collapsed="false">
      <c r="A35" s="316" t="n">
        <v>34700</v>
      </c>
      <c r="B35" s="121" t="s">
        <v>319</v>
      </c>
      <c r="I35" s="316" t="n">
        <v>34881</v>
      </c>
      <c r="J35" s="121" t="s">
        <v>320</v>
      </c>
    </row>
    <row r="36" customFormat="false" ht="12.75" hidden="false" customHeight="false" outlineLevel="0" collapsed="false">
      <c r="A36" s="316" t="n">
        <v>35065</v>
      </c>
      <c r="B36" s="121" t="s">
        <v>321</v>
      </c>
      <c r="I36" s="316" t="n">
        <v>35247</v>
      </c>
      <c r="J36" s="121" t="s">
        <v>322</v>
      </c>
    </row>
    <row r="37" customFormat="false" ht="12.75" hidden="false" customHeight="false" outlineLevel="0" collapsed="false">
      <c r="A37" s="316" t="n">
        <v>34001</v>
      </c>
      <c r="B37" s="121" t="s">
        <v>323</v>
      </c>
      <c r="I37" s="316" t="n">
        <v>34182</v>
      </c>
      <c r="J37" s="121" t="s">
        <v>324</v>
      </c>
    </row>
    <row r="38" customFormat="false" ht="12.75" hidden="false" customHeight="false" outlineLevel="0" collapsed="false">
      <c r="A38" s="316" t="n">
        <v>34366</v>
      </c>
      <c r="B38" s="121" t="s">
        <v>325</v>
      </c>
      <c r="I38" s="316" t="n">
        <v>34547</v>
      </c>
      <c r="J38" s="121" t="s">
        <v>326</v>
      </c>
    </row>
    <row r="39" customFormat="false" ht="12.75" hidden="false" customHeight="false" outlineLevel="0" collapsed="false">
      <c r="A39" s="316" t="n">
        <v>34731</v>
      </c>
      <c r="B39" s="121" t="s">
        <v>327</v>
      </c>
      <c r="I39" s="316" t="n">
        <v>34912</v>
      </c>
      <c r="J39" s="121" t="s">
        <v>328</v>
      </c>
    </row>
    <row r="40" customFormat="false" ht="12.75" hidden="false" customHeight="false" outlineLevel="0" collapsed="false">
      <c r="A40" s="316" t="n">
        <v>35096</v>
      </c>
      <c r="B40" s="121" t="s">
        <v>329</v>
      </c>
      <c r="I40" s="316" t="n">
        <v>35278</v>
      </c>
      <c r="J40" s="121" t="s">
        <v>330</v>
      </c>
    </row>
    <row r="41" customFormat="false" ht="12.75" hidden="false" customHeight="false" outlineLevel="0" collapsed="false">
      <c r="A41" s="316" t="n">
        <v>34029</v>
      </c>
      <c r="B41" s="121" t="s">
        <v>331</v>
      </c>
      <c r="I41" s="316" t="n">
        <v>34213</v>
      </c>
      <c r="J41" s="121" t="s">
        <v>332</v>
      </c>
    </row>
    <row r="42" customFormat="false" ht="12.75" hidden="false" customHeight="false" outlineLevel="0" collapsed="false">
      <c r="A42" s="316" t="n">
        <v>34394</v>
      </c>
      <c r="B42" s="121" t="s">
        <v>333</v>
      </c>
      <c r="I42" s="316" t="n">
        <v>34578</v>
      </c>
      <c r="J42" s="121" t="s">
        <v>334</v>
      </c>
    </row>
    <row r="43" customFormat="false" ht="12.75" hidden="false" customHeight="false" outlineLevel="0" collapsed="false">
      <c r="A43" s="316" t="n">
        <v>34759</v>
      </c>
      <c r="B43" s="121" t="s">
        <v>335</v>
      </c>
      <c r="I43" s="316" t="n">
        <v>34943</v>
      </c>
      <c r="J43" s="121" t="s">
        <v>336</v>
      </c>
    </row>
    <row r="44" customFormat="false" ht="12.75" hidden="false" customHeight="false" outlineLevel="0" collapsed="false">
      <c r="A44" s="316" t="n">
        <v>35125</v>
      </c>
      <c r="B44" s="121" t="s">
        <v>337</v>
      </c>
      <c r="I44" s="316" t="n">
        <v>35309</v>
      </c>
      <c r="J44" s="121" t="s">
        <v>338</v>
      </c>
    </row>
    <row r="45" customFormat="false" ht="12.75" hidden="false" customHeight="false" outlineLevel="0" collapsed="false">
      <c r="A45" s="316" t="n">
        <v>34060</v>
      </c>
      <c r="B45" s="121" t="s">
        <v>339</v>
      </c>
      <c r="I45" s="316" t="n">
        <v>34243</v>
      </c>
      <c r="J45" s="121" t="s">
        <v>340</v>
      </c>
    </row>
    <row r="46" customFormat="false" ht="12.75" hidden="false" customHeight="false" outlineLevel="0" collapsed="false">
      <c r="A46" s="316" t="n">
        <v>34425</v>
      </c>
      <c r="B46" s="121" t="s">
        <v>341</v>
      </c>
      <c r="I46" s="316" t="n">
        <v>34608</v>
      </c>
      <c r="J46" s="121" t="s">
        <v>342</v>
      </c>
    </row>
    <row r="47" customFormat="false" ht="12.75" hidden="false" customHeight="false" outlineLevel="0" collapsed="false">
      <c r="A47" s="316" t="n">
        <v>34790</v>
      </c>
      <c r="B47" s="121" t="s">
        <v>343</v>
      </c>
      <c r="I47" s="316" t="n">
        <v>34973</v>
      </c>
      <c r="J47" s="121" t="s">
        <v>344</v>
      </c>
    </row>
    <row r="48" customFormat="false" ht="12.75" hidden="false" customHeight="false" outlineLevel="0" collapsed="false">
      <c r="A48" s="316" t="n">
        <v>35156</v>
      </c>
      <c r="B48" s="121" t="s">
        <v>345</v>
      </c>
      <c r="I48" s="316" t="n">
        <v>35339</v>
      </c>
      <c r="J48" s="121" t="s">
        <v>346</v>
      </c>
    </row>
    <row r="49" customFormat="false" ht="12.75" hidden="false" customHeight="false" outlineLevel="0" collapsed="false">
      <c r="A49" s="316" t="n">
        <v>34090</v>
      </c>
      <c r="B49" s="121" t="s">
        <v>331</v>
      </c>
      <c r="I49" s="316" t="n">
        <v>34274</v>
      </c>
      <c r="J49" s="121" t="s">
        <v>347</v>
      </c>
    </row>
    <row r="50" customFormat="false" ht="12.75" hidden="false" customHeight="false" outlineLevel="0" collapsed="false">
      <c r="A50" s="316" t="n">
        <v>34455</v>
      </c>
      <c r="B50" s="121" t="s">
        <v>348</v>
      </c>
      <c r="I50" s="316" t="n">
        <v>34639</v>
      </c>
      <c r="J50" s="121" t="s">
        <v>349</v>
      </c>
    </row>
    <row r="51" customFormat="false" ht="12.75" hidden="false" customHeight="false" outlineLevel="0" collapsed="false">
      <c r="A51" s="316" t="n">
        <v>34820</v>
      </c>
      <c r="B51" s="121" t="s">
        <v>350</v>
      </c>
      <c r="I51" s="316" t="n">
        <v>35004</v>
      </c>
      <c r="J51" s="121" t="s">
        <v>351</v>
      </c>
    </row>
    <row r="52" customFormat="false" ht="12.75" hidden="false" customHeight="false" outlineLevel="0" collapsed="false">
      <c r="A52" s="316" t="n">
        <v>35186</v>
      </c>
      <c r="B52" s="121" t="s">
        <v>352</v>
      </c>
      <c r="I52" s="316" t="n">
        <v>35370</v>
      </c>
      <c r="J52" s="121" t="s">
        <v>353</v>
      </c>
    </row>
    <row r="53" customFormat="false" ht="12.75" hidden="false" customHeight="false" outlineLevel="0" collapsed="false">
      <c r="A53" s="316" t="n">
        <v>34121</v>
      </c>
      <c r="B53" s="121" t="s">
        <v>354</v>
      </c>
      <c r="I53" s="316" t="n">
        <v>34304</v>
      </c>
      <c r="J53" s="121" t="s">
        <v>355</v>
      </c>
    </row>
    <row r="54" customFormat="false" ht="12.75" hidden="false" customHeight="false" outlineLevel="0" collapsed="false">
      <c r="A54" s="316" t="n">
        <v>34486</v>
      </c>
      <c r="B54" s="121" t="s">
        <v>356</v>
      </c>
      <c r="I54" s="316" t="n">
        <v>34669</v>
      </c>
      <c r="J54" s="121" t="s">
        <v>357</v>
      </c>
    </row>
    <row r="55" customFormat="false" ht="12.75" hidden="false" customHeight="false" outlineLevel="0" collapsed="false">
      <c r="A55" s="316" t="n">
        <v>34851</v>
      </c>
      <c r="B55" s="121" t="s">
        <v>358</v>
      </c>
      <c r="I55" s="316" t="n">
        <v>35034</v>
      </c>
      <c r="J55" s="121" t="s">
        <v>359</v>
      </c>
    </row>
    <row r="56" customFormat="false" ht="12.75" hidden="false" customHeight="false" outlineLevel="0" collapsed="false">
      <c r="A56" s="316" t="n">
        <v>35217</v>
      </c>
      <c r="B56" s="121" t="s">
        <v>360</v>
      </c>
      <c r="I56" s="316" t="n">
        <v>35400</v>
      </c>
      <c r="J56" s="121" t="s">
        <v>361</v>
      </c>
    </row>
  </sheetData>
  <mergeCells count="2">
    <mergeCell ref="B1:M1"/>
    <mergeCell ref="C19:N19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17" width="10.71"/>
  </cols>
  <sheetData>
    <row r="1" customFormat="false" ht="12.75" hidden="false" customHeight="false" outlineLevel="0" collapsed="false">
      <c r="A1" s="2" t="s">
        <v>362</v>
      </c>
      <c r="B1" s="2"/>
      <c r="D1" s="0" t="s">
        <v>363</v>
      </c>
      <c r="E1" s="318" t="n">
        <v>36658</v>
      </c>
    </row>
    <row r="2" customFormat="false" ht="12.75" hidden="false" customHeight="false" outlineLevel="0" collapsed="false">
      <c r="A2" s="5"/>
      <c r="E2" s="57"/>
    </row>
    <row r="3" customFormat="false" ht="12.75" hidden="false" customHeight="false" outlineLevel="0" collapsed="false">
      <c r="A3" s="5" t="s">
        <v>364</v>
      </c>
      <c r="B3" s="8" t="n">
        <v>0.31</v>
      </c>
    </row>
    <row r="4" customFormat="false" ht="12.75" hidden="false" customHeight="false" outlineLevel="0" collapsed="false">
      <c r="A4" s="5" t="s">
        <v>365</v>
      </c>
      <c r="B4" s="8" t="n">
        <v>1.91</v>
      </c>
      <c r="J4" s="319"/>
      <c r="K4" s="319"/>
    </row>
    <row r="5" customFormat="false" ht="12.75" hidden="false" customHeight="false" outlineLevel="0" collapsed="false">
      <c r="A5" s="5" t="s">
        <v>366</v>
      </c>
      <c r="B5" s="8" t="n">
        <v>0.19</v>
      </c>
    </row>
    <row r="6" customFormat="false" ht="12.75" hidden="false" customHeight="false" outlineLevel="0" collapsed="false">
      <c r="A6" s="5" t="s">
        <v>367</v>
      </c>
      <c r="B6" s="8" t="n">
        <v>0.5</v>
      </c>
    </row>
    <row r="8" customFormat="false" ht="12.75" hidden="false" customHeight="false" outlineLevel="0" collapsed="false">
      <c r="A8" s="320"/>
      <c r="B8" s="321" t="s">
        <v>368</v>
      </c>
      <c r="C8" s="5" t="s">
        <v>369</v>
      </c>
    </row>
    <row r="9" customFormat="false" ht="12.75" hidden="false" customHeight="false" outlineLevel="0" collapsed="false">
      <c r="A9" s="320" t="n">
        <v>35400</v>
      </c>
      <c r="B9" s="317" t="n">
        <v>3.61133</v>
      </c>
      <c r="C9" s="322" t="n">
        <v>3.71</v>
      </c>
      <c r="H9" s="4" t="s">
        <v>370</v>
      </c>
      <c r="I9" s="4" t="s">
        <v>371</v>
      </c>
    </row>
    <row r="10" customFormat="false" ht="12.75" hidden="false" customHeight="false" outlineLevel="0" collapsed="false">
      <c r="A10" s="323" t="n">
        <v>35431</v>
      </c>
      <c r="B10" s="317" t="n">
        <v>4.254</v>
      </c>
      <c r="C10" s="251" t="n">
        <f aca="false">C9+$B$3*(B10-C9)+$B$5*(C9^($B$6))*D10+(1-$B$3)*(B10-B9)</f>
        <v>4.53143114503819</v>
      </c>
      <c r="D10" s="324" t="n">
        <v>0.572044762288828</v>
      </c>
      <c r="E10" s="324" t="n">
        <v>0.446448470074286</v>
      </c>
      <c r="F10" s="319" t="n">
        <f aca="false">C10-E10</f>
        <v>4.08498267496391</v>
      </c>
      <c r="G10" s="0" t="n">
        <v>1997</v>
      </c>
      <c r="H10" s="325" t="n">
        <f aca="false">AVERAGE(C10:C21)</f>
        <v>2.57964093697782</v>
      </c>
      <c r="I10" s="325" t="n">
        <f aca="false">AVERAGE(F10:F21)</f>
        <v>2.05689071011777</v>
      </c>
    </row>
    <row r="11" customFormat="false" ht="12.75" hidden="false" customHeight="false" outlineLevel="0" collapsed="false">
      <c r="A11" s="323" t="n">
        <v>35462</v>
      </c>
      <c r="B11" s="317" t="n">
        <v>2.868</v>
      </c>
      <c r="C11" s="251" t="n">
        <f aca="false">C10+$B$3*(B11-C10)+$B$5*(C10^($B$6))*D11+(1-$B$3)*(B11-B10)</f>
        <v>3.01046896716097</v>
      </c>
      <c r="D11" s="324" t="n">
        <v>-0.121047831305268</v>
      </c>
      <c r="E11" s="324" t="n">
        <v>0.263222738071838</v>
      </c>
      <c r="F11" s="319" t="n">
        <f aca="false">C11-E11</f>
        <v>2.74724622908913</v>
      </c>
      <c r="G11" s="0" t="n">
        <v>1998</v>
      </c>
      <c r="H11" s="325" t="n">
        <f aca="false">AVERAGE(C22:C33)</f>
        <v>2.25456366672806</v>
      </c>
      <c r="I11" s="325" t="n">
        <f aca="false">AVERAGE(F22:F33)</f>
        <v>1.63199009247175</v>
      </c>
    </row>
    <row r="12" customFormat="false" ht="12.75" hidden="false" customHeight="false" outlineLevel="0" collapsed="false">
      <c r="A12" s="323" t="n">
        <v>35490</v>
      </c>
      <c r="B12" s="317" t="n">
        <v>1.879</v>
      </c>
      <c r="C12" s="251" t="n">
        <f aca="false">C11+$B$3*(B12-C11)+$B$5*(C11^($B$6))*D12+(1-$B$3)*(B12-B11)</f>
        <v>1.66380747228598</v>
      </c>
      <c r="D12" s="324" t="n">
        <v>-0.950958325496494</v>
      </c>
      <c r="E12" s="324" t="n">
        <v>0.715830755747578</v>
      </c>
      <c r="F12" s="319" t="n">
        <f aca="false">C12-E12</f>
        <v>0.947976716538399</v>
      </c>
      <c r="G12" s="0" t="n">
        <v>1999</v>
      </c>
      <c r="H12" s="251" t="n">
        <f aca="false">AVERAGE(C34:C45)</f>
        <v>2.34758662564409</v>
      </c>
      <c r="I12" s="251" t="n">
        <f aca="false">AVERAGE(F34:F45)</f>
        <v>1.65072655266054</v>
      </c>
    </row>
    <row r="13" customFormat="false" ht="12.75" hidden="false" customHeight="false" outlineLevel="0" collapsed="false">
      <c r="A13" s="323" t="n">
        <v>35521</v>
      </c>
      <c r="B13" s="317" t="n">
        <v>1.846</v>
      </c>
      <c r="C13" s="251" t="n">
        <f aca="false">C12+$B$3*(B13-C12)+$B$5*(C12^($B$6))*D13+(1-$B$3)*(B13-B12)</f>
        <v>1.36272153580381</v>
      </c>
      <c r="D13" s="324" t="n">
        <v>-1.36607527690566</v>
      </c>
      <c r="E13" s="324" t="n">
        <v>1.11723315102579</v>
      </c>
      <c r="F13" s="319" t="n">
        <f aca="false">C13-E13</f>
        <v>0.24548838477802</v>
      </c>
      <c r="G13" s="0" t="n">
        <v>2000</v>
      </c>
      <c r="H13" s="251" t="n">
        <f aca="false">AVERAGE(C46:C57)</f>
        <v>3.15631497209851</v>
      </c>
      <c r="I13" s="251" t="n">
        <f aca="false">AVERAGE(F46:F57)</f>
        <v>2.82337786263743</v>
      </c>
    </row>
    <row r="14" customFormat="false" ht="12.75" hidden="false" customHeight="false" outlineLevel="0" collapsed="false">
      <c r="A14" s="323" t="n">
        <v>35551</v>
      </c>
      <c r="B14" s="317" t="n">
        <v>2.099</v>
      </c>
      <c r="C14" s="251" t="n">
        <f aca="false">C13+$B$3*(B14-C13)+$B$5*(C13^($B$6))*D14+(1-$B$3)*(B14-B13)</f>
        <v>1.52511198960641</v>
      </c>
      <c r="D14" s="324" t="n">
        <v>-1.08398690503705</v>
      </c>
      <c r="E14" s="324" t="n">
        <v>0.595938317452326</v>
      </c>
      <c r="F14" s="319" t="n">
        <f aca="false">C14-E14</f>
        <v>0.929173672154086</v>
      </c>
      <c r="G14" s="0" t="n">
        <v>2001</v>
      </c>
      <c r="H14" s="251" t="n">
        <f aca="false">AVERAGE(C58:C69)</f>
        <v>6.63337061878386</v>
      </c>
      <c r="I14" s="251" t="n">
        <f aca="false">AVERAGE(F58:F69)</f>
        <v>6.11236327065073</v>
      </c>
    </row>
    <row r="15" customFormat="false" ht="12.75" hidden="false" customHeight="false" outlineLevel="0" collapsed="false">
      <c r="A15" s="323" t="n">
        <v>35582</v>
      </c>
      <c r="B15" s="317" t="n">
        <v>2.308</v>
      </c>
      <c r="C15" s="251" t="n">
        <f aca="false">C14+$B$3*(B15-C14)+$B$5*(C14^($B$6))*D15+(1-$B$3)*(B15-B14)</f>
        <v>2.07170378060445</v>
      </c>
      <c r="D15" s="324" t="n">
        <v>0.680555823696344</v>
      </c>
      <c r="E15" s="324" t="n">
        <v>1.19971421635187</v>
      </c>
      <c r="F15" s="319" t="n">
        <f aca="false">C15-E15</f>
        <v>0.871989564252575</v>
      </c>
      <c r="G15" s="0" t="n">
        <v>2002</v>
      </c>
      <c r="H15" s="251" t="n">
        <f aca="false">AVERAGE(C70:C81)</f>
        <v>4.58459342470916</v>
      </c>
      <c r="I15" s="326" t="n">
        <f aca="false">AVERAGE(F70:F81)</f>
        <v>4.11424436854208</v>
      </c>
    </row>
    <row r="16" customFormat="false" ht="12.75" hidden="false" customHeight="false" outlineLevel="0" collapsed="false">
      <c r="A16" s="323" t="n">
        <v>35612</v>
      </c>
      <c r="B16" s="317" t="n">
        <v>2.219</v>
      </c>
      <c r="C16" s="251" t="n">
        <f aca="false">C15+$B$3*(B16-C15)+$B$5*(C15^($B$6))*D16+(1-$B$3)*(B16-B15)</f>
        <v>1.83482770823933</v>
      </c>
      <c r="D16" s="324" t="n">
        <v>-0.808585803451223</v>
      </c>
      <c r="E16" s="324" t="n">
        <v>0.0527219080150026</v>
      </c>
      <c r="F16" s="319" t="n">
        <f aca="false">C16-E16</f>
        <v>1.78210580022433</v>
      </c>
      <c r="G16" s="0" t="n">
        <v>2003</v>
      </c>
      <c r="H16" s="251" t="n">
        <f aca="false">AVERAGE(C82:C93)</f>
        <v>3.60081821701312</v>
      </c>
      <c r="I16" s="326" t="n">
        <f aca="false">AVERAGE(F82:F93)</f>
        <v>3.05088421012313</v>
      </c>
    </row>
    <row r="17" customFormat="false" ht="12.75" hidden="false" customHeight="false" outlineLevel="0" collapsed="false">
      <c r="A17" s="323" t="n">
        <v>35643</v>
      </c>
      <c r="B17" s="317" t="n">
        <v>2.163</v>
      </c>
      <c r="C17" s="251" t="n">
        <f aca="false">C16+$B$3*(B17-C16)+$B$5*(C16^($B$6))*D17+(1-$B$3)*(B17-B16)</f>
        <v>2.23116797165675</v>
      </c>
      <c r="D17" s="324" t="n">
        <v>1.2948361354879</v>
      </c>
      <c r="E17" s="324" t="n">
        <v>0.440053307718621</v>
      </c>
      <c r="F17" s="319" t="n">
        <f aca="false">C17-E17</f>
        <v>1.79111466393813</v>
      </c>
      <c r="G17" s="0" t="n">
        <v>2004</v>
      </c>
      <c r="H17" s="251" t="n">
        <f aca="false">AVERAGE(C94:C105)</f>
        <v>3.69106605118282</v>
      </c>
      <c r="I17" s="326" t="n">
        <f aca="false">AVERAGE(F94:F105)</f>
        <v>3.14041240266117</v>
      </c>
    </row>
    <row r="18" customFormat="false" ht="12.75" hidden="false" customHeight="false" outlineLevel="0" collapsed="false">
      <c r="A18" s="323" t="n">
        <v>35674</v>
      </c>
      <c r="B18" s="317" t="n">
        <v>2.499</v>
      </c>
      <c r="C18" s="251" t="n">
        <f aca="false">C17+$B$3*(B18-C17)+$B$5*(C17^($B$6))*D18+(1-$B$3)*(B18-B17)</f>
        <v>2.57794892934717</v>
      </c>
      <c r="D18" s="324" t="n">
        <v>0.112447108181008</v>
      </c>
      <c r="E18" s="324" t="n">
        <v>0.581120051555198</v>
      </c>
      <c r="F18" s="319" t="n">
        <f aca="false">C18-E18</f>
        <v>1.99682887779198</v>
      </c>
      <c r="G18" s="0" t="n">
        <v>2005</v>
      </c>
      <c r="H18" s="251" t="n">
        <f aca="false">AVERAGE(C106:C117)</f>
        <v>3.95323662769412</v>
      </c>
      <c r="I18" s="326" t="n">
        <f aca="false">AVERAGE(F106:F117)</f>
        <v>3.55847876742439</v>
      </c>
    </row>
    <row r="19" customFormat="false" ht="12.75" hidden="false" customHeight="false" outlineLevel="0" collapsed="false">
      <c r="A19" s="323" t="n">
        <v>35704</v>
      </c>
      <c r="B19" s="317" t="n">
        <v>3.221</v>
      </c>
      <c r="C19" s="251" t="n">
        <f aca="false">C18+$B$3*(B19-C18)+$B$5*(C18^($B$6))*D19+(1-$B$3)*(B19-B18)</f>
        <v>3.14498232116253</v>
      </c>
      <c r="D19" s="324" t="n">
        <v>-0.42775450923497</v>
      </c>
      <c r="E19" s="324" t="n">
        <v>-0.124339349995066</v>
      </c>
      <c r="F19" s="319" t="n">
        <f aca="false">C19-E19</f>
        <v>3.2693216711576</v>
      </c>
      <c r="G19" s="0" t="n">
        <v>2006</v>
      </c>
      <c r="H19" s="251" t="n">
        <f aca="false">AVERAGE(C118:C129)</f>
        <v>3.86216226459276</v>
      </c>
      <c r="I19" s="326" t="n">
        <f aca="false">AVERAGE(F118:F129)</f>
        <v>3.42602835864348</v>
      </c>
    </row>
    <row r="20" customFormat="false" ht="12.75" hidden="false" customHeight="false" outlineLevel="0" collapsed="false">
      <c r="A20" s="323" t="n">
        <v>35735</v>
      </c>
      <c r="B20" s="317" t="n">
        <v>3.509</v>
      </c>
      <c r="C20" s="251" t="n">
        <f aca="false">C19+$B$3*(B20-C19)+$B$5*(C19^($B$6))*D20+(1-$B$3)*(B20-B19)</f>
        <v>3.70394377744154</v>
      </c>
      <c r="D20" s="324" t="n">
        <v>0.734226281405998</v>
      </c>
      <c r="E20" s="324" t="n">
        <v>0.562105292588389</v>
      </c>
      <c r="F20" s="319" t="n">
        <f aca="false">C20-E20</f>
        <v>3.14183848485316</v>
      </c>
      <c r="G20" s="0" t="n">
        <v>2007</v>
      </c>
      <c r="H20" s="251" t="n">
        <f aca="false">AVERAGE(C130:C141)</f>
        <v>3.52504026127045</v>
      </c>
      <c r="I20" s="326" t="n">
        <f aca="false">AVERAGE(F130:F141)</f>
        <v>3.05952258094108</v>
      </c>
    </row>
    <row r="21" customFormat="false" ht="12.75" hidden="false" customHeight="false" outlineLevel="0" collapsed="false">
      <c r="A21" s="323" t="n">
        <v>35765</v>
      </c>
      <c r="B21" s="317" t="n">
        <v>2.682</v>
      </c>
      <c r="C21" s="251" t="n">
        <f aca="false">C20+$B$3*(B21-C20)+$B$5*(C20^($B$6))*D21+(1-$B$3)*(B21-B20)</f>
        <v>3.29757564538669</v>
      </c>
      <c r="D21" s="324" t="n">
        <v>1.31558059959317</v>
      </c>
      <c r="E21" s="324" t="n">
        <v>0.422953863714792</v>
      </c>
      <c r="F21" s="319" t="n">
        <f aca="false">C21-E21</f>
        <v>2.87462178167189</v>
      </c>
      <c r="G21" s="0" t="n">
        <v>2008</v>
      </c>
      <c r="H21" s="251" t="n">
        <f aca="false">AVERAGE(C142:C153)</f>
        <v>3.75480277627433</v>
      </c>
      <c r="I21" s="326" t="n">
        <f aca="false">AVERAGE(F142:F153)</f>
        <v>3.22800866268673</v>
      </c>
    </row>
    <row r="22" customFormat="false" ht="12.75" hidden="false" customHeight="false" outlineLevel="0" collapsed="false">
      <c r="A22" s="323" t="n">
        <v>35796</v>
      </c>
      <c r="B22" s="317" t="n">
        <v>2.269</v>
      </c>
      <c r="C22" s="251" t="n">
        <f aca="false">C21+$B$3*(B22-C21)+$B$5*(C21^($B$6))*D22+(1-$B$3)*(B22-B21)</f>
        <v>3.10085771586693</v>
      </c>
      <c r="D22" s="324" t="n">
        <v>1.17994385035167</v>
      </c>
      <c r="E22" s="324" t="n">
        <v>0.583093606030638</v>
      </c>
      <c r="F22" s="319" t="n">
        <f aca="false">C22-E22</f>
        <v>2.51776410983629</v>
      </c>
      <c r="G22" s="0" t="n">
        <v>2009</v>
      </c>
      <c r="H22" s="251" t="n">
        <f aca="false">AVERAGE(C154:C165)</f>
        <v>4.366098578626</v>
      </c>
      <c r="I22" s="326" t="n">
        <f aca="false">AVERAGE(F154:F165)</f>
        <v>3.87744195167427</v>
      </c>
    </row>
    <row r="23" customFormat="false" ht="12.75" hidden="false" customHeight="false" outlineLevel="0" collapsed="false">
      <c r="A23" s="323" t="n">
        <v>35827</v>
      </c>
      <c r="B23" s="317" t="n">
        <v>2.036</v>
      </c>
      <c r="C23" s="251" t="n">
        <f aca="false">C22+$B$3*(B23-C22)+$B$5*(C22^($B$6))*D23+(1-$B$3)*(B23-B22)</f>
        <v>2.59968631710094</v>
      </c>
      <c r="D23" s="324" t="n">
        <v>-0.030771821983964</v>
      </c>
      <c r="E23" s="324" t="n">
        <v>1.28393458305587</v>
      </c>
      <c r="F23" s="319" t="n">
        <f aca="false">C23-E23</f>
        <v>1.31575173404507</v>
      </c>
      <c r="G23" s="0" t="n">
        <v>2010</v>
      </c>
      <c r="H23" s="251" t="n">
        <f aca="false">AVERAGE(C166:C177)</f>
        <v>4.02991416337943</v>
      </c>
      <c r="I23" s="326" t="n">
        <f aca="false">AVERAGE(F166:F177)</f>
        <v>3.68192862576195</v>
      </c>
    </row>
    <row r="24" customFormat="false" ht="12.75" hidden="false" customHeight="false" outlineLevel="0" collapsed="false">
      <c r="A24" s="323" t="n">
        <v>35855</v>
      </c>
      <c r="B24" s="317" t="n">
        <v>2.227</v>
      </c>
      <c r="C24" s="251" t="n">
        <f aca="false">C23+$B$3*(B24-C23)+$B$5*(C23^($B$6))*D24+(1-$B$3)*(B24-B23)</f>
        <v>2.66453575652866</v>
      </c>
      <c r="D24" s="324" t="n">
        <v>0.158617998924484</v>
      </c>
      <c r="E24" s="324" t="n">
        <v>0.277270221888596</v>
      </c>
      <c r="F24" s="319" t="n">
        <f aca="false">C24-E24</f>
        <v>2.38726553464006</v>
      </c>
      <c r="G24" s="0" t="n">
        <v>2011</v>
      </c>
      <c r="H24" s="251" t="n">
        <f aca="false">AVERAGE(C178:C189)</f>
        <v>3.82640715102195</v>
      </c>
      <c r="I24" s="326" t="n">
        <f aca="false">AVERAGE(F178:F189)</f>
        <v>3.18111186919252</v>
      </c>
    </row>
    <row r="25" customFormat="false" ht="12.75" hidden="false" customHeight="false" outlineLevel="0" collapsed="false">
      <c r="A25" s="323" t="n">
        <v>35886</v>
      </c>
      <c r="B25" s="317" t="n">
        <v>2.334</v>
      </c>
      <c r="C25" s="251" t="n">
        <f aca="false">C24+$B$3*(B25-C24)+$B$5*(C24^($B$6))*D25+(1-$B$3)*(B25-B24)</f>
        <v>2.75059811363645</v>
      </c>
      <c r="D25" s="324" t="n">
        <v>0.369822338187244</v>
      </c>
      <c r="E25" s="324" t="n">
        <v>0.376516749607696</v>
      </c>
      <c r="F25" s="319" t="n">
        <f aca="false">C25-E25</f>
        <v>2.37408136402875</v>
      </c>
      <c r="G25" s="0" t="n">
        <v>2012</v>
      </c>
      <c r="H25" s="251" t="n">
        <f aca="false">AVERAGE(C190:C201)</f>
        <v>4.18755270923798</v>
      </c>
      <c r="I25" s="326" t="n">
        <f aca="false">AVERAGE(F190:F201)</f>
        <v>3.56224991245414</v>
      </c>
    </row>
    <row r="26" customFormat="false" ht="12.75" hidden="false" customHeight="false" outlineLevel="0" collapsed="false">
      <c r="A26" s="323" t="n">
        <v>35916</v>
      </c>
      <c r="B26" s="317" t="n">
        <v>2.29</v>
      </c>
      <c r="C26" s="251" t="n">
        <f aca="false">C25+$B$3*(B26-C25)+$B$5*(C25^($B$6))*D26+(1-$B$3)*(B26-B25)</f>
        <v>2.60087337043629</v>
      </c>
      <c r="D26" s="324" t="n">
        <v>0.0743245316298567</v>
      </c>
      <c r="E26" s="324" t="n">
        <v>0.106435638150875</v>
      </c>
      <c r="F26" s="319" t="n">
        <f aca="false">C26-E26</f>
        <v>2.49443773228542</v>
      </c>
      <c r="G26" s="0" t="n">
        <v>2013</v>
      </c>
      <c r="H26" s="251" t="n">
        <f aca="false">AVERAGE(C202:C213)</f>
        <v>4.20643638591129</v>
      </c>
      <c r="I26" s="326" t="n">
        <f aca="false">AVERAGE(F202:F213)</f>
        <v>3.62568284367839</v>
      </c>
    </row>
    <row r="27" customFormat="false" ht="12.75" hidden="false" customHeight="false" outlineLevel="0" collapsed="false">
      <c r="A27" s="323" t="n">
        <v>35947</v>
      </c>
      <c r="B27" s="317" t="n">
        <v>2.069</v>
      </c>
      <c r="C27" s="251" t="n">
        <f aca="false">C26+$B$3*(B27-C26)+$B$5*(C26^($B$6))*D27+(1-$B$3)*(B27-B26)</f>
        <v>2.02531980381205</v>
      </c>
      <c r="D27" s="324" t="n">
        <v>-0.842585804561815</v>
      </c>
      <c r="E27" s="324" t="n">
        <v>0.369771840083565</v>
      </c>
      <c r="F27" s="319" t="n">
        <f aca="false">C27-E27</f>
        <v>1.65554796372848</v>
      </c>
      <c r="G27" s="0" t="n">
        <v>2014</v>
      </c>
      <c r="H27" s="319" t="n">
        <f aca="false">+AVERAGE(C214:C225)</f>
        <v>3.78195957018777</v>
      </c>
      <c r="I27" s="327" t="n">
        <f aca="false">AVERAGE(F214:F225)</f>
        <v>3.41935859794473</v>
      </c>
    </row>
    <row r="28" customFormat="false" ht="12.75" hidden="false" customHeight="false" outlineLevel="0" collapsed="false">
      <c r="A28" s="323" t="n">
        <v>35977</v>
      </c>
      <c r="B28" s="317" t="n">
        <v>2.353</v>
      </c>
      <c r="C28" s="251" t="n">
        <f aca="false">C27+$B$3*(B28-C27)+$B$5*(C27^($B$6))*D28+(1-$B$3)*(B28-B27)</f>
        <v>1.94857553007348</v>
      </c>
      <c r="D28" s="324" t="n">
        <v>-1.3842106075386</v>
      </c>
      <c r="E28" s="324" t="n">
        <v>0.130611016288738</v>
      </c>
      <c r="F28" s="319" t="n">
        <f aca="false">C28-E28</f>
        <v>1.81796451378475</v>
      </c>
      <c r="G28" s="0" t="n">
        <v>2015</v>
      </c>
      <c r="H28" s="319" t="n">
        <f aca="false">+AVERAGE(C226:C237)</f>
        <v>4.7406887113115</v>
      </c>
      <c r="I28" s="327" t="n">
        <f aca="false">+AVERAGE(F226:F237)</f>
        <v>4.36026222590878</v>
      </c>
    </row>
    <row r="29" customFormat="false" ht="12.75" hidden="false" customHeight="false" outlineLevel="0" collapsed="false">
      <c r="A29" s="323" t="n">
        <v>36008</v>
      </c>
      <c r="B29" s="317" t="n">
        <v>1.953</v>
      </c>
      <c r="C29" s="251" t="n">
        <f aca="false">C28+$B$3*(B29-C28)+$B$5*(C28^($B$6))*D29+(1-$B$3)*(B29-B28)</f>
        <v>1.88219652427436</v>
      </c>
      <c r="D29" s="324" t="n">
        <v>0.785184202816392</v>
      </c>
      <c r="E29" s="324" t="n">
        <v>0.917699100675719</v>
      </c>
      <c r="F29" s="319" t="n">
        <f aca="false">C29-E29</f>
        <v>0.964497423598641</v>
      </c>
      <c r="G29" s="0" t="n">
        <v>2016</v>
      </c>
      <c r="H29" s="319" t="n">
        <f aca="false">+AVERAGE(C238:C249)</f>
        <v>3.928487001132</v>
      </c>
      <c r="I29" s="327" t="n">
        <f aca="false">+AVERAGE(F238:F249)</f>
        <v>3.40051018986883</v>
      </c>
    </row>
    <row r="30" customFormat="false" ht="12.75" hidden="false" customHeight="false" outlineLevel="0" collapsed="false">
      <c r="A30" s="323" t="n">
        <v>36039</v>
      </c>
      <c r="B30" s="317" t="n">
        <v>1.754</v>
      </c>
      <c r="C30" s="251" t="n">
        <f aca="false">C29+$B$3*(B30-C29)+$B$5*(C29^($B$6))*D30+(1-$B$3)*(B30-B29)</f>
        <v>1.5156166629057</v>
      </c>
      <c r="D30" s="324" t="n">
        <v>-0.727092134419338</v>
      </c>
      <c r="E30" s="324" t="n">
        <v>1.26539330223292</v>
      </c>
      <c r="F30" s="319" t="n">
        <f aca="false">C30-E30</f>
        <v>0.250223360672788</v>
      </c>
      <c r="G30" s="0" t="n">
        <v>2017</v>
      </c>
      <c r="H30" s="319" t="n">
        <f aca="false">+AVERAGE(C250:C261)</f>
        <v>4.43160026400454</v>
      </c>
      <c r="I30" s="328" t="n">
        <f aca="false">+AVERAGE(F250:F261)</f>
        <v>3.83149285042134</v>
      </c>
    </row>
    <row r="31" customFormat="false" ht="12.75" hidden="false" customHeight="false" outlineLevel="0" collapsed="false">
      <c r="A31" s="323" t="n">
        <v>36069</v>
      </c>
      <c r="B31" s="317" t="n">
        <v>2.13</v>
      </c>
      <c r="C31" s="251" t="n">
        <f aca="false">C30+$B$3*(B31-C30)+$B$5*(C30^($B$6))*D31+(1-$B$3)*(B31-B30)</f>
        <v>2.1051853237667</v>
      </c>
      <c r="D31" s="324" t="n">
        <v>0.597109947887923</v>
      </c>
      <c r="E31" s="324" t="n">
        <v>0.158864512966663</v>
      </c>
      <c r="F31" s="319" t="n">
        <f aca="false">C31-E31</f>
        <v>1.94632081080003</v>
      </c>
      <c r="G31" s="0" t="n">
        <v>2018</v>
      </c>
      <c r="H31" s="319" t="n">
        <f aca="false">+AVERAGE(C262:C273)</f>
        <v>4.98107962299983</v>
      </c>
      <c r="I31" s="328" t="n">
        <f aca="false">+AVERAGE(F262:F273)</f>
        <v>4.48084021441102</v>
      </c>
    </row>
    <row r="32" customFormat="false" ht="12.75" hidden="false" customHeight="false" outlineLevel="0" collapsed="false">
      <c r="A32" s="323" t="n">
        <v>36100</v>
      </c>
      <c r="B32" s="317" t="n">
        <v>2.126</v>
      </c>
      <c r="C32" s="251" t="n">
        <f aca="false">C31+$B$3*(B32-C31)+$B$5*(C31^($B$6))*D32+(1-$B$3)*(B32-B31)</f>
        <v>2.26444992690021</v>
      </c>
      <c r="D32" s="324" t="n">
        <v>0.564329582050184</v>
      </c>
      <c r="E32" s="324" t="n">
        <v>0.851015610029092</v>
      </c>
      <c r="F32" s="319" t="n">
        <f aca="false">C32-E32</f>
        <v>1.41343431687112</v>
      </c>
      <c r="G32" s="0" t="n">
        <v>2019</v>
      </c>
      <c r="H32" s="319" t="n">
        <f aca="false">+AVERAGE(C274:C285)</f>
        <v>4.37910634635444</v>
      </c>
      <c r="I32" s="328" t="n">
        <f aca="false">+AVERAGE(F274:F285)</f>
        <v>3.94830665579064</v>
      </c>
    </row>
    <row r="33" customFormat="false" ht="12.75" hidden="false" customHeight="false" outlineLevel="0" collapsed="false">
      <c r="A33" s="323" t="n">
        <v>36130</v>
      </c>
      <c r="B33" s="317" t="n">
        <v>2.136</v>
      </c>
      <c r="C33" s="251" t="n">
        <f aca="false">C32+$B$3*(B33-C32)+$B$5*(C32^($B$6))*D33+(1-$B$3)*(B33-B32)</f>
        <v>1.596868955435</v>
      </c>
      <c r="D33" s="324" t="n">
        <v>-2.21976596398464</v>
      </c>
      <c r="E33" s="324" t="n">
        <v>1.15027671006547</v>
      </c>
      <c r="F33" s="319" t="n">
        <f aca="false">C33-E33</f>
        <v>0.446592245369538</v>
      </c>
      <c r="G33" s="0" t="n">
        <v>2020</v>
      </c>
      <c r="H33" s="319" t="n">
        <f aca="false">+AVERAGE(C286:C297)</f>
        <v>4.53201545633492</v>
      </c>
      <c r="I33" s="328" t="n">
        <f aca="false">+AVERAGE(F286:F297)</f>
        <v>4.13330572758619</v>
      </c>
    </row>
    <row r="34" customFormat="false" ht="12.75" hidden="false" customHeight="false" outlineLevel="0" collapsed="false">
      <c r="A34" s="323" t="n">
        <v>36161</v>
      </c>
      <c r="B34" s="317" t="n">
        <v>1.811</v>
      </c>
      <c r="C34" s="251" t="n">
        <f aca="false">C33+$B$3*(B34-C33)+$B$5*(C33^($B$6))*D34+(1-$B$3)*(B34-B33)</f>
        <v>2.13624188069764</v>
      </c>
      <c r="D34" s="324" t="n">
        <v>2.90399248282158</v>
      </c>
      <c r="E34" s="324" t="n">
        <v>0.496589058189831</v>
      </c>
      <c r="F34" s="328" t="n">
        <f aca="false">C34-E34</f>
        <v>1.63965282250781</v>
      </c>
      <c r="G34" s="0" t="n">
        <v>2021</v>
      </c>
      <c r="H34" s="319" t="n">
        <f aca="false">+AVERAGE(C298:C309)</f>
        <v>4.75811885700758</v>
      </c>
      <c r="I34" s="328" t="n">
        <f aca="false">+AVERAGE(F298:F309)</f>
        <v>4.37856809441238</v>
      </c>
    </row>
    <row r="35" customFormat="false" ht="12.75" hidden="false" customHeight="false" outlineLevel="0" collapsed="false">
      <c r="A35" s="323" t="n">
        <v>36192</v>
      </c>
      <c r="B35" s="317" t="n">
        <v>1.746</v>
      </c>
      <c r="C35" s="251" t="n">
        <f aca="false">C34+$B$3*(B35-C34)+$B$5*(C34^($B$6))*D35+(1-$B$3)*(B35-B34)</f>
        <v>1.96191400683561</v>
      </c>
      <c r="D35" s="324" t="n">
        <v>-0.0306187735224865</v>
      </c>
      <c r="E35" s="324" t="n">
        <v>0.0795165037374889</v>
      </c>
      <c r="F35" s="328" t="n">
        <f aca="false">C35-E35</f>
        <v>1.88239750309812</v>
      </c>
      <c r="G35" s="0" t="n">
        <v>2022</v>
      </c>
      <c r="H35" s="319" t="n">
        <f aca="false">+AVERAGE(C310:C321)</f>
        <v>5.09331368282982</v>
      </c>
      <c r="I35" s="328" t="n">
        <f aca="false">+AVERAGE(F310:F321)</f>
        <v>4.73785409977219</v>
      </c>
    </row>
    <row r="36" customFormat="false" ht="12.75" hidden="false" customHeight="false" outlineLevel="0" collapsed="false">
      <c r="A36" s="323" t="n">
        <v>36220</v>
      </c>
      <c r="B36" s="317" t="n">
        <v>1.693</v>
      </c>
      <c r="C36" s="251" t="n">
        <f aca="false">C35+$B$3*(B36-C35)+$B$5*(C35^($B$6))*D36+(1-$B$3)*(B36-B35)</f>
        <v>1.8352983608955</v>
      </c>
      <c r="D36" s="324" t="n">
        <v>-0.0251091859398317</v>
      </c>
      <c r="E36" s="324" t="n">
        <v>1.38026367827896</v>
      </c>
      <c r="F36" s="328" t="n">
        <f aca="false">C36-E36</f>
        <v>0.455034682616535</v>
      </c>
      <c r="G36" s="0" t="n">
        <v>2023</v>
      </c>
      <c r="H36" s="319" t="n">
        <f aca="false">+AVERAGE(C322:C333)</f>
        <v>5.40289818245476</v>
      </c>
      <c r="I36" s="328" t="n">
        <f aca="false">+AVERAGE(F322:F333)</f>
        <v>4.89933928750056</v>
      </c>
    </row>
    <row r="37" customFormat="false" ht="12.75" hidden="false" customHeight="false" outlineLevel="0" collapsed="false">
      <c r="A37" s="323" t="n">
        <v>36251</v>
      </c>
      <c r="B37" s="317" t="n">
        <v>1.847</v>
      </c>
      <c r="C37" s="251" t="n">
        <f aca="false">C36+$B$3*(B37-C36)+$B$5*(C36^($B$6))*D37+(1-$B$3)*(B37-B36)</f>
        <v>1.6580674969044</v>
      </c>
      <c r="D37" s="324" t="n">
        <v>-1.11546010895308</v>
      </c>
      <c r="E37" s="324" t="n">
        <v>0.527836564248154</v>
      </c>
      <c r="F37" s="328" t="n">
        <f aca="false">C37-E37</f>
        <v>1.13023093265625</v>
      </c>
      <c r="G37" s="0" t="n">
        <v>2024</v>
      </c>
      <c r="H37" s="319" t="n">
        <f aca="false">+AVERAGE(C334:C345)</f>
        <v>4.22599877812057</v>
      </c>
      <c r="I37" s="328" t="n">
        <f aca="false">+AVERAGE(F334:F345)</f>
        <v>3.67662206622243</v>
      </c>
    </row>
    <row r="38" customFormat="false" ht="12.75" hidden="false" customHeight="false" outlineLevel="0" collapsed="false">
      <c r="A38" s="323" t="n">
        <v>36281</v>
      </c>
      <c r="B38" s="317" t="n">
        <v>2.348</v>
      </c>
      <c r="C38" s="251" t="n">
        <f aca="false">C37+$B$3*(B38-C37)+$B$5*(C37^($B$6))*D38+(1-$B$3)*(B38-B37)</f>
        <v>2.2397084259582</v>
      </c>
      <c r="D38" s="324" t="n">
        <v>0.090216109176767</v>
      </c>
      <c r="E38" s="324" t="n">
        <v>0.455214109912934</v>
      </c>
      <c r="F38" s="328" t="n">
        <f aca="false">C38-E38</f>
        <v>1.78449431604527</v>
      </c>
    </row>
    <row r="39" customFormat="false" ht="12.75" hidden="false" customHeight="false" outlineLevel="0" collapsed="false">
      <c r="A39" s="323" t="n">
        <v>36312</v>
      </c>
      <c r="B39" s="0" t="n">
        <v>2.226</v>
      </c>
      <c r="C39" s="251" t="n">
        <f aca="false">C38+$B$3*(B39-C38)+$B$5*(C38^($B$6))*D39+(1-$B$3)*(B39-B38)</f>
        <v>2.00301039537385</v>
      </c>
      <c r="D39" s="324" t="n">
        <v>-0.521433959882278</v>
      </c>
      <c r="E39" s="324" t="n">
        <v>0.38256936159832</v>
      </c>
      <c r="F39" s="328" t="n">
        <f aca="false">C39-E39</f>
        <v>1.62044103377553</v>
      </c>
    </row>
    <row r="40" customFormat="false" ht="12.75" hidden="false" customHeight="false" outlineLevel="0" collapsed="false">
      <c r="A40" s="323" t="n">
        <v>36342</v>
      </c>
      <c r="B40" s="0" t="n">
        <v>2.262</v>
      </c>
      <c r="C40" s="251" t="n">
        <f aca="false">C39+$B$3*(B40-C39)+$B$5*(C39^($B$6))*D40+(1-$B$3)*(B40-B39)</f>
        <v>2.16716335169677</v>
      </c>
      <c r="D40" s="324" t="n">
        <v>0.219507552355718</v>
      </c>
      <c r="E40" s="324" t="n">
        <v>0.590580334300577</v>
      </c>
      <c r="F40" s="328" t="n">
        <f aca="false">C40-E40</f>
        <v>1.57658301739619</v>
      </c>
    </row>
    <row r="41" customFormat="false" ht="12.75" hidden="false" customHeight="false" outlineLevel="0" collapsed="false">
      <c r="A41" s="323" t="n">
        <v>36373</v>
      </c>
      <c r="B41" s="0" t="n">
        <v>2.601</v>
      </c>
      <c r="C41" s="251" t="n">
        <f aca="false">C40+$B$3*(B41-C40)+$B$5*(C40^($B$6))*D41+(1-$B$3)*(B41-B40)</f>
        <v>2.80230692093743</v>
      </c>
      <c r="D41" s="324" t="n">
        <v>0.953664406066796</v>
      </c>
      <c r="E41" s="324" t="n">
        <v>1.62475294210026</v>
      </c>
      <c r="F41" s="328" t="n">
        <f aca="false">C41-E41</f>
        <v>1.17755397883717</v>
      </c>
    </row>
    <row r="42" customFormat="false" ht="12.75" hidden="false" customHeight="false" outlineLevel="0" collapsed="false">
      <c r="A42" s="323" t="n">
        <v>36404</v>
      </c>
      <c r="B42" s="0" t="n">
        <v>2.912</v>
      </c>
      <c r="C42" s="251" t="n">
        <f aca="false">C41+$B$3*(B42-C41)+$B$5*(C41^($B$6))*D42+(1-$B$3)*(B42-B41)</f>
        <v>3.51405153367604</v>
      </c>
      <c r="D42" s="324" t="n">
        <v>1.4561629975526</v>
      </c>
      <c r="E42" s="324" t="n">
        <v>0.836656980720218</v>
      </c>
      <c r="F42" s="328" t="n">
        <f aca="false">C42-E42</f>
        <v>2.67739455295583</v>
      </c>
    </row>
    <row r="43" customFormat="false" ht="12.75" hidden="false" customHeight="false" outlineLevel="0" collapsed="false">
      <c r="A43" s="323" t="n">
        <v>36434</v>
      </c>
      <c r="B43" s="0" t="n">
        <v>2.56</v>
      </c>
      <c r="C43" s="251" t="n">
        <f aca="false">C42+$B$3*(B43-C42)+$B$5*(C42^($B$6))*D43+(1-$B$3)*(B43-B42)</f>
        <v>2.69775077755169</v>
      </c>
      <c r="D43" s="324" t="n">
        <v>-0.779584387076185</v>
      </c>
      <c r="E43" s="324" t="n">
        <v>0.531234526509475</v>
      </c>
      <c r="F43" s="328" t="n">
        <f aca="false">C43-E43</f>
        <v>2.16651625104222</v>
      </c>
    </row>
    <row r="44" customFormat="false" ht="12.75" hidden="false" customHeight="false" outlineLevel="0" collapsed="false">
      <c r="A44" s="323" t="n">
        <v>36465</v>
      </c>
      <c r="B44" s="0" t="n">
        <v>3.092</v>
      </c>
      <c r="C44" s="251" t="n">
        <f aca="false">C43+$B$3*(B44-C43)+$B$5*(C43^($B$6))*D44+(1-$B$3)*(B44-B43)</f>
        <v>2.95116117829152</v>
      </c>
      <c r="D44" s="324" t="n">
        <v>-0.755873695157152</v>
      </c>
      <c r="E44" s="324" t="n">
        <v>0.656533530536869</v>
      </c>
      <c r="F44" s="328" t="n">
        <f aca="false">C44-E44</f>
        <v>2.29462764775465</v>
      </c>
    </row>
    <row r="45" customFormat="false" ht="12.75" hidden="false" customHeight="false" outlineLevel="0" collapsed="false">
      <c r="A45" s="323" t="n">
        <v>36495</v>
      </c>
      <c r="B45" s="0" t="n">
        <v>2.12</v>
      </c>
      <c r="C45" s="251" t="n">
        <f aca="false">C44+$B$3*(B45-C44)+$B$5*(C44^($B$6))*D45+(1-$B$3)*(B45-B44)</f>
        <v>2.20436517891037</v>
      </c>
      <c r="D45" s="324" t="n">
        <v>0.556200984121477</v>
      </c>
      <c r="E45" s="324" t="n">
        <v>0.800573285669496</v>
      </c>
      <c r="F45" s="328" t="n">
        <f aca="false">C45-E45</f>
        <v>1.40379189324087</v>
      </c>
    </row>
    <row r="46" customFormat="false" ht="12.75" hidden="false" customHeight="false" outlineLevel="0" collapsed="false">
      <c r="A46" s="323" t="n">
        <v>36526</v>
      </c>
      <c r="B46" s="0" t="n">
        <v>2.344</v>
      </c>
      <c r="C46" s="251" t="n">
        <f aca="false">C45+$B$3*(B46-C45)+$B$5*(C45^($B$6))*D46+(1-$B$3)*(B46-B45)</f>
        <v>2.64410811521986</v>
      </c>
      <c r="D46" s="324" t="n">
        <v>0.857498895732955</v>
      </c>
      <c r="E46" s="324" t="n">
        <v>0.577549976741007</v>
      </c>
      <c r="F46" s="319" t="n">
        <f aca="false">C46-E46</f>
        <v>2.06655813847885</v>
      </c>
    </row>
    <row r="47" customFormat="false" ht="12.75" hidden="false" customHeight="false" outlineLevel="0" collapsed="false">
      <c r="A47" s="323" t="n">
        <v>36557</v>
      </c>
      <c r="B47" s="0" t="n">
        <v>2.61</v>
      </c>
      <c r="C47" s="251" t="n">
        <f aca="false">C46+$B$3*(B47-C46)+$B$5*(C46^($B$6))*D47+(1-$B$3)*(B47-B46)</f>
        <v>2.7564042432175</v>
      </c>
      <c r="D47" s="324" t="n">
        <v>-0.196373707603514</v>
      </c>
      <c r="E47" s="324" t="n">
        <v>-0.274657347633525</v>
      </c>
      <c r="F47" s="319" t="n">
        <f aca="false">C47-E47</f>
        <v>3.03106159085103</v>
      </c>
    </row>
    <row r="48" customFormat="false" ht="12.75" hidden="false" customHeight="false" outlineLevel="0" collapsed="false">
      <c r="A48" s="323" t="n">
        <v>36586</v>
      </c>
      <c r="B48" s="0" t="n">
        <v>2.603</v>
      </c>
      <c r="C48" s="251" t="n">
        <f aca="false">C47+$B$3*(B48-C47)+$B$5*(C47^($B$6))*D48+(1-$B$3)*(B48-B47)</f>
        <v>2.56558793610118</v>
      </c>
      <c r="D48" s="324" t="n">
        <v>-0.43884208960298</v>
      </c>
      <c r="E48" s="324" t="n">
        <v>0.482751568612477</v>
      </c>
      <c r="F48" s="319" t="n">
        <f aca="false">C48-E48</f>
        <v>2.0828363674887</v>
      </c>
    </row>
    <row r="49" customFormat="false" ht="12.75" hidden="false" customHeight="false" outlineLevel="0" collapsed="false">
      <c r="A49" s="323" t="n">
        <v>36617</v>
      </c>
      <c r="B49" s="0" t="n">
        <v>2.9</v>
      </c>
      <c r="C49" s="251" t="n">
        <f aca="false">C48+$B$3*(B49-C48)+$B$5*(C48^($B$6))*D49+(1-$B$3)*(B49-B48)</f>
        <v>3.20400229085357</v>
      </c>
      <c r="D49" s="324" t="n">
        <v>1.08374093211186</v>
      </c>
      <c r="E49" s="324" t="n">
        <v>0.439368382739211</v>
      </c>
      <c r="F49" s="319" t="n">
        <f aca="false">C49-E49</f>
        <v>2.76463390811436</v>
      </c>
    </row>
    <row r="50" customFormat="false" ht="12.75" hidden="false" customHeight="false" outlineLevel="0" collapsed="false">
      <c r="A50" s="323" t="n">
        <v>36647</v>
      </c>
      <c r="B50" s="0" t="n">
        <v>3.089</v>
      </c>
      <c r="C50" s="251" t="n">
        <f aca="false">C49+$B$3*(B50-C49)+$B$5*(C49^($B$6))*D50+(1-$B$3)*(B50-B49)</f>
        <v>3.45705870692115</v>
      </c>
      <c r="D50" s="324" t="n">
        <v>0.46544998508001</v>
      </c>
      <c r="E50" s="324" t="n">
        <v>0.808571039027533</v>
      </c>
      <c r="F50" s="319" t="n">
        <f aca="false">C50-E50</f>
        <v>2.64848766789362</v>
      </c>
    </row>
    <row r="51" customFormat="false" ht="12.75" hidden="false" customHeight="false" outlineLevel="0" collapsed="false">
      <c r="A51" s="323" t="n">
        <v>36678</v>
      </c>
      <c r="B51" s="0" t="n">
        <v>3.354</v>
      </c>
      <c r="C51" s="251" t="n">
        <f aca="false">C50+$B$3*(B51-C50)+$B$5*(C50^($B$6))*D51+(1-$B$3)*(B51-B50)</f>
        <v>3.22137992642737</v>
      </c>
      <c r="D51" s="324" t="n">
        <v>-1.0942915774019</v>
      </c>
      <c r="E51" s="324" t="n">
        <v>0.632202649903598</v>
      </c>
      <c r="F51" s="319" t="n">
        <f aca="false">C51-E51</f>
        <v>2.58917727652377</v>
      </c>
    </row>
    <row r="52" customFormat="false" ht="12.75" hidden="false" customHeight="false" outlineLevel="0" collapsed="false">
      <c r="A52" s="323" t="n">
        <v>36708</v>
      </c>
      <c r="B52" s="0" t="n">
        <v>3.378</v>
      </c>
      <c r="C52" s="251" t="n">
        <f aca="false">C51+$B$3*(B52-C51)+$B$5*(C51^($B$6))*D52+(1-$B$3)*(B52-B51)</f>
        <v>3.1700032508334</v>
      </c>
      <c r="D52" s="324" t="n">
        <v>-0.341593787211093</v>
      </c>
      <c r="E52" s="324" t="n">
        <v>0.748087990123163</v>
      </c>
      <c r="F52" s="319" t="n">
        <f aca="false">C52-E52</f>
        <v>2.42191526071024</v>
      </c>
    </row>
    <row r="53" customFormat="false" ht="12.75" hidden="false" customHeight="false" outlineLevel="0" collapsed="false">
      <c r="A53" s="323" t="n">
        <v>36739</v>
      </c>
      <c r="B53" s="0" t="n">
        <v>3.394</v>
      </c>
      <c r="C53" s="251" t="n">
        <f aca="false">C52+$B$3*(B53-C52)+$B$5*(C52^($B$6))*D53+(1-$B$3)*(B53-B52)</f>
        <v>3.40326650897677</v>
      </c>
      <c r="D53" s="324" t="n">
        <v>0.451642889330218</v>
      </c>
      <c r="E53" s="324" t="n">
        <v>0.586745583274406</v>
      </c>
      <c r="F53" s="319" t="n">
        <f aca="false">C53-E53</f>
        <v>2.81652092570236</v>
      </c>
    </row>
    <row r="54" customFormat="false" ht="12.75" hidden="false" customHeight="false" outlineLevel="0" collapsed="false">
      <c r="A54" s="323" t="n">
        <v>36770</v>
      </c>
      <c r="B54" s="0" t="n">
        <v>3.388</v>
      </c>
      <c r="C54" s="251" t="n">
        <f aca="false">C53+$B$3*(B54-C53)+$B$5*(C53^($B$6))*D54+(1-$B$3)*(B54-B53)</f>
        <v>3.30525283149995</v>
      </c>
      <c r="D54" s="324" t="n">
        <v>-0.254317480075016</v>
      </c>
      <c r="E54" s="324" t="n">
        <v>-0.281708772070495</v>
      </c>
      <c r="F54" s="319" t="n">
        <f aca="false">C54-E54</f>
        <v>3.58696160357044</v>
      </c>
    </row>
    <row r="55" customFormat="false" ht="12.75" hidden="false" customHeight="false" outlineLevel="0" collapsed="false">
      <c r="A55" s="323" t="n">
        <v>36800</v>
      </c>
      <c r="B55" s="0" t="n">
        <v>3.403</v>
      </c>
      <c r="C55" s="251" t="n">
        <f aca="false">C54+$B$3*(B55-C54)+$B$5*(C54^($B$6))*D55+(1-$B$3)*(B55-B54)</f>
        <v>3.10332679228349</v>
      </c>
      <c r="D55" s="324" t="n">
        <v>-0.702255033967429</v>
      </c>
      <c r="E55" s="324" t="n">
        <v>-0.0953440311680024</v>
      </c>
      <c r="F55" s="319" t="n">
        <f aca="false">C55-E55</f>
        <v>3.19867082345149</v>
      </c>
    </row>
    <row r="56" customFormat="false" ht="12.75" hidden="false" customHeight="false" outlineLevel="0" collapsed="false">
      <c r="A56" s="323" t="n">
        <v>36831</v>
      </c>
      <c r="B56" s="0" t="n">
        <v>3.503</v>
      </c>
      <c r="C56" s="251" t="n">
        <f aca="false">C55+$B$3*(B56-C55)+$B$5*(C55^($B$6))*D56+(1-$B$3)*(B56-B55)</f>
        <v>3.35895670134693</v>
      </c>
      <c r="D56" s="324" t="n">
        <v>0.187420175630665</v>
      </c>
      <c r="E56" s="324" t="n">
        <v>-0.112038983393902</v>
      </c>
      <c r="F56" s="319" t="n">
        <f aca="false">C56-E56</f>
        <v>3.47099568474083</v>
      </c>
    </row>
    <row r="57" customFormat="false" ht="12.75" hidden="false" customHeight="false" outlineLevel="0" collapsed="false">
      <c r="A57" s="323" t="n">
        <v>36861</v>
      </c>
      <c r="B57" s="0" t="n">
        <v>3.598</v>
      </c>
      <c r="C57" s="251" t="n">
        <f aca="false">C56+$B$3*(B57-C56)+$B$5*(C56^($B$6))*D57+(1-$B$3)*(B57-B56)</f>
        <v>3.68643236150094</v>
      </c>
      <c r="D57" s="324" t="n">
        <v>0.53937548844142</v>
      </c>
      <c r="E57" s="324" t="n">
        <v>0.483717257377505</v>
      </c>
      <c r="F57" s="319" t="n">
        <f aca="false">C57-E57</f>
        <v>3.20271510412343</v>
      </c>
    </row>
    <row r="58" customFormat="false" ht="12.75" hidden="false" customHeight="false" outlineLevel="0" collapsed="false">
      <c r="A58" s="323" t="n">
        <v>36892</v>
      </c>
      <c r="B58" s="329" t="n">
        <v>9.98</v>
      </c>
      <c r="C58" s="251" t="n">
        <f aca="false">C57+$B$3*(B58-C57)+$B$5*(C57^($B$6))*D58+(1-$B$3)*(B58-B57)</f>
        <v>9.73050346375231</v>
      </c>
      <c r="D58" s="324" t="n">
        <v>-0.8511883298971</v>
      </c>
      <c r="E58" s="324" t="n">
        <v>0.39561992700035</v>
      </c>
      <c r="F58" s="319" t="n">
        <f aca="false">C58-E58</f>
        <v>9.33488353675196</v>
      </c>
    </row>
    <row r="59" customFormat="false" ht="12.75" hidden="false" customHeight="false" outlineLevel="0" collapsed="false">
      <c r="A59" s="323" t="n">
        <v>36923</v>
      </c>
      <c r="B59" s="329" t="n">
        <v>8.966</v>
      </c>
      <c r="C59" s="251" t="n">
        <f aca="false">C58+$B$3*(B59-C58)+$B$5*(C58^($B$6))*D59+(1-$B$3)*(B59-B58)</f>
        <v>8.74826288650498</v>
      </c>
      <c r="D59" s="324" t="n">
        <v>-0.0769123306765142</v>
      </c>
      <c r="E59" s="324" t="n">
        <v>0.22258610150382</v>
      </c>
      <c r="F59" s="319" t="n">
        <f aca="false">C59-E59</f>
        <v>8.52567678500116</v>
      </c>
    </row>
    <row r="60" customFormat="false" ht="12.75" hidden="false" customHeight="false" outlineLevel="0" collapsed="false">
      <c r="A60" s="323" t="n">
        <v>36951</v>
      </c>
      <c r="B60" s="329" t="n">
        <v>8.267</v>
      </c>
      <c r="C60" s="251" t="n">
        <f aca="false">C59+$B$3*(B60-C59)+$B$5*(C59^($B$6))*D60+(1-$B$3)*(B60-B59)</f>
        <v>7.89577136847924</v>
      </c>
      <c r="D60" s="324" t="n">
        <v>-0.393240422446154</v>
      </c>
      <c r="E60" s="324" t="n">
        <v>0.152156879076611</v>
      </c>
      <c r="F60" s="319" t="n">
        <f aca="false">C60-E60</f>
        <v>7.74361448940263</v>
      </c>
    </row>
    <row r="61" customFormat="false" ht="12.75" hidden="false" customHeight="false" outlineLevel="0" collapsed="false">
      <c r="A61" s="323" t="n">
        <v>36982</v>
      </c>
      <c r="B61" s="329" t="n">
        <v>6.06</v>
      </c>
      <c r="C61" s="251" t="n">
        <f aca="false">C60+$B$3*(B61-C60)+$B$5*(C60^($B$6))*D61+(1-$B$3)*(B61-B60)</f>
        <v>6.00655896301595</v>
      </c>
      <c r="D61" s="324" t="n">
        <v>0.379679597621949</v>
      </c>
      <c r="E61" s="324" t="n">
        <v>0.274239075796707</v>
      </c>
      <c r="F61" s="319" t="n">
        <f aca="false">C61-E61</f>
        <v>5.73231988721925</v>
      </c>
    </row>
    <row r="62" customFormat="false" ht="12.75" hidden="false" customHeight="false" outlineLevel="0" collapsed="false">
      <c r="A62" s="323" t="n">
        <v>37012</v>
      </c>
      <c r="B62" s="329" t="n">
        <v>5.445</v>
      </c>
      <c r="C62" s="251" t="n">
        <f aca="false">C61+$B$3*(B62-C61)+$B$5*(C61^($B$6))*D62+(1-$B$3)*(B62-B61)</f>
        <v>5.99282870410238</v>
      </c>
      <c r="D62" s="324" t="n">
        <v>1.25565075876086</v>
      </c>
      <c r="E62" s="324" t="n">
        <v>0.743619719282721</v>
      </c>
      <c r="F62" s="319" t="n">
        <f aca="false">C62-E62</f>
        <v>5.24920898481966</v>
      </c>
    </row>
    <row r="63" customFormat="false" ht="12.75" hidden="false" customHeight="false" outlineLevel="0" collapsed="false">
      <c r="A63" s="323" t="n">
        <v>37043</v>
      </c>
      <c r="B63" s="329" t="n">
        <v>5.375</v>
      </c>
      <c r="C63" s="251" t="n">
        <f aca="false">C62+$B$3*(B63-C62)+$B$5*(C62^($B$6))*D63+(1-$B$3)*(B63-B62)</f>
        <v>5.36006394436941</v>
      </c>
      <c r="D63" s="324" t="n">
        <v>-0.84480085384406</v>
      </c>
      <c r="E63" s="324" t="n">
        <v>0.659056092573193</v>
      </c>
      <c r="F63" s="319" t="n">
        <f aca="false">C63-E63</f>
        <v>4.70100785179622</v>
      </c>
    </row>
    <row r="64" customFormat="false" ht="12.75" hidden="false" customHeight="false" outlineLevel="0" collapsed="false">
      <c r="A64" s="323" t="n">
        <v>37073</v>
      </c>
      <c r="B64" s="329" t="n">
        <v>5.355</v>
      </c>
      <c r="C64" s="251" t="n">
        <f aca="false">C63+$B$3*(B64-C63)+$B$5*(C63^($B$6))*D64+(1-$B$3)*(B64-B63)</f>
        <v>5.87841684118345</v>
      </c>
      <c r="D64" s="324" t="n">
        <v>1.21332488219447</v>
      </c>
      <c r="E64" s="324" t="n">
        <v>0.120375915181444</v>
      </c>
      <c r="F64" s="319" t="n">
        <f aca="false">C64-E64</f>
        <v>5.75804092600201</v>
      </c>
    </row>
    <row r="65" customFormat="false" ht="12.75" hidden="false" customHeight="false" outlineLevel="0" collapsed="false">
      <c r="A65" s="323" t="n">
        <v>37104</v>
      </c>
      <c r="B65" s="329" t="n">
        <v>5.33</v>
      </c>
      <c r="C65" s="251" t="n">
        <f aca="false">C64+$B$3*(B65-C64)+$B$5*(C64^($B$6))*D65+(1-$B$3)*(B65-B64)</f>
        <v>5.54508125130382</v>
      </c>
      <c r="D65" s="324" t="n">
        <v>-0.317099951123282</v>
      </c>
      <c r="E65" s="324" t="n">
        <v>0.29334347896423</v>
      </c>
      <c r="F65" s="319" t="n">
        <f aca="false">C65-E65</f>
        <v>5.25173777233959</v>
      </c>
    </row>
    <row r="66" customFormat="false" ht="12.75" hidden="false" customHeight="false" outlineLevel="0" collapsed="false">
      <c r="A66" s="323" t="n">
        <v>37135</v>
      </c>
      <c r="B66" s="329" t="n">
        <v>5.295</v>
      </c>
      <c r="C66" s="251" t="n">
        <f aca="false">C65+$B$3*(B66-C65)+$B$5*(C65^($B$6))*D66+(1-$B$3)*(B66-B65)</f>
        <v>5.44678627360583</v>
      </c>
      <c r="D66" s="324" t="n">
        <v>0.00755502926023512</v>
      </c>
      <c r="E66" s="324" t="n">
        <v>1.41067713315244</v>
      </c>
      <c r="F66" s="319" t="n">
        <f aca="false">C66-E66</f>
        <v>4.03610914045339</v>
      </c>
    </row>
    <row r="67" customFormat="false" ht="12.75" hidden="false" customHeight="false" outlineLevel="0" collapsed="false">
      <c r="A67" s="323" t="n">
        <v>37165</v>
      </c>
      <c r="B67" s="329" t="n">
        <v>5.295</v>
      </c>
      <c r="C67" s="251" t="n">
        <f aca="false">C66+$B$3*(B67-C66)+$B$5*(C66^($B$6))*D67+(1-$B$3)*(B67-B66)</f>
        <v>6.35076466719511</v>
      </c>
      <c r="D67" s="324" t="n">
        <v>2.14472406708734</v>
      </c>
      <c r="E67" s="324" t="n">
        <v>0.211526710476938</v>
      </c>
      <c r="F67" s="319" t="n">
        <f aca="false">C67-E67</f>
        <v>6.13923795671818</v>
      </c>
    </row>
    <row r="68" customFormat="false" ht="12.75" hidden="false" customHeight="false" outlineLevel="0" collapsed="false">
      <c r="A68" s="323" t="n">
        <v>37196</v>
      </c>
      <c r="B68" s="329" t="n">
        <v>5.39</v>
      </c>
      <c r="C68" s="251" t="n">
        <f aca="false">C67+$B$3*(B68-C67)+$B$5*(C67^($B$6))*D68+(1-$B$3)*(B68-B67)</f>
        <v>6.32114801674919</v>
      </c>
      <c r="D68" s="324" t="n">
        <v>0.423276060011723</v>
      </c>
      <c r="E68" s="324" t="n">
        <v>0.777690965128824</v>
      </c>
      <c r="F68" s="319" t="n">
        <f aca="false">C68-E68</f>
        <v>5.54345705162036</v>
      </c>
    </row>
    <row r="69" customFormat="false" ht="12.75" hidden="false" customHeight="false" outlineLevel="0" collapsed="false">
      <c r="A69" s="323" t="n">
        <v>37226</v>
      </c>
      <c r="B69" s="329" t="n">
        <v>5.5</v>
      </c>
      <c r="C69" s="251" t="n">
        <f aca="false">C68+$B$3*(B69-C68)+$B$5*(C68^($B$6))*D69+(1-$B$3)*(B69-B68)</f>
        <v>6.32426104514457</v>
      </c>
      <c r="D69" s="324" t="n">
        <v>0.380511713619354</v>
      </c>
      <c r="E69" s="324" t="n">
        <v>0.991196179460206</v>
      </c>
      <c r="F69" s="319" t="n">
        <f aca="false">C69-E69</f>
        <v>5.33306486568437</v>
      </c>
    </row>
    <row r="70" customFormat="false" ht="12.75" hidden="false" customHeight="false" outlineLevel="0" collapsed="false">
      <c r="A70" s="323" t="n">
        <v>37257</v>
      </c>
      <c r="B70" s="329" t="n">
        <v>5.5</v>
      </c>
      <c r="C70" s="251" t="n">
        <f aca="false">C69+$B$3*(B70-C69)+$B$5*(C69^($B$6))*D70+(1-$B$3)*(B70-B69)</f>
        <v>5.93893999532738</v>
      </c>
      <c r="D70" s="324" t="n">
        <v>-0.271654321703035</v>
      </c>
      <c r="E70" s="324" t="n">
        <v>0.146266607714152</v>
      </c>
      <c r="F70" s="319" t="n">
        <f aca="false">C70-E70</f>
        <v>5.79267338761323</v>
      </c>
    </row>
    <row r="71" customFormat="false" ht="12.75" hidden="false" customHeight="false" outlineLevel="0" collapsed="false">
      <c r="A71" s="323" t="n">
        <v>37288</v>
      </c>
      <c r="B71" s="329" t="n">
        <v>5.245</v>
      </c>
      <c r="C71" s="251" t="n">
        <f aca="false">C70+$B$3*(B71-C70)+$B$5*(C70^($B$6))*D71+(1-$B$3)*(B71-B70)</f>
        <v>5.15233918248729</v>
      </c>
      <c r="D71" s="324" t="n">
        <v>-0.854221929752461</v>
      </c>
      <c r="E71" s="324" t="n">
        <v>0.536771140771817</v>
      </c>
      <c r="F71" s="319" t="n">
        <f aca="false">C71-E71</f>
        <v>4.61556804171547</v>
      </c>
    </row>
    <row r="72" customFormat="false" ht="12.75" hidden="false" customHeight="false" outlineLevel="0" collapsed="false">
      <c r="A72" s="323" t="n">
        <v>37316</v>
      </c>
      <c r="B72" s="329" t="n">
        <v>4.915</v>
      </c>
      <c r="C72" s="251" t="n">
        <f aca="false">C71+$B$3*(B72-C71)+$B$5*(C71^($B$6))*D72+(1-$B$3)*(B72-B71)</f>
        <v>4.69954156626778</v>
      </c>
      <c r="D72" s="324" t="n">
        <v>-0.351334838441183</v>
      </c>
      <c r="E72" s="324" t="n">
        <v>1.02406350406961</v>
      </c>
      <c r="F72" s="319" t="n">
        <f aca="false">C72-E72</f>
        <v>3.67547806219817</v>
      </c>
    </row>
    <row r="73" customFormat="false" ht="12.75" hidden="false" customHeight="false" outlineLevel="0" collapsed="false">
      <c r="A73" s="323" t="n">
        <v>37347</v>
      </c>
      <c r="B73" s="329" t="n">
        <v>4.295</v>
      </c>
      <c r="C73" s="251" t="n">
        <f aca="false">C72+$B$3*(B73-C72)+$B$5*(C72^($B$6))*D73+(1-$B$3)*(B73-B72)</f>
        <v>4.7014219340518</v>
      </c>
      <c r="D73" s="324" t="n">
        <v>1.34766108669692</v>
      </c>
      <c r="E73" s="324" t="n">
        <v>0.409961599793747</v>
      </c>
      <c r="F73" s="319" t="n">
        <f aca="false">C73-E73</f>
        <v>4.29146033425806</v>
      </c>
    </row>
    <row r="74" customFormat="false" ht="12.75" hidden="false" customHeight="false" outlineLevel="0" collapsed="false">
      <c r="A74" s="323" t="n">
        <v>37377</v>
      </c>
      <c r="B74" s="329" t="n">
        <v>4.13</v>
      </c>
      <c r="C74" s="251" t="n">
        <f aca="false">C73+$B$3*(B74-C73)+$B$5*(C73^($B$6))*D74+(1-$B$3)*(B74-B73)</f>
        <v>4.36276605828645</v>
      </c>
      <c r="D74" s="324" t="n">
        <v>-0.115699658264181</v>
      </c>
      <c r="E74" s="324" t="n">
        <v>0.260386915982194</v>
      </c>
      <c r="F74" s="319" t="n">
        <f aca="false">C74-E74</f>
        <v>4.10237914230426</v>
      </c>
    </row>
    <row r="75" customFormat="false" ht="12.75" hidden="false" customHeight="false" outlineLevel="0" collapsed="false">
      <c r="A75" s="323" t="n">
        <v>37408</v>
      </c>
      <c r="B75" s="329" t="n">
        <v>4.09</v>
      </c>
      <c r="C75" s="251" t="n">
        <f aca="false">C74+$B$3*(B75-C74)+$B$5*(C74^($B$6))*D75+(1-$B$3)*(B75-B74)</f>
        <v>4.27542072356254</v>
      </c>
      <c r="D75" s="324" t="n">
        <v>0.0625215473255097</v>
      </c>
      <c r="E75" s="324" t="n">
        <v>0.30427423134472</v>
      </c>
      <c r="F75" s="319" t="n">
        <f aca="false">C75-E75</f>
        <v>3.97114649221782</v>
      </c>
    </row>
    <row r="76" customFormat="false" ht="12.75" hidden="false" customHeight="false" outlineLevel="0" collapsed="false">
      <c r="A76" s="323" t="n">
        <v>37438</v>
      </c>
      <c r="B76" s="329" t="n">
        <v>4.093</v>
      </c>
      <c r="C76" s="251" t="n">
        <f aca="false">C75+$B$3*(B76-C75)+$B$5*(C75^($B$6))*D76+(1-$B$3)*(B76-B75)</f>
        <v>4.06479281909245</v>
      </c>
      <c r="D76" s="324" t="n">
        <v>-0.397458647384587</v>
      </c>
      <c r="E76" s="324" t="n">
        <v>0.365064674798038</v>
      </c>
      <c r="F76" s="319" t="n">
        <f aca="false">C76-E76</f>
        <v>3.69972814429441</v>
      </c>
    </row>
    <row r="77" customFormat="false" ht="12.75" hidden="false" customHeight="false" outlineLevel="0" collapsed="false">
      <c r="A77" s="323" t="n">
        <v>37469</v>
      </c>
      <c r="B77" s="329" t="n">
        <v>4.095</v>
      </c>
      <c r="C77" s="251" t="n">
        <f aca="false">C76+$B$3*(B77-C76)+$B$5*(C76^($B$6))*D77+(1-$B$3)*(B77-B76)</f>
        <v>4.71326403612961</v>
      </c>
      <c r="D77" s="324" t="n">
        <v>1.66479970416408</v>
      </c>
      <c r="E77" s="324" t="n">
        <v>0.803883111295659</v>
      </c>
      <c r="F77" s="319" t="n">
        <f aca="false">C77-E77</f>
        <v>3.90938092483395</v>
      </c>
    </row>
    <row r="78" customFormat="false" ht="12.75" hidden="false" customHeight="false" outlineLevel="0" collapsed="false">
      <c r="A78" s="323" t="n">
        <v>37500</v>
      </c>
      <c r="B78" s="329" t="n">
        <v>4.095</v>
      </c>
      <c r="C78" s="251" t="n">
        <f aca="false">C77+$B$3*(B78-C77)+$B$5*(C77^($B$6))*D78+(1-$B$3)*(B78-B77)</f>
        <v>4.74416491900506</v>
      </c>
      <c r="D78" s="324" t="n">
        <v>0.539557783670081</v>
      </c>
      <c r="E78" s="324" t="n">
        <v>0.432127397645839</v>
      </c>
      <c r="F78" s="319" t="n">
        <f aca="false">C78-E78</f>
        <v>4.31203752135923</v>
      </c>
      <c r="I78" s="319"/>
    </row>
    <row r="79" customFormat="false" ht="12.75" hidden="false" customHeight="false" outlineLevel="0" collapsed="false">
      <c r="A79" s="323" t="n">
        <v>37530</v>
      </c>
      <c r="B79" s="329" t="n">
        <v>4.12</v>
      </c>
      <c r="C79" s="251" t="n">
        <f aca="false">C78+$B$3*(B79-C78)+$B$5*(C78^($B$6))*D79+(1-$B$3)*(B79-B78)</f>
        <v>4.09911772832234</v>
      </c>
      <c r="D79" s="324" t="n">
        <v>-1.1328169339445</v>
      </c>
      <c r="E79" s="324" t="n">
        <v>-0.0701145426410964</v>
      </c>
      <c r="F79" s="319" t="n">
        <f aca="false">C79-E79</f>
        <v>4.16923227096344</v>
      </c>
      <c r="I79" s="319"/>
    </row>
    <row r="80" customFormat="false" ht="12.75" hidden="false" customHeight="false" outlineLevel="0" collapsed="false">
      <c r="A80" s="323" t="n">
        <v>37561</v>
      </c>
      <c r="B80" s="329" t="n">
        <v>4.223</v>
      </c>
      <c r="C80" s="251" t="n">
        <f aca="false">C79+$B$3*(B80-C79)+$B$5*(C79^($B$6))*D80+(1-$B$3)*(B80-B79)</f>
        <v>4.04618115571822</v>
      </c>
      <c r="D80" s="324" t="n">
        <v>-0.42219605897145</v>
      </c>
      <c r="E80" s="324" t="n">
        <v>0.336292301250532</v>
      </c>
      <c r="F80" s="319" t="n">
        <f aca="false">C80-E80</f>
        <v>3.70988885446769</v>
      </c>
      <c r="I80" s="319"/>
    </row>
    <row r="81" customFormat="false" ht="12.75" hidden="false" customHeight="false" outlineLevel="0" collapsed="false">
      <c r="A81" s="323" t="n">
        <v>37591</v>
      </c>
      <c r="B81" s="329" t="n">
        <v>4.326</v>
      </c>
      <c r="C81" s="251" t="n">
        <f aca="false">C80+$B$3*(B81-C80)+$B$5*(C80^($B$6))*D81+(1-$B$3)*(B81-B80)</f>
        <v>4.21717097825898</v>
      </c>
      <c r="D81" s="324" t="n">
        <v>0.0344751918178176</v>
      </c>
      <c r="E81" s="324" t="n">
        <v>1.09521173197971</v>
      </c>
      <c r="F81" s="319" t="n">
        <f aca="false">C81-E81</f>
        <v>3.12195924627926</v>
      </c>
    </row>
    <row r="82" customFormat="false" ht="12.75" hidden="false" customHeight="false" outlineLevel="0" collapsed="false">
      <c r="A82" s="323" t="n">
        <v>37622</v>
      </c>
      <c r="B82" s="329" t="n">
        <v>4.358</v>
      </c>
      <c r="C82" s="251" t="n">
        <f aca="false">C81+$B$3*(B82-C81)+$B$5*(C81^($B$6))*D82+(1-$B$3)*(B82-B81)</f>
        <v>4.26768727230671</v>
      </c>
      <c r="D82" s="324" t="n">
        <v>-0.0390095102008175</v>
      </c>
      <c r="E82" s="324" t="n">
        <v>0.351353631031361</v>
      </c>
      <c r="F82" s="319" t="n">
        <f aca="false">C82-E82</f>
        <v>3.91633364127535</v>
      </c>
    </row>
    <row r="83" customFormat="false" ht="12.75" hidden="false" customHeight="false" outlineLevel="0" collapsed="false">
      <c r="A83" s="323" t="n">
        <v>37653</v>
      </c>
      <c r="B83" s="329" t="n">
        <v>4.193</v>
      </c>
      <c r="C83" s="251" t="n">
        <f aca="false">C82+$B$3*(B83-C82)+$B$5*(C82^($B$6))*D83+(1-$B$3)*(B83-B82)</f>
        <v>4.56787966694531</v>
      </c>
      <c r="D83" s="324" t="n">
        <v>1.11384750855245</v>
      </c>
      <c r="E83" s="324" t="n">
        <v>0.471792789926735</v>
      </c>
      <c r="F83" s="319" t="n">
        <f aca="false">C83-E83</f>
        <v>4.09608687701858</v>
      </c>
    </row>
    <row r="84" customFormat="false" ht="12.75" hidden="false" customHeight="false" outlineLevel="0" collapsed="false">
      <c r="A84" s="323" t="n">
        <v>37681</v>
      </c>
      <c r="B84" s="329" t="n">
        <v>3.978</v>
      </c>
      <c r="C84" s="251" t="n">
        <f aca="false">C83+$B$3*(B84-C83)+$B$5*(C83^($B$6))*D84+(1-$B$3)*(B84-B83)</f>
        <v>3.53213403795234</v>
      </c>
      <c r="D84" s="324" t="n">
        <v>-1.73496360969317</v>
      </c>
      <c r="E84" s="324" t="n">
        <v>0.34629311325872</v>
      </c>
      <c r="F84" s="319" t="n">
        <f aca="false">C84-E84</f>
        <v>3.18584092469362</v>
      </c>
    </row>
    <row r="85" customFormat="false" ht="12.75" hidden="false" customHeight="false" outlineLevel="0" collapsed="false">
      <c r="A85" s="323" t="n">
        <v>37712</v>
      </c>
      <c r="B85" s="329" t="n">
        <v>3.713</v>
      </c>
      <c r="C85" s="251" t="n">
        <f aca="false">C84+$B$3*(B85-C84)+$B$5*(C84^($B$6))*D85+(1-$B$3)*(B85-B84)</f>
        <v>2.77794106446904</v>
      </c>
      <c r="D85" s="324" t="n">
        <v>-1.75703426756525</v>
      </c>
      <c r="E85" s="324" t="n">
        <v>0.633622449988886</v>
      </c>
      <c r="F85" s="319" t="n">
        <f aca="false">C85-E85</f>
        <v>2.14431861448016</v>
      </c>
    </row>
    <row r="86" customFormat="false" ht="12.75" hidden="false" customHeight="false" outlineLevel="0" collapsed="false">
      <c r="A86" s="323" t="n">
        <v>37742</v>
      </c>
      <c r="B86" s="329" t="n">
        <v>3.65</v>
      </c>
      <c r="C86" s="251" t="n">
        <f aca="false">C85+$B$3*(B86-C85)+$B$5*(C85^($B$6))*D86+(1-$B$3)*(B86-B85)</f>
        <v>3.08051371756462</v>
      </c>
      <c r="D86" s="324" t="n">
        <v>0.239059446649866</v>
      </c>
      <c r="E86" s="324" t="n">
        <v>-0.0489465037933053</v>
      </c>
      <c r="F86" s="319" t="n">
        <f aca="false">C86-E86</f>
        <v>3.12946022135792</v>
      </c>
    </row>
    <row r="87" customFormat="false" ht="12.75" hidden="false" customHeight="false" outlineLevel="0" collapsed="false">
      <c r="A87" s="323" t="n">
        <v>37773</v>
      </c>
      <c r="B87" s="329" t="n">
        <v>3.658</v>
      </c>
      <c r="C87" s="251" t="n">
        <f aca="false">C86+$B$3*(B87-C86)+$B$5*(C86^($B$6))*D87+(1-$B$3)*(B87-B86)</f>
        <v>3.18890432837143</v>
      </c>
      <c r="D87" s="324" t="n">
        <v>-0.2283523645894</v>
      </c>
      <c r="E87" s="324" t="n">
        <v>0.442224668434125</v>
      </c>
      <c r="F87" s="319" t="n">
        <f aca="false">C87-E87</f>
        <v>2.74667965993731</v>
      </c>
    </row>
    <row r="88" customFormat="false" ht="12.75" hidden="false" customHeight="false" outlineLevel="0" collapsed="false">
      <c r="A88" s="323" t="n">
        <v>37803</v>
      </c>
      <c r="B88" s="329" t="n">
        <v>3.673</v>
      </c>
      <c r="C88" s="251" t="n">
        <f aca="false">C87+$B$3*(B88-C87)+$B$5*(C87^($B$6))*D88+(1-$B$3)*(B88-B87)</f>
        <v>3.12235946121033</v>
      </c>
      <c r="D88" s="324" t="n">
        <v>-0.668934563298308</v>
      </c>
      <c r="E88" s="324" t="n">
        <v>0.495481378328187</v>
      </c>
      <c r="F88" s="319" t="n">
        <f aca="false">C88-E88</f>
        <v>2.62687808288214</v>
      </c>
    </row>
    <row r="89" customFormat="false" ht="12.75" hidden="false" customHeight="false" outlineLevel="0" collapsed="false">
      <c r="A89" s="323" t="n">
        <v>37834</v>
      </c>
      <c r="B89" s="329" t="n">
        <v>3.668</v>
      </c>
      <c r="C89" s="251" t="n">
        <f aca="false">C88+$B$3*(B89-C88)+$B$5*(C88^($B$6))*D89+(1-$B$3)*(B89-B88)</f>
        <v>3.21337014001099</v>
      </c>
      <c r="D89" s="324" t="n">
        <v>-0.222461637302185</v>
      </c>
      <c r="E89" s="324" t="n">
        <v>0.43182899701235</v>
      </c>
      <c r="F89" s="319" t="n">
        <f aca="false">C89-E89</f>
        <v>2.78154114299864</v>
      </c>
    </row>
    <row r="90" customFormat="false" ht="12.75" hidden="false" customHeight="false" outlineLevel="0" collapsed="false">
      <c r="A90" s="323" t="n">
        <v>37865</v>
      </c>
      <c r="B90" s="329" t="n">
        <v>3.688</v>
      </c>
      <c r="C90" s="251" t="n">
        <f aca="false">C89+$B$3*(B90-C89)+$B$5*(C89^($B$6))*D90+(1-$B$3)*(B90-B89)</f>
        <v>3.47391524957228</v>
      </c>
      <c r="D90" s="324" t="n">
        <v>0.292461242828813</v>
      </c>
      <c r="E90" s="324" t="n">
        <v>0.385005438564758</v>
      </c>
      <c r="F90" s="319" t="n">
        <f aca="false">C90-E90</f>
        <v>3.08890981100752</v>
      </c>
    </row>
    <row r="91" customFormat="false" ht="12.75" hidden="false" customHeight="false" outlineLevel="0" collapsed="false">
      <c r="A91" s="323" t="n">
        <v>37895</v>
      </c>
      <c r="B91" s="329" t="n">
        <v>3.713</v>
      </c>
      <c r="C91" s="251" t="n">
        <f aca="false">C90+$B$3*(B91-C90)+$B$5*(C90^($B$6))*D91+(1-$B$3)*(B91-B90)</f>
        <v>3.86414425753569</v>
      </c>
      <c r="D91" s="324" t="n">
        <v>0.843934141115591</v>
      </c>
      <c r="E91" s="324" t="n">
        <v>1.86003765940888</v>
      </c>
      <c r="F91" s="319" t="n">
        <f aca="false">C91-E91</f>
        <v>2.00410659812682</v>
      </c>
    </row>
    <row r="92" customFormat="false" ht="12.75" hidden="false" customHeight="false" outlineLevel="0" collapsed="false">
      <c r="A92" s="323" t="n">
        <v>37926</v>
      </c>
      <c r="B92" s="329" t="n">
        <v>3.848</v>
      </c>
      <c r="C92" s="251" t="n">
        <f aca="false">C91+$B$3*(B92-C91)+$B$5*(C91^($B$6))*D92+(1-$B$3)*(B92-B91)</f>
        <v>4.10332584170647</v>
      </c>
      <c r="D92" s="324" t="n">
        <v>0.404390628861378</v>
      </c>
      <c r="E92" s="324" t="n">
        <v>1.16665030503616</v>
      </c>
      <c r="F92" s="319" t="n">
        <f aca="false">C92-E92</f>
        <v>2.93667553667031</v>
      </c>
    </row>
    <row r="93" customFormat="false" ht="12.75" hidden="false" customHeight="false" outlineLevel="0" collapsed="false">
      <c r="A93" s="323" t="n">
        <v>37956</v>
      </c>
      <c r="B93" s="329" t="n">
        <v>3.973</v>
      </c>
      <c r="C93" s="251" t="n">
        <f aca="false">C92+$B$3*(B93-C92)+$B$5*(C92^($B$6))*D93+(1-$B$3)*(B93-B92)</f>
        <v>4.01764356651223</v>
      </c>
      <c r="D93" s="324" t="n">
        <v>-0.341749108973849</v>
      </c>
      <c r="E93" s="324" t="n">
        <v>0.0638641554830004</v>
      </c>
      <c r="F93" s="319" t="n">
        <f aca="false">C93-E93</f>
        <v>3.95377941102923</v>
      </c>
    </row>
    <row r="94" customFormat="false" ht="12.75" hidden="false" customHeight="false" outlineLevel="0" collapsed="false">
      <c r="A94" s="323" t="n">
        <v>37987</v>
      </c>
      <c r="B94" s="329" t="n">
        <v>3.988</v>
      </c>
      <c r="C94" s="251" t="n">
        <f aca="false">C93+$B$3*(B94-C93)+$B$5*(C93^($B$6))*D94+(1-$B$3)*(B94-B93)</f>
        <v>3.50654339604535</v>
      </c>
      <c r="D94" s="324" t="n">
        <v>-1.3450911196608</v>
      </c>
      <c r="E94" s="324" t="n">
        <v>0.887457658833739</v>
      </c>
      <c r="F94" s="319" t="n">
        <f aca="false">C94-E94</f>
        <v>2.61908573721161</v>
      </c>
    </row>
    <row r="95" customFormat="false" ht="12.75" hidden="false" customHeight="false" outlineLevel="0" collapsed="false">
      <c r="A95" s="323" t="n">
        <v>38018</v>
      </c>
      <c r="B95" s="329" t="n">
        <v>3.883</v>
      </c>
      <c r="C95" s="251" t="n">
        <f aca="false">C94+$B$3*(B95-C94)+$B$5*(C94^($B$6))*D95+(1-$B$3)*(B95-B94)</f>
        <v>3.96774691060633</v>
      </c>
      <c r="D95" s="324" t="n">
        <v>1.1719061068715</v>
      </c>
      <c r="E95" s="324" t="n">
        <v>1.05477670432712</v>
      </c>
      <c r="F95" s="319" t="n">
        <f aca="false">C95-E95</f>
        <v>2.91297020627921</v>
      </c>
    </row>
    <row r="96" customFormat="false" ht="12.75" hidden="false" customHeight="false" outlineLevel="0" collapsed="false">
      <c r="A96" s="323" t="n">
        <v>38047</v>
      </c>
      <c r="B96" s="329" t="n">
        <v>3.738</v>
      </c>
      <c r="C96" s="251" t="n">
        <f aca="false">C95+$B$3*(B96-C95)+$B$5*(C95^($B$6))*D96+(1-$B$3)*(B96-B95)</f>
        <v>3.24665061636533</v>
      </c>
      <c r="D96" s="324" t="n">
        <v>-1.45277616152682</v>
      </c>
      <c r="E96" s="324" t="n">
        <v>0.515807534903648</v>
      </c>
      <c r="F96" s="319" t="n">
        <f aca="false">C96-E96</f>
        <v>2.73084308146168</v>
      </c>
    </row>
    <row r="97" customFormat="false" ht="12.75" hidden="false" customHeight="false" outlineLevel="0" collapsed="false">
      <c r="A97" s="323" t="n">
        <v>38078</v>
      </c>
      <c r="B97" s="329" t="n">
        <v>3.583</v>
      </c>
      <c r="C97" s="251" t="n">
        <f aca="false">C96+$B$3*(B97-C96)+$B$5*(C96^($B$6))*D97+(1-$B$3)*(B97-B96)</f>
        <v>3.76372888351644</v>
      </c>
      <c r="D97" s="324" t="n">
        <v>1.51820857597416</v>
      </c>
      <c r="E97" s="324" t="n">
        <v>0.562453890638441</v>
      </c>
      <c r="F97" s="319" t="n">
        <f aca="false">C97-E97</f>
        <v>3.20127499287799</v>
      </c>
    </row>
    <row r="98" customFormat="false" ht="12.75" hidden="false" customHeight="false" outlineLevel="0" collapsed="false">
      <c r="A98" s="323" t="n">
        <v>38108</v>
      </c>
      <c r="B98" s="329" t="n">
        <v>3.57</v>
      </c>
      <c r="C98" s="251" t="n">
        <f aca="false">C97+$B$3*(B98-C97)+$B$5*(C97^($B$6))*D98+(1-$B$3)*(B98-B97)</f>
        <v>3.48244646686573</v>
      </c>
      <c r="D98" s="324" t="n">
        <v>-0.575835128919947</v>
      </c>
      <c r="E98" s="324" t="n">
        <v>0.896795138158557</v>
      </c>
      <c r="F98" s="319" t="n">
        <f aca="false">C98-E98</f>
        <v>2.58565132870717</v>
      </c>
    </row>
    <row r="99" customFormat="false" ht="12.75" hidden="false" customHeight="false" outlineLevel="0" collapsed="false">
      <c r="A99" s="323" t="n">
        <v>38139</v>
      </c>
      <c r="B99" s="329" t="n">
        <v>3.593</v>
      </c>
      <c r="C99" s="251" t="n">
        <f aca="false">C98+$B$3*(B99-C98)+$B$5*(C98^($B$6))*D99+(1-$B$3)*(B99-B98)</f>
        <v>4.17051866971518</v>
      </c>
      <c r="D99" s="324" t="n">
        <v>1.79919242681937</v>
      </c>
      <c r="E99" s="324" t="n">
        <v>0.470943008631339</v>
      </c>
      <c r="F99" s="319" t="n">
        <f aca="false">C99-E99</f>
        <v>3.69957566108385</v>
      </c>
    </row>
    <row r="100" customFormat="false" ht="12.75" hidden="false" customHeight="false" outlineLevel="0" collapsed="false">
      <c r="A100" s="323" t="n">
        <v>38169</v>
      </c>
      <c r="B100" s="329" t="n">
        <v>3.613</v>
      </c>
      <c r="C100" s="251" t="n">
        <f aca="false">C99+$B$3*(B100-C99)+$B$5*(C99^($B$6))*D100+(1-$B$3)*(B100-B99)</f>
        <v>3.35516298640807</v>
      </c>
      <c r="D100" s="324" t="n">
        <v>-1.69149314625442</v>
      </c>
      <c r="E100" s="324" t="n">
        <v>0.430486920460948</v>
      </c>
      <c r="F100" s="319" t="n">
        <f aca="false">C100-E100</f>
        <v>2.92467606594712</v>
      </c>
    </row>
    <row r="101" customFormat="false" ht="12.75" hidden="false" customHeight="false" outlineLevel="0" collapsed="false">
      <c r="A101" s="323" t="n">
        <v>38200</v>
      </c>
      <c r="B101" s="329" t="n">
        <v>3.628</v>
      </c>
      <c r="C101" s="251" t="n">
        <f aca="false">C100+$B$3*(B101-C100)+$B$5*(C100^($B$6))*D101+(1-$B$3)*(B101-B100)</f>
        <v>4.08769223754891</v>
      </c>
      <c r="D101" s="324" t="n">
        <v>1.83205178130117</v>
      </c>
      <c r="E101" s="324" t="n">
        <v>0.0412915894053011</v>
      </c>
      <c r="F101" s="319" t="n">
        <f aca="false">C101-E101</f>
        <v>4.0464006481436</v>
      </c>
    </row>
    <row r="102" customFormat="false" ht="12.75" hidden="false" customHeight="false" outlineLevel="0" collapsed="false">
      <c r="A102" s="323" t="n">
        <v>38231</v>
      </c>
      <c r="B102" s="329" t="n">
        <v>3.648</v>
      </c>
      <c r="C102" s="251" t="n">
        <f aca="false">C101+$B$3*(B102-C101)+$B$5*(C101^($B$6))*D102+(1-$B$3)*(B102-B101)</f>
        <v>3.37165489235737</v>
      </c>
      <c r="D102" s="324" t="n">
        <v>-1.54508363451113</v>
      </c>
      <c r="E102" s="324" t="n">
        <v>0.959752822887799</v>
      </c>
      <c r="F102" s="319" t="n">
        <f aca="false">C102-E102</f>
        <v>2.41190206946957</v>
      </c>
    </row>
    <row r="103" customFormat="false" ht="12.75" hidden="false" customHeight="false" outlineLevel="0" collapsed="false">
      <c r="A103" s="323" t="n">
        <v>38261</v>
      </c>
      <c r="B103" s="329" t="n">
        <v>3.678</v>
      </c>
      <c r="C103" s="251" t="n">
        <f aca="false">C102+$B$3*(B103-C102)+$B$5*(C102^($B$6))*D103+(1-$B$3)*(B103-B102)</f>
        <v>3.51636293874838</v>
      </c>
      <c r="D103" s="324" t="n">
        <v>0.0832410117975494</v>
      </c>
      <c r="E103" s="324" t="n">
        <v>0.528151464816207</v>
      </c>
      <c r="F103" s="319" t="n">
        <f aca="false">C103-E103</f>
        <v>2.98821147393218</v>
      </c>
    </row>
    <row r="104" customFormat="false" ht="12.75" hidden="false" customHeight="false" outlineLevel="0" collapsed="false">
      <c r="A104" s="323" t="n">
        <v>38292</v>
      </c>
      <c r="B104" s="329" t="n">
        <v>3.818</v>
      </c>
      <c r="C104" s="251" t="n">
        <f aca="false">C103+$B$3*(B104-C103)+$B$5*(C103^($B$6))*D104+(1-$B$3)*(B104-B103)</f>
        <v>3.76920015498034</v>
      </c>
      <c r="D104" s="324" t="n">
        <v>0.176064967619617</v>
      </c>
      <c r="E104" s="324" t="n">
        <v>0.300929013046187</v>
      </c>
      <c r="F104" s="319" t="n">
        <f aca="false">C104-E104</f>
        <v>3.46827114193415</v>
      </c>
    </row>
    <row r="105" customFormat="false" ht="12.75" hidden="false" customHeight="false" outlineLevel="0" collapsed="false">
      <c r="A105" s="323" t="n">
        <v>38322</v>
      </c>
      <c r="B105" s="329" t="n">
        <v>3.943</v>
      </c>
      <c r="C105" s="251" t="n">
        <f aca="false">C104+$B$3*(B105-C104)+$B$5*(C104^($B$6))*D105+(1-$B$3)*(B105-B104)</f>
        <v>4.05508446103637</v>
      </c>
      <c r="D105" s="324" t="n">
        <v>0.395138453134899</v>
      </c>
      <c r="E105" s="324" t="n">
        <v>-0.0410019638495409</v>
      </c>
      <c r="F105" s="319" t="n">
        <f aca="false">C105-E105</f>
        <v>4.09608642488591</v>
      </c>
    </row>
    <row r="106" customFormat="false" ht="12.75" hidden="false" customHeight="false" outlineLevel="0" collapsed="false">
      <c r="A106" s="323" t="n">
        <v>38353</v>
      </c>
      <c r="B106" s="329" t="n">
        <v>3.988</v>
      </c>
      <c r="C106" s="251" t="n">
        <f aca="false">C105+$B$3*(B106-C105)+$B$5*(C105^($B$6))*D106+(1-$B$3)*(B106-B105)</f>
        <v>5.02276295538103</v>
      </c>
      <c r="D106" s="324" t="n">
        <v>2.50236734460369</v>
      </c>
      <c r="E106" s="324" t="n">
        <v>0.481057175181811</v>
      </c>
      <c r="F106" s="319" t="n">
        <f aca="false">C106-E106</f>
        <v>4.54170578019922</v>
      </c>
    </row>
    <row r="107" customFormat="false" ht="12.75" hidden="false" customHeight="false" outlineLevel="0" collapsed="false">
      <c r="A107" s="323" t="n">
        <v>38384</v>
      </c>
      <c r="B107" s="329" t="n">
        <v>3.883</v>
      </c>
      <c r="C107" s="251" t="n">
        <f aca="false">C106+$B$3*(B107-C106)+$B$5*(C106^($B$6))*D107+(1-$B$3)*(B107-B106)</f>
        <v>4.98126227971473</v>
      </c>
      <c r="D107" s="324" t="n">
        <v>0.902439588723577</v>
      </c>
      <c r="E107" s="324" t="n">
        <v>0.372118935470396</v>
      </c>
      <c r="F107" s="319" t="n">
        <f aca="false">C107-E107</f>
        <v>4.60914334424434</v>
      </c>
    </row>
    <row r="108" customFormat="false" ht="12.75" hidden="false" customHeight="false" outlineLevel="0" collapsed="false">
      <c r="A108" s="323" t="n">
        <v>38412</v>
      </c>
      <c r="B108" s="329" t="n">
        <v>3.738</v>
      </c>
      <c r="C108" s="251" t="n">
        <f aca="false">C107+$B$3*(B108-C107)+$B$5*(C107^($B$6))*D108+(1-$B$3)*(B108-B107)</f>
        <v>4.64557262664463</v>
      </c>
      <c r="D108" s="324" t="n">
        <v>0.353188308874772</v>
      </c>
      <c r="E108" s="324" t="n">
        <v>0.288873800328825</v>
      </c>
      <c r="F108" s="319" t="n">
        <f aca="false">C108-E108</f>
        <v>4.35669882631581</v>
      </c>
    </row>
    <row r="109" customFormat="false" ht="12.75" hidden="false" customHeight="false" outlineLevel="0" collapsed="false">
      <c r="A109" s="323" t="n">
        <v>38443</v>
      </c>
      <c r="B109" s="329" t="n">
        <v>3.583</v>
      </c>
      <c r="C109" s="251" t="n">
        <f aca="false">C108+$B$3*(B109-C108)+$B$5*(C108^($B$6))*D109+(1-$B$3)*(B109-B108)</f>
        <v>4.28791242963543</v>
      </c>
      <c r="D109" s="324" t="n">
        <v>0.192146072066165</v>
      </c>
      <c r="E109" s="324" t="n">
        <v>0.444869952509831</v>
      </c>
      <c r="F109" s="319" t="n">
        <f aca="false">C109-E109</f>
        <v>3.8430424771256</v>
      </c>
    </row>
    <row r="110" customFormat="false" ht="12.75" hidden="false" customHeight="false" outlineLevel="0" collapsed="false">
      <c r="A110" s="323" t="n">
        <v>38473</v>
      </c>
      <c r="B110" s="329" t="n">
        <v>3.57</v>
      </c>
      <c r="C110" s="251" t="n">
        <f aca="false">C109+$B$3*(B110-C109)+$B$5*(C109^($B$6))*D110+(1-$B$3)*(B110-B109)</f>
        <v>3.80543172106561</v>
      </c>
      <c r="D110" s="324" t="n">
        <v>-0.637858342077884</v>
      </c>
      <c r="E110" s="324" t="n">
        <v>0.0162029696636532</v>
      </c>
      <c r="F110" s="319" t="n">
        <f aca="false">C110-E110</f>
        <v>3.78922875140196</v>
      </c>
    </row>
    <row r="111" customFormat="false" ht="12.75" hidden="false" customHeight="false" outlineLevel="0" collapsed="false">
      <c r="A111" s="323" t="n">
        <v>38504</v>
      </c>
      <c r="B111" s="329" t="n">
        <v>3.593</v>
      </c>
      <c r="C111" s="251" t="n">
        <f aca="false">C110+$B$3*(B111-C110)+$B$5*(C110^($B$6))*D111+(1-$B$3)*(B111-B110)</f>
        <v>3.71889488231466</v>
      </c>
      <c r="D111" s="324" t="n">
        <v>-0.0986205727692002</v>
      </c>
      <c r="E111" s="324" t="n">
        <v>0.270333322876969</v>
      </c>
      <c r="F111" s="319" t="n">
        <f aca="false">C111-E111</f>
        <v>3.44856155943769</v>
      </c>
    </row>
    <row r="112" customFormat="false" ht="12.75" hidden="false" customHeight="false" outlineLevel="0" collapsed="false">
      <c r="A112" s="323" t="n">
        <v>38534</v>
      </c>
      <c r="B112" s="329" t="n">
        <v>3.613</v>
      </c>
      <c r="C112" s="251" t="n">
        <f aca="false">C111+$B$3*(B112-C111)+$B$5*(C111^($B$6))*D112+(1-$B$3)*(B112-B111)</f>
        <v>4.17222681993768</v>
      </c>
      <c r="D112" s="324" t="n">
        <v>1.28917526720147</v>
      </c>
      <c r="E112" s="324" t="n">
        <v>0.405183289662776</v>
      </c>
      <c r="F112" s="319" t="n">
        <f aca="false">C112-E112</f>
        <v>3.76704353027491</v>
      </c>
    </row>
    <row r="113" customFormat="false" ht="12.75" hidden="false" customHeight="false" outlineLevel="0" collapsed="false">
      <c r="A113" s="323" t="n">
        <v>38565</v>
      </c>
      <c r="B113" s="329" t="n">
        <v>3.628</v>
      </c>
      <c r="C113" s="251" t="n">
        <f aca="false">C112+$B$3*(B113-C112)+$B$5*(C112^($B$6))*D113+(1-$B$3)*(B113-B112)</f>
        <v>3.53638827083738</v>
      </c>
      <c r="D113" s="324" t="n">
        <v>-1.23031416315908</v>
      </c>
      <c r="E113" s="324" t="n">
        <v>0.902564075451045</v>
      </c>
      <c r="F113" s="319" t="n">
        <f aca="false">C113-E113</f>
        <v>2.63382419538634</v>
      </c>
    </row>
    <row r="114" customFormat="false" ht="12.75" hidden="false" customHeight="false" outlineLevel="0" collapsed="false">
      <c r="A114" s="323" t="n">
        <v>38596</v>
      </c>
      <c r="B114" s="329" t="n">
        <v>3.648</v>
      </c>
      <c r="C114" s="251" t="n">
        <f aca="false">C113+$B$3*(B114-C113)+$B$5*(C113^($B$6))*D114+(1-$B$3)*(B114-B113)</f>
        <v>3.5106934897494</v>
      </c>
      <c r="D114" s="324" t="n">
        <v>-0.20737285854353</v>
      </c>
      <c r="E114" s="324" t="n">
        <v>0.404537540924409</v>
      </c>
      <c r="F114" s="319" t="n">
        <f aca="false">C114-E114</f>
        <v>3.10615594882499</v>
      </c>
    </row>
    <row r="115" customFormat="false" ht="12.75" hidden="false" customHeight="false" outlineLevel="0" collapsed="false">
      <c r="A115" s="323" t="n">
        <v>38626</v>
      </c>
      <c r="B115" s="329" t="n">
        <v>3.678</v>
      </c>
      <c r="C115" s="251" t="n">
        <f aca="false">C114+$B$3*(B115-C114)+$B$5*(C114^($B$6))*D115+(1-$B$3)*(B115-B114)</f>
        <v>3.28061127503134</v>
      </c>
      <c r="D115" s="324" t="n">
        <v>-0.8501325593524</v>
      </c>
      <c r="E115" s="324" t="n">
        <v>1.08215455396197</v>
      </c>
      <c r="F115" s="319" t="n">
        <f aca="false">C115-E115</f>
        <v>2.19845672106937</v>
      </c>
    </row>
    <row r="116" customFormat="false" ht="12.75" hidden="false" customHeight="false" outlineLevel="0" collapsed="false">
      <c r="A116" s="323" t="n">
        <v>38657</v>
      </c>
      <c r="B116" s="329" t="n">
        <v>3.818</v>
      </c>
      <c r="C116" s="251" t="n">
        <f aca="false">C115+$B$3*(B116-C115)+$B$5*(C115^($B$6))*D116+(1-$B$3)*(B116-B115)</f>
        <v>3.29945519546802</v>
      </c>
      <c r="D116" s="324" t="n">
        <v>-0.710027688420444</v>
      </c>
      <c r="E116" s="324" t="n">
        <v>0.0985926499544547</v>
      </c>
      <c r="F116" s="319" t="n">
        <f aca="false">C116-E116</f>
        <v>3.20086254551356</v>
      </c>
    </row>
    <row r="117" customFormat="false" ht="12.75" hidden="false" customHeight="false" outlineLevel="0" collapsed="false">
      <c r="A117" s="323" t="n">
        <v>38687</v>
      </c>
      <c r="B117" s="329" t="n">
        <v>3.943</v>
      </c>
      <c r="C117" s="251" t="n">
        <f aca="false">C116+$B$3*(B117-C116)+$B$5*(C116^($B$6))*D117+(1-$B$3)*(B117-B116)</f>
        <v>3.17762758654956</v>
      </c>
      <c r="D117" s="324" t="n">
        <v>-1.18095789851785</v>
      </c>
      <c r="E117" s="324" t="n">
        <v>-0.0293939427493792</v>
      </c>
      <c r="F117" s="319" t="n">
        <f aca="false">C117-E117</f>
        <v>3.20702152929894</v>
      </c>
    </row>
    <row r="118" customFormat="false" ht="12.75" hidden="false" customHeight="false" outlineLevel="0" collapsed="false">
      <c r="A118" s="323" t="n">
        <v>38718</v>
      </c>
      <c r="B118" s="329" t="n">
        <v>4.008</v>
      </c>
      <c r="C118" s="251" t="n">
        <f aca="false">C117+$B$3*(B118-C117)+$B$5*(C117^($B$6))*D118+(1-$B$3)*(B118-B117)</f>
        <v>3.99204761230503</v>
      </c>
      <c r="D118" s="324" t="n">
        <v>1.51215377928433</v>
      </c>
      <c r="E118" s="324" t="n">
        <v>0.354151995399844</v>
      </c>
      <c r="F118" s="319" t="n">
        <f aca="false">C118-E118</f>
        <v>3.63789561690519</v>
      </c>
    </row>
    <row r="119" customFormat="false" ht="12.75" hidden="false" customHeight="false" outlineLevel="0" collapsed="false">
      <c r="A119" s="323" t="n">
        <v>38749</v>
      </c>
      <c r="B119" s="329" t="n">
        <v>3.903</v>
      </c>
      <c r="C119" s="251" t="n">
        <f aca="false">C118+$B$3*(B119-C118)+$B$5*(C118^($B$6))*D119+(1-$B$3)*(B119-B118)</f>
        <v>3.85538789694839</v>
      </c>
      <c r="D119" s="324" t="n">
        <v>-0.096424728914981</v>
      </c>
      <c r="E119" s="324" t="n">
        <v>0.641072427048587</v>
      </c>
      <c r="F119" s="319" t="n">
        <f aca="false">C119-E119</f>
        <v>3.2143154698998</v>
      </c>
    </row>
    <row r="120" customFormat="false" ht="12.75" hidden="false" customHeight="false" outlineLevel="0" collapsed="false">
      <c r="A120" s="323" t="n">
        <v>38777</v>
      </c>
      <c r="B120" s="329" t="n">
        <v>3.758</v>
      </c>
      <c r="C120" s="251" t="n">
        <f aca="false">C119+$B$3*(B120-C119)+$B$5*(C119^($B$6))*D120+(1-$B$3)*(B120-B119)</f>
        <v>4.1073826008079</v>
      </c>
      <c r="D120" s="324" t="n">
        <v>1.02457264390709</v>
      </c>
      <c r="E120" s="324" t="n">
        <v>0.319913505655609</v>
      </c>
      <c r="F120" s="319" t="n">
        <f aca="false">C120-E120</f>
        <v>3.78746909515229</v>
      </c>
    </row>
    <row r="121" customFormat="false" ht="12.75" hidden="false" customHeight="false" outlineLevel="0" collapsed="false">
      <c r="A121" s="323" t="n">
        <v>38808</v>
      </c>
      <c r="B121" s="329" t="n">
        <v>3.603</v>
      </c>
      <c r="C121" s="251" t="n">
        <f aca="false">C120+$B$3*(B121-C120)+$B$5*(C120^($B$6))*D121+(1-$B$3)*(B121-B120)</f>
        <v>3.89659519449535</v>
      </c>
      <c r="D121" s="324" t="n">
        <v>0.136395002861293</v>
      </c>
      <c r="E121" s="324" t="n">
        <v>0.0661270298711539</v>
      </c>
      <c r="F121" s="319" t="n">
        <f aca="false">C121-E121</f>
        <v>3.8304681646242</v>
      </c>
    </row>
    <row r="122" customFormat="false" ht="12.75" hidden="false" customHeight="false" outlineLevel="0" collapsed="false">
      <c r="A122" s="323" t="n">
        <v>38838</v>
      </c>
      <c r="B122" s="329" t="n">
        <v>3.59</v>
      </c>
      <c r="C122" s="251" t="n">
        <f aca="false">C121+$B$3*(B122-C121)+$B$5*(C121^($B$6))*D122+(1-$B$3)*(B122-B121)</f>
        <v>3.79347609750553</v>
      </c>
      <c r="D122" s="324" t="n">
        <v>0.00238741158211019</v>
      </c>
      <c r="E122" s="324" t="n">
        <v>0.60516084642828</v>
      </c>
      <c r="F122" s="319" t="n">
        <f aca="false">C122-E122</f>
        <v>3.18831525107725</v>
      </c>
    </row>
    <row r="123" customFormat="false" ht="12.75" hidden="false" customHeight="false" outlineLevel="0" collapsed="false">
      <c r="A123" s="323" t="n">
        <v>38869</v>
      </c>
      <c r="B123" s="329" t="n">
        <v>3.613</v>
      </c>
      <c r="C123" s="251" t="n">
        <f aca="false">C122+$B$3*(B123-C122)+$B$5*(C122^($B$6))*D123+(1-$B$3)*(B123-B122)</f>
        <v>3.44595286623125</v>
      </c>
      <c r="D123" s="324" t="n">
        <v>-0.830799187415013</v>
      </c>
      <c r="E123" s="324" t="n">
        <v>0.624927402037181</v>
      </c>
      <c r="F123" s="319" t="n">
        <f aca="false">C123-E123</f>
        <v>2.82102546419407</v>
      </c>
    </row>
    <row r="124" customFormat="false" ht="12.75" hidden="false" customHeight="false" outlineLevel="0" collapsed="false">
      <c r="A124" s="323" t="n">
        <v>38899</v>
      </c>
      <c r="B124" s="329" t="n">
        <v>3.633</v>
      </c>
      <c r="C124" s="251" t="n">
        <f aca="false">C123+$B$3*(B124-C123)+$B$5*(C123^($B$6))*D124+(1-$B$3)*(B124-B123)</f>
        <v>3.57578776472173</v>
      </c>
      <c r="D124" s="324" t="n">
        <v>0.164587217826587</v>
      </c>
      <c r="E124" s="324" t="n">
        <v>0.482493328155858</v>
      </c>
      <c r="F124" s="319" t="n">
        <f aca="false">C124-E124</f>
        <v>3.09329443656587</v>
      </c>
    </row>
    <row r="125" customFormat="false" ht="12.75" hidden="false" customHeight="false" outlineLevel="0" collapsed="false">
      <c r="A125" s="323" t="n">
        <v>38930</v>
      </c>
      <c r="B125" s="329" t="n">
        <v>3.648</v>
      </c>
      <c r="C125" s="251" t="n">
        <f aca="false">C124+$B$3*(B125-C124)+$B$5*(C124^($B$6))*D125+(1-$B$3)*(B125-B124)</f>
        <v>3.89710626744159</v>
      </c>
      <c r="D125" s="324" t="n">
        <v>0.803213203872788</v>
      </c>
      <c r="E125" s="324" t="n">
        <v>0.235355099646289</v>
      </c>
      <c r="F125" s="319" t="n">
        <f aca="false">C125-E125</f>
        <v>3.6617511677953</v>
      </c>
    </row>
    <row r="126" customFormat="false" ht="12.75" hidden="false" customHeight="false" outlineLevel="0" collapsed="false">
      <c r="A126" s="323" t="n">
        <v>38961</v>
      </c>
      <c r="B126" s="329" t="n">
        <v>3.668</v>
      </c>
      <c r="C126" s="251" t="n">
        <f aca="false">C125+$B$3*(B126-C125)+$B$5*(C125^($B$6))*D126+(1-$B$3)*(B126-B125)</f>
        <v>3.81138358853747</v>
      </c>
      <c r="D126" s="324" t="n">
        <v>-0.0759829431823628</v>
      </c>
      <c r="E126" s="324" t="n">
        <v>0.313836808970281</v>
      </c>
      <c r="F126" s="319" t="n">
        <f aca="false">C126-E126</f>
        <v>3.49754677956719</v>
      </c>
    </row>
    <row r="127" customFormat="false" ht="12.75" hidden="false" customHeight="false" outlineLevel="0" collapsed="false">
      <c r="A127" s="323" t="n">
        <v>38991</v>
      </c>
      <c r="B127" s="329" t="n">
        <v>3.698</v>
      </c>
      <c r="C127" s="251" t="n">
        <f aca="false">C126+$B$3*(B127-C126)+$B$5*(C126^($B$6))*D127+(1-$B$3)*(B127-B126)</f>
        <v>3.97757877723405</v>
      </c>
      <c r="D127" s="324" t="n">
        <v>0.486999879409572</v>
      </c>
      <c r="E127" s="324" t="n">
        <v>0.810870657069102</v>
      </c>
      <c r="F127" s="319" t="n">
        <f aca="false">C127-E127</f>
        <v>3.16670812016495</v>
      </c>
    </row>
    <row r="128" customFormat="false" ht="12.75" hidden="false" customHeight="false" outlineLevel="0" collapsed="false">
      <c r="A128" s="323" t="n">
        <v>39022</v>
      </c>
      <c r="B128" s="329" t="n">
        <v>3.838</v>
      </c>
      <c r="C128" s="251" t="n">
        <f aca="false">C127+$B$3*(B128-C127)+$B$5*(C127^($B$6))*D128+(1-$B$3)*(B128-B127)</f>
        <v>4.06778789503369</v>
      </c>
      <c r="D128" s="324" t="n">
        <v>0.0973219290452805</v>
      </c>
      <c r="E128" s="324" t="n">
        <v>0.183153314457155</v>
      </c>
      <c r="F128" s="319" t="n">
        <f aca="false">C128-E128</f>
        <v>3.88463458057653</v>
      </c>
    </row>
    <row r="129" customFormat="false" ht="12.75" hidden="false" customHeight="false" outlineLevel="0" collapsed="false">
      <c r="A129" s="323" t="n">
        <v>39052</v>
      </c>
      <c r="B129" s="329" t="n">
        <v>3.963</v>
      </c>
      <c r="C129" s="251" t="n">
        <f aca="false">C128+$B$3*(B129-C128)+$B$5*(C128^($B$6))*D129+(1-$B$3)*(B129-B128)</f>
        <v>3.92546061385113</v>
      </c>
      <c r="D129" s="324" t="n">
        <v>-0.511716492863771</v>
      </c>
      <c r="E129" s="324" t="n">
        <v>0.596544456652024</v>
      </c>
      <c r="F129" s="319" t="n">
        <f aca="false">C129-E129</f>
        <v>3.32891615719911</v>
      </c>
    </row>
    <row r="130" customFormat="false" ht="12.75" hidden="false" customHeight="false" outlineLevel="0" collapsed="false">
      <c r="A130" s="323" t="n">
        <v>39083</v>
      </c>
      <c r="B130" s="329" t="n">
        <v>4.043</v>
      </c>
      <c r="C130" s="251" t="n">
        <f aca="false">C129+$B$3*(B130-C129)+$B$5*(C129^($B$6))*D130+(1-$B$3)*(B130-B129)</f>
        <v>4.0841411844695</v>
      </c>
      <c r="D130" s="324" t="n">
        <v>0.178097106839566</v>
      </c>
      <c r="E130" s="324" t="n">
        <v>0.685132219565365</v>
      </c>
      <c r="F130" s="319" t="n">
        <f aca="false">C130-E130</f>
        <v>3.39900896490414</v>
      </c>
    </row>
    <row r="131" customFormat="false" ht="12.75" hidden="false" customHeight="false" outlineLevel="0" collapsed="false">
      <c r="A131" s="323" t="n">
        <v>39114</v>
      </c>
      <c r="B131" s="329" t="n">
        <v>3.938</v>
      </c>
      <c r="C131" s="251" t="n">
        <f aca="false">C130+$B$3*(B131-C130)+$B$5*(C130^($B$6))*D131+(1-$B$3)*(B131-B130)</f>
        <v>3.89896369621129</v>
      </c>
      <c r="D131" s="324" t="n">
        <v>-0.17559362432463</v>
      </c>
      <c r="E131" s="324" t="n">
        <v>0.577481520428251</v>
      </c>
      <c r="F131" s="319" t="n">
        <f aca="false">C131-E131</f>
        <v>3.32148217578304</v>
      </c>
    </row>
    <row r="132" customFormat="false" ht="12.75" hidden="false" customHeight="false" outlineLevel="0" collapsed="false">
      <c r="A132" s="323" t="n">
        <v>39142</v>
      </c>
      <c r="B132" s="329" t="n">
        <v>3.793</v>
      </c>
      <c r="C132" s="251" t="n">
        <f aca="false">C131+$B$3*(B132-C131)+$B$5*(C131^($B$6))*D132+(1-$B$3)*(B132-B131)</f>
        <v>3.3909552674945</v>
      </c>
      <c r="D132" s="324" t="n">
        <v>-0.999839012260827</v>
      </c>
      <c r="E132" s="324" t="n">
        <v>0.295401529583075</v>
      </c>
      <c r="F132" s="319" t="n">
        <f aca="false">C132-E132</f>
        <v>3.09555373791142</v>
      </c>
    </row>
    <row r="133" customFormat="false" ht="12.75" hidden="false" customHeight="false" outlineLevel="0" collapsed="false">
      <c r="A133" s="323" t="n">
        <v>39173</v>
      </c>
      <c r="B133" s="329" t="n">
        <v>3.638</v>
      </c>
      <c r="C133" s="251" t="n">
        <f aca="false">C132+$B$3*(B133-C132)+$B$5*(C132^($B$6))*D133+(1-$B$3)*(B133-B132)</f>
        <v>3.43664869103704</v>
      </c>
      <c r="D133" s="324" t="n">
        <v>0.217389797110937</v>
      </c>
      <c r="E133" s="324" t="n">
        <v>0.116434432950028</v>
      </c>
      <c r="F133" s="319" t="n">
        <f aca="false">C133-E133</f>
        <v>3.32021425808701</v>
      </c>
    </row>
    <row r="134" customFormat="false" ht="12.75" hidden="false" customHeight="false" outlineLevel="0" collapsed="false">
      <c r="A134" s="323" t="n">
        <v>39203</v>
      </c>
      <c r="B134" s="329" t="n">
        <v>3.625</v>
      </c>
      <c r="C134" s="251" t="n">
        <f aca="false">C133+$B$3*(B134-C133)+$B$5*(C133^($B$6))*D134+(1-$B$3)*(B134-B133)</f>
        <v>3.25969170834678</v>
      </c>
      <c r="D134" s="324" t="n">
        <v>-0.642701032179092</v>
      </c>
      <c r="E134" s="324" t="n">
        <v>0.838721355741182</v>
      </c>
      <c r="F134" s="319" t="n">
        <f aca="false">C134-E134</f>
        <v>2.4209703526056</v>
      </c>
    </row>
    <row r="135" customFormat="false" ht="12.75" hidden="false" customHeight="false" outlineLevel="0" collapsed="false">
      <c r="A135" s="323" t="n">
        <v>39234</v>
      </c>
      <c r="B135" s="329" t="n">
        <v>3.648</v>
      </c>
      <c r="C135" s="251" t="n">
        <f aca="false">C134+$B$3*(B135-C134)+$B$5*(C134^($B$6))*D135+(1-$B$3)*(B135-B134)</f>
        <v>3.24147130883389</v>
      </c>
      <c r="D135" s="324" t="n">
        <v>-0.4502885988866</v>
      </c>
      <c r="E135" s="324" t="n">
        <v>0.279122648416922</v>
      </c>
      <c r="F135" s="319" t="n">
        <f aca="false">C135-E135</f>
        <v>2.96234866041696</v>
      </c>
    </row>
    <row r="136" customFormat="false" ht="12.75" hidden="false" customHeight="false" outlineLevel="0" collapsed="false">
      <c r="A136" s="323" t="n">
        <v>39264</v>
      </c>
      <c r="B136" s="329" t="n">
        <v>3.668</v>
      </c>
      <c r="C136" s="251" t="n">
        <f aca="false">C135+$B$3*(B136-C135)+$B$5*(C135^($B$6))*D136+(1-$B$3)*(B136-B135)</f>
        <v>3.15356851050614</v>
      </c>
      <c r="D136" s="324" t="n">
        <v>-0.683840926081694</v>
      </c>
      <c r="E136" s="324" t="n">
        <v>0.642714004607762</v>
      </c>
      <c r="F136" s="319" t="n">
        <f aca="false">C136-E136</f>
        <v>2.51085450589838</v>
      </c>
    </row>
    <row r="137" customFormat="false" ht="12.75" hidden="false" customHeight="false" outlineLevel="0" collapsed="false">
      <c r="A137" s="323" t="n">
        <v>39295</v>
      </c>
      <c r="B137" s="329" t="n">
        <v>3.683</v>
      </c>
      <c r="C137" s="251" t="n">
        <f aca="false">C136+$B$3*(B137-C136)+$B$5*(C136^($B$6))*D137+(1-$B$3)*(B137-B136)</f>
        <v>3.32398095334665</v>
      </c>
      <c r="D137" s="324" t="n">
        <v>-0.0120368363590815</v>
      </c>
      <c r="E137" s="324" t="n">
        <v>0.0555725405835733</v>
      </c>
      <c r="F137" s="319" t="n">
        <f aca="false">C137-E137</f>
        <v>3.26840841276308</v>
      </c>
    </row>
    <row r="138" customFormat="false" ht="12.75" hidden="false" customHeight="false" outlineLevel="0" collapsed="false">
      <c r="A138" s="323" t="n">
        <v>39326</v>
      </c>
      <c r="B138" s="329" t="n">
        <v>3.703</v>
      </c>
      <c r="C138" s="251" t="n">
        <f aca="false">C137+$B$3*(B138-C137)+$B$5*(C137^($B$6))*D138+(1-$B$3)*(B138-B137)</f>
        <v>3.59562287249164</v>
      </c>
      <c r="D138" s="324" t="n">
        <v>0.405151284848686</v>
      </c>
      <c r="E138" s="324" t="n">
        <v>0.863439552173072</v>
      </c>
      <c r="F138" s="319" t="n">
        <f aca="false">C138-E138</f>
        <v>2.73218332031857</v>
      </c>
    </row>
    <row r="139" customFormat="false" ht="12.75" hidden="false" customHeight="false" outlineLevel="0" collapsed="false">
      <c r="A139" s="323" t="n">
        <v>39356</v>
      </c>
      <c r="B139" s="329" t="n">
        <v>3.733</v>
      </c>
      <c r="C139" s="251" t="n">
        <f aca="false">C138+$B$3*(B139-C138)+$B$5*(C138^($B$6))*D139+(1-$B$3)*(B139-B138)</f>
        <v>3.75096358937064</v>
      </c>
      <c r="D139" s="324" t="n">
        <v>0.255505990856928</v>
      </c>
      <c r="E139" s="324" t="n">
        <v>0.430818772158415</v>
      </c>
      <c r="F139" s="319" t="n">
        <f aca="false">C139-E139</f>
        <v>3.32014481721223</v>
      </c>
    </row>
    <row r="140" customFormat="false" ht="12.75" hidden="false" customHeight="false" outlineLevel="0" collapsed="false">
      <c r="A140" s="323" t="n">
        <v>39387</v>
      </c>
      <c r="B140" s="329" t="n">
        <v>3.873</v>
      </c>
      <c r="C140" s="251" t="n">
        <f aca="false">C139+$B$3*(B140-C139)+$B$5*(C139^($B$6))*D140+(1-$B$3)*(B140-B139)</f>
        <v>3.47224292035762</v>
      </c>
      <c r="D140" s="324" t="n">
        <v>-1.12275445847557</v>
      </c>
      <c r="E140" s="324" t="n">
        <v>-0.0471878716993777</v>
      </c>
      <c r="F140" s="319" t="n">
        <f aca="false">C140-E140</f>
        <v>3.519430792057</v>
      </c>
    </row>
    <row r="141" customFormat="false" ht="12.75" hidden="false" customHeight="false" outlineLevel="0" collapsed="false">
      <c r="A141" s="323" t="n">
        <v>39417</v>
      </c>
      <c r="B141" s="329" t="n">
        <v>3.998</v>
      </c>
      <c r="C141" s="251" t="n">
        <f aca="false">C140+$B$3*(B141-C140)+$B$5*(C140^($B$6))*D141+(1-$B$3)*(B141-B140)</f>
        <v>3.69223243277974</v>
      </c>
      <c r="D141" s="324" t="n">
        <v>-0.0826029734586626</v>
      </c>
      <c r="E141" s="324" t="n">
        <v>0.848561459444233</v>
      </c>
      <c r="F141" s="319" t="n">
        <f aca="false">C141-E141</f>
        <v>2.84367097333551</v>
      </c>
    </row>
    <row r="142" customFormat="false" ht="12.75" hidden="false" customHeight="false" outlineLevel="0" collapsed="false">
      <c r="A142" s="323" t="n">
        <v>39448</v>
      </c>
      <c r="B142" s="329" t="n">
        <v>4.088</v>
      </c>
      <c r="C142" s="251" t="n">
        <f aca="false">C141+$B$3*(B142-C141)+$B$5*(C141^($B$6))*D142+(1-$B$3)*(B142-B141)</f>
        <v>3.59263959980054</v>
      </c>
      <c r="D142" s="324" t="n">
        <v>-0.77893662028819</v>
      </c>
      <c r="E142" s="324" t="n">
        <v>0.976909283208375</v>
      </c>
      <c r="F142" s="319" t="n">
        <f aca="false">C142-E142</f>
        <v>2.61573031659217</v>
      </c>
    </row>
    <row r="143" customFormat="false" ht="12.75" hidden="false" customHeight="false" outlineLevel="0" collapsed="false">
      <c r="A143" s="323" t="n">
        <v>39479</v>
      </c>
      <c r="B143" s="329" t="n">
        <v>3.983</v>
      </c>
      <c r="C143" s="251" t="n">
        <f aca="false">C142+$B$3*(B143-C142)+$B$5*(C142^($B$6))*D143+(1-$B$3)*(B143-B142)</f>
        <v>3.78845870623326</v>
      </c>
      <c r="D143" s="324" t="n">
        <v>0.408899565431795</v>
      </c>
      <c r="E143" s="324" t="n">
        <v>0.549114663797553</v>
      </c>
      <c r="F143" s="319" t="n">
        <f aca="false">C143-E143</f>
        <v>3.23934404243571</v>
      </c>
    </row>
    <row r="144" customFormat="false" ht="12.75" hidden="false" customHeight="false" outlineLevel="0" collapsed="false">
      <c r="A144" s="323" t="n">
        <v>39508</v>
      </c>
      <c r="B144" s="329" t="n">
        <v>3.838</v>
      </c>
      <c r="C144" s="251" t="n">
        <f aca="false">C143+$B$3*(B144-C143)+$B$5*(C143^($B$6))*D144+(1-$B$3)*(B144-B143)</f>
        <v>3.36549614336924</v>
      </c>
      <c r="D144" s="324" t="n">
        <v>-0.914700824973595</v>
      </c>
      <c r="E144" s="324" t="n">
        <v>0.700787444696876</v>
      </c>
      <c r="F144" s="319" t="n">
        <f aca="false">C144-E144</f>
        <v>2.66470869867236</v>
      </c>
    </row>
    <row r="145" customFormat="false" ht="12.75" hidden="false" customHeight="false" outlineLevel="0" collapsed="false">
      <c r="A145" s="323" t="n">
        <v>39539</v>
      </c>
      <c r="B145" s="329" t="n">
        <v>3.683</v>
      </c>
      <c r="C145" s="251" t="n">
        <f aca="false">C144+$B$3*(B145-C144)+$B$5*(C144^($B$6))*D145+(1-$B$3)*(B145-B144)</f>
        <v>3.37575569034412</v>
      </c>
      <c r="D145" s="324" t="n">
        <v>0.0538883559651354</v>
      </c>
      <c r="E145" s="324" t="n">
        <v>0.758666975111858</v>
      </c>
      <c r="F145" s="319" t="n">
        <f aca="false">C145-E145</f>
        <v>2.61708871523226</v>
      </c>
    </row>
    <row r="146" customFormat="false" ht="12.75" hidden="false" customHeight="false" outlineLevel="0" collapsed="false">
      <c r="A146" s="323" t="n">
        <v>39569</v>
      </c>
      <c r="B146" s="329" t="n">
        <v>3.67</v>
      </c>
      <c r="C146" s="251" t="n">
        <f aca="false">C145+$B$3*(B146-C145)+$B$5*(C145^($B$6))*D146+(1-$B$3)*(B146-B145)</f>
        <v>3.44529531036632</v>
      </c>
      <c r="D146" s="324" t="n">
        <v>-0.0363976806112297</v>
      </c>
      <c r="E146" s="324" t="n">
        <v>0.795867611585724</v>
      </c>
      <c r="F146" s="319" t="n">
        <f aca="false">C146-E146</f>
        <v>2.6494276987806</v>
      </c>
    </row>
    <row r="147" customFormat="false" ht="12.75" hidden="false" customHeight="false" outlineLevel="0" collapsed="false">
      <c r="A147" s="323" t="n">
        <v>39600</v>
      </c>
      <c r="B147" s="329" t="n">
        <v>3.693</v>
      </c>
      <c r="C147" s="251" t="n">
        <f aca="false">C146+$B$3*(B147-C146)+$B$5*(C146^($B$6))*D147+(1-$B$3)*(B147-B146)</f>
        <v>3.63469226908181</v>
      </c>
      <c r="D147" s="324" t="n">
        <v>0.274304254565803</v>
      </c>
      <c r="E147" s="324" t="n">
        <v>0.0674449426068362</v>
      </c>
      <c r="F147" s="319" t="n">
        <f aca="false">C147-E147</f>
        <v>3.56724732647497</v>
      </c>
    </row>
    <row r="148" customFormat="false" ht="12.75" hidden="false" customHeight="false" outlineLevel="0" collapsed="false">
      <c r="A148" s="323" t="n">
        <v>39630</v>
      </c>
      <c r="B148" s="329" t="n">
        <v>3.713</v>
      </c>
      <c r="C148" s="251" t="n">
        <f aca="false">C147+$B$3*(B148-C147)+$B$5*(C147^($B$6))*D148+(1-$B$3)*(B148-B147)</f>
        <v>3.78951060421374</v>
      </c>
      <c r="D148" s="324" t="n">
        <v>0.322287303034933</v>
      </c>
      <c r="E148" s="324" t="n">
        <v>0.500161529400344</v>
      </c>
      <c r="F148" s="319" t="n">
        <f aca="false">C148-E148</f>
        <v>3.28934907481339</v>
      </c>
    </row>
    <row r="149" customFormat="false" ht="12.75" hidden="false" customHeight="false" outlineLevel="0" collapsed="false">
      <c r="A149" s="323" t="n">
        <v>39661</v>
      </c>
      <c r="B149" s="329" t="n">
        <v>3.728</v>
      </c>
      <c r="C149" s="251" t="n">
        <f aca="false">C148+$B$3*(B149-C148)+$B$5*(C148^($B$6))*D149+(1-$B$3)*(B149-B148)</f>
        <v>3.8586201329216</v>
      </c>
      <c r="D149" s="324" t="n">
        <v>0.210421290247034</v>
      </c>
      <c r="E149" s="324" t="n">
        <v>-0.0305031186587728</v>
      </c>
      <c r="F149" s="319" t="n">
        <f aca="false">C149-E149</f>
        <v>3.88912325158037</v>
      </c>
    </row>
    <row r="150" customFormat="false" ht="12.75" hidden="false" customHeight="false" outlineLevel="0" collapsed="false">
      <c r="A150" s="323" t="n">
        <v>39692</v>
      </c>
      <c r="B150" s="329" t="n">
        <v>3.748</v>
      </c>
      <c r="C150" s="251" t="n">
        <f aca="false">C149+$B$3*(B150-C149)+$B$5*(C149^($B$6))*D150+(1-$B$3)*(B150-B149)</f>
        <v>4.18790584005306</v>
      </c>
      <c r="D150" s="324" t="n">
        <v>0.937179568781849</v>
      </c>
      <c r="E150" s="324" t="n">
        <v>0.660959565433435</v>
      </c>
      <c r="F150" s="319" t="n">
        <f aca="false">C150-E150</f>
        <v>3.52694627461963</v>
      </c>
    </row>
    <row r="151" customFormat="false" ht="12.75" hidden="false" customHeight="false" outlineLevel="0" collapsed="false">
      <c r="A151" s="323" t="n">
        <v>39722</v>
      </c>
      <c r="B151" s="329" t="n">
        <v>3.778</v>
      </c>
      <c r="C151" s="251" t="n">
        <f aca="false">C150+$B$3*(B151-C150)+$B$5*(C150^($B$6))*D151+(1-$B$3)*(B151-B150)</f>
        <v>4.23761233662379</v>
      </c>
      <c r="D151" s="324" t="n">
        <v>0.401409556576568</v>
      </c>
      <c r="E151" s="324" t="n">
        <v>0.385692132878828</v>
      </c>
      <c r="F151" s="319" t="n">
        <f aca="false">C151-E151</f>
        <v>3.85192020374496</v>
      </c>
    </row>
    <row r="152" customFormat="false" ht="12.75" hidden="false" customHeight="false" outlineLevel="0" collapsed="false">
      <c r="A152" s="323" t="n">
        <v>39753</v>
      </c>
      <c r="B152" s="329" t="n">
        <v>3.918</v>
      </c>
      <c r="C152" s="251" t="n">
        <f aca="false">C151+$B$3*(B152-C151)+$B$5*(C151^($B$6))*D152+(1-$B$3)*(B152-B151)</f>
        <v>3.83388157344824</v>
      </c>
      <c r="D152" s="324" t="n">
        <v>-1.02589248497841</v>
      </c>
      <c r="E152" s="324" t="n">
        <v>0.158249924901528</v>
      </c>
      <c r="F152" s="319" t="n">
        <f aca="false">C152-E152</f>
        <v>3.67563164854672</v>
      </c>
    </row>
    <row r="153" customFormat="false" ht="12.75" hidden="false" customHeight="false" outlineLevel="0" collapsed="false">
      <c r="A153" s="323" t="n">
        <v>39783</v>
      </c>
      <c r="B153" s="329" t="n">
        <v>4.043</v>
      </c>
      <c r="C153" s="251" t="n">
        <f aca="false">C152+$B$3*(B153-C152)+$B$5*(C152^($B$6))*D153+(1-$B$3)*(B153-B152)</f>
        <v>3.94776510883625</v>
      </c>
      <c r="D153" s="324" t="n">
        <v>-0.0999747501157247</v>
      </c>
      <c r="E153" s="324" t="n">
        <v>0.798178408088646</v>
      </c>
      <c r="F153" s="319" t="n">
        <f aca="false">C153-E153</f>
        <v>3.1495867007476</v>
      </c>
    </row>
    <row r="154" customFormat="false" ht="12.75" hidden="false" customHeight="false" outlineLevel="0" collapsed="false">
      <c r="A154" s="323" t="n">
        <v>39814</v>
      </c>
      <c r="B154" s="329" t="n">
        <v>4.143</v>
      </c>
      <c r="C154" s="251" t="n">
        <f aca="false">C153+$B$3*(B154-C153)+$B$5*(C153^($B$6))*D154+(1-$B$3)*(B154-B153)</f>
        <v>3.77804688484278</v>
      </c>
      <c r="D154" s="324" t="n">
        <v>-0.792669052421256</v>
      </c>
      <c r="E154" s="324" t="n">
        <v>-0.0489118518409713</v>
      </c>
      <c r="F154" s="319" t="n">
        <f aca="false">C154-E154</f>
        <v>3.82695873668375</v>
      </c>
    </row>
    <row r="155" customFormat="false" ht="12.75" hidden="false" customHeight="false" outlineLevel="0" collapsed="false">
      <c r="A155" s="323" t="n">
        <v>39845</v>
      </c>
      <c r="B155" s="329" t="n">
        <v>4.038</v>
      </c>
      <c r="C155" s="251" t="n">
        <f aca="false">C154+$B$3*(B155-C154)+$B$5*(C154^($B$6))*D155+(1-$B$3)*(B155-B154)</f>
        <v>3.7170346422074</v>
      </c>
      <c r="D155" s="324" t="n">
        <v>-0.187236502008243</v>
      </c>
      <c r="E155" s="324" t="n">
        <v>0.0476404773074603</v>
      </c>
      <c r="F155" s="319" t="n">
        <f aca="false">C155-E155</f>
        <v>3.66939416489994</v>
      </c>
    </row>
    <row r="156" customFormat="false" ht="12.75" hidden="false" customHeight="false" outlineLevel="0" collapsed="false">
      <c r="A156" s="323" t="n">
        <v>39873</v>
      </c>
      <c r="B156" s="329" t="n">
        <v>3.893</v>
      </c>
      <c r="C156" s="251" t="n">
        <f aca="false">C155+$B$3*(B156-C155)+$B$5*(C155^($B$6))*D156+(1-$B$3)*(B156-B155)</f>
        <v>4.17755875602698</v>
      </c>
      <c r="D156" s="324" t="n">
        <v>1.38140155967654</v>
      </c>
      <c r="E156" s="324" t="n">
        <v>0.0863457928379349</v>
      </c>
      <c r="F156" s="319" t="n">
        <f aca="false">C156-E156</f>
        <v>4.09121296318905</v>
      </c>
    </row>
    <row r="157" customFormat="false" ht="12.75" hidden="false" customHeight="false" outlineLevel="0" collapsed="false">
      <c r="A157" s="323" t="n">
        <v>39904</v>
      </c>
      <c r="B157" s="329" t="n">
        <v>3.738</v>
      </c>
      <c r="C157" s="251" t="n">
        <f aca="false">C156+$B$3*(B157-C156)+$B$5*(C156^($B$6))*D157+(1-$B$3)*(B157-B156)</f>
        <v>4.19978671961332</v>
      </c>
      <c r="D157" s="324" t="n">
        <v>0.683523438779203</v>
      </c>
      <c r="E157" s="324" t="n">
        <v>0.285261418918369</v>
      </c>
      <c r="F157" s="319" t="n">
        <f aca="false">C157-E157</f>
        <v>3.91452530069495</v>
      </c>
    </row>
    <row r="158" customFormat="false" ht="12.75" hidden="false" customHeight="false" outlineLevel="0" collapsed="false">
      <c r="A158" s="323" t="n">
        <v>39934</v>
      </c>
      <c r="B158" s="329" t="n">
        <v>3.725</v>
      </c>
      <c r="C158" s="251" t="n">
        <f aca="false">C157+$B$3*(B158-C157)+$B$5*(C157^($B$6))*D158+(1-$B$3)*(B158-B157)</f>
        <v>4.20721855581901</v>
      </c>
      <c r="D158" s="324" t="n">
        <v>0.420124655173424</v>
      </c>
      <c r="E158" s="324" t="n">
        <v>0.475779085470748</v>
      </c>
      <c r="F158" s="319" t="n">
        <f aca="false">C158-E158</f>
        <v>3.73143947034826</v>
      </c>
    </row>
    <row r="159" customFormat="false" ht="12.75" hidden="false" customHeight="false" outlineLevel="0" collapsed="false">
      <c r="A159" s="323" t="n">
        <v>39965</v>
      </c>
      <c r="B159" s="329" t="n">
        <v>3.748</v>
      </c>
      <c r="C159" s="251" t="n">
        <f aca="false">C158+$B$3*(B159-C158)+$B$5*(C158^($B$6))*D159+(1-$B$3)*(B159-B158)</f>
        <v>4.45458104532373</v>
      </c>
      <c r="D159" s="324" t="n">
        <v>0.959282514386869</v>
      </c>
      <c r="E159" s="324" t="n">
        <v>0.223789213694282</v>
      </c>
      <c r="F159" s="319" t="n">
        <f aca="false">C159-E159</f>
        <v>4.23079183162944</v>
      </c>
    </row>
    <row r="160" customFormat="false" ht="12.75" hidden="false" customHeight="false" outlineLevel="0" collapsed="false">
      <c r="A160" s="323" t="n">
        <v>39995</v>
      </c>
      <c r="B160" s="329" t="n">
        <v>3.768</v>
      </c>
      <c r="C160" s="251" t="n">
        <f aca="false">C159+$B$3*(B160-C159)+$B$5*(C159^($B$6))*D160+(1-$B$3)*(B160-B159)</f>
        <v>4.25627074016305</v>
      </c>
      <c r="D160" s="324" t="n">
        <v>0.00181994417464264</v>
      </c>
      <c r="E160" s="324" t="n">
        <v>2.69863227957187</v>
      </c>
      <c r="F160" s="319" t="n">
        <f aca="false">C160-E160</f>
        <v>1.55763846059118</v>
      </c>
    </row>
    <row r="161" customFormat="false" ht="12.75" hidden="false" customHeight="false" outlineLevel="0" collapsed="false">
      <c r="A161" s="323" t="n">
        <v>40026</v>
      </c>
      <c r="B161" s="329" t="n">
        <v>3.783</v>
      </c>
      <c r="C161" s="251" t="n">
        <f aca="false">C160+$B$3*(B161-C160)+$B$5*(C160^($B$6))*D161+(1-$B$3)*(B161-B160)</f>
        <v>4.41725292711265</v>
      </c>
      <c r="D161" s="324" t="n">
        <v>0.758567176879855</v>
      </c>
      <c r="E161" s="324" t="n">
        <v>0.698693335178253</v>
      </c>
      <c r="F161" s="319" t="n">
        <f aca="false">C161-E161</f>
        <v>3.7185595919344</v>
      </c>
    </row>
    <row r="162" customFormat="false" ht="12.75" hidden="false" customHeight="false" outlineLevel="0" collapsed="false">
      <c r="A162" s="323" t="n">
        <v>40057</v>
      </c>
      <c r="B162" s="329" t="n">
        <v>3.803</v>
      </c>
      <c r="C162" s="251" t="n">
        <f aca="false">C161+$B$3*(B162-C161)+$B$5*(C161^($B$6))*D162+(1-$B$3)*(B162-B161)</f>
        <v>4.82054314416145</v>
      </c>
      <c r="D162" s="324" t="n">
        <v>1.45221137131453</v>
      </c>
      <c r="E162" s="324" t="n">
        <v>0.344648786055785</v>
      </c>
      <c r="F162" s="319" t="n">
        <f aca="false">C162-E162</f>
        <v>4.47589435810567</v>
      </c>
    </row>
    <row r="163" customFormat="false" ht="12.75" hidden="false" customHeight="false" outlineLevel="0" collapsed="false">
      <c r="A163" s="323" t="n">
        <v>40087</v>
      </c>
      <c r="B163" s="329" t="n">
        <v>3.833</v>
      </c>
      <c r="C163" s="251" t="n">
        <f aca="false">C162+$B$3*(B163-C162)+$B$5*(C162^($B$6))*D163+(1-$B$3)*(B163-B162)</f>
        <v>4.7733802537205</v>
      </c>
      <c r="D163" s="324" t="n">
        <v>0.571186287547497</v>
      </c>
      <c r="E163" s="324" t="n">
        <v>0.4834576106168</v>
      </c>
      <c r="F163" s="319" t="n">
        <f aca="false">C163-E163</f>
        <v>4.2899226431037</v>
      </c>
    </row>
    <row r="164" customFormat="false" ht="12.75" hidden="false" customHeight="false" outlineLevel="0" collapsed="false">
      <c r="A164" s="323" t="n">
        <v>40118</v>
      </c>
      <c r="B164" s="329" t="n">
        <v>3.973</v>
      </c>
      <c r="C164" s="251" t="n">
        <f aca="false">C163+$B$3*(B164-C163)+$B$5*(C163^($B$6))*D164+(1-$B$3)*(B164-B163)</f>
        <v>4.84705451478689</v>
      </c>
      <c r="D164" s="324" t="n">
        <v>0.542483596272338</v>
      </c>
      <c r="E164" s="324" t="n">
        <v>-0.0799107907824843</v>
      </c>
      <c r="F164" s="319" t="n">
        <f aca="false">C164-E164</f>
        <v>4.92696530556938</v>
      </c>
    </row>
    <row r="165" customFormat="false" ht="12.75" hidden="false" customHeight="false" outlineLevel="0" collapsed="false">
      <c r="A165" s="323" t="n">
        <v>40148</v>
      </c>
      <c r="B165" s="329" t="n">
        <v>4.098</v>
      </c>
      <c r="C165" s="251" t="n">
        <f aca="false">C164+$B$3*(B165-C164)+$B$5*(C164^($B$6))*D165+(1-$B$3)*(B165-B164)</f>
        <v>4.74445475973422</v>
      </c>
      <c r="D165" s="324" t="n">
        <v>0.103649716625106</v>
      </c>
      <c r="E165" s="324" t="n">
        <v>0.648454166392685</v>
      </c>
      <c r="F165" s="319" t="n">
        <f aca="false">C165-E165</f>
        <v>4.09600059334153</v>
      </c>
    </row>
    <row r="166" customFormat="false" ht="12.75" hidden="false" customHeight="false" outlineLevel="0" collapsed="false">
      <c r="A166" s="323" t="n">
        <v>40179</v>
      </c>
      <c r="B166" s="329" t="n">
        <v>4.208</v>
      </c>
      <c r="C166" s="251" t="n">
        <f aca="false">C165+$B$3*(B166-C165)+$B$5*(C165^($B$6))*D166+(1-$B$3)*(B166-B165)</f>
        <v>4.91249182776696</v>
      </c>
      <c r="D166" s="324" t="n">
        <v>0.624467281522412</v>
      </c>
      <c r="E166" s="324" t="n">
        <v>0.226579507998641</v>
      </c>
      <c r="F166" s="319" t="n">
        <f aca="false">C166-E166</f>
        <v>4.68591231976832</v>
      </c>
    </row>
    <row r="167" customFormat="false" ht="12.75" hidden="false" customHeight="false" outlineLevel="0" collapsed="false">
      <c r="A167" s="323" t="n">
        <v>40210</v>
      </c>
      <c r="B167" s="329" t="n">
        <v>4.103</v>
      </c>
      <c r="C167" s="251" t="n">
        <f aca="false">C166+$B$3*(B167-C166)+$B$5*(C166^($B$6))*D167+(1-$B$3)*(B167-B166)</f>
        <v>4.12827373626186</v>
      </c>
      <c r="D167" s="324" t="n">
        <v>-1.09428916539096</v>
      </c>
      <c r="E167" s="324" t="n">
        <v>0.293674217060259</v>
      </c>
      <c r="F167" s="319" t="n">
        <f aca="false">C167-E167</f>
        <v>3.8345995192016</v>
      </c>
    </row>
    <row r="168" customFormat="false" ht="12.75" hidden="false" customHeight="false" outlineLevel="0" collapsed="false">
      <c r="A168" s="323" t="n">
        <v>40238</v>
      </c>
      <c r="B168" s="329" t="n">
        <v>3.958</v>
      </c>
      <c r="C168" s="251" t="n">
        <f aca="false">C167+$B$3*(B168-C167)+$B$5*(C167^($B$6))*D168+(1-$B$3)*(B168-B167)</f>
        <v>4.00872138066565</v>
      </c>
      <c r="D168" s="324" t="n">
        <v>0.0862140666530063</v>
      </c>
      <c r="E168" s="324" t="n">
        <v>0.607579094996788</v>
      </c>
      <c r="F168" s="319" t="n">
        <f aca="false">C168-E168</f>
        <v>3.40114228566886</v>
      </c>
    </row>
    <row r="169" customFormat="false" ht="12.75" hidden="false" customHeight="false" outlineLevel="0" collapsed="false">
      <c r="A169" s="323" t="n">
        <v>40269</v>
      </c>
      <c r="B169" s="329" t="n">
        <v>3.803</v>
      </c>
      <c r="C169" s="251" t="n">
        <f aca="false">C168+$B$3*(B169-C168)+$B$5*(C168^($B$6))*D169+(1-$B$3)*(B169-B168)</f>
        <v>3.90957611588516</v>
      </c>
      <c r="D169" s="324" t="n">
        <v>0.18815909955024</v>
      </c>
      <c r="E169" s="324" t="n">
        <v>0.521696825854876</v>
      </c>
      <c r="F169" s="319" t="n">
        <f aca="false">C169-E169</f>
        <v>3.38787929003028</v>
      </c>
    </row>
    <row r="170" customFormat="false" ht="12.75" hidden="false" customHeight="false" outlineLevel="0" collapsed="false">
      <c r="A170" s="323" t="n">
        <v>40299</v>
      </c>
      <c r="B170" s="329" t="n">
        <v>3.79</v>
      </c>
      <c r="C170" s="251" t="n">
        <f aca="false">C169+$B$3*(B170-C169)+$B$5*(C169^($B$6))*D170+(1-$B$3)*(B170-B169)</f>
        <v>3.84907806236222</v>
      </c>
      <c r="D170" s="324" t="n">
        <v>-0.0384887285480521</v>
      </c>
      <c r="E170" s="324" t="n">
        <v>0.756784039762639</v>
      </c>
      <c r="F170" s="319" t="n">
        <f aca="false">C170-E170</f>
        <v>3.09229402259958</v>
      </c>
    </row>
    <row r="171" customFormat="false" ht="12.75" hidden="false" customHeight="false" outlineLevel="0" collapsed="false">
      <c r="A171" s="323" t="n">
        <v>40330</v>
      </c>
      <c r="B171" s="329" t="n">
        <v>3.813</v>
      </c>
      <c r="C171" s="251" t="n">
        <f aca="false">C170+$B$3*(B171-C170)+$B$5*(C170^($B$6))*D171+(1-$B$3)*(B171-B170)</f>
        <v>3.59940012719839</v>
      </c>
      <c r="D171" s="324" t="n">
        <v>-0.682375199623234</v>
      </c>
      <c r="E171" s="324" t="n">
        <v>0.333788926076612</v>
      </c>
      <c r="F171" s="319" t="n">
        <f aca="false">C171-E171</f>
        <v>3.26561120112177</v>
      </c>
    </row>
    <row r="172" customFormat="false" ht="12.75" hidden="false" customHeight="false" outlineLevel="0" collapsed="false">
      <c r="A172" s="323" t="n">
        <v>40360</v>
      </c>
      <c r="B172" s="329" t="n">
        <v>3.833</v>
      </c>
      <c r="C172" s="251" t="n">
        <f aca="false">C171+$B$3*(B172-C171)+$B$5*(C171^($B$6))*D172+(1-$B$3)*(B172-B171)</f>
        <v>3.68130846627736</v>
      </c>
      <c r="D172" s="324" t="n">
        <v>-0.0119500265473186</v>
      </c>
      <c r="E172" s="324" t="n">
        <v>0.296940717442544</v>
      </c>
      <c r="F172" s="319" t="n">
        <f aca="false">C172-E172</f>
        <v>3.38436774883481</v>
      </c>
    </row>
    <row r="173" customFormat="false" ht="12.75" hidden="false" customHeight="false" outlineLevel="0" collapsed="false">
      <c r="A173" s="323" t="n">
        <v>40391</v>
      </c>
      <c r="B173" s="329" t="n">
        <v>3.848</v>
      </c>
      <c r="C173" s="251" t="n">
        <f aca="false">C172+$B$3*(B173-C172)+$B$5*(C172^($B$6))*D173+(1-$B$3)*(B173-B172)</f>
        <v>3.30629838065934</v>
      </c>
      <c r="D173" s="324" t="n">
        <v>-1.19883931699046</v>
      </c>
      <c r="E173" s="324" t="n">
        <v>0.203124769861047</v>
      </c>
      <c r="F173" s="319" t="n">
        <f aca="false">C173-E173</f>
        <v>3.1031736107983</v>
      </c>
    </row>
    <row r="174" customFormat="false" ht="12.75" hidden="false" customHeight="false" outlineLevel="0" collapsed="false">
      <c r="A174" s="323" t="n">
        <v>40422</v>
      </c>
      <c r="B174" s="329" t="n">
        <v>3.868</v>
      </c>
      <c r="C174" s="251" t="n">
        <f aca="false">C173+$B$3*(B174-C173)+$B$5*(C173^($B$6))*D174+(1-$B$3)*(B174-B173)</f>
        <v>3.93104270304472</v>
      </c>
      <c r="D174" s="324" t="n">
        <v>1.26437159378178</v>
      </c>
      <c r="E174" s="324" t="n">
        <v>0.517986627360278</v>
      </c>
      <c r="F174" s="319" t="n">
        <f aca="false">C174-E174</f>
        <v>3.41305607568444</v>
      </c>
    </row>
    <row r="175" customFormat="false" ht="12.75" hidden="false" customHeight="false" outlineLevel="0" collapsed="false">
      <c r="A175" s="323" t="n">
        <v>40452</v>
      </c>
      <c r="B175" s="329" t="n">
        <v>3.898</v>
      </c>
      <c r="C175" s="251" t="n">
        <f aca="false">C174+$B$3*(B175-C174)+$B$5*(C174^($B$6))*D175+(1-$B$3)*(B175-B174)</f>
        <v>3.79499446545945</v>
      </c>
      <c r="D175" s="324" t="n">
        <v>-0.388906287013759</v>
      </c>
      <c r="E175" s="324" t="n">
        <v>0.186818291749225</v>
      </c>
      <c r="F175" s="319" t="n">
        <f aca="false">C175-E175</f>
        <v>3.60817617371022</v>
      </c>
    </row>
    <row r="176" customFormat="false" ht="12.75" hidden="false" customHeight="false" outlineLevel="0" collapsed="false">
      <c r="A176" s="323" t="n">
        <v>40483</v>
      </c>
      <c r="B176" s="329" t="n">
        <v>4.038</v>
      </c>
      <c r="C176" s="251" t="n">
        <f aca="false">C175+$B$3*(B176-C175)+$B$5*(C175^($B$6))*D176+(1-$B$3)*(B176-B175)</f>
        <v>4.56782287155554</v>
      </c>
      <c r="D176" s="324" t="n">
        <v>1.6234564300839</v>
      </c>
      <c r="E176" s="324" t="n">
        <v>-0.111099630193536</v>
      </c>
      <c r="F176" s="319" t="n">
        <f aca="false">C176-E176</f>
        <v>4.67892250174907</v>
      </c>
    </row>
    <row r="177" customFormat="false" ht="12.75" hidden="false" customHeight="false" outlineLevel="0" collapsed="false">
      <c r="A177" s="323" t="n">
        <v>40513</v>
      </c>
      <c r="B177" s="329" t="n">
        <v>4.163</v>
      </c>
      <c r="C177" s="251" t="n">
        <f aca="false">C176+$B$3*(B177-C176)+$B$5*(C176^($B$6))*D177+(1-$B$3)*(B177-B176)</f>
        <v>4.66996182341652</v>
      </c>
      <c r="D177" s="324" t="n">
        <v>0.348170655604772</v>
      </c>
      <c r="E177" s="324" t="n">
        <v>0.341953063440368</v>
      </c>
      <c r="F177" s="319" t="n">
        <f aca="false">C177-E177</f>
        <v>4.32800875997616</v>
      </c>
    </row>
    <row r="178" customFormat="false" ht="12.75" hidden="false" customHeight="false" outlineLevel="0" collapsed="false">
      <c r="A178" s="323" t="n">
        <v>40544</v>
      </c>
      <c r="B178" s="329" t="n">
        <v>4.283</v>
      </c>
      <c r="C178" s="251" t="n">
        <f aca="false">C177+$B$3*(B178-C177)+$B$5*(C177^($B$6))*D178+(1-$B$3)*(B178-B177)</f>
        <v>5.3056939357525</v>
      </c>
      <c r="D178" s="324" t="n">
        <v>1.63883030878831</v>
      </c>
      <c r="E178" s="324" t="n">
        <v>0.753422978671515</v>
      </c>
      <c r="F178" s="319" t="n">
        <f aca="false">C178-E178</f>
        <v>4.55227095708099</v>
      </c>
    </row>
    <row r="179" customFormat="false" ht="12.75" hidden="false" customHeight="false" outlineLevel="0" collapsed="false">
      <c r="A179" s="323" t="n">
        <v>40575</v>
      </c>
      <c r="B179" s="329" t="n">
        <v>4.178</v>
      </c>
      <c r="C179" s="251" t="n">
        <f aca="false">C178+$B$3*(B179-C178)+$B$5*(C178^($B$6))*D179+(1-$B$3)*(B179-B178)</f>
        <v>4.29541472417714</v>
      </c>
      <c r="D179" s="324" t="n">
        <v>-1.3441040073035</v>
      </c>
      <c r="E179" s="324" t="n">
        <v>-0.0195926100846672</v>
      </c>
      <c r="F179" s="319" t="n">
        <f aca="false">C179-E179</f>
        <v>4.31500733426181</v>
      </c>
    </row>
    <row r="180" customFormat="false" ht="12.75" hidden="false" customHeight="false" outlineLevel="0" collapsed="false">
      <c r="A180" s="323" t="n">
        <v>40603</v>
      </c>
      <c r="B180" s="329" t="n">
        <v>4.033</v>
      </c>
      <c r="C180" s="251" t="n">
        <f aca="false">C179+$B$3*(B180-C179)+$B$5*(C179^($B$6))*D180+(1-$B$3)*(B180-B179)</f>
        <v>3.37123621377566</v>
      </c>
      <c r="D180" s="324" t="n">
        <v>-1.88627069720611</v>
      </c>
      <c r="E180" s="324" t="n">
        <v>0.211134243355777</v>
      </c>
      <c r="F180" s="319" t="n">
        <f aca="false">C180-E180</f>
        <v>3.16010197041988</v>
      </c>
    </row>
    <row r="181" customFormat="false" ht="12.75" hidden="false" customHeight="false" outlineLevel="0" collapsed="false">
      <c r="A181" s="323" t="n">
        <v>40634</v>
      </c>
      <c r="B181" s="329" t="n">
        <v>3.878</v>
      </c>
      <c r="C181" s="251" t="n">
        <f aca="false">C180+$B$3*(B181-C180)+$B$5*(C180^($B$6))*D181+(1-$B$3)*(B181-B180)</f>
        <v>3.66477069717322</v>
      </c>
      <c r="D181" s="324" t="n">
        <v>0.697670646787154</v>
      </c>
      <c r="E181" s="324" t="n">
        <v>1.04640339677179</v>
      </c>
      <c r="F181" s="319" t="n">
        <f aca="false">C181-E181</f>
        <v>2.61836730040143</v>
      </c>
    </row>
    <row r="182" customFormat="false" ht="12.75" hidden="false" customHeight="false" outlineLevel="0" collapsed="false">
      <c r="A182" s="323" t="n">
        <v>40664</v>
      </c>
      <c r="B182" s="329" t="n">
        <v>3.865</v>
      </c>
      <c r="C182" s="251" t="n">
        <f aca="false">C181+$B$3*(B182-C181)+$B$5*(C181^($B$6))*D182+(1-$B$3)*(B182-B181)</f>
        <v>4.19666329202501</v>
      </c>
      <c r="D182" s="324" t="n">
        <v>1.31634411945711</v>
      </c>
      <c r="E182" s="324" t="n">
        <v>1.09786040531964</v>
      </c>
      <c r="F182" s="319" t="n">
        <f aca="false">C182-E182</f>
        <v>3.09880288670537</v>
      </c>
    </row>
    <row r="183" customFormat="false" ht="12.75" hidden="false" customHeight="false" outlineLevel="0" collapsed="false">
      <c r="A183" s="323" t="n">
        <v>40695</v>
      </c>
      <c r="B183" s="329" t="n">
        <v>3.888</v>
      </c>
      <c r="C183" s="251" t="n">
        <f aca="false">C182+$B$3*(B183-C182)+$B$5*(C182^($B$6))*D183+(1-$B$3)*(B183-B182)</f>
        <v>3.46734085581612</v>
      </c>
      <c r="D183" s="324" t="n">
        <v>-1.66869916536321</v>
      </c>
      <c r="E183" s="324" t="n">
        <v>0.461904871726571</v>
      </c>
      <c r="F183" s="319" t="n">
        <f aca="false">C183-E183</f>
        <v>3.00543598408955</v>
      </c>
    </row>
    <row r="184" customFormat="false" ht="12.75" hidden="false" customHeight="false" outlineLevel="0" collapsed="false">
      <c r="A184" s="323" t="n">
        <v>40725</v>
      </c>
      <c r="B184" s="329" t="n">
        <v>3.908</v>
      </c>
      <c r="C184" s="251" t="n">
        <f aca="false">C183+$B$3*(B184-C183)+$B$5*(C183^($B$6))*D184+(1-$B$3)*(B184-B183)</f>
        <v>3.17425436464332</v>
      </c>
      <c r="D184" s="324" t="n">
        <v>-1.25352433932514</v>
      </c>
      <c r="E184" s="324" t="n">
        <v>0.285954376683455</v>
      </c>
      <c r="F184" s="319" t="n">
        <f aca="false">C184-E184</f>
        <v>2.88829998795987</v>
      </c>
    </row>
    <row r="185" customFormat="false" ht="12.75" hidden="false" customHeight="false" outlineLevel="0" collapsed="false">
      <c r="A185" s="323" t="n">
        <v>40756</v>
      </c>
      <c r="B185" s="329" t="n">
        <v>3.923</v>
      </c>
      <c r="C185" s="251" t="n">
        <f aca="false">C184+$B$3*(B185-C184)+$B$5*(C184^($B$6))*D185+(1-$B$3)*(B185-B184)</f>
        <v>3.26646192142543</v>
      </c>
      <c r="D185" s="324" t="n">
        <v>-0.443864482016266</v>
      </c>
      <c r="E185" s="324" t="n">
        <v>0.551703953640761</v>
      </c>
      <c r="F185" s="319" t="n">
        <f aca="false">C185-E185</f>
        <v>2.71475796778467</v>
      </c>
    </row>
    <row r="186" customFormat="false" ht="12.75" hidden="false" customHeight="false" outlineLevel="0" collapsed="false">
      <c r="A186" s="323" t="n">
        <v>40787</v>
      </c>
      <c r="B186" s="329" t="n">
        <v>3.943</v>
      </c>
      <c r="C186" s="251" t="n">
        <f aca="false">C185+$B$3*(B186-C185)+$B$5*(C185^($B$6))*D186+(1-$B$3)*(B186-B185)</f>
        <v>3.23786780579541</v>
      </c>
      <c r="D186" s="324" t="n">
        <v>-0.734203553860666</v>
      </c>
      <c r="E186" s="324" t="n">
        <v>0.451269763017164</v>
      </c>
      <c r="F186" s="319" t="n">
        <f aca="false">C186-E186</f>
        <v>2.78659804277825</v>
      </c>
    </row>
    <row r="187" customFormat="false" ht="12.75" hidden="false" customHeight="false" outlineLevel="0" collapsed="false">
      <c r="A187" s="323" t="n">
        <v>40817</v>
      </c>
      <c r="B187" s="329" t="n">
        <v>3.973</v>
      </c>
      <c r="C187" s="251" t="n">
        <f aca="false">C186+$B$3*(B187-C186)+$B$5*(C186^($B$6))*D187+(1-$B$3)*(B187-B186)</f>
        <v>3.6540749112123</v>
      </c>
      <c r="D187" s="324" t="n">
        <v>0.490266974408676</v>
      </c>
      <c r="E187" s="324" t="n">
        <v>1.06053218834162</v>
      </c>
      <c r="F187" s="319" t="n">
        <f aca="false">C187-E187</f>
        <v>2.59354272287068</v>
      </c>
    </row>
    <row r="188" customFormat="false" ht="12.75" hidden="false" customHeight="false" outlineLevel="0" collapsed="false">
      <c r="A188" s="323" t="n">
        <v>40848</v>
      </c>
      <c r="B188" s="329" t="n">
        <v>4.113</v>
      </c>
      <c r="C188" s="251" t="n">
        <f aca="false">C187+$B$3*(B188-C187)+$B$5*(C187^($B$6))*D188+(1-$B$3)*(B188-B187)</f>
        <v>4.28518940398241</v>
      </c>
      <c r="D188" s="324" t="n">
        <v>1.0799859321313</v>
      </c>
      <c r="E188" s="324" t="n">
        <v>0.864419353822597</v>
      </c>
      <c r="F188" s="319" t="n">
        <f aca="false">C188-E188</f>
        <v>3.42077005015981</v>
      </c>
    </row>
    <row r="189" customFormat="false" ht="12.75" hidden="false" customHeight="false" outlineLevel="0" collapsed="false">
      <c r="A189" s="323" t="n">
        <v>40878</v>
      </c>
      <c r="B189" s="329" t="n">
        <v>4.238</v>
      </c>
      <c r="C189" s="251" t="n">
        <f aca="false">C188+$B$3*(B189-C188)+$B$5*(C188^($B$6))*D189+(1-$B$3)*(B189-B188)</f>
        <v>3.99791768648492</v>
      </c>
      <c r="D189" s="324" t="n">
        <v>-0.912486353885714</v>
      </c>
      <c r="E189" s="324" t="n">
        <v>0.97853046068693</v>
      </c>
      <c r="F189" s="319" t="n">
        <f aca="false">C189-E189</f>
        <v>3.01938722579799</v>
      </c>
    </row>
    <row r="190" customFormat="false" ht="12.75" hidden="false" customHeight="false" outlineLevel="0" collapsed="false">
      <c r="A190" s="323" t="n">
        <v>40909</v>
      </c>
      <c r="B190" s="329" t="n">
        <v>4.363</v>
      </c>
      <c r="C190" s="251" t="n">
        <f aca="false">C189+$B$3*(B190-C189)+$B$5*(C189^($B$6))*D190+(1-$B$3)*(B190-B189)</f>
        <v>4.30644063563093</v>
      </c>
      <c r="D190" s="324" t="n">
        <v>0.28717326297467</v>
      </c>
      <c r="E190" s="324" t="n">
        <v>0.302012686936141</v>
      </c>
      <c r="F190" s="319" t="n">
        <f aca="false">C190-E190</f>
        <v>4.00442794869479</v>
      </c>
    </row>
    <row r="191" customFormat="false" ht="12.75" hidden="false" customHeight="false" outlineLevel="0" collapsed="false">
      <c r="A191" s="323" t="n">
        <v>40940</v>
      </c>
      <c r="B191" s="329" t="n">
        <v>4.258</v>
      </c>
      <c r="C191" s="251" t="n">
        <f aca="false">C190+$B$3*(B191-C190)+$B$5*(C190^($B$6))*D191+(1-$B$3)*(B191-B190)</f>
        <v>3.94988561866209</v>
      </c>
      <c r="D191" s="324" t="n">
        <v>-0.682467815282669</v>
      </c>
      <c r="E191" s="324" t="n">
        <v>0.35360665590483</v>
      </c>
      <c r="F191" s="319" t="n">
        <f aca="false">C191-E191</f>
        <v>3.59627896275726</v>
      </c>
    </row>
    <row r="192" customFormat="false" ht="12.75" hidden="false" customHeight="false" outlineLevel="0" collapsed="false">
      <c r="A192" s="323" t="n">
        <v>40969</v>
      </c>
      <c r="B192" s="329" t="n">
        <v>4.113</v>
      </c>
      <c r="C192" s="251" t="n">
        <f aca="false">C191+$B$3*(B192-C191)+$B$5*(C191^($B$6))*D192+(1-$B$3)*(B192-B191)</f>
        <v>3.67520837292551</v>
      </c>
      <c r="D192" s="324" t="n">
        <v>-0.596359929820952</v>
      </c>
      <c r="E192" s="324" t="n">
        <v>0.99773282653851</v>
      </c>
      <c r="F192" s="319" t="n">
        <f aca="false">C192-E192</f>
        <v>2.677475546387</v>
      </c>
    </row>
    <row r="193" customFormat="false" ht="12.75" hidden="false" customHeight="false" outlineLevel="0" collapsed="false">
      <c r="A193" s="323" t="n">
        <v>41000</v>
      </c>
      <c r="B193" s="329" t="n">
        <v>3.958</v>
      </c>
      <c r="C193" s="251" t="n">
        <f aca="false">C192+$B$3*(B193-C192)+$B$5*(C192^($B$6))*D193+(1-$B$3)*(B193-B192)</f>
        <v>4.06982650932655</v>
      </c>
      <c r="D193" s="324" t="n">
        <v>1.13632800069891</v>
      </c>
      <c r="E193" s="324" t="n">
        <v>0.938650824714622</v>
      </c>
      <c r="F193" s="319" t="n">
        <f aca="false">C193-E193</f>
        <v>3.13117568461193</v>
      </c>
    </row>
    <row r="194" customFormat="false" ht="12.75" hidden="false" customHeight="false" outlineLevel="0" collapsed="false">
      <c r="A194" s="323" t="n">
        <v>41030</v>
      </c>
      <c r="B194" s="329" t="n">
        <v>3.945</v>
      </c>
      <c r="C194" s="251" t="n">
        <f aca="false">C193+$B$3*(B194-C193)+$B$5*(C193^($B$6))*D194+(1-$B$3)*(B194-B193)</f>
        <v>4.64703671119069</v>
      </c>
      <c r="D194" s="324" t="n">
        <v>1.63024391334266</v>
      </c>
      <c r="E194" s="324" t="n">
        <v>1.06798691384721</v>
      </c>
      <c r="F194" s="319" t="n">
        <f aca="false">C194-E194</f>
        <v>3.57904979734348</v>
      </c>
    </row>
    <row r="195" customFormat="false" ht="12.75" hidden="false" customHeight="false" outlineLevel="0" collapsed="false">
      <c r="A195" s="323" t="n">
        <v>41061</v>
      </c>
      <c r="B195" s="329" t="n">
        <v>3.968</v>
      </c>
      <c r="C195" s="251" t="n">
        <f aca="false">C194+$B$3*(B195-C194)+$B$5*(C194^($B$6))*D195+(1-$B$3)*(B195-B194)</f>
        <v>4.04010689281864</v>
      </c>
      <c r="D195" s="324" t="n">
        <v>-1.00663038812434</v>
      </c>
      <c r="E195" s="324" t="n">
        <v>0.50910113281304</v>
      </c>
      <c r="F195" s="319" t="n">
        <f aca="false">C195-E195</f>
        <v>3.5310057600056</v>
      </c>
    </row>
    <row r="196" customFormat="false" ht="12.75" hidden="false" customHeight="false" outlineLevel="0" collapsed="false">
      <c r="A196" s="323" t="n">
        <v>41091</v>
      </c>
      <c r="B196" s="329" t="n">
        <v>3.988</v>
      </c>
      <c r="C196" s="251" t="n">
        <f aca="false">C195+$B$3*(B196-C195)+$B$5*(C195^($B$6))*D196+(1-$B$3)*(B196-B195)</f>
        <v>4.18284248229316</v>
      </c>
      <c r="D196" s="324" t="n">
        <v>0.379912549045421</v>
      </c>
      <c r="E196" s="324" t="n">
        <v>0.163726980538169</v>
      </c>
      <c r="F196" s="319" t="n">
        <f aca="false">C196-E196</f>
        <v>4.01911550175499</v>
      </c>
    </row>
    <row r="197" customFormat="false" ht="12.75" hidden="false" customHeight="false" outlineLevel="0" collapsed="false">
      <c r="A197" s="323" t="n">
        <v>41122</v>
      </c>
      <c r="B197" s="329" t="n">
        <v>4.003</v>
      </c>
      <c r="C197" s="251" t="n">
        <f aca="false">C196+$B$3*(B197-C196)+$B$5*(C196^($B$6))*D197+(1-$B$3)*(B197-B196)</f>
        <v>3.96705139529338</v>
      </c>
      <c r="D197" s="324" t="n">
        <v>-0.438484793272347</v>
      </c>
      <c r="E197" s="324" t="n">
        <v>-0.0372979544900391</v>
      </c>
      <c r="F197" s="319" t="n">
        <f aca="false">C197-E197</f>
        <v>4.00434934978342</v>
      </c>
    </row>
    <row r="198" customFormat="false" ht="12.75" hidden="false" customHeight="false" outlineLevel="0" collapsed="false">
      <c r="A198" s="323" t="n">
        <v>41153</v>
      </c>
      <c r="B198" s="329" t="n">
        <v>4.023</v>
      </c>
      <c r="C198" s="251" t="n">
        <f aca="false">C197+$B$3*(B198-C197)+$B$5*(C197^($B$6))*D198+(1-$B$3)*(B198-B197)</f>
        <v>4.3106426923635</v>
      </c>
      <c r="D198" s="324" t="n">
        <v>0.825637031623136</v>
      </c>
      <c r="E198" s="324" t="n">
        <v>0.97798424641087</v>
      </c>
      <c r="F198" s="319" t="n">
        <f aca="false">C198-E198</f>
        <v>3.33265844595263</v>
      </c>
    </row>
    <row r="199" customFormat="false" ht="12.75" hidden="false" customHeight="false" outlineLevel="0" collapsed="false">
      <c r="A199" s="323" t="n">
        <v>41183</v>
      </c>
      <c r="B199" s="329" t="n">
        <v>4.053</v>
      </c>
      <c r="C199" s="251" t="n">
        <f aca="false">C198+$B$3*(B199-C198)+$B$5*(C198^($B$6))*D199+(1-$B$3)*(B199-B198)</f>
        <v>3.96067319028954</v>
      </c>
      <c r="D199" s="324" t="n">
        <v>-0.737174302821339</v>
      </c>
      <c r="E199" s="324" t="n">
        <v>0.66384903417179</v>
      </c>
      <c r="F199" s="319" t="n">
        <f aca="false">C199-E199</f>
        <v>3.29682415611775</v>
      </c>
    </row>
    <row r="200" customFormat="false" ht="12.75" hidden="false" customHeight="false" outlineLevel="0" collapsed="false">
      <c r="A200" s="323" t="n">
        <v>41214</v>
      </c>
      <c r="B200" s="329" t="n">
        <v>4.193</v>
      </c>
      <c r="C200" s="251" t="n">
        <f aca="false">C199+$B$3*(B200-C199)+$B$5*(C199^($B$6))*D200+(1-$B$3)*(B200-B199)</f>
        <v>4.72561111703604</v>
      </c>
      <c r="D200" s="324" t="n">
        <v>1.57702582538826</v>
      </c>
      <c r="E200" s="324" t="n">
        <v>0.645365148809218</v>
      </c>
      <c r="F200" s="319" t="n">
        <f aca="false">C200-E200</f>
        <v>4.08024596822682</v>
      </c>
    </row>
    <row r="201" customFormat="false" ht="12.75" hidden="false" customHeight="false" outlineLevel="0" collapsed="false">
      <c r="A201" s="323" t="n">
        <v>41244</v>
      </c>
      <c r="B201" s="329" t="n">
        <v>4.318</v>
      </c>
      <c r="C201" s="251" t="n">
        <f aca="false">C200+$B$3*(B201-C200)+$B$5*(C200^($B$6))*D201+(1-$B$3)*(B201-B200)</f>
        <v>4.41530689302579</v>
      </c>
      <c r="D201" s="324" t="n">
        <v>-0.654175628146973</v>
      </c>
      <c r="E201" s="324" t="n">
        <v>0.920915065211756</v>
      </c>
      <c r="F201" s="319" t="n">
        <f aca="false">C201-E201</f>
        <v>3.49439182781404</v>
      </c>
    </row>
    <row r="202" customFormat="false" ht="12.75" hidden="false" customHeight="false" outlineLevel="0" collapsed="false">
      <c r="A202" s="323" t="n">
        <v>41275</v>
      </c>
      <c r="B202" s="329" t="n">
        <v>4.448</v>
      </c>
      <c r="C202" s="251" t="n">
        <f aca="false">C201+$B$3*(B202-C201)+$B$5*(C201^($B$6))*D202+(1-$B$3)*(B202-B201)</f>
        <v>4.12211732994351</v>
      </c>
      <c r="D202" s="324" t="n">
        <v>-0.984431481609282</v>
      </c>
      <c r="E202" s="324" t="n">
        <v>0.675660698462768</v>
      </c>
      <c r="F202" s="319" t="n">
        <f aca="false">C202-E202</f>
        <v>3.44645663148075</v>
      </c>
    </row>
    <row r="203" customFormat="false" ht="12.75" hidden="false" customHeight="false" outlineLevel="0" collapsed="false">
      <c r="A203" s="323" t="n">
        <v>41306</v>
      </c>
      <c r="B203" s="329" t="n">
        <v>4.343</v>
      </c>
      <c r="C203" s="251" t="n">
        <f aca="false">C202+$B$3*(B203-C202)+$B$5*(C202^($B$6))*D203+(1-$B$3)*(B203-B202)</f>
        <v>4.50255490810355</v>
      </c>
      <c r="D203" s="324" t="n">
        <v>0.996518497091687</v>
      </c>
      <c r="E203" s="324" t="n">
        <v>0.244590560609239</v>
      </c>
      <c r="F203" s="319" t="n">
        <f aca="false">C203-E203</f>
        <v>4.25796434749431</v>
      </c>
    </row>
    <row r="204" customFormat="false" ht="12.75" hidden="false" customHeight="false" outlineLevel="0" collapsed="false">
      <c r="A204" s="323" t="n">
        <v>41334</v>
      </c>
      <c r="B204" s="329" t="n">
        <v>4.198</v>
      </c>
      <c r="C204" s="251" t="n">
        <f aca="false">C203+$B$3*(B204-C203)+$B$5*(C203^($B$6))*D204+(1-$B$3)*(B204-B203)</f>
        <v>4.0984955378842</v>
      </c>
      <c r="D204" s="324" t="n">
        <v>-0.519879478907879</v>
      </c>
      <c r="E204" s="324" t="n">
        <v>0.363738750223991</v>
      </c>
      <c r="F204" s="319" t="n">
        <f aca="false">C204-E204</f>
        <v>3.73475678766021</v>
      </c>
    </row>
    <row r="205" customFormat="false" ht="12.75" hidden="false" customHeight="false" outlineLevel="0" collapsed="false">
      <c r="A205" s="323" t="n">
        <v>41365</v>
      </c>
      <c r="B205" s="329" t="n">
        <v>4.043</v>
      </c>
      <c r="C205" s="251" t="n">
        <f aca="false">C204+$B$3*(B205-C204)+$B$5*(C204^($B$6))*D205+(1-$B$3)*(B205-B204)</f>
        <v>3.23344744317296</v>
      </c>
      <c r="D205" s="324" t="n">
        <v>-1.9261518566816</v>
      </c>
      <c r="E205" s="324" t="n">
        <v>0.489792355109655</v>
      </c>
      <c r="F205" s="319" t="n">
        <f aca="false">C205-E205</f>
        <v>2.7436550880633</v>
      </c>
    </row>
    <row r="206" customFormat="false" ht="12.75" hidden="false" customHeight="false" outlineLevel="0" collapsed="false">
      <c r="A206" s="323" t="n">
        <v>41395</v>
      </c>
      <c r="B206" s="329" t="n">
        <v>4.03</v>
      </c>
      <c r="C206" s="251" t="n">
        <f aca="false">C205+$B$3*(B206-C205)+$B$5*(C205^($B$6))*D206+(1-$B$3)*(B206-B205)</f>
        <v>3.40630937839935</v>
      </c>
      <c r="D206" s="324" t="n">
        <v>-0.190541771006388</v>
      </c>
      <c r="E206" s="324" t="n">
        <v>0.329698810102425</v>
      </c>
      <c r="F206" s="319" t="n">
        <f aca="false">C206-E206</f>
        <v>3.07661056829692</v>
      </c>
    </row>
    <row r="207" customFormat="false" ht="12.75" hidden="false" customHeight="false" outlineLevel="0" collapsed="false">
      <c r="A207" s="323" t="n">
        <v>41426</v>
      </c>
      <c r="B207" s="329" t="n">
        <v>4.053</v>
      </c>
      <c r="C207" s="251" t="n">
        <f aca="false">C206+$B$3*(B207-C206)+$B$5*(C206^($B$6))*D207+(1-$B$3)*(B207-B206)</f>
        <v>4.19720666942538</v>
      </c>
      <c r="D207" s="324" t="n">
        <v>1.63845531102356</v>
      </c>
      <c r="E207" s="324" t="n">
        <v>0.351354071930259</v>
      </c>
      <c r="F207" s="319" t="n">
        <f aca="false">C207-E207</f>
        <v>3.84585259749512</v>
      </c>
    </row>
    <row r="208" customFormat="false" ht="12.75" hidden="false" customHeight="false" outlineLevel="0" collapsed="false">
      <c r="A208" s="323" t="n">
        <v>41456</v>
      </c>
      <c r="B208" s="329" t="n">
        <v>4.073</v>
      </c>
      <c r="C208" s="251" t="n">
        <f aca="false">C207+$B$3*(B208-C207)+$B$5*(C207^($B$6))*D208+(1-$B$3)*(B208-B207)</f>
        <v>4.76029712565865</v>
      </c>
      <c r="D208" s="324" t="n">
        <v>1.51005149457268</v>
      </c>
      <c r="E208" s="324" t="n">
        <v>0.521202207512275</v>
      </c>
      <c r="F208" s="319" t="n">
        <f aca="false">C208-E208</f>
        <v>4.23909491814637</v>
      </c>
    </row>
    <row r="209" customFormat="false" ht="12.75" hidden="false" customHeight="false" outlineLevel="0" collapsed="false">
      <c r="A209" s="323" t="n">
        <v>41487</v>
      </c>
      <c r="B209" s="329" t="n">
        <v>4.088</v>
      </c>
      <c r="C209" s="251" t="n">
        <f aca="false">C208+$B$3*(B209-C208)+$B$5*(C208^($B$6))*D209+(1-$B$3)*(B209-B208)</f>
        <v>5.11532015879961</v>
      </c>
      <c r="D209" s="324" t="n">
        <v>1.3342013027095</v>
      </c>
      <c r="E209" s="324" t="n">
        <v>1.88595945167355</v>
      </c>
      <c r="F209" s="319" t="n">
        <f aca="false">C209-E209</f>
        <v>3.22936070712606</v>
      </c>
    </row>
    <row r="210" customFormat="false" ht="12.75" hidden="false" customHeight="false" outlineLevel="0" collapsed="false">
      <c r="A210" s="323" t="n">
        <v>41518</v>
      </c>
      <c r="B210" s="329" t="n">
        <v>4.108</v>
      </c>
      <c r="C210" s="251" t="n">
        <f aca="false">C209+$B$3*(B210-C209)+$B$5*(C209^($B$6))*D210+(1-$B$3)*(B210-B209)</f>
        <v>4.95710002385959</v>
      </c>
      <c r="D210" s="324" t="n">
        <v>0.326369913209297</v>
      </c>
      <c r="E210" s="324" t="n">
        <v>0.832764428955633</v>
      </c>
      <c r="F210" s="319" t="n">
        <f aca="false">C210-E210</f>
        <v>4.12433559490396</v>
      </c>
    </row>
    <row r="211" customFormat="false" ht="12.75" hidden="false" customHeight="false" outlineLevel="0" collapsed="false">
      <c r="A211" s="323" t="n">
        <v>41548</v>
      </c>
      <c r="B211" s="329" t="n">
        <v>4.138</v>
      </c>
      <c r="C211" s="251" t="n">
        <f aca="false">C210+$B$3*(B211-C210)+$B$5*(C210^($B$6))*D211+(1-$B$3)*(B211-B210)</f>
        <v>4.14030543342765</v>
      </c>
      <c r="D211" s="324" t="n">
        <v>-1.37952057496308</v>
      </c>
      <c r="E211" s="324" t="n">
        <v>0.39330636275604</v>
      </c>
      <c r="F211" s="319" t="n">
        <f aca="false">C211-E211</f>
        <v>3.74699907067161</v>
      </c>
    </row>
    <row r="212" customFormat="false" ht="12.75" hidden="false" customHeight="false" outlineLevel="0" collapsed="false">
      <c r="A212" s="323" t="n">
        <v>41579</v>
      </c>
      <c r="B212" s="329" t="n">
        <v>4.278</v>
      </c>
      <c r="C212" s="251" t="n">
        <f aca="false">C211+$B$3*(B212-C211)+$B$5*(C211^($B$6))*D212+(1-$B$3)*(B212-B211)</f>
        <v>4.43611039118883</v>
      </c>
      <c r="D212" s="324" t="n">
        <v>0.404854578441757</v>
      </c>
      <c r="E212" s="324" t="n">
        <v>0.524880488893219</v>
      </c>
      <c r="F212" s="319" t="n">
        <f aca="false">C212-E212</f>
        <v>3.91122990229561</v>
      </c>
    </row>
    <row r="213" customFormat="false" ht="12.75" hidden="false" customHeight="false" outlineLevel="0" collapsed="false">
      <c r="A213" s="323" t="n">
        <v>41609</v>
      </c>
      <c r="B213" s="329" t="n">
        <v>4.403</v>
      </c>
      <c r="C213" s="251" t="n">
        <f aca="false">C212+$B$3*(B213-C212)+$B$5*(C212^($B$6))*D213+(1-$B$3)*(B213-B212)</f>
        <v>3.50797223107216</v>
      </c>
      <c r="D213" s="324" t="n">
        <v>-2.50918421984354</v>
      </c>
      <c r="E213" s="324" t="n">
        <v>0.356094320565672</v>
      </c>
      <c r="F213" s="319" t="n">
        <f aca="false">C213-E213</f>
        <v>3.15187791050649</v>
      </c>
    </row>
    <row r="214" customFormat="false" ht="12.75" hidden="false" customHeight="false" outlineLevel="0" collapsed="false">
      <c r="A214" s="323" t="n">
        <v>41640</v>
      </c>
      <c r="B214" s="329" t="n">
        <v>4.538</v>
      </c>
      <c r="C214" s="251" t="n">
        <f aca="false">C213+$B$3*(B214-C213)+$B$5*(C213^($B$6))*D214+(1-$B$3)*(B214-B213)</f>
        <v>4.31465577414911</v>
      </c>
      <c r="D214" s="324" t="n">
        <v>1.10780269040651</v>
      </c>
      <c r="E214" s="324" t="n">
        <v>0.333718264241311</v>
      </c>
      <c r="F214" s="319" t="n">
        <f aca="false">C214-E214</f>
        <v>3.9809375099078</v>
      </c>
    </row>
    <row r="215" customFormat="false" ht="12.75" hidden="false" customHeight="false" outlineLevel="0" collapsed="false">
      <c r="A215" s="323" t="n">
        <v>41671</v>
      </c>
      <c r="B215" s="329" t="n">
        <v>4.433</v>
      </c>
      <c r="C215" s="251" t="n">
        <f aca="false">C214+$B$3*(B215-C214)+$B$5*(C214^($B$6))*D215+(1-$B$3)*(B215-B214)</f>
        <v>3.60098801163674</v>
      </c>
      <c r="D215" s="324" t="n">
        <v>-1.71767827064352</v>
      </c>
      <c r="E215" s="324" t="n">
        <v>0.337124780060878</v>
      </c>
      <c r="F215" s="319" t="n">
        <f aca="false">C215-E215</f>
        <v>3.26386323157586</v>
      </c>
    </row>
    <row r="216" customFormat="false" ht="12.75" hidden="false" customHeight="false" outlineLevel="0" collapsed="false">
      <c r="A216" s="323" t="n">
        <v>41699</v>
      </c>
      <c r="B216" s="329" t="n">
        <v>4.288</v>
      </c>
      <c r="C216" s="251" t="n">
        <f aca="false">C215+$B$3*(B216-C215)+$B$5*(C215^($B$6))*D216+(1-$B$3)*(B216-B215)</f>
        <v>3.76548129324559</v>
      </c>
      <c r="D216" s="324" t="n">
        <v>0.143030623282611</v>
      </c>
      <c r="E216" s="324" t="n">
        <v>0.370230585938283</v>
      </c>
      <c r="F216" s="319" t="n">
        <f aca="false">C216-E216</f>
        <v>3.3952507073073</v>
      </c>
    </row>
    <row r="217" customFormat="false" ht="12.75" hidden="false" customHeight="false" outlineLevel="0" collapsed="false">
      <c r="A217" s="323" t="n">
        <v>41730</v>
      </c>
      <c r="B217" s="329" t="n">
        <v>4.133</v>
      </c>
      <c r="C217" s="251" t="n">
        <f aca="false">C216+$B$3*(B217-C216)+$B$5*(C216^($B$6))*D217+(1-$B$3)*(B217-B216)</f>
        <v>3.43065249009626</v>
      </c>
      <c r="D217" s="324" t="n">
        <v>-0.92708682818333</v>
      </c>
      <c r="E217" s="324" t="n">
        <v>0.37308615766983</v>
      </c>
      <c r="F217" s="319" t="n">
        <f aca="false">C217-E217</f>
        <v>3.05756633242643</v>
      </c>
    </row>
    <row r="218" customFormat="false" ht="12.75" hidden="false" customHeight="false" outlineLevel="0" collapsed="false">
      <c r="A218" s="323" t="n">
        <v>41760</v>
      </c>
      <c r="B218" s="329" t="n">
        <v>4.12</v>
      </c>
      <c r="C218" s="251" t="n">
        <f aca="false">C217+$B$3*(B218-C217)+$B$5*(C217^($B$6))*D218+(1-$B$3)*(B218-B217)</f>
        <v>3.72105248491454</v>
      </c>
      <c r="D218" s="324" t="n">
        <v>0.24344356136011</v>
      </c>
      <c r="E218" s="324" t="n">
        <v>0.162220441248722</v>
      </c>
      <c r="F218" s="319" t="n">
        <f aca="false">C218-E218</f>
        <v>3.55883204366582</v>
      </c>
    </row>
    <row r="219" customFormat="false" ht="12.75" hidden="false" customHeight="false" outlineLevel="0" collapsed="false">
      <c r="A219" s="323" t="n">
        <v>41791</v>
      </c>
      <c r="B219" s="329" t="n">
        <v>4.143</v>
      </c>
      <c r="C219" s="251" t="n">
        <f aca="false">C218+$B$3*(B219-C218)+$B$5*(C218^($B$6))*D219+(1-$B$3)*(B219-B218)</f>
        <v>3.7601624636664</v>
      </c>
      <c r="D219" s="324" t="n">
        <v>-0.293480627891174</v>
      </c>
      <c r="E219" s="324" t="n">
        <v>0.0907256678815451</v>
      </c>
      <c r="F219" s="319" t="n">
        <f aca="false">C219-E219</f>
        <v>3.66943679578486</v>
      </c>
    </row>
    <row r="220" customFormat="false" ht="12.75" hidden="false" customHeight="false" outlineLevel="0" collapsed="false">
      <c r="A220" s="323" t="n">
        <v>41821</v>
      </c>
      <c r="B220" s="329" t="n">
        <v>4.163</v>
      </c>
      <c r="C220" s="251" t="n">
        <f aca="false">C219+$B$3*(B220-C219)+$B$5*(C219^($B$6))*D220+(1-$B$3)*(B220-B219)</f>
        <v>2.94341625765516</v>
      </c>
      <c r="D220" s="324" t="n">
        <v>-2.59322427326928</v>
      </c>
      <c r="E220" s="324" t="n">
        <v>0.694934967886378</v>
      </c>
      <c r="F220" s="319" t="n">
        <f aca="false">C220-E220</f>
        <v>2.24848128976878</v>
      </c>
    </row>
    <row r="221" customFormat="false" ht="12.75" hidden="false" customHeight="false" outlineLevel="0" collapsed="false">
      <c r="A221" s="323" t="n">
        <v>41852</v>
      </c>
      <c r="B221" s="329" t="n">
        <v>4.178</v>
      </c>
      <c r="C221" s="251" t="n">
        <f aca="false">C220+$B$3*(B221-C220)+$B$5*(C220^($B$6))*D221+(1-$B$3)*(B221-B220)</f>
        <v>3.22041768233854</v>
      </c>
      <c r="D221" s="324" t="n">
        <v>-0.356072802814551</v>
      </c>
      <c r="E221" s="324" t="n">
        <v>0.576082477938753</v>
      </c>
      <c r="F221" s="319" t="n">
        <f aca="false">C221-E221</f>
        <v>2.64433520439979</v>
      </c>
    </row>
    <row r="222" customFormat="false" ht="12.75" hidden="false" customHeight="false" outlineLevel="0" collapsed="false">
      <c r="A222" s="323" t="n">
        <v>41883</v>
      </c>
      <c r="B222" s="329" t="n">
        <v>4.198</v>
      </c>
      <c r="C222" s="251" t="n">
        <f aca="false">C221+$B$3*(B222-C221)+$B$5*(C221^($B$6))*D222+(1-$B$3)*(B222-B221)</f>
        <v>4.11169124283906</v>
      </c>
      <c r="D222" s="324" t="n">
        <v>1.68469834937851</v>
      </c>
      <c r="E222" s="324" t="n">
        <v>0.218697996247647</v>
      </c>
      <c r="F222" s="319" t="n">
        <f aca="false">C222-E222</f>
        <v>3.89299324659141</v>
      </c>
    </row>
    <row r="223" customFormat="false" ht="12.75" hidden="false" customHeight="false" outlineLevel="0" collapsed="false">
      <c r="A223" s="323" t="n">
        <v>41913</v>
      </c>
      <c r="B223" s="329" t="n">
        <v>4.228</v>
      </c>
      <c r="C223" s="251" t="n">
        <f aca="false">C222+$B$3*(B223-C222)+$B$5*(C222^($B$6))*D223+(1-$B$3)*(B223-B222)</f>
        <v>4.22443782482665</v>
      </c>
      <c r="D223" s="324" t="n">
        <v>0.145329355008859</v>
      </c>
      <c r="E223" s="324" t="n">
        <v>0.154857103938871</v>
      </c>
      <c r="F223" s="319" t="n">
        <f aca="false">C223-E223</f>
        <v>4.06958072088778</v>
      </c>
    </row>
    <row r="224" customFormat="false" ht="12.75" hidden="false" customHeight="false" outlineLevel="0" collapsed="false">
      <c r="A224" s="323" t="n">
        <v>41944</v>
      </c>
      <c r="B224" s="329" t="n">
        <v>4.368</v>
      </c>
      <c r="C224" s="251" t="n">
        <f aca="false">C223+$B$3*(B224-C223)+$B$5*(C223^($B$6))*D224+(1-$B$3)*(B224-B223)</f>
        <v>4.41234137608559</v>
      </c>
      <c r="D224" s="324" t="n">
        <v>0.119839801522374</v>
      </c>
      <c r="E224" s="324" t="n">
        <v>0.842521335187826</v>
      </c>
      <c r="F224" s="319" t="n">
        <f aca="false">C224-E224</f>
        <v>3.56982004089777</v>
      </c>
    </row>
    <row r="225" customFormat="false" ht="12.75" hidden="false" customHeight="false" outlineLevel="0" collapsed="false">
      <c r="A225" s="323" t="n">
        <v>41974</v>
      </c>
      <c r="B225" s="329" t="n">
        <v>4.493</v>
      </c>
      <c r="C225" s="251" t="n">
        <f aca="false">C224+$B$3*(B225-C224)+$B$5*(C224^($B$6))*D225+(1-$B$3)*(B225-B224)</f>
        <v>3.87821794079964</v>
      </c>
      <c r="D225" s="324" t="n">
        <v>-1.61705853024345</v>
      </c>
      <c r="E225" s="324" t="n">
        <v>0.197011888676441</v>
      </c>
      <c r="F225" s="319" t="n">
        <f aca="false">C225-E225</f>
        <v>3.68120605212319</v>
      </c>
    </row>
    <row r="226" customFormat="false" ht="12.75" hidden="false" customHeight="false" outlineLevel="0" collapsed="false">
      <c r="A226" s="323" t="n">
        <v>42005</v>
      </c>
      <c r="B226" s="329" t="n">
        <v>4.633</v>
      </c>
      <c r="C226" s="251" t="n">
        <f aca="false">C225+$B$3*(B226-C225)+$B$5*(C225^($B$6))*D226+(1-$B$3)*(B226-B225)</f>
        <v>4.14021353985557</v>
      </c>
      <c r="D226" s="324" t="n">
        <v>-0.183303637450231</v>
      </c>
      <c r="E226" s="324" t="n">
        <v>-0.124127787953279</v>
      </c>
      <c r="F226" s="319" t="n">
        <f aca="false">C226-E226</f>
        <v>4.26434132780885</v>
      </c>
    </row>
    <row r="227" customFormat="false" ht="12.75" hidden="false" customHeight="false" outlineLevel="0" collapsed="false">
      <c r="A227" s="323" t="n">
        <v>42036</v>
      </c>
      <c r="B227" s="329" t="n">
        <v>4.528</v>
      </c>
      <c r="C227" s="251" t="n">
        <f aca="false">C226+$B$3*(B227-C226)+$B$5*(C226^($B$6))*D227+(1-$B$3)*(B227-B226)</f>
        <v>4.96272029624866</v>
      </c>
      <c r="D227" s="324" t="n">
        <v>2.00397668015033</v>
      </c>
      <c r="E227" s="324" t="n">
        <v>0.660869049027068</v>
      </c>
      <c r="F227" s="319" t="n">
        <f aca="false">C227-E227</f>
        <v>4.30185124722159</v>
      </c>
    </row>
    <row r="228" customFormat="false" ht="12.75" hidden="false" customHeight="false" outlineLevel="0" collapsed="false">
      <c r="A228" s="323" t="n">
        <v>42064</v>
      </c>
      <c r="B228" s="329" t="n">
        <v>4.383</v>
      </c>
      <c r="C228" s="251" t="n">
        <f aca="false">C227+$B$3*(B228-C227)+$B$5*(C227^($B$6))*D228+(1-$B$3)*(B228-B227)</f>
        <v>4.30780654311105</v>
      </c>
      <c r="D228" s="324" t="n">
        <v>-0.886322928967612</v>
      </c>
      <c r="E228" s="324" t="n">
        <v>0.297518195232301</v>
      </c>
      <c r="F228" s="319" t="n">
        <f aca="false">C228-E228</f>
        <v>4.01028834787875</v>
      </c>
    </row>
    <row r="229" customFormat="false" ht="12.75" hidden="false" customHeight="false" outlineLevel="0" collapsed="false">
      <c r="A229" s="323" t="n">
        <v>42095</v>
      </c>
      <c r="B229" s="329" t="n">
        <v>4.228</v>
      </c>
      <c r="C229" s="251" t="n">
        <f aca="false">C228+$B$3*(B229-C228)+$B$5*(C228^($B$6))*D229+(1-$B$3)*(B229-B228)</f>
        <v>4.34785290377928</v>
      </c>
      <c r="D229" s="324" t="n">
        <v>0.435492450169432</v>
      </c>
      <c r="E229" s="324" t="n">
        <v>0.396849739433505</v>
      </c>
      <c r="F229" s="319" t="n">
        <f aca="false">C229-E229</f>
        <v>3.95100316434578</v>
      </c>
    </row>
    <row r="230" customFormat="false" ht="12.75" hidden="false" customHeight="false" outlineLevel="0" collapsed="false">
      <c r="A230" s="323" t="n">
        <v>42125</v>
      </c>
      <c r="B230" s="329" t="n">
        <v>4.215</v>
      </c>
      <c r="C230" s="251" t="n">
        <f aca="false">C229+$B$3*(B230-C229)+$B$5*(C229^($B$6))*D230+(1-$B$3)*(B230-B229)</f>
        <v>4.83581522613289</v>
      </c>
      <c r="D230" s="324" t="n">
        <v>1.3582679907273</v>
      </c>
      <c r="E230" s="324" t="n">
        <v>0.083167864606253</v>
      </c>
      <c r="F230" s="319" t="n">
        <f aca="false">C230-E230</f>
        <v>4.75264736152663</v>
      </c>
    </row>
    <row r="231" customFormat="false" ht="12.75" hidden="false" customHeight="false" outlineLevel="0" collapsed="false">
      <c r="A231" s="323" t="n">
        <v>42156</v>
      </c>
      <c r="B231" s="329" t="n">
        <v>4.238</v>
      </c>
      <c r="C231" s="251" t="n">
        <f aca="false">C230+$B$3*(B231-C230)+$B$5*(C230^($B$6))*D231+(1-$B$3)*(B231-B230)</f>
        <v>4.42959996432028</v>
      </c>
      <c r="D231" s="324" t="n">
        <v>-0.56666259154836</v>
      </c>
      <c r="E231" s="324" t="n">
        <v>0.333027297165581</v>
      </c>
      <c r="F231" s="319" t="n">
        <f aca="false">C231-E231</f>
        <v>4.0965726671547</v>
      </c>
    </row>
    <row r="232" customFormat="false" ht="12.75" hidden="false" customHeight="false" outlineLevel="0" collapsed="false">
      <c r="A232" s="323" t="n">
        <v>42186</v>
      </c>
      <c r="B232" s="329" t="n">
        <v>4.258</v>
      </c>
      <c r="C232" s="251" t="n">
        <f aca="false">C231+$B$3*(B232-C231)+$B$5*(C231^($B$6))*D232+(1-$B$3)*(B232-B231)</f>
        <v>4.9819398593565</v>
      </c>
      <c r="D232" s="324" t="n">
        <v>1.47976261849577</v>
      </c>
      <c r="E232" s="324" t="n">
        <v>0.859730256624324</v>
      </c>
      <c r="F232" s="319" t="n">
        <f aca="false">C232-E232</f>
        <v>4.12220960273218</v>
      </c>
    </row>
    <row r="233" customFormat="false" ht="12.75" hidden="false" customHeight="false" outlineLevel="0" collapsed="false">
      <c r="A233" s="323" t="n">
        <v>42217</v>
      </c>
      <c r="B233" s="329" t="n">
        <v>4.273</v>
      </c>
      <c r="C233" s="251" t="n">
        <f aca="false">C232+$B$3*(B233-C232)+$B$5*(C232^($B$6))*D233+(1-$B$3)*(B233-B232)</f>
        <v>4.97158491379414</v>
      </c>
      <c r="D233" s="324" t="n">
        <v>0.469402226214847</v>
      </c>
      <c r="E233" s="324" t="n">
        <v>0.62108178235658</v>
      </c>
      <c r="F233" s="319" t="n">
        <f aca="false">C233-E233</f>
        <v>4.35050313143756</v>
      </c>
    </row>
    <row r="234" customFormat="false" ht="12.75" hidden="false" customHeight="false" outlineLevel="0" collapsed="false">
      <c r="A234" s="323" t="n">
        <v>42248</v>
      </c>
      <c r="B234" s="329" t="n">
        <v>4.293</v>
      </c>
      <c r="C234" s="251" t="n">
        <f aca="false">C233+$B$3*(B234-C233)+$B$5*(C233^($B$6))*D234+(1-$B$3)*(B234-B233)</f>
        <v>4.75785777792874</v>
      </c>
      <c r="D234" s="324" t="n">
        <v>-0.0405194307148779</v>
      </c>
      <c r="E234" s="324" t="n">
        <v>0.345327066564709</v>
      </c>
      <c r="F234" s="319" t="n">
        <f aca="false">C234-E234</f>
        <v>4.41253071136403</v>
      </c>
    </row>
    <row r="235" customFormat="false" ht="12.75" hidden="false" customHeight="false" outlineLevel="0" collapsed="false">
      <c r="A235" s="323" t="n">
        <v>42278</v>
      </c>
      <c r="B235" s="329" t="n">
        <v>4.323</v>
      </c>
      <c r="C235" s="251" t="n">
        <f aca="false">C234+$B$3*(B235-C234)+$B$5*(C234^($B$6))*D235+(1-$B$3)*(B235-B234)</f>
        <v>5.28064970386934</v>
      </c>
      <c r="D235" s="324" t="n">
        <v>1.53677555986739</v>
      </c>
      <c r="E235" s="324" t="n">
        <v>0.0774353639036818</v>
      </c>
      <c r="F235" s="319" t="n">
        <f aca="false">C235-E235</f>
        <v>5.20321433996566</v>
      </c>
    </row>
    <row r="236" customFormat="false" ht="12.75" hidden="false" customHeight="false" outlineLevel="0" collapsed="false">
      <c r="A236" s="323" t="n">
        <v>42309</v>
      </c>
      <c r="B236" s="329" t="n">
        <v>4.463</v>
      </c>
      <c r="C236" s="251" t="n">
        <f aca="false">C235+$B$3*(B236-C235)+$B$5*(C235^($B$6))*D236+(1-$B$3)*(B236-B235)</f>
        <v>4.77213487253721</v>
      </c>
      <c r="D236" s="324" t="n">
        <v>-0.805388118861321</v>
      </c>
      <c r="E236" s="324" t="n">
        <v>0.291364996788522</v>
      </c>
      <c r="F236" s="319" t="n">
        <f aca="false">C236-E236</f>
        <v>4.48076987574869</v>
      </c>
    </row>
    <row r="237" customFormat="false" ht="12.75" hidden="false" customHeight="false" outlineLevel="0" collapsed="false">
      <c r="A237" s="323" t="n">
        <v>42339</v>
      </c>
      <c r="B237" s="329" t="n">
        <v>4.588</v>
      </c>
      <c r="C237" s="251" t="n">
        <f aca="false">C236+$B$3*(B237-C236)+$B$5*(C236^($B$6))*D237+(1-$B$3)*(B237-B236)</f>
        <v>5.10008893480432</v>
      </c>
      <c r="D237" s="324" t="n">
        <v>0.71986341703042</v>
      </c>
      <c r="E237" s="324" t="n">
        <v>0.72287400108332</v>
      </c>
      <c r="F237" s="319" t="n">
        <f aca="false">C237-E237</f>
        <v>4.377214933721</v>
      </c>
    </row>
    <row r="238" customFormat="false" ht="12.75" hidden="false" customHeight="false" outlineLevel="0" collapsed="false">
      <c r="A238" s="323" t="n">
        <v>42370</v>
      </c>
      <c r="B238" s="329" t="n">
        <v>4.733</v>
      </c>
      <c r="C238" s="251" t="n">
        <f aca="false">C237+$B$3*(B238-C237)+$B$5*(C237^($B$6))*D238+(1-$B$3)*(B238-B237)</f>
        <v>4.21594478954218</v>
      </c>
      <c r="D238" s="324" t="n">
        <v>-2.02849853329822</v>
      </c>
      <c r="E238" s="324" t="n">
        <v>-0.00202336067254451</v>
      </c>
      <c r="F238" s="319" t="n">
        <f aca="false">C238-E238</f>
        <v>4.21796815021473</v>
      </c>
    </row>
    <row r="239" customFormat="false" ht="12.75" hidden="false" customHeight="false" outlineLevel="0" collapsed="false">
      <c r="A239" s="323" t="n">
        <v>42401</v>
      </c>
      <c r="B239" s="329" t="n">
        <v>4.628</v>
      </c>
      <c r="C239" s="251" t="n">
        <f aca="false">C238+$B$3*(B239-C238)+$B$5*(C238^($B$6))*D239+(1-$B$3)*(B239-B238)</f>
        <v>4.51519726537005</v>
      </c>
      <c r="D239" s="324" t="n">
        <v>0.625355694702799</v>
      </c>
      <c r="E239" s="324" t="n">
        <v>0.615207048702646</v>
      </c>
      <c r="F239" s="319" t="n">
        <f aca="false">C239-E239</f>
        <v>3.8999902166674</v>
      </c>
    </row>
    <row r="240" customFormat="false" ht="12.75" hidden="false" customHeight="false" outlineLevel="0" collapsed="false">
      <c r="A240" s="323" t="n">
        <v>42430</v>
      </c>
      <c r="B240" s="329" t="n">
        <v>4.483</v>
      </c>
      <c r="C240" s="251" t="n">
        <f aca="false">C239+$B$3*(B240-C239)+$B$5*(C239^($B$6))*D240+(1-$B$3)*(B240-B239)</f>
        <v>4.11928125264576</v>
      </c>
      <c r="D240" s="324" t="n">
        <v>-0.708107495706905</v>
      </c>
      <c r="E240" s="324" t="n">
        <v>0.775419964617982</v>
      </c>
      <c r="F240" s="319" t="n">
        <f aca="false">C240-E240</f>
        <v>3.34386128802778</v>
      </c>
    </row>
    <row r="241" customFormat="false" ht="12.75" hidden="false" customHeight="false" outlineLevel="0" collapsed="false">
      <c r="A241" s="323" t="n">
        <v>42461</v>
      </c>
      <c r="B241" s="329" t="n">
        <v>4.328</v>
      </c>
      <c r="C241" s="251" t="n">
        <f aca="false">C240+$B$3*(B241-C240)+$B$5*(C240^($B$6))*D241+(1-$B$3)*(B241-B240)</f>
        <v>3.84444903101092</v>
      </c>
      <c r="D241" s="324" t="n">
        <v>-0.60313904099015</v>
      </c>
      <c r="E241" s="324" t="n">
        <v>0.550090628316286</v>
      </c>
      <c r="F241" s="319" t="n">
        <f aca="false">C241-E241</f>
        <v>3.29435840269463</v>
      </c>
    </row>
    <row r="242" customFormat="false" ht="12.75" hidden="false" customHeight="false" outlineLevel="0" collapsed="false">
      <c r="A242" s="323" t="n">
        <v>42491</v>
      </c>
      <c r="B242" s="329" t="n">
        <v>4.315</v>
      </c>
      <c r="C242" s="251" t="n">
        <f aca="false">C241+$B$3*(B242-C241)+$B$5*(C241^($B$6))*D242+(1-$B$3)*(B242-B241)</f>
        <v>3.84695639895262</v>
      </c>
      <c r="D242" s="324" t="n">
        <v>-0.360750873536744</v>
      </c>
      <c r="E242" s="324" t="n">
        <v>0.711501784784299</v>
      </c>
      <c r="F242" s="319" t="n">
        <f aca="false">C242-E242</f>
        <v>3.13545461416832</v>
      </c>
    </row>
    <row r="243" customFormat="false" ht="12.75" hidden="false" customHeight="false" outlineLevel="0" collapsed="false">
      <c r="A243" s="323" t="n">
        <v>42522</v>
      </c>
      <c r="B243" s="329" t="n">
        <v>4.338</v>
      </c>
      <c r="C243" s="251" t="n">
        <f aca="false">C242+$B$3*(B243-C242)+$B$5*(C242^($B$6))*D243+(1-$B$3)*(B243-B242)</f>
        <v>3.97868486740612</v>
      </c>
      <c r="D243" s="324" t="n">
        <v>-0.0975824978345003</v>
      </c>
      <c r="E243" s="324" t="n">
        <v>0.628162155361188</v>
      </c>
      <c r="F243" s="319" t="n">
        <f aca="false">C243-E243</f>
        <v>3.35052271204493</v>
      </c>
    </row>
    <row r="244" customFormat="false" ht="12.75" hidden="false" customHeight="false" outlineLevel="0" collapsed="false">
      <c r="A244" s="323" t="n">
        <v>42552</v>
      </c>
      <c r="B244" s="329" t="n">
        <v>4.358</v>
      </c>
      <c r="C244" s="251" t="n">
        <f aca="false">C243+$B$3*(B244-C243)+$B$5*(C243^($B$6))*D244+(1-$B$3)*(B244-B243)</f>
        <v>3.22800169513646</v>
      </c>
      <c r="D244" s="324" t="n">
        <v>-2.32744863200939</v>
      </c>
      <c r="E244" s="324" t="n">
        <v>0.341563880254033</v>
      </c>
      <c r="F244" s="319" t="n">
        <f aca="false">C244-E244</f>
        <v>2.88643781488243</v>
      </c>
    </row>
    <row r="245" customFormat="false" ht="12.75" hidden="false" customHeight="false" outlineLevel="0" collapsed="false">
      <c r="A245" s="323" t="n">
        <v>42583</v>
      </c>
      <c r="B245" s="329" t="n">
        <v>4.373</v>
      </c>
      <c r="C245" s="251" t="n">
        <f aca="false">C244+$B$3*(B245-C244)+$B$5*(C244^($B$6))*D245+(1-$B$3)*(B245-B244)</f>
        <v>3.25025090781719</v>
      </c>
      <c r="D245" s="324" t="n">
        <v>-1.0049333917384</v>
      </c>
      <c r="E245" s="324" t="n">
        <v>0.793055573229148</v>
      </c>
      <c r="F245" s="319" t="n">
        <f aca="false">C245-E245</f>
        <v>2.45719533458804</v>
      </c>
    </row>
    <row r="246" customFormat="false" ht="12.75" hidden="false" customHeight="false" outlineLevel="0" collapsed="false">
      <c r="A246" s="323" t="n">
        <v>42614</v>
      </c>
      <c r="B246" s="329" t="n">
        <v>4.393</v>
      </c>
      <c r="C246" s="251" t="n">
        <f aca="false">C245+$B$3*(B246-C245)+$B$5*(C245^($B$6))*D246+(1-$B$3)*(B246-B245)</f>
        <v>3.50161382428028</v>
      </c>
      <c r="D246" s="324" t="n">
        <v>-0.340658317695083</v>
      </c>
      <c r="E246" s="324" t="n">
        <v>0.156311920976986</v>
      </c>
      <c r="F246" s="319" t="n">
        <f aca="false">C246-E246</f>
        <v>3.34530190330329</v>
      </c>
    </row>
    <row r="247" customFormat="false" ht="12.75" hidden="false" customHeight="false" outlineLevel="0" collapsed="false">
      <c r="A247" s="323" t="n">
        <v>42644</v>
      </c>
      <c r="B247" s="329" t="n">
        <v>4.423</v>
      </c>
      <c r="C247" s="251" t="n">
        <f aca="false">C246+$B$3*(B247-C246)+$B$5*(C246^($B$6))*D247+(1-$B$3)*(B247-B246)</f>
        <v>3.71616686912577</v>
      </c>
      <c r="D247" s="324" t="n">
        <v>-0.258133618293547</v>
      </c>
      <c r="E247" s="324" t="n">
        <v>0.627513666002073</v>
      </c>
      <c r="F247" s="319" t="n">
        <f aca="false">C247-E247</f>
        <v>3.08865320312369</v>
      </c>
    </row>
    <row r="248" customFormat="false" ht="12.75" hidden="false" customHeight="false" outlineLevel="0" collapsed="false">
      <c r="A248" s="323" t="n">
        <v>42675</v>
      </c>
      <c r="B248" s="329" t="n">
        <v>4.563</v>
      </c>
      <c r="C248" s="251" t="n">
        <f aca="false">C247+$B$3*(B248-C247)+$B$5*(C247^($B$6))*D248+(1-$B$3)*(B248-B247)</f>
        <v>3.97385100720507</v>
      </c>
      <c r="D248" s="324" t="n">
        <v>-0.276938231659217</v>
      </c>
      <c r="E248" s="324" t="n">
        <v>0.880214409053618</v>
      </c>
      <c r="F248" s="319" t="n">
        <f aca="false">C248-E248</f>
        <v>3.09363659815145</v>
      </c>
    </row>
    <row r="249" customFormat="false" ht="12.75" hidden="false" customHeight="false" outlineLevel="0" collapsed="false">
      <c r="A249" s="323" t="n">
        <v>42705</v>
      </c>
      <c r="B249" s="329" t="n">
        <v>4.688</v>
      </c>
      <c r="C249" s="251" t="n">
        <f aca="false">C248+$B$3*(B249-C248)+$B$5*(C248^($B$6))*D249+(1-$B$3)*(B249-B248)</f>
        <v>4.95144610509162</v>
      </c>
      <c r="D249" s="324" t="n">
        <v>1.76884091960682</v>
      </c>
      <c r="E249" s="324" t="n">
        <v>0.258704064532311</v>
      </c>
      <c r="F249" s="319" t="n">
        <f aca="false">C249-E249</f>
        <v>4.69274204055931</v>
      </c>
    </row>
    <row r="250" customFormat="false" ht="12.75" hidden="false" customHeight="false" outlineLevel="0" collapsed="false">
      <c r="A250" s="323" t="n">
        <v>42736</v>
      </c>
      <c r="B250" s="329" t="n">
        <v>4.838</v>
      </c>
      <c r="C250" s="251" t="n">
        <f aca="false">C249+$B$3*(B250-C249)+$B$5*(C249^($B$6))*D250+(1-$B$3)*(B250-B249)</f>
        <v>5.15117178446005</v>
      </c>
      <c r="D250" s="324" t="n">
        <v>0.310781967768032</v>
      </c>
      <c r="E250" s="324" t="n">
        <v>0.79385319632789</v>
      </c>
      <c r="F250" s="319" t="n">
        <f aca="false">C250-E250</f>
        <v>4.35731858813216</v>
      </c>
    </row>
    <row r="251" customFormat="false" ht="12.75" hidden="false" customHeight="false" outlineLevel="0" collapsed="false">
      <c r="A251" s="323" t="n">
        <v>42767</v>
      </c>
      <c r="B251" s="329" t="n">
        <v>4.733</v>
      </c>
      <c r="C251" s="251" t="n">
        <f aca="false">C250+$B$3*(B251-C250)+$B$5*(C250^($B$6))*D251+(1-$B$3)*(B251-B250)</f>
        <v>4.91877599583537</v>
      </c>
      <c r="D251" s="324" t="n">
        <v>-0.0702935774074469</v>
      </c>
      <c r="E251" s="324" t="n">
        <v>0.0943255050372831</v>
      </c>
      <c r="F251" s="319" t="n">
        <f aca="false">C251-E251</f>
        <v>4.82445049079808</v>
      </c>
    </row>
    <row r="252" customFormat="false" ht="12.75" hidden="false" customHeight="false" outlineLevel="0" collapsed="false">
      <c r="A252" s="323" t="n">
        <v>42795</v>
      </c>
      <c r="B252" s="329" t="n">
        <v>4.588</v>
      </c>
      <c r="C252" s="251" t="n">
        <f aca="false">C251+$B$3*(B252-C251)+$B$5*(C251^($B$6))*D252+(1-$B$3)*(B252-B251)</f>
        <v>4.30363021500107</v>
      </c>
      <c r="D252" s="324" t="n">
        <v>-0.97903893933972</v>
      </c>
      <c r="E252" s="324" t="n">
        <v>0.364728315915928</v>
      </c>
      <c r="F252" s="319" t="n">
        <f aca="false">C252-E252</f>
        <v>3.93890189908514</v>
      </c>
    </row>
    <row r="253" customFormat="false" ht="12.75" hidden="false" customHeight="false" outlineLevel="0" collapsed="false">
      <c r="A253" s="323" t="n">
        <v>42826</v>
      </c>
      <c r="B253" s="329" t="n">
        <v>4.433</v>
      </c>
      <c r="C253" s="251" t="n">
        <f aca="false">C252+$B$3*(B253-C252)+$B$5*(C252^($B$6))*D253+(1-$B$3)*(B253-B252)</f>
        <v>4.12859837175181</v>
      </c>
      <c r="D253" s="324" t="n">
        <v>-0.274474436445701</v>
      </c>
      <c r="E253" s="324" t="n">
        <v>0.865918397726818</v>
      </c>
      <c r="F253" s="319" t="n">
        <f aca="false">C253-E253</f>
        <v>3.26267997402499</v>
      </c>
    </row>
    <row r="254" customFormat="false" ht="12.75" hidden="false" customHeight="false" outlineLevel="0" collapsed="false">
      <c r="A254" s="323" t="n">
        <v>42856</v>
      </c>
      <c r="B254" s="329" t="n">
        <v>4.42</v>
      </c>
      <c r="C254" s="251" t="n">
        <f aca="false">C253+$B$3*(B254-C253)+$B$5*(C253^($B$6))*D254+(1-$B$3)*(B254-B253)</f>
        <v>4.20697365634893</v>
      </c>
      <c r="D254" s="324" t="n">
        <v>-0.00774288810400957</v>
      </c>
      <c r="E254" s="324" t="n">
        <v>0.0900757401798507</v>
      </c>
      <c r="F254" s="319" t="n">
        <f aca="false">C254-E254</f>
        <v>4.11689791616908</v>
      </c>
    </row>
    <row r="255" customFormat="false" ht="12.75" hidden="false" customHeight="false" outlineLevel="0" collapsed="false">
      <c r="A255" s="323" t="n">
        <v>42887</v>
      </c>
      <c r="B255" s="329" t="n">
        <v>4.443</v>
      </c>
      <c r="C255" s="251" t="n">
        <f aca="false">C254+$B$3*(B255-C254)+$B$5*(C254^($B$6))*D255+(1-$B$3)*(B255-B254)</f>
        <v>4.04039751939355</v>
      </c>
      <c r="D255" s="324" t="n">
        <v>-0.655913628780111</v>
      </c>
      <c r="E255" s="324" t="n">
        <v>0.880118468396612</v>
      </c>
      <c r="F255" s="319" t="n">
        <f aca="false">C255-E255</f>
        <v>3.16027905099694</v>
      </c>
    </row>
    <row r="256" customFormat="false" ht="12.75" hidden="false" customHeight="false" outlineLevel="0" collapsed="false">
      <c r="A256" s="323" t="n">
        <v>42917</v>
      </c>
      <c r="B256" s="329" t="n">
        <v>4.463</v>
      </c>
      <c r="C256" s="251" t="n">
        <f aca="false">C255+$B$3*(B256-C255)+$B$5*(C255^($B$6))*D256+(1-$B$3)*(B256-B255)</f>
        <v>4.18973175714049</v>
      </c>
      <c r="D256" s="324" t="n">
        <v>0.0118546794007576</v>
      </c>
      <c r="E256" s="324" t="n">
        <v>0.527383671512675</v>
      </c>
      <c r="F256" s="319" t="n">
        <f aca="false">C256-E256</f>
        <v>3.66234808562782</v>
      </c>
    </row>
    <row r="257" customFormat="false" ht="12.75" hidden="false" customHeight="false" outlineLevel="0" collapsed="false">
      <c r="A257" s="323" t="n">
        <v>42948</v>
      </c>
      <c r="B257" s="329" t="n">
        <v>4.478</v>
      </c>
      <c r="C257" s="251" t="n">
        <f aca="false">C256+$B$3*(B257-C256)+$B$5*(C256^($B$6))*D257+(1-$B$3)*(B257-B256)</f>
        <v>4.36106584205982</v>
      </c>
      <c r="D257" s="324" t="n">
        <v>0.184159125307133</v>
      </c>
      <c r="E257" s="324" t="n">
        <v>0.25032776852499</v>
      </c>
      <c r="F257" s="319" t="n">
        <f aca="false">C257-E257</f>
        <v>4.11073807353483</v>
      </c>
    </row>
    <row r="258" customFormat="false" ht="12.75" hidden="false" customHeight="false" outlineLevel="0" collapsed="false">
      <c r="A258" s="323" t="n">
        <v>42979</v>
      </c>
      <c r="B258" s="329" t="n">
        <v>4.498</v>
      </c>
      <c r="C258" s="251" t="n">
        <f aca="false">C257+$B$3*(B258-C257)+$B$5*(C257^($B$6))*D258+(1-$B$3)*(B258-B257)</f>
        <v>4.14355622183282</v>
      </c>
      <c r="D258" s="324" t="n">
        <v>-0.689951899933927</v>
      </c>
      <c r="E258" s="324" t="n">
        <v>0.266429049899501</v>
      </c>
      <c r="F258" s="319" t="n">
        <f aca="false">C258-E258</f>
        <v>3.87712717193332</v>
      </c>
    </row>
    <row r="259" customFormat="false" ht="12.75" hidden="false" customHeight="false" outlineLevel="0" collapsed="false">
      <c r="A259" s="323" t="n">
        <v>43009</v>
      </c>
      <c r="B259" s="329" t="n">
        <v>4.528</v>
      </c>
      <c r="C259" s="251" t="n">
        <f aca="false">C258+$B$3*(B259-C258)+$B$5*(C258^($B$6))*D259+(1-$B$3)*(B259-B258)</f>
        <v>4.02321916088471</v>
      </c>
      <c r="D259" s="324" t="n">
        <v>-0.672808539278788</v>
      </c>
      <c r="E259" s="324" t="n">
        <v>0.743505637065561</v>
      </c>
      <c r="F259" s="319" t="n">
        <f aca="false">C259-E259</f>
        <v>3.27971352381914</v>
      </c>
    </row>
    <row r="260" customFormat="false" ht="12.75" hidden="false" customHeight="false" outlineLevel="0" collapsed="false">
      <c r="A260" s="323" t="n">
        <v>43040</v>
      </c>
      <c r="B260" s="329" t="n">
        <v>4.668</v>
      </c>
      <c r="C260" s="251" t="n">
        <f aca="false">C259+$B$3*(B260-C259)+$B$5*(C259^($B$6))*D260+(1-$B$3)*(B260-B259)</f>
        <v>4.70722880976258</v>
      </c>
      <c r="D260" s="324" t="n">
        <v>1.01686237827592</v>
      </c>
      <c r="E260" s="324" t="n">
        <v>1.39058283989143</v>
      </c>
      <c r="F260" s="319" t="n">
        <f aca="false">C260-E260</f>
        <v>3.31664596987116</v>
      </c>
    </row>
    <row r="261" customFormat="false" ht="12.75" hidden="false" customHeight="false" outlineLevel="0" collapsed="false">
      <c r="A261" s="323" t="n">
        <v>43070</v>
      </c>
      <c r="B261" s="329" t="n">
        <v>4.793</v>
      </c>
      <c r="C261" s="251" t="n">
        <f aca="false">C260+$B$3*(B261-C260)+$B$5*(C260^($B$6))*D261+(1-$B$3)*(B261-B260)</f>
        <v>5.0048538335833</v>
      </c>
      <c r="D261" s="324" t="n">
        <v>0.448262803486014</v>
      </c>
      <c r="E261" s="324" t="n">
        <v>0.934040372519856</v>
      </c>
      <c r="F261" s="319" t="n">
        <f aca="false">C261-E261</f>
        <v>4.07081346106344</v>
      </c>
    </row>
    <row r="262" customFormat="false" ht="12.75" hidden="false" customHeight="false" outlineLevel="0" collapsed="false">
      <c r="A262" s="323" t="n">
        <v>43101</v>
      </c>
      <c r="B262" s="329" t="n">
        <v>4.948</v>
      </c>
      <c r="C262" s="251" t="n">
        <f aca="false">C261+$B$3*(B262-C261)+$B$5*(C261^($B$6))*D262+(1-$B$3)*(B262-B261)</f>
        <v>4.81613804366076</v>
      </c>
      <c r="D262" s="324" t="n">
        <v>-0.654123422203548</v>
      </c>
      <c r="E262" s="324" t="n">
        <v>0.403107388435776</v>
      </c>
      <c r="F262" s="319" t="n">
        <f aca="false">C262-E262</f>
        <v>4.41303065522498</v>
      </c>
    </row>
    <row r="263" customFormat="false" ht="12.75" hidden="false" customHeight="false" outlineLevel="0" collapsed="false">
      <c r="A263" s="323" t="n">
        <v>43132</v>
      </c>
      <c r="B263" s="329" t="n">
        <v>4.843</v>
      </c>
      <c r="C263" s="251" t="n">
        <f aca="false">C262+$B$3*(B263-C262)+$B$5*(C262^($B$6))*D263+(1-$B$3)*(B263-B262)</f>
        <v>4.69272197520518</v>
      </c>
      <c r="D263" s="324" t="n">
        <v>-0.142200909472472</v>
      </c>
      <c r="E263" s="324" t="n">
        <v>0.00928784422855411</v>
      </c>
      <c r="F263" s="319" t="n">
        <f aca="false">C263-E263</f>
        <v>4.68343413097662</v>
      </c>
    </row>
    <row r="264" customFormat="false" ht="12.75" hidden="false" customHeight="false" outlineLevel="0" collapsed="false">
      <c r="A264" s="323" t="n">
        <v>43160</v>
      </c>
      <c r="B264" s="329" t="n">
        <v>4.698</v>
      </c>
      <c r="C264" s="251" t="n">
        <f aca="false">C263+$B$3*(B264-C263)+$B$5*(C263^($B$6))*D264+(1-$B$3)*(B264-B263)</f>
        <v>4.79074646616376</v>
      </c>
      <c r="D264" s="324" t="n">
        <v>0.477265630985164</v>
      </c>
      <c r="E264" s="324" t="n">
        <v>0.4987918291237</v>
      </c>
      <c r="F264" s="319" t="n">
        <f aca="false">C264-E264</f>
        <v>4.29195463704006</v>
      </c>
    </row>
    <row r="265" customFormat="false" ht="12.75" hidden="false" customHeight="false" outlineLevel="0" collapsed="false">
      <c r="A265" s="323" t="n">
        <v>43191</v>
      </c>
      <c r="B265" s="329" t="n">
        <v>4.543</v>
      </c>
      <c r="C265" s="251" t="n">
        <f aca="false">C264+$B$3*(B265-C264)+$B$5*(C264^($B$6))*D265+(1-$B$3)*(B265-B264)</f>
        <v>4.92931993001913</v>
      </c>
      <c r="D265" s="324" t="n">
        <v>0.77506588052187</v>
      </c>
      <c r="E265" s="324" t="n">
        <v>0.334772559633498</v>
      </c>
      <c r="F265" s="319" t="n">
        <f aca="false">C265-E265</f>
        <v>4.59454737038563</v>
      </c>
    </row>
    <row r="266" customFormat="false" ht="12.75" hidden="false" customHeight="false" outlineLevel="0" collapsed="false">
      <c r="A266" s="323" t="n">
        <v>43221</v>
      </c>
      <c r="B266" s="329" t="n">
        <v>4.53</v>
      </c>
      <c r="C266" s="251" t="n">
        <f aca="false">C265+$B$3*(B266-C265)+$B$5*(C265^($B$6))*D266+(1-$B$3)*(B266-B265)</f>
        <v>5.62691949180119</v>
      </c>
      <c r="D266" s="324" t="n">
        <v>1.96842402557124</v>
      </c>
      <c r="E266" s="324" t="n">
        <v>0.374588651991014</v>
      </c>
      <c r="F266" s="319" t="n">
        <f aca="false">C266-E266</f>
        <v>5.25233083981018</v>
      </c>
    </row>
    <row r="267" customFormat="false" ht="12.75" hidden="false" customHeight="false" outlineLevel="0" collapsed="false">
      <c r="A267" s="323" t="n">
        <v>43252</v>
      </c>
      <c r="B267" s="329" t="n">
        <v>4.553</v>
      </c>
      <c r="C267" s="251" t="n">
        <f aca="false">C266+$B$3*(B267-C266)+$B$5*(C266^($B$6))*D267+(1-$B$3)*(B267-B266)</f>
        <v>5.42161036129515</v>
      </c>
      <c r="D267" s="324" t="n">
        <v>0.24791558332331</v>
      </c>
      <c r="E267" s="324" t="n">
        <v>0.589993080866869</v>
      </c>
      <c r="F267" s="319" t="n">
        <f aca="false">C267-E267</f>
        <v>4.83161728042828</v>
      </c>
    </row>
    <row r="268" customFormat="false" ht="12.75" hidden="false" customHeight="false" outlineLevel="0" collapsed="false">
      <c r="A268" s="323" t="n">
        <v>43282</v>
      </c>
      <c r="B268" s="329" t="n">
        <v>4.573</v>
      </c>
      <c r="C268" s="251" t="n">
        <f aca="false">C267+$B$3*(B268-C267)+$B$5*(C267^($B$6))*D268+(1-$B$3)*(B268-B267)</f>
        <v>4.74247775051937</v>
      </c>
      <c r="D268" s="324" t="n">
        <v>-0.971656400749328</v>
      </c>
      <c r="E268" s="324" t="n">
        <v>0.376869644536332</v>
      </c>
      <c r="F268" s="319" t="n">
        <f aca="false">C268-E268</f>
        <v>4.36560810598304</v>
      </c>
    </row>
    <row r="269" customFormat="false" ht="12.75" hidden="false" customHeight="false" outlineLevel="0" collapsed="false">
      <c r="A269" s="323" t="n">
        <v>43313</v>
      </c>
      <c r="B269" s="329" t="n">
        <v>4.588</v>
      </c>
      <c r="C269" s="251" t="n">
        <f aca="false">C268+$B$3*(B269-C268)+$B$5*(C268^($B$6))*D269+(1-$B$3)*(B269-B268)</f>
        <v>4.91078896875073</v>
      </c>
      <c r="D269" s="324" t="n">
        <v>0.497500116284982</v>
      </c>
      <c r="E269" s="324" t="n">
        <v>1.11717756866503</v>
      </c>
      <c r="F269" s="319" t="n">
        <f aca="false">C269-E269</f>
        <v>3.7936114000857</v>
      </c>
    </row>
    <row r="270" customFormat="false" ht="12.75" hidden="false" customHeight="false" outlineLevel="0" collapsed="false">
      <c r="A270" s="323" t="n">
        <v>43344</v>
      </c>
      <c r="B270" s="329" t="n">
        <v>4.608</v>
      </c>
      <c r="C270" s="251" t="n">
        <f aca="false">C269+$B$3*(B270-C269)+$B$5*(C269^($B$6))*D270+(1-$B$3)*(B270-B269)</f>
        <v>5.08271751718278</v>
      </c>
      <c r="D270" s="324" t="n">
        <v>0.598493532990236</v>
      </c>
      <c r="E270" s="324" t="n">
        <v>0.194334749883072</v>
      </c>
      <c r="F270" s="319" t="n">
        <f aca="false">C270-E270</f>
        <v>4.8883827672997</v>
      </c>
    </row>
    <row r="271" customFormat="false" ht="12.75" hidden="false" customHeight="false" outlineLevel="0" collapsed="false">
      <c r="A271" s="323" t="n">
        <v>43374</v>
      </c>
      <c r="B271" s="329" t="n">
        <v>4.638</v>
      </c>
      <c r="C271" s="251" t="n">
        <f aca="false">C270+$B$3*(B271-C270)+$B$5*(C270^($B$6))*D271+(1-$B$3)*(B271-B270)</f>
        <v>5.26768186985962</v>
      </c>
      <c r="D271" s="324" t="n">
        <v>0.705322338413044</v>
      </c>
      <c r="E271" s="324" t="n">
        <v>0.0886605644647749</v>
      </c>
      <c r="F271" s="319" t="n">
        <f aca="false">C271-E271</f>
        <v>5.17902130539484</v>
      </c>
    </row>
    <row r="272" customFormat="false" ht="12.75" hidden="false" customHeight="false" outlineLevel="0" collapsed="false">
      <c r="A272" s="323" t="n">
        <v>43405</v>
      </c>
      <c r="B272" s="329" t="n">
        <v>4.778</v>
      </c>
      <c r="C272" s="251" t="n">
        <f aca="false">C271+$B$3*(B272-C271)+$B$5*(C271^($B$6))*D272+(1-$B$3)*(B272-B271)</f>
        <v>5.00939162783125</v>
      </c>
      <c r="D272" s="324" t="n">
        <v>-0.465717691963447</v>
      </c>
      <c r="E272" s="324" t="n">
        <v>1.35327577016147</v>
      </c>
      <c r="F272" s="319" t="n">
        <f aca="false">C272-E272</f>
        <v>3.65611585766978</v>
      </c>
    </row>
    <row r="273" customFormat="false" ht="12.75" hidden="false" customHeight="false" outlineLevel="0" collapsed="false">
      <c r="A273" s="323" t="n">
        <v>43435</v>
      </c>
      <c r="B273" s="329" t="n">
        <v>4.903</v>
      </c>
      <c r="C273" s="251" t="n">
        <f aca="false">C272+$B$3*(B273-C272)+$B$5*(C272^($B$6))*D273+(1-$B$3)*(B273-B272)</f>
        <v>4.482441473709</v>
      </c>
      <c r="D273" s="324" t="n">
        <v>-1.36441242283316</v>
      </c>
      <c r="E273" s="324" t="n">
        <v>0.662013251075582</v>
      </c>
      <c r="F273" s="319" t="n">
        <f aca="false">C273-E273</f>
        <v>3.82042822263342</v>
      </c>
    </row>
    <row r="274" customFormat="false" ht="12.75" hidden="false" customHeight="false" outlineLevel="0" collapsed="false">
      <c r="A274" s="323" t="n">
        <v>43466</v>
      </c>
      <c r="B274" s="329" t="n">
        <v>5.058</v>
      </c>
      <c r="C274" s="251" t="n">
        <f aca="false">C273+$B$3*(B274-C273)+$B$5*(C273^($B$6))*D274+(1-$B$3)*(B274-B273)</f>
        <v>4.46901563816648</v>
      </c>
      <c r="D274" s="324" t="n">
        <v>-0.742793669639776</v>
      </c>
      <c r="E274" s="324" t="n">
        <v>0.91272848885786</v>
      </c>
      <c r="F274" s="319" t="n">
        <f aca="false">C274-E274</f>
        <v>3.55628714930862</v>
      </c>
    </row>
    <row r="275" customFormat="false" ht="12.75" hidden="false" customHeight="false" outlineLevel="0" collapsed="false">
      <c r="A275" s="323" t="n">
        <v>43497</v>
      </c>
      <c r="B275" s="329" t="n">
        <v>4.953</v>
      </c>
      <c r="C275" s="251" t="n">
        <f aca="false">C274+$B$3*(B275-C274)+$B$5*(C274^($B$6))*D275+(1-$B$3)*(B275-B274)</f>
        <v>4.40995945661679</v>
      </c>
      <c r="D275" s="324" t="n">
        <v>-0.340190791955116</v>
      </c>
      <c r="E275" s="324" t="n">
        <v>0.708101270910907</v>
      </c>
      <c r="F275" s="319" t="n">
        <f aca="false">C275-E275</f>
        <v>3.70185818570588</v>
      </c>
    </row>
    <row r="276" customFormat="false" ht="12.75" hidden="false" customHeight="false" outlineLevel="0" collapsed="false">
      <c r="A276" s="323" t="n">
        <v>43525</v>
      </c>
      <c r="B276" s="329" t="n">
        <v>4.808</v>
      </c>
      <c r="C276" s="251" t="n">
        <f aca="false">C275+$B$3*(B276-C275)+$B$5*(C275^($B$6))*D276+(1-$B$3)*(B276-B275)</f>
        <v>4.58313782279928</v>
      </c>
      <c r="D276" s="324" t="n">
        <v>0.375530041345774</v>
      </c>
      <c r="E276" s="324" t="n">
        <v>0.211077884066028</v>
      </c>
      <c r="F276" s="319" t="n">
        <f aca="false">C276-E276</f>
        <v>4.37205993873325</v>
      </c>
    </row>
    <row r="277" customFormat="false" ht="12.75" hidden="false" customHeight="false" outlineLevel="0" collapsed="false">
      <c r="A277" s="323" t="n">
        <v>43556</v>
      </c>
      <c r="B277" s="329" t="n">
        <v>4.653</v>
      </c>
      <c r="C277" s="251" t="n">
        <f aca="false">C276+$B$3*(B277-C276)+$B$5*(C276^($B$6))*D277+(1-$B$3)*(B277-B276)</f>
        <v>4.74698541326087</v>
      </c>
      <c r="D277" s="324" t="n">
        <v>0.612504029950052</v>
      </c>
      <c r="E277" s="324" t="n">
        <v>-0.140417860839053</v>
      </c>
      <c r="F277" s="319" t="n">
        <f aca="false">C277-E277</f>
        <v>4.88740327409992</v>
      </c>
    </row>
    <row r="278" customFormat="false" ht="12.75" hidden="false" customHeight="false" outlineLevel="0" collapsed="false">
      <c r="A278" s="323" t="n">
        <v>43586</v>
      </c>
      <c r="B278" s="329" t="n">
        <v>4.64</v>
      </c>
      <c r="C278" s="251" t="n">
        <f aca="false">C277+$B$3*(B278-C277)+$B$5*(C277^($B$6))*D278+(1-$B$3)*(B278-B277)</f>
        <v>4.0865034195639</v>
      </c>
      <c r="D278" s="324" t="n">
        <v>-1.49372059272798</v>
      </c>
      <c r="E278" s="324" t="n">
        <v>0.279439360845999</v>
      </c>
      <c r="F278" s="319" t="n">
        <f aca="false">C278-E278</f>
        <v>3.8070640587179</v>
      </c>
    </row>
    <row r="279" customFormat="false" ht="12.75" hidden="false" customHeight="false" outlineLevel="0" collapsed="false">
      <c r="A279" s="323" t="n">
        <v>43617</v>
      </c>
      <c r="B279" s="329" t="n">
        <v>4.663</v>
      </c>
      <c r="C279" s="251" t="n">
        <f aca="false">C278+$B$3*(B279-C278)+$B$5*(C278^($B$6))*D279+(1-$B$3)*(B279-B278)</f>
        <v>4.08465313688819</v>
      </c>
      <c r="D279" s="324" t="n">
        <v>-0.511431670380452</v>
      </c>
      <c r="E279" s="324" t="n">
        <v>0.899722498715879</v>
      </c>
      <c r="F279" s="319" t="n">
        <f aca="false">C279-E279</f>
        <v>3.18493063817231</v>
      </c>
    </row>
    <row r="280" customFormat="false" ht="12.75" hidden="false" customHeight="false" outlineLevel="0" collapsed="false">
      <c r="A280" s="323" t="n">
        <v>43647</v>
      </c>
      <c r="B280" s="329" t="n">
        <v>4.683</v>
      </c>
      <c r="C280" s="251" t="n">
        <f aca="false">C279+$B$3*(B280-C279)+$B$5*(C279^($B$6))*D280+(1-$B$3)*(B280-B279)</f>
        <v>4.24867798837723</v>
      </c>
      <c r="D280" s="324" t="n">
        <v>-0.0918298923887131</v>
      </c>
      <c r="E280" s="324" t="n">
        <v>0.297484253636429</v>
      </c>
      <c r="F280" s="319" t="n">
        <f aca="false">C280-E280</f>
        <v>3.9511937347408</v>
      </c>
    </row>
    <row r="281" customFormat="false" ht="12.75" hidden="false" customHeight="false" outlineLevel="0" collapsed="false">
      <c r="A281" s="323" t="n">
        <v>43678</v>
      </c>
      <c r="B281" s="329" t="n">
        <v>4.698</v>
      </c>
      <c r="C281" s="251" t="n">
        <f aca="false">C280+$B$3*(B281-C280)+$B$5*(C280^($B$6))*D281+(1-$B$3)*(B281-B280)</f>
        <v>3.85512327660118</v>
      </c>
      <c r="D281" s="324" t="n">
        <v>-1.38699495986385</v>
      </c>
      <c r="E281" s="324" t="n">
        <v>0.396150581693768</v>
      </c>
      <c r="F281" s="319" t="n">
        <f aca="false">C281-E281</f>
        <v>3.45897269490741</v>
      </c>
    </row>
    <row r="282" customFormat="false" ht="12.75" hidden="false" customHeight="false" outlineLevel="0" collapsed="false">
      <c r="A282" s="323" t="n">
        <v>43709</v>
      </c>
      <c r="B282" s="329" t="n">
        <v>4.718</v>
      </c>
      <c r="C282" s="251" t="n">
        <f aca="false">C281+$B$3*(B282-C281)+$B$5*(C281^($B$6))*D282+(1-$B$3)*(B282-B281)</f>
        <v>4.63120605940795</v>
      </c>
      <c r="D282" s="324" t="n">
        <v>1.32632224641235</v>
      </c>
      <c r="E282" s="324" t="n">
        <v>-0.027609533230602</v>
      </c>
      <c r="F282" s="319" t="n">
        <f aca="false">C282-E282</f>
        <v>4.65881559263855</v>
      </c>
    </row>
    <row r="283" customFormat="false" ht="12.75" hidden="false" customHeight="false" outlineLevel="0" collapsed="false">
      <c r="A283" s="323" t="n">
        <v>43739</v>
      </c>
      <c r="B283" s="329" t="n">
        <v>4.748</v>
      </c>
      <c r="C283" s="251" t="n">
        <f aca="false">C282+$B$3*(B283-C282)+$B$5*(C282^($B$6))*D283+(1-$B$3)*(B283-B282)</f>
        <v>4.01750396659233</v>
      </c>
      <c r="D283" s="324" t="n">
        <v>-1.64009202003469</v>
      </c>
      <c r="E283" s="324" t="n">
        <v>0.243505516828855</v>
      </c>
      <c r="F283" s="319" t="n">
        <f aca="false">C283-E283</f>
        <v>3.77399844976347</v>
      </c>
    </row>
    <row r="284" customFormat="false" ht="12.75" hidden="false" customHeight="false" outlineLevel="0" collapsed="false">
      <c r="A284" s="323" t="n">
        <v>43770</v>
      </c>
      <c r="B284" s="329" t="n">
        <v>4.888</v>
      </c>
      <c r="C284" s="251" t="n">
        <f aca="false">C283+$B$3*(B284-C283)+$B$5*(C283^($B$6))*D284+(1-$B$3)*(B284-B283)</f>
        <v>5.03120381310145</v>
      </c>
      <c r="D284" s="324" t="n">
        <v>1.69956456690299</v>
      </c>
      <c r="E284" s="324" t="n">
        <v>0.762410273627999</v>
      </c>
      <c r="F284" s="319" t="n">
        <f aca="false">C284-E284</f>
        <v>4.26879353947345</v>
      </c>
    </row>
    <row r="285" customFormat="false" ht="12.75" hidden="false" customHeight="false" outlineLevel="0" collapsed="false">
      <c r="A285" s="323" t="n">
        <v>43800</v>
      </c>
      <c r="B285" s="329" t="n">
        <v>5.013</v>
      </c>
      <c r="C285" s="251" t="n">
        <f aca="false">C284+$B$3*(B285-C284)+$B$5*(C284^($B$6))*D285+(1-$B$3)*(B285-B284)</f>
        <v>4.38530616487759</v>
      </c>
      <c r="D285" s="324" t="n">
        <v>-1.70470302600253</v>
      </c>
      <c r="E285" s="324" t="n">
        <v>0.62700355165146</v>
      </c>
      <c r="F285" s="319" t="n">
        <f aca="false">C285-E285</f>
        <v>3.75830261322613</v>
      </c>
    </row>
    <row r="286" customFormat="false" ht="12.75" hidden="false" customHeight="false" outlineLevel="0" collapsed="false">
      <c r="A286" s="323" t="n">
        <v>43831</v>
      </c>
      <c r="B286" s="329" t="n">
        <v>5.168</v>
      </c>
      <c r="C286" s="251" t="n">
        <f aca="false">C285+$B$3*(B286-C285)+$B$5*(C285^($B$6))*D286+(1-$B$3)*(B286-B285)</f>
        <v>4.79733605051691</v>
      </c>
      <c r="D286" s="324" t="n">
        <v>0.156943269474058</v>
      </c>
      <c r="E286" s="324" t="n">
        <v>-0.0141250862240951</v>
      </c>
      <c r="F286" s="319" t="n">
        <f aca="false">C286-E286</f>
        <v>4.811461136741</v>
      </c>
    </row>
    <row r="287" customFormat="false" ht="12.75" hidden="false" customHeight="false" outlineLevel="0" collapsed="false">
      <c r="A287" s="323" t="n">
        <v>43862</v>
      </c>
      <c r="B287" s="329" t="n">
        <v>5.063</v>
      </c>
      <c r="C287" s="251" t="n">
        <f aca="false">C286+$B$3*(B287-C286)+$B$5*(C286^($B$6))*D287+(1-$B$3)*(B287-B286)</f>
        <v>4.8996628510911</v>
      </c>
      <c r="D287" s="324" t="n">
        <v>0.222083799982017</v>
      </c>
      <c r="E287" s="324" t="n">
        <v>0.471421766945353</v>
      </c>
      <c r="F287" s="319" t="n">
        <f aca="false">C287-E287</f>
        <v>4.42824108414575</v>
      </c>
    </row>
    <row r="288" customFormat="false" ht="12.75" hidden="false" customHeight="false" outlineLevel="0" collapsed="false">
      <c r="A288" s="323" t="n">
        <v>43891</v>
      </c>
      <c r="B288" s="329" t="n">
        <v>4.918</v>
      </c>
      <c r="C288" s="251" t="n">
        <f aca="false">C287+$B$3*(B288-C287)+$B$5*(C287^($B$6))*D288+(1-$B$3)*(B288-B287)</f>
        <v>4.10839113884847</v>
      </c>
      <c r="D288" s="324" t="n">
        <v>-1.65705775851688</v>
      </c>
      <c r="E288" s="324" t="n">
        <v>0.316224933271824</v>
      </c>
      <c r="F288" s="319" t="n">
        <f aca="false">C288-E288</f>
        <v>3.79216620557665</v>
      </c>
    </row>
    <row r="289" customFormat="false" ht="12.75" hidden="false" customHeight="false" outlineLevel="0" collapsed="false">
      <c r="A289" s="323" t="n">
        <v>43922</v>
      </c>
      <c r="B289" s="329" t="n">
        <v>4.763</v>
      </c>
      <c r="C289" s="251" t="n">
        <f aca="false">C288+$B$3*(B289-C288)+$B$5*(C288^($B$6))*D289+(1-$B$3)*(B289-B288)</f>
        <v>4.07146168618162</v>
      </c>
      <c r="D289" s="324" t="n">
        <v>-0.345113765449074</v>
      </c>
      <c r="E289" s="324" t="n">
        <v>0.818993134014968</v>
      </c>
      <c r="F289" s="319" t="n">
        <f aca="false">C289-E289</f>
        <v>3.25246855216666</v>
      </c>
    </row>
    <row r="290" customFormat="false" ht="12.75" hidden="false" customHeight="false" outlineLevel="0" collapsed="false">
      <c r="A290" s="323" t="n">
        <v>43952</v>
      </c>
      <c r="B290" s="329" t="n">
        <v>4.75</v>
      </c>
      <c r="C290" s="251" t="n">
        <f aca="false">C289+$B$3*(B290-C289)+$B$5*(C289^($B$6))*D290+(1-$B$3)*(B290-B289)</f>
        <v>3.76259828301014</v>
      </c>
      <c r="D290" s="324" t="n">
        <v>-1.33090165008682</v>
      </c>
      <c r="E290" s="324" t="n">
        <v>0.822729859950078</v>
      </c>
      <c r="F290" s="319" t="n">
        <f aca="false">C290-E290</f>
        <v>2.93986842306006</v>
      </c>
    </row>
    <row r="291" customFormat="false" ht="12.75" hidden="false" customHeight="false" outlineLevel="0" collapsed="false">
      <c r="A291" s="323" t="n">
        <v>43983</v>
      </c>
      <c r="B291" s="329" t="n">
        <v>4.773</v>
      </c>
      <c r="C291" s="251" t="n">
        <f aca="false">C290+$B$3*(B291-C290)+$B$5*(C290^($B$6))*D291+(1-$B$3)*(B291-B290)</f>
        <v>4.70818063540542</v>
      </c>
      <c r="D291" s="324" t="n">
        <v>1.6727343420514</v>
      </c>
      <c r="E291" s="324" t="n">
        <v>0.0935058268908568</v>
      </c>
      <c r="F291" s="319" t="n">
        <f aca="false">C291-E291</f>
        <v>4.61467480851456</v>
      </c>
    </row>
    <row r="292" customFormat="false" ht="12.75" hidden="false" customHeight="false" outlineLevel="0" collapsed="false">
      <c r="A292" s="323" t="n">
        <v>44013</v>
      </c>
      <c r="B292" s="329" t="n">
        <v>4.793</v>
      </c>
      <c r="C292" s="251" t="n">
        <f aca="false">C291+$B$3*(B292-C291)+$B$5*(C291^($B$6))*D292+(1-$B$3)*(B292-B291)</f>
        <v>4.80316538366704</v>
      </c>
      <c r="D292" s="324" t="n">
        <v>0.133143192979331</v>
      </c>
      <c r="E292" s="324" t="n">
        <v>0.0668796533623063</v>
      </c>
      <c r="F292" s="319" t="n">
        <f aca="false">C292-E292</f>
        <v>4.73628573030473</v>
      </c>
    </row>
    <row r="293" customFormat="false" ht="12.75" hidden="false" customHeight="false" outlineLevel="0" collapsed="false">
      <c r="A293" s="323" t="n">
        <v>44044</v>
      </c>
      <c r="B293" s="329" t="n">
        <v>4.808</v>
      </c>
      <c r="C293" s="251" t="n">
        <f aca="false">C292+$B$3*(B293-C292)+$B$5*(C292^($B$6))*D293+(1-$B$3)*(B293-B292)</f>
        <v>4.80670268295271</v>
      </c>
      <c r="D293" s="324" t="n">
        <v>-0.0199599051492769</v>
      </c>
      <c r="E293" s="324" t="n">
        <v>0.498284684990037</v>
      </c>
      <c r="F293" s="319" t="n">
        <f aca="false">C293-E293</f>
        <v>4.30841799796267</v>
      </c>
    </row>
    <row r="294" customFormat="false" ht="12.75" hidden="false" customHeight="false" outlineLevel="0" collapsed="false">
      <c r="A294" s="323" t="n">
        <v>44075</v>
      </c>
      <c r="B294" s="329" t="n">
        <v>4.828</v>
      </c>
      <c r="C294" s="251" t="n">
        <f aca="false">C293+$B$3*(B294-C293)+$B$5*(C293^($B$6))*D294+(1-$B$3)*(B294-B293)</f>
        <v>4.44692405709724</v>
      </c>
      <c r="D294" s="324" t="n">
        <v>-0.912668250324376</v>
      </c>
      <c r="E294" s="324" t="n">
        <v>0.102195464084202</v>
      </c>
      <c r="F294" s="319" t="n">
        <f aca="false">C294-E294</f>
        <v>4.34472859301304</v>
      </c>
    </row>
    <row r="295" customFormat="false" ht="12.75" hidden="false" customHeight="false" outlineLevel="0" collapsed="false">
      <c r="A295" s="323" t="n">
        <v>44105</v>
      </c>
      <c r="B295" s="329" t="n">
        <v>4.858</v>
      </c>
      <c r="C295" s="251" t="n">
        <f aca="false">C294+$B$3*(B295-C294)+$B$5*(C294^($B$6))*D295+(1-$B$3)*(B295-B294)</f>
        <v>4.3183058283751</v>
      </c>
      <c r="D295" s="324" t="n">
        <v>-0.690727825152518</v>
      </c>
      <c r="E295" s="324" t="n">
        <v>0.72899369835289</v>
      </c>
      <c r="F295" s="319" t="n">
        <f aca="false">C295-E295</f>
        <v>3.58931213002221</v>
      </c>
    </row>
    <row r="296" customFormat="false" ht="12.75" hidden="false" customHeight="false" outlineLevel="0" collapsed="false">
      <c r="A296" s="323" t="n">
        <v>44136</v>
      </c>
      <c r="B296" s="329" t="n">
        <v>4.998</v>
      </c>
      <c r="C296" s="251" t="n">
        <f aca="false">C295+$B$3*(B296-C295)+$B$5*(C295^($B$6))*D296+(1-$B$3)*(B296-B295)</f>
        <v>5.01545006710053</v>
      </c>
      <c r="D296" s="324" t="n">
        <v>0.987358878761055</v>
      </c>
      <c r="E296" s="324" t="n">
        <v>1.02158394967258</v>
      </c>
      <c r="F296" s="319" t="n">
        <f aca="false">C296-E296</f>
        <v>3.99386611742795</v>
      </c>
    </row>
    <row r="297" customFormat="false" ht="12.75" hidden="false" customHeight="false" outlineLevel="0" collapsed="false">
      <c r="A297" s="323" t="n">
        <v>44166</v>
      </c>
      <c r="B297" s="329" t="n">
        <v>5.123</v>
      </c>
      <c r="C297" s="251" t="n">
        <f aca="false">C296+$B$3*(B297-C296)+$B$5*(C296^($B$6))*D297+(1-$B$3)*(B297-B296)</f>
        <v>4.6460068117728</v>
      </c>
      <c r="D297" s="324" t="n">
        <v>-1.1492916785429</v>
      </c>
      <c r="E297" s="324" t="n">
        <v>-0.142171140326236</v>
      </c>
      <c r="F297" s="319" t="n">
        <f aca="false">C297-E297</f>
        <v>4.78817795209903</v>
      </c>
    </row>
    <row r="298" customFormat="false" ht="12.75" hidden="false" customHeight="false" outlineLevel="0" collapsed="false">
      <c r="A298" s="323" t="n">
        <v>44197</v>
      </c>
      <c r="B298" s="329" t="n">
        <v>5.278</v>
      </c>
      <c r="C298" s="251" t="n">
        <f aca="false">C297+$B$3*(B298-C297)+$B$5*(C297^($B$6))*D298+(1-$B$3)*(B298-B297)</f>
        <v>4.28676126865576</v>
      </c>
      <c r="D298" s="324" t="n">
        <v>-1.61673513264316</v>
      </c>
      <c r="E298" s="324" t="n">
        <v>0.321344463068494</v>
      </c>
      <c r="F298" s="319" t="n">
        <f aca="false">C298-E298</f>
        <v>3.96541680558727</v>
      </c>
    </row>
    <row r="299" customFormat="false" ht="12.75" hidden="false" customHeight="false" outlineLevel="0" collapsed="false">
      <c r="A299" s="323" t="n">
        <v>44228</v>
      </c>
      <c r="B299" s="329" t="n">
        <v>5.173</v>
      </c>
      <c r="C299" s="251" t="n">
        <f aca="false">C298+$B$3*(B299-C298)+$B$5*(C298^($B$6))*D299+(1-$B$3)*(B299-B298)</f>
        <v>4.49601896862455</v>
      </c>
      <c r="D299" s="324" t="n">
        <v>0.0177273814745603</v>
      </c>
      <c r="E299" s="324" t="n">
        <v>0.40120243389128</v>
      </c>
      <c r="F299" s="319" t="n">
        <f aca="false">C299-E299</f>
        <v>4.09481653473327</v>
      </c>
    </row>
    <row r="300" customFormat="false" ht="12.75" hidden="false" customHeight="false" outlineLevel="0" collapsed="false">
      <c r="A300" s="323" t="n">
        <v>44256</v>
      </c>
      <c r="B300" s="329" t="n">
        <v>5.028</v>
      </c>
      <c r="C300" s="251" t="n">
        <f aca="false">C299+$B$3*(B300-C299)+$B$5*(C299^($B$6))*D300+(1-$B$3)*(B300-B299)</f>
        <v>4.40140687011539</v>
      </c>
      <c r="D300" s="324" t="n">
        <v>-0.395847822256807</v>
      </c>
      <c r="E300" s="324" t="n">
        <v>0.370460119558587</v>
      </c>
      <c r="F300" s="319" t="n">
        <f aca="false">C300-E300</f>
        <v>4.03094675055681</v>
      </c>
    </row>
    <row r="301" customFormat="false" ht="12.75" hidden="false" customHeight="false" outlineLevel="0" collapsed="false">
      <c r="A301" s="323" t="n">
        <v>44287</v>
      </c>
      <c r="B301" s="329" t="n">
        <v>4.873</v>
      </c>
      <c r="C301" s="251" t="n">
        <f aca="false">C300+$B$3*(B301-C300)+$B$5*(C300^($B$6))*D301+(1-$B$3)*(B301-B300)</f>
        <v>4.58070389090545</v>
      </c>
      <c r="D301" s="324" t="n">
        <v>0.351352884541091</v>
      </c>
      <c r="E301" s="324" t="n">
        <v>0.300494335110895</v>
      </c>
      <c r="F301" s="319" t="n">
        <f aca="false">C301-E301</f>
        <v>4.28020955579455</v>
      </c>
    </row>
    <row r="302" customFormat="false" ht="12.75" hidden="false" customHeight="false" outlineLevel="0" collapsed="false">
      <c r="A302" s="323" t="n">
        <v>44317</v>
      </c>
      <c r="B302" s="329" t="n">
        <v>4.86</v>
      </c>
      <c r="C302" s="251" t="n">
        <f aca="false">C301+$B$3*(B302-C301)+$B$5*(C301^($B$6))*D302+(1-$B$3)*(B302-B301)</f>
        <v>4.74578524502447</v>
      </c>
      <c r="D302" s="324" t="n">
        <v>0.215098426324142</v>
      </c>
      <c r="E302" s="324" t="n">
        <v>0.385747995155737</v>
      </c>
      <c r="F302" s="319" t="n">
        <f aca="false">C302-E302</f>
        <v>4.36003724986873</v>
      </c>
    </row>
    <row r="303" customFormat="false" ht="12.75" hidden="false" customHeight="false" outlineLevel="0" collapsed="false">
      <c r="A303" s="323" t="n">
        <v>44348</v>
      </c>
      <c r="B303" s="329" t="n">
        <v>4.883</v>
      </c>
      <c r="C303" s="251" t="n">
        <f aca="false">C302+$B$3*(B303-C302)+$B$5*(C302^($B$6))*D303+(1-$B$3)*(B303-B302)</f>
        <v>4.09943944008381</v>
      </c>
      <c r="D303" s="324" t="n">
        <v>-1.70266382374604</v>
      </c>
      <c r="E303" s="324" t="n">
        <v>0.552145691504566</v>
      </c>
      <c r="F303" s="319" t="n">
        <f aca="false">C303-E303</f>
        <v>3.54729374857924</v>
      </c>
    </row>
    <row r="304" customFormat="false" ht="12.75" hidden="false" customHeight="false" outlineLevel="0" collapsed="false">
      <c r="A304" s="323" t="n">
        <v>44378</v>
      </c>
      <c r="B304" s="329" t="n">
        <v>4.903</v>
      </c>
      <c r="C304" s="251" t="n">
        <f aca="false">C303+$B$3*(B304-C303)+$B$5*(C303^($B$6))*D304+(1-$B$3)*(B304-B303)</f>
        <v>5.26139354090961</v>
      </c>
      <c r="D304" s="324" t="n">
        <v>2.33705086615684</v>
      </c>
      <c r="E304" s="324" t="n">
        <v>0.997311232236968</v>
      </c>
      <c r="F304" s="319" t="n">
        <f aca="false">C304-E304</f>
        <v>4.26408230867264</v>
      </c>
    </row>
    <row r="305" customFormat="false" ht="12.75" hidden="false" customHeight="false" outlineLevel="0" collapsed="false">
      <c r="A305" s="323" t="n">
        <v>44409</v>
      </c>
      <c r="B305" s="329" t="n">
        <v>4.918</v>
      </c>
      <c r="C305" s="251" t="n">
        <f aca="false">C304+$B$3*(B305-C304)+$B$5*(C304^($B$6))*D305+(1-$B$3)*(B305-B304)</f>
        <v>5.24594610550524</v>
      </c>
      <c r="D305" s="324" t="n">
        <v>0.185065278009352</v>
      </c>
      <c r="E305" s="324" t="n">
        <v>0.215328971216131</v>
      </c>
      <c r="F305" s="319" t="n">
        <f aca="false">C305-E305</f>
        <v>5.03061713428911</v>
      </c>
    </row>
    <row r="306" customFormat="false" ht="12.75" hidden="false" customHeight="false" outlineLevel="0" collapsed="false">
      <c r="A306" s="323" t="n">
        <v>44440</v>
      </c>
      <c r="B306" s="329" t="n">
        <v>4.938</v>
      </c>
      <c r="C306" s="251" t="n">
        <f aca="false">C305+$B$3*(B306-C305)+$B$5*(C305^($B$6))*D306+(1-$B$3)*(B306-B305)</f>
        <v>4.6538329523686</v>
      </c>
      <c r="D306" s="324" t="n">
        <v>-1.17297181359974</v>
      </c>
      <c r="E306" s="324" t="n">
        <v>0.147340553701712</v>
      </c>
      <c r="F306" s="319" t="n">
        <f aca="false">C306-E306</f>
        <v>4.50649239866688</v>
      </c>
    </row>
    <row r="307" customFormat="false" ht="12.75" hidden="false" customHeight="false" outlineLevel="0" collapsed="false">
      <c r="A307" s="323" t="n">
        <v>44470</v>
      </c>
      <c r="B307" s="329" t="n">
        <v>4.968</v>
      </c>
      <c r="C307" s="251" t="n">
        <f aca="false">C306+$B$3*(B307-C306)+$B$5*(C306^($B$6))*D307+(1-$B$3)*(B307-B306)</f>
        <v>4.35248160161311</v>
      </c>
      <c r="D307" s="324" t="n">
        <v>-1.02332620399321</v>
      </c>
      <c r="E307" s="324" t="n">
        <v>0.19414954314905</v>
      </c>
      <c r="F307" s="319" t="n">
        <f aca="false">C307-E307</f>
        <v>4.15833205846406</v>
      </c>
    </row>
    <row r="308" customFormat="false" ht="12.75" hidden="false" customHeight="false" outlineLevel="0" collapsed="false">
      <c r="A308" s="323" t="n">
        <v>44501</v>
      </c>
      <c r="B308" s="329" t="n">
        <v>5.108</v>
      </c>
      <c r="C308" s="251" t="n">
        <f aca="false">C307+$B$3*(B308-C307)+$B$5*(C307^($B$6))*D308+(1-$B$3)*(B308-B307)</f>
        <v>5.48207647704855</v>
      </c>
      <c r="D308" s="324" t="n">
        <v>2.01514999452581</v>
      </c>
      <c r="E308" s="324" t="n">
        <v>0.355339989029488</v>
      </c>
      <c r="F308" s="319" t="n">
        <f aca="false">C308-E308</f>
        <v>5.12673648801906</v>
      </c>
    </row>
    <row r="309" customFormat="false" ht="12.75" hidden="false" customHeight="false" outlineLevel="0" collapsed="false">
      <c r="A309" s="323" t="n">
        <v>44531</v>
      </c>
      <c r="B309" s="329" t="n">
        <v>5.233</v>
      </c>
      <c r="C309" s="251" t="n">
        <f aca="false">C308+$B$3*(B309-C308)+$B$5*(C308^($B$6))*D309+(1-$B$3)*(B309-B308)</f>
        <v>5.49157992323642</v>
      </c>
      <c r="D309" s="324" t="n">
        <v>0.0010501080645915</v>
      </c>
      <c r="E309" s="324" t="n">
        <v>0.313743823519464</v>
      </c>
      <c r="F309" s="319" t="n">
        <f aca="false">C309-E309</f>
        <v>5.17783609971696</v>
      </c>
    </row>
    <row r="310" customFormat="false" ht="12.75" hidden="false" customHeight="false" outlineLevel="0" collapsed="false">
      <c r="A310" s="323" t="n">
        <v>44562</v>
      </c>
      <c r="B310" s="329" t="n">
        <v>5.388</v>
      </c>
      <c r="C310" s="251" t="n">
        <f aca="false">C309+$B$3*(B310-C309)+$B$5*(C309^($B$6))*D310+(1-$B$3)*(B310-B309)</f>
        <v>4.71614903554749</v>
      </c>
      <c r="D310" s="324" t="n">
        <v>-1.90965611833514</v>
      </c>
      <c r="E310" s="324" t="n">
        <v>0.399359134743277</v>
      </c>
      <c r="F310" s="319" t="n">
        <f aca="false">C310-E310</f>
        <v>4.31678990080421</v>
      </c>
    </row>
    <row r="311" customFormat="false" ht="12.75" hidden="false" customHeight="false" outlineLevel="0" collapsed="false">
      <c r="A311" s="323" t="n">
        <v>44593</v>
      </c>
      <c r="B311" s="329" t="n">
        <v>5.283</v>
      </c>
      <c r="C311" s="251" t="n">
        <f aca="false">C310+$B$3*(B311-C310)+$B$5*(C310^($B$6))*D311+(1-$B$3)*(B311-B310)</f>
        <v>5.00020783767067</v>
      </c>
      <c r="D311" s="324" t="n">
        <v>0.438142154765121</v>
      </c>
      <c r="E311" s="324" t="n">
        <v>0.0836748273708205</v>
      </c>
      <c r="F311" s="319" t="n">
        <f aca="false">C311-E311</f>
        <v>4.91653301029985</v>
      </c>
    </row>
    <row r="312" customFormat="false" ht="12.75" hidden="false" customHeight="false" outlineLevel="0" collapsed="false">
      <c r="A312" s="323" t="n">
        <v>44621</v>
      </c>
      <c r="B312" s="329" t="n">
        <v>5.138</v>
      </c>
      <c r="C312" s="251" t="n">
        <f aca="false">C311+$B$3*(B312-C311)+$B$5*(C311^($B$6))*D312+(1-$B$3)*(B312-B311)</f>
        <v>5.3919247666268</v>
      </c>
      <c r="D312" s="324" t="n">
        <v>1.05693525765244</v>
      </c>
      <c r="E312" s="324" t="n">
        <v>0.214146309965125</v>
      </c>
      <c r="F312" s="319" t="n">
        <f aca="false">C312-E312</f>
        <v>5.17777845666167</v>
      </c>
    </row>
    <row r="313" customFormat="false" ht="12.75" hidden="false" customHeight="false" outlineLevel="0" collapsed="false">
      <c r="A313" s="323" t="n">
        <v>44652</v>
      </c>
      <c r="B313" s="329" t="n">
        <v>4.983</v>
      </c>
      <c r="C313" s="251" t="n">
        <f aca="false">C312+$B$3*(B313-C312)+$B$5*(C312^($B$6))*D313+(1-$B$3)*(B313-B312)</f>
        <v>5.4855280367277</v>
      </c>
      <c r="D313" s="324" t="n">
        <v>0.741902714842366</v>
      </c>
      <c r="E313" s="324" t="n">
        <v>-0.0127723315658027</v>
      </c>
      <c r="F313" s="319" t="n">
        <f aca="false">C313-E313</f>
        <v>5.49830036829351</v>
      </c>
    </row>
    <row r="314" customFormat="false" ht="12.75" hidden="false" customHeight="false" outlineLevel="0" collapsed="false">
      <c r="A314" s="323" t="n">
        <v>44682</v>
      </c>
      <c r="B314" s="329" t="n">
        <v>4.97</v>
      </c>
      <c r="C314" s="251" t="n">
        <f aca="false">C313+$B$3*(B314-C313)+$B$5*(C313^($B$6))*D314+(1-$B$3)*(B314-B313)</f>
        <v>5.31847299563428</v>
      </c>
      <c r="D314" s="324" t="n">
        <v>0.00388458226806928</v>
      </c>
      <c r="E314" s="324" t="n">
        <v>0.460912591063164</v>
      </c>
      <c r="F314" s="319" t="n">
        <f aca="false">C314-E314</f>
        <v>4.85756040457111</v>
      </c>
    </row>
    <row r="315" customFormat="false" ht="12.75" hidden="false" customHeight="false" outlineLevel="0" collapsed="false">
      <c r="A315" s="323" t="n">
        <v>44713</v>
      </c>
      <c r="B315" s="329" t="n">
        <v>4.993</v>
      </c>
      <c r="C315" s="251" t="n">
        <f aca="false">C314+$B$3*(B315-C314)+$B$5*(C314^($B$6))*D315+(1-$B$3)*(B315-B314)</f>
        <v>5.04142055598235</v>
      </c>
      <c r="D315" s="324" t="n">
        <v>-0.438240517557586</v>
      </c>
      <c r="E315" s="324" t="n">
        <v>0.0834060415113335</v>
      </c>
      <c r="F315" s="319" t="n">
        <f aca="false">C315-E315</f>
        <v>4.95801451447101</v>
      </c>
    </row>
    <row r="316" customFormat="false" ht="12.75" hidden="false" customHeight="false" outlineLevel="0" collapsed="false">
      <c r="A316" s="323" t="n">
        <v>44743</v>
      </c>
      <c r="B316" s="329" t="n">
        <v>5.013</v>
      </c>
      <c r="C316" s="251" t="n">
        <f aca="false">C315+$B$3*(B316-C315)+$B$5*(C315^($B$6))*D316+(1-$B$3)*(B316-B315)</f>
        <v>4.76517508835343</v>
      </c>
      <c r="D316" s="324" t="n">
        <v>-0.659233775902357</v>
      </c>
      <c r="E316" s="324" t="n">
        <v>0.412343446212543</v>
      </c>
      <c r="F316" s="319" t="n">
        <f aca="false">C316-E316</f>
        <v>4.35283164214088</v>
      </c>
    </row>
    <row r="317" customFormat="false" ht="12.75" hidden="false" customHeight="false" outlineLevel="0" collapsed="false">
      <c r="A317" s="323" t="n">
        <v>44774</v>
      </c>
      <c r="B317" s="329" t="n">
        <v>5.028</v>
      </c>
      <c r="C317" s="251" t="n">
        <f aca="false">C316+$B$3*(B317-C316)+$B$5*(C316^($B$6))*D317+(1-$B$3)*(B317-B316)</f>
        <v>4.71124743674722</v>
      </c>
      <c r="D317" s="324" t="n">
        <v>-0.351419280509903</v>
      </c>
      <c r="E317" s="324" t="n">
        <v>0.294534680346713</v>
      </c>
      <c r="F317" s="319" t="n">
        <f aca="false">C317-E317</f>
        <v>4.41671275640051</v>
      </c>
    </row>
    <row r="318" customFormat="false" ht="12.75" hidden="false" customHeight="false" outlineLevel="0" collapsed="false">
      <c r="A318" s="323" t="n">
        <v>44805</v>
      </c>
      <c r="B318" s="329" t="n">
        <v>5.048</v>
      </c>
      <c r="C318" s="251" t="n">
        <f aca="false">C317+$B$3*(B318-C317)+$B$5*(C317^($B$6))*D318+(1-$B$3)*(B318-B317)</f>
        <v>5.21545761775953</v>
      </c>
      <c r="D318" s="324" t="n">
        <v>0.936019174388795</v>
      </c>
      <c r="E318" s="324" t="n">
        <v>0.705698373719164</v>
      </c>
      <c r="F318" s="319" t="n">
        <f aca="false">C318-E318</f>
        <v>4.50975924404037</v>
      </c>
    </row>
    <row r="319" customFormat="false" ht="12.75" hidden="false" customHeight="false" outlineLevel="0" collapsed="false">
      <c r="A319" s="323" t="n">
        <v>44835</v>
      </c>
      <c r="B319" s="329" t="n">
        <v>5.078</v>
      </c>
      <c r="C319" s="251" t="n">
        <f aca="false">C318+$B$3*(B319-C318)+$B$5*(C318^($B$6))*D319+(1-$B$3)*(B319-B318)</f>
        <v>5.38606281571649</v>
      </c>
      <c r="D319" s="324" t="n">
        <v>0.443679546511891</v>
      </c>
      <c r="E319" s="324" t="n">
        <v>0.760737566008355</v>
      </c>
      <c r="F319" s="319" t="n">
        <f aca="false">C319-E319</f>
        <v>4.62532524970813</v>
      </c>
    </row>
    <row r="320" customFormat="false" ht="12.75" hidden="false" customHeight="false" outlineLevel="0" collapsed="false">
      <c r="A320" s="323" t="n">
        <v>44866</v>
      </c>
      <c r="B320" s="329" t="n">
        <v>5.218</v>
      </c>
      <c r="C320" s="251" t="n">
        <f aca="false">C319+$B$3*(B320-C319)+$B$5*(C319^($B$6))*D320+(1-$B$3)*(B320-B319)</f>
        <v>4.98860838441357</v>
      </c>
      <c r="D320" s="324" t="n">
        <v>-1.00227916553084</v>
      </c>
      <c r="E320" s="324" t="n">
        <v>0.161278923128704</v>
      </c>
      <c r="F320" s="319" t="n">
        <f aca="false">C320-E320</f>
        <v>4.82732946128486</v>
      </c>
    </row>
    <row r="321" customFormat="false" ht="12.75" hidden="false" customHeight="false" outlineLevel="0" collapsed="false">
      <c r="A321" s="323" t="n">
        <v>44896</v>
      </c>
      <c r="B321" s="329" t="n">
        <v>5.343</v>
      </c>
      <c r="C321" s="251" t="n">
        <f aca="false">C320+$B$3*(B321-C320)+$B$5*(C320^($B$6))*D321+(1-$B$3)*(B321-B320)</f>
        <v>5.09950962277836</v>
      </c>
      <c r="D321" s="324" t="n">
        <v>-0.200792777055327</v>
      </c>
      <c r="E321" s="324" t="n">
        <v>0.70219543418823</v>
      </c>
      <c r="F321" s="319" t="n">
        <f aca="false">C321-E321</f>
        <v>4.39731418859013</v>
      </c>
    </row>
    <row r="322" customFormat="false" ht="12.75" hidden="false" customHeight="false" outlineLevel="0" collapsed="false">
      <c r="A322" s="323" t="n">
        <v>44927</v>
      </c>
      <c r="B322" s="329" t="n">
        <v>5.498</v>
      </c>
      <c r="C322" s="251" t="n">
        <f aca="false">C321+$B$3*(B322-C321)+$B$5*(C321^($B$6))*D322+(1-$B$3)*(B322-B321)</f>
        <v>5.65272812928502</v>
      </c>
      <c r="D322" s="324" t="n">
        <v>0.752194687920566</v>
      </c>
      <c r="E322" s="324" t="n">
        <v>0.105439475316446</v>
      </c>
      <c r="F322" s="319" t="n">
        <f aca="false">C322-E322</f>
        <v>5.54728865396857</v>
      </c>
    </row>
    <row r="323" customFormat="false" ht="12.75" hidden="false" customHeight="false" outlineLevel="0" collapsed="false">
      <c r="A323" s="323" t="n">
        <v>44958</v>
      </c>
      <c r="B323" s="329" t="n">
        <v>5.393</v>
      </c>
      <c r="C323" s="251" t="n">
        <f aca="false">C322+$B$3*(B323-C322)+$B$5*(C322^($B$6))*D323+(1-$B$3)*(B323-B322)</f>
        <v>5.860079451204</v>
      </c>
      <c r="D323" s="324" t="n">
        <v>0.797631236696347</v>
      </c>
      <c r="E323" s="324" t="n">
        <v>0.304381735806485</v>
      </c>
      <c r="F323" s="319" t="n">
        <f aca="false">C323-E323</f>
        <v>5.55569771539752</v>
      </c>
    </row>
    <row r="324" customFormat="false" ht="12.75" hidden="false" customHeight="false" outlineLevel="0" collapsed="false">
      <c r="A324" s="323" t="n">
        <v>44986</v>
      </c>
      <c r="B324" s="329" t="n">
        <v>5.248</v>
      </c>
      <c r="C324" s="251" t="n">
        <f aca="false">C323+$B$3*(B324-C323)+$B$5*(C323^($B$6))*D324+(1-$B$3)*(B324-B323)</f>
        <v>6.44847725859266</v>
      </c>
      <c r="D324" s="324" t="n">
        <v>1.90934469856511</v>
      </c>
      <c r="E324" s="324" t="n">
        <v>0.387384720109855</v>
      </c>
      <c r="F324" s="319" t="n">
        <f aca="false">C324-E324</f>
        <v>6.0610925384828</v>
      </c>
    </row>
    <row r="325" customFormat="false" ht="12.75" hidden="false" customHeight="false" outlineLevel="0" collapsed="false">
      <c r="A325" s="323" t="n">
        <v>45017</v>
      </c>
      <c r="B325" s="329" t="n">
        <v>5.093</v>
      </c>
      <c r="C325" s="251" t="n">
        <f aca="false">C324+$B$3*(B325-C324)+$B$5*(C324^($B$6))*D325+(1-$B$3)*(B325-B324)</f>
        <v>6.69693497118572</v>
      </c>
      <c r="D325" s="324" t="n">
        <v>1.60752888009645</v>
      </c>
      <c r="E325" s="324" t="n">
        <v>0.569357240090892</v>
      </c>
      <c r="F325" s="319" t="n">
        <f aca="false">C325-E325</f>
        <v>6.12757773109482</v>
      </c>
    </row>
    <row r="326" customFormat="false" ht="12.75" hidden="false" customHeight="false" outlineLevel="0" collapsed="false">
      <c r="A326" s="323" t="n">
        <v>45047</v>
      </c>
      <c r="B326" s="329" t="n">
        <v>5.08</v>
      </c>
      <c r="C326" s="251" t="n">
        <f aca="false">C325+$B$3*(B326-C325)+$B$5*(C325^($B$6))*D326+(1-$B$3)*(B326-B325)</f>
        <v>5.52042287270103</v>
      </c>
      <c r="D326" s="324" t="n">
        <v>-1.35510555234201</v>
      </c>
      <c r="E326" s="324" t="n">
        <v>0.0146844795807882</v>
      </c>
      <c r="F326" s="319" t="n">
        <f aca="false">C326-E326</f>
        <v>5.50573839312024</v>
      </c>
    </row>
    <row r="327" customFormat="false" ht="12.75" hidden="false" customHeight="false" outlineLevel="0" collapsed="false">
      <c r="A327" s="323" t="n">
        <v>45078</v>
      </c>
      <c r="B327" s="329" t="n">
        <v>5.103</v>
      </c>
      <c r="C327" s="251" t="n">
        <f aca="false">C326+$B$3*(B327-C326)+$B$5*(C326^($B$6))*D327+(1-$B$3)*(B327-B326)</f>
        <v>4.68192534872795</v>
      </c>
      <c r="D327" s="324" t="n">
        <v>-1.62397045777534</v>
      </c>
      <c r="E327" s="324" t="n">
        <v>0.538267354797948</v>
      </c>
      <c r="F327" s="319" t="n">
        <f aca="false">C327-E327</f>
        <v>4.14365799393</v>
      </c>
    </row>
    <row r="328" customFormat="false" ht="12.75" hidden="false" customHeight="false" outlineLevel="0" collapsed="false">
      <c r="A328" s="323" t="n">
        <v>45108</v>
      </c>
      <c r="B328" s="329" t="n">
        <v>5.123</v>
      </c>
      <c r="C328" s="251" t="n">
        <f aca="false">C327+$B$3*(B328-C327)+$B$5*(C327^($B$6))*D328+(1-$B$3)*(B328-B327)</f>
        <v>4.4840521793958</v>
      </c>
      <c r="D328" s="324" t="n">
        <v>-0.847461876030555</v>
      </c>
      <c r="E328" s="324" t="n">
        <v>0.565956827211027</v>
      </c>
      <c r="F328" s="319" t="n">
        <f aca="false">C328-E328</f>
        <v>3.91809535218477</v>
      </c>
    </row>
    <row r="329" customFormat="false" ht="12.75" hidden="false" customHeight="false" outlineLevel="0" collapsed="false">
      <c r="A329" s="323" t="n">
        <v>45139</v>
      </c>
      <c r="B329" s="329" t="n">
        <v>5.138</v>
      </c>
      <c r="C329" s="251" t="n">
        <f aca="false">C328+$B$3*(B329-C328)+$B$5*(C328^($B$6))*D329+(1-$B$3)*(B329-B328)</f>
        <v>5.20881559493333</v>
      </c>
      <c r="D329" s="324" t="n">
        <v>1.27179658003193</v>
      </c>
      <c r="E329" s="324" t="n">
        <v>1.47188084611537</v>
      </c>
      <c r="F329" s="319" t="n">
        <f aca="false">C329-E329</f>
        <v>3.73693474881796</v>
      </c>
    </row>
    <row r="330" customFormat="false" ht="12.75" hidden="false" customHeight="false" outlineLevel="0" collapsed="false">
      <c r="A330" s="323" t="n">
        <v>45170</v>
      </c>
      <c r="B330" s="329" t="n">
        <v>5.158</v>
      </c>
      <c r="C330" s="251" t="n">
        <f aca="false">C329+$B$3*(B330-C329)+$B$5*(C329^($B$6))*D330+(1-$B$3)*(B330-B329)</f>
        <v>5.08359565168038</v>
      </c>
      <c r="D330" s="324" t="n">
        <v>-0.284265475848936</v>
      </c>
      <c r="E330" s="324" t="n">
        <v>0.782874084099226</v>
      </c>
      <c r="F330" s="319" t="n">
        <f aca="false">C330-E330</f>
        <v>4.30072156758115</v>
      </c>
    </row>
    <row r="331" customFormat="false" ht="12.75" hidden="false" customHeight="false" outlineLevel="0" collapsed="false">
      <c r="A331" s="323" t="n">
        <v>45200</v>
      </c>
      <c r="B331" s="329" t="n">
        <v>5.188</v>
      </c>
      <c r="C331" s="251" t="n">
        <f aca="false">C330+$B$3*(B331-C330)+$B$5*(C330^($B$6))*D331+(1-$B$3)*(B331-B330)</f>
        <v>4.90959917947258</v>
      </c>
      <c r="D331" s="324" t="n">
        <v>-0.530035568419522</v>
      </c>
      <c r="E331" s="324" t="n">
        <v>0.313917354576058</v>
      </c>
      <c r="F331" s="319" t="n">
        <f aca="false">C331-E331</f>
        <v>4.59568182489652</v>
      </c>
    </row>
    <row r="332" customFormat="false" ht="12.75" hidden="false" customHeight="false" outlineLevel="0" collapsed="false">
      <c r="A332" s="323" t="n">
        <v>45231</v>
      </c>
      <c r="B332" s="329" t="n">
        <v>5.328</v>
      </c>
      <c r="C332" s="251" t="n">
        <f aca="false">C331+$B$3*(B332-C331)+$B$5*(C331^($B$6))*D332+(1-$B$3)*(B332-B331)</f>
        <v>5.01043242959749</v>
      </c>
      <c r="D332" s="324" t="n">
        <v>-0.298034646834579</v>
      </c>
      <c r="E332" s="324" t="n">
        <v>0.307752398813643</v>
      </c>
      <c r="F332" s="319" t="n">
        <f aca="false">C332-E332</f>
        <v>4.70268003078385</v>
      </c>
    </row>
    <row r="333" customFormat="false" ht="12.75" hidden="false" customHeight="false" outlineLevel="0" collapsed="false">
      <c r="A333" s="323" t="n">
        <v>45261</v>
      </c>
      <c r="B333" s="329" t="n">
        <v>5.453</v>
      </c>
      <c r="C333" s="251" t="n">
        <f aca="false">C332+$B$3*(B333-C332)+$B$5*(C332^($B$6))*D333+(1-$B$3)*(B333-B332)</f>
        <v>5.27771512268123</v>
      </c>
      <c r="D333" s="324" t="n">
        <v>0.103073519568723</v>
      </c>
      <c r="E333" s="324" t="n">
        <v>0.680810222932733</v>
      </c>
      <c r="F333" s="319" t="n">
        <f aca="false">C333-E333</f>
        <v>4.59690489974849</v>
      </c>
    </row>
    <row r="334" customFormat="false" ht="12.75" hidden="false" customHeight="false" outlineLevel="0" collapsed="false">
      <c r="A334" s="323" t="n">
        <v>45292</v>
      </c>
      <c r="B334" s="0" t="n">
        <v>4.348</v>
      </c>
      <c r="C334" s="251" t="n">
        <f aca="false">C333+$B$3*(B334-C333)+$B$5*(C333^($B$6))*D334+(1-$B$3)*(B334-B333)</f>
        <v>3.93784404756849</v>
      </c>
      <c r="D334" s="324" t="n">
        <v>-0.662576169642486</v>
      </c>
      <c r="E334" s="324" t="n">
        <v>0.381129263086371</v>
      </c>
      <c r="F334" s="319" t="n">
        <f aca="false">C334-E334</f>
        <v>3.55671478448212</v>
      </c>
    </row>
    <row r="335" customFormat="false" ht="12.75" hidden="false" customHeight="false" outlineLevel="0" collapsed="false">
      <c r="A335" s="323" t="n">
        <v>45323</v>
      </c>
      <c r="B335" s="0" t="n">
        <v>4.313</v>
      </c>
      <c r="C335" s="251" t="n">
        <f aca="false">C334+$B$3*(B335-C334)+$B$5*(C334^($B$6))*D335+(1-$B$3)*(B335-B334)</f>
        <v>4.4741857171472</v>
      </c>
      <c r="D335" s="324" t="n">
        <v>1.17811902721672</v>
      </c>
      <c r="E335" s="324" t="n">
        <v>0.0967068289946916</v>
      </c>
      <c r="F335" s="319" t="n">
        <f aca="false">C335-E335</f>
        <v>4.37747888815251</v>
      </c>
    </row>
    <row r="336" customFormat="false" ht="12.75" hidden="false" customHeight="false" outlineLevel="0" collapsed="false">
      <c r="A336" s="323" t="n">
        <v>45352</v>
      </c>
      <c r="B336" s="0" t="n">
        <v>4.261</v>
      </c>
      <c r="C336" s="251" t="n">
        <f aca="false">C335+$B$3*(B336-C335)+$B$5*(C335^($B$6))*D336+(1-$B$3)*(B336-B335)</f>
        <v>4.63911526860887</v>
      </c>
      <c r="D336" s="324" t="n">
        <v>0.664099707770276</v>
      </c>
      <c r="E336" s="324" t="n">
        <v>0.414040124655377</v>
      </c>
      <c r="F336" s="319" t="n">
        <f aca="false">C336-E336</f>
        <v>4.2250751439535</v>
      </c>
    </row>
    <row r="337" customFormat="false" ht="12.75" hidden="false" customHeight="false" outlineLevel="0" collapsed="false">
      <c r="A337" s="323" t="n">
        <v>45383</v>
      </c>
      <c r="B337" s="0" t="n">
        <v>4.224</v>
      </c>
      <c r="C337" s="251" t="n">
        <f aca="false">C336+$B$3*(B337-C336)+$B$5*(C336^($B$6))*D337+(1-$B$3)*(B337-B336)</f>
        <v>4.1202035453763</v>
      </c>
      <c r="D337" s="324" t="n">
        <v>-0.891168455082228</v>
      </c>
      <c r="E337" s="324" t="n">
        <v>0.802180666318329</v>
      </c>
      <c r="F337" s="319" t="n">
        <f aca="false">C337-E337</f>
        <v>3.31802287905797</v>
      </c>
    </row>
    <row r="338" customFormat="false" ht="12.75" hidden="false" customHeight="false" outlineLevel="0" collapsed="false">
      <c r="A338" s="323" t="n">
        <v>45413</v>
      </c>
      <c r="B338" s="0" t="n">
        <v>4.23</v>
      </c>
      <c r="C338" s="251" t="n">
        <f aca="false">C337+$B$3*(B338-C337)+$B$5*(C337^($B$6))*D338+(1-$B$3)*(B338-B337)</f>
        <v>3.95864531190198</v>
      </c>
      <c r="D338" s="324" t="n">
        <v>-0.517894774985865</v>
      </c>
      <c r="E338" s="324" t="n">
        <v>1.05282667643596</v>
      </c>
      <c r="F338" s="319" t="n">
        <f aca="false">C338-E338</f>
        <v>2.90581863546603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:A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30" width="12.28"/>
    <col collapsed="false" customWidth="true" hidden="false" outlineLevel="0" max="2" min="2" style="268" width="9.14"/>
  </cols>
  <sheetData>
    <row r="1" customFormat="false" ht="12.75" hidden="false" customHeight="false" outlineLevel="0" collapsed="false">
      <c r="A1" s="331" t="s">
        <v>372</v>
      </c>
      <c r="B1" s="332" t="s">
        <v>373</v>
      </c>
    </row>
    <row r="2" customFormat="false" ht="12.75" hidden="false" customHeight="false" outlineLevel="0" collapsed="false">
      <c r="A2" s="330" t="n">
        <v>43570.3283041776</v>
      </c>
      <c r="B2" s="333" t="n">
        <v>1</v>
      </c>
    </row>
    <row r="3" customFormat="false" ht="12.75" hidden="false" customHeight="false" outlineLevel="0" collapsed="false">
      <c r="A3" s="330" t="n">
        <v>43919.0729187321</v>
      </c>
      <c r="B3" s="333" t="n">
        <v>6</v>
      </c>
    </row>
    <row r="4" customFormat="false" ht="12.75" hidden="false" customHeight="false" outlineLevel="0" collapsed="false">
      <c r="A4" s="330" t="n">
        <v>44267.8175332866</v>
      </c>
      <c r="B4" s="333" t="n">
        <v>19</v>
      </c>
    </row>
    <row r="5" customFormat="false" ht="12.75" hidden="false" customHeight="false" outlineLevel="0" collapsed="false">
      <c r="A5" s="330" t="n">
        <v>44616.5621478411</v>
      </c>
      <c r="B5" s="333" t="n">
        <v>22</v>
      </c>
    </row>
    <row r="6" customFormat="false" ht="12.75" hidden="false" customHeight="false" outlineLevel="0" collapsed="false">
      <c r="A6" s="330" t="n">
        <v>44965.3067623955</v>
      </c>
      <c r="B6" s="333" t="n">
        <v>27</v>
      </c>
    </row>
    <row r="7" customFormat="false" ht="12.75" hidden="false" customHeight="false" outlineLevel="0" collapsed="false">
      <c r="A7" s="330" t="n">
        <v>45314.05137695</v>
      </c>
      <c r="B7" s="333" t="n">
        <v>37</v>
      </c>
    </row>
    <row r="8" customFormat="false" ht="12.75" hidden="false" customHeight="false" outlineLevel="0" collapsed="false">
      <c r="A8" s="330" t="n">
        <v>45662.7959915045</v>
      </c>
      <c r="B8" s="333" t="n">
        <v>32</v>
      </c>
    </row>
    <row r="9" customFormat="false" ht="12.75" hidden="false" customHeight="false" outlineLevel="0" collapsed="false">
      <c r="A9" s="330" t="n">
        <v>46011.540606059</v>
      </c>
      <c r="B9" s="333" t="n">
        <v>42</v>
      </c>
    </row>
    <row r="10" customFormat="false" ht="12.75" hidden="false" customHeight="false" outlineLevel="0" collapsed="false">
      <c r="A10" s="330" t="n">
        <v>46360.2852206134</v>
      </c>
      <c r="B10" s="333" t="n">
        <v>34</v>
      </c>
    </row>
    <row r="11" customFormat="false" ht="12.75" hidden="false" customHeight="false" outlineLevel="0" collapsed="false">
      <c r="A11" s="330" t="n">
        <v>46709.0298351679</v>
      </c>
      <c r="B11" s="333" t="n">
        <v>31</v>
      </c>
    </row>
    <row r="12" customFormat="false" ht="12.75" hidden="false" customHeight="false" outlineLevel="0" collapsed="false">
      <c r="A12" s="330" t="n">
        <v>47057.7744497224</v>
      </c>
      <c r="B12" s="333" t="n">
        <v>28</v>
      </c>
    </row>
    <row r="13" customFormat="false" ht="12.75" hidden="false" customHeight="false" outlineLevel="0" collapsed="false">
      <c r="A13" s="330" t="n">
        <v>47406.5190642769</v>
      </c>
      <c r="B13" s="333" t="n">
        <v>31</v>
      </c>
    </row>
    <row r="14" customFormat="false" ht="12.75" hidden="false" customHeight="false" outlineLevel="0" collapsed="false">
      <c r="A14" s="330" t="n">
        <v>47755.2636788313</v>
      </c>
      <c r="B14" s="333" t="n">
        <v>37</v>
      </c>
    </row>
    <row r="15" customFormat="false" ht="12.75" hidden="false" customHeight="false" outlineLevel="0" collapsed="false">
      <c r="A15" s="330" t="n">
        <v>48104.0082933858</v>
      </c>
      <c r="B15" s="333" t="n">
        <v>36</v>
      </c>
    </row>
    <row r="16" customFormat="false" ht="12.75" hidden="false" customHeight="false" outlineLevel="0" collapsed="false">
      <c r="A16" s="330" t="n">
        <v>48452.7529079403</v>
      </c>
      <c r="B16" s="333" t="n">
        <v>37</v>
      </c>
    </row>
    <row r="17" customFormat="false" ht="12.75" hidden="false" customHeight="false" outlineLevel="0" collapsed="false">
      <c r="A17" s="330" t="n">
        <v>48801.4975224948</v>
      </c>
      <c r="B17" s="333" t="n">
        <v>36</v>
      </c>
    </row>
    <row r="18" customFormat="false" ht="12.75" hidden="false" customHeight="false" outlineLevel="0" collapsed="false">
      <c r="A18" s="330" t="n">
        <v>49150.2421370492</v>
      </c>
      <c r="B18" s="333" t="n">
        <v>32</v>
      </c>
    </row>
    <row r="19" customFormat="false" ht="12.75" hidden="false" customHeight="false" outlineLevel="0" collapsed="false">
      <c r="A19" s="330" t="n">
        <v>49498.9867516037</v>
      </c>
      <c r="B19" s="333" t="n">
        <v>33</v>
      </c>
    </row>
    <row r="20" customFormat="false" ht="12.75" hidden="false" customHeight="false" outlineLevel="0" collapsed="false">
      <c r="A20" s="330" t="n">
        <v>49847.7313661582</v>
      </c>
      <c r="B20" s="333" t="n">
        <v>35</v>
      </c>
    </row>
    <row r="21" customFormat="false" ht="12.75" hidden="false" customHeight="false" outlineLevel="0" collapsed="false">
      <c r="A21" s="330" t="n">
        <v>50196.4759807127</v>
      </c>
      <c r="B21" s="333" t="n">
        <v>35</v>
      </c>
    </row>
    <row r="22" customFormat="false" ht="12.75" hidden="false" customHeight="false" outlineLevel="0" collapsed="false">
      <c r="A22" s="330" t="n">
        <v>50545.2205952671</v>
      </c>
      <c r="B22" s="333" t="n">
        <v>40</v>
      </c>
    </row>
    <row r="23" customFormat="false" ht="12.75" hidden="false" customHeight="false" outlineLevel="0" collapsed="false">
      <c r="A23" s="330" t="n">
        <v>50893.9652098216</v>
      </c>
      <c r="B23" s="333" t="n">
        <v>41</v>
      </c>
    </row>
    <row r="24" customFormat="false" ht="12.75" hidden="false" customHeight="false" outlineLevel="0" collapsed="false">
      <c r="A24" s="330" t="n">
        <v>51242.7098243761</v>
      </c>
      <c r="B24" s="333" t="n">
        <v>35</v>
      </c>
    </row>
    <row r="25" customFormat="false" ht="12.75" hidden="false" customHeight="false" outlineLevel="0" collapsed="false">
      <c r="A25" s="330" t="n">
        <v>51591.4544389306</v>
      </c>
      <c r="B25" s="333" t="n">
        <v>45</v>
      </c>
    </row>
    <row r="26" customFormat="false" ht="12.75" hidden="false" customHeight="false" outlineLevel="0" collapsed="false">
      <c r="A26" s="330" t="n">
        <v>51940.199053485</v>
      </c>
      <c r="B26" s="333" t="n">
        <v>20</v>
      </c>
    </row>
    <row r="27" customFormat="false" ht="12.75" hidden="false" customHeight="false" outlineLevel="0" collapsed="false">
      <c r="A27" s="330" t="n">
        <v>52288.9436680395</v>
      </c>
      <c r="B27" s="333" t="n">
        <v>41</v>
      </c>
    </row>
    <row r="28" customFormat="false" ht="12.75" hidden="false" customHeight="false" outlineLevel="0" collapsed="false">
      <c r="A28" s="330" t="n">
        <v>52637.688282594</v>
      </c>
      <c r="B28" s="333" t="n">
        <v>41</v>
      </c>
    </row>
    <row r="29" customFormat="false" ht="12.75" hidden="false" customHeight="false" outlineLevel="0" collapsed="false">
      <c r="A29" s="330" t="n">
        <v>52986.4328971485</v>
      </c>
      <c r="B29" s="333" t="n">
        <v>43</v>
      </c>
    </row>
    <row r="30" customFormat="false" ht="12.75" hidden="false" customHeight="false" outlineLevel="0" collapsed="false">
      <c r="A30" s="330" t="n">
        <v>53335.177511703</v>
      </c>
      <c r="B30" s="333" t="n">
        <v>30</v>
      </c>
    </row>
    <row r="31" customFormat="false" ht="12.75" hidden="false" customHeight="false" outlineLevel="0" collapsed="false">
      <c r="A31" s="330" t="n">
        <v>53683.9221262574</v>
      </c>
      <c r="B31" s="333" t="n">
        <v>35</v>
      </c>
    </row>
    <row r="32" customFormat="false" ht="12.75" hidden="false" customHeight="false" outlineLevel="0" collapsed="false">
      <c r="A32" s="330" t="n">
        <v>54032.6667408119</v>
      </c>
      <c r="B32" s="333" t="n">
        <v>31</v>
      </c>
    </row>
    <row r="33" customFormat="false" ht="13.5" hidden="false" customHeight="false" outlineLevel="0" collapsed="false">
      <c r="A33" s="334" t="s">
        <v>374</v>
      </c>
      <c r="B33" s="335" t="n">
        <v>7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X2" colorId="64" zoomScale="100" zoomScaleNormal="100" zoomScalePageLayoutView="100" workbookViewId="0">
      <selection pane="topLeft" activeCell="AD2" activeCellId="0" sqref="AD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36"/>
      <c r="B1" s="337" t="n">
        <v>36161</v>
      </c>
      <c r="C1" s="337" t="n">
        <v>36526</v>
      </c>
      <c r="D1" s="337" t="n">
        <v>36892</v>
      </c>
      <c r="E1" s="337" t="n">
        <v>37257</v>
      </c>
      <c r="F1" s="337" t="n">
        <v>37622</v>
      </c>
      <c r="G1" s="337" t="n">
        <v>37987</v>
      </c>
      <c r="H1" s="337" t="n">
        <v>38353</v>
      </c>
      <c r="I1" s="337" t="n">
        <v>38718</v>
      </c>
      <c r="J1" s="337" t="n">
        <v>39083</v>
      </c>
      <c r="K1" s="337" t="n">
        <v>39448</v>
      </c>
      <c r="L1" s="337" t="n">
        <v>39814</v>
      </c>
      <c r="M1" s="337" t="n">
        <v>40179</v>
      </c>
      <c r="N1" s="337" t="n">
        <v>40544</v>
      </c>
      <c r="O1" s="337" t="n">
        <v>40909</v>
      </c>
      <c r="P1" s="337" t="n">
        <v>41275</v>
      </c>
      <c r="Q1" s="337" t="n">
        <v>41640</v>
      </c>
      <c r="R1" s="337" t="n">
        <v>42005</v>
      </c>
      <c r="S1" s="337" t="n">
        <v>42370</v>
      </c>
      <c r="T1" s="337" t="n">
        <v>42736</v>
      </c>
      <c r="U1" s="337" t="n">
        <v>43101</v>
      </c>
      <c r="V1" s="337" t="n">
        <v>43466</v>
      </c>
      <c r="W1" s="337" t="n">
        <v>43831</v>
      </c>
      <c r="X1" s="337" t="n">
        <v>44197</v>
      </c>
      <c r="Y1" s="337" t="n">
        <v>44562</v>
      </c>
      <c r="Z1" s="337" t="n">
        <v>44927</v>
      </c>
      <c r="AA1" s="337" t="n">
        <v>45292</v>
      </c>
      <c r="AB1" s="338"/>
      <c r="AC1" s="339" t="s">
        <v>375</v>
      </c>
      <c r="AD1" s="339" t="s">
        <v>376</v>
      </c>
      <c r="AE1" s="340" t="s">
        <v>377</v>
      </c>
      <c r="AF1" s="339" t="s">
        <v>378</v>
      </c>
      <c r="AG1" s="339" t="s">
        <v>379</v>
      </c>
    </row>
    <row r="2" customFormat="false" ht="12.75" hidden="false" customHeight="false" outlineLevel="0" collapsed="false">
      <c r="A2" s="336"/>
      <c r="B2" s="341" t="n">
        <f aca="false">+[4]data1cf!A2</f>
        <v>-71553.9870255319</v>
      </c>
      <c r="C2" s="341" t="n">
        <f aca="false">+[4]data1cf!B2</f>
        <v>12031.2607030299</v>
      </c>
      <c r="D2" s="341" t="n">
        <f aca="false">+[4]data1cf!C2</f>
        <v>13082.3363944238</v>
      </c>
      <c r="E2" s="341" t="n">
        <f aca="false">+[4]data1cf!D2</f>
        <v>12650.0276857063</v>
      </c>
      <c r="F2" s="341" t="n">
        <f aca="false">+[4]data1cf!E2</f>
        <v>12513.5796127244</v>
      </c>
      <c r="G2" s="341" t="n">
        <f aca="false">+[4]data1cf!F2</f>
        <v>12244.4928888089</v>
      </c>
      <c r="H2" s="341" t="n">
        <f aca="false">+[4]data1cf!G2</f>
        <v>12163.098883977</v>
      </c>
      <c r="I2" s="341" t="n">
        <f aca="false">+[4]data1cf!H2</f>
        <v>11857.6388102371</v>
      </c>
      <c r="J2" s="341" t="n">
        <f aca="false">+[4]data1cf!I2</f>
        <v>11593.0600276412</v>
      </c>
      <c r="K2" s="341" t="n">
        <f aca="false">+[4]data1cf!J2</f>
        <v>11555.1965938128</v>
      </c>
      <c r="L2" s="341" t="n">
        <f aca="false">+[4]data1cf!K2</f>
        <v>11718.7323062059</v>
      </c>
      <c r="M2" s="341" t="n">
        <f aca="false">+[4]data1cf!L2</f>
        <v>11763.9368989472</v>
      </c>
      <c r="N2" s="341" t="n">
        <f aca="false">+[4]data1cf!M2</f>
        <v>11506.5188634945</v>
      </c>
      <c r="O2" s="341" t="n">
        <f aca="false">+[4]data1cf!N2</f>
        <v>11586.8564298385</v>
      </c>
      <c r="P2" s="341" t="n">
        <f aca="false">+[4]data1cf!O2</f>
        <v>11393.7845643963</v>
      </c>
      <c r="Q2" s="341" t="n">
        <f aca="false">+[4]data1cf!P2</f>
        <v>11455.4183947652</v>
      </c>
      <c r="R2" s="341" t="n">
        <f aca="false">+[4]data1cf!Q2</f>
        <v>820.695609588041</v>
      </c>
      <c r="S2" s="341" t="n">
        <f aca="false">+[4]data1cf!R2</f>
        <v>0</v>
      </c>
      <c r="T2" s="341" t="n">
        <f aca="false">+[4]data1cf!S2</f>
        <v>0</v>
      </c>
      <c r="U2" s="341" t="n">
        <f aca="false">+[4]data1cf!T2</f>
        <v>0</v>
      </c>
      <c r="V2" s="341" t="n">
        <f aca="false">+[4]data1cf!U2</f>
        <v>0</v>
      </c>
      <c r="W2" s="341" t="n">
        <f aca="false">+[4]data1cf!V2</f>
        <v>0</v>
      </c>
      <c r="X2" s="341" t="n">
        <f aca="false">+[4]data1cf!W2</f>
        <v>0</v>
      </c>
      <c r="Y2" s="341" t="n">
        <f aca="false">+[4]data1cf!X2</f>
        <v>0</v>
      </c>
      <c r="Z2" s="341" t="n">
        <f aca="false">+[4]data1cf!Y2</f>
        <v>0</v>
      </c>
      <c r="AA2" s="341" t="n">
        <f aca="false">+[4]data1cf!Z2</f>
        <v>0</v>
      </c>
      <c r="AB2" s="341"/>
      <c r="AC2" s="342" t="n">
        <f aca="false">XNPV(0.1,B2:AA2,$B$1:$AA$1)</f>
        <v>20653.7777983879</v>
      </c>
      <c r="AD2" s="342" t="n">
        <f aca="false">SUMPRODUCT(B2:AA2,$B$1010:$AA$1010)</f>
        <v>45884.9489693791</v>
      </c>
      <c r="AE2" s="343" t="n">
        <f aca="false">SUMPRODUCT(B2:AA2,$B$1012:$AA$1012)</f>
        <v>45548.771211451</v>
      </c>
      <c r="AF2" s="344" t="n">
        <f aca="false">XIRR(B2:AA2,$B$1:$AA$1)</f>
        <v>0.149043174539885</v>
      </c>
      <c r="AG2" s="345" t="n">
        <f aca="false">1-EXP(-(1/0.25)*(AD2/ABS($AD$1010)))</f>
        <v>0.976048880390935</v>
      </c>
    </row>
    <row r="3" customFormat="false" ht="12.75" hidden="false" customHeight="false" outlineLevel="0" collapsed="false">
      <c r="A3" s="336"/>
      <c r="B3" s="341" t="n">
        <f aca="false">+[4]data1cf!A3</f>
        <v>-69804.1002885737</v>
      </c>
      <c r="C3" s="341" t="n">
        <f aca="false">+[4]data1cf!B3</f>
        <v>12210.27382831</v>
      </c>
      <c r="D3" s="341" t="n">
        <f aca="false">+[4]data1cf!C3</f>
        <v>13124.1591642214</v>
      </c>
      <c r="E3" s="341" t="n">
        <f aca="false">+[4]data1cf!D3</f>
        <v>12524.5839667979</v>
      </c>
      <c r="F3" s="341" t="n">
        <f aca="false">+[4]data1cf!E3</f>
        <v>12352.5029633381</v>
      </c>
      <c r="G3" s="341" t="n">
        <f aca="false">+[4]data1cf!F3</f>
        <v>12067.6019643006</v>
      </c>
      <c r="H3" s="341" t="n">
        <f aca="false">+[4]data1cf!G3</f>
        <v>11916.2782332435</v>
      </c>
      <c r="I3" s="341" t="n">
        <f aca="false">+[4]data1cf!H3</f>
        <v>11836.1022978038</v>
      </c>
      <c r="J3" s="341" t="n">
        <f aca="false">+[4]data1cf!I3</f>
        <v>11763.3548241655</v>
      </c>
      <c r="K3" s="341" t="n">
        <f aca="false">+[4]data1cf!J3</f>
        <v>11743.8343477061</v>
      </c>
      <c r="L3" s="341" t="n">
        <f aca="false">+[4]data1cf!K3</f>
        <v>11725.5104324835</v>
      </c>
      <c r="M3" s="341" t="n">
        <f aca="false">+[4]data1cf!L3</f>
        <v>11538.9512579775</v>
      </c>
      <c r="N3" s="341" t="n">
        <f aca="false">+[4]data1cf!M3</f>
        <v>11443.3888149838</v>
      </c>
      <c r="O3" s="341" t="n">
        <f aca="false">+[4]data1cf!N3</f>
        <v>11418.6943848667</v>
      </c>
      <c r="P3" s="341" t="n">
        <f aca="false">+[4]data1cf!O3</f>
        <v>11430.5287618503</v>
      </c>
      <c r="Q3" s="341" t="n">
        <f aca="false">+[4]data1cf!P3</f>
        <v>11514.3476024083</v>
      </c>
      <c r="R3" s="341" t="n">
        <f aca="false">+[4]data1cf!Q3</f>
        <v>800.625108669825</v>
      </c>
      <c r="S3" s="341" t="n">
        <f aca="false">+[4]data1cf!R3</f>
        <v>0</v>
      </c>
      <c r="T3" s="341" t="n">
        <f aca="false">+[4]data1cf!S3</f>
        <v>0</v>
      </c>
      <c r="U3" s="341" t="n">
        <f aca="false">+[4]data1cf!T3</f>
        <v>0</v>
      </c>
      <c r="V3" s="341" t="n">
        <f aca="false">+[4]data1cf!U3</f>
        <v>0</v>
      </c>
      <c r="W3" s="341" t="n">
        <f aca="false">+[4]data1cf!V3</f>
        <v>0</v>
      </c>
      <c r="X3" s="341" t="n">
        <f aca="false">+[4]data1cf!W3</f>
        <v>0</v>
      </c>
      <c r="Y3" s="341" t="n">
        <f aca="false">+[4]data1cf!X3</f>
        <v>0</v>
      </c>
      <c r="Z3" s="341" t="n">
        <f aca="false">+[4]data1cf!Y3</f>
        <v>0</v>
      </c>
      <c r="AA3" s="341" t="n">
        <f aca="false">+[4]data1cf!Z3</f>
        <v>0</v>
      </c>
      <c r="AB3" s="341"/>
      <c r="AC3" s="342" t="n">
        <f aca="false">XNPV(0.1,B3:AA3,$B$1:$AA$1)</f>
        <v>22170.4447320903</v>
      </c>
      <c r="AD3" s="342" t="n">
        <f aca="false">SUMPRODUCT(B3:AA3,$B$1010:$AA$1010)</f>
        <v>47313.804176333</v>
      </c>
      <c r="AE3" s="343" t="n">
        <f aca="false">SUMPRODUCT(B3:AA3,$B$1012:$AA$1012)</f>
        <v>46978.7719901516</v>
      </c>
      <c r="AF3" s="344" t="n">
        <f aca="false">XIRR(B3:AA3,$B$1:$AA$1)</f>
        <v>0.153823279677487</v>
      </c>
      <c r="AG3" s="345" t="n">
        <f aca="false">1-EXP(-(1/0.25)*(AD3/ABS($AD$1010)))</f>
        <v>0.978676519177803</v>
      </c>
    </row>
    <row r="4" customFormat="false" ht="12.75" hidden="false" customHeight="false" outlineLevel="0" collapsed="false">
      <c r="A4" s="336"/>
      <c r="B4" s="341" t="n">
        <f aca="false">+[4]data1cf!A4</f>
        <v>-62984.9434466869</v>
      </c>
      <c r="C4" s="341" t="n">
        <f aca="false">+[4]data1cf!B4</f>
        <v>12018.3774389443</v>
      </c>
      <c r="D4" s="341" t="n">
        <f aca="false">+[4]data1cf!C4</f>
        <v>12770.239111971</v>
      </c>
      <c r="E4" s="341" t="n">
        <f aca="false">+[4]data1cf!D4</f>
        <v>12448.5827574295</v>
      </c>
      <c r="F4" s="341" t="n">
        <f aca="false">+[4]data1cf!E4</f>
        <v>12291.4298810027</v>
      </c>
      <c r="G4" s="341" t="n">
        <f aca="false">+[4]data1cf!F4</f>
        <v>11948.3387910133</v>
      </c>
      <c r="H4" s="341" t="n">
        <f aca="false">+[4]data1cf!G4</f>
        <v>11852.9250422792</v>
      </c>
      <c r="I4" s="341" t="n">
        <f aca="false">+[4]data1cf!H4</f>
        <v>11762.1513050364</v>
      </c>
      <c r="J4" s="341" t="n">
        <f aca="false">+[4]data1cf!I4</f>
        <v>11632.374551249</v>
      </c>
      <c r="K4" s="341" t="n">
        <f aca="false">+[4]data1cf!J4</f>
        <v>11433.8722168798</v>
      </c>
      <c r="L4" s="341" t="n">
        <f aca="false">+[4]data1cf!K4</f>
        <v>11347.2208994626</v>
      </c>
      <c r="M4" s="341" t="n">
        <f aca="false">+[4]data1cf!L4</f>
        <v>11397.3400058432</v>
      </c>
      <c r="N4" s="341" t="n">
        <f aca="false">+[4]data1cf!M4</f>
        <v>11339.7646130378</v>
      </c>
      <c r="O4" s="341" t="n">
        <f aca="false">+[4]data1cf!N4</f>
        <v>11181.6965615619</v>
      </c>
      <c r="P4" s="341" t="n">
        <f aca="false">+[4]data1cf!O4</f>
        <v>11281.3017530821</v>
      </c>
      <c r="Q4" s="341" t="n">
        <f aca="false">+[4]data1cf!P4</f>
        <v>11308.7311890295</v>
      </c>
      <c r="R4" s="341" t="n">
        <f aca="false">+[4]data1cf!Q4</f>
        <v>722.41210735612</v>
      </c>
      <c r="S4" s="341" t="n">
        <f aca="false">+[4]data1cf!R4</f>
        <v>0</v>
      </c>
      <c r="T4" s="341" t="n">
        <f aca="false">+[4]data1cf!S4</f>
        <v>0</v>
      </c>
      <c r="U4" s="341" t="n">
        <f aca="false">+[4]data1cf!T4</f>
        <v>0</v>
      </c>
      <c r="V4" s="341" t="n">
        <f aca="false">+[4]data1cf!U4</f>
        <v>0</v>
      </c>
      <c r="W4" s="341" t="n">
        <f aca="false">+[4]data1cf!V4</f>
        <v>0</v>
      </c>
      <c r="X4" s="341" t="n">
        <f aca="false">+[4]data1cf!W4</f>
        <v>0</v>
      </c>
      <c r="Y4" s="341" t="n">
        <f aca="false">+[4]data1cf!X4</f>
        <v>0</v>
      </c>
      <c r="Z4" s="341" t="n">
        <f aca="false">+[4]data1cf!Y4</f>
        <v>0</v>
      </c>
      <c r="AA4" s="341" t="n">
        <f aca="false">+[4]data1cf!Z4</f>
        <v>0</v>
      </c>
      <c r="AB4" s="341"/>
      <c r="AC4" s="342" t="n">
        <f aca="false">XNPV(0.1,B4:AA4,$B$1:$AA$1)</f>
        <v>27681.4338675105</v>
      </c>
      <c r="AD4" s="342" t="n">
        <f aca="false">SUMPRODUCT(B4:AA4,$B$1010:$AA$1010)</f>
        <v>52453.8152553025</v>
      </c>
      <c r="AE4" s="343" t="n">
        <f aca="false">SUMPRODUCT(B4:AA4,$B$1012:$AA$1012)</f>
        <v>52123.8996917831</v>
      </c>
      <c r="AF4" s="344" t="n">
        <f aca="false">XIRR(B4:AA4,$B$1:$AA$1)</f>
        <v>0.173355551938701</v>
      </c>
      <c r="AG4" s="345" t="n">
        <f aca="false">1-EXP(-(1/0.25)*(AD4/ABS($AD$1010)))</f>
        <v>0.985961816448779</v>
      </c>
    </row>
    <row r="5" customFormat="false" ht="12.75" hidden="false" customHeight="false" outlineLevel="0" collapsed="false">
      <c r="A5" s="336"/>
      <c r="B5" s="341" t="n">
        <f aca="false">+[4]data1cf!A5</f>
        <v>-64113.485462914</v>
      </c>
      <c r="C5" s="341" t="n">
        <f aca="false">+[4]data1cf!B5</f>
        <v>11959.4516442249</v>
      </c>
      <c r="D5" s="341" t="n">
        <f aca="false">+[4]data1cf!C5</f>
        <v>12812.0701799096</v>
      </c>
      <c r="E5" s="341" t="n">
        <f aca="false">+[4]data1cf!D5</f>
        <v>12371.4530555628</v>
      </c>
      <c r="F5" s="341" t="n">
        <f aca="false">+[4]data1cf!E5</f>
        <v>12258.7975658528</v>
      </c>
      <c r="G5" s="341" t="n">
        <f aca="false">+[4]data1cf!F5</f>
        <v>11899.1026633613</v>
      </c>
      <c r="H5" s="341" t="n">
        <f aca="false">+[4]data1cf!G5</f>
        <v>11712.4172949683</v>
      </c>
      <c r="I5" s="341" t="n">
        <f aca="false">+[4]data1cf!H5</f>
        <v>11624.0185035169</v>
      </c>
      <c r="J5" s="341" t="n">
        <f aca="false">+[4]data1cf!I5</f>
        <v>11674.9468471214</v>
      </c>
      <c r="K5" s="341" t="n">
        <f aca="false">+[4]data1cf!J5</f>
        <v>11546.559596528</v>
      </c>
      <c r="L5" s="341" t="n">
        <f aca="false">+[4]data1cf!K5</f>
        <v>11659.4719265638</v>
      </c>
      <c r="M5" s="341" t="n">
        <f aca="false">+[4]data1cf!L5</f>
        <v>11470.5317175456</v>
      </c>
      <c r="N5" s="341" t="n">
        <f aca="false">+[4]data1cf!M5</f>
        <v>11208.0953108898</v>
      </c>
      <c r="O5" s="341" t="n">
        <f aca="false">+[4]data1cf!N5</f>
        <v>11322.9089996884</v>
      </c>
      <c r="P5" s="341" t="n">
        <f aca="false">+[4]data1cf!O5</f>
        <v>11391.8709470534</v>
      </c>
      <c r="Q5" s="341" t="n">
        <f aca="false">+[4]data1cf!P5</f>
        <v>11289.6789843221</v>
      </c>
      <c r="R5" s="341" t="n">
        <f aca="false">+[4]data1cf!Q5</f>
        <v>735.356032865438</v>
      </c>
      <c r="S5" s="341" t="n">
        <f aca="false">+[4]data1cf!R5</f>
        <v>0</v>
      </c>
      <c r="T5" s="341" t="n">
        <f aca="false">+[4]data1cf!S5</f>
        <v>0</v>
      </c>
      <c r="U5" s="341" t="n">
        <f aca="false">+[4]data1cf!T5</f>
        <v>0</v>
      </c>
      <c r="V5" s="341" t="n">
        <f aca="false">+[4]data1cf!U5</f>
        <v>0</v>
      </c>
      <c r="W5" s="341" t="n">
        <f aca="false">+[4]data1cf!V5</f>
        <v>0</v>
      </c>
      <c r="X5" s="341" t="n">
        <f aca="false">+[4]data1cf!W5</f>
        <v>0</v>
      </c>
      <c r="Y5" s="341" t="n">
        <f aca="false">+[4]data1cf!X5</f>
        <v>0</v>
      </c>
      <c r="Z5" s="341" t="n">
        <f aca="false">+[4]data1cf!Y5</f>
        <v>0</v>
      </c>
      <c r="AA5" s="341" t="n">
        <f aca="false">+[4]data1cf!Z5</f>
        <v>0</v>
      </c>
      <c r="AB5" s="341"/>
      <c r="AC5" s="342" t="n">
        <f aca="false">XNPV(0.1,B5:AA5,$B$1:$AA$1)</f>
        <v>26512.82222714</v>
      </c>
      <c r="AD5" s="342" t="n">
        <f aca="false">SUMPRODUCT(B5:AA5,$B$1010:$AA$1010)</f>
        <v>51328.9787360447</v>
      </c>
      <c r="AE5" s="343" t="n">
        <f aca="false">SUMPRODUCT(B5:AA5,$B$1012:$AA$1012)</f>
        <v>50998.2653395586</v>
      </c>
      <c r="AF5" s="344" t="n">
        <f aca="false">XIRR(B5:AA5,$B$1:$AA$1)</f>
        <v>0.169059144382939</v>
      </c>
      <c r="AG5" s="345" t="n">
        <f aca="false">1-EXP(-(1/0.25)*(AD5/ABS($AD$1010)))</f>
        <v>0.984617016352802</v>
      </c>
    </row>
    <row r="6" customFormat="false" ht="12.75" hidden="false" customHeight="false" outlineLevel="0" collapsed="false">
      <c r="A6" s="336"/>
      <c r="B6" s="341" t="n">
        <f aca="false">+[4]data1cf!A6</f>
        <v>-72794.7389478305</v>
      </c>
      <c r="C6" s="341" t="n">
        <f aca="false">+[4]data1cf!B6</f>
        <v>12005.8274634763</v>
      </c>
      <c r="D6" s="341" t="n">
        <f aca="false">+[4]data1cf!C6</f>
        <v>13186.3885249443</v>
      </c>
      <c r="E6" s="341" t="n">
        <f aca="false">+[4]data1cf!D6</f>
        <v>12921.3799001548</v>
      </c>
      <c r="F6" s="341" t="n">
        <f aca="false">+[4]data1cf!E6</f>
        <v>12659.8340124183</v>
      </c>
      <c r="G6" s="341" t="n">
        <f aca="false">+[4]data1cf!F6</f>
        <v>12390.2601251686</v>
      </c>
      <c r="H6" s="341" t="n">
        <f aca="false">+[4]data1cf!G6</f>
        <v>12015.9594631604</v>
      </c>
      <c r="I6" s="341" t="n">
        <f aca="false">+[4]data1cf!H6</f>
        <v>11775.373846286</v>
      </c>
      <c r="J6" s="341" t="n">
        <f aca="false">+[4]data1cf!I6</f>
        <v>11904.3626727655</v>
      </c>
      <c r="K6" s="341" t="n">
        <f aca="false">+[4]data1cf!J6</f>
        <v>11697.0565034755</v>
      </c>
      <c r="L6" s="341" t="n">
        <f aca="false">+[4]data1cf!K6</f>
        <v>11524.3116720887</v>
      </c>
      <c r="M6" s="341" t="n">
        <f aca="false">+[4]data1cf!L6</f>
        <v>11628.0905633875</v>
      </c>
      <c r="N6" s="341" t="n">
        <f aca="false">+[4]data1cf!M6</f>
        <v>11621.0333194971</v>
      </c>
      <c r="O6" s="341" t="n">
        <f aca="false">+[4]data1cf!N6</f>
        <v>11491.1928587314</v>
      </c>
      <c r="P6" s="341" t="n">
        <f aca="false">+[4]data1cf!O6</f>
        <v>11503.5691608318</v>
      </c>
      <c r="Q6" s="341" t="n">
        <f aca="false">+[4]data1cf!P6</f>
        <v>11360.2167109132</v>
      </c>
      <c r="R6" s="341" t="n">
        <f aca="false">+[4]data1cf!Q6</f>
        <v>834.926537836037</v>
      </c>
      <c r="S6" s="341" t="n">
        <f aca="false">+[4]data1cf!R6</f>
        <v>0</v>
      </c>
      <c r="T6" s="341" t="n">
        <f aca="false">+[4]data1cf!S6</f>
        <v>0</v>
      </c>
      <c r="U6" s="341" t="n">
        <f aca="false">+[4]data1cf!T6</f>
        <v>0</v>
      </c>
      <c r="V6" s="341" t="n">
        <f aca="false">+[4]data1cf!U6</f>
        <v>0</v>
      </c>
      <c r="W6" s="341" t="n">
        <f aca="false">+[4]data1cf!V6</f>
        <v>0</v>
      </c>
      <c r="X6" s="341" t="n">
        <f aca="false">+[4]data1cf!W6</f>
        <v>0</v>
      </c>
      <c r="Y6" s="341" t="n">
        <f aca="false">+[4]data1cf!X6</f>
        <v>0</v>
      </c>
      <c r="Z6" s="341" t="n">
        <f aca="false">+[4]data1cf!Y6</f>
        <v>0</v>
      </c>
      <c r="AA6" s="341" t="n">
        <f aca="false">+[4]data1cf!Z6</f>
        <v>0</v>
      </c>
      <c r="AB6" s="341"/>
      <c r="AC6" s="342" t="n">
        <f aca="false">XNPV(0.1,B6:AA6,$B$1:$AA$1)</f>
        <v>19845.6241593194</v>
      </c>
      <c r="AD6" s="342" t="n">
        <f aca="false">SUMPRODUCT(B6:AA6,$B$1010:$AA$1010)</f>
        <v>45146.2992110903</v>
      </c>
      <c r="AE6" s="343" t="n">
        <f aca="false">SUMPRODUCT(B6:AA6,$B$1012:$AA$1012)</f>
        <v>44809.4104673479</v>
      </c>
      <c r="AF6" s="344" t="n">
        <f aca="false">XIRR(B6:AA6,$B$1:$AA$1)</f>
        <v>0.146532456650038</v>
      </c>
      <c r="AG6" s="345" t="n">
        <f aca="false">1-EXP(-(1/0.25)*(AD6/ABS($AD$1010)))</f>
        <v>0.974565967886404</v>
      </c>
    </row>
    <row r="7" customFormat="false" ht="12.75" hidden="false" customHeight="false" outlineLevel="0" collapsed="false">
      <c r="A7" s="336"/>
      <c r="B7" s="341" t="n">
        <f aca="false">+[4]data1cf!A7</f>
        <v>-70331.9584981687</v>
      </c>
      <c r="C7" s="341" t="n">
        <f aca="false">+[4]data1cf!B7</f>
        <v>11961.1507663827</v>
      </c>
      <c r="D7" s="341" t="n">
        <f aca="false">+[4]data1cf!C7</f>
        <v>12957.6969473199</v>
      </c>
      <c r="E7" s="341" t="n">
        <f aca="false">+[4]data1cf!D7</f>
        <v>12706.240873562</v>
      </c>
      <c r="F7" s="341" t="n">
        <f aca="false">+[4]data1cf!E7</f>
        <v>12335.6140770981</v>
      </c>
      <c r="G7" s="341" t="n">
        <f aca="false">+[4]data1cf!F7</f>
        <v>12123.3625251371</v>
      </c>
      <c r="H7" s="341" t="n">
        <f aca="false">+[4]data1cf!G7</f>
        <v>11922.7420164744</v>
      </c>
      <c r="I7" s="341" t="n">
        <f aca="false">+[4]data1cf!H7</f>
        <v>11776.5508027781</v>
      </c>
      <c r="J7" s="341" t="n">
        <f aca="false">+[4]data1cf!I7</f>
        <v>11820.7174204684</v>
      </c>
      <c r="K7" s="341" t="n">
        <f aca="false">+[4]data1cf!J7</f>
        <v>11581.5422958056</v>
      </c>
      <c r="L7" s="341" t="n">
        <f aca="false">+[4]data1cf!K7</f>
        <v>11635.0738073492</v>
      </c>
      <c r="M7" s="341" t="n">
        <f aca="false">+[4]data1cf!L7</f>
        <v>11678.2408366335</v>
      </c>
      <c r="N7" s="341" t="n">
        <f aca="false">+[4]data1cf!M7</f>
        <v>11612.8066610239</v>
      </c>
      <c r="O7" s="341" t="n">
        <f aca="false">+[4]data1cf!N7</f>
        <v>11571.9842446578</v>
      </c>
      <c r="P7" s="341" t="n">
        <f aca="false">+[4]data1cf!O7</f>
        <v>11429.7017051073</v>
      </c>
      <c r="Q7" s="341" t="n">
        <f aca="false">+[4]data1cf!P7</f>
        <v>11505.7626782858</v>
      </c>
      <c r="R7" s="341" t="n">
        <f aca="false">+[4]data1cf!Q7</f>
        <v>806.679431190596</v>
      </c>
      <c r="S7" s="341" t="n">
        <f aca="false">+[4]data1cf!R7</f>
        <v>0</v>
      </c>
      <c r="T7" s="341" t="n">
        <f aca="false">+[4]data1cf!S7</f>
        <v>0</v>
      </c>
      <c r="U7" s="341" t="n">
        <f aca="false">+[4]data1cf!T7</f>
        <v>0</v>
      </c>
      <c r="V7" s="341" t="n">
        <f aca="false">+[4]data1cf!U7</f>
        <v>0</v>
      </c>
      <c r="W7" s="341" t="n">
        <f aca="false">+[4]data1cf!V7</f>
        <v>0</v>
      </c>
      <c r="X7" s="341" t="n">
        <f aca="false">+[4]data1cf!W7</f>
        <v>0</v>
      </c>
      <c r="Y7" s="341" t="n">
        <f aca="false">+[4]data1cf!X7</f>
        <v>0</v>
      </c>
      <c r="Z7" s="341" t="n">
        <f aca="false">+[4]data1cf!Y7</f>
        <v>0</v>
      </c>
      <c r="AA7" s="341" t="n">
        <f aca="false">+[4]data1cf!Z7</f>
        <v>0</v>
      </c>
      <c r="AB7" s="341"/>
      <c r="AC7" s="342" t="n">
        <f aca="false">XNPV(0.1,B7:AA7,$B$1:$AA$1)</f>
        <v>21480.4549630691</v>
      </c>
      <c r="AD7" s="342" t="n">
        <f aca="false">SUMPRODUCT(B7:AA7,$B$1010:$AA$1010)</f>
        <v>46658.3162215146</v>
      </c>
      <c r="AE7" s="343" t="n">
        <f aca="false">SUMPRODUCT(B7:AA7,$B$1012:$AA$1012)</f>
        <v>46322.691963841</v>
      </c>
      <c r="AF7" s="344" t="n">
        <f aca="false">XIRR(B7:AA7,$B$1:$AA$1)</f>
        <v>0.151649311303231</v>
      </c>
      <c r="AG7" s="345" t="n">
        <f aca="false">1-EXP(-(1/0.25)*(AD7/ABS($AD$1010)))</f>
        <v>0.977508926309328</v>
      </c>
    </row>
    <row r="8" customFormat="false" ht="12.75" hidden="false" customHeight="false" outlineLevel="0" collapsed="false">
      <c r="A8" s="336"/>
      <c r="B8" s="341" t="n">
        <f aca="false">+[4]data1cf!A8</f>
        <v>-72967.1570497505</v>
      </c>
      <c r="C8" s="341" t="n">
        <f aca="false">+[4]data1cf!B8</f>
        <v>12085.2187628437</v>
      </c>
      <c r="D8" s="341" t="n">
        <f aca="false">+[4]data1cf!C8</f>
        <v>13107.8175352393</v>
      </c>
      <c r="E8" s="341" t="n">
        <f aca="false">+[4]data1cf!D8</f>
        <v>12811.2654819262</v>
      </c>
      <c r="F8" s="341" t="n">
        <f aca="false">+[4]data1cf!E8</f>
        <v>12337.153592679</v>
      </c>
      <c r="G8" s="341" t="n">
        <f aca="false">+[4]data1cf!F8</f>
        <v>12235.9864087256</v>
      </c>
      <c r="H8" s="341" t="n">
        <f aca="false">+[4]data1cf!G8</f>
        <v>12254.3927179705</v>
      </c>
      <c r="I8" s="341" t="n">
        <f aca="false">+[4]data1cf!H8</f>
        <v>11857.5213778669</v>
      </c>
      <c r="J8" s="341" t="n">
        <f aca="false">+[4]data1cf!I8</f>
        <v>11830.7464117698</v>
      </c>
      <c r="K8" s="341" t="n">
        <f aca="false">+[4]data1cf!J8</f>
        <v>11582.5560876397</v>
      </c>
      <c r="L8" s="341" t="n">
        <f aca="false">+[4]data1cf!K8</f>
        <v>11791.9733642017</v>
      </c>
      <c r="M8" s="341" t="n">
        <f aca="false">+[4]data1cf!L8</f>
        <v>11647.7435287487</v>
      </c>
      <c r="N8" s="341" t="n">
        <f aca="false">+[4]data1cf!M8</f>
        <v>11518.543777651</v>
      </c>
      <c r="O8" s="341" t="n">
        <f aca="false">+[4]data1cf!N8</f>
        <v>11582.6406590581</v>
      </c>
      <c r="P8" s="341" t="n">
        <f aca="false">+[4]data1cf!O8</f>
        <v>11495.8718599957</v>
      </c>
      <c r="Q8" s="341" t="n">
        <f aca="false">+[4]data1cf!P8</f>
        <v>11439.4238082946</v>
      </c>
      <c r="R8" s="341" t="n">
        <f aca="false">+[4]data1cf!Q8</f>
        <v>836.904104497819</v>
      </c>
      <c r="S8" s="341" t="n">
        <f aca="false">+[4]data1cf!R8</f>
        <v>0</v>
      </c>
      <c r="T8" s="341" t="n">
        <f aca="false">+[4]data1cf!S8</f>
        <v>0</v>
      </c>
      <c r="U8" s="341" t="n">
        <f aca="false">+[4]data1cf!T8</f>
        <v>0</v>
      </c>
      <c r="V8" s="341" t="n">
        <f aca="false">+[4]data1cf!U8</f>
        <v>0</v>
      </c>
      <c r="W8" s="341" t="n">
        <f aca="false">+[4]data1cf!V8</f>
        <v>0</v>
      </c>
      <c r="X8" s="341" t="n">
        <f aca="false">+[4]data1cf!W8</f>
        <v>0</v>
      </c>
      <c r="Y8" s="341" t="n">
        <f aca="false">+[4]data1cf!X8</f>
        <v>0</v>
      </c>
      <c r="Z8" s="341" t="n">
        <f aca="false">+[4]data1cf!Y8</f>
        <v>0</v>
      </c>
      <c r="AA8" s="341" t="n">
        <f aca="false">+[4]data1cf!Z8</f>
        <v>0</v>
      </c>
      <c r="AB8" s="341"/>
      <c r="AC8" s="342" t="n">
        <f aca="false">XNPV(0.1,B8:AA8,$B$1:$AA$1)</f>
        <v>19496.6237620997</v>
      </c>
      <c r="AD8" s="342" t="n">
        <f aca="false">SUMPRODUCT(B8:AA8,$B$1010:$AA$1010)</f>
        <v>44797.6270240915</v>
      </c>
      <c r="AE8" s="343" t="n">
        <f aca="false">SUMPRODUCT(B8:AA8,$B$1012:$AA$1012)</f>
        <v>44460.5650945279</v>
      </c>
      <c r="AF8" s="344" t="n">
        <f aca="false">XIRR(B8:AA8,$B$1:$AA$1)</f>
        <v>0.14554769732158</v>
      </c>
      <c r="AG8" s="345" t="n">
        <f aca="false">1-EXP(-(1/0.25)*(AD8/ABS($AD$1010)))</f>
        <v>0.973834414812975</v>
      </c>
    </row>
    <row r="9" customFormat="false" ht="12.75" hidden="false" customHeight="false" outlineLevel="0" collapsed="false">
      <c r="A9" s="336"/>
      <c r="B9" s="341" t="n">
        <f aca="false">+[4]data1cf!A9</f>
        <v>-64613.4991661988</v>
      </c>
      <c r="C9" s="341" t="n">
        <f aca="false">+[4]data1cf!B9</f>
        <v>11838.2531561904</v>
      </c>
      <c r="D9" s="341" t="n">
        <f aca="false">+[4]data1cf!C9</f>
        <v>12839.7642446672</v>
      </c>
      <c r="E9" s="341" t="n">
        <f aca="false">+[4]data1cf!D9</f>
        <v>12614.3562180331</v>
      </c>
      <c r="F9" s="341" t="n">
        <f aca="false">+[4]data1cf!E9</f>
        <v>12374.4624550402</v>
      </c>
      <c r="G9" s="341" t="n">
        <f aca="false">+[4]data1cf!F9</f>
        <v>12038.7542536989</v>
      </c>
      <c r="H9" s="341" t="n">
        <f aca="false">+[4]data1cf!G9</f>
        <v>11769.4722660535</v>
      </c>
      <c r="I9" s="341" t="n">
        <f aca="false">+[4]data1cf!H9</f>
        <v>11646.1816579924</v>
      </c>
      <c r="J9" s="341" t="n">
        <f aca="false">+[4]data1cf!I9</f>
        <v>11658.7177142466</v>
      </c>
      <c r="K9" s="341" t="n">
        <f aca="false">+[4]data1cf!J9</f>
        <v>11558.0744323635</v>
      </c>
      <c r="L9" s="341" t="n">
        <f aca="false">+[4]data1cf!K9</f>
        <v>11487.5090892017</v>
      </c>
      <c r="M9" s="341" t="n">
        <f aca="false">+[4]data1cf!L9</f>
        <v>11376.268587209</v>
      </c>
      <c r="N9" s="341" t="n">
        <f aca="false">+[4]data1cf!M9</f>
        <v>11408.5383897209</v>
      </c>
      <c r="O9" s="341" t="n">
        <f aca="false">+[4]data1cf!N9</f>
        <v>11406.0376501787</v>
      </c>
      <c r="P9" s="341" t="n">
        <f aca="false">+[4]data1cf!O9</f>
        <v>11453.2988192756</v>
      </c>
      <c r="Q9" s="341" t="n">
        <f aca="false">+[4]data1cf!P9</f>
        <v>11313.0949441501</v>
      </c>
      <c r="R9" s="341" t="n">
        <f aca="false">+[4]data1cf!Q9</f>
        <v>741.090990036634</v>
      </c>
      <c r="S9" s="341" t="n">
        <f aca="false">+[4]data1cf!R9</f>
        <v>0</v>
      </c>
      <c r="T9" s="341" t="n">
        <f aca="false">+[4]data1cf!S9</f>
        <v>0</v>
      </c>
      <c r="U9" s="341" t="n">
        <f aca="false">+[4]data1cf!T9</f>
        <v>0</v>
      </c>
      <c r="V9" s="341" t="n">
        <f aca="false">+[4]data1cf!U9</f>
        <v>0</v>
      </c>
      <c r="W9" s="341" t="n">
        <f aca="false">+[4]data1cf!V9</f>
        <v>0</v>
      </c>
      <c r="X9" s="341" t="n">
        <f aca="false">+[4]data1cf!W9</f>
        <v>0</v>
      </c>
      <c r="Y9" s="341" t="n">
        <f aca="false">+[4]data1cf!X9</f>
        <v>0</v>
      </c>
      <c r="Z9" s="341" t="n">
        <f aca="false">+[4]data1cf!Y9</f>
        <v>0</v>
      </c>
      <c r="AA9" s="341" t="n">
        <f aca="false">+[4]data1cf!Z9</f>
        <v>0</v>
      </c>
      <c r="AB9" s="341"/>
      <c r="AC9" s="342" t="n">
        <f aca="false">XNPV(0.1,B9:AA9,$B$1:$AA$1)</f>
        <v>26326.1226410527</v>
      </c>
      <c r="AD9" s="342" t="n">
        <f aca="false">SUMPRODUCT(B9:AA9,$B$1010:$AA$1010)</f>
        <v>51224.2656853882</v>
      </c>
      <c r="AE9" s="343" t="n">
        <f aca="false">SUMPRODUCT(B9:AA9,$B$1012:$AA$1012)</f>
        <v>50892.4995285716</v>
      </c>
      <c r="AF9" s="344" t="n">
        <f aca="false">XIRR(B9:AA9,$B$1:$AA$1)</f>
        <v>0.168090902438323</v>
      </c>
      <c r="AG9" s="345" t="n">
        <f aca="false">1-EXP(-(1/0.25)*(AD9/ABS($AD$1010)))</f>
        <v>0.984485453553745</v>
      </c>
    </row>
    <row r="10" customFormat="false" ht="12.75" hidden="false" customHeight="false" outlineLevel="0" collapsed="false">
      <c r="A10" s="336"/>
      <c r="B10" s="341" t="n">
        <f aca="false">+[4]data1cf!A10</f>
        <v>-70486.9665218084</v>
      </c>
      <c r="C10" s="341" t="n">
        <f aca="false">+[4]data1cf!B10</f>
        <v>11954.1254609619</v>
      </c>
      <c r="D10" s="341" t="n">
        <f aca="false">+[4]data1cf!C10</f>
        <v>13002.1320437102</v>
      </c>
      <c r="E10" s="341" t="n">
        <f aca="false">+[4]data1cf!D10</f>
        <v>12716.580888906</v>
      </c>
      <c r="F10" s="341" t="n">
        <f aca="false">+[4]data1cf!E10</f>
        <v>12423.4049080249</v>
      </c>
      <c r="G10" s="341" t="n">
        <f aca="false">+[4]data1cf!F10</f>
        <v>12140.6907345997</v>
      </c>
      <c r="H10" s="341" t="n">
        <f aca="false">+[4]data1cf!G10</f>
        <v>12020.2789664771</v>
      </c>
      <c r="I10" s="341" t="n">
        <f aca="false">+[4]data1cf!H10</f>
        <v>11826.8348631257</v>
      </c>
      <c r="J10" s="341" t="n">
        <f aca="false">+[4]data1cf!I10</f>
        <v>11768.4944770002</v>
      </c>
      <c r="K10" s="341" t="n">
        <f aca="false">+[4]data1cf!J10</f>
        <v>11704.8831452442</v>
      </c>
      <c r="L10" s="341" t="n">
        <f aca="false">+[4]data1cf!K10</f>
        <v>11678.8413870671</v>
      </c>
      <c r="M10" s="341" t="n">
        <f aca="false">+[4]data1cf!L10</f>
        <v>11634.6032887792</v>
      </c>
      <c r="N10" s="341" t="n">
        <f aca="false">+[4]data1cf!M10</f>
        <v>11708.1516485771</v>
      </c>
      <c r="O10" s="341" t="n">
        <f aca="false">+[4]data1cf!N10</f>
        <v>11502.5670638288</v>
      </c>
      <c r="P10" s="341" t="n">
        <f aca="false">+[4]data1cf!O10</f>
        <v>11363.7567475683</v>
      </c>
      <c r="Q10" s="341" t="n">
        <f aca="false">+[4]data1cf!P10</f>
        <v>11401.8443283214</v>
      </c>
      <c r="R10" s="341" t="n">
        <f aca="false">+[4]data1cf!Q10</f>
        <v>808.457311218534</v>
      </c>
      <c r="S10" s="341" t="n">
        <f aca="false">+[4]data1cf!R10</f>
        <v>0</v>
      </c>
      <c r="T10" s="341" t="n">
        <f aca="false">+[4]data1cf!S10</f>
        <v>0</v>
      </c>
      <c r="U10" s="341" t="n">
        <f aca="false">+[4]data1cf!T10</f>
        <v>0</v>
      </c>
      <c r="V10" s="341" t="n">
        <f aca="false">+[4]data1cf!U10</f>
        <v>0</v>
      </c>
      <c r="W10" s="341" t="n">
        <f aca="false">+[4]data1cf!V10</f>
        <v>0</v>
      </c>
      <c r="X10" s="341" t="n">
        <f aca="false">+[4]data1cf!W10</f>
        <v>0</v>
      </c>
      <c r="Y10" s="341" t="n">
        <f aca="false">+[4]data1cf!X10</f>
        <v>0</v>
      </c>
      <c r="Z10" s="341" t="n">
        <f aca="false">+[4]data1cf!Y10</f>
        <v>0</v>
      </c>
      <c r="AA10" s="341" t="n">
        <f aca="false">+[4]data1cf!Z10</f>
        <v>0</v>
      </c>
      <c r="AB10" s="341"/>
      <c r="AC10" s="342" t="n">
        <f aca="false">XNPV(0.1,B10:AA10,$B$1:$AA$1)</f>
        <v>21513.0244261636</v>
      </c>
      <c r="AD10" s="342" t="n">
        <f aca="false">SUMPRODUCT(B10:AA10,$B$1010:$AA$1010)</f>
        <v>46722.8189595947</v>
      </c>
      <c r="AE10" s="343" t="n">
        <f aca="false">SUMPRODUCT(B10:AA10,$B$1012:$AA$1012)</f>
        <v>46386.9085669883</v>
      </c>
      <c r="AF10" s="344" t="n">
        <f aca="false">XIRR(B10:AA10,$B$1:$AA$1)</f>
        <v>0.151656010921706</v>
      </c>
      <c r="AG10" s="345" t="n">
        <f aca="false">1-EXP(-(1/0.25)*(AD10/ABS($AD$1010)))</f>
        <v>0.977626603110661</v>
      </c>
    </row>
    <row r="11" customFormat="false" ht="12.75" hidden="false" customHeight="false" outlineLevel="0" collapsed="false">
      <c r="A11" s="336"/>
      <c r="B11" s="341" t="n">
        <f aca="false">+[4]data1cf!A11</f>
        <v>-69529.6560697209</v>
      </c>
      <c r="C11" s="341" t="n">
        <f aca="false">+[4]data1cf!B11</f>
        <v>12026.9688051735</v>
      </c>
      <c r="D11" s="341" t="n">
        <f aca="false">+[4]data1cf!C11</f>
        <v>12943.6645300937</v>
      </c>
      <c r="E11" s="341" t="n">
        <f aca="false">+[4]data1cf!D11</f>
        <v>12781.9370881123</v>
      </c>
      <c r="F11" s="341" t="n">
        <f aca="false">+[4]data1cf!E11</f>
        <v>12365.6804316867</v>
      </c>
      <c r="G11" s="341" t="n">
        <f aca="false">+[4]data1cf!F11</f>
        <v>12064.5974324937</v>
      </c>
      <c r="H11" s="341" t="n">
        <f aca="false">+[4]data1cf!G11</f>
        <v>11775.9508887395</v>
      </c>
      <c r="I11" s="341" t="n">
        <f aca="false">+[4]data1cf!H11</f>
        <v>11870.2006257929</v>
      </c>
      <c r="J11" s="341" t="n">
        <f aca="false">+[4]data1cf!I11</f>
        <v>11757.4195301725</v>
      </c>
      <c r="K11" s="341" t="n">
        <f aca="false">+[4]data1cf!J11</f>
        <v>11637.9351136911</v>
      </c>
      <c r="L11" s="341" t="n">
        <f aca="false">+[4]data1cf!K11</f>
        <v>11531.1111807527</v>
      </c>
      <c r="M11" s="341" t="n">
        <f aca="false">+[4]data1cf!L11</f>
        <v>11427.9509982601</v>
      </c>
      <c r="N11" s="341" t="n">
        <f aca="false">+[4]data1cf!M11</f>
        <v>11573.7757513964</v>
      </c>
      <c r="O11" s="341" t="n">
        <f aca="false">+[4]data1cf!N11</f>
        <v>11443.7742329514</v>
      </c>
      <c r="P11" s="341" t="n">
        <f aca="false">+[4]data1cf!O11</f>
        <v>11462.3165240495</v>
      </c>
      <c r="Q11" s="341" t="n">
        <f aca="false">+[4]data1cf!P11</f>
        <v>11350.4960017113</v>
      </c>
      <c r="R11" s="341" t="n">
        <f aca="false">+[4]data1cf!Q11</f>
        <v>797.477343257271</v>
      </c>
      <c r="S11" s="341" t="n">
        <f aca="false">+[4]data1cf!R11</f>
        <v>0</v>
      </c>
      <c r="T11" s="341" t="n">
        <f aca="false">+[4]data1cf!S11</f>
        <v>0</v>
      </c>
      <c r="U11" s="341" t="n">
        <f aca="false">+[4]data1cf!T11</f>
        <v>0</v>
      </c>
      <c r="V11" s="341" t="n">
        <f aca="false">+[4]data1cf!U11</f>
        <v>0</v>
      </c>
      <c r="W11" s="341" t="n">
        <f aca="false">+[4]data1cf!V11</f>
        <v>0</v>
      </c>
      <c r="X11" s="341" t="n">
        <f aca="false">+[4]data1cf!W11</f>
        <v>0</v>
      </c>
      <c r="Y11" s="341" t="n">
        <f aca="false">+[4]data1cf!X11</f>
        <v>0</v>
      </c>
      <c r="Z11" s="341" t="n">
        <f aca="false">+[4]data1cf!Y11</f>
        <v>0</v>
      </c>
      <c r="AA11" s="341" t="n">
        <f aca="false">+[4]data1cf!Z11</f>
        <v>0</v>
      </c>
      <c r="AB11" s="341"/>
      <c r="AC11" s="342" t="n">
        <f aca="false">XNPV(0.1,B11:AA11,$B$1:$AA$1)</f>
        <v>22123.7174211616</v>
      </c>
      <c r="AD11" s="342" t="n">
        <f aca="false">SUMPRODUCT(B11:AA11,$B$1010:$AA$1010)</f>
        <v>47192.2696764496</v>
      </c>
      <c r="AE11" s="343" t="n">
        <f aca="false">SUMPRODUCT(B11:AA11,$B$1012:$AA$1012)</f>
        <v>46858.2787773172</v>
      </c>
      <c r="AF11" s="344" t="n">
        <f aca="false">XIRR(B11:AA11,$B$1:$AA$1)</f>
        <v>0.153879178568753</v>
      </c>
      <c r="AG11" s="345" t="n">
        <f aca="false">1-EXP(-(1/0.25)*(AD11/ABS($AD$1010)))</f>
        <v>0.978464708954669</v>
      </c>
    </row>
    <row r="12" customFormat="false" ht="12.75" hidden="false" customHeight="false" outlineLevel="0" collapsed="false">
      <c r="A12" s="336"/>
      <c r="B12" s="341" t="n">
        <f aca="false">+[4]data1cf!A12</f>
        <v>-69074.9630364845</v>
      </c>
      <c r="C12" s="341" t="n">
        <f aca="false">+[4]data1cf!B12</f>
        <v>12116.0215980035</v>
      </c>
      <c r="D12" s="341" t="n">
        <f aca="false">+[4]data1cf!C12</f>
        <v>13036.5744729908</v>
      </c>
      <c r="E12" s="341" t="n">
        <f aca="false">+[4]data1cf!D12</f>
        <v>12669.2075669172</v>
      </c>
      <c r="F12" s="341" t="n">
        <f aca="false">+[4]data1cf!E12</f>
        <v>12414.0218255114</v>
      </c>
      <c r="G12" s="341" t="n">
        <f aca="false">+[4]data1cf!F12</f>
        <v>12197.1921065668</v>
      </c>
      <c r="H12" s="341" t="n">
        <f aca="false">+[4]data1cf!G12</f>
        <v>11969.7873961071</v>
      </c>
      <c r="I12" s="341" t="n">
        <f aca="false">+[4]data1cf!H12</f>
        <v>11887.052480319</v>
      </c>
      <c r="J12" s="341" t="n">
        <f aca="false">+[4]data1cf!I12</f>
        <v>11817.1522540402</v>
      </c>
      <c r="K12" s="341" t="n">
        <f aca="false">+[4]data1cf!J12</f>
        <v>11683.962581735</v>
      </c>
      <c r="L12" s="341" t="n">
        <f aca="false">+[4]data1cf!K12</f>
        <v>11598.9340132947</v>
      </c>
      <c r="M12" s="341" t="n">
        <f aca="false">+[4]data1cf!L12</f>
        <v>11466.6902358233</v>
      </c>
      <c r="N12" s="341" t="n">
        <f aca="false">+[4]data1cf!M12</f>
        <v>11390.7036933167</v>
      </c>
      <c r="O12" s="341" t="n">
        <f aca="false">+[4]data1cf!N12</f>
        <v>11558.3333742458</v>
      </c>
      <c r="P12" s="341" t="n">
        <f aca="false">+[4]data1cf!O12</f>
        <v>11388.9082493089</v>
      </c>
      <c r="Q12" s="341" t="n">
        <f aca="false">+[4]data1cf!P12</f>
        <v>11319.1511016062</v>
      </c>
      <c r="R12" s="341" t="n">
        <f aca="false">+[4]data1cf!Q12</f>
        <v>792.262196043263</v>
      </c>
      <c r="S12" s="341" t="n">
        <f aca="false">+[4]data1cf!R12</f>
        <v>0</v>
      </c>
      <c r="T12" s="341" t="n">
        <f aca="false">+[4]data1cf!S12</f>
        <v>0</v>
      </c>
      <c r="U12" s="341" t="n">
        <f aca="false">+[4]data1cf!T12</f>
        <v>0</v>
      </c>
      <c r="V12" s="341" t="n">
        <f aca="false">+[4]data1cf!U12</f>
        <v>0</v>
      </c>
      <c r="W12" s="341" t="n">
        <f aca="false">+[4]data1cf!V12</f>
        <v>0</v>
      </c>
      <c r="X12" s="341" t="n">
        <f aca="false">+[4]data1cf!W12</f>
        <v>0</v>
      </c>
      <c r="Y12" s="341" t="n">
        <f aca="false">+[4]data1cf!X12</f>
        <v>0</v>
      </c>
      <c r="Z12" s="341" t="n">
        <f aca="false">+[4]data1cf!Y12</f>
        <v>0</v>
      </c>
      <c r="AA12" s="341" t="n">
        <f aca="false">+[4]data1cf!Z12</f>
        <v>0</v>
      </c>
      <c r="AB12" s="341"/>
      <c r="AC12" s="342" t="n">
        <f aca="false">XNPV(0.1,B12:AA12,$B$1:$AA$1)</f>
        <v>22918.766933671</v>
      </c>
      <c r="AD12" s="342" t="n">
        <f aca="false">SUMPRODUCT(B12:AA12,$B$1010:$AA$1010)</f>
        <v>48052.8873085445</v>
      </c>
      <c r="AE12" s="343" t="n">
        <f aca="false">SUMPRODUCT(B12:AA12,$B$1012:$AA$1012)</f>
        <v>47718.1809112899</v>
      </c>
      <c r="AF12" s="344" t="n">
        <f aca="false">XIRR(B12:AA12,$B$1:$AA$1)</f>
        <v>0.156149871251114</v>
      </c>
      <c r="AG12" s="345" t="n">
        <f aca="false">1-EXP(-(1/0.25)*(AD12/ABS($AD$1010)))</f>
        <v>0.979920476743343</v>
      </c>
    </row>
    <row r="13" customFormat="false" ht="12.75" hidden="false" customHeight="false" outlineLevel="0" collapsed="false">
      <c r="A13" s="336"/>
      <c r="B13" s="341" t="n">
        <f aca="false">+[4]data1cf!A13</f>
        <v>-72025.4413973007</v>
      </c>
      <c r="C13" s="341" t="n">
        <f aca="false">+[4]data1cf!B13</f>
        <v>11986.7728400262</v>
      </c>
      <c r="D13" s="341" t="n">
        <f aca="false">+[4]data1cf!C13</f>
        <v>13274.1872410556</v>
      </c>
      <c r="E13" s="341" t="n">
        <f aca="false">+[4]data1cf!D13</f>
        <v>12815.0877403224</v>
      </c>
      <c r="F13" s="341" t="n">
        <f aca="false">+[4]data1cf!E13</f>
        <v>12570.1330507949</v>
      </c>
      <c r="G13" s="341" t="n">
        <f aca="false">+[4]data1cf!F13</f>
        <v>12223.3423007054</v>
      </c>
      <c r="H13" s="341" t="n">
        <f aca="false">+[4]data1cf!G13</f>
        <v>12103.960323578</v>
      </c>
      <c r="I13" s="341" t="n">
        <f aca="false">+[4]data1cf!H13</f>
        <v>11867.1458426742</v>
      </c>
      <c r="J13" s="341" t="n">
        <f aca="false">+[4]data1cf!I13</f>
        <v>11748.6028569697</v>
      </c>
      <c r="K13" s="341" t="n">
        <f aca="false">+[4]data1cf!J13</f>
        <v>11697.8302823083</v>
      </c>
      <c r="L13" s="341" t="n">
        <f aca="false">+[4]data1cf!K13</f>
        <v>11535.3287599744</v>
      </c>
      <c r="M13" s="341" t="n">
        <f aca="false">+[4]data1cf!L13</f>
        <v>11712.93380774</v>
      </c>
      <c r="N13" s="341" t="n">
        <f aca="false">+[4]data1cf!M13</f>
        <v>11635.8243848581</v>
      </c>
      <c r="O13" s="341" t="n">
        <f aca="false">+[4]data1cf!N13</f>
        <v>11575.5454826992</v>
      </c>
      <c r="P13" s="341" t="n">
        <f aca="false">+[4]data1cf!O13</f>
        <v>11460.9598101143</v>
      </c>
      <c r="Q13" s="341" t="n">
        <f aca="false">+[4]data1cf!P13</f>
        <v>11454.5649700866</v>
      </c>
      <c r="R13" s="341" t="n">
        <f aca="false">+[4]data1cf!Q13</f>
        <v>826.103002650479</v>
      </c>
      <c r="S13" s="341" t="n">
        <f aca="false">+[4]data1cf!R13</f>
        <v>0</v>
      </c>
      <c r="T13" s="341" t="n">
        <f aca="false">+[4]data1cf!S13</f>
        <v>0</v>
      </c>
      <c r="U13" s="341" t="n">
        <f aca="false">+[4]data1cf!T13</f>
        <v>0</v>
      </c>
      <c r="V13" s="341" t="n">
        <f aca="false">+[4]data1cf!U13</f>
        <v>0</v>
      </c>
      <c r="W13" s="341" t="n">
        <f aca="false">+[4]data1cf!V13</f>
        <v>0</v>
      </c>
      <c r="X13" s="341" t="n">
        <f aca="false">+[4]data1cf!W13</f>
        <v>0</v>
      </c>
      <c r="Y13" s="341" t="n">
        <f aca="false">+[4]data1cf!X13</f>
        <v>0</v>
      </c>
      <c r="Z13" s="341" t="n">
        <f aca="false">+[4]data1cf!Y13</f>
        <v>0</v>
      </c>
      <c r="AA13" s="341" t="n">
        <f aca="false">+[4]data1cf!Z13</f>
        <v>0</v>
      </c>
      <c r="AB13" s="341"/>
      <c r="AC13" s="342" t="n">
        <f aca="false">XNPV(0.1,B13:AA13,$B$1:$AA$1)</f>
        <v>20522.3743078325</v>
      </c>
      <c r="AD13" s="342" t="n">
        <f aca="false">SUMPRODUCT(B13:AA13,$B$1010:$AA$1010)</f>
        <v>45822.4470223523</v>
      </c>
      <c r="AE13" s="343" t="n">
        <f aca="false">SUMPRODUCT(B13:AA13,$B$1012:$AA$1012)</f>
        <v>45485.4235680654</v>
      </c>
      <c r="AF13" s="344" t="n">
        <f aca="false">XIRR(B13:AA13,$B$1:$AA$1)</f>
        <v>0.148492914739193</v>
      </c>
      <c r="AG13" s="345" t="n">
        <f aca="false">1-EXP(-(1/0.25)*(AD13/ABS($AD$1010)))</f>
        <v>0.975926822804206</v>
      </c>
    </row>
    <row r="14" customFormat="false" ht="12.75" hidden="false" customHeight="false" outlineLevel="0" collapsed="false">
      <c r="A14" s="336"/>
      <c r="B14" s="341" t="n">
        <f aca="false">+[4]data1cf!A14</f>
        <v>-70855.2597363085</v>
      </c>
      <c r="C14" s="341" t="n">
        <f aca="false">+[4]data1cf!B14</f>
        <v>12002.839722018</v>
      </c>
      <c r="D14" s="341" t="n">
        <f aca="false">+[4]data1cf!C14</f>
        <v>12958.273661363</v>
      </c>
      <c r="E14" s="341" t="n">
        <f aca="false">+[4]data1cf!D14</f>
        <v>12701.2563040964</v>
      </c>
      <c r="F14" s="341" t="n">
        <f aca="false">+[4]data1cf!E14</f>
        <v>12432.1524537946</v>
      </c>
      <c r="G14" s="341" t="n">
        <f aca="false">+[4]data1cf!F14</f>
        <v>12090.6880921111</v>
      </c>
      <c r="H14" s="341" t="n">
        <f aca="false">+[4]data1cf!G14</f>
        <v>12060.677648949</v>
      </c>
      <c r="I14" s="341" t="n">
        <f aca="false">+[4]data1cf!H14</f>
        <v>11722.1249946391</v>
      </c>
      <c r="J14" s="341" t="n">
        <f aca="false">+[4]data1cf!I14</f>
        <v>11695.1595392995</v>
      </c>
      <c r="K14" s="341" t="n">
        <f aca="false">+[4]data1cf!J14</f>
        <v>11651.0133366734</v>
      </c>
      <c r="L14" s="341" t="n">
        <f aca="false">+[4]data1cf!K14</f>
        <v>11742.8979835197</v>
      </c>
      <c r="M14" s="341" t="n">
        <f aca="false">+[4]data1cf!L14</f>
        <v>11598.8693151487</v>
      </c>
      <c r="N14" s="341" t="n">
        <f aca="false">+[4]data1cf!M14</f>
        <v>11465.2711565712</v>
      </c>
      <c r="O14" s="341" t="n">
        <f aca="false">+[4]data1cf!N14</f>
        <v>11466.5079764033</v>
      </c>
      <c r="P14" s="341" t="n">
        <f aca="false">+[4]data1cf!O14</f>
        <v>11432.0897636827</v>
      </c>
      <c r="Q14" s="341" t="n">
        <f aca="false">+[4]data1cf!P14</f>
        <v>11421.5501186826</v>
      </c>
      <c r="R14" s="341" t="n">
        <f aca="false">+[4]data1cf!Q14</f>
        <v>812.681487071564</v>
      </c>
      <c r="S14" s="341" t="n">
        <f aca="false">+[4]data1cf!R14</f>
        <v>0</v>
      </c>
      <c r="T14" s="341" t="n">
        <f aca="false">+[4]data1cf!S14</f>
        <v>0</v>
      </c>
      <c r="U14" s="341" t="n">
        <f aca="false">+[4]data1cf!T14</f>
        <v>0</v>
      </c>
      <c r="V14" s="341" t="n">
        <f aca="false">+[4]data1cf!U14</f>
        <v>0</v>
      </c>
      <c r="W14" s="341" t="n">
        <f aca="false">+[4]data1cf!V14</f>
        <v>0</v>
      </c>
      <c r="X14" s="341" t="n">
        <f aca="false">+[4]data1cf!W14</f>
        <v>0</v>
      </c>
      <c r="Y14" s="341" t="n">
        <f aca="false">+[4]data1cf!X14</f>
        <v>0</v>
      </c>
      <c r="Z14" s="341" t="n">
        <f aca="false">+[4]data1cf!Y14</f>
        <v>0</v>
      </c>
      <c r="AA14" s="341" t="n">
        <f aca="false">+[4]data1cf!Z14</f>
        <v>0</v>
      </c>
      <c r="AB14" s="341"/>
      <c r="AC14" s="342" t="n">
        <f aca="false">XNPV(0.1,B14:AA14,$B$1:$AA$1)</f>
        <v>20976.2659141916</v>
      </c>
      <c r="AD14" s="342" t="n">
        <f aca="false">SUMPRODUCT(B14:AA14,$B$1010:$AA$1010)</f>
        <v>46116.4488603671</v>
      </c>
      <c r="AE14" s="343" t="n">
        <f aca="false">SUMPRODUCT(B14:AA14,$B$1012:$AA$1012)</f>
        <v>45781.4573478504</v>
      </c>
      <c r="AF14" s="344" t="n">
        <f aca="false">XIRR(B14:AA14,$B$1:$AA$1)</f>
        <v>0.150223187967534</v>
      </c>
      <c r="AG14" s="345" t="n">
        <f aca="false">1-EXP(-(1/0.25)*(AD14/ABS($AD$1010)))</f>
        <v>0.976495600847841</v>
      </c>
    </row>
    <row r="15" customFormat="false" ht="12.75" hidden="false" customHeight="false" outlineLevel="0" collapsed="false">
      <c r="A15" s="336"/>
      <c r="B15" s="341" t="n">
        <f aca="false">+[4]data1cf!A15</f>
        <v>-70361.69550418</v>
      </c>
      <c r="C15" s="341" t="n">
        <f aca="false">+[4]data1cf!B15</f>
        <v>11890.4427751072</v>
      </c>
      <c r="D15" s="341" t="n">
        <f aca="false">+[4]data1cf!C15</f>
        <v>13048.0530255054</v>
      </c>
      <c r="E15" s="341" t="n">
        <f aca="false">+[4]data1cf!D15</f>
        <v>12748.5810944631</v>
      </c>
      <c r="F15" s="341" t="n">
        <f aca="false">+[4]data1cf!E15</f>
        <v>12460.8315779709</v>
      </c>
      <c r="G15" s="341" t="n">
        <f aca="false">+[4]data1cf!F15</f>
        <v>12165.6632206808</v>
      </c>
      <c r="H15" s="341" t="n">
        <f aca="false">+[4]data1cf!G15</f>
        <v>11985.0582783452</v>
      </c>
      <c r="I15" s="341" t="n">
        <f aca="false">+[4]data1cf!H15</f>
        <v>11953.6179207591</v>
      </c>
      <c r="J15" s="341" t="n">
        <f aca="false">+[4]data1cf!I15</f>
        <v>11600.1695850012</v>
      </c>
      <c r="K15" s="341" t="n">
        <f aca="false">+[4]data1cf!J15</f>
        <v>11646.3556652163</v>
      </c>
      <c r="L15" s="341" t="n">
        <f aca="false">+[4]data1cf!K15</f>
        <v>11766.2962638739</v>
      </c>
      <c r="M15" s="341" t="n">
        <f aca="false">+[4]data1cf!L15</f>
        <v>11605.5354771583</v>
      </c>
      <c r="N15" s="341" t="n">
        <f aca="false">+[4]data1cf!M15</f>
        <v>11580.5813574767</v>
      </c>
      <c r="O15" s="341" t="n">
        <f aca="false">+[4]data1cf!N15</f>
        <v>11385.495762442</v>
      </c>
      <c r="P15" s="341" t="n">
        <f aca="false">+[4]data1cf!O15</f>
        <v>11461.3335840018</v>
      </c>
      <c r="Q15" s="341" t="n">
        <f aca="false">+[4]data1cf!P15</f>
        <v>11468.0662285063</v>
      </c>
      <c r="R15" s="341" t="n">
        <f aca="false">+[4]data1cf!Q15</f>
        <v>807.020502754743</v>
      </c>
      <c r="S15" s="341" t="n">
        <f aca="false">+[4]data1cf!R15</f>
        <v>0</v>
      </c>
      <c r="T15" s="341" t="n">
        <f aca="false">+[4]data1cf!S15</f>
        <v>0</v>
      </c>
      <c r="U15" s="341" t="n">
        <f aca="false">+[4]data1cf!T15</f>
        <v>0</v>
      </c>
      <c r="V15" s="341" t="n">
        <f aca="false">+[4]data1cf!U15</f>
        <v>0</v>
      </c>
      <c r="W15" s="341" t="n">
        <f aca="false">+[4]data1cf!V15</f>
        <v>0</v>
      </c>
      <c r="X15" s="341" t="n">
        <f aca="false">+[4]data1cf!W15</f>
        <v>0</v>
      </c>
      <c r="Y15" s="341" t="n">
        <f aca="false">+[4]data1cf!X15</f>
        <v>0</v>
      </c>
      <c r="Z15" s="341" t="n">
        <f aca="false">+[4]data1cf!Y15</f>
        <v>0</v>
      </c>
      <c r="AA15" s="341" t="n">
        <f aca="false">+[4]data1cf!Z15</f>
        <v>0</v>
      </c>
      <c r="AB15" s="341"/>
      <c r="AC15" s="342" t="n">
        <f aca="false">XNPV(0.1,B15:AA15,$B$1:$AA$1)</f>
        <v>21615.5028869587</v>
      </c>
      <c r="AD15" s="342" t="n">
        <f aca="false">SUMPRODUCT(B15:AA15,$B$1010:$AA$1010)</f>
        <v>46808.3142834506</v>
      </c>
      <c r="AE15" s="343" t="n">
        <f aca="false">SUMPRODUCT(B15:AA15,$B$1012:$AA$1012)</f>
        <v>46472.6443612247</v>
      </c>
      <c r="AF15" s="344" t="n">
        <f aca="false">XIRR(B15:AA15,$B$1:$AA$1)</f>
        <v>0.152000931450459</v>
      </c>
      <c r="AG15" s="345" t="n">
        <f aca="false">1-EXP(-(1/0.25)*(AD15/ABS($AD$1010)))</f>
        <v>0.977781629791349</v>
      </c>
    </row>
    <row r="16" customFormat="false" ht="12.75" hidden="false" customHeight="false" outlineLevel="0" collapsed="false">
      <c r="A16" s="336"/>
      <c r="B16" s="341" t="n">
        <f aca="false">+[4]data1cf!A16</f>
        <v>-63256.9247833066</v>
      </c>
      <c r="C16" s="341" t="n">
        <f aca="false">+[4]data1cf!B16</f>
        <v>11973.691840542</v>
      </c>
      <c r="D16" s="341" t="n">
        <f aca="false">+[4]data1cf!C16</f>
        <v>12755.4549010478</v>
      </c>
      <c r="E16" s="341" t="n">
        <f aca="false">+[4]data1cf!D16</f>
        <v>12550.5936217282</v>
      </c>
      <c r="F16" s="341" t="n">
        <f aca="false">+[4]data1cf!E16</f>
        <v>12181.4208059515</v>
      </c>
      <c r="G16" s="341" t="n">
        <f aca="false">+[4]data1cf!F16</f>
        <v>11955.7926533257</v>
      </c>
      <c r="H16" s="341" t="n">
        <f aca="false">+[4]data1cf!G16</f>
        <v>11765.6201224383</v>
      </c>
      <c r="I16" s="341" t="n">
        <f aca="false">+[4]data1cf!H16</f>
        <v>11716.0424477995</v>
      </c>
      <c r="J16" s="341" t="n">
        <f aca="false">+[4]data1cf!I16</f>
        <v>11665.7652544482</v>
      </c>
      <c r="K16" s="341" t="n">
        <f aca="false">+[4]data1cf!J16</f>
        <v>11739.5684441498</v>
      </c>
      <c r="L16" s="341" t="n">
        <f aca="false">+[4]data1cf!K16</f>
        <v>11557.9957409581</v>
      </c>
      <c r="M16" s="341" t="n">
        <f aca="false">+[4]data1cf!L16</f>
        <v>11493.0878891732</v>
      </c>
      <c r="N16" s="341" t="n">
        <f aca="false">+[4]data1cf!M16</f>
        <v>11380.1538062775</v>
      </c>
      <c r="O16" s="341" t="n">
        <f aca="false">+[4]data1cf!N16</f>
        <v>11533.6106413541</v>
      </c>
      <c r="P16" s="341" t="n">
        <f aca="false">+[4]data1cf!O16</f>
        <v>11528.4032219458</v>
      </c>
      <c r="Q16" s="341" t="n">
        <f aca="false">+[4]data1cf!P16</f>
        <v>11301.8032995123</v>
      </c>
      <c r="R16" s="341" t="n">
        <f aca="false">+[4]data1cf!Q16</f>
        <v>725.531624494614</v>
      </c>
      <c r="S16" s="341" t="n">
        <f aca="false">+[4]data1cf!R16</f>
        <v>0</v>
      </c>
      <c r="T16" s="341" t="n">
        <f aca="false">+[4]data1cf!S16</f>
        <v>0</v>
      </c>
      <c r="U16" s="341" t="n">
        <f aca="false">+[4]data1cf!T16</f>
        <v>0</v>
      </c>
      <c r="V16" s="341" t="n">
        <f aca="false">+[4]data1cf!U16</f>
        <v>0</v>
      </c>
      <c r="W16" s="341" t="n">
        <f aca="false">+[4]data1cf!V16</f>
        <v>0</v>
      </c>
      <c r="X16" s="341" t="n">
        <f aca="false">+[4]data1cf!W16</f>
        <v>0</v>
      </c>
      <c r="Y16" s="341" t="n">
        <f aca="false">+[4]data1cf!X16</f>
        <v>0</v>
      </c>
      <c r="Z16" s="341" t="n">
        <f aca="false">+[4]data1cf!Y16</f>
        <v>0</v>
      </c>
      <c r="AA16" s="341" t="n">
        <f aca="false">+[4]data1cf!Z16</f>
        <v>0</v>
      </c>
      <c r="AB16" s="341"/>
      <c r="AC16" s="342" t="n">
        <f aca="false">XNPV(0.1,B16:AA16,$B$1:$AA$1)</f>
        <v>27728.4585015119</v>
      </c>
      <c r="AD16" s="342" t="n">
        <f aca="false">SUMPRODUCT(B16:AA16,$B$1010:$AA$1010)</f>
        <v>52681.1581895845</v>
      </c>
      <c r="AE16" s="343" t="n">
        <f aca="false">SUMPRODUCT(B16:AA16,$B$1012:$AA$1012)</f>
        <v>52348.4991128461</v>
      </c>
      <c r="AF16" s="344" t="n">
        <f aca="false">XIRR(B16:AA16,$B$1:$AA$1)</f>
        <v>0.172838964711173</v>
      </c>
      <c r="AG16" s="345" t="n">
        <f aca="false">1-EXP(-(1/0.25)*(AD16/ABS($AD$1010)))</f>
        <v>0.98621898910611</v>
      </c>
    </row>
    <row r="17" customFormat="false" ht="12.75" hidden="false" customHeight="false" outlineLevel="0" collapsed="false">
      <c r="A17" s="336"/>
      <c r="B17" s="341" t="n">
        <f aca="false">+[4]data1cf!A17</f>
        <v>-72622.9648966542</v>
      </c>
      <c r="C17" s="341" t="n">
        <f aca="false">+[4]data1cf!B17</f>
        <v>12064.344204368</v>
      </c>
      <c r="D17" s="341" t="n">
        <f aca="false">+[4]data1cf!C17</f>
        <v>13104.5608149844</v>
      </c>
      <c r="E17" s="341" t="n">
        <f aca="false">+[4]data1cf!D17</f>
        <v>12912.9702615129</v>
      </c>
      <c r="F17" s="341" t="n">
        <f aca="false">+[4]data1cf!E17</f>
        <v>12532.8105536586</v>
      </c>
      <c r="G17" s="341" t="n">
        <f aca="false">+[4]data1cf!F17</f>
        <v>12395.8975661924</v>
      </c>
      <c r="H17" s="341" t="n">
        <f aca="false">+[4]data1cf!G17</f>
        <v>11910.1931869485</v>
      </c>
      <c r="I17" s="341" t="n">
        <f aca="false">+[4]data1cf!H17</f>
        <v>11758.4205408574</v>
      </c>
      <c r="J17" s="341" t="n">
        <f aca="false">+[4]data1cf!I17</f>
        <v>11963.6223427237</v>
      </c>
      <c r="K17" s="341" t="n">
        <f aca="false">+[4]data1cf!J17</f>
        <v>11769.4734820122</v>
      </c>
      <c r="L17" s="341" t="n">
        <f aca="false">+[4]data1cf!K17</f>
        <v>11704.5644879276</v>
      </c>
      <c r="M17" s="341" t="n">
        <f aca="false">+[4]data1cf!L17</f>
        <v>11580.6212379735</v>
      </c>
      <c r="N17" s="341" t="n">
        <f aca="false">+[4]data1cf!M17</f>
        <v>11557.7103093376</v>
      </c>
      <c r="O17" s="341" t="n">
        <f aca="false">+[4]data1cf!N17</f>
        <v>11752.3170016683</v>
      </c>
      <c r="P17" s="341" t="n">
        <f aca="false">+[4]data1cf!O17</f>
        <v>11625.0546958771</v>
      </c>
      <c r="Q17" s="341" t="n">
        <f aca="false">+[4]data1cf!P17</f>
        <v>11441.7789553345</v>
      </c>
      <c r="R17" s="341" t="n">
        <f aca="false">+[4]data1cf!Q17</f>
        <v>832.956358178665</v>
      </c>
      <c r="S17" s="341" t="n">
        <f aca="false">+[4]data1cf!R17</f>
        <v>0</v>
      </c>
      <c r="T17" s="341" t="n">
        <f aca="false">+[4]data1cf!S17</f>
        <v>0</v>
      </c>
      <c r="U17" s="341" t="n">
        <f aca="false">+[4]data1cf!T17</f>
        <v>0</v>
      </c>
      <c r="V17" s="341" t="n">
        <f aca="false">+[4]data1cf!U17</f>
        <v>0</v>
      </c>
      <c r="W17" s="341" t="n">
        <f aca="false">+[4]data1cf!V17</f>
        <v>0</v>
      </c>
      <c r="X17" s="341" t="n">
        <f aca="false">+[4]data1cf!W17</f>
        <v>0</v>
      </c>
      <c r="Y17" s="341" t="n">
        <f aca="false">+[4]data1cf!X17</f>
        <v>0</v>
      </c>
      <c r="Z17" s="341" t="n">
        <f aca="false">+[4]data1cf!Y17</f>
        <v>0</v>
      </c>
      <c r="AA17" s="341" t="n">
        <f aca="false">+[4]data1cf!Z17</f>
        <v>0</v>
      </c>
      <c r="AB17" s="341"/>
      <c r="AC17" s="342" t="n">
        <f aca="false">XNPV(0.1,B17:AA17,$B$1:$AA$1)</f>
        <v>20062.6622531134</v>
      </c>
      <c r="AD17" s="342" t="n">
        <f aca="false">SUMPRODUCT(B17:AA17,$B$1010:$AA$1010)</f>
        <v>45430.8184226179</v>
      </c>
      <c r="AE17" s="343" t="n">
        <f aca="false">SUMPRODUCT(B17:AA17,$B$1012:$AA$1012)</f>
        <v>45092.7863903263</v>
      </c>
      <c r="AF17" s="344" t="n">
        <f aca="false">XIRR(B17:AA17,$B$1:$AA$1)</f>
        <v>0.147012766892457</v>
      </c>
      <c r="AG17" s="345" t="n">
        <f aca="false">1-EXP(-(1/0.25)*(AD17/ABS($AD$1010)))</f>
        <v>0.975147740114028</v>
      </c>
    </row>
    <row r="18" customFormat="false" ht="12.75" hidden="false" customHeight="false" outlineLevel="0" collapsed="false">
      <c r="A18" s="336"/>
      <c r="B18" s="341" t="n">
        <f aca="false">+[4]data1cf!A18</f>
        <v>-65104.0128526669</v>
      </c>
      <c r="C18" s="341" t="n">
        <f aca="false">+[4]data1cf!B18</f>
        <v>11979.4146282201</v>
      </c>
      <c r="D18" s="341" t="n">
        <f aca="false">+[4]data1cf!C18</f>
        <v>12833.1070721477</v>
      </c>
      <c r="E18" s="341" t="n">
        <f aca="false">+[4]data1cf!D18</f>
        <v>12552.1941258237</v>
      </c>
      <c r="F18" s="341" t="n">
        <f aca="false">+[4]data1cf!E18</f>
        <v>12278.2409679211</v>
      </c>
      <c r="G18" s="341" t="n">
        <f aca="false">+[4]data1cf!F18</f>
        <v>11956.9251256497</v>
      </c>
      <c r="H18" s="341" t="n">
        <f aca="false">+[4]data1cf!G18</f>
        <v>11840.0419892802</v>
      </c>
      <c r="I18" s="341" t="n">
        <f aca="false">+[4]data1cf!H18</f>
        <v>11641.7742814609</v>
      </c>
      <c r="J18" s="341" t="n">
        <f aca="false">+[4]data1cf!I18</f>
        <v>11684.5361789717</v>
      </c>
      <c r="K18" s="341" t="n">
        <f aca="false">+[4]data1cf!J18</f>
        <v>11719.6343622407</v>
      </c>
      <c r="L18" s="341" t="n">
        <f aca="false">+[4]data1cf!K18</f>
        <v>11487.4046936803</v>
      </c>
      <c r="M18" s="341" t="n">
        <f aca="false">+[4]data1cf!L18</f>
        <v>11702.1356742362</v>
      </c>
      <c r="N18" s="341" t="n">
        <f aca="false">+[4]data1cf!M18</f>
        <v>11482.8756808103</v>
      </c>
      <c r="O18" s="341" t="n">
        <f aca="false">+[4]data1cf!N18</f>
        <v>11493.0000898616</v>
      </c>
      <c r="P18" s="341" t="n">
        <f aca="false">+[4]data1cf!O18</f>
        <v>11325.8613447879</v>
      </c>
      <c r="Q18" s="341" t="n">
        <f aca="false">+[4]data1cf!P18</f>
        <v>11315.3792509277</v>
      </c>
      <c r="R18" s="341" t="n">
        <f aca="false">+[4]data1cf!Q18</f>
        <v>746.716985814948</v>
      </c>
      <c r="S18" s="341" t="n">
        <f aca="false">+[4]data1cf!R18</f>
        <v>0</v>
      </c>
      <c r="T18" s="341" t="n">
        <f aca="false">+[4]data1cf!S18</f>
        <v>0</v>
      </c>
      <c r="U18" s="341" t="n">
        <f aca="false">+[4]data1cf!T18</f>
        <v>0</v>
      </c>
      <c r="V18" s="341" t="n">
        <f aca="false">+[4]data1cf!U18</f>
        <v>0</v>
      </c>
      <c r="W18" s="341" t="n">
        <f aca="false">+[4]data1cf!V18</f>
        <v>0</v>
      </c>
      <c r="X18" s="341" t="n">
        <f aca="false">+[4]data1cf!W18</f>
        <v>0</v>
      </c>
      <c r="Y18" s="341" t="n">
        <f aca="false">+[4]data1cf!X18</f>
        <v>0</v>
      </c>
      <c r="Z18" s="341" t="n">
        <f aca="false">+[4]data1cf!Y18</f>
        <v>0</v>
      </c>
      <c r="AA18" s="341" t="n">
        <f aca="false">+[4]data1cf!Z18</f>
        <v>0</v>
      </c>
      <c r="AB18" s="341"/>
      <c r="AC18" s="342" t="n">
        <f aca="false">XNPV(0.1,B18:AA18,$B$1:$AA$1)</f>
        <v>26044.4883092974</v>
      </c>
      <c r="AD18" s="342" t="n">
        <f aca="false">SUMPRODUCT(B18:AA18,$B$1010:$AA$1010)</f>
        <v>51021.990973045</v>
      </c>
      <c r="AE18" s="343" t="n">
        <f aca="false">SUMPRODUCT(B18:AA18,$B$1012:$AA$1012)</f>
        <v>50689.0724265983</v>
      </c>
      <c r="AF18" s="344" t="n">
        <f aca="false">XIRR(B18:AA18,$B$1:$AA$1)</f>
        <v>0.166853649931026</v>
      </c>
      <c r="AG18" s="345" t="n">
        <f aca="false">1-EXP(-(1/0.25)*(AD18/ABS($AD$1010)))</f>
        <v>0.984228118509686</v>
      </c>
    </row>
    <row r="19" customFormat="false" ht="12.75" hidden="false" customHeight="false" outlineLevel="0" collapsed="false">
      <c r="A19" s="336"/>
      <c r="B19" s="341" t="n">
        <f aca="false">+[4]data1cf!A19</f>
        <v>-65235.2227107693</v>
      </c>
      <c r="C19" s="341" t="n">
        <f aca="false">+[4]data1cf!B19</f>
        <v>11903.3104087245</v>
      </c>
      <c r="D19" s="341" t="n">
        <f aca="false">+[4]data1cf!C19</f>
        <v>12956.3394675567</v>
      </c>
      <c r="E19" s="341" t="n">
        <f aca="false">+[4]data1cf!D19</f>
        <v>12638.4137363915</v>
      </c>
      <c r="F19" s="341" t="n">
        <f aca="false">+[4]data1cf!E19</f>
        <v>12174.5252002227</v>
      </c>
      <c r="G19" s="341" t="n">
        <f aca="false">+[4]data1cf!F19</f>
        <v>12003.7569688301</v>
      </c>
      <c r="H19" s="341" t="n">
        <f aca="false">+[4]data1cf!G19</f>
        <v>11814.0464583936</v>
      </c>
      <c r="I19" s="341" t="n">
        <f aca="false">+[4]data1cf!H19</f>
        <v>11587.495698978</v>
      </c>
      <c r="J19" s="341" t="n">
        <f aca="false">+[4]data1cf!I19</f>
        <v>11690.7299858884</v>
      </c>
      <c r="K19" s="341" t="n">
        <f aca="false">+[4]data1cf!J19</f>
        <v>11473.2476359488</v>
      </c>
      <c r="L19" s="341" t="n">
        <f aca="false">+[4]data1cf!K19</f>
        <v>11478.0737536247</v>
      </c>
      <c r="M19" s="341" t="n">
        <f aca="false">+[4]data1cf!L19</f>
        <v>11563.9731471662</v>
      </c>
      <c r="N19" s="341" t="n">
        <f aca="false">+[4]data1cf!M19</f>
        <v>11643.711253254</v>
      </c>
      <c r="O19" s="341" t="n">
        <f aca="false">+[4]data1cf!N19</f>
        <v>11306.6643815006</v>
      </c>
      <c r="P19" s="341" t="n">
        <f aca="false">+[4]data1cf!O19</f>
        <v>11373.9585127595</v>
      </c>
      <c r="Q19" s="341" t="n">
        <f aca="false">+[4]data1cf!P19</f>
        <v>11312.2923430228</v>
      </c>
      <c r="R19" s="341" t="n">
        <f aca="false">+[4]data1cf!Q19</f>
        <v>748.221910403439</v>
      </c>
      <c r="S19" s="341" t="n">
        <f aca="false">+[4]data1cf!R19</f>
        <v>0</v>
      </c>
      <c r="T19" s="341" t="n">
        <f aca="false">+[4]data1cf!S19</f>
        <v>0</v>
      </c>
      <c r="U19" s="341" t="n">
        <f aca="false">+[4]data1cf!T19</f>
        <v>0</v>
      </c>
      <c r="V19" s="341" t="n">
        <f aca="false">+[4]data1cf!U19</f>
        <v>0</v>
      </c>
      <c r="W19" s="341" t="n">
        <f aca="false">+[4]data1cf!V19</f>
        <v>0</v>
      </c>
      <c r="X19" s="341" t="n">
        <f aca="false">+[4]data1cf!W19</f>
        <v>0</v>
      </c>
      <c r="Y19" s="341" t="n">
        <f aca="false">+[4]data1cf!X19</f>
        <v>0</v>
      </c>
      <c r="Z19" s="341" t="n">
        <f aca="false">+[4]data1cf!Y19</f>
        <v>0</v>
      </c>
      <c r="AA19" s="341" t="n">
        <f aca="false">+[4]data1cf!Z19</f>
        <v>0</v>
      </c>
      <c r="AB19" s="341"/>
      <c r="AC19" s="342" t="n">
        <f aca="false">XNPV(0.1,B19:AA19,$B$1:$AA$1)</f>
        <v>25782.4020868315</v>
      </c>
      <c r="AD19" s="342" t="n">
        <f aca="false">SUMPRODUCT(B19:AA19,$B$1010:$AA$1010)</f>
        <v>50693.8177840234</v>
      </c>
      <c r="AE19" s="343" t="n">
        <f aca="false">SUMPRODUCT(B19:AA19,$B$1012:$AA$1012)</f>
        <v>50361.8193684985</v>
      </c>
      <c r="AF19" s="344" t="n">
        <f aca="false">XIRR(B19:AA19,$B$1:$AA$1)</f>
        <v>0.166185251705363</v>
      </c>
      <c r="AG19" s="345" t="n">
        <f aca="false">1-EXP(-(1/0.25)*(AD19/ABS($AD$1010)))</f>
        <v>0.983801503389573</v>
      </c>
    </row>
    <row r="20" customFormat="false" ht="12.75" hidden="false" customHeight="false" outlineLevel="0" collapsed="false">
      <c r="A20" s="336"/>
      <c r="B20" s="341" t="n">
        <f aca="false">+[4]data1cf!A20</f>
        <v>-69929.2701442304</v>
      </c>
      <c r="C20" s="341" t="n">
        <f aca="false">+[4]data1cf!B20</f>
        <v>11989.2853695214</v>
      </c>
      <c r="D20" s="341" t="n">
        <f aca="false">+[4]data1cf!C20</f>
        <v>13021.3756460817</v>
      </c>
      <c r="E20" s="341" t="n">
        <f aca="false">+[4]data1cf!D20</f>
        <v>12745.4965231802</v>
      </c>
      <c r="F20" s="341" t="n">
        <f aca="false">+[4]data1cf!E20</f>
        <v>12403.2986064189</v>
      </c>
      <c r="G20" s="341" t="n">
        <f aca="false">+[4]data1cf!F20</f>
        <v>12221.7815479756</v>
      </c>
      <c r="H20" s="341" t="n">
        <f aca="false">+[4]data1cf!G20</f>
        <v>12012.0982343514</v>
      </c>
      <c r="I20" s="341" t="n">
        <f aca="false">+[4]data1cf!H20</f>
        <v>11877.6697853954</v>
      </c>
      <c r="J20" s="341" t="n">
        <f aca="false">+[4]data1cf!I20</f>
        <v>11727.9337001993</v>
      </c>
      <c r="K20" s="341" t="n">
        <f aca="false">+[4]data1cf!J20</f>
        <v>11695.1501711168</v>
      </c>
      <c r="L20" s="341" t="n">
        <f aca="false">+[4]data1cf!K20</f>
        <v>11578.2744019224</v>
      </c>
      <c r="M20" s="341" t="n">
        <f aca="false">+[4]data1cf!L20</f>
        <v>11710.4693538038</v>
      </c>
      <c r="N20" s="341" t="n">
        <f aca="false">+[4]data1cf!M20</f>
        <v>11520.8144708423</v>
      </c>
      <c r="O20" s="341" t="n">
        <f aca="false">+[4]data1cf!N20</f>
        <v>11423.5883538645</v>
      </c>
      <c r="P20" s="341" t="n">
        <f aca="false">+[4]data1cf!O20</f>
        <v>11547.2459705057</v>
      </c>
      <c r="Q20" s="341" t="n">
        <f aca="false">+[4]data1cf!P20</f>
        <v>11453.1210474429</v>
      </c>
      <c r="R20" s="341" t="n">
        <f aca="false">+[4]data1cf!Q20</f>
        <v>802.060756846264</v>
      </c>
      <c r="S20" s="341" t="n">
        <f aca="false">+[4]data1cf!R20</f>
        <v>0</v>
      </c>
      <c r="T20" s="341" t="n">
        <f aca="false">+[4]data1cf!S20</f>
        <v>0</v>
      </c>
      <c r="U20" s="341" t="n">
        <f aca="false">+[4]data1cf!T20</f>
        <v>0</v>
      </c>
      <c r="V20" s="341" t="n">
        <f aca="false">+[4]data1cf!U20</f>
        <v>0</v>
      </c>
      <c r="W20" s="341" t="n">
        <f aca="false">+[4]data1cf!V20</f>
        <v>0</v>
      </c>
      <c r="X20" s="341" t="n">
        <f aca="false">+[4]data1cf!W20</f>
        <v>0</v>
      </c>
      <c r="Y20" s="341" t="n">
        <f aca="false">+[4]data1cf!X20</f>
        <v>0</v>
      </c>
      <c r="Z20" s="341" t="n">
        <f aca="false">+[4]data1cf!Y20</f>
        <v>0</v>
      </c>
      <c r="AA20" s="341" t="n">
        <f aca="false">+[4]data1cf!Z20</f>
        <v>0</v>
      </c>
      <c r="AB20" s="341"/>
      <c r="AC20" s="342" t="n">
        <f aca="false">XNPV(0.1,B20:AA20,$B$1:$AA$1)</f>
        <v>22139.7943475495</v>
      </c>
      <c r="AD20" s="342" t="n">
        <f aca="false">SUMPRODUCT(B20:AA20,$B$1010:$AA$1010)</f>
        <v>47350.0738003775</v>
      </c>
      <c r="AE20" s="343" t="n">
        <f aca="false">SUMPRODUCT(B20:AA20,$B$1012:$AA$1012)</f>
        <v>47014.16637132</v>
      </c>
      <c r="AF20" s="344" t="n">
        <f aca="false">XIRR(B20:AA20,$B$1:$AA$1)</f>
        <v>0.15354519932751</v>
      </c>
      <c r="AG20" s="345" t="n">
        <f aca="false">1-EXP(-(1/0.25)*(AD20/ABS($AD$1010)))</f>
        <v>0.978739325293023</v>
      </c>
    </row>
    <row r="21" customFormat="false" ht="12.75" hidden="false" customHeight="false" outlineLevel="0" collapsed="false">
      <c r="A21" s="336"/>
      <c r="B21" s="341" t="n">
        <f aca="false">+[4]data1cf!A21</f>
        <v>-68815.422739254</v>
      </c>
      <c r="C21" s="341" t="n">
        <f aca="false">+[4]data1cf!B21</f>
        <v>12039.2621944702</v>
      </c>
      <c r="D21" s="341" t="n">
        <f aca="false">+[4]data1cf!C21</f>
        <v>13065.8408761586</v>
      </c>
      <c r="E21" s="341" t="n">
        <f aca="false">+[4]data1cf!D21</f>
        <v>12688.1404980159</v>
      </c>
      <c r="F21" s="341" t="n">
        <f aca="false">+[4]data1cf!E21</f>
        <v>12281.6010917289</v>
      </c>
      <c r="G21" s="341" t="n">
        <f aca="false">+[4]data1cf!F21</f>
        <v>12105.1299198482</v>
      </c>
      <c r="H21" s="341" t="n">
        <f aca="false">+[4]data1cf!G21</f>
        <v>11872.9753100424</v>
      </c>
      <c r="I21" s="341" t="n">
        <f aca="false">+[4]data1cf!H21</f>
        <v>11704.6270376669</v>
      </c>
      <c r="J21" s="341" t="n">
        <f aca="false">+[4]data1cf!I21</f>
        <v>11763.2530576515</v>
      </c>
      <c r="K21" s="341" t="n">
        <f aca="false">+[4]data1cf!J21</f>
        <v>11728.4484005532</v>
      </c>
      <c r="L21" s="341" t="n">
        <f aca="false">+[4]data1cf!K21</f>
        <v>11609.6213774118</v>
      </c>
      <c r="M21" s="341" t="n">
        <f aca="false">+[4]data1cf!L21</f>
        <v>11549.9057020046</v>
      </c>
      <c r="N21" s="341" t="n">
        <f aca="false">+[4]data1cf!M21</f>
        <v>11412.2213072536</v>
      </c>
      <c r="O21" s="341" t="n">
        <f aca="false">+[4]data1cf!N21</f>
        <v>11465.8721524244</v>
      </c>
      <c r="P21" s="341" t="n">
        <f aca="false">+[4]data1cf!O21</f>
        <v>11448.4530059806</v>
      </c>
      <c r="Q21" s="341" t="n">
        <f aca="false">+[4]data1cf!P21</f>
        <v>11387.459615778</v>
      </c>
      <c r="R21" s="341" t="n">
        <f aca="false">+[4]data1cf!Q21</f>
        <v>789.285372650148</v>
      </c>
      <c r="S21" s="341" t="n">
        <f aca="false">+[4]data1cf!R21</f>
        <v>0</v>
      </c>
      <c r="T21" s="341" t="n">
        <f aca="false">+[4]data1cf!S21</f>
        <v>0</v>
      </c>
      <c r="U21" s="341" t="n">
        <f aca="false">+[4]data1cf!T21</f>
        <v>0</v>
      </c>
      <c r="V21" s="341" t="n">
        <f aca="false">+[4]data1cf!U21</f>
        <v>0</v>
      </c>
      <c r="W21" s="341" t="n">
        <f aca="false">+[4]data1cf!V21</f>
        <v>0</v>
      </c>
      <c r="X21" s="341" t="n">
        <f aca="false">+[4]data1cf!W21</f>
        <v>0</v>
      </c>
      <c r="Y21" s="341" t="n">
        <f aca="false">+[4]data1cf!X21</f>
        <v>0</v>
      </c>
      <c r="Z21" s="341" t="n">
        <f aca="false">+[4]data1cf!Y21</f>
        <v>0</v>
      </c>
      <c r="AA21" s="341" t="n">
        <f aca="false">+[4]data1cf!Z21</f>
        <v>0</v>
      </c>
      <c r="AB21" s="341"/>
      <c r="AC21" s="342" t="n">
        <f aca="false">XNPV(0.1,B21:AA21,$B$1:$AA$1)</f>
        <v>22889.6011450122</v>
      </c>
      <c r="AD21" s="342" t="n">
        <f aca="false">SUMPRODUCT(B21:AA21,$B$1010:$AA$1010)</f>
        <v>47969.0241208591</v>
      </c>
      <c r="AE21" s="343" t="n">
        <f aca="false">SUMPRODUCT(B21:AA21,$B$1012:$AA$1012)</f>
        <v>47634.8549263777</v>
      </c>
      <c r="AF21" s="344" t="n">
        <f aca="false">XIRR(B21:AA21,$B$1:$AA$1)</f>
        <v>0.156217535540008</v>
      </c>
      <c r="AG21" s="345" t="n">
        <f aca="false">1-EXP(-(1/0.25)*(AD21/ABS($AD$1010)))</f>
        <v>0.979783057423636</v>
      </c>
    </row>
    <row r="22" customFormat="false" ht="12.75" hidden="false" customHeight="false" outlineLevel="0" collapsed="false">
      <c r="A22" s="336"/>
      <c r="B22" s="341" t="n">
        <f aca="false">+[4]data1cf!A22</f>
        <v>-67013.9616003418</v>
      </c>
      <c r="C22" s="341" t="n">
        <f aca="false">+[4]data1cf!B22</f>
        <v>11992.7796993323</v>
      </c>
      <c r="D22" s="341" t="n">
        <f aca="false">+[4]data1cf!C22</f>
        <v>12784.9272791664</v>
      </c>
      <c r="E22" s="341" t="n">
        <f aca="false">+[4]data1cf!D22</f>
        <v>12648.6536945932</v>
      </c>
      <c r="F22" s="341" t="n">
        <f aca="false">+[4]data1cf!E22</f>
        <v>12336.9795629582</v>
      </c>
      <c r="G22" s="341" t="n">
        <f aca="false">+[4]data1cf!F22</f>
        <v>12053.1317304507</v>
      </c>
      <c r="H22" s="341" t="n">
        <f aca="false">+[4]data1cf!G22</f>
        <v>11887.3193423773</v>
      </c>
      <c r="I22" s="341" t="n">
        <f aca="false">+[4]data1cf!H22</f>
        <v>11694.4535468771</v>
      </c>
      <c r="J22" s="341" t="n">
        <f aca="false">+[4]data1cf!I22</f>
        <v>11660.9277855919</v>
      </c>
      <c r="K22" s="341" t="n">
        <f aca="false">+[4]data1cf!J22</f>
        <v>11579.7702452538</v>
      </c>
      <c r="L22" s="341" t="n">
        <f aca="false">+[4]data1cf!K22</f>
        <v>11595.3557159187</v>
      </c>
      <c r="M22" s="341" t="n">
        <f aca="false">+[4]data1cf!L22</f>
        <v>11481.8271040063</v>
      </c>
      <c r="N22" s="341" t="n">
        <f aca="false">+[4]data1cf!M22</f>
        <v>11453.4618199114</v>
      </c>
      <c r="O22" s="341" t="n">
        <f aca="false">+[4]data1cf!N22</f>
        <v>11419.1556984401</v>
      </c>
      <c r="P22" s="341" t="n">
        <f aca="false">+[4]data1cf!O22</f>
        <v>11306.5919598269</v>
      </c>
      <c r="Q22" s="341" t="n">
        <f aca="false">+[4]data1cf!P22</f>
        <v>11201.279909658</v>
      </c>
      <c r="R22" s="341" t="n">
        <f aca="false">+[4]data1cf!Q22</f>
        <v>768.62333397128</v>
      </c>
      <c r="S22" s="341" t="n">
        <f aca="false">+[4]data1cf!R22</f>
        <v>0</v>
      </c>
      <c r="T22" s="341" t="n">
        <f aca="false">+[4]data1cf!S22</f>
        <v>0</v>
      </c>
      <c r="U22" s="341" t="n">
        <f aca="false">+[4]data1cf!T22</f>
        <v>0</v>
      </c>
      <c r="V22" s="341" t="n">
        <f aca="false">+[4]data1cf!U22</f>
        <v>0</v>
      </c>
      <c r="W22" s="341" t="n">
        <f aca="false">+[4]data1cf!V22</f>
        <v>0</v>
      </c>
      <c r="X22" s="341" t="n">
        <f aca="false">+[4]data1cf!W22</f>
        <v>0</v>
      </c>
      <c r="Y22" s="341" t="n">
        <f aca="false">+[4]data1cf!X22</f>
        <v>0</v>
      </c>
      <c r="Z22" s="341" t="n">
        <f aca="false">+[4]data1cf!Y22</f>
        <v>0</v>
      </c>
      <c r="AA22" s="341" t="n">
        <f aca="false">+[4]data1cf!Z22</f>
        <v>0</v>
      </c>
      <c r="AB22" s="341"/>
      <c r="AC22" s="342" t="n">
        <f aca="false">XNPV(0.1,B22:AA22,$B$1:$AA$1)</f>
        <v>24168.6635549764</v>
      </c>
      <c r="AD22" s="342" t="n">
        <f aca="false">SUMPRODUCT(B22:AA22,$B$1010:$AA$1010)</f>
        <v>49110.9319093625</v>
      </c>
      <c r="AE22" s="343" t="n">
        <f aca="false">SUMPRODUCT(B22:AA22,$B$1012:$AA$1012)</f>
        <v>48778.6816323662</v>
      </c>
      <c r="AF22" s="344" t="n">
        <f aca="false">XIRR(B22:AA22,$B$1:$AA$1)</f>
        <v>0.160703368402231</v>
      </c>
      <c r="AG22" s="345" t="n">
        <f aca="false">1-EXP(-(1/0.25)*(AD22/ABS($AD$1010)))</f>
        <v>0.981576045522187</v>
      </c>
    </row>
    <row r="23" customFormat="false" ht="12.75" hidden="false" customHeight="false" outlineLevel="0" collapsed="false">
      <c r="A23" s="336"/>
      <c r="B23" s="341" t="n">
        <f aca="false">+[4]data1cf!A23</f>
        <v>-64797.1709348714</v>
      </c>
      <c r="C23" s="341" t="n">
        <f aca="false">+[4]data1cf!B23</f>
        <v>12031.5815541974</v>
      </c>
      <c r="D23" s="341" t="n">
        <f aca="false">+[4]data1cf!C23</f>
        <v>12792.6542718337</v>
      </c>
      <c r="E23" s="341" t="n">
        <f aca="false">+[4]data1cf!D23</f>
        <v>12545.8779453035</v>
      </c>
      <c r="F23" s="341" t="n">
        <f aca="false">+[4]data1cf!E23</f>
        <v>12209.0056961548</v>
      </c>
      <c r="G23" s="341" t="n">
        <f aca="false">+[4]data1cf!F23</f>
        <v>11998.1540363497</v>
      </c>
      <c r="H23" s="341" t="n">
        <f aca="false">+[4]data1cf!G23</f>
        <v>11789.5564326129</v>
      </c>
      <c r="I23" s="341" t="n">
        <f aca="false">+[4]data1cf!H23</f>
        <v>11586.2240024399</v>
      </c>
      <c r="J23" s="341" t="n">
        <f aca="false">+[4]data1cf!I23</f>
        <v>11678.4399460471</v>
      </c>
      <c r="K23" s="341" t="n">
        <f aca="false">+[4]data1cf!J23</f>
        <v>11615.6024135416</v>
      </c>
      <c r="L23" s="341" t="n">
        <f aca="false">+[4]data1cf!K23</f>
        <v>11474.9343676079</v>
      </c>
      <c r="M23" s="341" t="n">
        <f aca="false">+[4]data1cf!L23</f>
        <v>11549.2967077406</v>
      </c>
      <c r="N23" s="341" t="n">
        <f aca="false">+[4]data1cf!M23</f>
        <v>11404.8292876459</v>
      </c>
      <c r="O23" s="341" t="n">
        <f aca="false">+[4]data1cf!N23</f>
        <v>11328.1384974202</v>
      </c>
      <c r="P23" s="341" t="n">
        <f aca="false">+[4]data1cf!O23</f>
        <v>11262.1959288309</v>
      </c>
      <c r="Q23" s="341" t="n">
        <f aca="false">+[4]data1cf!P23</f>
        <v>11398.1020705302</v>
      </c>
      <c r="R23" s="341" t="n">
        <f aca="false">+[4]data1cf!Q23</f>
        <v>743.197631754601</v>
      </c>
      <c r="S23" s="341" t="n">
        <f aca="false">+[4]data1cf!R23</f>
        <v>0</v>
      </c>
      <c r="T23" s="341" t="n">
        <f aca="false">+[4]data1cf!S23</f>
        <v>0</v>
      </c>
      <c r="U23" s="341" t="n">
        <f aca="false">+[4]data1cf!T23</f>
        <v>0</v>
      </c>
      <c r="V23" s="341" t="n">
        <f aca="false">+[4]data1cf!U23</f>
        <v>0</v>
      </c>
      <c r="W23" s="341" t="n">
        <f aca="false">+[4]data1cf!V23</f>
        <v>0</v>
      </c>
      <c r="X23" s="341" t="n">
        <f aca="false">+[4]data1cf!W23</f>
        <v>0</v>
      </c>
      <c r="Y23" s="341" t="n">
        <f aca="false">+[4]data1cf!X23</f>
        <v>0</v>
      </c>
      <c r="Z23" s="341" t="n">
        <f aca="false">+[4]data1cf!Y23</f>
        <v>0</v>
      </c>
      <c r="AA23" s="341" t="n">
        <f aca="false">+[4]data1cf!Z23</f>
        <v>0</v>
      </c>
      <c r="AB23" s="341"/>
      <c r="AC23" s="342" t="n">
        <f aca="false">XNPV(0.1,B23:AA23,$B$1:$AA$1)</f>
        <v>26106.3637966654</v>
      </c>
      <c r="AD23" s="342" t="n">
        <f aca="false">SUMPRODUCT(B23:AA23,$B$1010:$AA$1010)</f>
        <v>50979.6173098478</v>
      </c>
      <c r="AE23" s="343" t="n">
        <f aca="false">SUMPRODUCT(B23:AA23,$B$1012:$AA$1012)</f>
        <v>50648.1576548802</v>
      </c>
      <c r="AF23" s="344" t="n">
        <f aca="false">XIRR(B23:AA23,$B$1:$AA$1)</f>
        <v>0.167432219977968</v>
      </c>
      <c r="AG23" s="345" t="n">
        <f aca="false">1-EXP(-(1/0.25)*(AD23/ABS($AD$1010)))</f>
        <v>0.984173672105057</v>
      </c>
    </row>
    <row r="24" customFormat="false" ht="12.75" hidden="false" customHeight="false" outlineLevel="0" collapsed="false">
      <c r="A24" s="336"/>
      <c r="B24" s="341" t="n">
        <f aca="false">+[4]data1cf!A24</f>
        <v>-68043.9927588888</v>
      </c>
      <c r="C24" s="341" t="n">
        <f aca="false">+[4]data1cf!B24</f>
        <v>12008.0156608767</v>
      </c>
      <c r="D24" s="341" t="n">
        <f aca="false">+[4]data1cf!C24</f>
        <v>12944.7887327969</v>
      </c>
      <c r="E24" s="341" t="n">
        <f aca="false">+[4]data1cf!D24</f>
        <v>12626.697912035</v>
      </c>
      <c r="F24" s="341" t="n">
        <f aca="false">+[4]data1cf!E24</f>
        <v>12451.8869091931</v>
      </c>
      <c r="G24" s="341" t="n">
        <f aca="false">+[4]data1cf!F24</f>
        <v>12162.7513238718</v>
      </c>
      <c r="H24" s="341" t="n">
        <f aca="false">+[4]data1cf!G24</f>
        <v>11845.130883979</v>
      </c>
      <c r="I24" s="341" t="n">
        <f aca="false">+[4]data1cf!H24</f>
        <v>11837.6929067798</v>
      </c>
      <c r="J24" s="341" t="n">
        <f aca="false">+[4]data1cf!I24</f>
        <v>11663.3500634896</v>
      </c>
      <c r="K24" s="341" t="n">
        <f aca="false">+[4]data1cf!J24</f>
        <v>11754.8527119141</v>
      </c>
      <c r="L24" s="341" t="n">
        <f aca="false">+[4]data1cf!K24</f>
        <v>11617.8846835714</v>
      </c>
      <c r="M24" s="341" t="n">
        <f aca="false">+[4]data1cf!L24</f>
        <v>11417.9792605414</v>
      </c>
      <c r="N24" s="341" t="n">
        <f aca="false">+[4]data1cf!M24</f>
        <v>11486.3698739036</v>
      </c>
      <c r="O24" s="341" t="n">
        <f aca="false">+[4]data1cf!N24</f>
        <v>11428.0253670807</v>
      </c>
      <c r="P24" s="341" t="n">
        <f aca="false">+[4]data1cf!O24</f>
        <v>11486.0105327711</v>
      </c>
      <c r="Q24" s="341" t="n">
        <f aca="false">+[4]data1cf!P24</f>
        <v>11371.1678249954</v>
      </c>
      <c r="R24" s="341" t="n">
        <f aca="false">+[4]data1cf!Q24</f>
        <v>780.43737934735</v>
      </c>
      <c r="S24" s="341" t="n">
        <f aca="false">+[4]data1cf!R24</f>
        <v>0</v>
      </c>
      <c r="T24" s="341" t="n">
        <f aca="false">+[4]data1cf!S24</f>
        <v>0</v>
      </c>
      <c r="U24" s="341" t="n">
        <f aca="false">+[4]data1cf!T24</f>
        <v>0</v>
      </c>
      <c r="V24" s="341" t="n">
        <f aca="false">+[4]data1cf!U24</f>
        <v>0</v>
      </c>
      <c r="W24" s="341" t="n">
        <f aca="false">+[4]data1cf!V24</f>
        <v>0</v>
      </c>
      <c r="X24" s="341" t="n">
        <f aca="false">+[4]data1cf!W24</f>
        <v>0</v>
      </c>
      <c r="Y24" s="341" t="n">
        <f aca="false">+[4]data1cf!X24</f>
        <v>0</v>
      </c>
      <c r="Z24" s="341" t="n">
        <f aca="false">+[4]data1cf!Y24</f>
        <v>0</v>
      </c>
      <c r="AA24" s="341" t="n">
        <f aca="false">+[4]data1cf!Z24</f>
        <v>0</v>
      </c>
      <c r="AB24" s="341"/>
      <c r="AC24" s="342" t="n">
        <f aca="false">XNPV(0.1,B24:AA24,$B$1:$AA$1)</f>
        <v>23629.3471577263</v>
      </c>
      <c r="AD24" s="342" t="n">
        <f aca="false">SUMPRODUCT(B24:AA24,$B$1010:$AA$1010)</f>
        <v>48713.9857077259</v>
      </c>
      <c r="AE24" s="343" t="n">
        <f aca="false">SUMPRODUCT(B24:AA24,$B$1012:$AA$1012)</f>
        <v>48379.781283741</v>
      </c>
      <c r="AF24" s="344" t="n">
        <f aca="false">XIRR(B24:AA24,$B$1:$AA$1)</f>
        <v>0.158532832769053</v>
      </c>
      <c r="AG24" s="345" t="n">
        <f aca="false">1-EXP(-(1/0.25)*(AD24/ABS($AD$1010)))</f>
        <v>0.980971561735177</v>
      </c>
    </row>
    <row r="25" customFormat="false" ht="12.75" hidden="false" customHeight="false" outlineLevel="0" collapsed="false">
      <c r="A25" s="336"/>
      <c r="B25" s="341" t="n">
        <f aca="false">+[4]data1cf!A25</f>
        <v>-73873.5512490261</v>
      </c>
      <c r="C25" s="341" t="n">
        <f aca="false">+[4]data1cf!B25</f>
        <v>11996.6369491149</v>
      </c>
      <c r="D25" s="341" t="n">
        <f aca="false">+[4]data1cf!C25</f>
        <v>13178.9817715078</v>
      </c>
      <c r="E25" s="341" t="n">
        <f aca="false">+[4]data1cf!D25</f>
        <v>12923.2425279757</v>
      </c>
      <c r="F25" s="341" t="n">
        <f aca="false">+[4]data1cf!E25</f>
        <v>12527.2175562365</v>
      </c>
      <c r="G25" s="341" t="n">
        <f aca="false">+[4]data1cf!F25</f>
        <v>12229.6033368975</v>
      </c>
      <c r="H25" s="341" t="n">
        <f aca="false">+[4]data1cf!G25</f>
        <v>12001.3154843743</v>
      </c>
      <c r="I25" s="341" t="n">
        <f aca="false">+[4]data1cf!H25</f>
        <v>11845.2932729968</v>
      </c>
      <c r="J25" s="341" t="n">
        <f aca="false">+[4]data1cf!I25</f>
        <v>11861.8304252583</v>
      </c>
      <c r="K25" s="341" t="n">
        <f aca="false">+[4]data1cf!J25</f>
        <v>11790.7238845658</v>
      </c>
      <c r="L25" s="341" t="n">
        <f aca="false">+[4]data1cf!K25</f>
        <v>11723.3567366842</v>
      </c>
      <c r="M25" s="341" t="n">
        <f aca="false">+[4]data1cf!L25</f>
        <v>11695.0725956754</v>
      </c>
      <c r="N25" s="341" t="n">
        <f aca="false">+[4]data1cf!M25</f>
        <v>11655.7016941055</v>
      </c>
      <c r="O25" s="341" t="n">
        <f aca="false">+[4]data1cf!N25</f>
        <v>11654.970156641</v>
      </c>
      <c r="P25" s="341" t="n">
        <f aca="false">+[4]data1cf!O25</f>
        <v>11701.8468431459</v>
      </c>
      <c r="Q25" s="341" t="n">
        <f aca="false">+[4]data1cf!P25</f>
        <v>11558.2360773694</v>
      </c>
      <c r="R25" s="341" t="n">
        <f aca="false">+[4]data1cf!Q25</f>
        <v>847.30008340583</v>
      </c>
      <c r="S25" s="341" t="n">
        <f aca="false">+[4]data1cf!R25</f>
        <v>0</v>
      </c>
      <c r="T25" s="341" t="n">
        <f aca="false">+[4]data1cf!S25</f>
        <v>0</v>
      </c>
      <c r="U25" s="341" t="n">
        <f aca="false">+[4]data1cf!T25</f>
        <v>0</v>
      </c>
      <c r="V25" s="341" t="n">
        <f aca="false">+[4]data1cf!U25</f>
        <v>0</v>
      </c>
      <c r="W25" s="341" t="n">
        <f aca="false">+[4]data1cf!V25</f>
        <v>0</v>
      </c>
      <c r="X25" s="341" t="n">
        <f aca="false">+[4]data1cf!W25</f>
        <v>0</v>
      </c>
      <c r="Y25" s="341" t="n">
        <f aca="false">+[4]data1cf!X25</f>
        <v>0</v>
      </c>
      <c r="Z25" s="341" t="n">
        <f aca="false">+[4]data1cf!Y25</f>
        <v>0</v>
      </c>
      <c r="AA25" s="341" t="n">
        <f aca="false">+[4]data1cf!Z25</f>
        <v>0</v>
      </c>
      <c r="AB25" s="341"/>
      <c r="AC25" s="342" t="n">
        <f aca="false">XNPV(0.1,B25:AA25,$B$1:$AA$1)</f>
        <v>18871.706022951</v>
      </c>
      <c r="AD25" s="342" t="n">
        <f aca="false">SUMPRODUCT(B25:AA25,$B$1010:$AA$1010)</f>
        <v>44287.5723756067</v>
      </c>
      <c r="AE25" s="343" t="n">
        <f aca="false">SUMPRODUCT(B25:AA25,$B$1012:$AA$1012)</f>
        <v>43948.776812111</v>
      </c>
      <c r="AF25" s="344" t="n">
        <f aca="false">XIRR(B25:AA25,$B$1:$AA$1)</f>
        <v>0.14354315072987</v>
      </c>
      <c r="AG25" s="345" t="n">
        <f aca="false">1-EXP(-(1/0.25)*(AD25/ABS($AD$1010)))</f>
        <v>0.972726191932782</v>
      </c>
    </row>
    <row r="26" customFormat="false" ht="12.75" hidden="false" customHeight="false" outlineLevel="0" collapsed="false">
      <c r="A26" s="336"/>
      <c r="B26" s="341" t="n">
        <f aca="false">+[4]data1cf!A26</f>
        <v>-62011.8428762778</v>
      </c>
      <c r="C26" s="341" t="n">
        <f aca="false">+[4]data1cf!B26</f>
        <v>11779.3658057343</v>
      </c>
      <c r="D26" s="341" t="n">
        <f aca="false">+[4]data1cf!C26</f>
        <v>12754.1387850224</v>
      </c>
      <c r="E26" s="341" t="n">
        <f aca="false">+[4]data1cf!D26</f>
        <v>12356.798831469</v>
      </c>
      <c r="F26" s="341" t="n">
        <f aca="false">+[4]data1cf!E26</f>
        <v>12125.9836187301</v>
      </c>
      <c r="G26" s="341" t="n">
        <f aca="false">+[4]data1cf!F26</f>
        <v>12058.6091331549</v>
      </c>
      <c r="H26" s="341" t="n">
        <f aca="false">+[4]data1cf!G26</f>
        <v>11682.4264244736</v>
      </c>
      <c r="I26" s="341" t="n">
        <f aca="false">+[4]data1cf!H26</f>
        <v>11696.8579267603</v>
      </c>
      <c r="J26" s="341" t="n">
        <f aca="false">+[4]data1cf!I26</f>
        <v>11527.0606752187</v>
      </c>
      <c r="K26" s="341" t="n">
        <f aca="false">+[4]data1cf!J26</f>
        <v>11390.9642326428</v>
      </c>
      <c r="L26" s="341" t="n">
        <f aca="false">+[4]data1cf!K26</f>
        <v>11486.1899148768</v>
      </c>
      <c r="M26" s="341" t="n">
        <f aca="false">+[4]data1cf!L26</f>
        <v>11335.0055719529</v>
      </c>
      <c r="N26" s="341" t="n">
        <f aca="false">+[4]data1cf!M26</f>
        <v>11320.3890721831</v>
      </c>
      <c r="O26" s="341" t="n">
        <f aca="false">+[4]data1cf!N26</f>
        <v>11326.6339047591</v>
      </c>
      <c r="P26" s="341" t="n">
        <f aca="false">+[4]data1cf!O26</f>
        <v>11405.9722619249</v>
      </c>
      <c r="Q26" s="341" t="n">
        <f aca="false">+[4]data1cf!P26</f>
        <v>11202.0442754044</v>
      </c>
      <c r="R26" s="341" t="n">
        <f aca="false">+[4]data1cf!Q26</f>
        <v>711.251033053756</v>
      </c>
      <c r="S26" s="341" t="n">
        <f aca="false">+[4]data1cf!R26</f>
        <v>0</v>
      </c>
      <c r="T26" s="341" t="n">
        <f aca="false">+[4]data1cf!S26</f>
        <v>0</v>
      </c>
      <c r="U26" s="341" t="n">
        <f aca="false">+[4]data1cf!T26</f>
        <v>0</v>
      </c>
      <c r="V26" s="341" t="n">
        <f aca="false">+[4]data1cf!U26</f>
        <v>0</v>
      </c>
      <c r="W26" s="341" t="n">
        <f aca="false">+[4]data1cf!V26</f>
        <v>0</v>
      </c>
      <c r="X26" s="341" t="n">
        <f aca="false">+[4]data1cf!W26</f>
        <v>0</v>
      </c>
      <c r="Y26" s="341" t="n">
        <f aca="false">+[4]data1cf!X26</f>
        <v>0</v>
      </c>
      <c r="Z26" s="341" t="n">
        <f aca="false">+[4]data1cf!Y26</f>
        <v>0</v>
      </c>
      <c r="AA26" s="341" t="n">
        <f aca="false">+[4]data1cf!Z26</f>
        <v>0</v>
      </c>
      <c r="AB26" s="341"/>
      <c r="AC26" s="342" t="n">
        <f aca="false">XNPV(0.1,B26:AA26,$B$1:$AA$1)</f>
        <v>28185.8578938471</v>
      </c>
      <c r="AD26" s="342" t="n">
        <f aca="false">SUMPRODUCT(B26:AA26,$B$1010:$AA$1010)</f>
        <v>52902.0183572109</v>
      </c>
      <c r="AE26" s="343" t="n">
        <f aca="false">SUMPRODUCT(B26:AA26,$B$1012:$AA$1012)</f>
        <v>52572.6440998611</v>
      </c>
      <c r="AF26" s="344" t="n">
        <f aca="false">XIRR(B26:AA26,$B$1:$AA$1)</f>
        <v>0.175445339430136</v>
      </c>
      <c r="AG26" s="345" t="n">
        <f aca="false">1-EXP(-(1/0.25)*(AD26/ABS($AD$1010)))</f>
        <v>0.986464315924955</v>
      </c>
    </row>
    <row r="27" customFormat="false" ht="12.75" hidden="false" customHeight="false" outlineLevel="0" collapsed="false">
      <c r="A27" s="336"/>
      <c r="B27" s="341" t="n">
        <f aca="false">+[4]data1cf!A27</f>
        <v>-73850.8275810587</v>
      </c>
      <c r="C27" s="341" t="n">
        <f aca="false">+[4]data1cf!B27</f>
        <v>12076.9985576206</v>
      </c>
      <c r="D27" s="341" t="n">
        <f aca="false">+[4]data1cf!C27</f>
        <v>13153.6268344064</v>
      </c>
      <c r="E27" s="341" t="n">
        <f aca="false">+[4]data1cf!D27</f>
        <v>12850.3962126564</v>
      </c>
      <c r="F27" s="341" t="n">
        <f aca="false">+[4]data1cf!E27</f>
        <v>12555.3532887563</v>
      </c>
      <c r="G27" s="341" t="n">
        <f aca="false">+[4]data1cf!F27</f>
        <v>12192.4197962291</v>
      </c>
      <c r="H27" s="341" t="n">
        <f aca="false">+[4]data1cf!G27</f>
        <v>11852.7351409926</v>
      </c>
      <c r="I27" s="341" t="n">
        <f aca="false">+[4]data1cf!H27</f>
        <v>12040.2290337605</v>
      </c>
      <c r="J27" s="341" t="n">
        <f aca="false">+[4]data1cf!I27</f>
        <v>11871.6597150403</v>
      </c>
      <c r="K27" s="341" t="n">
        <f aca="false">+[4]data1cf!J27</f>
        <v>11767.5663322088</v>
      </c>
      <c r="L27" s="341" t="n">
        <f aca="false">+[4]data1cf!K27</f>
        <v>11797.2470443298</v>
      </c>
      <c r="M27" s="341" t="n">
        <f aca="false">+[4]data1cf!L27</f>
        <v>11761.0325249224</v>
      </c>
      <c r="N27" s="341" t="n">
        <f aca="false">+[4]data1cf!M27</f>
        <v>11563.8451502522</v>
      </c>
      <c r="O27" s="341" t="n">
        <f aca="false">+[4]data1cf!N27</f>
        <v>11518.6579069968</v>
      </c>
      <c r="P27" s="341" t="n">
        <f aca="false">+[4]data1cf!O27</f>
        <v>11515.6104940361</v>
      </c>
      <c r="Q27" s="341" t="n">
        <f aca="false">+[4]data1cf!P27</f>
        <v>11405.6064318308</v>
      </c>
      <c r="R27" s="341" t="n">
        <f aca="false">+[4]data1cf!Q27</f>
        <v>847.03945202371</v>
      </c>
      <c r="S27" s="341" t="n">
        <f aca="false">+[4]data1cf!R27</f>
        <v>0</v>
      </c>
      <c r="T27" s="341" t="n">
        <f aca="false">+[4]data1cf!S27</f>
        <v>0</v>
      </c>
      <c r="U27" s="341" t="n">
        <f aca="false">+[4]data1cf!T27</f>
        <v>0</v>
      </c>
      <c r="V27" s="341" t="n">
        <f aca="false">+[4]data1cf!U27</f>
        <v>0</v>
      </c>
      <c r="W27" s="341" t="n">
        <f aca="false">+[4]data1cf!V27</f>
        <v>0</v>
      </c>
      <c r="X27" s="341" t="n">
        <f aca="false">+[4]data1cf!W27</f>
        <v>0</v>
      </c>
      <c r="Y27" s="341" t="n">
        <f aca="false">+[4]data1cf!X27</f>
        <v>0</v>
      </c>
      <c r="Z27" s="341" t="n">
        <f aca="false">+[4]data1cf!Y27</f>
        <v>0</v>
      </c>
      <c r="AA27" s="341" t="n">
        <f aca="false">+[4]data1cf!Z27</f>
        <v>0</v>
      </c>
      <c r="AB27" s="341"/>
      <c r="AC27" s="342" t="n">
        <f aca="false">XNPV(0.1,B27:AA27,$B$1:$AA$1)</f>
        <v>18796.1915657044</v>
      </c>
      <c r="AD27" s="342" t="n">
        <f aca="false">SUMPRODUCT(B27:AA27,$B$1010:$AA$1010)</f>
        <v>44149.0719908171</v>
      </c>
      <c r="AE27" s="343" t="n">
        <f aca="false">SUMPRODUCT(B27:AA27,$B$1012:$AA$1012)</f>
        <v>43811.3310488478</v>
      </c>
      <c r="AF27" s="344" t="n">
        <f aca="false">XIRR(B27:AA27,$B$1:$AA$1)</f>
        <v>0.143464788942796</v>
      </c>
      <c r="AG27" s="345" t="n">
        <f aca="false">1-EXP(-(1/0.25)*(AD27/ABS($AD$1010)))</f>
        <v>0.972417243391939</v>
      </c>
    </row>
    <row r="28" customFormat="false" ht="12.75" hidden="false" customHeight="false" outlineLevel="0" collapsed="false">
      <c r="A28" s="336"/>
      <c r="B28" s="341" t="n">
        <f aca="false">+[4]data1cf!A28</f>
        <v>-61188.2811489926</v>
      </c>
      <c r="C28" s="341" t="n">
        <f aca="false">+[4]data1cf!B28</f>
        <v>11918.6534799246</v>
      </c>
      <c r="D28" s="341" t="n">
        <f aca="false">+[4]data1cf!C28</f>
        <v>12809.2110903832</v>
      </c>
      <c r="E28" s="341" t="n">
        <f aca="false">+[4]data1cf!D28</f>
        <v>12328.1987384845</v>
      </c>
      <c r="F28" s="341" t="n">
        <f aca="false">+[4]data1cf!E28</f>
        <v>12064.0959428315</v>
      </c>
      <c r="G28" s="341" t="n">
        <f aca="false">+[4]data1cf!F28</f>
        <v>11904.8973246226</v>
      </c>
      <c r="H28" s="341" t="n">
        <f aca="false">+[4]data1cf!G28</f>
        <v>11752.9221858684</v>
      </c>
      <c r="I28" s="341" t="n">
        <f aca="false">+[4]data1cf!H28</f>
        <v>11514.7603610225</v>
      </c>
      <c r="J28" s="341" t="n">
        <f aca="false">+[4]data1cf!I28</f>
        <v>11378.6508663778</v>
      </c>
      <c r="K28" s="341" t="n">
        <f aca="false">+[4]data1cf!J28</f>
        <v>11299.5264611205</v>
      </c>
      <c r="L28" s="341" t="n">
        <f aca="false">+[4]data1cf!K28</f>
        <v>11304.9479964291</v>
      </c>
      <c r="M28" s="341" t="n">
        <f aca="false">+[4]data1cf!L28</f>
        <v>11329.0738488177</v>
      </c>
      <c r="N28" s="341" t="n">
        <f aca="false">+[4]data1cf!M28</f>
        <v>11426.9435647048</v>
      </c>
      <c r="O28" s="341" t="n">
        <f aca="false">+[4]data1cf!N28</f>
        <v>11333.206578285</v>
      </c>
      <c r="P28" s="341" t="n">
        <f aca="false">+[4]data1cf!O28</f>
        <v>11247.5879938131</v>
      </c>
      <c r="Q28" s="341" t="n">
        <f aca="false">+[4]data1cf!P28</f>
        <v>11275.3850935651</v>
      </c>
      <c r="R28" s="341" t="n">
        <f aca="false">+[4]data1cf!Q28</f>
        <v>701.805109466486</v>
      </c>
      <c r="S28" s="341" t="n">
        <f aca="false">+[4]data1cf!R28</f>
        <v>0</v>
      </c>
      <c r="T28" s="341" t="n">
        <f aca="false">+[4]data1cf!S28</f>
        <v>0</v>
      </c>
      <c r="U28" s="341" t="n">
        <f aca="false">+[4]data1cf!T28</f>
        <v>0</v>
      </c>
      <c r="V28" s="341" t="n">
        <f aca="false">+[4]data1cf!U28</f>
        <v>0</v>
      </c>
      <c r="W28" s="341" t="n">
        <f aca="false">+[4]data1cf!V28</f>
        <v>0</v>
      </c>
      <c r="X28" s="341" t="n">
        <f aca="false">+[4]data1cf!W28</f>
        <v>0</v>
      </c>
      <c r="Y28" s="341" t="n">
        <f aca="false">+[4]data1cf!X28</f>
        <v>0</v>
      </c>
      <c r="Z28" s="341" t="n">
        <f aca="false">+[4]data1cf!Y28</f>
        <v>0</v>
      </c>
      <c r="AA28" s="341" t="n">
        <f aca="false">+[4]data1cf!Z28</f>
        <v>0</v>
      </c>
      <c r="AB28" s="341"/>
      <c r="AC28" s="342" t="n">
        <f aca="false">XNPV(0.1,B28:AA28,$B$1:$AA$1)</f>
        <v>28798.557181193</v>
      </c>
      <c r="AD28" s="342" t="n">
        <f aca="false">SUMPRODUCT(B28:AA28,$B$1010:$AA$1010)</f>
        <v>53401.1736002794</v>
      </c>
      <c r="AE28" s="343" t="n">
        <f aca="false">SUMPRODUCT(B28:AA28,$B$1012:$AA$1012)</f>
        <v>53073.2462016191</v>
      </c>
      <c r="AF28" s="344" t="n">
        <f aca="false">XIRR(B28:AA28,$B$1:$AA$1)</f>
        <v>0.178200573723736</v>
      </c>
      <c r="AG28" s="345" t="n">
        <f aca="false">1-EXP(-(1/0.25)*(AD28/ABS($AD$1010)))</f>
        <v>0.987002798479787</v>
      </c>
    </row>
    <row r="29" customFormat="false" ht="12.75" hidden="false" customHeight="false" outlineLevel="0" collapsed="false">
      <c r="A29" s="336"/>
      <c r="B29" s="341" t="n">
        <f aca="false">+[4]data1cf!A29</f>
        <v>-65153.6841026571</v>
      </c>
      <c r="C29" s="341" t="n">
        <f aca="false">+[4]data1cf!B29</f>
        <v>12004.6709547602</v>
      </c>
      <c r="D29" s="341" t="n">
        <f aca="false">+[4]data1cf!C29</f>
        <v>12793.6587283748</v>
      </c>
      <c r="E29" s="341" t="n">
        <f aca="false">+[4]data1cf!D29</f>
        <v>12530.4314929847</v>
      </c>
      <c r="F29" s="341" t="n">
        <f aca="false">+[4]data1cf!E29</f>
        <v>12239.7364723962</v>
      </c>
      <c r="G29" s="341" t="n">
        <f aca="false">+[4]data1cf!F29</f>
        <v>12105.3657662598</v>
      </c>
      <c r="H29" s="341" t="n">
        <f aca="false">+[4]data1cf!G29</f>
        <v>11801.4444830539</v>
      </c>
      <c r="I29" s="341" t="n">
        <f aca="false">+[4]data1cf!H29</f>
        <v>11715.9291869231</v>
      </c>
      <c r="J29" s="341" t="n">
        <f aca="false">+[4]data1cf!I29</f>
        <v>11526.4307394802</v>
      </c>
      <c r="K29" s="341" t="n">
        <f aca="false">+[4]data1cf!J29</f>
        <v>11685.9463767705</v>
      </c>
      <c r="L29" s="341" t="n">
        <f aca="false">+[4]data1cf!K29</f>
        <v>11475.9139334624</v>
      </c>
      <c r="M29" s="341" t="n">
        <f aca="false">+[4]data1cf!L29</f>
        <v>11536.186340501</v>
      </c>
      <c r="N29" s="341" t="n">
        <f aca="false">+[4]data1cf!M29</f>
        <v>11419.489428725</v>
      </c>
      <c r="O29" s="341" t="n">
        <f aca="false">+[4]data1cf!N29</f>
        <v>11460.4853990886</v>
      </c>
      <c r="P29" s="341" t="n">
        <f aca="false">+[4]data1cf!O29</f>
        <v>11304.8961544898</v>
      </c>
      <c r="Q29" s="341" t="n">
        <f aca="false">+[4]data1cf!P29</f>
        <v>11239.1822410497</v>
      </c>
      <c r="R29" s="341" t="n">
        <f aca="false">+[4]data1cf!Q29</f>
        <v>747.286695183836</v>
      </c>
      <c r="S29" s="341" t="n">
        <f aca="false">+[4]data1cf!R29</f>
        <v>0</v>
      </c>
      <c r="T29" s="341" t="n">
        <f aca="false">+[4]data1cf!S29</f>
        <v>0</v>
      </c>
      <c r="U29" s="341" t="n">
        <f aca="false">+[4]data1cf!T29</f>
        <v>0</v>
      </c>
      <c r="V29" s="341" t="n">
        <f aca="false">+[4]data1cf!U29</f>
        <v>0</v>
      </c>
      <c r="W29" s="341" t="n">
        <f aca="false">+[4]data1cf!V29</f>
        <v>0</v>
      </c>
      <c r="X29" s="341" t="n">
        <f aca="false">+[4]data1cf!W29</f>
        <v>0</v>
      </c>
      <c r="Y29" s="341" t="n">
        <f aca="false">+[4]data1cf!X29</f>
        <v>0</v>
      </c>
      <c r="Z29" s="341" t="n">
        <f aca="false">+[4]data1cf!Y29</f>
        <v>0</v>
      </c>
      <c r="AA29" s="341" t="n">
        <f aca="false">+[4]data1cf!Z29</f>
        <v>0</v>
      </c>
      <c r="AB29" s="341"/>
      <c r="AC29" s="342" t="n">
        <f aca="false">XNPV(0.1,B29:AA29,$B$1:$AA$1)</f>
        <v>25847.1998616706</v>
      </c>
      <c r="AD29" s="342" t="n">
        <f aca="false">SUMPRODUCT(B29:AA29,$B$1010:$AA$1010)</f>
        <v>50749.3592689573</v>
      </c>
      <c r="AE29" s="343" t="n">
        <f aca="false">SUMPRODUCT(B29:AA29,$B$1012:$AA$1012)</f>
        <v>50417.5450333961</v>
      </c>
      <c r="AF29" s="344" t="n">
        <f aca="false">XIRR(B29:AA29,$B$1:$AA$1)</f>
        <v>0.166429263952112</v>
      </c>
      <c r="AG29" s="345" t="n">
        <f aca="false">1-EXP(-(1/0.25)*(AD29/ABS($AD$1010)))</f>
        <v>0.983874508429161</v>
      </c>
    </row>
    <row r="30" customFormat="false" ht="12.75" hidden="false" customHeight="false" outlineLevel="0" collapsed="false">
      <c r="A30" s="336"/>
      <c r="B30" s="341" t="n">
        <f aca="false">+[4]data1cf!A30</f>
        <v>-73787.462668441</v>
      </c>
      <c r="C30" s="341" t="n">
        <f aca="false">+[4]data1cf!B30</f>
        <v>12022.7521497832</v>
      </c>
      <c r="D30" s="341" t="n">
        <f aca="false">+[4]data1cf!C30</f>
        <v>13095.2321105291</v>
      </c>
      <c r="E30" s="341" t="n">
        <f aca="false">+[4]data1cf!D30</f>
        <v>12789.6613518067</v>
      </c>
      <c r="F30" s="341" t="n">
        <f aca="false">+[4]data1cf!E30</f>
        <v>12498.6818216</v>
      </c>
      <c r="G30" s="341" t="n">
        <f aca="false">+[4]data1cf!F30</f>
        <v>12302.6290444699</v>
      </c>
      <c r="H30" s="341" t="n">
        <f aca="false">+[4]data1cf!G30</f>
        <v>12012.1711322364</v>
      </c>
      <c r="I30" s="341" t="n">
        <f aca="false">+[4]data1cf!H30</f>
        <v>11809.7923063318</v>
      </c>
      <c r="J30" s="341" t="n">
        <f aca="false">+[4]data1cf!I30</f>
        <v>11885.330951116</v>
      </c>
      <c r="K30" s="341" t="n">
        <f aca="false">+[4]data1cf!J30</f>
        <v>11880.7996956116</v>
      </c>
      <c r="L30" s="341" t="n">
        <f aca="false">+[4]data1cf!K30</f>
        <v>11794.5186044589</v>
      </c>
      <c r="M30" s="341" t="n">
        <f aca="false">+[4]data1cf!L30</f>
        <v>11585.0429255105</v>
      </c>
      <c r="N30" s="341" t="n">
        <f aca="false">+[4]data1cf!M30</f>
        <v>11725.9805033515</v>
      </c>
      <c r="O30" s="341" t="n">
        <f aca="false">+[4]data1cf!N30</f>
        <v>11581.6425221589</v>
      </c>
      <c r="P30" s="341" t="n">
        <f aca="false">+[4]data1cf!O30</f>
        <v>11622.1833639382</v>
      </c>
      <c r="Q30" s="341" t="n">
        <f aca="false">+[4]data1cf!P30</f>
        <v>11522.0585810311</v>
      </c>
      <c r="R30" s="341" t="n">
        <f aca="false">+[4]data1cf!Q30</f>
        <v>846.312681821951</v>
      </c>
      <c r="S30" s="341" t="n">
        <f aca="false">+[4]data1cf!R30</f>
        <v>0</v>
      </c>
      <c r="T30" s="341" t="n">
        <f aca="false">+[4]data1cf!S30</f>
        <v>0</v>
      </c>
      <c r="U30" s="341" t="n">
        <f aca="false">+[4]data1cf!T30</f>
        <v>0</v>
      </c>
      <c r="V30" s="341" t="n">
        <f aca="false">+[4]data1cf!U30</f>
        <v>0</v>
      </c>
      <c r="W30" s="341" t="n">
        <f aca="false">+[4]data1cf!V30</f>
        <v>0</v>
      </c>
      <c r="X30" s="341" t="n">
        <f aca="false">+[4]data1cf!W30</f>
        <v>0</v>
      </c>
      <c r="Y30" s="341" t="n">
        <f aca="false">+[4]data1cf!X30</f>
        <v>0</v>
      </c>
      <c r="Z30" s="341" t="n">
        <f aca="false">+[4]data1cf!Y30</f>
        <v>0</v>
      </c>
      <c r="AA30" s="341" t="n">
        <f aca="false">+[4]data1cf!Z30</f>
        <v>0</v>
      </c>
      <c r="AB30" s="341"/>
      <c r="AC30" s="342" t="n">
        <f aca="false">XNPV(0.1,B30:AA30,$B$1:$AA$1)</f>
        <v>18835.1143513803</v>
      </c>
      <c r="AD30" s="342" t="n">
        <f aca="false">SUMPRODUCT(B30:AA30,$B$1010:$AA$1010)</f>
        <v>44230.1572715558</v>
      </c>
      <c r="AE30" s="343" t="n">
        <f aca="false">SUMPRODUCT(B30:AA30,$B$1012:$AA$1012)</f>
        <v>43891.6725297614</v>
      </c>
      <c r="AF30" s="344" t="n">
        <f aca="false">XIRR(B30:AA30,$B$1:$AA$1)</f>
        <v>0.1434866985899</v>
      </c>
      <c r="AG30" s="345" t="n">
        <f aca="false">1-EXP(-(1/0.25)*(AD30/ABS($AD$1010)))</f>
        <v>0.972598539986294</v>
      </c>
    </row>
    <row r="31" customFormat="false" ht="12.75" hidden="false" customHeight="false" outlineLevel="0" collapsed="false">
      <c r="A31" s="336"/>
      <c r="B31" s="341" t="n">
        <f aca="false">+[4]data1cf!A31</f>
        <v>-70695.8461577612</v>
      </c>
      <c r="C31" s="341" t="n">
        <f aca="false">+[4]data1cf!B31</f>
        <v>12090.4000681557</v>
      </c>
      <c r="D31" s="341" t="n">
        <f aca="false">+[4]data1cf!C31</f>
        <v>13111.4447401085</v>
      </c>
      <c r="E31" s="341" t="n">
        <f aca="false">+[4]data1cf!D31</f>
        <v>12784.135483697</v>
      </c>
      <c r="F31" s="341" t="n">
        <f aca="false">+[4]data1cf!E31</f>
        <v>12483.9539347556</v>
      </c>
      <c r="G31" s="341" t="n">
        <f aca="false">+[4]data1cf!F31</f>
        <v>12219.9426769526</v>
      </c>
      <c r="H31" s="341" t="n">
        <f aca="false">+[4]data1cf!G31</f>
        <v>11793.2272404255</v>
      </c>
      <c r="I31" s="341" t="n">
        <f aca="false">+[4]data1cf!H31</f>
        <v>11777.7695803053</v>
      </c>
      <c r="J31" s="341" t="n">
        <f aca="false">+[4]data1cf!I31</f>
        <v>11715.0022744366</v>
      </c>
      <c r="K31" s="341" t="n">
        <f aca="false">+[4]data1cf!J31</f>
        <v>11838.9137921988</v>
      </c>
      <c r="L31" s="341" t="n">
        <f aca="false">+[4]data1cf!K31</f>
        <v>11672.6990966403</v>
      </c>
      <c r="M31" s="341" t="n">
        <f aca="false">+[4]data1cf!L31</f>
        <v>11750.6389892001</v>
      </c>
      <c r="N31" s="341" t="n">
        <f aca="false">+[4]data1cf!M31</f>
        <v>11552.56047668</v>
      </c>
      <c r="O31" s="341" t="n">
        <f aca="false">+[4]data1cf!N31</f>
        <v>11590.9852900165</v>
      </c>
      <c r="P31" s="341" t="n">
        <f aca="false">+[4]data1cf!O31</f>
        <v>11450.9871854208</v>
      </c>
      <c r="Q31" s="341" t="n">
        <f aca="false">+[4]data1cf!P31</f>
        <v>11432.2905872051</v>
      </c>
      <c r="R31" s="341" t="n">
        <f aca="false">+[4]data1cf!Q31</f>
        <v>810.853077091058</v>
      </c>
      <c r="S31" s="341" t="n">
        <f aca="false">+[4]data1cf!R31</f>
        <v>0</v>
      </c>
      <c r="T31" s="341" t="n">
        <f aca="false">+[4]data1cf!S31</f>
        <v>0</v>
      </c>
      <c r="U31" s="341" t="n">
        <f aca="false">+[4]data1cf!T31</f>
        <v>0</v>
      </c>
      <c r="V31" s="341" t="n">
        <f aca="false">+[4]data1cf!U31</f>
        <v>0</v>
      </c>
      <c r="W31" s="341" t="n">
        <f aca="false">+[4]data1cf!V31</f>
        <v>0</v>
      </c>
      <c r="X31" s="341" t="n">
        <f aca="false">+[4]data1cf!W31</f>
        <v>0</v>
      </c>
      <c r="Y31" s="341" t="n">
        <f aca="false">+[4]data1cf!X31</f>
        <v>0</v>
      </c>
      <c r="Z31" s="341" t="n">
        <f aca="false">+[4]data1cf!Y31</f>
        <v>0</v>
      </c>
      <c r="AA31" s="341" t="n">
        <f aca="false">+[4]data1cf!Z31</f>
        <v>0</v>
      </c>
      <c r="AB31" s="341"/>
      <c r="AC31" s="342" t="n">
        <f aca="false">XNPV(0.1,B31:AA31,$B$1:$AA$1)</f>
        <v>21583.3134032644</v>
      </c>
      <c r="AD31" s="342" t="n">
        <f aca="false">SUMPRODUCT(B31:AA31,$B$1010:$AA$1010)</f>
        <v>46825.5429160706</v>
      </c>
      <c r="AE31" s="343" t="n">
        <f aca="false">SUMPRODUCT(B31:AA31,$B$1012:$AA$1012)</f>
        <v>46489.1446175697</v>
      </c>
      <c r="AF31" s="344" t="n">
        <f aca="false">XIRR(B31:AA31,$B$1:$AA$1)</f>
        <v>0.151772591641531</v>
      </c>
      <c r="AG31" s="345" t="n">
        <f aca="false">1-EXP(-(1/0.25)*(AD31/ABS($AD$1010)))</f>
        <v>0.977812739785724</v>
      </c>
    </row>
    <row r="32" customFormat="false" ht="12.75" hidden="false" customHeight="false" outlineLevel="0" collapsed="false">
      <c r="A32" s="336"/>
      <c r="B32" s="341" t="n">
        <f aca="false">+[4]data1cf!A32</f>
        <v>-71973.9218447702</v>
      </c>
      <c r="C32" s="341" t="n">
        <f aca="false">+[4]data1cf!B32</f>
        <v>11983.4886388552</v>
      </c>
      <c r="D32" s="341" t="n">
        <f aca="false">+[4]data1cf!C32</f>
        <v>13024.9283288649</v>
      </c>
      <c r="E32" s="341" t="n">
        <f aca="false">+[4]data1cf!D32</f>
        <v>12745.3673559666</v>
      </c>
      <c r="F32" s="341" t="n">
        <f aca="false">+[4]data1cf!E32</f>
        <v>12518.38929225</v>
      </c>
      <c r="G32" s="341" t="n">
        <f aca="false">+[4]data1cf!F32</f>
        <v>12044.0766792964</v>
      </c>
      <c r="H32" s="341" t="n">
        <f aca="false">+[4]data1cf!G32</f>
        <v>12003.4954700901</v>
      </c>
      <c r="I32" s="341" t="n">
        <f aca="false">+[4]data1cf!H32</f>
        <v>11649.6307464917</v>
      </c>
      <c r="J32" s="341" t="n">
        <f aca="false">+[4]data1cf!I32</f>
        <v>11674.8471779208</v>
      </c>
      <c r="K32" s="341" t="n">
        <f aca="false">+[4]data1cf!J32</f>
        <v>11680.1517567554</v>
      </c>
      <c r="L32" s="341" t="n">
        <f aca="false">+[4]data1cf!K32</f>
        <v>11594.253297512</v>
      </c>
      <c r="M32" s="341" t="n">
        <f aca="false">+[4]data1cf!L32</f>
        <v>11571.6619468047</v>
      </c>
      <c r="N32" s="341" t="n">
        <f aca="false">+[4]data1cf!M32</f>
        <v>11617.9462481317</v>
      </c>
      <c r="O32" s="341" t="n">
        <f aca="false">+[4]data1cf!N32</f>
        <v>11565.0160661921</v>
      </c>
      <c r="P32" s="341" t="n">
        <f aca="false">+[4]data1cf!O32</f>
        <v>11470.2349792433</v>
      </c>
      <c r="Q32" s="341" t="n">
        <f aca="false">+[4]data1cf!P32</f>
        <v>11267.5831953343</v>
      </c>
      <c r="R32" s="341" t="n">
        <f aca="false">+[4]data1cf!Q32</f>
        <v>825.512093990776</v>
      </c>
      <c r="S32" s="341" t="n">
        <f aca="false">+[4]data1cf!R32</f>
        <v>0</v>
      </c>
      <c r="T32" s="341" t="n">
        <f aca="false">+[4]data1cf!S32</f>
        <v>0</v>
      </c>
      <c r="U32" s="341" t="n">
        <f aca="false">+[4]data1cf!T32</f>
        <v>0</v>
      </c>
      <c r="V32" s="341" t="n">
        <f aca="false">+[4]data1cf!U32</f>
        <v>0</v>
      </c>
      <c r="W32" s="341" t="n">
        <f aca="false">+[4]data1cf!V32</f>
        <v>0</v>
      </c>
      <c r="X32" s="341" t="n">
        <f aca="false">+[4]data1cf!W32</f>
        <v>0</v>
      </c>
      <c r="Y32" s="341" t="n">
        <f aca="false">+[4]data1cf!X32</f>
        <v>0</v>
      </c>
      <c r="Z32" s="341" t="n">
        <f aca="false">+[4]data1cf!Y32</f>
        <v>0</v>
      </c>
      <c r="AA32" s="341" t="n">
        <f aca="false">+[4]data1cf!Z32</f>
        <v>0</v>
      </c>
      <c r="AB32" s="341"/>
      <c r="AC32" s="342" t="n">
        <f aca="false">XNPV(0.1,B32:AA32,$B$1:$AA$1)</f>
        <v>19877.9372850274</v>
      </c>
      <c r="AD32" s="342" t="n">
        <f aca="false">SUMPRODUCT(B32:AA32,$B$1010:$AA$1010)</f>
        <v>45005.6945339035</v>
      </c>
      <c r="AE32" s="343" t="n">
        <f aca="false">SUMPRODUCT(B32:AA32,$B$1012:$AA$1012)</f>
        <v>44670.8565709661</v>
      </c>
      <c r="AF32" s="344" t="n">
        <f aca="false">XIRR(B32:AA32,$B$1:$AA$1)</f>
        <v>0.147021734720058</v>
      </c>
      <c r="AG32" s="345" t="n">
        <f aca="false">1-EXP(-(1/0.25)*(AD32/ABS($AD$1010)))</f>
        <v>0.974273457289595</v>
      </c>
    </row>
    <row r="33" customFormat="false" ht="12.75" hidden="false" customHeight="false" outlineLevel="0" collapsed="false">
      <c r="A33" s="336"/>
      <c r="B33" s="341" t="n">
        <f aca="false">+[4]data1cf!A33</f>
        <v>-70656.9271460906</v>
      </c>
      <c r="C33" s="341" t="n">
        <f aca="false">+[4]data1cf!B33</f>
        <v>11997.5455648176</v>
      </c>
      <c r="D33" s="341" t="n">
        <f aca="false">+[4]data1cf!C33</f>
        <v>13027.2830966335</v>
      </c>
      <c r="E33" s="341" t="n">
        <f aca="false">+[4]data1cf!D33</f>
        <v>12812.5179250952</v>
      </c>
      <c r="F33" s="341" t="n">
        <f aca="false">+[4]data1cf!E33</f>
        <v>12312.8021192399</v>
      </c>
      <c r="G33" s="341" t="n">
        <f aca="false">+[4]data1cf!F33</f>
        <v>12182.0889681726</v>
      </c>
      <c r="H33" s="341" t="n">
        <f aca="false">+[4]data1cf!G33</f>
        <v>11854.2230425721</v>
      </c>
      <c r="I33" s="341" t="n">
        <f aca="false">+[4]data1cf!H33</f>
        <v>11849.5522520604</v>
      </c>
      <c r="J33" s="341" t="n">
        <f aca="false">+[4]data1cf!I33</f>
        <v>11820.6592428221</v>
      </c>
      <c r="K33" s="341" t="n">
        <f aca="false">+[4]data1cf!J33</f>
        <v>11735.3826575176</v>
      </c>
      <c r="L33" s="341" t="n">
        <f aca="false">+[4]data1cf!K33</f>
        <v>11774.3513410689</v>
      </c>
      <c r="M33" s="341" t="n">
        <f aca="false">+[4]data1cf!L33</f>
        <v>11577.7918556592</v>
      </c>
      <c r="N33" s="341" t="n">
        <f aca="false">+[4]data1cf!M33</f>
        <v>11468.1323254104</v>
      </c>
      <c r="O33" s="341" t="n">
        <f aca="false">+[4]data1cf!N33</f>
        <v>11557.2307123402</v>
      </c>
      <c r="P33" s="341" t="n">
        <f aca="false">+[4]data1cf!O33</f>
        <v>11494.0924635257</v>
      </c>
      <c r="Q33" s="341" t="n">
        <f aca="false">+[4]data1cf!P33</f>
        <v>11497.1374308191</v>
      </c>
      <c r="R33" s="341" t="n">
        <f aca="false">+[4]data1cf!Q33</f>
        <v>810.406691594801</v>
      </c>
      <c r="S33" s="341" t="n">
        <f aca="false">+[4]data1cf!R33</f>
        <v>0</v>
      </c>
      <c r="T33" s="341" t="n">
        <f aca="false">+[4]data1cf!S33</f>
        <v>0</v>
      </c>
      <c r="U33" s="341" t="n">
        <f aca="false">+[4]data1cf!T33</f>
        <v>0</v>
      </c>
      <c r="V33" s="341" t="n">
        <f aca="false">+[4]data1cf!U33</f>
        <v>0</v>
      </c>
      <c r="W33" s="341" t="n">
        <f aca="false">+[4]data1cf!V33</f>
        <v>0</v>
      </c>
      <c r="X33" s="341" t="n">
        <f aca="false">+[4]data1cf!W33</f>
        <v>0</v>
      </c>
      <c r="Y33" s="341" t="n">
        <f aca="false">+[4]data1cf!X33</f>
        <v>0</v>
      </c>
      <c r="Z33" s="341" t="n">
        <f aca="false">+[4]data1cf!Y33</f>
        <v>0</v>
      </c>
      <c r="AA33" s="341" t="n">
        <f aca="false">+[4]data1cf!Z33</f>
        <v>0</v>
      </c>
      <c r="AB33" s="341"/>
      <c r="AC33" s="342" t="n">
        <f aca="false">XNPV(0.1,B33:AA33,$B$1:$AA$1)</f>
        <v>21394.5689352958</v>
      </c>
      <c r="AD33" s="342" t="n">
        <f aca="false">SUMPRODUCT(B33:AA33,$B$1010:$AA$1010)</f>
        <v>46612.9398618206</v>
      </c>
      <c r="AE33" s="343" t="n">
        <f aca="false">SUMPRODUCT(B33:AA33,$B$1012:$AA$1012)</f>
        <v>46276.8527066165</v>
      </c>
      <c r="AF33" s="344" t="n">
        <f aca="false">XIRR(B33:AA33,$B$1:$AA$1)</f>
        <v>0.151282831443637</v>
      </c>
      <c r="AG33" s="345" t="n">
        <f aca="false">1-EXP(-(1/0.25)*(AD33/ABS($AD$1010)))</f>
        <v>0.977425772415437</v>
      </c>
    </row>
    <row r="34" customFormat="false" ht="12.75" hidden="false" customHeight="false" outlineLevel="0" collapsed="false">
      <c r="A34" s="336"/>
      <c r="B34" s="341" t="n">
        <f aca="false">+[4]data1cf!A34</f>
        <v>-62048.3448600342</v>
      </c>
      <c r="C34" s="341" t="n">
        <f aca="false">+[4]data1cf!B34</f>
        <v>11951.7941470413</v>
      </c>
      <c r="D34" s="341" t="n">
        <f aca="false">+[4]data1cf!C34</f>
        <v>12713.438230859</v>
      </c>
      <c r="E34" s="341" t="n">
        <f aca="false">+[4]data1cf!D34</f>
        <v>12426.7641305247</v>
      </c>
      <c r="F34" s="341" t="n">
        <f aca="false">+[4]data1cf!E34</f>
        <v>12162.7337557115</v>
      </c>
      <c r="G34" s="341" t="n">
        <f aca="false">+[4]data1cf!F34</f>
        <v>11891.7300490187</v>
      </c>
      <c r="H34" s="341" t="n">
        <f aca="false">+[4]data1cf!G34</f>
        <v>11725.9493722074</v>
      </c>
      <c r="I34" s="341" t="n">
        <f aca="false">+[4]data1cf!H34</f>
        <v>11587.6122406386</v>
      </c>
      <c r="J34" s="341" t="n">
        <f aca="false">+[4]data1cf!I34</f>
        <v>11552.7119761489</v>
      </c>
      <c r="K34" s="341" t="n">
        <f aca="false">+[4]data1cf!J34</f>
        <v>11401.7030906334</v>
      </c>
      <c r="L34" s="341" t="n">
        <f aca="false">+[4]data1cf!K34</f>
        <v>11487.842409077</v>
      </c>
      <c r="M34" s="341" t="n">
        <f aca="false">+[4]data1cf!L34</f>
        <v>11291.9431767718</v>
      </c>
      <c r="N34" s="341" t="n">
        <f aca="false">+[4]data1cf!M34</f>
        <v>11344.8012975773</v>
      </c>
      <c r="O34" s="341" t="n">
        <f aca="false">+[4]data1cf!N34</f>
        <v>11167.1342925872</v>
      </c>
      <c r="P34" s="341" t="n">
        <f aca="false">+[4]data1cf!O34</f>
        <v>11138.8172530555</v>
      </c>
      <c r="Q34" s="341" t="n">
        <f aca="false">+[4]data1cf!P34</f>
        <v>11167.9945254942</v>
      </c>
      <c r="R34" s="341" t="n">
        <f aca="false">+[4]data1cf!Q34</f>
        <v>711.669696206649</v>
      </c>
      <c r="S34" s="341" t="n">
        <f aca="false">+[4]data1cf!R34</f>
        <v>0</v>
      </c>
      <c r="T34" s="341" t="n">
        <f aca="false">+[4]data1cf!S34</f>
        <v>0</v>
      </c>
      <c r="U34" s="341" t="n">
        <f aca="false">+[4]data1cf!T34</f>
        <v>0</v>
      </c>
      <c r="V34" s="341" t="n">
        <f aca="false">+[4]data1cf!U34</f>
        <v>0</v>
      </c>
      <c r="W34" s="341" t="n">
        <f aca="false">+[4]data1cf!V34</f>
        <v>0</v>
      </c>
      <c r="X34" s="341" t="n">
        <f aca="false">+[4]data1cf!W34</f>
        <v>0</v>
      </c>
      <c r="Y34" s="341" t="n">
        <f aca="false">+[4]data1cf!X34</f>
        <v>0</v>
      </c>
      <c r="Z34" s="341" t="n">
        <f aca="false">+[4]data1cf!Y34</f>
        <v>0</v>
      </c>
      <c r="AA34" s="341" t="n">
        <f aca="false">+[4]data1cf!Z34</f>
        <v>0</v>
      </c>
      <c r="AB34" s="341"/>
      <c r="AC34" s="342" t="n">
        <f aca="false">XNPV(0.1,B34:AA34,$B$1:$AA$1)</f>
        <v>28100.4056327751</v>
      </c>
      <c r="AD34" s="342" t="n">
        <f aca="false">SUMPRODUCT(B34:AA34,$B$1010:$AA$1010)</f>
        <v>52729.6609175227</v>
      </c>
      <c r="AE34" s="343" t="n">
        <f aca="false">SUMPRODUCT(B34:AA34,$B$1012:$AA$1012)</f>
        <v>52401.6272648228</v>
      </c>
      <c r="AF34" s="344" t="n">
        <f aca="false">XIRR(B34:AA34,$B$1:$AA$1)</f>
        <v>0.175467103145621</v>
      </c>
      <c r="AG34" s="345" t="n">
        <f aca="false">1-EXP(-(1/0.25)*(AD34/ABS($AD$1010)))</f>
        <v>0.986273243148734</v>
      </c>
    </row>
    <row r="35" customFormat="false" ht="12.75" hidden="false" customHeight="false" outlineLevel="0" collapsed="false">
      <c r="A35" s="336"/>
      <c r="B35" s="341" t="n">
        <f aca="false">+[4]data1cf!A35</f>
        <v>-65485.6578593262</v>
      </c>
      <c r="C35" s="341" t="n">
        <f aca="false">+[4]data1cf!B35</f>
        <v>12001.2344857044</v>
      </c>
      <c r="D35" s="341" t="n">
        <f aca="false">+[4]data1cf!C35</f>
        <v>12913.7860774892</v>
      </c>
      <c r="E35" s="341" t="n">
        <f aca="false">+[4]data1cf!D35</f>
        <v>12498.6611571172</v>
      </c>
      <c r="F35" s="341" t="n">
        <f aca="false">+[4]data1cf!E35</f>
        <v>12356.0927851129</v>
      </c>
      <c r="G35" s="341" t="n">
        <f aca="false">+[4]data1cf!F35</f>
        <v>11955.5032116543</v>
      </c>
      <c r="H35" s="341" t="n">
        <f aca="false">+[4]data1cf!G35</f>
        <v>11728.6327873993</v>
      </c>
      <c r="I35" s="341" t="n">
        <f aca="false">+[4]data1cf!H35</f>
        <v>11536.3017185072</v>
      </c>
      <c r="J35" s="341" t="n">
        <f aca="false">+[4]data1cf!I35</f>
        <v>11516.9908448498</v>
      </c>
      <c r="K35" s="341" t="n">
        <f aca="false">+[4]data1cf!J35</f>
        <v>11620.6839638062</v>
      </c>
      <c r="L35" s="341" t="n">
        <f aca="false">+[4]data1cf!K35</f>
        <v>11592.0920872395</v>
      </c>
      <c r="M35" s="341" t="n">
        <f aca="false">+[4]data1cf!L35</f>
        <v>11589.8187309651</v>
      </c>
      <c r="N35" s="341" t="n">
        <f aca="false">+[4]data1cf!M35</f>
        <v>11329.6107092304</v>
      </c>
      <c r="O35" s="341" t="n">
        <f aca="false">+[4]data1cf!N35</f>
        <v>11473.1317770859</v>
      </c>
      <c r="P35" s="341" t="n">
        <f aca="false">+[4]data1cf!O35</f>
        <v>11378.9456774983</v>
      </c>
      <c r="Q35" s="341" t="n">
        <f aca="false">+[4]data1cf!P35</f>
        <v>11184.0087714983</v>
      </c>
      <c r="R35" s="341" t="n">
        <f aca="false">+[4]data1cf!Q35</f>
        <v>751.094301383327</v>
      </c>
      <c r="S35" s="341" t="n">
        <f aca="false">+[4]data1cf!R35</f>
        <v>0</v>
      </c>
      <c r="T35" s="341" t="n">
        <f aca="false">+[4]data1cf!S35</f>
        <v>0</v>
      </c>
      <c r="U35" s="341" t="n">
        <f aca="false">+[4]data1cf!T35</f>
        <v>0</v>
      </c>
      <c r="V35" s="341" t="n">
        <f aca="false">+[4]data1cf!U35</f>
        <v>0</v>
      </c>
      <c r="W35" s="341" t="n">
        <f aca="false">+[4]data1cf!V35</f>
        <v>0</v>
      </c>
      <c r="X35" s="341" t="n">
        <f aca="false">+[4]data1cf!W35</f>
        <v>0</v>
      </c>
      <c r="Y35" s="341" t="n">
        <f aca="false">+[4]data1cf!X35</f>
        <v>0</v>
      </c>
      <c r="Z35" s="341" t="n">
        <f aca="false">+[4]data1cf!Y35</f>
        <v>0</v>
      </c>
      <c r="AA35" s="341" t="n">
        <f aca="false">+[4]data1cf!Z35</f>
        <v>0</v>
      </c>
      <c r="AB35" s="341"/>
      <c r="AC35" s="342" t="n">
        <f aca="false">XNPV(0.1,B35:AA35,$B$1:$AA$1)</f>
        <v>25454.3396194853</v>
      </c>
      <c r="AD35" s="342" t="n">
        <f aca="false">SUMPRODUCT(B35:AA35,$B$1010:$AA$1010)</f>
        <v>50319.2183136394</v>
      </c>
      <c r="AE35" s="343" t="n">
        <f aca="false">SUMPRODUCT(B35:AA35,$B$1012:$AA$1012)</f>
        <v>49987.8359502158</v>
      </c>
      <c r="AF35" s="344" t="n">
        <f aca="false">XIRR(B35:AA35,$B$1:$AA$1)</f>
        <v>0.165218021315074</v>
      </c>
      <c r="AG35" s="345" t="n">
        <f aca="false">1-EXP(-(1/0.25)*(AD35/ABS($AD$1010)))</f>
        <v>0.983300413878848</v>
      </c>
    </row>
    <row r="36" customFormat="false" ht="12.75" hidden="false" customHeight="false" outlineLevel="0" collapsed="false">
      <c r="A36" s="336"/>
      <c r="B36" s="341" t="n">
        <f aca="false">+[4]data1cf!A36</f>
        <v>-72049.0696852976</v>
      </c>
      <c r="C36" s="341" t="n">
        <f aca="false">+[4]data1cf!B36</f>
        <v>12199.8391951971</v>
      </c>
      <c r="D36" s="341" t="n">
        <f aca="false">+[4]data1cf!C36</f>
        <v>13101.3196459899</v>
      </c>
      <c r="E36" s="341" t="n">
        <f aca="false">+[4]data1cf!D36</f>
        <v>12715.082838578</v>
      </c>
      <c r="F36" s="341" t="n">
        <f aca="false">+[4]data1cf!E36</f>
        <v>12438.5609513685</v>
      </c>
      <c r="G36" s="341" t="n">
        <f aca="false">+[4]data1cf!F36</f>
        <v>12153.8439846293</v>
      </c>
      <c r="H36" s="341" t="n">
        <f aca="false">+[4]data1cf!G36</f>
        <v>11922.6122418582</v>
      </c>
      <c r="I36" s="341" t="n">
        <f aca="false">+[4]data1cf!H36</f>
        <v>11889.985897411</v>
      </c>
      <c r="J36" s="341" t="n">
        <f aca="false">+[4]data1cf!I36</f>
        <v>11691.1153130146</v>
      </c>
      <c r="K36" s="341" t="n">
        <f aca="false">+[4]data1cf!J36</f>
        <v>11761.1688799275</v>
      </c>
      <c r="L36" s="341" t="n">
        <f aca="false">+[4]data1cf!K36</f>
        <v>11805.8169865974</v>
      </c>
      <c r="M36" s="341" t="n">
        <f aca="false">+[4]data1cf!L36</f>
        <v>11784.1289242766</v>
      </c>
      <c r="N36" s="341" t="n">
        <f aca="false">+[4]data1cf!M36</f>
        <v>11593.9677650476</v>
      </c>
      <c r="O36" s="341" t="n">
        <f aca="false">+[4]data1cf!N36</f>
        <v>11501.5552634507</v>
      </c>
      <c r="P36" s="341" t="n">
        <f aca="false">+[4]data1cf!O36</f>
        <v>11428.2777038684</v>
      </c>
      <c r="Q36" s="341" t="n">
        <f aca="false">+[4]data1cf!P36</f>
        <v>11479.2105716818</v>
      </c>
      <c r="R36" s="341" t="n">
        <f aca="false">+[4]data1cf!Q36</f>
        <v>826.374009662489</v>
      </c>
      <c r="S36" s="341" t="n">
        <f aca="false">+[4]data1cf!R36</f>
        <v>0</v>
      </c>
      <c r="T36" s="341" t="n">
        <f aca="false">+[4]data1cf!S36</f>
        <v>0</v>
      </c>
      <c r="U36" s="341" t="n">
        <f aca="false">+[4]data1cf!T36</f>
        <v>0</v>
      </c>
      <c r="V36" s="341" t="n">
        <f aca="false">+[4]data1cf!U36</f>
        <v>0</v>
      </c>
      <c r="W36" s="341" t="n">
        <f aca="false">+[4]data1cf!V36</f>
        <v>0</v>
      </c>
      <c r="X36" s="341" t="n">
        <f aca="false">+[4]data1cf!W36</f>
        <v>0</v>
      </c>
      <c r="Y36" s="341" t="n">
        <f aca="false">+[4]data1cf!X36</f>
        <v>0</v>
      </c>
      <c r="Z36" s="341" t="n">
        <f aca="false">+[4]data1cf!Y36</f>
        <v>0</v>
      </c>
      <c r="AA36" s="341" t="n">
        <f aca="false">+[4]data1cf!Z36</f>
        <v>0</v>
      </c>
      <c r="AB36" s="341"/>
      <c r="AC36" s="342" t="n">
        <f aca="false">XNPV(0.1,B36:AA36,$B$1:$AA$1)</f>
        <v>20342.7106367536</v>
      </c>
      <c r="AD36" s="342" t="n">
        <f aca="false">SUMPRODUCT(B36:AA36,$B$1010:$AA$1010)</f>
        <v>45615.6063657522</v>
      </c>
      <c r="AE36" s="343" t="n">
        <f aca="false">SUMPRODUCT(B36:AA36,$B$1012:$AA$1012)</f>
        <v>45278.8023838066</v>
      </c>
      <c r="AF36" s="344" t="n">
        <f aca="false">XIRR(B36:AA36,$B$1:$AA$1)</f>
        <v>0.14804132903802</v>
      </c>
      <c r="AG36" s="345" t="n">
        <f aca="false">1-EXP(-(1/0.25)*(AD36/ABS($AD$1010)))</f>
        <v>0.975518439069986</v>
      </c>
    </row>
    <row r="37" customFormat="false" ht="12.75" hidden="false" customHeight="false" outlineLevel="0" collapsed="false">
      <c r="A37" s="336"/>
      <c r="B37" s="341" t="n">
        <f aca="false">+[4]data1cf!A37</f>
        <v>-61354.5392865383</v>
      </c>
      <c r="C37" s="341" t="n">
        <f aca="false">+[4]data1cf!B37</f>
        <v>11854.3478970537</v>
      </c>
      <c r="D37" s="341" t="n">
        <f aca="false">+[4]data1cf!C37</f>
        <v>12600.0266536399</v>
      </c>
      <c r="E37" s="341" t="n">
        <f aca="false">+[4]data1cf!D37</f>
        <v>12361.4861776799</v>
      </c>
      <c r="F37" s="341" t="n">
        <f aca="false">+[4]data1cf!E37</f>
        <v>12195.3410437888</v>
      </c>
      <c r="G37" s="341" t="n">
        <f aca="false">+[4]data1cf!F37</f>
        <v>11892.6235437066</v>
      </c>
      <c r="H37" s="341" t="n">
        <f aca="false">+[4]data1cf!G37</f>
        <v>11579.0461504048</v>
      </c>
      <c r="I37" s="341" t="n">
        <f aca="false">+[4]data1cf!H37</f>
        <v>11618.9835945134</v>
      </c>
      <c r="J37" s="341" t="n">
        <f aca="false">+[4]data1cf!I37</f>
        <v>11632.4711404869</v>
      </c>
      <c r="K37" s="341" t="n">
        <f aca="false">+[4]data1cf!J37</f>
        <v>11539.7372972544</v>
      </c>
      <c r="L37" s="341" t="n">
        <f aca="false">+[4]data1cf!K37</f>
        <v>11426.679344744</v>
      </c>
      <c r="M37" s="341" t="n">
        <f aca="false">+[4]data1cf!L37</f>
        <v>11404.3905359818</v>
      </c>
      <c r="N37" s="341" t="n">
        <f aca="false">+[4]data1cf!M37</f>
        <v>11361.7125767183</v>
      </c>
      <c r="O37" s="341" t="n">
        <f aca="false">+[4]data1cf!N37</f>
        <v>11229.9482003393</v>
      </c>
      <c r="P37" s="341" t="n">
        <f aca="false">+[4]data1cf!O37</f>
        <v>11255.5527114809</v>
      </c>
      <c r="Q37" s="341" t="n">
        <f aca="false">+[4]data1cf!P37</f>
        <v>11115.4403171502</v>
      </c>
      <c r="R37" s="341" t="n">
        <f aca="false">+[4]data1cf!Q37</f>
        <v>703.712023800879</v>
      </c>
      <c r="S37" s="341" t="n">
        <f aca="false">+[4]data1cf!R37</f>
        <v>0</v>
      </c>
      <c r="T37" s="341" t="n">
        <f aca="false">+[4]data1cf!S37</f>
        <v>0</v>
      </c>
      <c r="U37" s="341" t="n">
        <f aca="false">+[4]data1cf!T37</f>
        <v>0</v>
      </c>
      <c r="V37" s="341" t="n">
        <f aca="false">+[4]data1cf!U37</f>
        <v>0</v>
      </c>
      <c r="W37" s="341" t="n">
        <f aca="false">+[4]data1cf!V37</f>
        <v>0</v>
      </c>
      <c r="X37" s="341" t="n">
        <f aca="false">+[4]data1cf!W37</f>
        <v>0</v>
      </c>
      <c r="Y37" s="341" t="n">
        <f aca="false">+[4]data1cf!X37</f>
        <v>0</v>
      </c>
      <c r="Z37" s="341" t="n">
        <f aca="false">+[4]data1cf!Y37</f>
        <v>0</v>
      </c>
      <c r="AA37" s="341" t="n">
        <f aca="false">+[4]data1cf!Z37</f>
        <v>0</v>
      </c>
      <c r="AB37" s="341"/>
      <c r="AC37" s="342" t="n">
        <f aca="false">XNPV(0.1,B37:AA37,$B$1:$AA$1)</f>
        <v>28670.410414033</v>
      </c>
      <c r="AD37" s="342" t="n">
        <f aca="false">SUMPRODUCT(B37:AA37,$B$1010:$AA$1010)</f>
        <v>53334.922488147</v>
      </c>
      <c r="AE37" s="343" t="n">
        <f aca="false">SUMPRODUCT(B37:AA37,$B$1012:$AA$1012)</f>
        <v>53006.2966107637</v>
      </c>
      <c r="AF37" s="344" t="n">
        <f aca="false">XIRR(B37:AA37,$B$1:$AA$1)</f>
        <v>0.177467652409429</v>
      </c>
      <c r="AG37" s="345" t="n">
        <f aca="false">1-EXP(-(1/0.25)*(AD37/ABS($AD$1010)))</f>
        <v>0.986932579468936</v>
      </c>
    </row>
    <row r="38" customFormat="false" ht="12.75" hidden="false" customHeight="false" outlineLevel="0" collapsed="false">
      <c r="A38" s="336"/>
      <c r="B38" s="341" t="n">
        <f aca="false">+[4]data1cf!A38</f>
        <v>-69902.0893862481</v>
      </c>
      <c r="C38" s="341" t="n">
        <f aca="false">+[4]data1cf!B38</f>
        <v>11927.3761111438</v>
      </c>
      <c r="D38" s="341" t="n">
        <f aca="false">+[4]data1cf!C38</f>
        <v>12897.8496175563</v>
      </c>
      <c r="E38" s="341" t="n">
        <f aca="false">+[4]data1cf!D38</f>
        <v>12702.782185149</v>
      </c>
      <c r="F38" s="341" t="n">
        <f aca="false">+[4]data1cf!E38</f>
        <v>12362.0974348654</v>
      </c>
      <c r="G38" s="341" t="n">
        <f aca="false">+[4]data1cf!F38</f>
        <v>12183.2077607781</v>
      </c>
      <c r="H38" s="341" t="n">
        <f aca="false">+[4]data1cf!G38</f>
        <v>11829.3439185834</v>
      </c>
      <c r="I38" s="341" t="n">
        <f aca="false">+[4]data1cf!H38</f>
        <v>11712.470513474</v>
      </c>
      <c r="J38" s="341" t="n">
        <f aca="false">+[4]data1cf!I38</f>
        <v>11713.9999038787</v>
      </c>
      <c r="K38" s="341" t="n">
        <f aca="false">+[4]data1cf!J38</f>
        <v>11685.9205674037</v>
      </c>
      <c r="L38" s="341" t="n">
        <f aca="false">+[4]data1cf!K38</f>
        <v>11668.5141072266</v>
      </c>
      <c r="M38" s="341" t="n">
        <f aca="false">+[4]data1cf!L38</f>
        <v>11697.8306154557</v>
      </c>
      <c r="N38" s="341" t="n">
        <f aca="false">+[4]data1cf!M38</f>
        <v>11548.6240677267</v>
      </c>
      <c r="O38" s="341" t="n">
        <f aca="false">+[4]data1cf!N38</f>
        <v>11561.2147270808</v>
      </c>
      <c r="P38" s="341" t="n">
        <f aca="false">+[4]data1cf!O38</f>
        <v>11591.7779241952</v>
      </c>
      <c r="Q38" s="341" t="n">
        <f aca="false">+[4]data1cf!P38</f>
        <v>11327.443320544</v>
      </c>
      <c r="R38" s="341" t="n">
        <f aca="false">+[4]data1cf!Q38</f>
        <v>801.749004424511</v>
      </c>
      <c r="S38" s="341" t="n">
        <f aca="false">+[4]data1cf!R38</f>
        <v>0</v>
      </c>
      <c r="T38" s="341" t="n">
        <f aca="false">+[4]data1cf!S38</f>
        <v>0</v>
      </c>
      <c r="U38" s="341" t="n">
        <f aca="false">+[4]data1cf!T38</f>
        <v>0</v>
      </c>
      <c r="V38" s="341" t="n">
        <f aca="false">+[4]data1cf!U38</f>
        <v>0</v>
      </c>
      <c r="W38" s="341" t="n">
        <f aca="false">+[4]data1cf!V38</f>
        <v>0</v>
      </c>
      <c r="X38" s="341" t="n">
        <f aca="false">+[4]data1cf!W38</f>
        <v>0</v>
      </c>
      <c r="Y38" s="341" t="n">
        <f aca="false">+[4]data1cf!X38</f>
        <v>0</v>
      </c>
      <c r="Z38" s="341" t="n">
        <f aca="false">+[4]data1cf!Y38</f>
        <v>0</v>
      </c>
      <c r="AA38" s="341" t="n">
        <f aca="false">+[4]data1cf!Z38</f>
        <v>0</v>
      </c>
      <c r="AB38" s="341"/>
      <c r="AC38" s="342" t="n">
        <f aca="false">XNPV(0.1,B38:AA38,$B$1:$AA$1)</f>
        <v>21786.844337224</v>
      </c>
      <c r="AD38" s="342" t="n">
        <f aca="false">SUMPRODUCT(B38:AA38,$B$1010:$AA$1010)</f>
        <v>46936.0398307519</v>
      </c>
      <c r="AE38" s="343" t="n">
        <f aca="false">SUMPRODUCT(B38:AA38,$B$1012:$AA$1012)</f>
        <v>46600.7637448591</v>
      </c>
      <c r="AF38" s="344" t="n">
        <f aca="false">XIRR(B38:AA38,$B$1:$AA$1)</f>
        <v>0.152639506050099</v>
      </c>
      <c r="AG38" s="345" t="n">
        <f aca="false">1-EXP(-(1/0.25)*(AD38/ABS($AD$1010)))</f>
        <v>0.97801123271546</v>
      </c>
    </row>
    <row r="39" customFormat="false" ht="12.75" hidden="false" customHeight="false" outlineLevel="0" collapsed="false">
      <c r="A39" s="336"/>
      <c r="B39" s="341" t="n">
        <f aca="false">+[4]data1cf!A39</f>
        <v>-71489.831817965</v>
      </c>
      <c r="C39" s="341" t="n">
        <f aca="false">+[4]data1cf!B39</f>
        <v>11911.8660952244</v>
      </c>
      <c r="D39" s="341" t="n">
        <f aca="false">+[4]data1cf!C39</f>
        <v>13094.130596745</v>
      </c>
      <c r="E39" s="341" t="n">
        <f aca="false">+[4]data1cf!D39</f>
        <v>12678.087853399</v>
      </c>
      <c r="F39" s="341" t="n">
        <f aca="false">+[4]data1cf!E39</f>
        <v>12386.2922603249</v>
      </c>
      <c r="G39" s="341" t="n">
        <f aca="false">+[4]data1cf!F39</f>
        <v>12153.0761426082</v>
      </c>
      <c r="H39" s="341" t="n">
        <f aca="false">+[4]data1cf!G39</f>
        <v>11962.190099965</v>
      </c>
      <c r="I39" s="341" t="n">
        <f aca="false">+[4]data1cf!H39</f>
        <v>11826.419962339</v>
      </c>
      <c r="J39" s="341" t="n">
        <f aca="false">+[4]data1cf!I39</f>
        <v>11740.65080656</v>
      </c>
      <c r="K39" s="341" t="n">
        <f aca="false">+[4]data1cf!J39</f>
        <v>11662.2454090453</v>
      </c>
      <c r="L39" s="341" t="n">
        <f aca="false">+[4]data1cf!K39</f>
        <v>11625.186311363</v>
      </c>
      <c r="M39" s="341" t="n">
        <f aca="false">+[4]data1cf!L39</f>
        <v>11684.4838462888</v>
      </c>
      <c r="N39" s="341" t="n">
        <f aca="false">+[4]data1cf!M39</f>
        <v>11573.4485958562</v>
      </c>
      <c r="O39" s="341" t="n">
        <f aca="false">+[4]data1cf!N39</f>
        <v>11540.0877503461</v>
      </c>
      <c r="P39" s="341" t="n">
        <f aca="false">+[4]data1cf!O39</f>
        <v>11413.5399395112</v>
      </c>
      <c r="Q39" s="341" t="n">
        <f aca="false">+[4]data1cf!P39</f>
        <v>11376.7448369976</v>
      </c>
      <c r="R39" s="341" t="n">
        <f aca="false">+[4]data1cf!Q39</f>
        <v>819.959775019331</v>
      </c>
      <c r="S39" s="341" t="n">
        <f aca="false">+[4]data1cf!R39</f>
        <v>0</v>
      </c>
      <c r="T39" s="341" t="n">
        <f aca="false">+[4]data1cf!S39</f>
        <v>0</v>
      </c>
      <c r="U39" s="341" t="n">
        <f aca="false">+[4]data1cf!T39</f>
        <v>0</v>
      </c>
      <c r="V39" s="341" t="n">
        <f aca="false">+[4]data1cf!U39</f>
        <v>0</v>
      </c>
      <c r="W39" s="341" t="n">
        <f aca="false">+[4]data1cf!V39</f>
        <v>0</v>
      </c>
      <c r="X39" s="341" t="n">
        <f aca="false">+[4]data1cf!W39</f>
        <v>0</v>
      </c>
      <c r="Y39" s="341" t="n">
        <f aca="false">+[4]data1cf!X39</f>
        <v>0</v>
      </c>
      <c r="Z39" s="341" t="n">
        <f aca="false">+[4]data1cf!Y39</f>
        <v>0</v>
      </c>
      <c r="AA39" s="341" t="n">
        <f aca="false">+[4]data1cf!Z39</f>
        <v>0</v>
      </c>
      <c r="AB39" s="341"/>
      <c r="AC39" s="342" t="n">
        <f aca="false">XNPV(0.1,B39:AA39,$B$1:$AA$1)</f>
        <v>20411.5123325404</v>
      </c>
      <c r="AD39" s="342" t="n">
        <f aca="false">SUMPRODUCT(B39:AA39,$B$1010:$AA$1010)</f>
        <v>45586.908791373</v>
      </c>
      <c r="AE39" s="343" t="n">
        <f aca="false">SUMPRODUCT(B39:AA39,$B$1012:$AA$1012)</f>
        <v>45251.4398745565</v>
      </c>
      <c r="AF39" s="344" t="n">
        <f aca="false">XIRR(B39:AA39,$B$1:$AA$1)</f>
        <v>0.148475667174757</v>
      </c>
      <c r="AG39" s="345" t="n">
        <f aca="false">1-EXP(-(1/0.25)*(AD39/ABS($AD$1010)))</f>
        <v>0.975461234286378</v>
      </c>
    </row>
    <row r="40" customFormat="false" ht="12.75" hidden="false" customHeight="false" outlineLevel="0" collapsed="false">
      <c r="A40" s="336"/>
      <c r="B40" s="341" t="n">
        <f aca="false">+[4]data1cf!A40</f>
        <v>-69061.8340442152</v>
      </c>
      <c r="C40" s="341" t="n">
        <f aca="false">+[4]data1cf!B40</f>
        <v>12085.6717049316</v>
      </c>
      <c r="D40" s="341" t="n">
        <f aca="false">+[4]data1cf!C40</f>
        <v>13119.2475816573</v>
      </c>
      <c r="E40" s="341" t="n">
        <f aca="false">+[4]data1cf!D40</f>
        <v>12615.3309328579</v>
      </c>
      <c r="F40" s="341" t="n">
        <f aca="false">+[4]data1cf!E40</f>
        <v>12313.6605804931</v>
      </c>
      <c r="G40" s="341" t="n">
        <f aca="false">+[4]data1cf!F40</f>
        <v>12135.1220808534</v>
      </c>
      <c r="H40" s="341" t="n">
        <f aca="false">+[4]data1cf!G40</f>
        <v>12040.1768289806</v>
      </c>
      <c r="I40" s="341" t="n">
        <f aca="false">+[4]data1cf!H40</f>
        <v>11786.624615827</v>
      </c>
      <c r="J40" s="341" t="n">
        <f aca="false">+[4]data1cf!I40</f>
        <v>11613.9475546764</v>
      </c>
      <c r="K40" s="341" t="n">
        <f aca="false">+[4]data1cf!J40</f>
        <v>11666.9175803243</v>
      </c>
      <c r="L40" s="341" t="n">
        <f aca="false">+[4]data1cf!K40</f>
        <v>11626.3461345817</v>
      </c>
      <c r="M40" s="341" t="n">
        <f aca="false">+[4]data1cf!L40</f>
        <v>11528.1773586551</v>
      </c>
      <c r="N40" s="341" t="n">
        <f aca="false">+[4]data1cf!M40</f>
        <v>11607.540807065</v>
      </c>
      <c r="O40" s="341" t="n">
        <f aca="false">+[4]data1cf!N40</f>
        <v>11423.8652644512</v>
      </c>
      <c r="P40" s="341" t="n">
        <f aca="false">+[4]data1cf!O40</f>
        <v>11399.0768876812</v>
      </c>
      <c r="Q40" s="341" t="n">
        <f aca="false">+[4]data1cf!P40</f>
        <v>11348.1160830012</v>
      </c>
      <c r="R40" s="341" t="n">
        <f aca="false">+[4]data1cf!Q40</f>
        <v>792.11161175353</v>
      </c>
      <c r="S40" s="341" t="n">
        <f aca="false">+[4]data1cf!R40</f>
        <v>0</v>
      </c>
      <c r="T40" s="341" t="n">
        <f aca="false">+[4]data1cf!S40</f>
        <v>0</v>
      </c>
      <c r="U40" s="341" t="n">
        <f aca="false">+[4]data1cf!T40</f>
        <v>0</v>
      </c>
      <c r="V40" s="341" t="n">
        <f aca="false">+[4]data1cf!U40</f>
        <v>0</v>
      </c>
      <c r="W40" s="341" t="n">
        <f aca="false">+[4]data1cf!V40</f>
        <v>0</v>
      </c>
      <c r="X40" s="341" t="n">
        <f aca="false">+[4]data1cf!W40</f>
        <v>0</v>
      </c>
      <c r="Y40" s="341" t="n">
        <f aca="false">+[4]data1cf!X40</f>
        <v>0</v>
      </c>
      <c r="Z40" s="341" t="n">
        <f aca="false">+[4]data1cf!Y40</f>
        <v>0</v>
      </c>
      <c r="AA40" s="341" t="n">
        <f aca="false">+[4]data1cf!Z40</f>
        <v>0</v>
      </c>
      <c r="AB40" s="341"/>
      <c r="AC40" s="342" t="n">
        <f aca="false">XNPV(0.1,B40:AA40,$B$1:$AA$1)</f>
        <v>22783.0954785652</v>
      </c>
      <c r="AD40" s="342" t="n">
        <f aca="false">SUMPRODUCT(B40:AA40,$B$1010:$AA$1010)</f>
        <v>47883.1054676175</v>
      </c>
      <c r="AE40" s="343" t="n">
        <f aca="false">SUMPRODUCT(B40:AA40,$B$1012:$AA$1012)</f>
        <v>47548.706707741</v>
      </c>
      <c r="AF40" s="344" t="n">
        <f aca="false">XIRR(B40:AA40,$B$1:$AA$1)</f>
        <v>0.15581839050089</v>
      </c>
      <c r="AG40" s="345" t="n">
        <f aca="false">1-EXP(-(1/0.25)*(AD40/ABS($AD$1010)))</f>
        <v>0.979641294614337</v>
      </c>
    </row>
    <row r="41" customFormat="false" ht="12.75" hidden="false" customHeight="false" outlineLevel="0" collapsed="false">
      <c r="A41" s="336"/>
      <c r="B41" s="341" t="n">
        <f aca="false">+[4]data1cf!A41</f>
        <v>-65083.285859387</v>
      </c>
      <c r="C41" s="341" t="n">
        <f aca="false">+[4]data1cf!B41</f>
        <v>11880.8244727675</v>
      </c>
      <c r="D41" s="341" t="n">
        <f aca="false">+[4]data1cf!C41</f>
        <v>12829.2162712844</v>
      </c>
      <c r="E41" s="341" t="n">
        <f aca="false">+[4]data1cf!D41</f>
        <v>12516.2254916355</v>
      </c>
      <c r="F41" s="341" t="n">
        <f aca="false">+[4]data1cf!E41</f>
        <v>12285.1190457285</v>
      </c>
      <c r="G41" s="341" t="n">
        <f aca="false">+[4]data1cf!F41</f>
        <v>11900.9165850378</v>
      </c>
      <c r="H41" s="341" t="n">
        <f aca="false">+[4]data1cf!G41</f>
        <v>11836.7853456766</v>
      </c>
      <c r="I41" s="341" t="n">
        <f aca="false">+[4]data1cf!H41</f>
        <v>11593.9822195574</v>
      </c>
      <c r="J41" s="341" t="n">
        <f aca="false">+[4]data1cf!I41</f>
        <v>11665.4879249003</v>
      </c>
      <c r="K41" s="341" t="n">
        <f aca="false">+[4]data1cf!J41</f>
        <v>11688.400014192</v>
      </c>
      <c r="L41" s="341" t="n">
        <f aca="false">+[4]data1cf!K41</f>
        <v>11500.9839000306</v>
      </c>
      <c r="M41" s="341" t="n">
        <f aca="false">+[4]data1cf!L41</f>
        <v>11600.0412284799</v>
      </c>
      <c r="N41" s="341" t="n">
        <f aca="false">+[4]data1cf!M41</f>
        <v>11505.3696062028</v>
      </c>
      <c r="O41" s="341" t="n">
        <f aca="false">+[4]data1cf!N41</f>
        <v>11460.1476006809</v>
      </c>
      <c r="P41" s="341" t="n">
        <f aca="false">+[4]data1cf!O41</f>
        <v>11353.6677881815</v>
      </c>
      <c r="Q41" s="341" t="n">
        <f aca="false">+[4]data1cf!P41</f>
        <v>11347.4100693076</v>
      </c>
      <c r="R41" s="341" t="n">
        <f aca="false">+[4]data1cf!Q41</f>
        <v>746.479255492826</v>
      </c>
      <c r="S41" s="341" t="n">
        <f aca="false">+[4]data1cf!R41</f>
        <v>0</v>
      </c>
      <c r="T41" s="341" t="n">
        <f aca="false">+[4]data1cf!S41</f>
        <v>0</v>
      </c>
      <c r="U41" s="341" t="n">
        <f aca="false">+[4]data1cf!T41</f>
        <v>0</v>
      </c>
      <c r="V41" s="341" t="n">
        <f aca="false">+[4]data1cf!U41</f>
        <v>0</v>
      </c>
      <c r="W41" s="341" t="n">
        <f aca="false">+[4]data1cf!V41</f>
        <v>0</v>
      </c>
      <c r="X41" s="341" t="n">
        <f aca="false">+[4]data1cf!W41</f>
        <v>0</v>
      </c>
      <c r="Y41" s="341" t="n">
        <f aca="false">+[4]data1cf!X41</f>
        <v>0</v>
      </c>
      <c r="Z41" s="341" t="n">
        <f aca="false">+[4]data1cf!Y41</f>
        <v>0</v>
      </c>
      <c r="AA41" s="341" t="n">
        <f aca="false">+[4]data1cf!Z41</f>
        <v>0</v>
      </c>
      <c r="AB41" s="341"/>
      <c r="AC41" s="342" t="n">
        <f aca="false">XNPV(0.1,B41:AA41,$B$1:$AA$1)</f>
        <v>25848.8664466481</v>
      </c>
      <c r="AD41" s="342" t="n">
        <f aca="false">SUMPRODUCT(B41:AA41,$B$1010:$AA$1010)</f>
        <v>50786.6105267595</v>
      </c>
      <c r="AE41" s="343" t="n">
        <f aca="false">SUMPRODUCT(B41:AA41,$B$1012:$AA$1012)</f>
        <v>50454.1676531925</v>
      </c>
      <c r="AF41" s="344" t="n">
        <f aca="false">XIRR(B41:AA41,$B$1:$AA$1)</f>
        <v>0.16633340917538</v>
      </c>
      <c r="AG41" s="345" t="n">
        <f aca="false">1-EXP(-(1/0.25)*(AD41/ABS($AD$1010)))</f>
        <v>0.983923287930307</v>
      </c>
    </row>
    <row r="42" customFormat="false" ht="12.75" hidden="false" customHeight="false" outlineLevel="0" collapsed="false">
      <c r="A42" s="336"/>
      <c r="B42" s="341" t="n">
        <f aca="false">+[4]data1cf!A42</f>
        <v>-69057.138674947</v>
      </c>
      <c r="C42" s="341" t="n">
        <f aca="false">+[4]data1cf!B42</f>
        <v>12057.2729149128</v>
      </c>
      <c r="D42" s="341" t="n">
        <f aca="false">+[4]data1cf!C42</f>
        <v>12958.5355881875</v>
      </c>
      <c r="E42" s="341" t="n">
        <f aca="false">+[4]data1cf!D42</f>
        <v>12733.1998578435</v>
      </c>
      <c r="F42" s="341" t="n">
        <f aca="false">+[4]data1cf!E42</f>
        <v>12204.5740972041</v>
      </c>
      <c r="G42" s="341" t="n">
        <f aca="false">+[4]data1cf!F42</f>
        <v>12056.3682218248</v>
      </c>
      <c r="H42" s="341" t="n">
        <f aca="false">+[4]data1cf!G42</f>
        <v>11868.0178387107</v>
      </c>
      <c r="I42" s="341" t="n">
        <f aca="false">+[4]data1cf!H42</f>
        <v>11674.0343275292</v>
      </c>
      <c r="J42" s="341" t="n">
        <f aca="false">+[4]data1cf!I42</f>
        <v>11632.5181118693</v>
      </c>
      <c r="K42" s="341" t="n">
        <f aca="false">+[4]data1cf!J42</f>
        <v>11563.9524195623</v>
      </c>
      <c r="L42" s="341" t="n">
        <f aca="false">+[4]data1cf!K42</f>
        <v>11639.4318979946</v>
      </c>
      <c r="M42" s="341" t="n">
        <f aca="false">+[4]data1cf!L42</f>
        <v>11805.3507554992</v>
      </c>
      <c r="N42" s="341" t="n">
        <f aca="false">+[4]data1cf!M42</f>
        <v>11593.7327240764</v>
      </c>
      <c r="O42" s="341" t="n">
        <f aca="false">+[4]data1cf!N42</f>
        <v>11444.5267687148</v>
      </c>
      <c r="P42" s="341" t="n">
        <f aca="false">+[4]data1cf!O42</f>
        <v>11493.4048648984</v>
      </c>
      <c r="Q42" s="341" t="n">
        <f aca="false">+[4]data1cf!P42</f>
        <v>11465.4224461061</v>
      </c>
      <c r="R42" s="341" t="n">
        <f aca="false">+[4]data1cf!Q42</f>
        <v>792.057757746173</v>
      </c>
      <c r="S42" s="341" t="n">
        <f aca="false">+[4]data1cf!R42</f>
        <v>0</v>
      </c>
      <c r="T42" s="341" t="n">
        <f aca="false">+[4]data1cf!S42</f>
        <v>0</v>
      </c>
      <c r="U42" s="341" t="n">
        <f aca="false">+[4]data1cf!T42</f>
        <v>0</v>
      </c>
      <c r="V42" s="341" t="n">
        <f aca="false">+[4]data1cf!U42</f>
        <v>0</v>
      </c>
      <c r="W42" s="341" t="n">
        <f aca="false">+[4]data1cf!V42</f>
        <v>0</v>
      </c>
      <c r="X42" s="341" t="n">
        <f aca="false">+[4]data1cf!W42</f>
        <v>0</v>
      </c>
      <c r="Y42" s="341" t="n">
        <f aca="false">+[4]data1cf!X42</f>
        <v>0</v>
      </c>
      <c r="Z42" s="341" t="n">
        <f aca="false">+[4]data1cf!Y42</f>
        <v>0</v>
      </c>
      <c r="AA42" s="341" t="n">
        <f aca="false">+[4]data1cf!Z42</f>
        <v>0</v>
      </c>
      <c r="AB42" s="341"/>
      <c r="AC42" s="342" t="n">
        <f aca="false">XNPV(0.1,B42:AA42,$B$1:$AA$1)</f>
        <v>22561.0376446636</v>
      </c>
      <c r="AD42" s="342" t="n">
        <f aca="false">SUMPRODUCT(B42:AA42,$B$1010:$AA$1010)</f>
        <v>47655.6471851649</v>
      </c>
      <c r="AE42" s="343" t="n">
        <f aca="false">SUMPRODUCT(B42:AA42,$B$1012:$AA$1012)</f>
        <v>47321.0395207429</v>
      </c>
      <c r="AF42" s="344" t="n">
        <f aca="false">XIRR(B42:AA42,$B$1:$AA$1)</f>
        <v>0.155158566434424</v>
      </c>
      <c r="AG42" s="345" t="n">
        <f aca="false">1-EXP(-(1/0.25)*(AD42/ABS($AD$1010)))</f>
        <v>0.979261178560713</v>
      </c>
    </row>
    <row r="43" customFormat="false" ht="12.75" hidden="false" customHeight="false" outlineLevel="0" collapsed="false">
      <c r="A43" s="336"/>
      <c r="B43" s="341" t="n">
        <f aca="false">+[4]data1cf!A43</f>
        <v>-70446.0499566542</v>
      </c>
      <c r="C43" s="341" t="n">
        <f aca="false">+[4]data1cf!B43</f>
        <v>12005.8661219774</v>
      </c>
      <c r="D43" s="341" t="n">
        <f aca="false">+[4]data1cf!C43</f>
        <v>13067.7966696761</v>
      </c>
      <c r="E43" s="341" t="n">
        <f aca="false">+[4]data1cf!D43</f>
        <v>12822.8897831791</v>
      </c>
      <c r="F43" s="341" t="n">
        <f aca="false">+[4]data1cf!E43</f>
        <v>12284.0810533103</v>
      </c>
      <c r="G43" s="341" t="n">
        <f aca="false">+[4]data1cf!F43</f>
        <v>12188.5972626776</v>
      </c>
      <c r="H43" s="341" t="n">
        <f aca="false">+[4]data1cf!G43</f>
        <v>11946.1194536176</v>
      </c>
      <c r="I43" s="341" t="n">
        <f aca="false">+[4]data1cf!H43</f>
        <v>11820.293343494</v>
      </c>
      <c r="J43" s="341" t="n">
        <f aca="false">+[4]data1cf!I43</f>
        <v>11782.6461919204</v>
      </c>
      <c r="K43" s="341" t="n">
        <f aca="false">+[4]data1cf!J43</f>
        <v>11714.8490662759</v>
      </c>
      <c r="L43" s="341" t="n">
        <f aca="false">+[4]data1cf!K43</f>
        <v>11570.3644315803</v>
      </c>
      <c r="M43" s="341" t="n">
        <f aca="false">+[4]data1cf!L43</f>
        <v>11580.5615301078</v>
      </c>
      <c r="N43" s="341" t="n">
        <f aca="false">+[4]data1cf!M43</f>
        <v>11527.3558654226</v>
      </c>
      <c r="O43" s="341" t="n">
        <f aca="false">+[4]data1cf!N43</f>
        <v>11601.0874556032</v>
      </c>
      <c r="P43" s="341" t="n">
        <f aca="false">+[4]data1cf!O43</f>
        <v>11503.3825247348</v>
      </c>
      <c r="Q43" s="341" t="n">
        <f aca="false">+[4]data1cf!P43</f>
        <v>11312.9325302814</v>
      </c>
      <c r="R43" s="341" t="n">
        <f aca="false">+[4]data1cf!Q43</f>
        <v>807.988014582841</v>
      </c>
      <c r="S43" s="341" t="n">
        <f aca="false">+[4]data1cf!R43</f>
        <v>0</v>
      </c>
      <c r="T43" s="341" t="n">
        <f aca="false">+[4]data1cf!S43</f>
        <v>0</v>
      </c>
      <c r="U43" s="341" t="n">
        <f aca="false">+[4]data1cf!T43</f>
        <v>0</v>
      </c>
      <c r="V43" s="341" t="n">
        <f aca="false">+[4]data1cf!U43</f>
        <v>0</v>
      </c>
      <c r="W43" s="341" t="n">
        <f aca="false">+[4]data1cf!V43</f>
        <v>0</v>
      </c>
      <c r="X43" s="341" t="n">
        <f aca="false">+[4]data1cf!W43</f>
        <v>0</v>
      </c>
      <c r="Y43" s="341" t="n">
        <f aca="false">+[4]data1cf!X43</f>
        <v>0</v>
      </c>
      <c r="Z43" s="341" t="n">
        <f aca="false">+[4]data1cf!Y43</f>
        <v>0</v>
      </c>
      <c r="AA43" s="341" t="n">
        <f aca="false">+[4]data1cf!Z43</f>
        <v>0</v>
      </c>
      <c r="AB43" s="341"/>
      <c r="AC43" s="342" t="n">
        <f aca="false">XNPV(0.1,B43:AA43,$B$1:$AA$1)</f>
        <v>21560.916353784</v>
      </c>
      <c r="AD43" s="342" t="n">
        <f aca="false">SUMPRODUCT(B43:AA43,$B$1010:$AA$1010)</f>
        <v>46735.9815477331</v>
      </c>
      <c r="AE43" s="343" t="n">
        <f aca="false">SUMPRODUCT(B43:AA43,$B$1012:$AA$1012)</f>
        <v>46400.5579033988</v>
      </c>
      <c r="AF43" s="344" t="n">
        <f aca="false">XIRR(B43:AA43,$B$1:$AA$1)</f>
        <v>0.151883913893505</v>
      </c>
      <c r="AG43" s="345" t="n">
        <f aca="false">1-EXP(-(1/0.25)*(AD43/ABS($AD$1010)))</f>
        <v>0.97765054078393</v>
      </c>
    </row>
    <row r="44" customFormat="false" ht="12.75" hidden="false" customHeight="false" outlineLevel="0" collapsed="false">
      <c r="A44" s="336"/>
      <c r="B44" s="341" t="n">
        <f aca="false">+[4]data1cf!A44</f>
        <v>-70782.5115800288</v>
      </c>
      <c r="C44" s="341" t="n">
        <f aca="false">+[4]data1cf!B44</f>
        <v>12257.1867988443</v>
      </c>
      <c r="D44" s="341" t="n">
        <f aca="false">+[4]data1cf!C44</f>
        <v>13016.5667140995</v>
      </c>
      <c r="E44" s="341" t="n">
        <f aca="false">+[4]data1cf!D44</f>
        <v>12666.240531576</v>
      </c>
      <c r="F44" s="341" t="n">
        <f aca="false">+[4]data1cf!E44</f>
        <v>12391.5115917152</v>
      </c>
      <c r="G44" s="341" t="n">
        <f aca="false">+[4]data1cf!F44</f>
        <v>12194.9743298934</v>
      </c>
      <c r="H44" s="341" t="n">
        <f aca="false">+[4]data1cf!G44</f>
        <v>11872.5325770547</v>
      </c>
      <c r="I44" s="341" t="n">
        <f aca="false">+[4]data1cf!H44</f>
        <v>11745.0741127222</v>
      </c>
      <c r="J44" s="341" t="n">
        <f aca="false">+[4]data1cf!I44</f>
        <v>11711.9751403995</v>
      </c>
      <c r="K44" s="341" t="n">
        <f aca="false">+[4]data1cf!J44</f>
        <v>11547.4460443148</v>
      </c>
      <c r="L44" s="341" t="n">
        <f aca="false">+[4]data1cf!K44</f>
        <v>11711.4107269625</v>
      </c>
      <c r="M44" s="341" t="n">
        <f aca="false">+[4]data1cf!L44</f>
        <v>11662.8165796277</v>
      </c>
      <c r="N44" s="341" t="n">
        <f aca="false">+[4]data1cf!M44</f>
        <v>11554.5222433808</v>
      </c>
      <c r="O44" s="341" t="n">
        <f aca="false">+[4]data1cf!N44</f>
        <v>11610.2323132821</v>
      </c>
      <c r="P44" s="341" t="n">
        <f aca="false">+[4]data1cf!O44</f>
        <v>11503.6510496261</v>
      </c>
      <c r="Q44" s="341" t="n">
        <f aca="false">+[4]data1cf!P44</f>
        <v>11383.9992159321</v>
      </c>
      <c r="R44" s="341" t="n">
        <f aca="false">+[4]data1cf!Q44</f>
        <v>811.847094818298</v>
      </c>
      <c r="S44" s="341" t="n">
        <f aca="false">+[4]data1cf!R44</f>
        <v>0</v>
      </c>
      <c r="T44" s="341" t="n">
        <f aca="false">+[4]data1cf!S44</f>
        <v>0</v>
      </c>
      <c r="U44" s="341" t="n">
        <f aca="false">+[4]data1cf!T44</f>
        <v>0</v>
      </c>
      <c r="V44" s="341" t="n">
        <f aca="false">+[4]data1cf!U44</f>
        <v>0</v>
      </c>
      <c r="W44" s="341" t="n">
        <f aca="false">+[4]data1cf!V44</f>
        <v>0</v>
      </c>
      <c r="X44" s="341" t="n">
        <f aca="false">+[4]data1cf!W44</f>
        <v>0</v>
      </c>
      <c r="Y44" s="341" t="n">
        <f aca="false">+[4]data1cf!X44</f>
        <v>0</v>
      </c>
      <c r="Z44" s="341" t="n">
        <f aca="false">+[4]data1cf!Y44</f>
        <v>0</v>
      </c>
      <c r="AA44" s="341" t="n">
        <f aca="false">+[4]data1cf!Z44</f>
        <v>0</v>
      </c>
      <c r="AB44" s="341"/>
      <c r="AC44" s="342" t="n">
        <f aca="false">XNPV(0.1,B44:AA44,$B$1:$AA$1)</f>
        <v>21298.5941829353</v>
      </c>
      <c r="AD44" s="342" t="n">
        <f aca="false">SUMPRODUCT(B44:AA44,$B$1010:$AA$1010)</f>
        <v>46467.0948111674</v>
      </c>
      <c r="AE44" s="343" t="n">
        <f aca="false">SUMPRODUCT(B44:AA44,$B$1012:$AA$1012)</f>
        <v>46131.6444069812</v>
      </c>
      <c r="AF44" s="344" t="n">
        <f aca="false">XIRR(B44:AA44,$B$1:$AA$1)</f>
        <v>0.151112092124165</v>
      </c>
      <c r="AG44" s="345" t="n">
        <f aca="false">1-EXP(-(1/0.25)*(AD44/ABS($AD$1010)))</f>
        <v>0.977156418097848</v>
      </c>
    </row>
    <row r="45" customFormat="false" ht="12.75" hidden="false" customHeight="false" outlineLevel="0" collapsed="false">
      <c r="A45" s="336"/>
      <c r="B45" s="341" t="n">
        <f aca="false">+[4]data1cf!A45</f>
        <v>-61891.2766686973</v>
      </c>
      <c r="C45" s="341" t="n">
        <f aca="false">+[4]data1cf!B45</f>
        <v>11852.1502334925</v>
      </c>
      <c r="D45" s="341" t="n">
        <f aca="false">+[4]data1cf!C45</f>
        <v>12748.8301778061</v>
      </c>
      <c r="E45" s="341" t="n">
        <f aca="false">+[4]data1cf!D45</f>
        <v>12473.70028405</v>
      </c>
      <c r="F45" s="341" t="n">
        <f aca="false">+[4]data1cf!E45</f>
        <v>12289.0071907664</v>
      </c>
      <c r="G45" s="341" t="n">
        <f aca="false">+[4]data1cf!F45</f>
        <v>11977.3066414397</v>
      </c>
      <c r="H45" s="341" t="n">
        <f aca="false">+[4]data1cf!G45</f>
        <v>11686.3261943256</v>
      </c>
      <c r="I45" s="341" t="n">
        <f aca="false">+[4]data1cf!H45</f>
        <v>11596.6843961766</v>
      </c>
      <c r="J45" s="341" t="n">
        <f aca="false">+[4]data1cf!I45</f>
        <v>11530.0935144551</v>
      </c>
      <c r="K45" s="341" t="n">
        <f aca="false">+[4]data1cf!J45</f>
        <v>11576.408287154</v>
      </c>
      <c r="L45" s="341" t="n">
        <f aca="false">+[4]data1cf!K45</f>
        <v>11554.6824175864</v>
      </c>
      <c r="M45" s="341" t="n">
        <f aca="false">+[4]data1cf!L45</f>
        <v>11406.3136843982</v>
      </c>
      <c r="N45" s="341" t="n">
        <f aca="false">+[4]data1cf!M45</f>
        <v>11353.4318776436</v>
      </c>
      <c r="O45" s="341" t="n">
        <f aca="false">+[4]data1cf!N45</f>
        <v>11247.2642722388</v>
      </c>
      <c r="P45" s="341" t="n">
        <f aca="false">+[4]data1cf!O45</f>
        <v>11361.5023664468</v>
      </c>
      <c r="Q45" s="341" t="n">
        <f aca="false">+[4]data1cf!P45</f>
        <v>11293.3600263724</v>
      </c>
      <c r="R45" s="341" t="n">
        <f aca="false">+[4]data1cf!Q45</f>
        <v>709.86818687929</v>
      </c>
      <c r="S45" s="341" t="n">
        <f aca="false">+[4]data1cf!R45</f>
        <v>0</v>
      </c>
      <c r="T45" s="341" t="n">
        <f aca="false">+[4]data1cf!S45</f>
        <v>0</v>
      </c>
      <c r="U45" s="341" t="n">
        <f aca="false">+[4]data1cf!T45</f>
        <v>0</v>
      </c>
      <c r="V45" s="341" t="n">
        <f aca="false">+[4]data1cf!U45</f>
        <v>0</v>
      </c>
      <c r="W45" s="341" t="n">
        <f aca="false">+[4]data1cf!V45</f>
        <v>0</v>
      </c>
      <c r="X45" s="341" t="n">
        <f aca="false">+[4]data1cf!W45</f>
        <v>0</v>
      </c>
      <c r="Y45" s="341" t="n">
        <f aca="false">+[4]data1cf!X45</f>
        <v>0</v>
      </c>
      <c r="Z45" s="341" t="n">
        <f aca="false">+[4]data1cf!Y45</f>
        <v>0</v>
      </c>
      <c r="AA45" s="341" t="n">
        <f aca="false">+[4]data1cf!Z45</f>
        <v>0</v>
      </c>
      <c r="AB45" s="341"/>
      <c r="AC45" s="342" t="n">
        <f aca="false">XNPV(0.1,B45:AA45,$B$1:$AA$1)</f>
        <v>28596.4490268966</v>
      </c>
      <c r="AD45" s="342" t="n">
        <f aca="false">SUMPRODUCT(B45:AA45,$B$1010:$AA$1010)</f>
        <v>53373.5609485066</v>
      </c>
      <c r="AE45" s="343" t="n">
        <f aca="false">SUMPRODUCT(B45:AA45,$B$1012:$AA$1012)</f>
        <v>53043.3797840372</v>
      </c>
      <c r="AF45" s="344" t="n">
        <f aca="false">XIRR(B45:AA45,$B$1:$AA$1)</f>
        <v>0.176687739088449</v>
      </c>
      <c r="AG45" s="345" t="n">
        <f aca="false">1-EXP(-(1/0.25)*(AD45/ABS($AD$1010)))</f>
        <v>0.986973578032898</v>
      </c>
    </row>
    <row r="46" customFormat="false" ht="12.75" hidden="false" customHeight="false" outlineLevel="0" collapsed="false">
      <c r="A46" s="336"/>
      <c r="B46" s="341" t="n">
        <f aca="false">+[4]data1cf!A46</f>
        <v>-62677.0776374159</v>
      </c>
      <c r="C46" s="341" t="n">
        <f aca="false">+[4]data1cf!B46</f>
        <v>11869.4254908329</v>
      </c>
      <c r="D46" s="341" t="n">
        <f aca="false">+[4]data1cf!C46</f>
        <v>12724.4602939517</v>
      </c>
      <c r="E46" s="341" t="n">
        <f aca="false">+[4]data1cf!D46</f>
        <v>12494.3621177629</v>
      </c>
      <c r="F46" s="341" t="n">
        <f aca="false">+[4]data1cf!E46</f>
        <v>12106.6573746812</v>
      </c>
      <c r="G46" s="341" t="n">
        <f aca="false">+[4]data1cf!F46</f>
        <v>11982.7292822839</v>
      </c>
      <c r="H46" s="341" t="n">
        <f aca="false">+[4]data1cf!G46</f>
        <v>11818.8860667665</v>
      </c>
      <c r="I46" s="341" t="n">
        <f aca="false">+[4]data1cf!H46</f>
        <v>11632.1071429693</v>
      </c>
      <c r="J46" s="341" t="n">
        <f aca="false">+[4]data1cf!I46</f>
        <v>11533.8807319917</v>
      </c>
      <c r="K46" s="341" t="n">
        <f aca="false">+[4]data1cf!J46</f>
        <v>11552.4100651631</v>
      </c>
      <c r="L46" s="341" t="n">
        <f aca="false">+[4]data1cf!K46</f>
        <v>11569.3015364737</v>
      </c>
      <c r="M46" s="341" t="n">
        <f aca="false">+[4]data1cf!L46</f>
        <v>11430.5181566631</v>
      </c>
      <c r="N46" s="341" t="n">
        <f aca="false">+[4]data1cf!M46</f>
        <v>11320.658456243</v>
      </c>
      <c r="O46" s="341" t="n">
        <f aca="false">+[4]data1cf!N46</f>
        <v>11279.9071735741</v>
      </c>
      <c r="P46" s="341" t="n">
        <f aca="false">+[4]data1cf!O46</f>
        <v>11121.6937953464</v>
      </c>
      <c r="Q46" s="341" t="n">
        <f aca="false">+[4]data1cf!P46</f>
        <v>11147.9419791806</v>
      </c>
      <c r="R46" s="341" t="n">
        <f aca="false">+[4]data1cf!Q46</f>
        <v>718.881009670105</v>
      </c>
      <c r="S46" s="341" t="n">
        <f aca="false">+[4]data1cf!R46</f>
        <v>0</v>
      </c>
      <c r="T46" s="341" t="n">
        <f aca="false">+[4]data1cf!S46</f>
        <v>0</v>
      </c>
      <c r="U46" s="341" t="n">
        <f aca="false">+[4]data1cf!T46</f>
        <v>0</v>
      </c>
      <c r="V46" s="341" t="n">
        <f aca="false">+[4]data1cf!U46</f>
        <v>0</v>
      </c>
      <c r="W46" s="341" t="n">
        <f aca="false">+[4]data1cf!V46</f>
        <v>0</v>
      </c>
      <c r="X46" s="341" t="n">
        <f aca="false">+[4]data1cf!W46</f>
        <v>0</v>
      </c>
      <c r="Y46" s="341" t="n">
        <f aca="false">+[4]data1cf!X46</f>
        <v>0</v>
      </c>
      <c r="Z46" s="341" t="n">
        <f aca="false">+[4]data1cf!Y46</f>
        <v>0</v>
      </c>
      <c r="AA46" s="341" t="n">
        <f aca="false">+[4]data1cf!Z46</f>
        <v>0</v>
      </c>
      <c r="AB46" s="341"/>
      <c r="AC46" s="342" t="n">
        <f aca="false">XNPV(0.1,B46:AA46,$B$1:$AA$1)</f>
        <v>27702.3606086322</v>
      </c>
      <c r="AD46" s="342" t="n">
        <f aca="false">SUMPRODUCT(B46:AA46,$B$1010:$AA$1010)</f>
        <v>52431.8179578269</v>
      </c>
      <c r="AE46" s="343" t="n">
        <f aca="false">SUMPRODUCT(B46:AA46,$B$1012:$AA$1012)</f>
        <v>52102.4299433465</v>
      </c>
      <c r="AF46" s="344" t="n">
        <f aca="false">XIRR(B46:AA46,$B$1:$AA$1)</f>
        <v>0.173599676485586</v>
      </c>
      <c r="AG46" s="345" t="n">
        <f aca="false">1-EXP(-(1/0.25)*(AD46/ABS($AD$1010)))</f>
        <v>0.985936679652357</v>
      </c>
    </row>
    <row r="47" customFormat="false" ht="12.75" hidden="false" customHeight="false" outlineLevel="0" collapsed="false">
      <c r="A47" s="336"/>
      <c r="B47" s="341" t="n">
        <f aca="false">+[4]data1cf!A47</f>
        <v>-72289.0340425023</v>
      </c>
      <c r="C47" s="341" t="n">
        <f aca="false">+[4]data1cf!B47</f>
        <v>12012.1267704682</v>
      </c>
      <c r="D47" s="341" t="n">
        <f aca="false">+[4]data1cf!C47</f>
        <v>13092.243500561</v>
      </c>
      <c r="E47" s="341" t="n">
        <f aca="false">+[4]data1cf!D47</f>
        <v>12687.128317322</v>
      </c>
      <c r="F47" s="341" t="n">
        <f aca="false">+[4]data1cf!E47</f>
        <v>12337.0162070589</v>
      </c>
      <c r="G47" s="341" t="n">
        <f aca="false">+[4]data1cf!F47</f>
        <v>12384.6256995589</v>
      </c>
      <c r="H47" s="341" t="n">
        <f aca="false">+[4]data1cf!G47</f>
        <v>11983.4654909942</v>
      </c>
      <c r="I47" s="341" t="n">
        <f aca="false">+[4]data1cf!H47</f>
        <v>11794.5947476333</v>
      </c>
      <c r="J47" s="341" t="n">
        <f aca="false">+[4]data1cf!I47</f>
        <v>11736.9420629709</v>
      </c>
      <c r="K47" s="341" t="n">
        <f aca="false">+[4]data1cf!J47</f>
        <v>11742.8156829802</v>
      </c>
      <c r="L47" s="341" t="n">
        <f aca="false">+[4]data1cf!K47</f>
        <v>11739.4535511596</v>
      </c>
      <c r="M47" s="341" t="n">
        <f aca="false">+[4]data1cf!L47</f>
        <v>11608.8978120209</v>
      </c>
      <c r="N47" s="341" t="n">
        <f aca="false">+[4]data1cf!M47</f>
        <v>11538.0706272149</v>
      </c>
      <c r="O47" s="341" t="n">
        <f aca="false">+[4]data1cf!N47</f>
        <v>11411.8916833523</v>
      </c>
      <c r="P47" s="341" t="n">
        <f aca="false">+[4]data1cf!O47</f>
        <v>11373.9358638608</v>
      </c>
      <c r="Q47" s="341" t="n">
        <f aca="false">+[4]data1cf!P47</f>
        <v>11434.6443120003</v>
      </c>
      <c r="R47" s="341" t="n">
        <f aca="false">+[4]data1cf!Q47</f>
        <v>829.126304853884</v>
      </c>
      <c r="S47" s="341" t="n">
        <f aca="false">+[4]data1cf!R47</f>
        <v>0</v>
      </c>
      <c r="T47" s="341" t="n">
        <f aca="false">+[4]data1cf!S47</f>
        <v>0</v>
      </c>
      <c r="U47" s="341" t="n">
        <f aca="false">+[4]data1cf!T47</f>
        <v>0</v>
      </c>
      <c r="V47" s="341" t="n">
        <f aca="false">+[4]data1cf!U47</f>
        <v>0</v>
      </c>
      <c r="W47" s="341" t="n">
        <f aca="false">+[4]data1cf!V47</f>
        <v>0</v>
      </c>
      <c r="X47" s="341" t="n">
        <f aca="false">+[4]data1cf!W47</f>
        <v>0</v>
      </c>
      <c r="Y47" s="341" t="n">
        <f aca="false">+[4]data1cf!X47</f>
        <v>0</v>
      </c>
      <c r="Z47" s="341" t="n">
        <f aca="false">+[4]data1cf!Y47</f>
        <v>0</v>
      </c>
      <c r="AA47" s="341" t="n">
        <f aca="false">+[4]data1cf!Z47</f>
        <v>0</v>
      </c>
      <c r="AB47" s="341"/>
      <c r="AC47" s="342" t="n">
        <f aca="false">XNPV(0.1,B47:AA47,$B$1:$AA$1)</f>
        <v>19821.4806739504</v>
      </c>
      <c r="AD47" s="342" t="n">
        <f aca="false">SUMPRODUCT(B47:AA47,$B$1010:$AA$1010)</f>
        <v>45023.6511226114</v>
      </c>
      <c r="AE47" s="343" t="n">
        <f aca="false">SUMPRODUCT(B47:AA47,$B$1012:$AA$1012)</f>
        <v>44687.9223126343</v>
      </c>
      <c r="AF47" s="344" t="n">
        <f aca="false">XIRR(B47:AA47,$B$1:$AA$1)</f>
        <v>0.146693535668273</v>
      </c>
      <c r="AG47" s="345" t="n">
        <f aca="false">1-EXP(-(1/0.25)*(AD47/ABS($AD$1010)))</f>
        <v>0.974311000320679</v>
      </c>
    </row>
    <row r="48" customFormat="false" ht="12.75" hidden="false" customHeight="false" outlineLevel="0" collapsed="false">
      <c r="A48" s="336"/>
      <c r="B48" s="341" t="n">
        <f aca="false">+[4]data1cf!A48</f>
        <v>-60889.0375900031</v>
      </c>
      <c r="C48" s="341" t="n">
        <f aca="false">+[4]data1cf!B48</f>
        <v>11959.8114433085</v>
      </c>
      <c r="D48" s="341" t="n">
        <f aca="false">+[4]data1cf!C48</f>
        <v>12654.4841249373</v>
      </c>
      <c r="E48" s="341" t="n">
        <f aca="false">+[4]data1cf!D48</f>
        <v>12431.8658169712</v>
      </c>
      <c r="F48" s="341" t="n">
        <f aca="false">+[4]data1cf!E48</f>
        <v>12139.7071305368</v>
      </c>
      <c r="G48" s="341" t="n">
        <f aca="false">+[4]data1cf!F48</f>
        <v>11885.6800712135</v>
      </c>
      <c r="H48" s="341" t="n">
        <f aca="false">+[4]data1cf!G48</f>
        <v>11637.7429538418</v>
      </c>
      <c r="I48" s="341" t="n">
        <f aca="false">+[4]data1cf!H48</f>
        <v>11729.2674919698</v>
      </c>
      <c r="J48" s="341" t="n">
        <f aca="false">+[4]data1cf!I48</f>
        <v>11497.2356249175</v>
      </c>
      <c r="K48" s="341" t="n">
        <f aca="false">+[4]data1cf!J48</f>
        <v>11397.2530412874</v>
      </c>
      <c r="L48" s="341" t="n">
        <f aca="false">+[4]data1cf!K48</f>
        <v>11266.4398924703</v>
      </c>
      <c r="M48" s="341" t="n">
        <f aca="false">+[4]data1cf!L48</f>
        <v>11386.8171444624</v>
      </c>
      <c r="N48" s="341" t="n">
        <f aca="false">+[4]data1cf!M48</f>
        <v>11245.5723353516</v>
      </c>
      <c r="O48" s="341" t="n">
        <f aca="false">+[4]data1cf!N48</f>
        <v>11260.3921244313</v>
      </c>
      <c r="P48" s="341" t="n">
        <f aca="false">+[4]data1cf!O48</f>
        <v>11168.1333222843</v>
      </c>
      <c r="Q48" s="341" t="n">
        <f aca="false">+[4]data1cf!P48</f>
        <v>11073.196570763</v>
      </c>
      <c r="R48" s="341" t="n">
        <f aca="false">+[4]data1cf!Q48</f>
        <v>698.3729055423</v>
      </c>
      <c r="S48" s="341" t="n">
        <f aca="false">+[4]data1cf!R48</f>
        <v>0</v>
      </c>
      <c r="T48" s="341" t="n">
        <f aca="false">+[4]data1cf!S48</f>
        <v>0</v>
      </c>
      <c r="U48" s="341" t="n">
        <f aca="false">+[4]data1cf!T48</f>
        <v>0</v>
      </c>
      <c r="V48" s="341" t="n">
        <f aca="false">+[4]data1cf!U48</f>
        <v>0</v>
      </c>
      <c r="W48" s="341" t="n">
        <f aca="false">+[4]data1cf!V48</f>
        <v>0</v>
      </c>
      <c r="X48" s="341" t="n">
        <f aca="false">+[4]data1cf!W48</f>
        <v>0</v>
      </c>
      <c r="Y48" s="341" t="n">
        <f aca="false">+[4]data1cf!X48</f>
        <v>0</v>
      </c>
      <c r="Z48" s="341" t="n">
        <f aca="false">+[4]data1cf!Y48</f>
        <v>0</v>
      </c>
      <c r="AA48" s="341" t="n">
        <f aca="false">+[4]data1cf!Z48</f>
        <v>0</v>
      </c>
      <c r="AB48" s="341"/>
      <c r="AC48" s="342" t="n">
        <f aca="false">XNPV(0.1,B48:AA48,$B$1:$AA$1)</f>
        <v>29123.2649660857</v>
      </c>
      <c r="AD48" s="342" t="n">
        <f aca="false">SUMPRODUCT(B48:AA48,$B$1010:$AA$1010)</f>
        <v>53710.5345971662</v>
      </c>
      <c r="AE48" s="343" t="n">
        <f aca="false">SUMPRODUCT(B48:AA48,$B$1012:$AA$1012)</f>
        <v>53383.0853975828</v>
      </c>
      <c r="AF48" s="344" t="n">
        <f aca="false">XIRR(B48:AA48,$B$1:$AA$1)</f>
        <v>0.17948442377627</v>
      </c>
      <c r="AG48" s="345" t="n">
        <f aca="false">1-EXP(-(1/0.25)*(AD48/ABS($AD$1010)))</f>
        <v>0.987325725689255</v>
      </c>
    </row>
    <row r="49" customFormat="false" ht="12.75" hidden="false" customHeight="false" outlineLevel="0" collapsed="false">
      <c r="A49" s="336"/>
      <c r="B49" s="341" t="n">
        <f aca="false">+[4]data1cf!A49</f>
        <v>-71770.5495981269</v>
      </c>
      <c r="C49" s="341" t="n">
        <f aca="false">+[4]data1cf!B49</f>
        <v>12067.264195409</v>
      </c>
      <c r="D49" s="341" t="n">
        <f aca="false">+[4]data1cf!C49</f>
        <v>13318.838640194</v>
      </c>
      <c r="E49" s="341" t="n">
        <f aca="false">+[4]data1cf!D49</f>
        <v>12915.7075550717</v>
      </c>
      <c r="F49" s="341" t="n">
        <f aca="false">+[4]data1cf!E49</f>
        <v>12453.2567061991</v>
      </c>
      <c r="G49" s="341" t="n">
        <f aca="false">+[4]data1cf!F49</f>
        <v>12191.5701932387</v>
      </c>
      <c r="H49" s="341" t="n">
        <f aca="false">+[4]data1cf!G49</f>
        <v>11996.372070903</v>
      </c>
      <c r="I49" s="341" t="n">
        <f aca="false">+[4]data1cf!H49</f>
        <v>11753.8908547424</v>
      </c>
      <c r="J49" s="341" t="n">
        <f aca="false">+[4]data1cf!I49</f>
        <v>11883.6330494839</v>
      </c>
      <c r="K49" s="341" t="n">
        <f aca="false">+[4]data1cf!J49</f>
        <v>11692.7122231722</v>
      </c>
      <c r="L49" s="341" t="n">
        <f aca="false">+[4]data1cf!K49</f>
        <v>11670.3440933593</v>
      </c>
      <c r="M49" s="341" t="n">
        <f aca="false">+[4]data1cf!L49</f>
        <v>11655.3958936997</v>
      </c>
      <c r="N49" s="341" t="n">
        <f aca="false">+[4]data1cf!M49</f>
        <v>11511.3415414809</v>
      </c>
      <c r="O49" s="341" t="n">
        <f aca="false">+[4]data1cf!N49</f>
        <v>11609.7582647078</v>
      </c>
      <c r="P49" s="341" t="n">
        <f aca="false">+[4]data1cf!O49</f>
        <v>11515.446839983</v>
      </c>
      <c r="Q49" s="341" t="n">
        <f aca="false">+[4]data1cf!P49</f>
        <v>11414.6245487349</v>
      </c>
      <c r="R49" s="341" t="n">
        <f aca="false">+[4]data1cf!Q49</f>
        <v>823.179495670676</v>
      </c>
      <c r="S49" s="341" t="n">
        <f aca="false">+[4]data1cf!R49</f>
        <v>0</v>
      </c>
      <c r="T49" s="341" t="n">
        <f aca="false">+[4]data1cf!S49</f>
        <v>0</v>
      </c>
      <c r="U49" s="341" t="n">
        <f aca="false">+[4]data1cf!T49</f>
        <v>0</v>
      </c>
      <c r="V49" s="341" t="n">
        <f aca="false">+[4]data1cf!U49</f>
        <v>0</v>
      </c>
      <c r="W49" s="341" t="n">
        <f aca="false">+[4]data1cf!V49</f>
        <v>0</v>
      </c>
      <c r="X49" s="341" t="n">
        <f aca="false">+[4]data1cf!W49</f>
        <v>0</v>
      </c>
      <c r="Y49" s="341" t="n">
        <f aca="false">+[4]data1cf!X49</f>
        <v>0</v>
      </c>
      <c r="Z49" s="341" t="n">
        <f aca="false">+[4]data1cf!Y49</f>
        <v>0</v>
      </c>
      <c r="AA49" s="341" t="n">
        <f aca="false">+[4]data1cf!Z49</f>
        <v>0</v>
      </c>
      <c r="AB49" s="341"/>
      <c r="AC49" s="342" t="n">
        <f aca="false">XNPV(0.1,B49:AA49,$B$1:$AA$1)</f>
        <v>20811.6617682141</v>
      </c>
      <c r="AD49" s="342" t="n">
        <f aca="false">SUMPRODUCT(B49:AA49,$B$1010:$AA$1010)</f>
        <v>46097.0634666082</v>
      </c>
      <c r="AE49" s="343" t="n">
        <f aca="false">SUMPRODUCT(B49:AA49,$B$1012:$AA$1012)</f>
        <v>45760.2324066899</v>
      </c>
      <c r="AF49" s="344" t="n">
        <f aca="false">XIRR(B49:AA49,$B$1:$AA$1)</f>
        <v>0.149374005617229</v>
      </c>
      <c r="AG49" s="345" t="n">
        <f aca="false">1-EXP(-(1/0.25)*(AD49/ABS($AD$1010)))</f>
        <v>0.976458515075814</v>
      </c>
    </row>
    <row r="50" customFormat="false" ht="12.75" hidden="false" customHeight="false" outlineLevel="0" collapsed="false">
      <c r="A50" s="336"/>
      <c r="B50" s="341" t="n">
        <f aca="false">+[4]data1cf!A50</f>
        <v>-69665.9444081997</v>
      </c>
      <c r="C50" s="341" t="n">
        <f aca="false">+[4]data1cf!B50</f>
        <v>12091.5487432259</v>
      </c>
      <c r="D50" s="341" t="n">
        <f aca="false">+[4]data1cf!C50</f>
        <v>13065.6217956388</v>
      </c>
      <c r="E50" s="341" t="n">
        <f aca="false">+[4]data1cf!D50</f>
        <v>12615.3740164018</v>
      </c>
      <c r="F50" s="341" t="n">
        <f aca="false">+[4]data1cf!E50</f>
        <v>12513.9159926526</v>
      </c>
      <c r="G50" s="341" t="n">
        <f aca="false">+[4]data1cf!F50</f>
        <v>12215.0094625258</v>
      </c>
      <c r="H50" s="341" t="n">
        <f aca="false">+[4]data1cf!G50</f>
        <v>11842.3151000743</v>
      </c>
      <c r="I50" s="341" t="n">
        <f aca="false">+[4]data1cf!H50</f>
        <v>11874.1265887512</v>
      </c>
      <c r="J50" s="341" t="n">
        <f aca="false">+[4]data1cf!I50</f>
        <v>11619.3054456327</v>
      </c>
      <c r="K50" s="341" t="n">
        <f aca="false">+[4]data1cf!J50</f>
        <v>11858.1885468791</v>
      </c>
      <c r="L50" s="341" t="n">
        <f aca="false">+[4]data1cf!K50</f>
        <v>11587.5779293757</v>
      </c>
      <c r="M50" s="341" t="n">
        <f aca="false">+[4]data1cf!L50</f>
        <v>11662.3988297963</v>
      </c>
      <c r="N50" s="341" t="n">
        <f aca="false">+[4]data1cf!M50</f>
        <v>11624.3706137798</v>
      </c>
      <c r="O50" s="341" t="n">
        <f aca="false">+[4]data1cf!N50</f>
        <v>11602.3735408873</v>
      </c>
      <c r="P50" s="341" t="n">
        <f aca="false">+[4]data1cf!O50</f>
        <v>11369.4490980656</v>
      </c>
      <c r="Q50" s="341" t="n">
        <f aca="false">+[4]data1cf!P50</f>
        <v>11380.5410212174</v>
      </c>
      <c r="R50" s="341" t="n">
        <f aca="false">+[4]data1cf!Q50</f>
        <v>799.040515984288</v>
      </c>
      <c r="S50" s="341" t="n">
        <f aca="false">+[4]data1cf!R50</f>
        <v>0</v>
      </c>
      <c r="T50" s="341" t="n">
        <f aca="false">+[4]data1cf!S50</f>
        <v>0</v>
      </c>
      <c r="U50" s="341" t="n">
        <f aca="false">+[4]data1cf!T50</f>
        <v>0</v>
      </c>
      <c r="V50" s="341" t="n">
        <f aca="false">+[4]data1cf!U50</f>
        <v>0</v>
      </c>
      <c r="W50" s="341" t="n">
        <f aca="false">+[4]data1cf!V50</f>
        <v>0</v>
      </c>
      <c r="X50" s="341" t="n">
        <f aca="false">+[4]data1cf!W50</f>
        <v>0</v>
      </c>
      <c r="Y50" s="341" t="n">
        <f aca="false">+[4]data1cf!X50</f>
        <v>0</v>
      </c>
      <c r="Z50" s="341" t="n">
        <f aca="false">+[4]data1cf!Y50</f>
        <v>0</v>
      </c>
      <c r="AA50" s="341" t="n">
        <f aca="false">+[4]data1cf!Z50</f>
        <v>0</v>
      </c>
      <c r="AB50" s="341"/>
      <c r="AC50" s="342" t="n">
        <f aca="false">XNPV(0.1,B50:AA50,$B$1:$AA$1)</f>
        <v>22433.771958254</v>
      </c>
      <c r="AD50" s="342" t="n">
        <f aca="false">SUMPRODUCT(B50:AA50,$B$1010:$AA$1010)</f>
        <v>47631.4633665733</v>
      </c>
      <c r="AE50" s="343" t="n">
        <f aca="false">SUMPRODUCT(B50:AA50,$B$1012:$AA$1012)</f>
        <v>47295.6985653162</v>
      </c>
      <c r="AF50" s="344" t="n">
        <f aca="false">XIRR(B50:AA50,$B$1:$AA$1)</f>
        <v>0.154470272355312</v>
      </c>
      <c r="AG50" s="345" t="n">
        <f aca="false">1-EXP(-(1/0.25)*(AD50/ABS($AD$1010)))</f>
        <v>0.979220348760144</v>
      </c>
    </row>
    <row r="51" customFormat="false" ht="12.75" hidden="false" customHeight="false" outlineLevel="0" collapsed="false">
      <c r="A51" s="336"/>
      <c r="B51" s="341" t="n">
        <f aca="false">+[4]data1cf!A51</f>
        <v>-62790.5772581932</v>
      </c>
      <c r="C51" s="341" t="n">
        <f aca="false">+[4]data1cf!B51</f>
        <v>11788.9215293501</v>
      </c>
      <c r="D51" s="341" t="n">
        <f aca="false">+[4]data1cf!C51</f>
        <v>12787.7592282364</v>
      </c>
      <c r="E51" s="341" t="n">
        <f aca="false">+[4]data1cf!D51</f>
        <v>12478.2131301864</v>
      </c>
      <c r="F51" s="341" t="n">
        <f aca="false">+[4]data1cf!E51</f>
        <v>12381.9358626417</v>
      </c>
      <c r="G51" s="341" t="n">
        <f aca="false">+[4]data1cf!F51</f>
        <v>11991.7784348423</v>
      </c>
      <c r="H51" s="341" t="n">
        <f aca="false">+[4]data1cf!G51</f>
        <v>11790.566160191</v>
      </c>
      <c r="I51" s="341" t="n">
        <f aca="false">+[4]data1cf!H51</f>
        <v>11653.3833722095</v>
      </c>
      <c r="J51" s="341" t="n">
        <f aca="false">+[4]data1cf!I51</f>
        <v>11628.048778191</v>
      </c>
      <c r="K51" s="341" t="n">
        <f aca="false">+[4]data1cf!J51</f>
        <v>11431.261290765</v>
      </c>
      <c r="L51" s="341" t="n">
        <f aca="false">+[4]data1cf!K51</f>
        <v>11451.9263384798</v>
      </c>
      <c r="M51" s="341" t="n">
        <f aca="false">+[4]data1cf!L51</f>
        <v>11442.0520541065</v>
      </c>
      <c r="N51" s="341" t="n">
        <f aca="false">+[4]data1cf!M51</f>
        <v>11379.6462732232</v>
      </c>
      <c r="O51" s="341" t="n">
        <f aca="false">+[4]data1cf!N51</f>
        <v>11308.2498923582</v>
      </c>
      <c r="P51" s="341" t="n">
        <f aca="false">+[4]data1cf!O51</f>
        <v>11343.2920613929</v>
      </c>
      <c r="Q51" s="341" t="n">
        <f aca="false">+[4]data1cf!P51</f>
        <v>11259.1804332828</v>
      </c>
      <c r="R51" s="341" t="n">
        <f aca="false">+[4]data1cf!Q51</f>
        <v>720.182804920573</v>
      </c>
      <c r="S51" s="341" t="n">
        <f aca="false">+[4]data1cf!R51</f>
        <v>0</v>
      </c>
      <c r="T51" s="341" t="n">
        <f aca="false">+[4]data1cf!S51</f>
        <v>0</v>
      </c>
      <c r="U51" s="341" t="n">
        <f aca="false">+[4]data1cf!T51</f>
        <v>0</v>
      </c>
      <c r="V51" s="341" t="n">
        <f aca="false">+[4]data1cf!U51</f>
        <v>0</v>
      </c>
      <c r="W51" s="341" t="n">
        <f aca="false">+[4]data1cf!V51</f>
        <v>0</v>
      </c>
      <c r="X51" s="341" t="n">
        <f aca="false">+[4]data1cf!W51</f>
        <v>0</v>
      </c>
      <c r="Y51" s="341" t="n">
        <f aca="false">+[4]data1cf!X51</f>
        <v>0</v>
      </c>
      <c r="Z51" s="341" t="n">
        <f aca="false">+[4]data1cf!Y51</f>
        <v>0</v>
      </c>
      <c r="AA51" s="341" t="n">
        <f aca="false">+[4]data1cf!Z51</f>
        <v>0</v>
      </c>
      <c r="AB51" s="341"/>
      <c r="AC51" s="342" t="n">
        <f aca="false">XNPV(0.1,B51:AA51,$B$1:$AA$1)</f>
        <v>27807.9056993084</v>
      </c>
      <c r="AD51" s="342" t="n">
        <f aca="false">SUMPRODUCT(B51:AA51,$B$1010:$AA$1010)</f>
        <v>52615.545072731</v>
      </c>
      <c r="AE51" s="343" t="n">
        <f aca="false">SUMPRODUCT(B51:AA51,$B$1012:$AA$1012)</f>
        <v>52285.048487272</v>
      </c>
      <c r="AF51" s="344" t="n">
        <f aca="false">XIRR(B51:AA51,$B$1:$AA$1)</f>
        <v>0.173674604657844</v>
      </c>
      <c r="AG51" s="345" t="n">
        <f aca="false">1-EXP(-(1/0.25)*(AD51/ABS($AD$1010)))</f>
        <v>0.986145254366765</v>
      </c>
    </row>
    <row r="52" customFormat="false" ht="12.75" hidden="false" customHeight="false" outlineLevel="0" collapsed="false">
      <c r="A52" s="336"/>
      <c r="B52" s="341" t="n">
        <f aca="false">+[4]data1cf!A52</f>
        <v>-66104.7213198453</v>
      </c>
      <c r="C52" s="341" t="n">
        <f aca="false">+[4]data1cf!B52</f>
        <v>11851.8765340547</v>
      </c>
      <c r="D52" s="341" t="n">
        <f aca="false">+[4]data1cf!C52</f>
        <v>12762.139061363</v>
      </c>
      <c r="E52" s="341" t="n">
        <f aca="false">+[4]data1cf!D52</f>
        <v>12719.5820005511</v>
      </c>
      <c r="F52" s="341" t="n">
        <f aca="false">+[4]data1cf!E52</f>
        <v>12468.890181514</v>
      </c>
      <c r="G52" s="341" t="n">
        <f aca="false">+[4]data1cf!F52</f>
        <v>12194.1705931875</v>
      </c>
      <c r="H52" s="341" t="n">
        <f aca="false">+[4]data1cf!G52</f>
        <v>11873.1932713014</v>
      </c>
      <c r="I52" s="341" t="n">
        <f aca="false">+[4]data1cf!H52</f>
        <v>11734.7810330609</v>
      </c>
      <c r="J52" s="341" t="n">
        <f aca="false">+[4]data1cf!I52</f>
        <v>11626.2648901159</v>
      </c>
      <c r="K52" s="341" t="n">
        <f aca="false">+[4]data1cf!J52</f>
        <v>11600.3355359252</v>
      </c>
      <c r="L52" s="341" t="n">
        <f aca="false">+[4]data1cf!K52</f>
        <v>11553.0967745237</v>
      </c>
      <c r="M52" s="341" t="n">
        <f aca="false">+[4]data1cf!L52</f>
        <v>11646.4487048885</v>
      </c>
      <c r="N52" s="341" t="n">
        <f aca="false">+[4]data1cf!M52</f>
        <v>11308.6092369862</v>
      </c>
      <c r="O52" s="341" t="n">
        <f aca="false">+[4]data1cf!N52</f>
        <v>11388.8449041377</v>
      </c>
      <c r="P52" s="341" t="n">
        <f aca="false">+[4]data1cf!O52</f>
        <v>11220.264626436</v>
      </c>
      <c r="Q52" s="341" t="n">
        <f aca="false">+[4]data1cf!P52</f>
        <v>11223.443937101</v>
      </c>
      <c r="R52" s="341" t="n">
        <f aca="false">+[4]data1cf!Q52</f>
        <v>758.194711650097</v>
      </c>
      <c r="S52" s="341" t="n">
        <f aca="false">+[4]data1cf!R52</f>
        <v>0</v>
      </c>
      <c r="T52" s="341" t="n">
        <f aca="false">+[4]data1cf!S52</f>
        <v>0</v>
      </c>
      <c r="U52" s="341" t="n">
        <f aca="false">+[4]data1cf!T52</f>
        <v>0</v>
      </c>
      <c r="V52" s="341" t="n">
        <f aca="false">+[4]data1cf!U52</f>
        <v>0</v>
      </c>
      <c r="W52" s="341" t="n">
        <f aca="false">+[4]data1cf!V52</f>
        <v>0</v>
      </c>
      <c r="X52" s="341" t="n">
        <f aca="false">+[4]data1cf!W52</f>
        <v>0</v>
      </c>
      <c r="Y52" s="341" t="n">
        <f aca="false">+[4]data1cf!X52</f>
        <v>0</v>
      </c>
      <c r="Z52" s="341" t="n">
        <f aca="false">+[4]data1cf!Y52</f>
        <v>0</v>
      </c>
      <c r="AA52" s="341" t="n">
        <f aca="false">+[4]data1cf!Z52</f>
        <v>0</v>
      </c>
      <c r="AB52" s="341"/>
      <c r="AC52" s="342" t="n">
        <f aca="false">XNPV(0.1,B52:AA52,$B$1:$AA$1)</f>
        <v>25133.9572489698</v>
      </c>
      <c r="AD52" s="342" t="n">
        <f aca="false">SUMPRODUCT(B52:AA52,$B$1010:$AA$1010)</f>
        <v>50094.7705782254</v>
      </c>
      <c r="AE52" s="343" t="n">
        <f aca="false">SUMPRODUCT(B52:AA52,$B$1012:$AA$1012)</f>
        <v>49762.3935800484</v>
      </c>
      <c r="AF52" s="344" t="n">
        <f aca="false">XIRR(B52:AA52,$B$1:$AA$1)</f>
        <v>0.163807869573821</v>
      </c>
      <c r="AG52" s="345" t="n">
        <f aca="false">1-EXP(-(1/0.25)*(AD52/ABS($AD$1010)))</f>
        <v>0.982992781598528</v>
      </c>
    </row>
    <row r="53" customFormat="false" ht="12.75" hidden="false" customHeight="false" outlineLevel="0" collapsed="false">
      <c r="A53" s="336"/>
      <c r="B53" s="341" t="n">
        <f aca="false">+[4]data1cf!A53</f>
        <v>-72096.1345707793</v>
      </c>
      <c r="C53" s="341" t="n">
        <f aca="false">+[4]data1cf!B53</f>
        <v>11966.7211435531</v>
      </c>
      <c r="D53" s="341" t="n">
        <f aca="false">+[4]data1cf!C53</f>
        <v>13182.6653087435</v>
      </c>
      <c r="E53" s="341" t="n">
        <f aca="false">+[4]data1cf!D53</f>
        <v>12746.8369163836</v>
      </c>
      <c r="F53" s="341" t="n">
        <f aca="false">+[4]data1cf!E53</f>
        <v>12540.3689882911</v>
      </c>
      <c r="G53" s="341" t="n">
        <f aca="false">+[4]data1cf!F53</f>
        <v>12224.9335557912</v>
      </c>
      <c r="H53" s="341" t="n">
        <f aca="false">+[4]data1cf!G53</f>
        <v>12015.7816079766</v>
      </c>
      <c r="I53" s="341" t="n">
        <f aca="false">+[4]data1cf!H53</f>
        <v>11815.4939930479</v>
      </c>
      <c r="J53" s="341" t="n">
        <f aca="false">+[4]data1cf!I53</f>
        <v>11755.8577241017</v>
      </c>
      <c r="K53" s="341" t="n">
        <f aca="false">+[4]data1cf!J53</f>
        <v>11901.6316796664</v>
      </c>
      <c r="L53" s="341" t="n">
        <f aca="false">+[4]data1cf!K53</f>
        <v>11730.1458891303</v>
      </c>
      <c r="M53" s="341" t="n">
        <f aca="false">+[4]data1cf!L53</f>
        <v>11654.0170277034</v>
      </c>
      <c r="N53" s="341" t="n">
        <f aca="false">+[4]data1cf!M53</f>
        <v>11476.6707447736</v>
      </c>
      <c r="O53" s="341" t="n">
        <f aca="false">+[4]data1cf!N53</f>
        <v>11516.9936756451</v>
      </c>
      <c r="P53" s="341" t="n">
        <f aca="false">+[4]data1cf!O53</f>
        <v>11628.5458066403</v>
      </c>
      <c r="Q53" s="341" t="n">
        <f aca="false">+[4]data1cf!P53</f>
        <v>11587.1834498439</v>
      </c>
      <c r="R53" s="341" t="n">
        <f aca="false">+[4]data1cf!Q53</f>
        <v>826.913825073011</v>
      </c>
      <c r="S53" s="341" t="n">
        <f aca="false">+[4]data1cf!R53</f>
        <v>0</v>
      </c>
      <c r="T53" s="341" t="n">
        <f aca="false">+[4]data1cf!S53</f>
        <v>0</v>
      </c>
      <c r="U53" s="341" t="n">
        <f aca="false">+[4]data1cf!T53</f>
        <v>0</v>
      </c>
      <c r="V53" s="341" t="n">
        <f aca="false">+[4]data1cf!U53</f>
        <v>0</v>
      </c>
      <c r="W53" s="341" t="n">
        <f aca="false">+[4]data1cf!V53</f>
        <v>0</v>
      </c>
      <c r="X53" s="341" t="n">
        <f aca="false">+[4]data1cf!W53</f>
        <v>0</v>
      </c>
      <c r="Y53" s="341" t="n">
        <f aca="false">+[4]data1cf!X53</f>
        <v>0</v>
      </c>
      <c r="Z53" s="341" t="n">
        <f aca="false">+[4]data1cf!Y53</f>
        <v>0</v>
      </c>
      <c r="AA53" s="341" t="n">
        <f aca="false">+[4]data1cf!Z53</f>
        <v>0</v>
      </c>
      <c r="AB53" s="341"/>
      <c r="AC53" s="342" t="n">
        <f aca="false">XNPV(0.1,B53:AA53,$B$1:$AA$1)</f>
        <v>20363.5370808186</v>
      </c>
      <c r="AD53" s="342" t="n">
        <f aca="false">SUMPRODUCT(B53:AA53,$B$1010:$AA$1010)</f>
        <v>45691.6926547187</v>
      </c>
      <c r="AE53" s="343" t="n">
        <f aca="false">SUMPRODUCT(B53:AA53,$B$1012:$AA$1012)</f>
        <v>45354.128371759</v>
      </c>
      <c r="AF53" s="344" t="n">
        <f aca="false">XIRR(B53:AA53,$B$1:$AA$1)</f>
        <v>0.147972924588577</v>
      </c>
      <c r="AG53" s="345" t="n">
        <f aca="false">1-EXP(-(1/0.25)*(AD53/ABS($AD$1010)))</f>
        <v>0.975669462263746</v>
      </c>
    </row>
    <row r="54" customFormat="false" ht="12.75" hidden="false" customHeight="false" outlineLevel="0" collapsed="false">
      <c r="A54" s="336"/>
      <c r="B54" s="341" t="n">
        <f aca="false">+[4]data1cf!A54</f>
        <v>-66027.6072109712</v>
      </c>
      <c r="C54" s="341" t="n">
        <f aca="false">+[4]data1cf!B54</f>
        <v>11870.9799522915</v>
      </c>
      <c r="D54" s="341" t="n">
        <f aca="false">+[4]data1cf!C54</f>
        <v>12966.0372299761</v>
      </c>
      <c r="E54" s="341" t="n">
        <f aca="false">+[4]data1cf!D54</f>
        <v>12468.1810464367</v>
      </c>
      <c r="F54" s="341" t="n">
        <f aca="false">+[4]data1cf!E54</f>
        <v>12172.226999415</v>
      </c>
      <c r="G54" s="341" t="n">
        <f aca="false">+[4]data1cf!F54</f>
        <v>11967.5281771993</v>
      </c>
      <c r="H54" s="341" t="n">
        <f aca="false">+[4]data1cf!G54</f>
        <v>11819.1768627047</v>
      </c>
      <c r="I54" s="341" t="n">
        <f aca="false">+[4]data1cf!H54</f>
        <v>11762.8383674458</v>
      </c>
      <c r="J54" s="341" t="n">
        <f aca="false">+[4]data1cf!I54</f>
        <v>11782.4427169813</v>
      </c>
      <c r="K54" s="341" t="n">
        <f aca="false">+[4]data1cf!J54</f>
        <v>11627.1075334648</v>
      </c>
      <c r="L54" s="341" t="n">
        <f aca="false">+[4]data1cf!K54</f>
        <v>11502.7524816805</v>
      </c>
      <c r="M54" s="341" t="n">
        <f aca="false">+[4]data1cf!L54</f>
        <v>11415.1310405183</v>
      </c>
      <c r="N54" s="341" t="n">
        <f aca="false">+[4]data1cf!M54</f>
        <v>11484.5316731692</v>
      </c>
      <c r="O54" s="341" t="n">
        <f aca="false">+[4]data1cf!N54</f>
        <v>11353.4245535018</v>
      </c>
      <c r="P54" s="341" t="n">
        <f aca="false">+[4]data1cf!O54</f>
        <v>11236.5893326068</v>
      </c>
      <c r="Q54" s="341" t="n">
        <f aca="false">+[4]data1cf!P54</f>
        <v>11281.0584666093</v>
      </c>
      <c r="R54" s="341" t="n">
        <f aca="false">+[4]data1cf!Q54</f>
        <v>757.310243666955</v>
      </c>
      <c r="S54" s="341" t="n">
        <f aca="false">+[4]data1cf!R54</f>
        <v>0</v>
      </c>
      <c r="T54" s="341" t="n">
        <f aca="false">+[4]data1cf!S54</f>
        <v>0</v>
      </c>
      <c r="U54" s="341" t="n">
        <f aca="false">+[4]data1cf!T54</f>
        <v>0</v>
      </c>
      <c r="V54" s="341" t="n">
        <f aca="false">+[4]data1cf!U54</f>
        <v>0</v>
      </c>
      <c r="W54" s="341" t="n">
        <f aca="false">+[4]data1cf!V54</f>
        <v>0</v>
      </c>
      <c r="X54" s="341" t="n">
        <f aca="false">+[4]data1cf!W54</f>
        <v>0</v>
      </c>
      <c r="Y54" s="341" t="n">
        <f aca="false">+[4]data1cf!X54</f>
        <v>0</v>
      </c>
      <c r="Z54" s="341" t="n">
        <f aca="false">+[4]data1cf!Y54</f>
        <v>0</v>
      </c>
      <c r="AA54" s="341" t="n">
        <f aca="false">+[4]data1cf!Z54</f>
        <v>0</v>
      </c>
      <c r="AB54" s="341"/>
      <c r="AC54" s="342" t="n">
        <f aca="false">XNPV(0.1,B54:AA54,$B$1:$AA$1)</f>
        <v>24896.1259975149</v>
      </c>
      <c r="AD54" s="342" t="n">
        <f aca="false">SUMPRODUCT(B54:AA54,$B$1010:$AA$1010)</f>
        <v>49795.6543999509</v>
      </c>
      <c r="AE54" s="343" t="n">
        <f aca="false">SUMPRODUCT(B54:AA54,$B$1012:$AA$1012)</f>
        <v>49463.9531575208</v>
      </c>
      <c r="AF54" s="344" t="n">
        <f aca="false">XIRR(B54:AA54,$B$1:$AA$1)</f>
        <v>0.163256945486687</v>
      </c>
      <c r="AG54" s="345" t="n">
        <f aca="false">1-EXP(-(1/0.25)*(AD54/ABS($AD$1010)))</f>
        <v>0.982573980801673</v>
      </c>
    </row>
    <row r="55" customFormat="false" ht="12.75" hidden="false" customHeight="false" outlineLevel="0" collapsed="false">
      <c r="A55" s="336"/>
      <c r="B55" s="341" t="n">
        <f aca="false">+[4]data1cf!A55</f>
        <v>-63579.7203696332</v>
      </c>
      <c r="C55" s="341" t="n">
        <f aca="false">+[4]data1cf!B55</f>
        <v>11871.7060657835</v>
      </c>
      <c r="D55" s="341" t="n">
        <f aca="false">+[4]data1cf!C55</f>
        <v>12833.9406942218</v>
      </c>
      <c r="E55" s="341" t="n">
        <f aca="false">+[4]data1cf!D55</f>
        <v>12425.7993958671</v>
      </c>
      <c r="F55" s="341" t="n">
        <f aca="false">+[4]data1cf!E55</f>
        <v>12149.0139428571</v>
      </c>
      <c r="G55" s="341" t="n">
        <f aca="false">+[4]data1cf!F55</f>
        <v>12166.8676841232</v>
      </c>
      <c r="H55" s="341" t="n">
        <f aca="false">+[4]data1cf!G55</f>
        <v>11727.6223569245</v>
      </c>
      <c r="I55" s="341" t="n">
        <f aca="false">+[4]data1cf!H55</f>
        <v>11654.3090986403</v>
      </c>
      <c r="J55" s="341" t="n">
        <f aca="false">+[4]data1cf!I55</f>
        <v>11640.2349348706</v>
      </c>
      <c r="K55" s="341" t="n">
        <f aca="false">+[4]data1cf!J55</f>
        <v>11640.7871532618</v>
      </c>
      <c r="L55" s="341" t="n">
        <f aca="false">+[4]data1cf!K55</f>
        <v>11555.5696363197</v>
      </c>
      <c r="M55" s="341" t="n">
        <f aca="false">+[4]data1cf!L55</f>
        <v>11559.7480185025</v>
      </c>
      <c r="N55" s="341" t="n">
        <f aca="false">+[4]data1cf!M55</f>
        <v>11287.4466503734</v>
      </c>
      <c r="O55" s="341" t="n">
        <f aca="false">+[4]data1cf!N55</f>
        <v>11297.883396825</v>
      </c>
      <c r="P55" s="341" t="n">
        <f aca="false">+[4]data1cf!O55</f>
        <v>11331.7717176553</v>
      </c>
      <c r="Q55" s="341" t="n">
        <f aca="false">+[4]data1cf!P55</f>
        <v>11291.5698246908</v>
      </c>
      <c r="R55" s="341" t="n">
        <f aca="false">+[4]data1cf!Q55</f>
        <v>729.233960751544</v>
      </c>
      <c r="S55" s="341" t="n">
        <f aca="false">+[4]data1cf!R55</f>
        <v>0</v>
      </c>
      <c r="T55" s="341" t="n">
        <f aca="false">+[4]data1cf!S55</f>
        <v>0</v>
      </c>
      <c r="U55" s="341" t="n">
        <f aca="false">+[4]data1cf!T55</f>
        <v>0</v>
      </c>
      <c r="V55" s="341" t="n">
        <f aca="false">+[4]data1cf!U55</f>
        <v>0</v>
      </c>
      <c r="W55" s="341" t="n">
        <f aca="false">+[4]data1cf!V55</f>
        <v>0</v>
      </c>
      <c r="X55" s="341" t="n">
        <f aca="false">+[4]data1cf!W55</f>
        <v>0</v>
      </c>
      <c r="Y55" s="341" t="n">
        <f aca="false">+[4]data1cf!X55</f>
        <v>0</v>
      </c>
      <c r="Z55" s="341" t="n">
        <f aca="false">+[4]data1cf!Y55</f>
        <v>0</v>
      </c>
      <c r="AA55" s="341" t="n">
        <f aca="false">+[4]data1cf!Z55</f>
        <v>0</v>
      </c>
      <c r="AB55" s="341"/>
      <c r="AC55" s="342" t="n">
        <f aca="false">XNPV(0.1,B55:AA55,$B$1:$AA$1)</f>
        <v>27157.3829745195</v>
      </c>
      <c r="AD55" s="342" t="n">
        <f aca="false">SUMPRODUCT(B55:AA55,$B$1010:$AA$1010)</f>
        <v>52014.73186511</v>
      </c>
      <c r="AE55" s="343" t="n">
        <f aca="false">SUMPRODUCT(B55:AA55,$B$1012:$AA$1012)</f>
        <v>51683.5211532973</v>
      </c>
      <c r="AF55" s="344" t="n">
        <f aca="false">XIRR(B55:AA55,$B$1:$AA$1)</f>
        <v>0.171158894349924</v>
      </c>
      <c r="AG55" s="345" t="n">
        <f aca="false">1-EXP(-(1/0.25)*(AD55/ABS($AD$1010)))</f>
        <v>0.985451456662166</v>
      </c>
    </row>
    <row r="56" customFormat="false" ht="12.75" hidden="false" customHeight="false" outlineLevel="0" collapsed="false">
      <c r="A56" s="336"/>
      <c r="B56" s="341" t="n">
        <f aca="false">+[4]data1cf!A56</f>
        <v>-65067.0726635713</v>
      </c>
      <c r="C56" s="341" t="n">
        <f aca="false">+[4]data1cf!B56</f>
        <v>11847.3662305308</v>
      </c>
      <c r="D56" s="341" t="n">
        <f aca="false">+[4]data1cf!C56</f>
        <v>12748.5851066893</v>
      </c>
      <c r="E56" s="341" t="n">
        <f aca="false">+[4]data1cf!D56</f>
        <v>12588.7051554754</v>
      </c>
      <c r="F56" s="341" t="n">
        <f aca="false">+[4]data1cf!E56</f>
        <v>12247.8157613384</v>
      </c>
      <c r="G56" s="341" t="n">
        <f aca="false">+[4]data1cf!F56</f>
        <v>12025.2669079826</v>
      </c>
      <c r="H56" s="341" t="n">
        <f aca="false">+[4]data1cf!G56</f>
        <v>11793.6036357943</v>
      </c>
      <c r="I56" s="341" t="n">
        <f aca="false">+[4]data1cf!H56</f>
        <v>11673.7551475503</v>
      </c>
      <c r="J56" s="341" t="n">
        <f aca="false">+[4]data1cf!I56</f>
        <v>11501.9055538007</v>
      </c>
      <c r="K56" s="341" t="n">
        <f aca="false">+[4]data1cf!J56</f>
        <v>11606.1754766801</v>
      </c>
      <c r="L56" s="341" t="n">
        <f aca="false">+[4]data1cf!K56</f>
        <v>11467.9903874897</v>
      </c>
      <c r="M56" s="341" t="n">
        <f aca="false">+[4]data1cf!L56</f>
        <v>11387.6460507691</v>
      </c>
      <c r="N56" s="341" t="n">
        <f aca="false">+[4]data1cf!M56</f>
        <v>11434.1525770384</v>
      </c>
      <c r="O56" s="341" t="n">
        <f aca="false">+[4]data1cf!N56</f>
        <v>11356.4894202102</v>
      </c>
      <c r="P56" s="341" t="n">
        <f aca="false">+[4]data1cf!O56</f>
        <v>11501.183079319</v>
      </c>
      <c r="Q56" s="341" t="n">
        <f aca="false">+[4]data1cf!P56</f>
        <v>11473.1970816292</v>
      </c>
      <c r="R56" s="341" t="n">
        <f aca="false">+[4]data1cf!Q56</f>
        <v>746.293296622097</v>
      </c>
      <c r="S56" s="341" t="n">
        <f aca="false">+[4]data1cf!R56</f>
        <v>0</v>
      </c>
      <c r="T56" s="341" t="n">
        <f aca="false">+[4]data1cf!S56</f>
        <v>0</v>
      </c>
      <c r="U56" s="341" t="n">
        <f aca="false">+[4]data1cf!T56</f>
        <v>0</v>
      </c>
      <c r="V56" s="341" t="n">
        <f aca="false">+[4]data1cf!U56</f>
        <v>0</v>
      </c>
      <c r="W56" s="341" t="n">
        <f aca="false">+[4]data1cf!V56</f>
        <v>0</v>
      </c>
      <c r="X56" s="341" t="n">
        <f aca="false">+[4]data1cf!W56</f>
        <v>0</v>
      </c>
      <c r="Y56" s="341" t="n">
        <f aca="false">+[4]data1cf!X56</f>
        <v>0</v>
      </c>
      <c r="Z56" s="341" t="n">
        <f aca="false">+[4]data1cf!Y56</f>
        <v>0</v>
      </c>
      <c r="AA56" s="341" t="n">
        <f aca="false">+[4]data1cf!Z56</f>
        <v>0</v>
      </c>
      <c r="AB56" s="341"/>
      <c r="AC56" s="342" t="n">
        <f aca="false">XNPV(0.1,B56:AA56,$B$1:$AA$1)</f>
        <v>25708.7037910909</v>
      </c>
      <c r="AD56" s="342" t="n">
        <f aca="false">SUMPRODUCT(B56:AA56,$B$1010:$AA$1010)</f>
        <v>50594.8275744099</v>
      </c>
      <c r="AE56" s="343" t="n">
        <f aca="false">SUMPRODUCT(B56:AA56,$B$1012:$AA$1012)</f>
        <v>50263.0445614162</v>
      </c>
      <c r="AF56" s="344" t="n">
        <f aca="false">XIRR(B56:AA56,$B$1:$AA$1)</f>
        <v>0.16603132343366</v>
      </c>
      <c r="AG56" s="345" t="n">
        <f aca="false">1-EXP(-(1/0.25)*(AD56/ABS($AD$1010)))</f>
        <v>0.983670567874409</v>
      </c>
    </row>
    <row r="57" customFormat="false" ht="12.75" hidden="false" customHeight="false" outlineLevel="0" collapsed="false">
      <c r="A57" s="336"/>
      <c r="B57" s="341" t="n">
        <f aca="false">+[4]data1cf!A57</f>
        <v>-67456.903681288</v>
      </c>
      <c r="C57" s="341" t="n">
        <f aca="false">+[4]data1cf!B57</f>
        <v>11946.9719293229</v>
      </c>
      <c r="D57" s="341" t="n">
        <f aca="false">+[4]data1cf!C57</f>
        <v>12878.3849101631</v>
      </c>
      <c r="E57" s="341" t="n">
        <f aca="false">+[4]data1cf!D57</f>
        <v>12541.6643239077</v>
      </c>
      <c r="F57" s="341" t="n">
        <f aca="false">+[4]data1cf!E57</f>
        <v>12373.8830162158</v>
      </c>
      <c r="G57" s="341" t="n">
        <f aca="false">+[4]data1cf!F57</f>
        <v>12231.9560122822</v>
      </c>
      <c r="H57" s="341" t="n">
        <f aca="false">+[4]data1cf!G57</f>
        <v>11888.1960793029</v>
      </c>
      <c r="I57" s="341" t="n">
        <f aca="false">+[4]data1cf!H57</f>
        <v>11808.1060653764</v>
      </c>
      <c r="J57" s="341" t="n">
        <f aca="false">+[4]data1cf!I57</f>
        <v>11719.5233108266</v>
      </c>
      <c r="K57" s="341" t="n">
        <f aca="false">+[4]data1cf!J57</f>
        <v>11696.0658394515</v>
      </c>
      <c r="L57" s="341" t="n">
        <f aca="false">+[4]data1cf!K57</f>
        <v>11617.113455197</v>
      </c>
      <c r="M57" s="341" t="n">
        <f aca="false">+[4]data1cf!L57</f>
        <v>11566.5909382784</v>
      </c>
      <c r="N57" s="341" t="n">
        <f aca="false">+[4]data1cf!M57</f>
        <v>11622.6910394964</v>
      </c>
      <c r="O57" s="341" t="n">
        <f aca="false">+[4]data1cf!N57</f>
        <v>11492.2546461477</v>
      </c>
      <c r="P57" s="341" t="n">
        <f aca="false">+[4]data1cf!O57</f>
        <v>11377.4758073212</v>
      </c>
      <c r="Q57" s="341" t="n">
        <f aca="false">+[4]data1cf!P57</f>
        <v>11273.0146778915</v>
      </c>
      <c r="R57" s="341" t="n">
        <f aca="false">+[4]data1cf!Q57</f>
        <v>773.7037024629</v>
      </c>
      <c r="S57" s="341" t="n">
        <f aca="false">+[4]data1cf!R57</f>
        <v>0</v>
      </c>
      <c r="T57" s="341" t="n">
        <f aca="false">+[4]data1cf!S57</f>
        <v>0</v>
      </c>
      <c r="U57" s="341" t="n">
        <f aca="false">+[4]data1cf!T57</f>
        <v>0</v>
      </c>
      <c r="V57" s="341" t="n">
        <f aca="false">+[4]data1cf!U57</f>
        <v>0</v>
      </c>
      <c r="W57" s="341" t="n">
        <f aca="false">+[4]data1cf!V57</f>
        <v>0</v>
      </c>
      <c r="X57" s="341" t="n">
        <f aca="false">+[4]data1cf!W57</f>
        <v>0</v>
      </c>
      <c r="Y57" s="341" t="n">
        <f aca="false">+[4]data1cf!X57</f>
        <v>0</v>
      </c>
      <c r="Z57" s="341" t="n">
        <f aca="false">+[4]data1cf!Y57</f>
        <v>0</v>
      </c>
      <c r="AA57" s="341" t="n">
        <f aca="false">+[4]data1cf!Z57</f>
        <v>0</v>
      </c>
      <c r="AB57" s="341"/>
      <c r="AC57" s="342" t="n">
        <f aca="false">XNPV(0.1,B57:AA57,$B$1:$AA$1)</f>
        <v>24102.5521398418</v>
      </c>
      <c r="AD57" s="342" t="n">
        <f aca="false">SUMPRODUCT(B57:AA57,$B$1010:$AA$1010)</f>
        <v>49198.0320146905</v>
      </c>
      <c r="AE57" s="343" t="n">
        <f aca="false">SUMPRODUCT(B57:AA57,$B$1012:$AA$1012)</f>
        <v>48863.658482846</v>
      </c>
      <c r="AF57" s="344" t="n">
        <f aca="false">XIRR(B57:AA57,$B$1:$AA$1)</f>
        <v>0.160023356689674</v>
      </c>
      <c r="AG57" s="345" t="n">
        <f aca="false">1-EXP(-(1/0.25)*(AD57/ABS($AD$1010)))</f>
        <v>0.981706094033249</v>
      </c>
    </row>
    <row r="58" customFormat="false" ht="12.75" hidden="false" customHeight="false" outlineLevel="0" collapsed="false">
      <c r="A58" s="336"/>
      <c r="B58" s="341" t="n">
        <f aca="false">+[4]data1cf!A58</f>
        <v>-69337.4618694361</v>
      </c>
      <c r="C58" s="341" t="n">
        <f aca="false">+[4]data1cf!B58</f>
        <v>12189.425202127</v>
      </c>
      <c r="D58" s="341" t="n">
        <f aca="false">+[4]data1cf!C58</f>
        <v>13086.5702622291</v>
      </c>
      <c r="E58" s="341" t="n">
        <f aca="false">+[4]data1cf!D58</f>
        <v>12648.9466044631</v>
      </c>
      <c r="F58" s="341" t="n">
        <f aca="false">+[4]data1cf!E58</f>
        <v>12457.4412207078</v>
      </c>
      <c r="G58" s="341" t="n">
        <f aca="false">+[4]data1cf!F58</f>
        <v>12098.0366766755</v>
      </c>
      <c r="H58" s="341" t="n">
        <f aca="false">+[4]data1cf!G58</f>
        <v>11714.579587274</v>
      </c>
      <c r="I58" s="341" t="n">
        <f aca="false">+[4]data1cf!H58</f>
        <v>11692.6130209866</v>
      </c>
      <c r="J58" s="341" t="n">
        <f aca="false">+[4]data1cf!I58</f>
        <v>11635.8423409707</v>
      </c>
      <c r="K58" s="341" t="n">
        <f aca="false">+[4]data1cf!J58</f>
        <v>11671.9226146602</v>
      </c>
      <c r="L58" s="341" t="n">
        <f aca="false">+[4]data1cf!K58</f>
        <v>11593.8593122002</v>
      </c>
      <c r="M58" s="341" t="n">
        <f aca="false">+[4]data1cf!L58</f>
        <v>11485.9659278752</v>
      </c>
      <c r="N58" s="341" t="n">
        <f aca="false">+[4]data1cf!M58</f>
        <v>11600.3570250233</v>
      </c>
      <c r="O58" s="341" t="n">
        <f aca="false">+[4]data1cf!N58</f>
        <v>11468.330190302</v>
      </c>
      <c r="P58" s="341" t="n">
        <f aca="false">+[4]data1cf!O58</f>
        <v>11371.7273452779</v>
      </c>
      <c r="Q58" s="341" t="n">
        <f aca="false">+[4]data1cf!P58</f>
        <v>11405.3822119729</v>
      </c>
      <c r="R58" s="341" t="n">
        <f aca="false">+[4]data1cf!Q58</f>
        <v>795.272952657684</v>
      </c>
      <c r="S58" s="341" t="n">
        <f aca="false">+[4]data1cf!R58</f>
        <v>0</v>
      </c>
      <c r="T58" s="341" t="n">
        <f aca="false">+[4]data1cf!S58</f>
        <v>0</v>
      </c>
      <c r="U58" s="341" t="n">
        <f aca="false">+[4]data1cf!T58</f>
        <v>0</v>
      </c>
      <c r="V58" s="341" t="n">
        <f aca="false">+[4]data1cf!U58</f>
        <v>0</v>
      </c>
      <c r="W58" s="341" t="n">
        <f aca="false">+[4]data1cf!V58</f>
        <v>0</v>
      </c>
      <c r="X58" s="341" t="n">
        <f aca="false">+[4]data1cf!W58</f>
        <v>0</v>
      </c>
      <c r="Y58" s="341" t="n">
        <f aca="false">+[4]data1cf!X58</f>
        <v>0</v>
      </c>
      <c r="Z58" s="341" t="n">
        <f aca="false">+[4]data1cf!Y58</f>
        <v>0</v>
      </c>
      <c r="AA58" s="341" t="n">
        <f aca="false">+[4]data1cf!Z58</f>
        <v>0</v>
      </c>
      <c r="AB58" s="341"/>
      <c r="AC58" s="342" t="n">
        <f aca="false">XNPV(0.1,B58:AA58,$B$1:$AA$1)</f>
        <v>22446.0858414221</v>
      </c>
      <c r="AD58" s="342" t="n">
        <f aca="false">SUMPRODUCT(B58:AA58,$B$1010:$AA$1010)</f>
        <v>47499.5954690927</v>
      </c>
      <c r="AE58" s="343" t="n">
        <f aca="false">SUMPRODUCT(B58:AA58,$B$1012:$AA$1012)</f>
        <v>47165.7450825771</v>
      </c>
      <c r="AF58" s="344" t="n">
        <f aca="false">XIRR(B58:AA58,$B$1:$AA$1)</f>
        <v>0.154899488559238</v>
      </c>
      <c r="AG58" s="345" t="n">
        <f aca="false">1-EXP(-(1/0.25)*(AD58/ABS($AD$1010)))</f>
        <v>0.978996296474421</v>
      </c>
    </row>
    <row r="59" customFormat="false" ht="12.75" hidden="false" customHeight="false" outlineLevel="0" collapsed="false">
      <c r="A59" s="336"/>
      <c r="B59" s="341" t="n">
        <f aca="false">+[4]data1cf!A59</f>
        <v>-64386.0450723982</v>
      </c>
      <c r="C59" s="341" t="n">
        <f aca="false">+[4]data1cf!B59</f>
        <v>11970.5663853275</v>
      </c>
      <c r="D59" s="341" t="n">
        <f aca="false">+[4]data1cf!C59</f>
        <v>13040.0887390905</v>
      </c>
      <c r="E59" s="341" t="n">
        <f aca="false">+[4]data1cf!D59</f>
        <v>12329.8218613711</v>
      </c>
      <c r="F59" s="341" t="n">
        <f aca="false">+[4]data1cf!E59</f>
        <v>12206.528576615</v>
      </c>
      <c r="G59" s="341" t="n">
        <f aca="false">+[4]data1cf!F59</f>
        <v>11995.2321182199</v>
      </c>
      <c r="H59" s="341" t="n">
        <f aca="false">+[4]data1cf!G59</f>
        <v>11699.1233901965</v>
      </c>
      <c r="I59" s="341" t="n">
        <f aca="false">+[4]data1cf!H59</f>
        <v>11672.2199947087</v>
      </c>
      <c r="J59" s="341" t="n">
        <f aca="false">+[4]data1cf!I59</f>
        <v>11570.0614009158</v>
      </c>
      <c r="K59" s="341" t="n">
        <f aca="false">+[4]data1cf!J59</f>
        <v>11556.0329670628</v>
      </c>
      <c r="L59" s="341" t="n">
        <f aca="false">+[4]data1cf!K59</f>
        <v>11422.0869519307</v>
      </c>
      <c r="M59" s="341" t="n">
        <f aca="false">+[4]data1cf!L59</f>
        <v>11498.0294220576</v>
      </c>
      <c r="N59" s="341" t="n">
        <f aca="false">+[4]data1cf!M59</f>
        <v>11346.4878643294</v>
      </c>
      <c r="O59" s="341" t="n">
        <f aca="false">+[4]data1cf!N59</f>
        <v>11262.0996708442</v>
      </c>
      <c r="P59" s="341" t="n">
        <f aca="false">+[4]data1cf!O59</f>
        <v>11361.6064305551</v>
      </c>
      <c r="Q59" s="341" t="n">
        <f aca="false">+[4]data1cf!P59</f>
        <v>11267.0470103251</v>
      </c>
      <c r="R59" s="341" t="n">
        <f aca="false">+[4]data1cf!Q59</f>
        <v>738.482182562378</v>
      </c>
      <c r="S59" s="341" t="n">
        <f aca="false">+[4]data1cf!R59</f>
        <v>0</v>
      </c>
      <c r="T59" s="341" t="n">
        <f aca="false">+[4]data1cf!S59</f>
        <v>0</v>
      </c>
      <c r="U59" s="341" t="n">
        <f aca="false">+[4]data1cf!T59</f>
        <v>0</v>
      </c>
      <c r="V59" s="341" t="n">
        <f aca="false">+[4]data1cf!U59</f>
        <v>0</v>
      </c>
      <c r="W59" s="341" t="n">
        <f aca="false">+[4]data1cf!V59</f>
        <v>0</v>
      </c>
      <c r="X59" s="341" t="n">
        <f aca="false">+[4]data1cf!W59</f>
        <v>0</v>
      </c>
      <c r="Y59" s="341" t="n">
        <f aca="false">+[4]data1cf!X59</f>
        <v>0</v>
      </c>
      <c r="Z59" s="341" t="n">
        <f aca="false">+[4]data1cf!Y59</f>
        <v>0</v>
      </c>
      <c r="AA59" s="341" t="n">
        <f aca="false">+[4]data1cf!Z59</f>
        <v>0</v>
      </c>
      <c r="AB59" s="341"/>
      <c r="AC59" s="342" t="n">
        <f aca="false">XNPV(0.1,B59:AA59,$B$1:$AA$1)</f>
        <v>26335.7550814658</v>
      </c>
      <c r="AD59" s="342" t="n">
        <f aca="false">SUMPRODUCT(B59:AA59,$B$1010:$AA$1010)</f>
        <v>51130.5818985061</v>
      </c>
      <c r="AE59" s="343" t="n">
        <f aca="false">SUMPRODUCT(B59:AA59,$B$1012:$AA$1012)</f>
        <v>50800.2129090343</v>
      </c>
      <c r="AF59" s="344" t="n">
        <f aca="false">XIRR(B59:AA59,$B$1:$AA$1)</f>
        <v>0.168501756026519</v>
      </c>
      <c r="AG59" s="345" t="n">
        <f aca="false">1-EXP(-(1/0.25)*(AD59/ABS($AD$1010)))</f>
        <v>0.984366794687466</v>
      </c>
    </row>
    <row r="60" customFormat="false" ht="12.75" hidden="false" customHeight="false" outlineLevel="0" collapsed="false">
      <c r="A60" s="336"/>
      <c r="B60" s="341" t="n">
        <f aca="false">+[4]data1cf!A60</f>
        <v>-66101.1497109389</v>
      </c>
      <c r="C60" s="341" t="n">
        <f aca="false">+[4]data1cf!B60</f>
        <v>11891.0868010657</v>
      </c>
      <c r="D60" s="341" t="n">
        <f aca="false">+[4]data1cf!C60</f>
        <v>12819.4597506145</v>
      </c>
      <c r="E60" s="341" t="n">
        <f aca="false">+[4]data1cf!D60</f>
        <v>12568.9597809246</v>
      </c>
      <c r="F60" s="341" t="n">
        <f aca="false">+[4]data1cf!E60</f>
        <v>12391.7462523768</v>
      </c>
      <c r="G60" s="341" t="n">
        <f aca="false">+[4]data1cf!F60</f>
        <v>12003.7936340602</v>
      </c>
      <c r="H60" s="341" t="n">
        <f aca="false">+[4]data1cf!G60</f>
        <v>11878.3058521294</v>
      </c>
      <c r="I60" s="341" t="n">
        <f aca="false">+[4]data1cf!H60</f>
        <v>11755.5832964705</v>
      </c>
      <c r="J60" s="341" t="n">
        <f aca="false">+[4]data1cf!I60</f>
        <v>11552.4328810346</v>
      </c>
      <c r="K60" s="341" t="n">
        <f aca="false">+[4]data1cf!J60</f>
        <v>11522.5109872738</v>
      </c>
      <c r="L60" s="341" t="n">
        <f aca="false">+[4]data1cf!K60</f>
        <v>11589.1663571643</v>
      </c>
      <c r="M60" s="341" t="n">
        <f aca="false">+[4]data1cf!L60</f>
        <v>11644.0122266309</v>
      </c>
      <c r="N60" s="341" t="n">
        <f aca="false">+[4]data1cf!M60</f>
        <v>11421.1204764996</v>
      </c>
      <c r="O60" s="341" t="n">
        <f aca="false">+[4]data1cf!N60</f>
        <v>11569.230327637</v>
      </c>
      <c r="P60" s="341" t="n">
        <f aca="false">+[4]data1cf!O60</f>
        <v>11491.0999151416</v>
      </c>
      <c r="Q60" s="341" t="n">
        <f aca="false">+[4]data1cf!P60</f>
        <v>11206.1233310424</v>
      </c>
      <c r="R60" s="341" t="n">
        <f aca="false">+[4]data1cf!Q60</f>
        <v>758.153746724584</v>
      </c>
      <c r="S60" s="341" t="n">
        <f aca="false">+[4]data1cf!R60</f>
        <v>0</v>
      </c>
      <c r="T60" s="341" t="n">
        <f aca="false">+[4]data1cf!S60</f>
        <v>0</v>
      </c>
      <c r="U60" s="341" t="n">
        <f aca="false">+[4]data1cf!T60</f>
        <v>0</v>
      </c>
      <c r="V60" s="341" t="n">
        <f aca="false">+[4]data1cf!U60</f>
        <v>0</v>
      </c>
      <c r="W60" s="341" t="n">
        <f aca="false">+[4]data1cf!V60</f>
        <v>0</v>
      </c>
      <c r="X60" s="341" t="n">
        <f aca="false">+[4]data1cf!W60</f>
        <v>0</v>
      </c>
      <c r="Y60" s="341" t="n">
        <f aca="false">+[4]data1cf!X60</f>
        <v>0</v>
      </c>
      <c r="Z60" s="341" t="n">
        <f aca="false">+[4]data1cf!Y60</f>
        <v>0</v>
      </c>
      <c r="AA60" s="341" t="n">
        <f aca="false">+[4]data1cf!Z60</f>
        <v>0</v>
      </c>
      <c r="AB60" s="341"/>
      <c r="AC60" s="342" t="n">
        <f aca="false">XNPV(0.1,B60:AA60,$B$1:$AA$1)</f>
        <v>25050.8531220597</v>
      </c>
      <c r="AD60" s="342" t="n">
        <f aca="false">SUMPRODUCT(B60:AA60,$B$1010:$AA$1010)</f>
        <v>50034.1402174661</v>
      </c>
      <c r="AE60" s="343" t="n">
        <f aca="false">SUMPRODUCT(B60:AA60,$B$1012:$AA$1012)</f>
        <v>49701.1532988848</v>
      </c>
      <c r="AF60" s="344" t="n">
        <f aca="false">XIRR(B60:AA60,$B$1:$AA$1)</f>
        <v>0.163480715706411</v>
      </c>
      <c r="AG60" s="345" t="n">
        <f aca="false">1-EXP(-(1/0.25)*(AD60/ABS($AD$1010)))</f>
        <v>0.98290871261934</v>
      </c>
    </row>
    <row r="61" customFormat="false" ht="12.75" hidden="false" customHeight="false" outlineLevel="0" collapsed="false">
      <c r="A61" s="336"/>
      <c r="B61" s="341" t="n">
        <f aca="false">+[4]data1cf!A61</f>
        <v>-73719.5881828571</v>
      </c>
      <c r="C61" s="341" t="n">
        <f aca="false">+[4]data1cf!B61</f>
        <v>12008.0796946356</v>
      </c>
      <c r="D61" s="341" t="n">
        <f aca="false">+[4]data1cf!C61</f>
        <v>13079.4467329394</v>
      </c>
      <c r="E61" s="341" t="n">
        <f aca="false">+[4]data1cf!D61</f>
        <v>12797.0669400821</v>
      </c>
      <c r="F61" s="341" t="n">
        <f aca="false">+[4]data1cf!E61</f>
        <v>12483.1046192252</v>
      </c>
      <c r="G61" s="341" t="n">
        <f aca="false">+[4]data1cf!F61</f>
        <v>12323.7621674826</v>
      </c>
      <c r="H61" s="341" t="n">
        <f aca="false">+[4]data1cf!G61</f>
        <v>12004.2257410727</v>
      </c>
      <c r="I61" s="341" t="n">
        <f aca="false">+[4]data1cf!H61</f>
        <v>11776.238771795</v>
      </c>
      <c r="J61" s="341" t="n">
        <f aca="false">+[4]data1cf!I61</f>
        <v>11731.8276033073</v>
      </c>
      <c r="K61" s="341" t="n">
        <f aca="false">+[4]data1cf!J61</f>
        <v>11725.5227027776</v>
      </c>
      <c r="L61" s="341" t="n">
        <f aca="false">+[4]data1cf!K61</f>
        <v>11643.1293843701</v>
      </c>
      <c r="M61" s="341" t="n">
        <f aca="false">+[4]data1cf!L61</f>
        <v>11680.723861961</v>
      </c>
      <c r="N61" s="341" t="n">
        <f aca="false">+[4]data1cf!M61</f>
        <v>11504.1113722728</v>
      </c>
      <c r="O61" s="341" t="n">
        <f aca="false">+[4]data1cf!N61</f>
        <v>11464.4738258129</v>
      </c>
      <c r="P61" s="341" t="n">
        <f aca="false">+[4]data1cf!O61</f>
        <v>11453.679374386</v>
      </c>
      <c r="Q61" s="341" t="n">
        <f aca="false">+[4]data1cf!P61</f>
        <v>11500.1774785609</v>
      </c>
      <c r="R61" s="341" t="n">
        <f aca="false">+[4]data1cf!Q61</f>
        <v>845.534188622097</v>
      </c>
      <c r="S61" s="341" t="n">
        <f aca="false">+[4]data1cf!R61</f>
        <v>0</v>
      </c>
      <c r="T61" s="341" t="n">
        <f aca="false">+[4]data1cf!S61</f>
        <v>0</v>
      </c>
      <c r="U61" s="341" t="n">
        <f aca="false">+[4]data1cf!T61</f>
        <v>0</v>
      </c>
      <c r="V61" s="341" t="n">
        <f aca="false">+[4]data1cf!U61</f>
        <v>0</v>
      </c>
      <c r="W61" s="341" t="n">
        <f aca="false">+[4]data1cf!V61</f>
        <v>0</v>
      </c>
      <c r="X61" s="341" t="n">
        <f aca="false">+[4]data1cf!W61</f>
        <v>0</v>
      </c>
      <c r="Y61" s="341" t="n">
        <f aca="false">+[4]data1cf!X61</f>
        <v>0</v>
      </c>
      <c r="Z61" s="341" t="n">
        <f aca="false">+[4]data1cf!Y61</f>
        <v>0</v>
      </c>
      <c r="AA61" s="341" t="n">
        <f aca="false">+[4]data1cf!Z61</f>
        <v>0</v>
      </c>
      <c r="AB61" s="341"/>
      <c r="AC61" s="342" t="n">
        <f aca="false">XNPV(0.1,B61:AA61,$B$1:$AA$1)</f>
        <v>18546.4770382947</v>
      </c>
      <c r="AD61" s="342" t="n">
        <f aca="false">SUMPRODUCT(B61:AA61,$B$1010:$AA$1010)</f>
        <v>43787.1546805931</v>
      </c>
      <c r="AE61" s="343" t="n">
        <f aca="false">SUMPRODUCT(B61:AA61,$B$1012:$AA$1012)</f>
        <v>43450.8729438929</v>
      </c>
      <c r="AF61" s="344" t="n">
        <f aca="false">XIRR(B61:AA61,$B$1:$AA$1)</f>
        <v>0.14299074992898</v>
      </c>
      <c r="AG61" s="345" t="n">
        <f aca="false">1-EXP(-(1/0.25)*(AD61/ABS($AD$1010)))</f>
        <v>0.971593303787215</v>
      </c>
    </row>
    <row r="62" customFormat="false" ht="12.75" hidden="false" customHeight="false" outlineLevel="0" collapsed="false">
      <c r="A62" s="336"/>
      <c r="B62" s="341" t="n">
        <f aca="false">+[4]data1cf!A62</f>
        <v>-69585.0933888951</v>
      </c>
      <c r="C62" s="341" t="n">
        <f aca="false">+[4]data1cf!B62</f>
        <v>12061.8728767578</v>
      </c>
      <c r="D62" s="341" t="n">
        <f aca="false">+[4]data1cf!C62</f>
        <v>12985.2047873923</v>
      </c>
      <c r="E62" s="341" t="n">
        <f aca="false">+[4]data1cf!D62</f>
        <v>12735.7870877464</v>
      </c>
      <c r="F62" s="341" t="n">
        <f aca="false">+[4]data1cf!E62</f>
        <v>12370.9582332903</v>
      </c>
      <c r="G62" s="341" t="n">
        <f aca="false">+[4]data1cf!F62</f>
        <v>12139.3942185544</v>
      </c>
      <c r="H62" s="341" t="n">
        <f aca="false">+[4]data1cf!G62</f>
        <v>11865.9654561103</v>
      </c>
      <c r="I62" s="341" t="n">
        <f aca="false">+[4]data1cf!H62</f>
        <v>11804.8218184307</v>
      </c>
      <c r="J62" s="341" t="n">
        <f aca="false">+[4]data1cf!I62</f>
        <v>11649.4040240233</v>
      </c>
      <c r="K62" s="341" t="n">
        <f aca="false">+[4]data1cf!J62</f>
        <v>11897.6031326638</v>
      </c>
      <c r="L62" s="341" t="n">
        <f aca="false">+[4]data1cf!K62</f>
        <v>11755.2717820116</v>
      </c>
      <c r="M62" s="341" t="n">
        <f aca="false">+[4]data1cf!L62</f>
        <v>11552.7397305928</v>
      </c>
      <c r="N62" s="341" t="n">
        <f aca="false">+[4]data1cf!M62</f>
        <v>11543.1738962859</v>
      </c>
      <c r="O62" s="341" t="n">
        <f aca="false">+[4]data1cf!N62</f>
        <v>11615.8012784669</v>
      </c>
      <c r="P62" s="341" t="n">
        <f aca="false">+[4]data1cf!O62</f>
        <v>11456.7554937334</v>
      </c>
      <c r="Q62" s="341" t="n">
        <f aca="false">+[4]data1cf!P62</f>
        <v>11259.9715793782</v>
      </c>
      <c r="R62" s="341" t="n">
        <f aca="false">+[4]data1cf!Q62</f>
        <v>798.113187133271</v>
      </c>
      <c r="S62" s="341" t="n">
        <f aca="false">+[4]data1cf!R62</f>
        <v>0</v>
      </c>
      <c r="T62" s="341" t="n">
        <f aca="false">+[4]data1cf!S62</f>
        <v>0</v>
      </c>
      <c r="U62" s="341" t="n">
        <f aca="false">+[4]data1cf!T62</f>
        <v>0</v>
      </c>
      <c r="V62" s="341" t="n">
        <f aca="false">+[4]data1cf!U62</f>
        <v>0</v>
      </c>
      <c r="W62" s="341" t="n">
        <f aca="false">+[4]data1cf!V62</f>
        <v>0</v>
      </c>
      <c r="X62" s="341" t="n">
        <f aca="false">+[4]data1cf!W62</f>
        <v>0</v>
      </c>
      <c r="Y62" s="341" t="n">
        <f aca="false">+[4]data1cf!X62</f>
        <v>0</v>
      </c>
      <c r="Z62" s="341" t="n">
        <f aca="false">+[4]data1cf!Y62</f>
        <v>0</v>
      </c>
      <c r="AA62" s="341" t="n">
        <f aca="false">+[4]data1cf!Z62</f>
        <v>0</v>
      </c>
      <c r="AB62" s="341"/>
      <c r="AC62" s="342" t="n">
        <f aca="false">XNPV(0.1,B62:AA62,$B$1:$AA$1)</f>
        <v>22373.7935828579</v>
      </c>
      <c r="AD62" s="342" t="n">
        <f aca="false">SUMPRODUCT(B62:AA62,$B$1010:$AA$1010)</f>
        <v>47545.7784196947</v>
      </c>
      <c r="AE62" s="343" t="n">
        <f aca="false">SUMPRODUCT(B62:AA62,$B$1012:$AA$1012)</f>
        <v>47210.3406432943</v>
      </c>
      <c r="AF62" s="344" t="n">
        <f aca="false">XIRR(B62:AA62,$B$1:$AA$1)</f>
        <v>0.154357407658034</v>
      </c>
      <c r="AG62" s="345" t="n">
        <f aca="false">1-EXP(-(1/0.25)*(AD62/ABS($AD$1010)))</f>
        <v>0.979075037915746</v>
      </c>
    </row>
    <row r="63" customFormat="false" ht="12.75" hidden="false" customHeight="false" outlineLevel="0" collapsed="false">
      <c r="A63" s="336"/>
      <c r="B63" s="341" t="n">
        <f aca="false">+[4]data1cf!A63</f>
        <v>-61696.4393137379</v>
      </c>
      <c r="C63" s="341" t="n">
        <f aca="false">+[4]data1cf!B63</f>
        <v>11765.7864564408</v>
      </c>
      <c r="D63" s="341" t="n">
        <f aca="false">+[4]data1cf!C63</f>
        <v>12906.0470435163</v>
      </c>
      <c r="E63" s="341" t="n">
        <f aca="false">+[4]data1cf!D63</f>
        <v>12519.3232454585</v>
      </c>
      <c r="F63" s="341" t="n">
        <f aca="false">+[4]data1cf!E63</f>
        <v>12072.3652318419</v>
      </c>
      <c r="G63" s="341" t="n">
        <f aca="false">+[4]data1cf!F63</f>
        <v>11826.2664234674</v>
      </c>
      <c r="H63" s="341" t="n">
        <f aca="false">+[4]data1cf!G63</f>
        <v>11730.3964220336</v>
      </c>
      <c r="I63" s="341" t="n">
        <f aca="false">+[4]data1cf!H63</f>
        <v>11553.8624292604</v>
      </c>
      <c r="J63" s="341" t="n">
        <f aca="false">+[4]data1cf!I63</f>
        <v>11543.3826984747</v>
      </c>
      <c r="K63" s="341" t="n">
        <f aca="false">+[4]data1cf!J63</f>
        <v>11544.9757479856</v>
      </c>
      <c r="L63" s="341" t="n">
        <f aca="false">+[4]data1cf!K63</f>
        <v>11470.6325952587</v>
      </c>
      <c r="M63" s="341" t="n">
        <f aca="false">+[4]data1cf!L63</f>
        <v>11407.8172814458</v>
      </c>
      <c r="N63" s="341" t="n">
        <f aca="false">+[4]data1cf!M63</f>
        <v>11539.5453977976</v>
      </c>
      <c r="O63" s="341" t="n">
        <f aca="false">+[4]data1cf!N63</f>
        <v>11371.6619446121</v>
      </c>
      <c r="P63" s="341" t="n">
        <f aca="false">+[4]data1cf!O63</f>
        <v>11230.5148688764</v>
      </c>
      <c r="Q63" s="341" t="n">
        <f aca="false">+[4]data1cf!P63</f>
        <v>11158.5772480761</v>
      </c>
      <c r="R63" s="341" t="n">
        <f aca="false">+[4]data1cf!Q63</f>
        <v>707.633480352848</v>
      </c>
      <c r="S63" s="341" t="n">
        <f aca="false">+[4]data1cf!R63</f>
        <v>0</v>
      </c>
      <c r="T63" s="341" t="n">
        <f aca="false">+[4]data1cf!S63</f>
        <v>0</v>
      </c>
      <c r="U63" s="341" t="n">
        <f aca="false">+[4]data1cf!T63</f>
        <v>0</v>
      </c>
      <c r="V63" s="341" t="n">
        <f aca="false">+[4]data1cf!U63</f>
        <v>0</v>
      </c>
      <c r="W63" s="341" t="n">
        <f aca="false">+[4]data1cf!V63</f>
        <v>0</v>
      </c>
      <c r="X63" s="341" t="n">
        <f aca="false">+[4]data1cf!W63</f>
        <v>0</v>
      </c>
      <c r="Y63" s="341" t="n">
        <f aca="false">+[4]data1cf!X63</f>
        <v>0</v>
      </c>
      <c r="Z63" s="341" t="n">
        <f aca="false">+[4]data1cf!Y63</f>
        <v>0</v>
      </c>
      <c r="AA63" s="341" t="n">
        <f aca="false">+[4]data1cf!Z63</f>
        <v>0</v>
      </c>
      <c r="AB63" s="341"/>
      <c r="AC63" s="342" t="n">
        <f aca="false">XNPV(0.1,B63:AA63,$B$1:$AA$1)</f>
        <v>28627.2548179419</v>
      </c>
      <c r="AD63" s="342" t="n">
        <f aca="false">SUMPRODUCT(B63:AA63,$B$1010:$AA$1010)</f>
        <v>53360.9907406368</v>
      </c>
      <c r="AE63" s="343" t="n">
        <f aca="false">SUMPRODUCT(B63:AA63,$B$1012:$AA$1012)</f>
        <v>53031.3603690397</v>
      </c>
      <c r="AF63" s="344" t="n">
        <f aca="false">XIRR(B63:AA63,$B$1:$AA$1)</f>
        <v>0.17699280428459</v>
      </c>
      <c r="AG63" s="345" t="n">
        <f aca="false">1-EXP(-(1/0.25)*(AD63/ABS($AD$1010)))</f>
        <v>0.986960254151385</v>
      </c>
    </row>
    <row r="64" customFormat="false" ht="12.75" hidden="false" customHeight="false" outlineLevel="0" collapsed="false">
      <c r="A64" s="336"/>
      <c r="B64" s="341" t="n">
        <f aca="false">+[4]data1cf!A64</f>
        <v>-71387.2472764027</v>
      </c>
      <c r="C64" s="341" t="n">
        <f aca="false">+[4]data1cf!B64</f>
        <v>12028.2096672826</v>
      </c>
      <c r="D64" s="341" t="n">
        <f aca="false">+[4]data1cf!C64</f>
        <v>13057.3170548258</v>
      </c>
      <c r="E64" s="341" t="n">
        <f aca="false">+[4]data1cf!D64</f>
        <v>12858.8861724169</v>
      </c>
      <c r="F64" s="341" t="n">
        <f aca="false">+[4]data1cf!E64</f>
        <v>12526.6712041761</v>
      </c>
      <c r="G64" s="341" t="n">
        <f aca="false">+[4]data1cf!F64</f>
        <v>12126.9853791805</v>
      </c>
      <c r="H64" s="341" t="n">
        <f aca="false">+[4]data1cf!G64</f>
        <v>11869.5226126716</v>
      </c>
      <c r="I64" s="341" t="n">
        <f aca="false">+[4]data1cf!H64</f>
        <v>11909.9984874384</v>
      </c>
      <c r="J64" s="341" t="n">
        <f aca="false">+[4]data1cf!I64</f>
        <v>11816.1593446975</v>
      </c>
      <c r="K64" s="341" t="n">
        <f aca="false">+[4]data1cf!J64</f>
        <v>11760.4044870341</v>
      </c>
      <c r="L64" s="341" t="n">
        <f aca="false">+[4]data1cf!K64</f>
        <v>11674.3277948532</v>
      </c>
      <c r="M64" s="341" t="n">
        <f aca="false">+[4]data1cf!L64</f>
        <v>11595.33648219</v>
      </c>
      <c r="N64" s="341" t="n">
        <f aca="false">+[4]data1cf!M64</f>
        <v>11541.2868301226</v>
      </c>
      <c r="O64" s="341" t="n">
        <f aca="false">+[4]data1cf!N64</f>
        <v>11556.347391683</v>
      </c>
      <c r="P64" s="341" t="n">
        <f aca="false">+[4]data1cf!O64</f>
        <v>11411.1732511996</v>
      </c>
      <c r="Q64" s="341" t="n">
        <f aca="false">+[4]data1cf!P64</f>
        <v>11577.050265043</v>
      </c>
      <c r="R64" s="341" t="n">
        <f aca="false">+[4]data1cf!Q64</f>
        <v>818.783171361428</v>
      </c>
      <c r="S64" s="341" t="n">
        <f aca="false">+[4]data1cf!R64</f>
        <v>0</v>
      </c>
      <c r="T64" s="341" t="n">
        <f aca="false">+[4]data1cf!S64</f>
        <v>0</v>
      </c>
      <c r="U64" s="341" t="n">
        <f aca="false">+[4]data1cf!T64</f>
        <v>0</v>
      </c>
      <c r="V64" s="341" t="n">
        <f aca="false">+[4]data1cf!U64</f>
        <v>0</v>
      </c>
      <c r="W64" s="341" t="n">
        <f aca="false">+[4]data1cf!V64</f>
        <v>0</v>
      </c>
      <c r="X64" s="341" t="n">
        <f aca="false">+[4]data1cf!W64</f>
        <v>0</v>
      </c>
      <c r="Y64" s="341" t="n">
        <f aca="false">+[4]data1cf!X64</f>
        <v>0</v>
      </c>
      <c r="Z64" s="341" t="n">
        <f aca="false">+[4]data1cf!Y64</f>
        <v>0</v>
      </c>
      <c r="AA64" s="341" t="n">
        <f aca="false">+[4]data1cf!Z64</f>
        <v>0</v>
      </c>
      <c r="AB64" s="341"/>
      <c r="AC64" s="342" t="n">
        <f aca="false">XNPV(0.1,B64:AA64,$B$1:$AA$1)</f>
        <v>20901.5073358905</v>
      </c>
      <c r="AD64" s="342" t="n">
        <f aca="false">SUMPRODUCT(B64:AA64,$B$1010:$AA$1010)</f>
        <v>46161.6656975462</v>
      </c>
      <c r="AE64" s="343" t="n">
        <f aca="false">SUMPRODUCT(B64:AA64,$B$1012:$AA$1012)</f>
        <v>45825.0880323531</v>
      </c>
      <c r="AF64" s="344" t="n">
        <f aca="false">XIRR(B64:AA64,$B$1:$AA$1)</f>
        <v>0.14971147247961</v>
      </c>
      <c r="AG64" s="345" t="n">
        <f aca="false">1-EXP(-(1/0.25)*(AD64/ABS($AD$1010)))</f>
        <v>0.976581877282618</v>
      </c>
    </row>
    <row r="65" customFormat="false" ht="12.75" hidden="false" customHeight="false" outlineLevel="0" collapsed="false">
      <c r="A65" s="336"/>
      <c r="B65" s="341" t="n">
        <f aca="false">+[4]data1cf!A65</f>
        <v>-65081.552823494</v>
      </c>
      <c r="C65" s="341" t="n">
        <f aca="false">+[4]data1cf!B65</f>
        <v>12002.9461333315</v>
      </c>
      <c r="D65" s="341" t="n">
        <f aca="false">+[4]data1cf!C65</f>
        <v>12876.3490229983</v>
      </c>
      <c r="E65" s="341" t="n">
        <f aca="false">+[4]data1cf!D65</f>
        <v>12567.529189655</v>
      </c>
      <c r="F65" s="341" t="n">
        <f aca="false">+[4]data1cf!E65</f>
        <v>12268.0975153626</v>
      </c>
      <c r="G65" s="341" t="n">
        <f aca="false">+[4]data1cf!F65</f>
        <v>11984.0175570396</v>
      </c>
      <c r="H65" s="341" t="n">
        <f aca="false">+[4]data1cf!G65</f>
        <v>11860.5272096419</v>
      </c>
      <c r="I65" s="341" t="n">
        <f aca="false">+[4]data1cf!H65</f>
        <v>11749.8397879159</v>
      </c>
      <c r="J65" s="341" t="n">
        <f aca="false">+[4]data1cf!I65</f>
        <v>11610.0866653762</v>
      </c>
      <c r="K65" s="341" t="n">
        <f aca="false">+[4]data1cf!J65</f>
        <v>11575.7406169425</v>
      </c>
      <c r="L65" s="341" t="n">
        <f aca="false">+[4]data1cf!K65</f>
        <v>11591.1602782881</v>
      </c>
      <c r="M65" s="341" t="n">
        <f aca="false">+[4]data1cf!L65</f>
        <v>11539.2255870037</v>
      </c>
      <c r="N65" s="341" t="n">
        <f aca="false">+[4]data1cf!M65</f>
        <v>11433.9123699647</v>
      </c>
      <c r="O65" s="341" t="n">
        <f aca="false">+[4]data1cf!N65</f>
        <v>11285.2220793815</v>
      </c>
      <c r="P65" s="341" t="n">
        <f aca="false">+[4]data1cf!O65</f>
        <v>11338.6726856864</v>
      </c>
      <c r="Q65" s="341" t="n">
        <f aca="false">+[4]data1cf!P65</f>
        <v>11354.3687067981</v>
      </c>
      <c r="R65" s="341" t="n">
        <f aca="false">+[4]data1cf!Q65</f>
        <v>746.459378264346</v>
      </c>
      <c r="S65" s="341" t="n">
        <f aca="false">+[4]data1cf!R65</f>
        <v>0</v>
      </c>
      <c r="T65" s="341" t="n">
        <f aca="false">+[4]data1cf!S65</f>
        <v>0</v>
      </c>
      <c r="U65" s="341" t="n">
        <f aca="false">+[4]data1cf!T65</f>
        <v>0</v>
      </c>
      <c r="V65" s="341" t="n">
        <f aca="false">+[4]data1cf!U65</f>
        <v>0</v>
      </c>
      <c r="W65" s="341" t="n">
        <f aca="false">+[4]data1cf!V65</f>
        <v>0</v>
      </c>
      <c r="X65" s="341" t="n">
        <f aca="false">+[4]data1cf!W65</f>
        <v>0</v>
      </c>
      <c r="Y65" s="341" t="n">
        <f aca="false">+[4]data1cf!X65</f>
        <v>0</v>
      </c>
      <c r="Z65" s="341" t="n">
        <f aca="false">+[4]data1cf!Y65</f>
        <v>0</v>
      </c>
      <c r="AA65" s="341" t="n">
        <f aca="false">+[4]data1cf!Z65</f>
        <v>0</v>
      </c>
      <c r="AB65" s="341"/>
      <c r="AC65" s="342" t="n">
        <f aca="false">XNPV(0.1,B65:AA65,$B$1:$AA$1)</f>
        <v>26036.5823099208</v>
      </c>
      <c r="AD65" s="342" t="n">
        <f aca="false">SUMPRODUCT(B65:AA65,$B$1010:$AA$1010)</f>
        <v>50964.0222736907</v>
      </c>
      <c r="AE65" s="343" t="n">
        <f aca="false">SUMPRODUCT(B65:AA65,$B$1012:$AA$1012)</f>
        <v>50631.8989111278</v>
      </c>
      <c r="AF65" s="344" t="n">
        <f aca="false">XIRR(B65:AA65,$B$1:$AA$1)</f>
        <v>0.166991707305468</v>
      </c>
      <c r="AG65" s="345" t="n">
        <f aca="false">1-EXP(-(1/0.25)*(AD65/ABS($AD$1010)))</f>
        <v>0.984153586582516</v>
      </c>
    </row>
    <row r="66" customFormat="false" ht="12.75" hidden="false" customHeight="false" outlineLevel="0" collapsed="false">
      <c r="A66" s="336"/>
      <c r="B66" s="341" t="n">
        <f aca="false">+[4]data1cf!A66</f>
        <v>-66495.0746360212</v>
      </c>
      <c r="C66" s="341" t="n">
        <f aca="false">+[4]data1cf!B66</f>
        <v>12079.7016053976</v>
      </c>
      <c r="D66" s="341" t="n">
        <f aca="false">+[4]data1cf!C66</f>
        <v>12885.6803767369</v>
      </c>
      <c r="E66" s="341" t="n">
        <f aca="false">+[4]data1cf!D66</f>
        <v>12553.6772427148</v>
      </c>
      <c r="F66" s="341" t="n">
        <f aca="false">+[4]data1cf!E66</f>
        <v>12334.7063768835</v>
      </c>
      <c r="G66" s="341" t="n">
        <f aca="false">+[4]data1cf!F66</f>
        <v>12184.8822252193</v>
      </c>
      <c r="H66" s="341" t="n">
        <f aca="false">+[4]data1cf!G66</f>
        <v>11847.0255673073</v>
      </c>
      <c r="I66" s="341" t="n">
        <f aca="false">+[4]data1cf!H66</f>
        <v>11674.4183685507</v>
      </c>
      <c r="J66" s="341" t="n">
        <f aca="false">+[4]data1cf!I66</f>
        <v>11630.7932028141</v>
      </c>
      <c r="K66" s="341" t="n">
        <f aca="false">+[4]data1cf!J66</f>
        <v>11711.9421586058</v>
      </c>
      <c r="L66" s="341" t="n">
        <f aca="false">+[4]data1cf!K66</f>
        <v>11499.2690146995</v>
      </c>
      <c r="M66" s="341" t="n">
        <f aca="false">+[4]data1cf!L66</f>
        <v>11476.0158307</v>
      </c>
      <c r="N66" s="341" t="n">
        <f aca="false">+[4]data1cf!M66</f>
        <v>11392.6874656454</v>
      </c>
      <c r="O66" s="341" t="n">
        <f aca="false">+[4]data1cf!N66</f>
        <v>11289.4007850594</v>
      </c>
      <c r="P66" s="341" t="n">
        <f aca="false">+[4]data1cf!O66</f>
        <v>11319.1350932686</v>
      </c>
      <c r="Q66" s="341" t="n">
        <f aca="false">+[4]data1cf!P66</f>
        <v>11429.316747407</v>
      </c>
      <c r="R66" s="341" t="n">
        <f aca="false">+[4]data1cf!Q66</f>
        <v>762.671908045309</v>
      </c>
      <c r="S66" s="341" t="n">
        <f aca="false">+[4]data1cf!R66</f>
        <v>0</v>
      </c>
      <c r="T66" s="341" t="n">
        <f aca="false">+[4]data1cf!S66</f>
        <v>0</v>
      </c>
      <c r="U66" s="341" t="n">
        <f aca="false">+[4]data1cf!T66</f>
        <v>0</v>
      </c>
      <c r="V66" s="341" t="n">
        <f aca="false">+[4]data1cf!U66</f>
        <v>0</v>
      </c>
      <c r="W66" s="341" t="n">
        <f aca="false">+[4]data1cf!V66</f>
        <v>0</v>
      </c>
      <c r="X66" s="341" t="n">
        <f aca="false">+[4]data1cf!W66</f>
        <v>0</v>
      </c>
      <c r="Y66" s="341" t="n">
        <f aca="false">+[4]data1cf!X66</f>
        <v>0</v>
      </c>
      <c r="Z66" s="341" t="n">
        <f aca="false">+[4]data1cf!Y66</f>
        <v>0</v>
      </c>
      <c r="AA66" s="341" t="n">
        <f aca="false">+[4]data1cf!Z66</f>
        <v>0</v>
      </c>
      <c r="AB66" s="341"/>
      <c r="AC66" s="342" t="n">
        <f aca="false">XNPV(0.1,B66:AA66,$B$1:$AA$1)</f>
        <v>24828.2571176287</v>
      </c>
      <c r="AD66" s="342" t="n">
        <f aca="false">SUMPRODUCT(B66:AA66,$B$1010:$AA$1010)</f>
        <v>49784.8367970555</v>
      </c>
      <c r="AE66" s="343" t="n">
        <f aca="false">SUMPRODUCT(B66:AA66,$B$1012:$AA$1012)</f>
        <v>49452.3777919254</v>
      </c>
      <c r="AF66" s="344" t="n">
        <f aca="false">XIRR(B66:AA66,$B$1:$AA$1)</f>
        <v>0.162817439303663</v>
      </c>
      <c r="AG66" s="345" t="n">
        <f aca="false">1-EXP(-(1/0.25)*(AD66/ABS($AD$1010)))</f>
        <v>0.982558643059716</v>
      </c>
    </row>
    <row r="67" customFormat="false" ht="12.75" hidden="false" customHeight="false" outlineLevel="0" collapsed="false">
      <c r="A67" s="336"/>
      <c r="B67" s="341" t="n">
        <f aca="false">+[4]data1cf!A67</f>
        <v>-67640.8879874744</v>
      </c>
      <c r="C67" s="341" t="n">
        <f aca="false">+[4]data1cf!B67</f>
        <v>12061.751817121</v>
      </c>
      <c r="D67" s="341" t="n">
        <f aca="false">+[4]data1cf!C67</f>
        <v>12933.0920640205</v>
      </c>
      <c r="E67" s="341" t="n">
        <f aca="false">+[4]data1cf!D67</f>
        <v>12643.1765192186</v>
      </c>
      <c r="F67" s="341" t="n">
        <f aca="false">+[4]data1cf!E67</f>
        <v>12339.2699404821</v>
      </c>
      <c r="G67" s="341" t="n">
        <f aca="false">+[4]data1cf!F67</f>
        <v>12055.9942879881</v>
      </c>
      <c r="H67" s="341" t="n">
        <f aca="false">+[4]data1cf!G67</f>
        <v>11926.8669011721</v>
      </c>
      <c r="I67" s="341" t="n">
        <f aca="false">+[4]data1cf!H67</f>
        <v>11829.5092950741</v>
      </c>
      <c r="J67" s="341" t="n">
        <f aca="false">+[4]data1cf!I67</f>
        <v>11745.1350137392</v>
      </c>
      <c r="K67" s="341" t="n">
        <f aca="false">+[4]data1cf!J67</f>
        <v>11603.1510706042</v>
      </c>
      <c r="L67" s="341" t="n">
        <f aca="false">+[4]data1cf!K67</f>
        <v>11577.3379070787</v>
      </c>
      <c r="M67" s="341" t="n">
        <f aca="false">+[4]data1cf!L67</f>
        <v>11564.9524592789</v>
      </c>
      <c r="N67" s="341" t="n">
        <f aca="false">+[4]data1cf!M67</f>
        <v>11487.833842376</v>
      </c>
      <c r="O67" s="341" t="n">
        <f aca="false">+[4]data1cf!N67</f>
        <v>11380.2238315225</v>
      </c>
      <c r="P67" s="341" t="n">
        <f aca="false">+[4]data1cf!O67</f>
        <v>11497.0641272216</v>
      </c>
      <c r="Q67" s="341" t="n">
        <f aca="false">+[4]data1cf!P67</f>
        <v>11277.5566060295</v>
      </c>
      <c r="R67" s="341" t="n">
        <f aca="false">+[4]data1cf!Q67</f>
        <v>775.813928861136</v>
      </c>
      <c r="S67" s="341" t="n">
        <f aca="false">+[4]data1cf!R67</f>
        <v>0</v>
      </c>
      <c r="T67" s="341" t="n">
        <f aca="false">+[4]data1cf!S67</f>
        <v>0</v>
      </c>
      <c r="U67" s="341" t="n">
        <f aca="false">+[4]data1cf!T67</f>
        <v>0</v>
      </c>
      <c r="V67" s="341" t="n">
        <f aca="false">+[4]data1cf!U67</f>
        <v>0</v>
      </c>
      <c r="W67" s="341" t="n">
        <f aca="false">+[4]data1cf!V67</f>
        <v>0</v>
      </c>
      <c r="X67" s="341" t="n">
        <f aca="false">+[4]data1cf!W67</f>
        <v>0</v>
      </c>
      <c r="Y67" s="341" t="n">
        <f aca="false">+[4]data1cf!X67</f>
        <v>0</v>
      </c>
      <c r="Z67" s="341" t="n">
        <f aca="false">+[4]data1cf!Y67</f>
        <v>0</v>
      </c>
      <c r="AA67" s="341" t="n">
        <f aca="false">+[4]data1cf!Z67</f>
        <v>0</v>
      </c>
      <c r="AB67" s="341"/>
      <c r="AC67" s="342" t="n">
        <f aca="false">XNPV(0.1,B67:AA67,$B$1:$AA$1)</f>
        <v>23958.5934057362</v>
      </c>
      <c r="AD67" s="342" t="n">
        <f aca="false">SUMPRODUCT(B67:AA67,$B$1010:$AA$1010)</f>
        <v>49015.5006758572</v>
      </c>
      <c r="AE67" s="343" t="n">
        <f aca="false">SUMPRODUCT(B67:AA67,$B$1012:$AA$1012)</f>
        <v>48681.6929039987</v>
      </c>
      <c r="AF67" s="344" t="n">
        <f aca="false">XIRR(B67:AA67,$B$1:$AA$1)</f>
        <v>0.159675624799791</v>
      </c>
      <c r="AG67" s="345" t="n">
        <f aca="false">1-EXP(-(1/0.25)*(AD67/ABS($AD$1010)))</f>
        <v>0.98143249626078</v>
      </c>
    </row>
    <row r="68" customFormat="false" ht="12.75" hidden="false" customHeight="false" outlineLevel="0" collapsed="false">
      <c r="A68" s="336"/>
      <c r="B68" s="341" t="n">
        <f aca="false">+[4]data1cf!A68</f>
        <v>-63647.1995916158</v>
      </c>
      <c r="C68" s="341" t="n">
        <f aca="false">+[4]data1cf!B68</f>
        <v>11980.7133771878</v>
      </c>
      <c r="D68" s="341" t="n">
        <f aca="false">+[4]data1cf!C68</f>
        <v>12736.7968078225</v>
      </c>
      <c r="E68" s="341" t="n">
        <f aca="false">+[4]data1cf!D68</f>
        <v>12609.7889754573</v>
      </c>
      <c r="F68" s="341" t="n">
        <f aca="false">+[4]data1cf!E68</f>
        <v>12181.2281452259</v>
      </c>
      <c r="G68" s="341" t="n">
        <f aca="false">+[4]data1cf!F68</f>
        <v>12088.0092415707</v>
      </c>
      <c r="H68" s="341" t="n">
        <f aca="false">+[4]data1cf!G68</f>
        <v>11862.6699600679</v>
      </c>
      <c r="I68" s="341" t="n">
        <f aca="false">+[4]data1cf!H68</f>
        <v>11652.6002746434</v>
      </c>
      <c r="J68" s="341" t="n">
        <f aca="false">+[4]data1cf!I68</f>
        <v>11579.6278245794</v>
      </c>
      <c r="K68" s="341" t="n">
        <f aca="false">+[4]data1cf!J68</f>
        <v>11605.186610496</v>
      </c>
      <c r="L68" s="341" t="n">
        <f aca="false">+[4]data1cf!K68</f>
        <v>11538.2702225107</v>
      </c>
      <c r="M68" s="341" t="n">
        <f aca="false">+[4]data1cf!L68</f>
        <v>11442.9477513002</v>
      </c>
      <c r="N68" s="341" t="n">
        <f aca="false">+[4]data1cf!M68</f>
        <v>11306.8287198893</v>
      </c>
      <c r="O68" s="341" t="n">
        <f aca="false">+[4]data1cf!N68</f>
        <v>11369.3897316468</v>
      </c>
      <c r="P68" s="341" t="n">
        <f aca="false">+[4]data1cf!O68</f>
        <v>11134.0427839187</v>
      </c>
      <c r="Q68" s="341" t="n">
        <f aca="false">+[4]data1cf!P68</f>
        <v>11212.0333077397</v>
      </c>
      <c r="R68" s="341" t="n">
        <f aca="false">+[4]data1cf!Q68</f>
        <v>730.007920435996</v>
      </c>
      <c r="S68" s="341" t="n">
        <f aca="false">+[4]data1cf!R68</f>
        <v>0</v>
      </c>
      <c r="T68" s="341" t="n">
        <f aca="false">+[4]data1cf!S68</f>
        <v>0</v>
      </c>
      <c r="U68" s="341" t="n">
        <f aca="false">+[4]data1cf!T68</f>
        <v>0</v>
      </c>
      <c r="V68" s="341" t="n">
        <f aca="false">+[4]data1cf!U68</f>
        <v>0</v>
      </c>
      <c r="W68" s="341" t="n">
        <f aca="false">+[4]data1cf!V68</f>
        <v>0</v>
      </c>
      <c r="X68" s="341" t="n">
        <f aca="false">+[4]data1cf!W68</f>
        <v>0</v>
      </c>
      <c r="Y68" s="341" t="n">
        <f aca="false">+[4]data1cf!X68</f>
        <v>0</v>
      </c>
      <c r="Z68" s="341" t="n">
        <f aca="false">+[4]data1cf!Y68</f>
        <v>0</v>
      </c>
      <c r="AA68" s="341" t="n">
        <f aca="false">+[4]data1cf!Z68</f>
        <v>0</v>
      </c>
      <c r="AB68" s="341"/>
      <c r="AC68" s="342" t="n">
        <f aca="false">XNPV(0.1,B68:AA68,$B$1:$AA$1)</f>
        <v>27160.3776494097</v>
      </c>
      <c r="AD68" s="342" t="n">
        <f aca="false">SUMPRODUCT(B68:AA68,$B$1010:$AA$1010)</f>
        <v>51980.5098620628</v>
      </c>
      <c r="AE68" s="343" t="n">
        <f aca="false">SUMPRODUCT(B68:AA68,$B$1012:$AA$1012)</f>
        <v>51649.9609758136</v>
      </c>
      <c r="AF68" s="344" t="n">
        <f aca="false">XIRR(B68:AA68,$B$1:$AA$1)</f>
        <v>0.17128538634981</v>
      </c>
      <c r="AG68" s="345" t="n">
        <f aca="false">1-EXP(-(1/0.25)*(AD68/ABS($AD$1010)))</f>
        <v>0.985410908554218</v>
      </c>
    </row>
    <row r="69" customFormat="false" ht="12.75" hidden="false" customHeight="false" outlineLevel="0" collapsed="false">
      <c r="A69" s="336"/>
      <c r="B69" s="341" t="n">
        <f aca="false">+[4]data1cf!A69</f>
        <v>-64128.1056840849</v>
      </c>
      <c r="C69" s="341" t="n">
        <f aca="false">+[4]data1cf!B69</f>
        <v>11872.4422315272</v>
      </c>
      <c r="D69" s="341" t="n">
        <f aca="false">+[4]data1cf!C69</f>
        <v>12802.9700273164</v>
      </c>
      <c r="E69" s="341" t="n">
        <f aca="false">+[4]data1cf!D69</f>
        <v>12560.9564942035</v>
      </c>
      <c r="F69" s="341" t="n">
        <f aca="false">+[4]data1cf!E69</f>
        <v>12263.7281514618</v>
      </c>
      <c r="G69" s="341" t="n">
        <f aca="false">+[4]data1cf!F69</f>
        <v>12045.600702524</v>
      </c>
      <c r="H69" s="341" t="n">
        <f aca="false">+[4]data1cf!G69</f>
        <v>11833.9268277798</v>
      </c>
      <c r="I69" s="341" t="n">
        <f aca="false">+[4]data1cf!H69</f>
        <v>11613.7007937135</v>
      </c>
      <c r="J69" s="341" t="n">
        <f aca="false">+[4]data1cf!I69</f>
        <v>11601.5281214114</v>
      </c>
      <c r="K69" s="341" t="n">
        <f aca="false">+[4]data1cf!J69</f>
        <v>11520.8251113638</v>
      </c>
      <c r="L69" s="341" t="n">
        <f aca="false">+[4]data1cf!K69</f>
        <v>11393.1304872975</v>
      </c>
      <c r="M69" s="341" t="n">
        <f aca="false">+[4]data1cf!L69</f>
        <v>11457.3957388468</v>
      </c>
      <c r="N69" s="341" t="n">
        <f aca="false">+[4]data1cf!M69</f>
        <v>11386.9269607367</v>
      </c>
      <c r="O69" s="341" t="n">
        <f aca="false">+[4]data1cf!N69</f>
        <v>11406.2216896564</v>
      </c>
      <c r="P69" s="341" t="n">
        <f aca="false">+[4]data1cf!O69</f>
        <v>11300.4540181662</v>
      </c>
      <c r="Q69" s="341" t="n">
        <f aca="false">+[4]data1cf!P69</f>
        <v>11185.8081068702</v>
      </c>
      <c r="R69" s="341" t="n">
        <f aca="false">+[4]data1cf!Q69</f>
        <v>735.52372095418</v>
      </c>
      <c r="S69" s="341" t="n">
        <f aca="false">+[4]data1cf!R69</f>
        <v>0</v>
      </c>
      <c r="T69" s="341" t="n">
        <f aca="false">+[4]data1cf!S69</f>
        <v>0</v>
      </c>
      <c r="U69" s="341" t="n">
        <f aca="false">+[4]data1cf!T69</f>
        <v>0</v>
      </c>
      <c r="V69" s="341" t="n">
        <f aca="false">+[4]data1cf!U69</f>
        <v>0</v>
      </c>
      <c r="W69" s="341" t="n">
        <f aca="false">+[4]data1cf!V69</f>
        <v>0</v>
      </c>
      <c r="X69" s="341" t="n">
        <f aca="false">+[4]data1cf!W69</f>
        <v>0</v>
      </c>
      <c r="Y69" s="341" t="n">
        <f aca="false">+[4]data1cf!X69</f>
        <v>0</v>
      </c>
      <c r="Z69" s="341" t="n">
        <f aca="false">+[4]data1cf!Y69</f>
        <v>0</v>
      </c>
      <c r="AA69" s="341" t="n">
        <f aca="false">+[4]data1cf!Z69</f>
        <v>0</v>
      </c>
      <c r="AB69" s="341"/>
      <c r="AC69" s="342" t="n">
        <f aca="false">XNPV(0.1,B69:AA69,$B$1:$AA$1)</f>
        <v>26591.3436396334</v>
      </c>
      <c r="AD69" s="342" t="n">
        <f aca="false">SUMPRODUCT(B69:AA69,$B$1010:$AA$1010)</f>
        <v>51408.7394343722</v>
      </c>
      <c r="AE69" s="343" t="n">
        <f aca="false">SUMPRODUCT(B69:AA69,$B$1012:$AA$1012)</f>
        <v>51078.1305801906</v>
      </c>
      <c r="AF69" s="344" t="n">
        <f aca="false">XIRR(B69:AA69,$B$1:$AA$1)</f>
        <v>0.169301200541336</v>
      </c>
      <c r="AG69" s="345" t="n">
        <f aca="false">1-EXP(-(1/0.25)*(AD69/ABS($AD$1010)))</f>
        <v>0.984716479648872</v>
      </c>
    </row>
    <row r="70" customFormat="false" ht="12.75" hidden="false" customHeight="false" outlineLevel="0" collapsed="false">
      <c r="A70" s="336"/>
      <c r="B70" s="341" t="n">
        <f aca="false">+[4]data1cf!A70</f>
        <v>-65519.7233623917</v>
      </c>
      <c r="C70" s="341" t="n">
        <f aca="false">+[4]data1cf!B70</f>
        <v>11821.4769181769</v>
      </c>
      <c r="D70" s="341" t="n">
        <f aca="false">+[4]data1cf!C70</f>
        <v>12925.3094448168</v>
      </c>
      <c r="E70" s="341" t="n">
        <f aca="false">+[4]data1cf!D70</f>
        <v>12577.6256006856</v>
      </c>
      <c r="F70" s="341" t="n">
        <f aca="false">+[4]data1cf!E70</f>
        <v>12418.7798965496</v>
      </c>
      <c r="G70" s="341" t="n">
        <f aca="false">+[4]data1cf!F70</f>
        <v>12160.8142637006</v>
      </c>
      <c r="H70" s="341" t="n">
        <f aca="false">+[4]data1cf!G70</f>
        <v>11951.6708438845</v>
      </c>
      <c r="I70" s="341" t="n">
        <f aca="false">+[4]data1cf!H70</f>
        <v>11813.8670449525</v>
      </c>
      <c r="J70" s="341" t="n">
        <f aca="false">+[4]data1cf!I70</f>
        <v>11626.3669463998</v>
      </c>
      <c r="K70" s="341" t="n">
        <f aca="false">+[4]data1cf!J70</f>
        <v>11585.9890867063</v>
      </c>
      <c r="L70" s="341" t="n">
        <f aca="false">+[4]data1cf!K70</f>
        <v>11704.0017987351</v>
      </c>
      <c r="M70" s="341" t="n">
        <f aca="false">+[4]data1cf!L70</f>
        <v>11409.3267391746</v>
      </c>
      <c r="N70" s="341" t="n">
        <f aca="false">+[4]data1cf!M70</f>
        <v>11436.2039157408</v>
      </c>
      <c r="O70" s="341" t="n">
        <f aca="false">+[4]data1cf!N70</f>
        <v>11355.5611951869</v>
      </c>
      <c r="P70" s="341" t="n">
        <f aca="false">+[4]data1cf!O70</f>
        <v>11388.20910607</v>
      </c>
      <c r="Q70" s="341" t="n">
        <f aca="false">+[4]data1cf!P70</f>
        <v>11196.440756985</v>
      </c>
      <c r="R70" s="341" t="n">
        <f aca="false">+[4]data1cf!Q70</f>
        <v>751.485019077288</v>
      </c>
      <c r="S70" s="341" t="n">
        <f aca="false">+[4]data1cf!R70</f>
        <v>0</v>
      </c>
      <c r="T70" s="341" t="n">
        <f aca="false">+[4]data1cf!S70</f>
        <v>0</v>
      </c>
      <c r="U70" s="341" t="n">
        <f aca="false">+[4]data1cf!T70</f>
        <v>0</v>
      </c>
      <c r="V70" s="341" t="n">
        <f aca="false">+[4]data1cf!U70</f>
        <v>0</v>
      </c>
      <c r="W70" s="341" t="n">
        <f aca="false">+[4]data1cf!V70</f>
        <v>0</v>
      </c>
      <c r="X70" s="341" t="n">
        <f aca="false">+[4]data1cf!W70</f>
        <v>0</v>
      </c>
      <c r="Y70" s="341" t="n">
        <f aca="false">+[4]data1cf!X70</f>
        <v>0</v>
      </c>
      <c r="Z70" s="341" t="n">
        <f aca="false">+[4]data1cf!Y70</f>
        <v>0</v>
      </c>
      <c r="AA70" s="341" t="n">
        <f aca="false">+[4]data1cf!Z70</f>
        <v>0</v>
      </c>
      <c r="AB70" s="341"/>
      <c r="AC70" s="342" t="n">
        <f aca="false">XNPV(0.1,B70:AA70,$B$1:$AA$1)</f>
        <v>25785.7333597877</v>
      </c>
      <c r="AD70" s="342" t="n">
        <f aca="false">SUMPRODUCT(B70:AA70,$B$1010:$AA$1010)</f>
        <v>50777.6993820993</v>
      </c>
      <c r="AE70" s="343" t="n">
        <f aca="false">SUMPRODUCT(B70:AA70,$B$1012:$AA$1012)</f>
        <v>50444.8692433932</v>
      </c>
      <c r="AF70" s="344" t="n">
        <f aca="false">XIRR(B70:AA70,$B$1:$AA$1)</f>
        <v>0.165895956425121</v>
      </c>
      <c r="AG70" s="345" t="n">
        <f aca="false">1-EXP(-(1/0.25)*(AD70/ABS($AD$1010)))</f>
        <v>0.983911632474593</v>
      </c>
    </row>
    <row r="71" customFormat="false" ht="12.75" hidden="false" customHeight="false" outlineLevel="0" collapsed="false">
      <c r="A71" s="336"/>
      <c r="B71" s="341" t="n">
        <f aca="false">+[4]data1cf!A71</f>
        <v>-65298.6444249929</v>
      </c>
      <c r="C71" s="341" t="n">
        <f aca="false">+[4]data1cf!B71</f>
        <v>12019.3900350499</v>
      </c>
      <c r="D71" s="341" t="n">
        <f aca="false">+[4]data1cf!C71</f>
        <v>13004.994546557</v>
      </c>
      <c r="E71" s="341" t="n">
        <f aca="false">+[4]data1cf!D71</f>
        <v>12440.8599827053</v>
      </c>
      <c r="F71" s="341" t="n">
        <f aca="false">+[4]data1cf!E71</f>
        <v>12182.5572647855</v>
      </c>
      <c r="G71" s="341" t="n">
        <f aca="false">+[4]data1cf!F71</f>
        <v>11999.7250005841</v>
      </c>
      <c r="H71" s="341" t="n">
        <f aca="false">+[4]data1cf!G71</f>
        <v>11740.9619184036</v>
      </c>
      <c r="I71" s="341" t="n">
        <f aca="false">+[4]data1cf!H71</f>
        <v>11673.4906727657</v>
      </c>
      <c r="J71" s="341" t="n">
        <f aca="false">+[4]data1cf!I71</f>
        <v>11719.0489515915</v>
      </c>
      <c r="K71" s="341" t="n">
        <f aca="false">+[4]data1cf!J71</f>
        <v>11675.3164565215</v>
      </c>
      <c r="L71" s="341" t="n">
        <f aca="false">+[4]data1cf!K71</f>
        <v>11632.6964526177</v>
      </c>
      <c r="M71" s="341" t="n">
        <f aca="false">+[4]data1cf!L71</f>
        <v>11475.7302195931</v>
      </c>
      <c r="N71" s="341" t="n">
        <f aca="false">+[4]data1cf!M71</f>
        <v>11306.3593592176</v>
      </c>
      <c r="O71" s="341" t="n">
        <f aca="false">+[4]data1cf!N71</f>
        <v>11288.9081292617</v>
      </c>
      <c r="P71" s="341" t="n">
        <f aca="false">+[4]data1cf!O71</f>
        <v>11436.3725996135</v>
      </c>
      <c r="Q71" s="341" t="n">
        <f aca="false">+[4]data1cf!P71</f>
        <v>11273.3269222146</v>
      </c>
      <c r="R71" s="341" t="n">
        <f aca="false">+[4]data1cf!Q71</f>
        <v>748.949332096899</v>
      </c>
      <c r="S71" s="341" t="n">
        <f aca="false">+[4]data1cf!R71</f>
        <v>0</v>
      </c>
      <c r="T71" s="341" t="n">
        <f aca="false">+[4]data1cf!S71</f>
        <v>0</v>
      </c>
      <c r="U71" s="341" t="n">
        <f aca="false">+[4]data1cf!T71</f>
        <v>0</v>
      </c>
      <c r="V71" s="341" t="n">
        <f aca="false">+[4]data1cf!U71</f>
        <v>0</v>
      </c>
      <c r="W71" s="341" t="n">
        <f aca="false">+[4]data1cf!V71</f>
        <v>0</v>
      </c>
      <c r="X71" s="341" t="n">
        <f aca="false">+[4]data1cf!W71</f>
        <v>0</v>
      </c>
      <c r="Y71" s="341" t="n">
        <f aca="false">+[4]data1cf!X71</f>
        <v>0</v>
      </c>
      <c r="Z71" s="341" t="n">
        <f aca="false">+[4]data1cf!Y71</f>
        <v>0</v>
      </c>
      <c r="AA71" s="341" t="n">
        <f aca="false">+[4]data1cf!Z71</f>
        <v>0</v>
      </c>
      <c r="AB71" s="341"/>
      <c r="AC71" s="342" t="n">
        <f aca="false">XNPV(0.1,B71:AA71,$B$1:$AA$1)</f>
        <v>25744.4075760414</v>
      </c>
      <c r="AD71" s="342" t="n">
        <f aca="false">SUMPRODUCT(B71:AA71,$B$1010:$AA$1010)</f>
        <v>50645.0342205976</v>
      </c>
      <c r="AE71" s="343" t="n">
        <f aca="false">SUMPRODUCT(B71:AA71,$B$1012:$AA$1012)</f>
        <v>50313.2584539816</v>
      </c>
      <c r="AF71" s="344" t="n">
        <f aca="false">XIRR(B71:AA71,$B$1:$AA$1)</f>
        <v>0.166095815118862</v>
      </c>
      <c r="AG71" s="345" t="n">
        <f aca="false">1-EXP(-(1/0.25)*(AD71/ABS($AD$1010)))</f>
        <v>0.983737108531441</v>
      </c>
    </row>
    <row r="72" customFormat="false" ht="12.75" hidden="false" customHeight="false" outlineLevel="0" collapsed="false">
      <c r="A72" s="336"/>
      <c r="B72" s="341" t="n">
        <f aca="false">+[4]data1cf!A72</f>
        <v>-72464.2453346794</v>
      </c>
      <c r="C72" s="341" t="n">
        <f aca="false">+[4]data1cf!B72</f>
        <v>12159.5633924884</v>
      </c>
      <c r="D72" s="341" t="n">
        <f aca="false">+[4]data1cf!C72</f>
        <v>13034.5592658732</v>
      </c>
      <c r="E72" s="341" t="n">
        <f aca="false">+[4]data1cf!D72</f>
        <v>12687.0857396514</v>
      </c>
      <c r="F72" s="341" t="n">
        <f aca="false">+[4]data1cf!E72</f>
        <v>12389.4793835666</v>
      </c>
      <c r="G72" s="341" t="n">
        <f aca="false">+[4]data1cf!F72</f>
        <v>12183.5708471496</v>
      </c>
      <c r="H72" s="341" t="n">
        <f aca="false">+[4]data1cf!G72</f>
        <v>12005.4810209333</v>
      </c>
      <c r="I72" s="341" t="n">
        <f aca="false">+[4]data1cf!H72</f>
        <v>11968.5939061611</v>
      </c>
      <c r="J72" s="341" t="n">
        <f aca="false">+[4]data1cf!I72</f>
        <v>11655.5455257665</v>
      </c>
      <c r="K72" s="341" t="n">
        <f aca="false">+[4]data1cf!J72</f>
        <v>11904.1069820506</v>
      </c>
      <c r="L72" s="341" t="n">
        <f aca="false">+[4]data1cf!K72</f>
        <v>11821.1812713939</v>
      </c>
      <c r="M72" s="341" t="n">
        <f aca="false">+[4]data1cf!L72</f>
        <v>11750.8455116082</v>
      </c>
      <c r="N72" s="341" t="n">
        <f aca="false">+[4]data1cf!M72</f>
        <v>11575.1337409747</v>
      </c>
      <c r="O72" s="341" t="n">
        <f aca="false">+[4]data1cf!N72</f>
        <v>11454.8401287952</v>
      </c>
      <c r="P72" s="341" t="n">
        <f aca="false">+[4]data1cf!O72</f>
        <v>11491.6534912327</v>
      </c>
      <c r="Q72" s="341" t="n">
        <f aca="false">+[4]data1cf!P72</f>
        <v>11546.5848002427</v>
      </c>
      <c r="R72" s="341" t="n">
        <f aca="false">+[4]data1cf!Q72</f>
        <v>831.135908290638</v>
      </c>
      <c r="S72" s="341" t="n">
        <f aca="false">+[4]data1cf!R72</f>
        <v>0</v>
      </c>
      <c r="T72" s="341" t="n">
        <f aca="false">+[4]data1cf!S72</f>
        <v>0</v>
      </c>
      <c r="U72" s="341" t="n">
        <f aca="false">+[4]data1cf!T72</f>
        <v>0</v>
      </c>
      <c r="V72" s="341" t="n">
        <f aca="false">+[4]data1cf!U72</f>
        <v>0</v>
      </c>
      <c r="W72" s="341" t="n">
        <f aca="false">+[4]data1cf!V72</f>
        <v>0</v>
      </c>
      <c r="X72" s="341" t="n">
        <f aca="false">+[4]data1cf!W72</f>
        <v>0</v>
      </c>
      <c r="Y72" s="341" t="n">
        <f aca="false">+[4]data1cf!X72</f>
        <v>0</v>
      </c>
      <c r="Z72" s="341" t="n">
        <f aca="false">+[4]data1cf!Y72</f>
        <v>0</v>
      </c>
      <c r="AA72" s="341" t="n">
        <f aca="false">+[4]data1cf!Z72</f>
        <v>0</v>
      </c>
      <c r="AB72" s="341"/>
      <c r="AC72" s="342" t="n">
        <f aca="false">XNPV(0.1,B72:AA72,$B$1:$AA$1)</f>
        <v>19939.3075048183</v>
      </c>
      <c r="AD72" s="342" t="n">
        <f aca="false">SUMPRODUCT(B72:AA72,$B$1010:$AA$1010)</f>
        <v>45252.1007762363</v>
      </c>
      <c r="AE72" s="343" t="n">
        <f aca="false">SUMPRODUCT(B72:AA72,$B$1012:$AA$1012)</f>
        <v>44914.7257722839</v>
      </c>
      <c r="AF72" s="344" t="n">
        <f aca="false">XIRR(B72:AA72,$B$1:$AA$1)</f>
        <v>0.146788632897069</v>
      </c>
      <c r="AG72" s="345" t="n">
        <f aca="false">1-EXP(-(1/0.25)*(AD72/ABS($AD$1010)))</f>
        <v>0.974783879973492</v>
      </c>
    </row>
    <row r="73" customFormat="false" ht="12.75" hidden="false" customHeight="false" outlineLevel="0" collapsed="false">
      <c r="A73" s="336"/>
      <c r="B73" s="341" t="n">
        <f aca="false">+[4]data1cf!A73</f>
        <v>-70719.8867454473</v>
      </c>
      <c r="C73" s="341" t="n">
        <f aca="false">+[4]data1cf!B73</f>
        <v>12053.7300365376</v>
      </c>
      <c r="D73" s="341" t="n">
        <f aca="false">+[4]data1cf!C73</f>
        <v>13247.5712879555</v>
      </c>
      <c r="E73" s="341" t="n">
        <f aca="false">+[4]data1cf!D73</f>
        <v>12723.3510670881</v>
      </c>
      <c r="F73" s="341" t="n">
        <f aca="false">+[4]data1cf!E73</f>
        <v>12395.5476209095</v>
      </c>
      <c r="G73" s="341" t="n">
        <f aca="false">+[4]data1cf!F73</f>
        <v>12223.7820401846</v>
      </c>
      <c r="H73" s="341" t="n">
        <f aca="false">+[4]data1cf!G73</f>
        <v>11895.0189672242</v>
      </c>
      <c r="I73" s="341" t="n">
        <f aca="false">+[4]data1cf!H73</f>
        <v>11782.1811355565</v>
      </c>
      <c r="J73" s="341" t="n">
        <f aca="false">+[4]data1cf!I73</f>
        <v>11827.8877649563</v>
      </c>
      <c r="K73" s="341" t="n">
        <f aca="false">+[4]data1cf!J73</f>
        <v>11739.1281159117</v>
      </c>
      <c r="L73" s="341" t="n">
        <f aca="false">+[4]data1cf!K73</f>
        <v>11598.506905123</v>
      </c>
      <c r="M73" s="341" t="n">
        <f aca="false">+[4]data1cf!L73</f>
        <v>11681.3116870977</v>
      </c>
      <c r="N73" s="341" t="n">
        <f aca="false">+[4]data1cf!M73</f>
        <v>11515.5688408716</v>
      </c>
      <c r="O73" s="341" t="n">
        <f aca="false">+[4]data1cf!N73</f>
        <v>11468.2138434168</v>
      </c>
      <c r="P73" s="341" t="n">
        <f aca="false">+[4]data1cf!O73</f>
        <v>11457.9088089221</v>
      </c>
      <c r="Q73" s="341" t="n">
        <f aca="false">+[4]data1cf!P73</f>
        <v>11385.419113812</v>
      </c>
      <c r="R73" s="341" t="n">
        <f aca="false">+[4]data1cf!Q73</f>
        <v>811.128813015582</v>
      </c>
      <c r="S73" s="341" t="n">
        <f aca="false">+[4]data1cf!R73</f>
        <v>0</v>
      </c>
      <c r="T73" s="341" t="n">
        <f aca="false">+[4]data1cf!S73</f>
        <v>0</v>
      </c>
      <c r="U73" s="341" t="n">
        <f aca="false">+[4]data1cf!T73</f>
        <v>0</v>
      </c>
      <c r="V73" s="341" t="n">
        <f aca="false">+[4]data1cf!U73</f>
        <v>0</v>
      </c>
      <c r="W73" s="341" t="n">
        <f aca="false">+[4]data1cf!V73</f>
        <v>0</v>
      </c>
      <c r="X73" s="341" t="n">
        <f aca="false">+[4]data1cf!W73</f>
        <v>0</v>
      </c>
      <c r="Y73" s="341" t="n">
        <f aca="false">+[4]data1cf!X73</f>
        <v>0</v>
      </c>
      <c r="Z73" s="341" t="n">
        <f aca="false">+[4]data1cf!Y73</f>
        <v>0</v>
      </c>
      <c r="AA73" s="341" t="n">
        <f aca="false">+[4]data1cf!Z73</f>
        <v>0</v>
      </c>
      <c r="AB73" s="341"/>
      <c r="AC73" s="342" t="n">
        <f aca="false">XNPV(0.1,B73:AA73,$B$1:$AA$1)</f>
        <v>21495.2954649658</v>
      </c>
      <c r="AD73" s="342" t="n">
        <f aca="false">SUMPRODUCT(B73:AA73,$B$1010:$AA$1010)</f>
        <v>46695.2680920022</v>
      </c>
      <c r="AE73" s="343" t="n">
        <f aca="false">SUMPRODUCT(B73:AA73,$B$1012:$AA$1012)</f>
        <v>46359.5719881698</v>
      </c>
      <c r="AF73" s="344" t="n">
        <f aca="false">XIRR(B73:AA73,$B$1:$AA$1)</f>
        <v>0.151618566799502</v>
      </c>
      <c r="AG73" s="345" t="n">
        <f aca="false">1-EXP(-(1/0.25)*(AD73/ABS($AD$1010)))</f>
        <v>0.977576415675699</v>
      </c>
    </row>
    <row r="74" customFormat="false" ht="12.75" hidden="false" customHeight="false" outlineLevel="0" collapsed="false">
      <c r="A74" s="336"/>
      <c r="B74" s="341" t="n">
        <f aca="false">+[4]data1cf!A74</f>
        <v>-68832.1542175543</v>
      </c>
      <c r="C74" s="341" t="n">
        <f aca="false">+[4]data1cf!B74</f>
        <v>11973.333859381</v>
      </c>
      <c r="D74" s="341" t="n">
        <f aca="false">+[4]data1cf!C74</f>
        <v>13048.8410528483</v>
      </c>
      <c r="E74" s="341" t="n">
        <f aca="false">+[4]data1cf!D74</f>
        <v>12618.793236807</v>
      </c>
      <c r="F74" s="341" t="n">
        <f aca="false">+[4]data1cf!E74</f>
        <v>12365.0340325436</v>
      </c>
      <c r="G74" s="341" t="n">
        <f aca="false">+[4]data1cf!F74</f>
        <v>12279.1528174191</v>
      </c>
      <c r="H74" s="341" t="n">
        <f aca="false">+[4]data1cf!G74</f>
        <v>11992.062324638</v>
      </c>
      <c r="I74" s="341" t="n">
        <f aca="false">+[4]data1cf!H74</f>
        <v>11740.7050739301</v>
      </c>
      <c r="J74" s="341" t="n">
        <f aca="false">+[4]data1cf!I74</f>
        <v>11556.8430385177</v>
      </c>
      <c r="K74" s="341" t="n">
        <f aca="false">+[4]data1cf!J74</f>
        <v>11652.4811619636</v>
      </c>
      <c r="L74" s="341" t="n">
        <f aca="false">+[4]data1cf!K74</f>
        <v>11615.0907229714</v>
      </c>
      <c r="M74" s="341" t="n">
        <f aca="false">+[4]data1cf!L74</f>
        <v>11684.5985801467</v>
      </c>
      <c r="N74" s="341" t="n">
        <f aca="false">+[4]data1cf!M74</f>
        <v>11583.1534152321</v>
      </c>
      <c r="O74" s="341" t="n">
        <f aca="false">+[4]data1cf!N74</f>
        <v>11556.2091555831</v>
      </c>
      <c r="P74" s="341" t="n">
        <f aca="false">+[4]data1cf!O74</f>
        <v>11616.7934564897</v>
      </c>
      <c r="Q74" s="341" t="n">
        <f aca="false">+[4]data1cf!P74</f>
        <v>11357.1611600688</v>
      </c>
      <c r="R74" s="341" t="n">
        <f aca="false">+[4]data1cf!Q74</f>
        <v>789.477276013661</v>
      </c>
      <c r="S74" s="341" t="n">
        <f aca="false">+[4]data1cf!R74</f>
        <v>0</v>
      </c>
      <c r="T74" s="341" t="n">
        <f aca="false">+[4]data1cf!S74</f>
        <v>0</v>
      </c>
      <c r="U74" s="341" t="n">
        <f aca="false">+[4]data1cf!T74</f>
        <v>0</v>
      </c>
      <c r="V74" s="341" t="n">
        <f aca="false">+[4]data1cf!U74</f>
        <v>0</v>
      </c>
      <c r="W74" s="341" t="n">
        <f aca="false">+[4]data1cf!V74</f>
        <v>0</v>
      </c>
      <c r="X74" s="341" t="n">
        <f aca="false">+[4]data1cf!W74</f>
        <v>0</v>
      </c>
      <c r="Y74" s="341" t="n">
        <f aca="false">+[4]data1cf!X74</f>
        <v>0</v>
      </c>
      <c r="Z74" s="341" t="n">
        <f aca="false">+[4]data1cf!Y74</f>
        <v>0</v>
      </c>
      <c r="AA74" s="341" t="n">
        <f aca="false">+[4]data1cf!Z74</f>
        <v>0</v>
      </c>
      <c r="AB74" s="341"/>
      <c r="AC74" s="342" t="n">
        <f aca="false">XNPV(0.1,B74:AA74,$B$1:$AA$1)</f>
        <v>23035.9732444116</v>
      </c>
      <c r="AD74" s="342" t="n">
        <f aca="false">SUMPRODUCT(B74:AA74,$B$1010:$AA$1010)</f>
        <v>48199.3816717439</v>
      </c>
      <c r="AE74" s="343" t="n">
        <f aca="false">SUMPRODUCT(B74:AA74,$B$1012:$AA$1012)</f>
        <v>47863.9499296387</v>
      </c>
      <c r="AF74" s="344" t="n">
        <f aca="false">XIRR(B74:AA74,$B$1:$AA$1)</f>
        <v>0.156429539868883</v>
      </c>
      <c r="AG74" s="345" t="n">
        <f aca="false">1-EXP(-(1/0.25)*(AD74/ABS($AD$1010)))</f>
        <v>0.980158287179911</v>
      </c>
    </row>
    <row r="75" customFormat="false" ht="12.75" hidden="false" customHeight="false" outlineLevel="0" collapsed="false">
      <c r="A75" s="336"/>
      <c r="B75" s="341" t="n">
        <f aca="false">+[4]data1cf!A75</f>
        <v>-65742.0966344523</v>
      </c>
      <c r="C75" s="341" t="n">
        <f aca="false">+[4]data1cf!B75</f>
        <v>11849.0769596208</v>
      </c>
      <c r="D75" s="341" t="n">
        <f aca="false">+[4]data1cf!C75</f>
        <v>12883.9873080565</v>
      </c>
      <c r="E75" s="341" t="n">
        <f aca="false">+[4]data1cf!D75</f>
        <v>12478.0763159393</v>
      </c>
      <c r="F75" s="341" t="n">
        <f aca="false">+[4]data1cf!E75</f>
        <v>12401.7582914327</v>
      </c>
      <c r="G75" s="341" t="n">
        <f aca="false">+[4]data1cf!F75</f>
        <v>12040.4628610405</v>
      </c>
      <c r="H75" s="341" t="n">
        <f aca="false">+[4]data1cf!G75</f>
        <v>11770.6852925226</v>
      </c>
      <c r="I75" s="341" t="n">
        <f aca="false">+[4]data1cf!H75</f>
        <v>11694.2105099801</v>
      </c>
      <c r="J75" s="341" t="n">
        <f aca="false">+[4]data1cf!I75</f>
        <v>11580.5284405684</v>
      </c>
      <c r="K75" s="341" t="n">
        <f aca="false">+[4]data1cf!J75</f>
        <v>11603.4845085647</v>
      </c>
      <c r="L75" s="341" t="n">
        <f aca="false">+[4]data1cf!K75</f>
        <v>11534.2991894215</v>
      </c>
      <c r="M75" s="341" t="n">
        <f aca="false">+[4]data1cf!L75</f>
        <v>11417.0679373966</v>
      </c>
      <c r="N75" s="341" t="n">
        <f aca="false">+[4]data1cf!M75</f>
        <v>11468.7191197959</v>
      </c>
      <c r="O75" s="341" t="n">
        <f aca="false">+[4]data1cf!N75</f>
        <v>11445.4614451124</v>
      </c>
      <c r="P75" s="341" t="n">
        <f aca="false">+[4]data1cf!O75</f>
        <v>11244.6928235332</v>
      </c>
      <c r="Q75" s="341" t="n">
        <f aca="false">+[4]data1cf!P75</f>
        <v>11263.3872252187</v>
      </c>
      <c r="R75" s="341" t="n">
        <f aca="false">+[4]data1cf!Q75</f>
        <v>754.035551558514</v>
      </c>
      <c r="S75" s="341" t="n">
        <f aca="false">+[4]data1cf!R75</f>
        <v>0</v>
      </c>
      <c r="T75" s="341" t="n">
        <f aca="false">+[4]data1cf!S75</f>
        <v>0</v>
      </c>
      <c r="U75" s="341" t="n">
        <f aca="false">+[4]data1cf!T75</f>
        <v>0</v>
      </c>
      <c r="V75" s="341" t="n">
        <f aca="false">+[4]data1cf!U75</f>
        <v>0</v>
      </c>
      <c r="W75" s="341" t="n">
        <f aca="false">+[4]data1cf!V75</f>
        <v>0</v>
      </c>
      <c r="X75" s="341" t="n">
        <f aca="false">+[4]data1cf!W75</f>
        <v>0</v>
      </c>
      <c r="Y75" s="341" t="n">
        <f aca="false">+[4]data1cf!X75</f>
        <v>0</v>
      </c>
      <c r="Z75" s="341" t="n">
        <f aca="false">+[4]data1cf!Y75</f>
        <v>0</v>
      </c>
      <c r="AA75" s="341" t="n">
        <f aca="false">+[4]data1cf!Z75</f>
        <v>0</v>
      </c>
      <c r="AB75" s="341"/>
      <c r="AC75" s="342" t="n">
        <f aca="false">XNPV(0.1,B75:AA75,$B$1:$AA$1)</f>
        <v>25168.2867517722</v>
      </c>
      <c r="AD75" s="342" t="n">
        <f aca="false">SUMPRODUCT(B75:AA75,$B$1010:$AA$1010)</f>
        <v>50055.3051123484</v>
      </c>
      <c r="AE75" s="343" t="n">
        <f aca="false">SUMPRODUCT(B75:AA75,$B$1012:$AA$1012)</f>
        <v>49723.7294617789</v>
      </c>
      <c r="AF75" s="344" t="n">
        <f aca="false">XIRR(B75:AA75,$B$1:$AA$1)</f>
        <v>0.164187885338259</v>
      </c>
      <c r="AG75" s="345" t="n">
        <f aca="false">1-EXP(-(1/0.25)*(AD75/ABS($AD$1010)))</f>
        <v>0.982938106594234</v>
      </c>
    </row>
    <row r="76" customFormat="false" ht="12.75" hidden="false" customHeight="false" outlineLevel="0" collapsed="false">
      <c r="A76" s="336"/>
      <c r="B76" s="341" t="n">
        <f aca="false">+[4]data1cf!A76</f>
        <v>-63855.9131790679</v>
      </c>
      <c r="C76" s="341" t="n">
        <f aca="false">+[4]data1cf!B76</f>
        <v>11980.9080234028</v>
      </c>
      <c r="D76" s="341" t="n">
        <f aca="false">+[4]data1cf!C76</f>
        <v>12900.5332860317</v>
      </c>
      <c r="E76" s="341" t="n">
        <f aca="false">+[4]data1cf!D76</f>
        <v>12601.6397504924</v>
      </c>
      <c r="F76" s="341" t="n">
        <f aca="false">+[4]data1cf!E76</f>
        <v>12147.4556995516</v>
      </c>
      <c r="G76" s="341" t="n">
        <f aca="false">+[4]data1cf!F76</f>
        <v>12039.6993684259</v>
      </c>
      <c r="H76" s="341" t="n">
        <f aca="false">+[4]data1cf!G76</f>
        <v>11654.9214819592</v>
      </c>
      <c r="I76" s="341" t="n">
        <f aca="false">+[4]data1cf!H76</f>
        <v>11573.4751949366</v>
      </c>
      <c r="J76" s="341" t="n">
        <f aca="false">+[4]data1cf!I76</f>
        <v>11603.1668630696</v>
      </c>
      <c r="K76" s="341" t="n">
        <f aca="false">+[4]data1cf!J76</f>
        <v>11585.6560861073</v>
      </c>
      <c r="L76" s="341" t="n">
        <f aca="false">+[4]data1cf!K76</f>
        <v>11325.8588070284</v>
      </c>
      <c r="M76" s="341" t="n">
        <f aca="false">+[4]data1cf!L76</f>
        <v>11299.3021153265</v>
      </c>
      <c r="N76" s="341" t="n">
        <f aca="false">+[4]data1cf!M76</f>
        <v>11434.1211511296</v>
      </c>
      <c r="O76" s="341" t="n">
        <f aca="false">+[4]data1cf!N76</f>
        <v>11384.9640250281</v>
      </c>
      <c r="P76" s="341" t="n">
        <f aca="false">+[4]data1cf!O76</f>
        <v>11322.2327056453</v>
      </c>
      <c r="Q76" s="341" t="n">
        <f aca="false">+[4]data1cf!P76</f>
        <v>11315.8221461663</v>
      </c>
      <c r="R76" s="341" t="n">
        <f aca="false">+[4]data1cf!Q76</f>
        <v>732.401781798637</v>
      </c>
      <c r="S76" s="341" t="n">
        <f aca="false">+[4]data1cf!R76</f>
        <v>0</v>
      </c>
      <c r="T76" s="341" t="n">
        <f aca="false">+[4]data1cf!S76</f>
        <v>0</v>
      </c>
      <c r="U76" s="341" t="n">
        <f aca="false">+[4]data1cf!T76</f>
        <v>0</v>
      </c>
      <c r="V76" s="341" t="n">
        <f aca="false">+[4]data1cf!U76</f>
        <v>0</v>
      </c>
      <c r="W76" s="341" t="n">
        <f aca="false">+[4]data1cf!V76</f>
        <v>0</v>
      </c>
      <c r="X76" s="341" t="n">
        <f aca="false">+[4]data1cf!W76</f>
        <v>0</v>
      </c>
      <c r="Y76" s="341" t="n">
        <f aca="false">+[4]data1cf!X76</f>
        <v>0</v>
      </c>
      <c r="Z76" s="341" t="n">
        <f aca="false">+[4]data1cf!Y76</f>
        <v>0</v>
      </c>
      <c r="AA76" s="341" t="n">
        <f aca="false">+[4]data1cf!Z76</f>
        <v>0</v>
      </c>
      <c r="AB76" s="341"/>
      <c r="AC76" s="342" t="n">
        <f aca="false">XNPV(0.1,B76:AA76,$B$1:$AA$1)</f>
        <v>26860.6046908113</v>
      </c>
      <c r="AD76" s="342" t="n">
        <f aca="false">SUMPRODUCT(B76:AA76,$B$1010:$AA$1010)</f>
        <v>51643.5702402886</v>
      </c>
      <c r="AE76" s="343" t="n">
        <f aca="false">SUMPRODUCT(B76:AA76,$B$1012:$AA$1012)</f>
        <v>51313.3409755578</v>
      </c>
      <c r="AF76" s="344" t="n">
        <f aca="false">XIRR(B76:AA76,$B$1:$AA$1)</f>
        <v>0.170378306846263</v>
      </c>
      <c r="AG76" s="345" t="n">
        <f aca="false">1-EXP(-(1/0.25)*(AD76/ABS($AD$1010)))</f>
        <v>0.985005600264421</v>
      </c>
    </row>
    <row r="77" customFormat="false" ht="12.75" hidden="false" customHeight="false" outlineLevel="0" collapsed="false">
      <c r="A77" s="336"/>
      <c r="B77" s="341" t="n">
        <f aca="false">+[4]data1cf!A77</f>
        <v>-71489.1769705849</v>
      </c>
      <c r="C77" s="341" t="n">
        <f aca="false">+[4]data1cf!B77</f>
        <v>11975.5470343395</v>
      </c>
      <c r="D77" s="341" t="n">
        <f aca="false">+[4]data1cf!C77</f>
        <v>13223.122216633</v>
      </c>
      <c r="E77" s="341" t="n">
        <f aca="false">+[4]data1cf!D77</f>
        <v>12889.8739000165</v>
      </c>
      <c r="F77" s="341" t="n">
        <f aca="false">+[4]data1cf!E77</f>
        <v>12444.553947202</v>
      </c>
      <c r="G77" s="341" t="n">
        <f aca="false">+[4]data1cf!F77</f>
        <v>12340.1624097908</v>
      </c>
      <c r="H77" s="341" t="n">
        <f aca="false">+[4]data1cf!G77</f>
        <v>11949.207979583</v>
      </c>
      <c r="I77" s="341" t="n">
        <f aca="false">+[4]data1cf!H77</f>
        <v>11653.6509024493</v>
      </c>
      <c r="J77" s="341" t="n">
        <f aca="false">+[4]data1cf!I77</f>
        <v>11692.9207228865</v>
      </c>
      <c r="K77" s="341" t="n">
        <f aca="false">+[4]data1cf!J77</f>
        <v>11750.0705490679</v>
      </c>
      <c r="L77" s="341" t="n">
        <f aca="false">+[4]data1cf!K77</f>
        <v>11660.8421849907</v>
      </c>
      <c r="M77" s="341" t="n">
        <f aca="false">+[4]data1cf!L77</f>
        <v>11802.7746786722</v>
      </c>
      <c r="N77" s="341" t="n">
        <f aca="false">+[4]data1cf!M77</f>
        <v>11690.0545378286</v>
      </c>
      <c r="O77" s="341" t="n">
        <f aca="false">+[4]data1cf!N77</f>
        <v>11633.4222629629</v>
      </c>
      <c r="P77" s="341" t="n">
        <f aca="false">+[4]data1cf!O77</f>
        <v>11397.1983892014</v>
      </c>
      <c r="Q77" s="341" t="n">
        <f aca="false">+[4]data1cf!P77</f>
        <v>11409.8851469136</v>
      </c>
      <c r="R77" s="341" t="n">
        <f aca="false">+[4]data1cf!Q77</f>
        <v>819.95226418182</v>
      </c>
      <c r="S77" s="341" t="n">
        <f aca="false">+[4]data1cf!R77</f>
        <v>0</v>
      </c>
      <c r="T77" s="341" t="n">
        <f aca="false">+[4]data1cf!S77</f>
        <v>0</v>
      </c>
      <c r="U77" s="341" t="n">
        <f aca="false">+[4]data1cf!T77</f>
        <v>0</v>
      </c>
      <c r="V77" s="341" t="n">
        <f aca="false">+[4]data1cf!U77</f>
        <v>0</v>
      </c>
      <c r="W77" s="341" t="n">
        <f aca="false">+[4]data1cf!V77</f>
        <v>0</v>
      </c>
      <c r="X77" s="341" t="n">
        <f aca="false">+[4]data1cf!W77</f>
        <v>0</v>
      </c>
      <c r="Y77" s="341" t="n">
        <f aca="false">+[4]data1cf!X77</f>
        <v>0</v>
      </c>
      <c r="Z77" s="341" t="n">
        <f aca="false">+[4]data1cf!Y77</f>
        <v>0</v>
      </c>
      <c r="AA77" s="341" t="n">
        <f aca="false">+[4]data1cf!Z77</f>
        <v>0</v>
      </c>
      <c r="AB77" s="341"/>
      <c r="AC77" s="342" t="n">
        <f aca="false">XNPV(0.1,B77:AA77,$B$1:$AA$1)</f>
        <v>20933.595622618</v>
      </c>
      <c r="AD77" s="342" t="n">
        <f aca="false">SUMPRODUCT(B77:AA77,$B$1010:$AA$1010)</f>
        <v>46211.3021990119</v>
      </c>
      <c r="AE77" s="343" t="n">
        <f aca="false">SUMPRODUCT(B77:AA77,$B$1012:$AA$1012)</f>
        <v>45874.451236789</v>
      </c>
      <c r="AF77" s="344" t="n">
        <f aca="false">XIRR(B77:AA77,$B$1:$AA$1)</f>
        <v>0.1497443115452</v>
      </c>
      <c r="AG77" s="345" t="n">
        <f aca="false">1-EXP(-(1/0.25)*(AD77/ABS($AD$1010)))</f>
        <v>0.976676222110075</v>
      </c>
    </row>
    <row r="78" customFormat="false" ht="12.75" hidden="false" customHeight="false" outlineLevel="0" collapsed="false">
      <c r="A78" s="336"/>
      <c r="B78" s="341" t="n">
        <f aca="false">+[4]data1cf!A78</f>
        <v>-64395.4295400974</v>
      </c>
      <c r="C78" s="341" t="n">
        <f aca="false">+[4]data1cf!B78</f>
        <v>11959.3248897262</v>
      </c>
      <c r="D78" s="341" t="n">
        <f aca="false">+[4]data1cf!C78</f>
        <v>12917.2066691276</v>
      </c>
      <c r="E78" s="341" t="n">
        <f aca="false">+[4]data1cf!D78</f>
        <v>12455.3606679466</v>
      </c>
      <c r="F78" s="341" t="n">
        <f aca="false">+[4]data1cf!E78</f>
        <v>12248.4004706756</v>
      </c>
      <c r="G78" s="341" t="n">
        <f aca="false">+[4]data1cf!F78</f>
        <v>12001.0995537948</v>
      </c>
      <c r="H78" s="341" t="n">
        <f aca="false">+[4]data1cf!G78</f>
        <v>11849.770744206</v>
      </c>
      <c r="I78" s="341" t="n">
        <f aca="false">+[4]data1cf!H78</f>
        <v>11655.9812645037</v>
      </c>
      <c r="J78" s="341" t="n">
        <f aca="false">+[4]data1cf!I78</f>
        <v>11644.2594854394</v>
      </c>
      <c r="K78" s="341" t="n">
        <f aca="false">+[4]data1cf!J78</f>
        <v>11498.1856336055</v>
      </c>
      <c r="L78" s="341" t="n">
        <f aca="false">+[4]data1cf!K78</f>
        <v>11578.3473506275</v>
      </c>
      <c r="M78" s="341" t="n">
        <f aca="false">+[4]data1cf!L78</f>
        <v>11522.0629686251</v>
      </c>
      <c r="N78" s="341" t="n">
        <f aca="false">+[4]data1cf!M78</f>
        <v>11535.953321876</v>
      </c>
      <c r="O78" s="341" t="n">
        <f aca="false">+[4]data1cf!N78</f>
        <v>11264.7044500187</v>
      </c>
      <c r="P78" s="341" t="n">
        <f aca="false">+[4]data1cf!O78</f>
        <v>11285.7300044933</v>
      </c>
      <c r="Q78" s="341" t="n">
        <f aca="false">+[4]data1cf!P78</f>
        <v>11126.8468065708</v>
      </c>
      <c r="R78" s="341" t="n">
        <f aca="false">+[4]data1cf!Q78</f>
        <v>738.589818653102</v>
      </c>
      <c r="S78" s="341" t="n">
        <f aca="false">+[4]data1cf!R78</f>
        <v>0</v>
      </c>
      <c r="T78" s="341" t="n">
        <f aca="false">+[4]data1cf!S78</f>
        <v>0</v>
      </c>
      <c r="U78" s="341" t="n">
        <f aca="false">+[4]data1cf!T78</f>
        <v>0</v>
      </c>
      <c r="V78" s="341" t="n">
        <f aca="false">+[4]data1cf!U78</f>
        <v>0</v>
      </c>
      <c r="W78" s="341" t="n">
        <f aca="false">+[4]data1cf!V78</f>
        <v>0</v>
      </c>
      <c r="X78" s="341" t="n">
        <f aca="false">+[4]data1cf!W78</f>
        <v>0</v>
      </c>
      <c r="Y78" s="341" t="n">
        <f aca="false">+[4]data1cf!X78</f>
        <v>0</v>
      </c>
      <c r="Z78" s="341" t="n">
        <f aca="false">+[4]data1cf!Y78</f>
        <v>0</v>
      </c>
      <c r="AA78" s="341" t="n">
        <f aca="false">+[4]data1cf!Z78</f>
        <v>0</v>
      </c>
      <c r="AB78" s="341"/>
      <c r="AC78" s="342" t="n">
        <f aca="false">XNPV(0.1,B78:AA78,$B$1:$AA$1)</f>
        <v>26504.1167716603</v>
      </c>
      <c r="AD78" s="342" t="n">
        <f aca="false">SUMPRODUCT(B78:AA78,$B$1010:$AA$1010)</f>
        <v>51361.8132123605</v>
      </c>
      <c r="AE78" s="343" t="n">
        <f aca="false">SUMPRODUCT(B78:AA78,$B$1012:$AA$1012)</f>
        <v>51030.695307015</v>
      </c>
      <c r="AF78" s="344" t="n">
        <f aca="false">XIRR(B78:AA78,$B$1:$AA$1)</f>
        <v>0.168849972827353</v>
      </c>
      <c r="AG78" s="345" t="n">
        <f aca="false">1-EXP(-(1/0.25)*(AD78/ABS($AD$1010)))</f>
        <v>0.984658039793938</v>
      </c>
    </row>
    <row r="79" customFormat="false" ht="12.75" hidden="false" customHeight="false" outlineLevel="0" collapsed="false">
      <c r="A79" s="336"/>
      <c r="B79" s="341" t="n">
        <f aca="false">+[4]data1cf!A79</f>
        <v>-64512.7485839709</v>
      </c>
      <c r="C79" s="341" t="n">
        <f aca="false">+[4]data1cf!B79</f>
        <v>11942.5351979261</v>
      </c>
      <c r="D79" s="341" t="n">
        <f aca="false">+[4]data1cf!C79</f>
        <v>12922.9533870706</v>
      </c>
      <c r="E79" s="341" t="n">
        <f aca="false">+[4]data1cf!D79</f>
        <v>12537.0032128043</v>
      </c>
      <c r="F79" s="341" t="n">
        <f aca="false">+[4]data1cf!E79</f>
        <v>12236.9440233026</v>
      </c>
      <c r="G79" s="341" t="n">
        <f aca="false">+[4]data1cf!F79</f>
        <v>11975.9834336662</v>
      </c>
      <c r="H79" s="341" t="n">
        <f aca="false">+[4]data1cf!G79</f>
        <v>11764.723349537</v>
      </c>
      <c r="I79" s="341" t="n">
        <f aca="false">+[4]data1cf!H79</f>
        <v>11831.6114370187</v>
      </c>
      <c r="J79" s="341" t="n">
        <f aca="false">+[4]data1cf!I79</f>
        <v>11805.8987359808</v>
      </c>
      <c r="K79" s="341" t="n">
        <f aca="false">+[4]data1cf!J79</f>
        <v>11596.8819756962</v>
      </c>
      <c r="L79" s="341" t="n">
        <f aca="false">+[4]data1cf!K79</f>
        <v>11532.6099842852</v>
      </c>
      <c r="M79" s="341" t="n">
        <f aca="false">+[4]data1cf!L79</f>
        <v>11523.0997492601</v>
      </c>
      <c r="N79" s="341" t="n">
        <f aca="false">+[4]data1cf!M79</f>
        <v>11408.9232801052</v>
      </c>
      <c r="O79" s="341" t="n">
        <f aca="false">+[4]data1cf!N79</f>
        <v>11382.5409055405</v>
      </c>
      <c r="P79" s="341" t="n">
        <f aca="false">+[4]data1cf!O79</f>
        <v>11285.1057897639</v>
      </c>
      <c r="Q79" s="341" t="n">
        <f aca="false">+[4]data1cf!P79</f>
        <v>11336.9146532803</v>
      </c>
      <c r="R79" s="341" t="n">
        <f aca="false">+[4]data1cf!Q79</f>
        <v>739.935421158713</v>
      </c>
      <c r="S79" s="341" t="n">
        <f aca="false">+[4]data1cf!R79</f>
        <v>0</v>
      </c>
      <c r="T79" s="341" t="n">
        <f aca="false">+[4]data1cf!S79</f>
        <v>0</v>
      </c>
      <c r="U79" s="341" t="n">
        <f aca="false">+[4]data1cf!T79</f>
        <v>0</v>
      </c>
      <c r="V79" s="341" t="n">
        <f aca="false">+[4]data1cf!U79</f>
        <v>0</v>
      </c>
      <c r="W79" s="341" t="n">
        <f aca="false">+[4]data1cf!V79</f>
        <v>0</v>
      </c>
      <c r="X79" s="341" t="n">
        <f aca="false">+[4]data1cf!W79</f>
        <v>0</v>
      </c>
      <c r="Y79" s="341" t="n">
        <f aca="false">+[4]data1cf!X79</f>
        <v>0</v>
      </c>
      <c r="Z79" s="341" t="n">
        <f aca="false">+[4]data1cf!Y79</f>
        <v>0</v>
      </c>
      <c r="AA79" s="341" t="n">
        <f aca="false">+[4]data1cf!Z79</f>
        <v>0</v>
      </c>
      <c r="AB79" s="341"/>
      <c r="AC79" s="342" t="n">
        <f aca="false">XNPV(0.1,B79:AA79,$B$1:$AA$1)</f>
        <v>26600.2602640539</v>
      </c>
      <c r="AD79" s="342" t="n">
        <f aca="false">SUMPRODUCT(B79:AA79,$B$1010:$AA$1010)</f>
        <v>51546.7507104258</v>
      </c>
      <c r="AE79" s="343" t="n">
        <f aca="false">SUMPRODUCT(B79:AA79,$B$1012:$AA$1012)</f>
        <v>51214.4186398371</v>
      </c>
      <c r="AF79" s="344" t="n">
        <f aca="false">XIRR(B79:AA79,$B$1:$AA$1)</f>
        <v>0.168880840076502</v>
      </c>
      <c r="AG79" s="345" t="n">
        <f aca="false">1-EXP(-(1/0.25)*(AD79/ABS($AD$1010)))</f>
        <v>0.984887065926977</v>
      </c>
    </row>
    <row r="80" customFormat="false" ht="12.75" hidden="false" customHeight="false" outlineLevel="0" collapsed="false">
      <c r="A80" s="336"/>
      <c r="B80" s="341" t="n">
        <f aca="false">+[4]data1cf!A80</f>
        <v>-73645.5259001747</v>
      </c>
      <c r="C80" s="341" t="n">
        <f aca="false">+[4]data1cf!B80</f>
        <v>12070.1839433804</v>
      </c>
      <c r="D80" s="341" t="n">
        <f aca="false">+[4]data1cf!C80</f>
        <v>13079.7660842573</v>
      </c>
      <c r="E80" s="341" t="n">
        <f aca="false">+[4]data1cf!D80</f>
        <v>12830.7232426449</v>
      </c>
      <c r="F80" s="341" t="n">
        <f aca="false">+[4]data1cf!E80</f>
        <v>12562.7876421491</v>
      </c>
      <c r="G80" s="341" t="n">
        <f aca="false">+[4]data1cf!F80</f>
        <v>12315.1835919619</v>
      </c>
      <c r="H80" s="341" t="n">
        <f aca="false">+[4]data1cf!G80</f>
        <v>11884.2384263977</v>
      </c>
      <c r="I80" s="341" t="n">
        <f aca="false">+[4]data1cf!H80</f>
        <v>11850.388548098</v>
      </c>
      <c r="J80" s="341" t="n">
        <f aca="false">+[4]data1cf!I80</f>
        <v>11789.8857985637</v>
      </c>
      <c r="K80" s="341" t="n">
        <f aca="false">+[4]data1cf!J80</f>
        <v>11587.6807059378</v>
      </c>
      <c r="L80" s="341" t="n">
        <f aca="false">+[4]data1cf!K80</f>
        <v>11773.4266917391</v>
      </c>
      <c r="M80" s="341" t="n">
        <f aca="false">+[4]data1cf!L80</f>
        <v>11846.6030459925</v>
      </c>
      <c r="N80" s="341" t="n">
        <f aca="false">+[4]data1cf!M80</f>
        <v>11517.4021780656</v>
      </c>
      <c r="O80" s="341" t="n">
        <f aca="false">+[4]data1cf!N80</f>
        <v>11584.0243512501</v>
      </c>
      <c r="P80" s="341" t="n">
        <f aca="false">+[4]data1cf!O80</f>
        <v>11623.9245291183</v>
      </c>
      <c r="Q80" s="341" t="n">
        <f aca="false">+[4]data1cf!P80</f>
        <v>11401.6391875148</v>
      </c>
      <c r="R80" s="341" t="n">
        <f aca="false">+[4]data1cf!Q80</f>
        <v>844.684723864643</v>
      </c>
      <c r="S80" s="341" t="n">
        <f aca="false">+[4]data1cf!R80</f>
        <v>0</v>
      </c>
      <c r="T80" s="341" t="n">
        <f aca="false">+[4]data1cf!S80</f>
        <v>0</v>
      </c>
      <c r="U80" s="341" t="n">
        <f aca="false">+[4]data1cf!T80</f>
        <v>0</v>
      </c>
      <c r="V80" s="341" t="n">
        <f aca="false">+[4]data1cf!U80</f>
        <v>0</v>
      </c>
      <c r="W80" s="341" t="n">
        <f aca="false">+[4]data1cf!V80</f>
        <v>0</v>
      </c>
      <c r="X80" s="341" t="n">
        <f aca="false">+[4]data1cf!W80</f>
        <v>0</v>
      </c>
      <c r="Y80" s="341" t="n">
        <f aca="false">+[4]data1cf!X80</f>
        <v>0</v>
      </c>
      <c r="Z80" s="341" t="n">
        <f aca="false">+[4]data1cf!Y80</f>
        <v>0</v>
      </c>
      <c r="AA80" s="341" t="n">
        <f aca="false">+[4]data1cf!Z80</f>
        <v>0</v>
      </c>
      <c r="AB80" s="341"/>
      <c r="AC80" s="342" t="n">
        <f aca="false">XNPV(0.1,B80:AA80,$B$1:$AA$1)</f>
        <v>18858.7641614626</v>
      </c>
      <c r="AD80" s="342" t="n">
        <f aca="false">SUMPRODUCT(B80:AA80,$B$1010:$AA$1010)</f>
        <v>44176.9170420631</v>
      </c>
      <c r="AE80" s="343" t="n">
        <f aca="false">SUMPRODUCT(B80:AA80,$B$1012:$AA$1012)</f>
        <v>43839.5228424569</v>
      </c>
      <c r="AF80" s="344" t="n">
        <f aca="false">XIRR(B80:AA80,$B$1:$AA$1)</f>
        <v>0.14370597128819</v>
      </c>
      <c r="AG80" s="345" t="n">
        <f aca="false">1-EXP(-(1/0.25)*(AD80/ABS($AD$1010)))</f>
        <v>0.972479636293299</v>
      </c>
    </row>
    <row r="81" customFormat="false" ht="12.75" hidden="false" customHeight="false" outlineLevel="0" collapsed="false">
      <c r="A81" s="336"/>
      <c r="B81" s="341" t="n">
        <f aca="false">+[4]data1cf!A81</f>
        <v>-62899.7276674396</v>
      </c>
      <c r="C81" s="341" t="n">
        <f aca="false">+[4]data1cf!B81</f>
        <v>11820.628416728</v>
      </c>
      <c r="D81" s="341" t="n">
        <f aca="false">+[4]data1cf!C81</f>
        <v>12899.8232755873</v>
      </c>
      <c r="E81" s="341" t="n">
        <f aca="false">+[4]data1cf!D81</f>
        <v>12433.4280652141</v>
      </c>
      <c r="F81" s="341" t="n">
        <f aca="false">+[4]data1cf!E81</f>
        <v>12141.6643321925</v>
      </c>
      <c r="G81" s="341" t="n">
        <f aca="false">+[4]data1cf!F81</f>
        <v>11812.0481386835</v>
      </c>
      <c r="H81" s="341" t="n">
        <f aca="false">+[4]data1cf!G81</f>
        <v>11763.5409987774</v>
      </c>
      <c r="I81" s="341" t="n">
        <f aca="false">+[4]data1cf!H81</f>
        <v>11763.316591669</v>
      </c>
      <c r="J81" s="341" t="n">
        <f aca="false">+[4]data1cf!I81</f>
        <v>11683.151027326</v>
      </c>
      <c r="K81" s="341" t="n">
        <f aca="false">+[4]data1cf!J81</f>
        <v>11559.4686516142</v>
      </c>
      <c r="L81" s="341" t="n">
        <f aca="false">+[4]data1cf!K81</f>
        <v>11545.2446884907</v>
      </c>
      <c r="M81" s="341" t="n">
        <f aca="false">+[4]data1cf!L81</f>
        <v>11373.9924626176</v>
      </c>
      <c r="N81" s="341" t="n">
        <f aca="false">+[4]data1cf!M81</f>
        <v>11273.008961288</v>
      </c>
      <c r="O81" s="341" t="n">
        <f aca="false">+[4]data1cf!N81</f>
        <v>11359.0345937111</v>
      </c>
      <c r="P81" s="341" t="n">
        <f aca="false">+[4]data1cf!O81</f>
        <v>11088.0322720435</v>
      </c>
      <c r="Q81" s="341" t="n">
        <f aca="false">+[4]data1cf!P81</f>
        <v>11082.9067312563</v>
      </c>
      <c r="R81" s="341" t="n">
        <f aca="false">+[4]data1cf!Q81</f>
        <v>721.434716454465</v>
      </c>
      <c r="S81" s="341" t="n">
        <f aca="false">+[4]data1cf!R81</f>
        <v>0</v>
      </c>
      <c r="T81" s="341" t="n">
        <f aca="false">+[4]data1cf!S81</f>
        <v>0</v>
      </c>
      <c r="U81" s="341" t="n">
        <f aca="false">+[4]data1cf!T81</f>
        <v>0</v>
      </c>
      <c r="V81" s="341" t="n">
        <f aca="false">+[4]data1cf!U81</f>
        <v>0</v>
      </c>
      <c r="W81" s="341" t="n">
        <f aca="false">+[4]data1cf!V81</f>
        <v>0</v>
      </c>
      <c r="X81" s="341" t="n">
        <f aca="false">+[4]data1cf!W81</f>
        <v>0</v>
      </c>
      <c r="Y81" s="341" t="n">
        <f aca="false">+[4]data1cf!X81</f>
        <v>0</v>
      </c>
      <c r="Z81" s="341" t="n">
        <f aca="false">+[4]data1cf!Y81</f>
        <v>0</v>
      </c>
      <c r="AA81" s="341" t="n">
        <f aca="false">+[4]data1cf!Z81</f>
        <v>0</v>
      </c>
      <c r="AB81" s="341"/>
      <c r="AC81" s="342" t="n">
        <f aca="false">XNPV(0.1,B81:AA81,$B$1:$AA$1)</f>
        <v>27515.9013226095</v>
      </c>
      <c r="AD81" s="342" t="n">
        <f aca="false">SUMPRODUCT(B81:AA81,$B$1010:$AA$1010)</f>
        <v>52250.4369128141</v>
      </c>
      <c r="AE81" s="343" t="n">
        <f aca="false">SUMPRODUCT(B81:AA81,$B$1012:$AA$1012)</f>
        <v>51921.0646067759</v>
      </c>
      <c r="AF81" s="344" t="n">
        <f aca="false">XIRR(B81:AA81,$B$1:$AA$1)</f>
        <v>0.172916517180284</v>
      </c>
      <c r="AG81" s="345" t="n">
        <f aca="false">1-EXP(-(1/0.25)*(AD81/ABS($AD$1010)))</f>
        <v>0.985727688413517</v>
      </c>
    </row>
    <row r="82" customFormat="false" ht="12.75" hidden="false" customHeight="false" outlineLevel="0" collapsed="false">
      <c r="A82" s="336"/>
      <c r="B82" s="341" t="n">
        <f aca="false">+[4]data1cf!A82</f>
        <v>-64861.0546886367</v>
      </c>
      <c r="C82" s="341" t="n">
        <f aca="false">+[4]data1cf!B82</f>
        <v>11956.4449104475</v>
      </c>
      <c r="D82" s="341" t="n">
        <f aca="false">+[4]data1cf!C82</f>
        <v>12837.2800258358</v>
      </c>
      <c r="E82" s="341" t="n">
        <f aca="false">+[4]data1cf!D82</f>
        <v>12484.9082326288</v>
      </c>
      <c r="F82" s="341" t="n">
        <f aca="false">+[4]data1cf!E82</f>
        <v>12449.2180831153</v>
      </c>
      <c r="G82" s="341" t="n">
        <f aca="false">+[4]data1cf!F82</f>
        <v>12039.0979654963</v>
      </c>
      <c r="H82" s="341" t="n">
        <f aca="false">+[4]data1cf!G82</f>
        <v>11821.7281042242</v>
      </c>
      <c r="I82" s="341" t="n">
        <f aca="false">+[4]data1cf!H82</f>
        <v>11781.257542133</v>
      </c>
      <c r="J82" s="341" t="n">
        <f aca="false">+[4]data1cf!I82</f>
        <v>11566.9488772461</v>
      </c>
      <c r="K82" s="341" t="n">
        <f aca="false">+[4]data1cf!J82</f>
        <v>11589.1625321271</v>
      </c>
      <c r="L82" s="341" t="n">
        <f aca="false">+[4]data1cf!K82</f>
        <v>11564.2870858881</v>
      </c>
      <c r="M82" s="341" t="n">
        <f aca="false">+[4]data1cf!L82</f>
        <v>11631.1261770452</v>
      </c>
      <c r="N82" s="341" t="n">
        <f aca="false">+[4]data1cf!M82</f>
        <v>11526.6700369737</v>
      </c>
      <c r="O82" s="341" t="n">
        <f aca="false">+[4]data1cf!N82</f>
        <v>11328.5422879859</v>
      </c>
      <c r="P82" s="341" t="n">
        <f aca="false">+[4]data1cf!O82</f>
        <v>11413.3089170431</v>
      </c>
      <c r="Q82" s="341" t="n">
        <f aca="false">+[4]data1cf!P82</f>
        <v>11282.7480026655</v>
      </c>
      <c r="R82" s="341" t="n">
        <f aca="false">+[4]data1cf!Q82</f>
        <v>743.930352856788</v>
      </c>
      <c r="S82" s="341" t="n">
        <f aca="false">+[4]data1cf!R82</f>
        <v>0</v>
      </c>
      <c r="T82" s="341" t="n">
        <f aca="false">+[4]data1cf!S82</f>
        <v>0</v>
      </c>
      <c r="U82" s="341" t="n">
        <f aca="false">+[4]data1cf!T82</f>
        <v>0</v>
      </c>
      <c r="V82" s="341" t="n">
        <f aca="false">+[4]data1cf!U82</f>
        <v>0</v>
      </c>
      <c r="W82" s="341" t="n">
        <f aca="false">+[4]data1cf!V82</f>
        <v>0</v>
      </c>
      <c r="X82" s="341" t="n">
        <f aca="false">+[4]data1cf!W82</f>
        <v>0</v>
      </c>
      <c r="Y82" s="341" t="n">
        <f aca="false">+[4]data1cf!X82</f>
        <v>0</v>
      </c>
      <c r="Z82" s="341" t="n">
        <f aca="false">+[4]data1cf!Y82</f>
        <v>0</v>
      </c>
      <c r="AA82" s="341" t="n">
        <f aca="false">+[4]data1cf!Z82</f>
        <v>0</v>
      </c>
      <c r="AB82" s="341"/>
      <c r="AC82" s="342" t="n">
        <f aca="false">XNPV(0.1,B82:AA82,$B$1:$AA$1)</f>
        <v>26323.9951757921</v>
      </c>
      <c r="AD82" s="342" t="n">
        <f aca="false">SUMPRODUCT(B82:AA82,$B$1010:$AA$1010)</f>
        <v>51295.0288085373</v>
      </c>
      <c r="AE82" s="343" t="n">
        <f aca="false">SUMPRODUCT(B82:AA82,$B$1012:$AA$1012)</f>
        <v>50962.2853068414</v>
      </c>
      <c r="AF82" s="344" t="n">
        <f aca="false">XIRR(B82:AA82,$B$1:$AA$1)</f>
        <v>0.167820040656429</v>
      </c>
      <c r="AG82" s="345" t="n">
        <f aca="false">1-EXP(-(1/0.25)*(AD82/ABS($AD$1010)))</f>
        <v>0.984574483914683</v>
      </c>
    </row>
    <row r="83" customFormat="false" ht="12.75" hidden="false" customHeight="false" outlineLevel="0" collapsed="false">
      <c r="A83" s="336"/>
      <c r="B83" s="341" t="n">
        <f aca="false">+[4]data1cf!A83</f>
        <v>-61289.6255022798</v>
      </c>
      <c r="C83" s="341" t="n">
        <f aca="false">+[4]data1cf!B83</f>
        <v>11725.251736455</v>
      </c>
      <c r="D83" s="341" t="n">
        <f aca="false">+[4]data1cf!C83</f>
        <v>12872.9256120538</v>
      </c>
      <c r="E83" s="341" t="n">
        <f aca="false">+[4]data1cf!D83</f>
        <v>12338.6794328915</v>
      </c>
      <c r="F83" s="341" t="n">
        <f aca="false">+[4]data1cf!E83</f>
        <v>12178.0917121686</v>
      </c>
      <c r="G83" s="341" t="n">
        <f aca="false">+[4]data1cf!F83</f>
        <v>11822.7899906879</v>
      </c>
      <c r="H83" s="341" t="n">
        <f aca="false">+[4]data1cf!G83</f>
        <v>11681.8356288713</v>
      </c>
      <c r="I83" s="341" t="n">
        <f aca="false">+[4]data1cf!H83</f>
        <v>11498.9086200354</v>
      </c>
      <c r="J83" s="341" t="n">
        <f aca="false">+[4]data1cf!I83</f>
        <v>11473.0184338919</v>
      </c>
      <c r="K83" s="341" t="n">
        <f aca="false">+[4]data1cf!J83</f>
        <v>11358.3262503008</v>
      </c>
      <c r="L83" s="341" t="n">
        <f aca="false">+[4]data1cf!K83</f>
        <v>11395.9965501188</v>
      </c>
      <c r="M83" s="341" t="n">
        <f aca="false">+[4]data1cf!L83</f>
        <v>11306.9293748148</v>
      </c>
      <c r="N83" s="341" t="n">
        <f aca="false">+[4]data1cf!M83</f>
        <v>11460.7645478175</v>
      </c>
      <c r="O83" s="341" t="n">
        <f aca="false">+[4]data1cf!N83</f>
        <v>11415.4777496026</v>
      </c>
      <c r="P83" s="341" t="n">
        <f aca="false">+[4]data1cf!O83</f>
        <v>11403.9014444884</v>
      </c>
      <c r="Q83" s="341" t="n">
        <f aca="false">+[4]data1cf!P83</f>
        <v>11140.7372846398</v>
      </c>
      <c r="R83" s="341" t="n">
        <f aca="false">+[4]data1cf!Q83</f>
        <v>702.967488660948</v>
      </c>
      <c r="S83" s="341" t="n">
        <f aca="false">+[4]data1cf!R83</f>
        <v>0</v>
      </c>
      <c r="T83" s="341" t="n">
        <f aca="false">+[4]data1cf!S83</f>
        <v>0</v>
      </c>
      <c r="U83" s="341" t="n">
        <f aca="false">+[4]data1cf!T83</f>
        <v>0</v>
      </c>
      <c r="V83" s="341" t="n">
        <f aca="false">+[4]data1cf!U83</f>
        <v>0</v>
      </c>
      <c r="W83" s="341" t="n">
        <f aca="false">+[4]data1cf!V83</f>
        <v>0</v>
      </c>
      <c r="X83" s="341" t="n">
        <f aca="false">+[4]data1cf!W83</f>
        <v>0</v>
      </c>
      <c r="Y83" s="341" t="n">
        <f aca="false">+[4]data1cf!X83</f>
        <v>0</v>
      </c>
      <c r="Z83" s="341" t="n">
        <f aca="false">+[4]data1cf!Y83</f>
        <v>0</v>
      </c>
      <c r="AA83" s="341" t="n">
        <f aca="false">+[4]data1cf!Z83</f>
        <v>0</v>
      </c>
      <c r="AB83" s="341"/>
      <c r="AC83" s="342" t="n">
        <f aca="false">XNPV(0.1,B83:AA83,$B$1:$AA$1)</f>
        <v>28700.5404375009</v>
      </c>
      <c r="AD83" s="342" t="n">
        <f aca="false">SUMPRODUCT(B83:AA83,$B$1010:$AA$1010)</f>
        <v>53350.769247569</v>
      </c>
      <c r="AE83" s="343" t="n">
        <f aca="false">SUMPRODUCT(B83:AA83,$B$1012:$AA$1012)</f>
        <v>53022.1559813673</v>
      </c>
      <c r="AF83" s="344" t="n">
        <f aca="false">XIRR(B83:AA83,$B$1:$AA$1)</f>
        <v>0.177635963812964</v>
      </c>
      <c r="AG83" s="345" t="n">
        <f aca="false">1-EXP(-(1/0.25)*(AD83/ABS($AD$1010)))</f>
        <v>0.986949409761076</v>
      </c>
    </row>
    <row r="84" customFormat="false" ht="12.75" hidden="false" customHeight="false" outlineLevel="0" collapsed="false">
      <c r="A84" s="336"/>
      <c r="B84" s="341" t="n">
        <f aca="false">+[4]data1cf!A84</f>
        <v>-65518.294753981</v>
      </c>
      <c r="C84" s="341" t="n">
        <f aca="false">+[4]data1cf!B84</f>
        <v>11842.4572401647</v>
      </c>
      <c r="D84" s="341" t="n">
        <f aca="false">+[4]data1cf!C84</f>
        <v>12811.812054159</v>
      </c>
      <c r="E84" s="341" t="n">
        <f aca="false">+[4]data1cf!D84</f>
        <v>12598.6648417629</v>
      </c>
      <c r="F84" s="341" t="n">
        <f aca="false">+[4]data1cf!E84</f>
        <v>12332.3453781774</v>
      </c>
      <c r="G84" s="341" t="n">
        <f aca="false">+[4]data1cf!F84</f>
        <v>12069.6997124878</v>
      </c>
      <c r="H84" s="341" t="n">
        <f aca="false">+[4]data1cf!G84</f>
        <v>11777.2871130616</v>
      </c>
      <c r="I84" s="341" t="n">
        <f aca="false">+[4]data1cf!H84</f>
        <v>11776.3124551462</v>
      </c>
      <c r="J84" s="341" t="n">
        <f aca="false">+[4]data1cf!I84</f>
        <v>11625.7143436844</v>
      </c>
      <c r="K84" s="341" t="n">
        <f aca="false">+[4]data1cf!J84</f>
        <v>11561.7238478085</v>
      </c>
      <c r="L84" s="341" t="n">
        <f aca="false">+[4]data1cf!K84</f>
        <v>11489.9340696177</v>
      </c>
      <c r="M84" s="341" t="n">
        <f aca="false">+[4]data1cf!L84</f>
        <v>11519.5696814216</v>
      </c>
      <c r="N84" s="341" t="n">
        <f aca="false">+[4]data1cf!M84</f>
        <v>11378.4029973197</v>
      </c>
      <c r="O84" s="341" t="n">
        <f aca="false">+[4]data1cf!N84</f>
        <v>11357.2148820497</v>
      </c>
      <c r="P84" s="341" t="n">
        <f aca="false">+[4]data1cf!O84</f>
        <v>11363.4122090669</v>
      </c>
      <c r="Q84" s="341" t="n">
        <f aca="false">+[4]data1cf!P84</f>
        <v>11241.585341003</v>
      </c>
      <c r="R84" s="341" t="n">
        <f aca="false">+[4]data1cf!Q84</f>
        <v>751.46863351026</v>
      </c>
      <c r="S84" s="341" t="n">
        <f aca="false">+[4]data1cf!R84</f>
        <v>0</v>
      </c>
      <c r="T84" s="341" t="n">
        <f aca="false">+[4]data1cf!S84</f>
        <v>0</v>
      </c>
      <c r="U84" s="341" t="n">
        <f aca="false">+[4]data1cf!T84</f>
        <v>0</v>
      </c>
      <c r="V84" s="341" t="n">
        <f aca="false">+[4]data1cf!U84</f>
        <v>0</v>
      </c>
      <c r="W84" s="341" t="n">
        <f aca="false">+[4]data1cf!V84</f>
        <v>0</v>
      </c>
      <c r="X84" s="341" t="n">
        <f aca="false">+[4]data1cf!W84</f>
        <v>0</v>
      </c>
      <c r="Y84" s="341" t="n">
        <f aca="false">+[4]data1cf!X84</f>
        <v>0</v>
      </c>
      <c r="Z84" s="341" t="n">
        <f aca="false">+[4]data1cf!Y84</f>
        <v>0</v>
      </c>
      <c r="AA84" s="341" t="n">
        <f aca="false">+[4]data1cf!Z84</f>
        <v>0</v>
      </c>
      <c r="AB84" s="341"/>
      <c r="AC84" s="342" t="n">
        <f aca="false">XNPV(0.1,B84:AA84,$B$1:$AA$1)</f>
        <v>25426.9342364008</v>
      </c>
      <c r="AD84" s="342" t="n">
        <f aca="false">SUMPRODUCT(B84:AA84,$B$1010:$AA$1010)</f>
        <v>50328.0284738344</v>
      </c>
      <c r="AE84" s="343" t="n">
        <f aca="false">SUMPRODUCT(B84:AA84,$B$1012:$AA$1012)</f>
        <v>49996.3041613642</v>
      </c>
      <c r="AF84" s="344" t="n">
        <f aca="false">XIRR(B84:AA84,$B$1:$AA$1)</f>
        <v>0.165012164067151</v>
      </c>
      <c r="AG84" s="345" t="n">
        <f aca="false">1-EXP(-(1/0.25)*(AD84/ABS($AD$1010)))</f>
        <v>0.983312375087936</v>
      </c>
    </row>
    <row r="85" customFormat="false" ht="12.75" hidden="false" customHeight="false" outlineLevel="0" collapsed="false">
      <c r="A85" s="336"/>
      <c r="B85" s="341" t="n">
        <f aca="false">+[4]data1cf!A85</f>
        <v>-73841.7992328768</v>
      </c>
      <c r="C85" s="341" t="n">
        <f aca="false">+[4]data1cf!B85</f>
        <v>12203.5944900174</v>
      </c>
      <c r="D85" s="341" t="n">
        <f aca="false">+[4]data1cf!C85</f>
        <v>13126.4486766877</v>
      </c>
      <c r="E85" s="341" t="n">
        <f aca="false">+[4]data1cf!D85</f>
        <v>12897.9638418598</v>
      </c>
      <c r="F85" s="341" t="n">
        <f aca="false">+[4]data1cf!E85</f>
        <v>12504.9193455619</v>
      </c>
      <c r="G85" s="341" t="n">
        <f aca="false">+[4]data1cf!F85</f>
        <v>12202.7255688391</v>
      </c>
      <c r="H85" s="341" t="n">
        <f aca="false">+[4]data1cf!G85</f>
        <v>11951.552258635</v>
      </c>
      <c r="I85" s="341" t="n">
        <f aca="false">+[4]data1cf!H85</f>
        <v>11947.2231221655</v>
      </c>
      <c r="J85" s="341" t="n">
        <f aca="false">+[4]data1cf!I85</f>
        <v>11792.6261954849</v>
      </c>
      <c r="K85" s="341" t="n">
        <f aca="false">+[4]data1cf!J85</f>
        <v>11741.9431883856</v>
      </c>
      <c r="L85" s="341" t="n">
        <f aca="false">+[4]data1cf!K85</f>
        <v>11767.5439214662</v>
      </c>
      <c r="M85" s="341" t="n">
        <f aca="false">+[4]data1cf!L85</f>
        <v>11807.4513051006</v>
      </c>
      <c r="N85" s="341" t="n">
        <f aca="false">+[4]data1cf!M85</f>
        <v>11638.1480458018</v>
      </c>
      <c r="O85" s="341" t="n">
        <f aca="false">+[4]data1cf!N85</f>
        <v>11671.974916332</v>
      </c>
      <c r="P85" s="341" t="n">
        <f aca="false">+[4]data1cf!O85</f>
        <v>11440.4807648142</v>
      </c>
      <c r="Q85" s="341" t="n">
        <f aca="false">+[4]data1cf!P85</f>
        <v>11510.2606162812</v>
      </c>
      <c r="R85" s="341" t="n">
        <f aca="false">+[4]data1cf!Q85</f>
        <v>846.935900481403</v>
      </c>
      <c r="S85" s="341" t="n">
        <f aca="false">+[4]data1cf!R85</f>
        <v>0</v>
      </c>
      <c r="T85" s="341" t="n">
        <f aca="false">+[4]data1cf!S85</f>
        <v>0</v>
      </c>
      <c r="U85" s="341" t="n">
        <f aca="false">+[4]data1cf!T85</f>
        <v>0</v>
      </c>
      <c r="V85" s="341" t="n">
        <f aca="false">+[4]data1cf!U85</f>
        <v>0</v>
      </c>
      <c r="W85" s="341" t="n">
        <f aca="false">+[4]data1cf!V85</f>
        <v>0</v>
      </c>
      <c r="X85" s="341" t="n">
        <f aca="false">+[4]data1cf!W85</f>
        <v>0</v>
      </c>
      <c r="Y85" s="341" t="n">
        <f aca="false">+[4]data1cf!X85</f>
        <v>0</v>
      </c>
      <c r="Z85" s="341" t="n">
        <f aca="false">+[4]data1cf!Y85</f>
        <v>0</v>
      </c>
      <c r="AA85" s="341" t="n">
        <f aca="false">+[4]data1cf!Z85</f>
        <v>0</v>
      </c>
      <c r="AB85" s="341"/>
      <c r="AC85" s="342" t="n">
        <f aca="false">XNPV(0.1,B85:AA85,$B$1:$AA$1)</f>
        <v>18943.9648042373</v>
      </c>
      <c r="AD85" s="342" t="n">
        <f aca="false">SUMPRODUCT(B85:AA85,$B$1010:$AA$1010)</f>
        <v>44323.3758846443</v>
      </c>
      <c r="AE85" s="343" t="n">
        <f aca="false">SUMPRODUCT(B85:AA85,$B$1012:$AA$1012)</f>
        <v>43985.1733469741</v>
      </c>
      <c r="AF85" s="344" t="n">
        <f aca="false">XIRR(B85:AA85,$B$1:$AA$1)</f>
        <v>0.143818582559944</v>
      </c>
      <c r="AG85" s="345" t="n">
        <f aca="false">1-EXP(-(1/0.25)*(AD85/ABS($AD$1010)))</f>
        <v>0.972805493245872</v>
      </c>
    </row>
    <row r="86" customFormat="false" ht="12.75" hidden="false" customHeight="false" outlineLevel="0" collapsed="false">
      <c r="A86" s="336"/>
      <c r="B86" s="341" t="n">
        <f aca="false">+[4]data1cf!A86</f>
        <v>-63350.6222180327</v>
      </c>
      <c r="C86" s="341" t="n">
        <f aca="false">+[4]data1cf!B86</f>
        <v>11905.4922394615</v>
      </c>
      <c r="D86" s="341" t="n">
        <f aca="false">+[4]data1cf!C86</f>
        <v>12882.2947057577</v>
      </c>
      <c r="E86" s="341" t="n">
        <f aca="false">+[4]data1cf!D86</f>
        <v>12395.9731787654</v>
      </c>
      <c r="F86" s="341" t="n">
        <f aca="false">+[4]data1cf!E86</f>
        <v>12189.1387736636</v>
      </c>
      <c r="G86" s="341" t="n">
        <f aca="false">+[4]data1cf!F86</f>
        <v>11901.7857926384</v>
      </c>
      <c r="H86" s="341" t="n">
        <f aca="false">+[4]data1cf!G86</f>
        <v>11686.4243991963</v>
      </c>
      <c r="I86" s="341" t="n">
        <f aca="false">+[4]data1cf!H86</f>
        <v>11624.7765306889</v>
      </c>
      <c r="J86" s="341" t="n">
        <f aca="false">+[4]data1cf!I86</f>
        <v>11561.5784289998</v>
      </c>
      <c r="K86" s="341" t="n">
        <f aca="false">+[4]data1cf!J86</f>
        <v>11502.4218914354</v>
      </c>
      <c r="L86" s="341" t="n">
        <f aca="false">+[4]data1cf!K86</f>
        <v>11401.2243598418</v>
      </c>
      <c r="M86" s="341" t="n">
        <f aca="false">+[4]data1cf!L86</f>
        <v>11446.4427391049</v>
      </c>
      <c r="N86" s="341" t="n">
        <f aca="false">+[4]data1cf!M86</f>
        <v>11392.1319646658</v>
      </c>
      <c r="O86" s="341" t="n">
        <f aca="false">+[4]data1cf!N86</f>
        <v>11480.1273219303</v>
      </c>
      <c r="P86" s="341" t="n">
        <f aca="false">+[4]data1cf!O86</f>
        <v>11468.6607313005</v>
      </c>
      <c r="Q86" s="341" t="n">
        <f aca="false">+[4]data1cf!P86</f>
        <v>11284.2288713991</v>
      </c>
      <c r="R86" s="341" t="n">
        <f aca="false">+[4]data1cf!Q86</f>
        <v>726.606296591947</v>
      </c>
      <c r="S86" s="341" t="n">
        <f aca="false">+[4]data1cf!R86</f>
        <v>0</v>
      </c>
      <c r="T86" s="341" t="n">
        <f aca="false">+[4]data1cf!S86</f>
        <v>0</v>
      </c>
      <c r="U86" s="341" t="n">
        <f aca="false">+[4]data1cf!T86</f>
        <v>0</v>
      </c>
      <c r="V86" s="341" t="n">
        <f aca="false">+[4]data1cf!U86</f>
        <v>0</v>
      </c>
      <c r="W86" s="341" t="n">
        <f aca="false">+[4]data1cf!V86</f>
        <v>0</v>
      </c>
      <c r="X86" s="341" t="n">
        <f aca="false">+[4]data1cf!W86</f>
        <v>0</v>
      </c>
      <c r="Y86" s="341" t="n">
        <f aca="false">+[4]data1cf!X86</f>
        <v>0</v>
      </c>
      <c r="Z86" s="341" t="n">
        <f aca="false">+[4]data1cf!Y86</f>
        <v>0</v>
      </c>
      <c r="AA86" s="341" t="n">
        <f aca="false">+[4]data1cf!Z86</f>
        <v>0</v>
      </c>
      <c r="AB86" s="341"/>
      <c r="AC86" s="342" t="n">
        <f aca="false">XNPV(0.1,B86:AA86,$B$1:$AA$1)</f>
        <v>27184.495479615</v>
      </c>
      <c r="AD86" s="342" t="n">
        <f aca="false">SUMPRODUCT(B86:AA86,$B$1010:$AA$1010)</f>
        <v>51982.0793729926</v>
      </c>
      <c r="AE86" s="343" t="n">
        <f aca="false">SUMPRODUCT(B86:AA86,$B$1012:$AA$1012)</f>
        <v>51651.4738388144</v>
      </c>
      <c r="AF86" s="344" t="n">
        <f aca="false">XIRR(B86:AA86,$B$1:$AA$1)</f>
        <v>0.171499774513414</v>
      </c>
      <c r="AG86" s="345" t="n">
        <f aca="false">1-EXP(-(1/0.25)*(AD86/ABS($AD$1010)))</f>
        <v>0.985412770667176</v>
      </c>
    </row>
    <row r="87" customFormat="false" ht="12.75" hidden="false" customHeight="false" outlineLevel="0" collapsed="false">
      <c r="A87" s="336"/>
      <c r="B87" s="341" t="n">
        <f aca="false">+[4]data1cf!A87</f>
        <v>-65388.944258694</v>
      </c>
      <c r="C87" s="341" t="n">
        <f aca="false">+[4]data1cf!B87</f>
        <v>12023.7441741955</v>
      </c>
      <c r="D87" s="341" t="n">
        <f aca="false">+[4]data1cf!C87</f>
        <v>13018.5848989032</v>
      </c>
      <c r="E87" s="341" t="n">
        <f aca="false">+[4]data1cf!D87</f>
        <v>12654.3443078199</v>
      </c>
      <c r="F87" s="341" t="n">
        <f aca="false">+[4]data1cf!E87</f>
        <v>12399.2787593362</v>
      </c>
      <c r="G87" s="341" t="n">
        <f aca="false">+[4]data1cf!F87</f>
        <v>12062.9013125822</v>
      </c>
      <c r="H87" s="341" t="n">
        <f aca="false">+[4]data1cf!G87</f>
        <v>11721.672305828</v>
      </c>
      <c r="I87" s="341" t="n">
        <f aca="false">+[4]data1cf!H87</f>
        <v>11661.5052168627</v>
      </c>
      <c r="J87" s="341" t="n">
        <f aca="false">+[4]data1cf!I87</f>
        <v>11676.4978087303</v>
      </c>
      <c r="K87" s="341" t="n">
        <f aca="false">+[4]data1cf!J87</f>
        <v>11641.2261070503</v>
      </c>
      <c r="L87" s="341" t="n">
        <f aca="false">+[4]data1cf!K87</f>
        <v>11429.6021250003</v>
      </c>
      <c r="M87" s="341" t="n">
        <f aca="false">+[4]data1cf!L87</f>
        <v>11379.9580620535</v>
      </c>
      <c r="N87" s="341" t="n">
        <f aca="false">+[4]data1cf!M87</f>
        <v>11520.4447130734</v>
      </c>
      <c r="O87" s="341" t="n">
        <f aca="false">+[4]data1cf!N87</f>
        <v>11485.8011086097</v>
      </c>
      <c r="P87" s="341" t="n">
        <f aca="false">+[4]data1cf!O87</f>
        <v>11397.8080514601</v>
      </c>
      <c r="Q87" s="341" t="n">
        <f aca="false">+[4]data1cf!P87</f>
        <v>11189.3503678862</v>
      </c>
      <c r="R87" s="341" t="n">
        <f aca="false">+[4]data1cf!Q87</f>
        <v>749.985035069517</v>
      </c>
      <c r="S87" s="341" t="n">
        <f aca="false">+[4]data1cf!R87</f>
        <v>0</v>
      </c>
      <c r="T87" s="341" t="n">
        <f aca="false">+[4]data1cf!S87</f>
        <v>0</v>
      </c>
      <c r="U87" s="341" t="n">
        <f aca="false">+[4]data1cf!T87</f>
        <v>0</v>
      </c>
      <c r="V87" s="341" t="n">
        <f aca="false">+[4]data1cf!U87</f>
        <v>0</v>
      </c>
      <c r="W87" s="341" t="n">
        <f aca="false">+[4]data1cf!V87</f>
        <v>0</v>
      </c>
      <c r="X87" s="341" t="n">
        <f aca="false">+[4]data1cf!W87</f>
        <v>0</v>
      </c>
      <c r="Y87" s="341" t="n">
        <f aca="false">+[4]data1cf!X87</f>
        <v>0</v>
      </c>
      <c r="Z87" s="341" t="n">
        <f aca="false">+[4]data1cf!Y87</f>
        <v>0</v>
      </c>
      <c r="AA87" s="341" t="n">
        <f aca="false">+[4]data1cf!Z87</f>
        <v>0</v>
      </c>
      <c r="AB87" s="341"/>
      <c r="AC87" s="342" t="n">
        <f aca="false">XNPV(0.1,B87:AA87,$B$1:$AA$1)</f>
        <v>25948.8945985374</v>
      </c>
      <c r="AD87" s="342" t="n">
        <f aca="false">SUMPRODUCT(B87:AA87,$B$1010:$AA$1010)</f>
        <v>50886.647534574</v>
      </c>
      <c r="AE87" s="343" t="n">
        <f aca="false">SUMPRODUCT(B87:AA87,$B$1012:$AA$1012)</f>
        <v>50554.4557245499</v>
      </c>
      <c r="AF87" s="344" t="n">
        <f aca="false">XIRR(B87:AA87,$B$1:$AA$1)</f>
        <v>0.166633632745826</v>
      </c>
      <c r="AG87" s="345" t="n">
        <f aca="false">1-EXP(-(1/0.25)*(AD87/ABS($AD$1010)))</f>
        <v>0.984053554687052</v>
      </c>
    </row>
    <row r="88" customFormat="false" ht="12.75" hidden="false" customHeight="false" outlineLevel="0" collapsed="false">
      <c r="A88" s="336"/>
      <c r="B88" s="341" t="n">
        <f aca="false">+[4]data1cf!A88</f>
        <v>-71911.6161951663</v>
      </c>
      <c r="C88" s="341" t="n">
        <f aca="false">+[4]data1cf!B88</f>
        <v>11951.5629886302</v>
      </c>
      <c r="D88" s="341" t="n">
        <f aca="false">+[4]data1cf!C88</f>
        <v>13014.4889841934</v>
      </c>
      <c r="E88" s="341" t="n">
        <f aca="false">+[4]data1cf!D88</f>
        <v>12691.1637249776</v>
      </c>
      <c r="F88" s="341" t="n">
        <f aca="false">+[4]data1cf!E88</f>
        <v>12418.5311299155</v>
      </c>
      <c r="G88" s="341" t="n">
        <f aca="false">+[4]data1cf!F88</f>
        <v>12140.7439219001</v>
      </c>
      <c r="H88" s="341" t="n">
        <f aca="false">+[4]data1cf!G88</f>
        <v>11940.5409685699</v>
      </c>
      <c r="I88" s="341" t="n">
        <f aca="false">+[4]data1cf!H88</f>
        <v>11816.8846595442</v>
      </c>
      <c r="J88" s="341" t="n">
        <f aca="false">+[4]data1cf!I88</f>
        <v>11738.6225515888</v>
      </c>
      <c r="K88" s="341" t="n">
        <f aca="false">+[4]data1cf!J88</f>
        <v>11683.8028581136</v>
      </c>
      <c r="L88" s="341" t="n">
        <f aca="false">+[4]data1cf!K88</f>
        <v>11752.4721461499</v>
      </c>
      <c r="M88" s="341" t="n">
        <f aca="false">+[4]data1cf!L88</f>
        <v>11473.5061502352</v>
      </c>
      <c r="N88" s="341" t="n">
        <f aca="false">+[4]data1cf!M88</f>
        <v>11551.4943979741</v>
      </c>
      <c r="O88" s="341" t="n">
        <f aca="false">+[4]data1cf!N88</f>
        <v>11671.1951637602</v>
      </c>
      <c r="P88" s="341" t="n">
        <f aca="false">+[4]data1cf!O88</f>
        <v>11440.467533819</v>
      </c>
      <c r="Q88" s="341" t="n">
        <f aca="false">+[4]data1cf!P88</f>
        <v>11386.3321184196</v>
      </c>
      <c r="R88" s="341" t="n">
        <f aca="false">+[4]data1cf!Q88</f>
        <v>824.797473112079</v>
      </c>
      <c r="S88" s="341" t="n">
        <f aca="false">+[4]data1cf!R88</f>
        <v>0</v>
      </c>
      <c r="T88" s="341" t="n">
        <f aca="false">+[4]data1cf!S88</f>
        <v>0</v>
      </c>
      <c r="U88" s="341" t="n">
        <f aca="false">+[4]data1cf!T88</f>
        <v>0</v>
      </c>
      <c r="V88" s="341" t="n">
        <f aca="false">+[4]data1cf!U88</f>
        <v>0</v>
      </c>
      <c r="W88" s="341" t="n">
        <f aca="false">+[4]data1cf!V88</f>
        <v>0</v>
      </c>
      <c r="X88" s="341" t="n">
        <f aca="false">+[4]data1cf!W88</f>
        <v>0</v>
      </c>
      <c r="Y88" s="341" t="n">
        <f aca="false">+[4]data1cf!X88</f>
        <v>0</v>
      </c>
      <c r="Z88" s="341" t="n">
        <f aca="false">+[4]data1cf!Y88</f>
        <v>0</v>
      </c>
      <c r="AA88" s="341" t="n">
        <f aca="false">+[4]data1cf!Z88</f>
        <v>0</v>
      </c>
      <c r="AB88" s="341"/>
      <c r="AC88" s="342" t="n">
        <f aca="false">XNPV(0.1,B88:AA88,$B$1:$AA$1)</f>
        <v>19991.8139747954</v>
      </c>
      <c r="AD88" s="342" t="n">
        <f aca="false">SUMPRODUCT(B88:AA88,$B$1010:$AA$1010)</f>
        <v>45174.3643763027</v>
      </c>
      <c r="AE88" s="343" t="n">
        <f aca="false">SUMPRODUCT(B88:AA88,$B$1012:$AA$1012)</f>
        <v>44838.7559048016</v>
      </c>
      <c r="AF88" s="344" t="n">
        <f aca="false">XIRR(B88:AA88,$B$1:$AA$1)</f>
        <v>0.147237397521858</v>
      </c>
      <c r="AG88" s="345" t="n">
        <f aca="false">1-EXP(-(1/0.25)*(AD88/ABS($AD$1010)))</f>
        <v>0.974623954590604</v>
      </c>
    </row>
    <row r="89" customFormat="false" ht="12.75" hidden="false" customHeight="false" outlineLevel="0" collapsed="false">
      <c r="A89" s="336"/>
      <c r="B89" s="341" t="n">
        <f aca="false">+[4]data1cf!A89</f>
        <v>-68389.810552732</v>
      </c>
      <c r="C89" s="341" t="n">
        <f aca="false">+[4]data1cf!B89</f>
        <v>11905.3016411717</v>
      </c>
      <c r="D89" s="341" t="n">
        <f aca="false">+[4]data1cf!C89</f>
        <v>13068.2148026765</v>
      </c>
      <c r="E89" s="341" t="n">
        <f aca="false">+[4]data1cf!D89</f>
        <v>12674.7058159014</v>
      </c>
      <c r="F89" s="341" t="n">
        <f aca="false">+[4]data1cf!E89</f>
        <v>12370.0073432541</v>
      </c>
      <c r="G89" s="341" t="n">
        <f aca="false">+[4]data1cf!F89</f>
        <v>12094.2967618873</v>
      </c>
      <c r="H89" s="341" t="n">
        <f aca="false">+[4]data1cf!G89</f>
        <v>11987.7291074774</v>
      </c>
      <c r="I89" s="341" t="n">
        <f aca="false">+[4]data1cf!H89</f>
        <v>11844.873048886</v>
      </c>
      <c r="J89" s="341" t="n">
        <f aca="false">+[4]data1cf!I89</f>
        <v>11684.4838571905</v>
      </c>
      <c r="K89" s="341" t="n">
        <f aca="false">+[4]data1cf!J89</f>
        <v>11661.6939427114</v>
      </c>
      <c r="L89" s="341" t="n">
        <f aca="false">+[4]data1cf!K89</f>
        <v>11570.3808872326</v>
      </c>
      <c r="M89" s="341" t="n">
        <f aca="false">+[4]data1cf!L89</f>
        <v>11679.5582342699</v>
      </c>
      <c r="N89" s="341" t="n">
        <f aca="false">+[4]data1cf!M89</f>
        <v>11500.0657396831</v>
      </c>
      <c r="O89" s="341" t="n">
        <f aca="false">+[4]data1cf!N89</f>
        <v>11448.6289704122</v>
      </c>
      <c r="P89" s="341" t="n">
        <f aca="false">+[4]data1cf!O89</f>
        <v>11419.8584713986</v>
      </c>
      <c r="Q89" s="341" t="n">
        <f aca="false">+[4]data1cf!P89</f>
        <v>11499.0099198814</v>
      </c>
      <c r="R89" s="341" t="n">
        <f aca="false">+[4]data1cf!Q89</f>
        <v>784.403771115615</v>
      </c>
      <c r="S89" s="341" t="n">
        <f aca="false">+[4]data1cf!R89</f>
        <v>0</v>
      </c>
      <c r="T89" s="341" t="n">
        <f aca="false">+[4]data1cf!S89</f>
        <v>0</v>
      </c>
      <c r="U89" s="341" t="n">
        <f aca="false">+[4]data1cf!T89</f>
        <v>0</v>
      </c>
      <c r="V89" s="341" t="n">
        <f aca="false">+[4]data1cf!U89</f>
        <v>0</v>
      </c>
      <c r="W89" s="341" t="n">
        <f aca="false">+[4]data1cf!V89</f>
        <v>0</v>
      </c>
      <c r="X89" s="341" t="n">
        <f aca="false">+[4]data1cf!W89</f>
        <v>0</v>
      </c>
      <c r="Y89" s="341" t="n">
        <f aca="false">+[4]data1cf!X89</f>
        <v>0</v>
      </c>
      <c r="Z89" s="341" t="n">
        <f aca="false">+[4]data1cf!Y89</f>
        <v>0</v>
      </c>
      <c r="AA89" s="341" t="n">
        <f aca="false">+[4]data1cf!Z89</f>
        <v>0</v>
      </c>
      <c r="AB89" s="341"/>
      <c r="AC89" s="342" t="n">
        <f aca="false">XNPV(0.1,B89:AA89,$B$1:$AA$1)</f>
        <v>23381.953261811</v>
      </c>
      <c r="AD89" s="342" t="n">
        <f aca="false">SUMPRODUCT(B89:AA89,$B$1010:$AA$1010)</f>
        <v>48518.9968890751</v>
      </c>
      <c r="AE89" s="343" t="n">
        <f aca="false">SUMPRODUCT(B89:AA89,$B$1012:$AA$1012)</f>
        <v>48184.0300717344</v>
      </c>
      <c r="AF89" s="344" t="n">
        <f aca="false">XIRR(B89:AA89,$B$1:$AA$1)</f>
        <v>0.15760121406495</v>
      </c>
      <c r="AG89" s="345" t="n">
        <f aca="false">1-EXP(-(1/0.25)*(AD89/ABS($AD$1010)))</f>
        <v>0.980667401739347</v>
      </c>
    </row>
    <row r="90" customFormat="false" ht="12.75" hidden="false" customHeight="false" outlineLevel="0" collapsed="false">
      <c r="A90" s="336"/>
      <c r="B90" s="341" t="n">
        <f aca="false">+[4]data1cf!A90</f>
        <v>-61990.556887151</v>
      </c>
      <c r="C90" s="341" t="n">
        <f aca="false">+[4]data1cf!B90</f>
        <v>11956.0122578749</v>
      </c>
      <c r="D90" s="341" t="n">
        <f aca="false">+[4]data1cf!C90</f>
        <v>12747.4878202701</v>
      </c>
      <c r="E90" s="341" t="n">
        <f aca="false">+[4]data1cf!D90</f>
        <v>12408.1139800755</v>
      </c>
      <c r="F90" s="341" t="n">
        <f aca="false">+[4]data1cf!E90</f>
        <v>12192.6054938472</v>
      </c>
      <c r="G90" s="341" t="n">
        <f aca="false">+[4]data1cf!F90</f>
        <v>12115.5254788733</v>
      </c>
      <c r="H90" s="341" t="n">
        <f aca="false">+[4]data1cf!G90</f>
        <v>11749.7233668677</v>
      </c>
      <c r="I90" s="341" t="n">
        <f aca="false">+[4]data1cf!H90</f>
        <v>11648.1376857189</v>
      </c>
      <c r="J90" s="341" t="n">
        <f aca="false">+[4]data1cf!I90</f>
        <v>11652.1103787023</v>
      </c>
      <c r="K90" s="341" t="n">
        <f aca="false">+[4]data1cf!J90</f>
        <v>11595.7922776326</v>
      </c>
      <c r="L90" s="341" t="n">
        <f aca="false">+[4]data1cf!K90</f>
        <v>11492.4771702031</v>
      </c>
      <c r="M90" s="341" t="n">
        <f aca="false">+[4]data1cf!L90</f>
        <v>11465.7271912384</v>
      </c>
      <c r="N90" s="341" t="n">
        <f aca="false">+[4]data1cf!M90</f>
        <v>11361.0151038486</v>
      </c>
      <c r="O90" s="341" t="n">
        <f aca="false">+[4]data1cf!N90</f>
        <v>11386.3602646975</v>
      </c>
      <c r="P90" s="341" t="n">
        <f aca="false">+[4]data1cf!O90</f>
        <v>11472.9642182598</v>
      </c>
      <c r="Q90" s="341" t="n">
        <f aca="false">+[4]data1cf!P90</f>
        <v>11230.3865235655</v>
      </c>
      <c r="R90" s="341" t="n">
        <f aca="false">+[4]data1cf!Q90</f>
        <v>711.006891272867</v>
      </c>
      <c r="S90" s="341" t="n">
        <f aca="false">+[4]data1cf!R90</f>
        <v>0</v>
      </c>
      <c r="T90" s="341" t="n">
        <f aca="false">+[4]data1cf!S90</f>
        <v>0</v>
      </c>
      <c r="U90" s="341" t="n">
        <f aca="false">+[4]data1cf!T90</f>
        <v>0</v>
      </c>
      <c r="V90" s="341" t="n">
        <f aca="false">+[4]data1cf!U90</f>
        <v>0</v>
      </c>
      <c r="W90" s="341" t="n">
        <f aca="false">+[4]data1cf!V90</f>
        <v>0</v>
      </c>
      <c r="X90" s="341" t="n">
        <f aca="false">+[4]data1cf!W90</f>
        <v>0</v>
      </c>
      <c r="Y90" s="341" t="n">
        <f aca="false">+[4]data1cf!X90</f>
        <v>0</v>
      </c>
      <c r="Z90" s="341" t="n">
        <f aca="false">+[4]data1cf!Y90</f>
        <v>0</v>
      </c>
      <c r="AA90" s="341" t="n">
        <f aca="false">+[4]data1cf!Z90</f>
        <v>0</v>
      </c>
      <c r="AB90" s="341"/>
      <c r="AC90" s="342" t="n">
        <f aca="false">XNPV(0.1,B90:AA90,$B$1:$AA$1)</f>
        <v>28742.4828811992</v>
      </c>
      <c r="AD90" s="342" t="n">
        <f aca="false">SUMPRODUCT(B90:AA90,$B$1010:$AA$1010)</f>
        <v>53599.4337896773</v>
      </c>
      <c r="AE90" s="343" t="n">
        <f aca="false">SUMPRODUCT(B90:AA90,$B$1012:$AA$1012)</f>
        <v>53268.1725752465</v>
      </c>
      <c r="AF90" s="344" t="n">
        <f aca="false">XIRR(B90:AA90,$B$1:$AA$1)</f>
        <v>0.176903107038417</v>
      </c>
      <c r="AG90" s="345" t="n">
        <f aca="false">1-EXP(-(1/0.25)*(AD90/ABS($AD$1010)))</f>
        <v>0.987210686713616</v>
      </c>
    </row>
    <row r="91" customFormat="false" ht="12.75" hidden="false" customHeight="false" outlineLevel="0" collapsed="false">
      <c r="A91" s="336"/>
      <c r="B91" s="341" t="n">
        <f aca="false">+[4]data1cf!A91</f>
        <v>-61353.8786893216</v>
      </c>
      <c r="C91" s="341" t="n">
        <f aca="false">+[4]data1cf!B91</f>
        <v>11965.7616720133</v>
      </c>
      <c r="D91" s="341" t="n">
        <f aca="false">+[4]data1cf!C91</f>
        <v>12779.9955621722</v>
      </c>
      <c r="E91" s="341" t="n">
        <f aca="false">+[4]data1cf!D91</f>
        <v>12432.1612134331</v>
      </c>
      <c r="F91" s="341" t="n">
        <f aca="false">+[4]data1cf!E91</f>
        <v>12133.4245676791</v>
      </c>
      <c r="G91" s="341" t="n">
        <f aca="false">+[4]data1cf!F91</f>
        <v>11960.6643530612</v>
      </c>
      <c r="H91" s="341" t="n">
        <f aca="false">+[4]data1cf!G91</f>
        <v>11713.6036118307</v>
      </c>
      <c r="I91" s="341" t="n">
        <f aca="false">+[4]data1cf!H91</f>
        <v>11525.6305083827</v>
      </c>
      <c r="J91" s="341" t="n">
        <f aca="false">+[4]data1cf!I91</f>
        <v>11532.3345751913</v>
      </c>
      <c r="K91" s="341" t="n">
        <f aca="false">+[4]data1cf!J91</f>
        <v>11554.101403026</v>
      </c>
      <c r="L91" s="341" t="n">
        <f aca="false">+[4]data1cf!K91</f>
        <v>11440.8582076394</v>
      </c>
      <c r="M91" s="341" t="n">
        <f aca="false">+[4]data1cf!L91</f>
        <v>11413.5977434329</v>
      </c>
      <c r="N91" s="341" t="n">
        <f aca="false">+[4]data1cf!M91</f>
        <v>11385.4985801989</v>
      </c>
      <c r="O91" s="341" t="n">
        <f aca="false">+[4]data1cf!N91</f>
        <v>11427.0803746072</v>
      </c>
      <c r="P91" s="341" t="n">
        <f aca="false">+[4]data1cf!O91</f>
        <v>11368.259955114</v>
      </c>
      <c r="Q91" s="341" t="n">
        <f aca="false">+[4]data1cf!P91</f>
        <v>11204.41834712</v>
      </c>
      <c r="R91" s="341" t="n">
        <f aca="false">+[4]data1cf!Q91</f>
        <v>703.704447015043</v>
      </c>
      <c r="S91" s="341" t="n">
        <f aca="false">+[4]data1cf!R91</f>
        <v>0</v>
      </c>
      <c r="T91" s="341" t="n">
        <f aca="false">+[4]data1cf!S91</f>
        <v>0</v>
      </c>
      <c r="U91" s="341" t="n">
        <f aca="false">+[4]data1cf!T91</f>
        <v>0</v>
      </c>
      <c r="V91" s="341" t="n">
        <f aca="false">+[4]data1cf!U91</f>
        <v>0</v>
      </c>
      <c r="W91" s="341" t="n">
        <f aca="false">+[4]data1cf!V91</f>
        <v>0</v>
      </c>
      <c r="X91" s="341" t="n">
        <f aca="false">+[4]data1cf!W91</f>
        <v>0</v>
      </c>
      <c r="Y91" s="341" t="n">
        <f aca="false">+[4]data1cf!X91</f>
        <v>0</v>
      </c>
      <c r="Z91" s="341" t="n">
        <f aca="false">+[4]data1cf!Y91</f>
        <v>0</v>
      </c>
      <c r="AA91" s="341" t="n">
        <f aca="false">+[4]data1cf!Z91</f>
        <v>0</v>
      </c>
      <c r="AB91" s="341"/>
      <c r="AC91" s="342" t="n">
        <f aca="false">XNPV(0.1,B91:AA91,$B$1:$AA$1)</f>
        <v>29085.7712061735</v>
      </c>
      <c r="AD91" s="342" t="n">
        <f aca="false">SUMPRODUCT(B91:AA91,$B$1010:$AA$1010)</f>
        <v>53834.7876717654</v>
      </c>
      <c r="AE91" s="343" t="n">
        <f aca="false">SUMPRODUCT(B91:AA91,$B$1012:$AA$1012)</f>
        <v>53504.9131871838</v>
      </c>
      <c r="AF91" s="344" t="n">
        <f aca="false">XIRR(B91:AA91,$B$1:$AA$1)</f>
        <v>0.178641748906506</v>
      </c>
      <c r="AG91" s="345" t="n">
        <f aca="false">1-EXP(-(1/0.25)*(AD91/ABS($AD$1010)))</f>
        <v>0.987453157809714</v>
      </c>
    </row>
    <row r="92" customFormat="false" ht="12.75" hidden="false" customHeight="false" outlineLevel="0" collapsed="false">
      <c r="A92" s="336"/>
      <c r="B92" s="341" t="n">
        <f aca="false">+[4]data1cf!A92</f>
        <v>-71637.7133271926</v>
      </c>
      <c r="C92" s="341" t="n">
        <f aca="false">+[4]data1cf!B92</f>
        <v>12045.5747561605</v>
      </c>
      <c r="D92" s="341" t="n">
        <f aca="false">+[4]data1cf!C92</f>
        <v>13099.3541030796</v>
      </c>
      <c r="E92" s="341" t="n">
        <f aca="false">+[4]data1cf!D92</f>
        <v>12752.4775380789</v>
      </c>
      <c r="F92" s="341" t="n">
        <f aca="false">+[4]data1cf!E92</f>
        <v>12634.6184563528</v>
      </c>
      <c r="G92" s="341" t="n">
        <f aca="false">+[4]data1cf!F92</f>
        <v>12164.6948214784</v>
      </c>
      <c r="H92" s="341" t="n">
        <f aca="false">+[4]data1cf!G92</f>
        <v>11999.3519104293</v>
      </c>
      <c r="I92" s="341" t="n">
        <f aca="false">+[4]data1cf!H92</f>
        <v>11855.9003415941</v>
      </c>
      <c r="J92" s="341" t="n">
        <f aca="false">+[4]data1cf!I92</f>
        <v>11738.4310170117</v>
      </c>
      <c r="K92" s="341" t="n">
        <f aca="false">+[4]data1cf!J92</f>
        <v>11631.3987071345</v>
      </c>
      <c r="L92" s="341" t="n">
        <f aca="false">+[4]data1cf!K92</f>
        <v>11666.9348047991</v>
      </c>
      <c r="M92" s="341" t="n">
        <f aca="false">+[4]data1cf!L92</f>
        <v>11500.4548268767</v>
      </c>
      <c r="N92" s="341" t="n">
        <f aca="false">+[4]data1cf!M92</f>
        <v>11578.9493516236</v>
      </c>
      <c r="O92" s="341" t="n">
        <f aca="false">+[4]data1cf!N92</f>
        <v>11434.5830502212</v>
      </c>
      <c r="P92" s="341" t="n">
        <f aca="false">+[4]data1cf!O92</f>
        <v>11504.9996268047</v>
      </c>
      <c r="Q92" s="341" t="n">
        <f aca="false">+[4]data1cf!P92</f>
        <v>11479.9397210517</v>
      </c>
      <c r="R92" s="341" t="n">
        <f aca="false">+[4]data1cf!Q92</f>
        <v>821.655916777568</v>
      </c>
      <c r="S92" s="341" t="n">
        <f aca="false">+[4]data1cf!R92</f>
        <v>0</v>
      </c>
      <c r="T92" s="341" t="n">
        <f aca="false">+[4]data1cf!S92</f>
        <v>0</v>
      </c>
      <c r="U92" s="341" t="n">
        <f aca="false">+[4]data1cf!T92</f>
        <v>0</v>
      </c>
      <c r="V92" s="341" t="n">
        <f aca="false">+[4]data1cf!U92</f>
        <v>0</v>
      </c>
      <c r="W92" s="341" t="n">
        <f aca="false">+[4]data1cf!V92</f>
        <v>0</v>
      </c>
      <c r="X92" s="341" t="n">
        <f aca="false">+[4]data1cf!W92</f>
        <v>0</v>
      </c>
      <c r="Y92" s="341" t="n">
        <f aca="false">+[4]data1cf!X92</f>
        <v>0</v>
      </c>
      <c r="Z92" s="341" t="n">
        <f aca="false">+[4]data1cf!Y92</f>
        <v>0</v>
      </c>
      <c r="AA92" s="341" t="n">
        <f aca="false">+[4]data1cf!Z92</f>
        <v>0</v>
      </c>
      <c r="AB92" s="341"/>
      <c r="AC92" s="342" t="n">
        <f aca="false">XNPV(0.1,B92:AA92,$B$1:$AA$1)</f>
        <v>20616.0826941579</v>
      </c>
      <c r="AD92" s="342" t="n">
        <f aca="false">SUMPRODUCT(B92:AA92,$B$1010:$AA$1010)</f>
        <v>45833.0171277684</v>
      </c>
      <c r="AE92" s="343" t="n">
        <f aca="false">SUMPRODUCT(B92:AA92,$B$1012:$AA$1012)</f>
        <v>45497.0992147833</v>
      </c>
      <c r="AF92" s="344" t="n">
        <f aca="false">XIRR(B92:AA92,$B$1:$AA$1)</f>
        <v>0.148967700405324</v>
      </c>
      <c r="AG92" s="345" t="n">
        <f aca="false">1-EXP(-(1/0.25)*(AD92/ABS($AD$1010)))</f>
        <v>0.975947508361382</v>
      </c>
    </row>
    <row r="93" customFormat="false" ht="12.75" hidden="false" customHeight="false" outlineLevel="0" collapsed="false">
      <c r="A93" s="336"/>
      <c r="B93" s="341" t="n">
        <f aca="false">+[4]data1cf!A93</f>
        <v>-64476.2351695896</v>
      </c>
      <c r="C93" s="341" t="n">
        <f aca="false">+[4]data1cf!B93</f>
        <v>11849.0061452784</v>
      </c>
      <c r="D93" s="341" t="n">
        <f aca="false">+[4]data1cf!C93</f>
        <v>12833.0296460815</v>
      </c>
      <c r="E93" s="341" t="n">
        <f aca="false">+[4]data1cf!D93</f>
        <v>12503.7940069025</v>
      </c>
      <c r="F93" s="341" t="n">
        <f aca="false">+[4]data1cf!E93</f>
        <v>12268.9618838553</v>
      </c>
      <c r="G93" s="341" t="n">
        <f aca="false">+[4]data1cf!F93</f>
        <v>12006.2998327492</v>
      </c>
      <c r="H93" s="341" t="n">
        <f aca="false">+[4]data1cf!G93</f>
        <v>11786.6457139657</v>
      </c>
      <c r="I93" s="341" t="n">
        <f aca="false">+[4]data1cf!H93</f>
        <v>11586.4272195152</v>
      </c>
      <c r="J93" s="341" t="n">
        <f aca="false">+[4]data1cf!I93</f>
        <v>11689.0794564056</v>
      </c>
      <c r="K93" s="341" t="n">
        <f aca="false">+[4]data1cf!J93</f>
        <v>11690.5385924018</v>
      </c>
      <c r="L93" s="341" t="n">
        <f aca="false">+[4]data1cf!K93</f>
        <v>11471.9117461921</v>
      </c>
      <c r="M93" s="341" t="n">
        <f aca="false">+[4]data1cf!L93</f>
        <v>11425.2582600917</v>
      </c>
      <c r="N93" s="341" t="n">
        <f aca="false">+[4]data1cf!M93</f>
        <v>11381.739964061</v>
      </c>
      <c r="O93" s="341" t="n">
        <f aca="false">+[4]data1cf!N93</f>
        <v>11398.7099911475</v>
      </c>
      <c r="P93" s="341" t="n">
        <f aca="false">+[4]data1cf!O93</f>
        <v>11248.2303136339</v>
      </c>
      <c r="Q93" s="341" t="n">
        <f aca="false">+[4]data1cf!P93</f>
        <v>11250.8257079872</v>
      </c>
      <c r="R93" s="341" t="n">
        <f aca="false">+[4]data1cf!Q93</f>
        <v>739.516626901125</v>
      </c>
      <c r="S93" s="341" t="n">
        <f aca="false">+[4]data1cf!R93</f>
        <v>0</v>
      </c>
      <c r="T93" s="341" t="n">
        <f aca="false">+[4]data1cf!S93</f>
        <v>0</v>
      </c>
      <c r="U93" s="341" t="n">
        <f aca="false">+[4]data1cf!T93</f>
        <v>0</v>
      </c>
      <c r="V93" s="341" t="n">
        <f aca="false">+[4]data1cf!U93</f>
        <v>0</v>
      </c>
      <c r="W93" s="341" t="n">
        <f aca="false">+[4]data1cf!V93</f>
        <v>0</v>
      </c>
      <c r="X93" s="341" t="n">
        <f aca="false">+[4]data1cf!W93</f>
        <v>0</v>
      </c>
      <c r="Y93" s="341" t="n">
        <f aca="false">+[4]data1cf!X93</f>
        <v>0</v>
      </c>
      <c r="Z93" s="341" t="n">
        <f aca="false">+[4]data1cf!Y93</f>
        <v>0</v>
      </c>
      <c r="AA93" s="341" t="n">
        <f aca="false">+[4]data1cf!Z93</f>
        <v>0</v>
      </c>
      <c r="AB93" s="341"/>
      <c r="AC93" s="342" t="n">
        <f aca="false">XNPV(0.1,B93:AA93,$B$1:$AA$1)</f>
        <v>26273.0302954095</v>
      </c>
      <c r="AD93" s="342" t="n">
        <f aca="false">SUMPRODUCT(B93:AA93,$B$1010:$AA$1010)</f>
        <v>51121.9425576424</v>
      </c>
      <c r="AE93" s="343" t="n">
        <f aca="false">SUMPRODUCT(B93:AA93,$B$1012:$AA$1012)</f>
        <v>50790.8836181763</v>
      </c>
      <c r="AF93" s="344" t="n">
        <f aca="false">XIRR(B93:AA93,$B$1:$AA$1)</f>
        <v>0.168089950406973</v>
      </c>
      <c r="AG93" s="345" t="n">
        <f aca="false">1-EXP(-(1/0.25)*(AD93/ABS($AD$1010)))</f>
        <v>0.984355806593335</v>
      </c>
    </row>
    <row r="94" customFormat="false" ht="12.75" hidden="false" customHeight="false" outlineLevel="0" collapsed="false">
      <c r="A94" s="336"/>
      <c r="B94" s="341" t="n">
        <f aca="false">+[4]data1cf!A94</f>
        <v>-70679.8975109215</v>
      </c>
      <c r="C94" s="341" t="n">
        <f aca="false">+[4]data1cf!B94</f>
        <v>12033.1149178485</v>
      </c>
      <c r="D94" s="341" t="n">
        <f aca="false">+[4]data1cf!C94</f>
        <v>13076.9250065951</v>
      </c>
      <c r="E94" s="341" t="n">
        <f aca="false">+[4]data1cf!D94</f>
        <v>12839.9216783976</v>
      </c>
      <c r="F94" s="341" t="n">
        <f aca="false">+[4]data1cf!E94</f>
        <v>12399.9619355025</v>
      </c>
      <c r="G94" s="341" t="n">
        <f aca="false">+[4]data1cf!F94</f>
        <v>12329.3394527432</v>
      </c>
      <c r="H94" s="341" t="n">
        <f aca="false">+[4]data1cf!G94</f>
        <v>11983.0535870813</v>
      </c>
      <c r="I94" s="341" t="n">
        <f aca="false">+[4]data1cf!H94</f>
        <v>11751.5901285536</v>
      </c>
      <c r="J94" s="341" t="n">
        <f aca="false">+[4]data1cf!I94</f>
        <v>11845.3043782002</v>
      </c>
      <c r="K94" s="341" t="n">
        <f aca="false">+[4]data1cf!J94</f>
        <v>11671.0063489862</v>
      </c>
      <c r="L94" s="341" t="n">
        <f aca="false">+[4]data1cf!K94</f>
        <v>11650.2375559475</v>
      </c>
      <c r="M94" s="341" t="n">
        <f aca="false">+[4]data1cf!L94</f>
        <v>11660.7798501457</v>
      </c>
      <c r="N94" s="341" t="n">
        <f aca="false">+[4]data1cf!M94</f>
        <v>11547.395344616</v>
      </c>
      <c r="O94" s="341" t="n">
        <f aca="false">+[4]data1cf!N94</f>
        <v>11586.3205889117</v>
      </c>
      <c r="P94" s="341" t="n">
        <f aca="false">+[4]data1cf!O94</f>
        <v>11514.1168349558</v>
      </c>
      <c r="Q94" s="341" t="n">
        <f aca="false">+[4]data1cf!P94</f>
        <v>11490.2174215914</v>
      </c>
      <c r="R94" s="341" t="n">
        <f aca="false">+[4]data1cf!Q94</f>
        <v>810.670152491265</v>
      </c>
      <c r="S94" s="341" t="n">
        <f aca="false">+[4]data1cf!R94</f>
        <v>0</v>
      </c>
      <c r="T94" s="341" t="n">
        <f aca="false">+[4]data1cf!S94</f>
        <v>0</v>
      </c>
      <c r="U94" s="341" t="n">
        <f aca="false">+[4]data1cf!T94</f>
        <v>0</v>
      </c>
      <c r="V94" s="341" t="n">
        <f aca="false">+[4]data1cf!U94</f>
        <v>0</v>
      </c>
      <c r="W94" s="341" t="n">
        <f aca="false">+[4]data1cf!V94</f>
        <v>0</v>
      </c>
      <c r="X94" s="341" t="n">
        <f aca="false">+[4]data1cf!W94</f>
        <v>0</v>
      </c>
      <c r="Y94" s="341" t="n">
        <f aca="false">+[4]data1cf!X94</f>
        <v>0</v>
      </c>
      <c r="Z94" s="341" t="n">
        <f aca="false">+[4]data1cf!Y94</f>
        <v>0</v>
      </c>
      <c r="AA94" s="341" t="n">
        <f aca="false">+[4]data1cf!Z94</f>
        <v>0</v>
      </c>
      <c r="AB94" s="341"/>
      <c r="AC94" s="342" t="n">
        <f aca="false">XNPV(0.1,B94:AA94,$B$1:$AA$1)</f>
        <v>21641.6753656614</v>
      </c>
      <c r="AD94" s="342" t="n">
        <f aca="false">SUMPRODUCT(B94:AA94,$B$1010:$AA$1010)</f>
        <v>46908.6977721287</v>
      </c>
      <c r="AE94" s="343" t="n">
        <f aca="false">SUMPRODUCT(B94:AA94,$B$1012:$AA$1012)</f>
        <v>46572.0151723908</v>
      </c>
      <c r="AF94" s="344" t="n">
        <f aca="false">XIRR(B94:AA94,$B$1:$AA$1)</f>
        <v>0.151889417837116</v>
      </c>
      <c r="AG94" s="345" t="n">
        <f aca="false">1-EXP(-(1/0.25)*(AD94/ABS($AD$1010)))</f>
        <v>0.977962282320806</v>
      </c>
    </row>
    <row r="95" customFormat="false" ht="12.75" hidden="false" customHeight="false" outlineLevel="0" collapsed="false">
      <c r="A95" s="336"/>
      <c r="B95" s="341" t="n">
        <f aca="false">+[4]data1cf!A95</f>
        <v>-64499.602015782</v>
      </c>
      <c r="C95" s="341" t="n">
        <f aca="false">+[4]data1cf!B95</f>
        <v>12021.1393547876</v>
      </c>
      <c r="D95" s="341" t="n">
        <f aca="false">+[4]data1cf!C95</f>
        <v>12775.2475845428</v>
      </c>
      <c r="E95" s="341" t="n">
        <f aca="false">+[4]data1cf!D95</f>
        <v>12671.8868646979</v>
      </c>
      <c r="F95" s="341" t="n">
        <f aca="false">+[4]data1cf!E95</f>
        <v>12267.5205147232</v>
      </c>
      <c r="G95" s="341" t="n">
        <f aca="false">+[4]data1cf!F95</f>
        <v>11897.2480741007</v>
      </c>
      <c r="H95" s="341" t="n">
        <f aca="false">+[4]data1cf!G95</f>
        <v>11812.8607083382</v>
      </c>
      <c r="I95" s="341" t="n">
        <f aca="false">+[4]data1cf!H95</f>
        <v>11621.907180962</v>
      </c>
      <c r="J95" s="341" t="n">
        <f aca="false">+[4]data1cf!I95</f>
        <v>11528.6340413308</v>
      </c>
      <c r="K95" s="341" t="n">
        <f aca="false">+[4]data1cf!J95</f>
        <v>11657.4181581717</v>
      </c>
      <c r="L95" s="341" t="n">
        <f aca="false">+[4]data1cf!K95</f>
        <v>11464.7992155073</v>
      </c>
      <c r="M95" s="341" t="n">
        <f aca="false">+[4]data1cf!L95</f>
        <v>11406.3537388841</v>
      </c>
      <c r="N95" s="341" t="n">
        <f aca="false">+[4]data1cf!M95</f>
        <v>11355.4373994324</v>
      </c>
      <c r="O95" s="341" t="n">
        <f aca="false">+[4]data1cf!N95</f>
        <v>11403.5487680143</v>
      </c>
      <c r="P95" s="341" t="n">
        <f aca="false">+[4]data1cf!O95</f>
        <v>11152.0267156768</v>
      </c>
      <c r="Q95" s="341" t="n">
        <f aca="false">+[4]data1cf!P95</f>
        <v>11233.6203408779</v>
      </c>
      <c r="R95" s="341" t="n">
        <f aca="false">+[4]data1cf!Q95</f>
        <v>739.784635280213</v>
      </c>
      <c r="S95" s="341" t="n">
        <f aca="false">+[4]data1cf!R95</f>
        <v>0</v>
      </c>
      <c r="T95" s="341" t="n">
        <f aca="false">+[4]data1cf!S95</f>
        <v>0</v>
      </c>
      <c r="U95" s="341" t="n">
        <f aca="false">+[4]data1cf!T95</f>
        <v>0</v>
      </c>
      <c r="V95" s="341" t="n">
        <f aca="false">+[4]data1cf!U95</f>
        <v>0</v>
      </c>
      <c r="W95" s="341" t="n">
        <f aca="false">+[4]data1cf!V95</f>
        <v>0</v>
      </c>
      <c r="X95" s="341" t="n">
        <f aca="false">+[4]data1cf!W95</f>
        <v>0</v>
      </c>
      <c r="Y95" s="341" t="n">
        <f aca="false">+[4]data1cf!X95</f>
        <v>0</v>
      </c>
      <c r="Z95" s="341" t="n">
        <f aca="false">+[4]data1cf!Y95</f>
        <v>0</v>
      </c>
      <c r="AA95" s="341" t="n">
        <f aca="false">+[4]data1cf!Z95</f>
        <v>0</v>
      </c>
      <c r="AB95" s="341"/>
      <c r="AC95" s="342" t="n">
        <f aca="false">XNPV(0.1,B95:AA95,$B$1:$AA$1)</f>
        <v>26314.4261629849</v>
      </c>
      <c r="AD95" s="342" t="n">
        <f aca="false">SUMPRODUCT(B95:AA95,$B$1010:$AA$1010)</f>
        <v>51117.5343749415</v>
      </c>
      <c r="AE95" s="343" t="n">
        <f aca="false">SUMPRODUCT(B95:AA95,$B$1012:$AA$1012)</f>
        <v>50787.1500711705</v>
      </c>
      <c r="AF95" s="344" t="n">
        <f aca="false">XIRR(B95:AA95,$B$1:$AA$1)</f>
        <v>0.168378151199479</v>
      </c>
      <c r="AG95" s="345" t="n">
        <f aca="false">1-EXP(-(1/0.25)*(AD95/ABS($AD$1010)))</f>
        <v>0.984350196995033</v>
      </c>
    </row>
    <row r="96" customFormat="false" ht="12.75" hidden="false" customHeight="false" outlineLevel="0" collapsed="false">
      <c r="A96" s="336"/>
      <c r="B96" s="341" t="n">
        <f aca="false">+[4]data1cf!A96</f>
        <v>-74049.1332612881</v>
      </c>
      <c r="C96" s="341" t="n">
        <f aca="false">+[4]data1cf!B96</f>
        <v>12117.6911589781</v>
      </c>
      <c r="D96" s="341" t="n">
        <f aca="false">+[4]data1cf!C96</f>
        <v>13173.0937160891</v>
      </c>
      <c r="E96" s="341" t="n">
        <f aca="false">+[4]data1cf!D96</f>
        <v>12772.539123653</v>
      </c>
      <c r="F96" s="341" t="n">
        <f aca="false">+[4]data1cf!E96</f>
        <v>12608.2907469974</v>
      </c>
      <c r="G96" s="341" t="n">
        <f aca="false">+[4]data1cf!F96</f>
        <v>12356.3093822873</v>
      </c>
      <c r="H96" s="341" t="n">
        <f aca="false">+[4]data1cf!G96</f>
        <v>12090.8826536425</v>
      </c>
      <c r="I96" s="341" t="n">
        <f aca="false">+[4]data1cf!H96</f>
        <v>11796.3765651577</v>
      </c>
      <c r="J96" s="341" t="n">
        <f aca="false">+[4]data1cf!I96</f>
        <v>11832.4814695282</v>
      </c>
      <c r="K96" s="341" t="n">
        <f aca="false">+[4]data1cf!J96</f>
        <v>11822.0904845025</v>
      </c>
      <c r="L96" s="341" t="n">
        <f aca="false">+[4]data1cf!K96</f>
        <v>11769.6943442441</v>
      </c>
      <c r="M96" s="341" t="n">
        <f aca="false">+[4]data1cf!L96</f>
        <v>11632.6258042856</v>
      </c>
      <c r="N96" s="341" t="n">
        <f aca="false">+[4]data1cf!M96</f>
        <v>11603.0914283149</v>
      </c>
      <c r="O96" s="341" t="n">
        <f aca="false">+[4]data1cf!N96</f>
        <v>11553.7138716644</v>
      </c>
      <c r="P96" s="341" t="n">
        <f aca="false">+[4]data1cf!O96</f>
        <v>11559.1660894607</v>
      </c>
      <c r="Q96" s="341" t="n">
        <f aca="false">+[4]data1cf!P96</f>
        <v>11310.1603000188</v>
      </c>
      <c r="R96" s="341" t="n">
        <f aca="false">+[4]data1cf!Q96</f>
        <v>849.31393885367</v>
      </c>
      <c r="S96" s="341" t="n">
        <f aca="false">+[4]data1cf!R96</f>
        <v>0</v>
      </c>
      <c r="T96" s="341" t="n">
        <f aca="false">+[4]data1cf!S96</f>
        <v>0</v>
      </c>
      <c r="U96" s="341" t="n">
        <f aca="false">+[4]data1cf!T96</f>
        <v>0</v>
      </c>
      <c r="V96" s="341" t="n">
        <f aca="false">+[4]data1cf!U96</f>
        <v>0</v>
      </c>
      <c r="W96" s="341" t="n">
        <f aca="false">+[4]data1cf!V96</f>
        <v>0</v>
      </c>
      <c r="X96" s="341" t="n">
        <f aca="false">+[4]data1cf!W96</f>
        <v>0</v>
      </c>
      <c r="Y96" s="341" t="n">
        <f aca="false">+[4]data1cf!X96</f>
        <v>0</v>
      </c>
      <c r="Z96" s="341" t="n">
        <f aca="false">+[4]data1cf!Y96</f>
        <v>0</v>
      </c>
      <c r="AA96" s="341" t="n">
        <f aca="false">+[4]data1cf!Z96</f>
        <v>0</v>
      </c>
      <c r="AB96" s="341"/>
      <c r="AC96" s="342" t="n">
        <f aca="false">XNPV(0.1,B96:AA96,$B$1:$AA$1)</f>
        <v>18700.6830198505</v>
      </c>
      <c r="AD96" s="342" t="n">
        <f aca="false">SUMPRODUCT(B96:AA96,$B$1010:$AA$1010)</f>
        <v>44053.7741021591</v>
      </c>
      <c r="AE96" s="343" t="n">
        <f aca="false">SUMPRODUCT(B96:AA96,$B$1012:$AA$1012)</f>
        <v>43716.0871808971</v>
      </c>
      <c r="AF96" s="344" t="n">
        <f aca="false">XIRR(B96:AA96,$B$1:$AA$1)</f>
        <v>0.143187397534282</v>
      </c>
      <c r="AG96" s="345" t="n">
        <f aca="false">1-EXP(-(1/0.25)*(AD96/ABS($AD$1010)))</f>
        <v>0.972202635266468</v>
      </c>
    </row>
    <row r="97" customFormat="false" ht="12.75" hidden="false" customHeight="false" outlineLevel="0" collapsed="false">
      <c r="A97" s="336"/>
      <c r="B97" s="341" t="n">
        <f aca="false">+[4]data1cf!A97</f>
        <v>-73667.0196178402</v>
      </c>
      <c r="C97" s="341" t="n">
        <f aca="false">+[4]data1cf!B97</f>
        <v>12098.9210390795</v>
      </c>
      <c r="D97" s="341" t="n">
        <f aca="false">+[4]data1cf!C97</f>
        <v>13206.9832146721</v>
      </c>
      <c r="E97" s="341" t="n">
        <f aca="false">+[4]data1cf!D97</f>
        <v>12872.9834227667</v>
      </c>
      <c r="F97" s="341" t="n">
        <f aca="false">+[4]data1cf!E97</f>
        <v>12532.5216334987</v>
      </c>
      <c r="G97" s="341" t="n">
        <f aca="false">+[4]data1cf!F97</f>
        <v>12240.7175002235</v>
      </c>
      <c r="H97" s="341" t="n">
        <f aca="false">+[4]data1cf!G97</f>
        <v>11971.2235171185</v>
      </c>
      <c r="I97" s="341" t="n">
        <f aca="false">+[4]data1cf!H97</f>
        <v>11835.3427537281</v>
      </c>
      <c r="J97" s="341" t="n">
        <f aca="false">+[4]data1cf!I97</f>
        <v>11850.6700043074</v>
      </c>
      <c r="K97" s="341" t="n">
        <f aca="false">+[4]data1cf!J97</f>
        <v>11826.9900907895</v>
      </c>
      <c r="L97" s="341" t="n">
        <f aca="false">+[4]data1cf!K97</f>
        <v>11784.4829038834</v>
      </c>
      <c r="M97" s="341" t="n">
        <f aca="false">+[4]data1cf!L97</f>
        <v>11733.0690591837</v>
      </c>
      <c r="N97" s="341" t="n">
        <f aca="false">+[4]data1cf!M97</f>
        <v>11596.9114449014</v>
      </c>
      <c r="O97" s="341" t="n">
        <f aca="false">+[4]data1cf!N97</f>
        <v>11595.8570899777</v>
      </c>
      <c r="P97" s="341" t="n">
        <f aca="false">+[4]data1cf!O97</f>
        <v>11555.3910528685</v>
      </c>
      <c r="Q97" s="341" t="n">
        <f aca="false">+[4]data1cf!P97</f>
        <v>11471.8972358916</v>
      </c>
      <c r="R97" s="341" t="n">
        <f aca="false">+[4]data1cf!Q97</f>
        <v>844.93124820878</v>
      </c>
      <c r="S97" s="341" t="n">
        <f aca="false">+[4]data1cf!R97</f>
        <v>0</v>
      </c>
      <c r="T97" s="341" t="n">
        <f aca="false">+[4]data1cf!S97</f>
        <v>0</v>
      </c>
      <c r="U97" s="341" t="n">
        <f aca="false">+[4]data1cf!T97</f>
        <v>0</v>
      </c>
      <c r="V97" s="341" t="n">
        <f aca="false">+[4]data1cf!U97</f>
        <v>0</v>
      </c>
      <c r="W97" s="341" t="n">
        <f aca="false">+[4]data1cf!V97</f>
        <v>0</v>
      </c>
      <c r="X97" s="341" t="n">
        <f aca="false">+[4]data1cf!W97</f>
        <v>0</v>
      </c>
      <c r="Y97" s="341" t="n">
        <f aca="false">+[4]data1cf!X97</f>
        <v>0</v>
      </c>
      <c r="Z97" s="341" t="n">
        <f aca="false">+[4]data1cf!Y97</f>
        <v>0</v>
      </c>
      <c r="AA97" s="341" t="n">
        <f aca="false">+[4]data1cf!Z97</f>
        <v>0</v>
      </c>
      <c r="AB97" s="341"/>
      <c r="AC97" s="342" t="n">
        <f aca="false">XNPV(0.1,B97:AA97,$B$1:$AA$1)</f>
        <v>19096.5570121504</v>
      </c>
      <c r="AD97" s="342" t="n">
        <f aca="false">SUMPRODUCT(B97:AA97,$B$1010:$AA$1010)</f>
        <v>44475.7393086174</v>
      </c>
      <c r="AE97" s="343" t="n">
        <f aca="false">SUMPRODUCT(B97:AA97,$B$1012:$AA$1012)</f>
        <v>44137.5614702377</v>
      </c>
      <c r="AF97" s="344" t="n">
        <f aca="false">XIRR(B97:AA97,$B$1:$AA$1)</f>
        <v>0.144244604394052</v>
      </c>
      <c r="AG97" s="345" t="n">
        <f aca="false">1-EXP(-(1/0.25)*(AD97/ABS($AD$1010)))</f>
        <v>0.973140393185869</v>
      </c>
    </row>
    <row r="98" customFormat="false" ht="12.75" hidden="false" customHeight="false" outlineLevel="0" collapsed="false">
      <c r="A98" s="336"/>
      <c r="B98" s="341" t="n">
        <f aca="false">+[4]data1cf!A98</f>
        <v>-63388.603353523</v>
      </c>
      <c r="C98" s="341" t="n">
        <f aca="false">+[4]data1cf!B98</f>
        <v>11843.6772620023</v>
      </c>
      <c r="D98" s="341" t="n">
        <f aca="false">+[4]data1cf!C98</f>
        <v>12770.5957587144</v>
      </c>
      <c r="E98" s="341" t="n">
        <f aca="false">+[4]data1cf!D98</f>
        <v>12490.570677776</v>
      </c>
      <c r="F98" s="341" t="n">
        <f aca="false">+[4]data1cf!E98</f>
        <v>12178.6079245816</v>
      </c>
      <c r="G98" s="341" t="n">
        <f aca="false">+[4]data1cf!F98</f>
        <v>11945.9312161531</v>
      </c>
      <c r="H98" s="341" t="n">
        <f aca="false">+[4]data1cf!G98</f>
        <v>11904.5409964912</v>
      </c>
      <c r="I98" s="341" t="n">
        <f aca="false">+[4]data1cf!H98</f>
        <v>11471.180956195</v>
      </c>
      <c r="J98" s="341" t="n">
        <f aca="false">+[4]data1cf!I98</f>
        <v>11501.379523984</v>
      </c>
      <c r="K98" s="341" t="n">
        <f aca="false">+[4]data1cf!J98</f>
        <v>11613.7467784793</v>
      </c>
      <c r="L98" s="341" t="n">
        <f aca="false">+[4]data1cf!K98</f>
        <v>11665.7763709757</v>
      </c>
      <c r="M98" s="341" t="n">
        <f aca="false">+[4]data1cf!L98</f>
        <v>11369.1977046297</v>
      </c>
      <c r="N98" s="341" t="n">
        <f aca="false">+[4]data1cf!M98</f>
        <v>11459.6587584337</v>
      </c>
      <c r="O98" s="341" t="n">
        <f aca="false">+[4]data1cf!N98</f>
        <v>11492.6883958671</v>
      </c>
      <c r="P98" s="341" t="n">
        <f aca="false">+[4]data1cf!O98</f>
        <v>11227.0892336801</v>
      </c>
      <c r="Q98" s="341" t="n">
        <f aca="false">+[4]data1cf!P98</f>
        <v>11238.1822475854</v>
      </c>
      <c r="R98" s="341" t="n">
        <f aca="false">+[4]data1cf!Q98</f>
        <v>727.041925023567</v>
      </c>
      <c r="S98" s="341" t="n">
        <f aca="false">+[4]data1cf!R98</f>
        <v>0</v>
      </c>
      <c r="T98" s="341" t="n">
        <f aca="false">+[4]data1cf!S98</f>
        <v>0</v>
      </c>
      <c r="U98" s="341" t="n">
        <f aca="false">+[4]data1cf!T98</f>
        <v>0</v>
      </c>
      <c r="V98" s="341" t="n">
        <f aca="false">+[4]data1cf!U98</f>
        <v>0</v>
      </c>
      <c r="W98" s="341" t="n">
        <f aca="false">+[4]data1cf!V98</f>
        <v>0</v>
      </c>
      <c r="X98" s="341" t="n">
        <f aca="false">+[4]data1cf!W98</f>
        <v>0</v>
      </c>
      <c r="Y98" s="341" t="n">
        <f aca="false">+[4]data1cf!X98</f>
        <v>0</v>
      </c>
      <c r="Z98" s="341" t="n">
        <f aca="false">+[4]data1cf!Y98</f>
        <v>0</v>
      </c>
      <c r="AA98" s="341" t="n">
        <f aca="false">+[4]data1cf!Z98</f>
        <v>0</v>
      </c>
      <c r="AB98" s="341"/>
      <c r="AC98" s="342" t="n">
        <f aca="false">XNPV(0.1,B98:AA98,$B$1:$AA$1)</f>
        <v>27178.2298943364</v>
      </c>
      <c r="AD98" s="342" t="n">
        <f aca="false">SUMPRODUCT(B98:AA98,$B$1010:$AA$1010)</f>
        <v>51995.6649225065</v>
      </c>
      <c r="AE98" s="343" t="n">
        <f aca="false">SUMPRODUCT(B98:AA98,$B$1012:$AA$1012)</f>
        <v>51664.8775747619</v>
      </c>
      <c r="AF98" s="344" t="n">
        <f aca="false">XIRR(B98:AA98,$B$1:$AA$1)</f>
        <v>0.171380540156214</v>
      </c>
      <c r="AG98" s="345" t="n">
        <f aca="false">1-EXP(-(1/0.25)*(AD98/ABS($AD$1010)))</f>
        <v>0.985428879024989</v>
      </c>
    </row>
    <row r="99" customFormat="false" ht="12.75" hidden="false" customHeight="false" outlineLevel="0" collapsed="false">
      <c r="A99" s="336"/>
      <c r="B99" s="341" t="n">
        <f aca="false">+[4]data1cf!A99</f>
        <v>-65652.1314337068</v>
      </c>
      <c r="C99" s="341" t="n">
        <f aca="false">+[4]data1cf!B99</f>
        <v>11943.3463283291</v>
      </c>
      <c r="D99" s="341" t="n">
        <f aca="false">+[4]data1cf!C99</f>
        <v>12962.7624883294</v>
      </c>
      <c r="E99" s="341" t="n">
        <f aca="false">+[4]data1cf!D99</f>
        <v>12633.3964977372</v>
      </c>
      <c r="F99" s="341" t="n">
        <f aca="false">+[4]data1cf!E99</f>
        <v>12481.6692058453</v>
      </c>
      <c r="G99" s="341" t="n">
        <f aca="false">+[4]data1cf!F99</f>
        <v>12135.4643484629</v>
      </c>
      <c r="H99" s="341" t="n">
        <f aca="false">+[4]data1cf!G99</f>
        <v>11917.5521746523</v>
      </c>
      <c r="I99" s="341" t="n">
        <f aca="false">+[4]data1cf!H99</f>
        <v>11723.8571125354</v>
      </c>
      <c r="J99" s="341" t="n">
        <f aca="false">+[4]data1cf!I99</f>
        <v>11484.2267764639</v>
      </c>
      <c r="K99" s="341" t="n">
        <f aca="false">+[4]data1cf!J99</f>
        <v>11635.957975898</v>
      </c>
      <c r="L99" s="341" t="n">
        <f aca="false">+[4]data1cf!K99</f>
        <v>11561.0415483497</v>
      </c>
      <c r="M99" s="341" t="n">
        <f aca="false">+[4]data1cf!L99</f>
        <v>11429.8993907589</v>
      </c>
      <c r="N99" s="341" t="n">
        <f aca="false">+[4]data1cf!M99</f>
        <v>11393.9899188758</v>
      </c>
      <c r="O99" s="341" t="n">
        <f aca="false">+[4]data1cf!N99</f>
        <v>11470.0720892342</v>
      </c>
      <c r="P99" s="341" t="n">
        <f aca="false">+[4]data1cf!O99</f>
        <v>11354.8447833164</v>
      </c>
      <c r="Q99" s="341" t="n">
        <f aca="false">+[4]data1cf!P99</f>
        <v>11334.8652111407</v>
      </c>
      <c r="R99" s="341" t="n">
        <f aca="false">+[4]data1cf!Q99</f>
        <v>753.003686692043</v>
      </c>
      <c r="S99" s="341" t="n">
        <f aca="false">+[4]data1cf!R99</f>
        <v>0</v>
      </c>
      <c r="T99" s="341" t="n">
        <f aca="false">+[4]data1cf!S99</f>
        <v>0</v>
      </c>
      <c r="U99" s="341" t="n">
        <f aca="false">+[4]data1cf!T99</f>
        <v>0</v>
      </c>
      <c r="V99" s="341" t="n">
        <f aca="false">+[4]data1cf!U99</f>
        <v>0</v>
      </c>
      <c r="W99" s="341" t="n">
        <f aca="false">+[4]data1cf!V99</f>
        <v>0</v>
      </c>
      <c r="X99" s="341" t="n">
        <f aca="false">+[4]data1cf!W99</f>
        <v>0</v>
      </c>
      <c r="Y99" s="341" t="n">
        <f aca="false">+[4]data1cf!X99</f>
        <v>0</v>
      </c>
      <c r="Z99" s="341" t="n">
        <f aca="false">+[4]data1cf!Y99</f>
        <v>0</v>
      </c>
      <c r="AA99" s="341" t="n">
        <f aca="false">+[4]data1cf!Z99</f>
        <v>0</v>
      </c>
      <c r="AB99" s="341"/>
      <c r="AC99" s="342" t="n">
        <f aca="false">XNPV(0.1,B99:AA99,$B$1:$AA$1)</f>
        <v>25750.1403818277</v>
      </c>
      <c r="AD99" s="342" t="n">
        <f aca="false">SUMPRODUCT(B99:AA99,$B$1010:$AA$1010)</f>
        <v>50727.1075559584</v>
      </c>
      <c r="AE99" s="343" t="n">
        <f aca="false">SUMPRODUCT(B99:AA99,$B$1012:$AA$1012)</f>
        <v>50394.389131046</v>
      </c>
      <c r="AF99" s="344" t="n">
        <f aca="false">XIRR(B99:AA99,$B$1:$AA$1)</f>
        <v>0.165813882723987</v>
      </c>
      <c r="AG99" s="345" t="n">
        <f aca="false">1-EXP(-(1/0.25)*(AD99/ABS($AD$1010)))</f>
        <v>0.983845299839325</v>
      </c>
    </row>
    <row r="100" customFormat="false" ht="12.75" hidden="false" customHeight="false" outlineLevel="0" collapsed="false">
      <c r="A100" s="336"/>
      <c r="B100" s="341" t="n">
        <f aca="false">+[4]data1cf!A100</f>
        <v>-68287.6073772403</v>
      </c>
      <c r="C100" s="341" t="n">
        <f aca="false">+[4]data1cf!B100</f>
        <v>12094.7353338626</v>
      </c>
      <c r="D100" s="341" t="n">
        <f aca="false">+[4]data1cf!C100</f>
        <v>13022.5607542782</v>
      </c>
      <c r="E100" s="341" t="n">
        <f aca="false">+[4]data1cf!D100</f>
        <v>12546.5726274534</v>
      </c>
      <c r="F100" s="341" t="n">
        <f aca="false">+[4]data1cf!E100</f>
        <v>12298.166992494</v>
      </c>
      <c r="G100" s="341" t="n">
        <f aca="false">+[4]data1cf!F100</f>
        <v>12174.918912232</v>
      </c>
      <c r="H100" s="341" t="n">
        <f aca="false">+[4]data1cf!G100</f>
        <v>11878.6318200607</v>
      </c>
      <c r="I100" s="341" t="n">
        <f aca="false">+[4]data1cf!H100</f>
        <v>11716.9497454917</v>
      </c>
      <c r="J100" s="341" t="n">
        <f aca="false">+[4]data1cf!I100</f>
        <v>11731.4534935311</v>
      </c>
      <c r="K100" s="341" t="n">
        <f aca="false">+[4]data1cf!J100</f>
        <v>11809.1474034068</v>
      </c>
      <c r="L100" s="341" t="n">
        <f aca="false">+[4]data1cf!K100</f>
        <v>11546.4517825519</v>
      </c>
      <c r="M100" s="341" t="n">
        <f aca="false">+[4]data1cf!L100</f>
        <v>11563.1962501364</v>
      </c>
      <c r="N100" s="341" t="n">
        <f aca="false">+[4]data1cf!M100</f>
        <v>11437.5731218277</v>
      </c>
      <c r="O100" s="341" t="n">
        <f aca="false">+[4]data1cf!N100</f>
        <v>11511.8718536681</v>
      </c>
      <c r="P100" s="341" t="n">
        <f aca="false">+[4]data1cf!O100</f>
        <v>11579.1070959507</v>
      </c>
      <c r="Q100" s="341" t="n">
        <f aca="false">+[4]data1cf!P100</f>
        <v>11601.1037377402</v>
      </c>
      <c r="R100" s="341" t="n">
        <f aca="false">+[4]data1cf!Q100</f>
        <v>783.231541573995</v>
      </c>
      <c r="S100" s="341" t="n">
        <f aca="false">+[4]data1cf!R100</f>
        <v>0</v>
      </c>
      <c r="T100" s="341" t="n">
        <f aca="false">+[4]data1cf!S100</f>
        <v>0</v>
      </c>
      <c r="U100" s="341" t="n">
        <f aca="false">+[4]data1cf!T100</f>
        <v>0</v>
      </c>
      <c r="V100" s="341" t="n">
        <f aca="false">+[4]data1cf!U100</f>
        <v>0</v>
      </c>
      <c r="W100" s="341" t="n">
        <f aca="false">+[4]data1cf!V100</f>
        <v>0</v>
      </c>
      <c r="X100" s="341" t="n">
        <f aca="false">+[4]data1cf!W100</f>
        <v>0</v>
      </c>
      <c r="Y100" s="341" t="n">
        <f aca="false">+[4]data1cf!X100</f>
        <v>0</v>
      </c>
      <c r="Z100" s="341" t="n">
        <f aca="false">+[4]data1cf!Y100</f>
        <v>0</v>
      </c>
      <c r="AA100" s="341" t="n">
        <f aca="false">+[4]data1cf!Z100</f>
        <v>0</v>
      </c>
      <c r="AB100" s="341"/>
      <c r="AC100" s="342" t="n">
        <f aca="false">XNPV(0.1,B100:AA100,$B$1:$AA$1)</f>
        <v>23495.1270664386</v>
      </c>
      <c r="AD100" s="342" t="n">
        <f aca="false">SUMPRODUCT(B100:AA100,$B$1010:$AA$1010)</f>
        <v>48635.7150722875</v>
      </c>
      <c r="AE100" s="343" t="n">
        <f aca="false">SUMPRODUCT(B100:AA100,$B$1012:$AA$1012)</f>
        <v>48300.5346516929</v>
      </c>
      <c r="AF100" s="344" t="n">
        <f aca="false">XIRR(B100:AA100,$B$1:$AA$1)</f>
        <v>0.157956308145045</v>
      </c>
      <c r="AG100" s="345" t="n">
        <f aca="false">1-EXP(-(1/0.25)*(AD100/ABS($AD$1010)))</f>
        <v>0.98085004777861</v>
      </c>
    </row>
    <row r="101" customFormat="false" ht="12.75" hidden="false" customHeight="false" outlineLevel="0" collapsed="false">
      <c r="A101" s="336"/>
      <c r="B101" s="341" t="n">
        <f aca="false">+[4]data1cf!A101</f>
        <v>-70143.3566463754</v>
      </c>
      <c r="C101" s="341" t="n">
        <f aca="false">+[4]data1cf!B101</f>
        <v>11771.989492666</v>
      </c>
      <c r="D101" s="341" t="n">
        <f aca="false">+[4]data1cf!C101</f>
        <v>13055.3975686027</v>
      </c>
      <c r="E101" s="341" t="n">
        <f aca="false">+[4]data1cf!D101</f>
        <v>12786.5611720794</v>
      </c>
      <c r="F101" s="341" t="n">
        <f aca="false">+[4]data1cf!E101</f>
        <v>12455.4467971967</v>
      </c>
      <c r="G101" s="341" t="n">
        <f aca="false">+[4]data1cf!F101</f>
        <v>12120.4526481194</v>
      </c>
      <c r="H101" s="341" t="n">
        <f aca="false">+[4]data1cf!G101</f>
        <v>12108.5041932683</v>
      </c>
      <c r="I101" s="341" t="n">
        <f aca="false">+[4]data1cf!H101</f>
        <v>11867.3097264712</v>
      </c>
      <c r="J101" s="341" t="n">
        <f aca="false">+[4]data1cf!I101</f>
        <v>11788.0114862117</v>
      </c>
      <c r="K101" s="341" t="n">
        <f aca="false">+[4]data1cf!J101</f>
        <v>11680.0152214223</v>
      </c>
      <c r="L101" s="341" t="n">
        <f aca="false">+[4]data1cf!K101</f>
        <v>11638.3362161705</v>
      </c>
      <c r="M101" s="341" t="n">
        <f aca="false">+[4]data1cf!L101</f>
        <v>11663.8020889348</v>
      </c>
      <c r="N101" s="341" t="n">
        <f aca="false">+[4]data1cf!M101</f>
        <v>11547.8814583203</v>
      </c>
      <c r="O101" s="341" t="n">
        <f aca="false">+[4]data1cf!N101</f>
        <v>11580.8176223819</v>
      </c>
      <c r="P101" s="341" t="n">
        <f aca="false">+[4]data1cf!O101</f>
        <v>11552.32222636</v>
      </c>
      <c r="Q101" s="341" t="n">
        <f aca="false">+[4]data1cf!P101</f>
        <v>11372.0314943008</v>
      </c>
      <c r="R101" s="341" t="n">
        <f aca="false">+[4]data1cf!Q101</f>
        <v>804.516243391268</v>
      </c>
      <c r="S101" s="341" t="n">
        <f aca="false">+[4]data1cf!R101</f>
        <v>0</v>
      </c>
      <c r="T101" s="341" t="n">
        <f aca="false">+[4]data1cf!S101</f>
        <v>0</v>
      </c>
      <c r="U101" s="341" t="n">
        <f aca="false">+[4]data1cf!T101</f>
        <v>0</v>
      </c>
      <c r="V101" s="341" t="n">
        <f aca="false">+[4]data1cf!U101</f>
        <v>0</v>
      </c>
      <c r="W101" s="341" t="n">
        <f aca="false">+[4]data1cf!V101</f>
        <v>0</v>
      </c>
      <c r="X101" s="341" t="n">
        <f aca="false">+[4]data1cf!W101</f>
        <v>0</v>
      </c>
      <c r="Y101" s="341" t="n">
        <f aca="false">+[4]data1cf!X101</f>
        <v>0</v>
      </c>
      <c r="Z101" s="341" t="n">
        <f aca="false">+[4]data1cf!Y101</f>
        <v>0</v>
      </c>
      <c r="AA101" s="341" t="n">
        <f aca="false">+[4]data1cf!Z101</f>
        <v>0</v>
      </c>
      <c r="AB101" s="341"/>
      <c r="AC101" s="342" t="n">
        <f aca="false">XNPV(0.1,B101:AA101,$B$1:$AA$1)</f>
        <v>21873.8991303515</v>
      </c>
      <c r="AD101" s="342" t="n">
        <f aca="false">SUMPRODUCT(B101:AA101,$B$1010:$AA$1010)</f>
        <v>47116.5467649153</v>
      </c>
      <c r="AE101" s="343" t="n">
        <f aca="false">SUMPRODUCT(B101:AA101,$B$1012:$AA$1012)</f>
        <v>46780.1925297995</v>
      </c>
      <c r="AF101" s="344" t="n">
        <f aca="false">XIRR(B101:AA101,$B$1:$AA$1)</f>
        <v>0.152658185218331</v>
      </c>
      <c r="AG101" s="345" t="n">
        <f aca="false">1-EXP(-(1/0.25)*(AD101/ABS($AD$1010)))</f>
        <v>0.978331676634287</v>
      </c>
    </row>
    <row r="102" customFormat="false" ht="12.75" hidden="false" customHeight="false" outlineLevel="0" collapsed="false">
      <c r="A102" s="336"/>
      <c r="B102" s="341" t="n">
        <f aca="false">+[4]data1cf!A102</f>
        <v>-69483.0925185155</v>
      </c>
      <c r="C102" s="341" t="n">
        <f aca="false">+[4]data1cf!B102</f>
        <v>12069.3929957331</v>
      </c>
      <c r="D102" s="341" t="n">
        <f aca="false">+[4]data1cf!C102</f>
        <v>12941.5568200332</v>
      </c>
      <c r="E102" s="341" t="n">
        <f aca="false">+[4]data1cf!D102</f>
        <v>12579.3467906085</v>
      </c>
      <c r="F102" s="341" t="n">
        <f aca="false">+[4]data1cf!E102</f>
        <v>12266.8212001753</v>
      </c>
      <c r="G102" s="341" t="n">
        <f aca="false">+[4]data1cf!F102</f>
        <v>11990.3185054614</v>
      </c>
      <c r="H102" s="341" t="n">
        <f aca="false">+[4]data1cf!G102</f>
        <v>11853.121007515</v>
      </c>
      <c r="I102" s="341" t="n">
        <f aca="false">+[4]data1cf!H102</f>
        <v>11753.2871408756</v>
      </c>
      <c r="J102" s="341" t="n">
        <f aca="false">+[4]data1cf!I102</f>
        <v>11661.7955802886</v>
      </c>
      <c r="K102" s="341" t="n">
        <f aca="false">+[4]data1cf!J102</f>
        <v>11611.0984034187</v>
      </c>
      <c r="L102" s="341" t="n">
        <f aca="false">+[4]data1cf!K102</f>
        <v>11594.7336888667</v>
      </c>
      <c r="M102" s="341" t="n">
        <f aca="false">+[4]data1cf!L102</f>
        <v>11550.202996979</v>
      </c>
      <c r="N102" s="341" t="n">
        <f aca="false">+[4]data1cf!M102</f>
        <v>11548.8044969125</v>
      </c>
      <c r="O102" s="341" t="n">
        <f aca="false">+[4]data1cf!N102</f>
        <v>11389.4862385951</v>
      </c>
      <c r="P102" s="341" t="n">
        <f aca="false">+[4]data1cf!O102</f>
        <v>11268.7123183379</v>
      </c>
      <c r="Q102" s="341" t="n">
        <f aca="false">+[4]data1cf!P102</f>
        <v>11276.9504583304</v>
      </c>
      <c r="R102" s="341" t="n">
        <f aca="false">+[4]data1cf!Q102</f>
        <v>796.943277950365</v>
      </c>
      <c r="S102" s="341" t="n">
        <f aca="false">+[4]data1cf!R102</f>
        <v>0</v>
      </c>
      <c r="T102" s="341" t="n">
        <f aca="false">+[4]data1cf!S102</f>
        <v>0</v>
      </c>
      <c r="U102" s="341" t="n">
        <f aca="false">+[4]data1cf!T102</f>
        <v>0</v>
      </c>
      <c r="V102" s="341" t="n">
        <f aca="false">+[4]data1cf!U102</f>
        <v>0</v>
      </c>
      <c r="W102" s="341" t="n">
        <f aca="false">+[4]data1cf!V102</f>
        <v>0</v>
      </c>
      <c r="X102" s="341" t="n">
        <f aca="false">+[4]data1cf!W102</f>
        <v>0</v>
      </c>
      <c r="Y102" s="341" t="n">
        <f aca="false">+[4]data1cf!X102</f>
        <v>0</v>
      </c>
      <c r="Z102" s="341" t="n">
        <f aca="false">+[4]data1cf!Y102</f>
        <v>0</v>
      </c>
      <c r="AA102" s="341" t="n">
        <f aca="false">+[4]data1cf!Z102</f>
        <v>0</v>
      </c>
      <c r="AB102" s="341"/>
      <c r="AC102" s="342" t="n">
        <f aca="false">XNPV(0.1,B102:AA102,$B$1:$AA$1)</f>
        <v>21843.9652222983</v>
      </c>
      <c r="AD102" s="342" t="n">
        <f aca="false">SUMPRODUCT(B102:AA102,$B$1010:$AA$1010)</f>
        <v>46818.4943482155</v>
      </c>
      <c r="AE102" s="343" t="n">
        <f aca="false">SUMPRODUCT(B102:AA102,$B$1012:$AA$1012)</f>
        <v>46485.7484090198</v>
      </c>
      <c r="AF102" s="344" t="n">
        <f aca="false">XIRR(B102:AA102,$B$1:$AA$1)</f>
        <v>0.153272877657329</v>
      </c>
      <c r="AG102" s="345" t="n">
        <f aca="false">1-EXP(-(1/0.25)*(AD102/ABS($AD$1010)))</f>
        <v>0.977800017352041</v>
      </c>
    </row>
    <row r="103" customFormat="false" ht="12.75" hidden="false" customHeight="false" outlineLevel="0" collapsed="false">
      <c r="A103" s="336"/>
      <c r="B103" s="341" t="n">
        <f aca="false">+[4]data1cf!A103</f>
        <v>-64704.1686026585</v>
      </c>
      <c r="C103" s="341" t="n">
        <f aca="false">+[4]data1cf!B103</f>
        <v>11925.173146696</v>
      </c>
      <c r="D103" s="341" t="n">
        <f aca="false">+[4]data1cf!C103</f>
        <v>12764.8174648101</v>
      </c>
      <c r="E103" s="341" t="n">
        <f aca="false">+[4]data1cf!D103</f>
        <v>12453.195446207</v>
      </c>
      <c r="F103" s="341" t="n">
        <f aca="false">+[4]data1cf!E103</f>
        <v>12191.4379071534</v>
      </c>
      <c r="G103" s="341" t="n">
        <f aca="false">+[4]data1cf!F103</f>
        <v>11979.958965119</v>
      </c>
      <c r="H103" s="341" t="n">
        <f aca="false">+[4]data1cf!G103</f>
        <v>11834.4813474395</v>
      </c>
      <c r="I103" s="341" t="n">
        <f aca="false">+[4]data1cf!H103</f>
        <v>11636.8586565841</v>
      </c>
      <c r="J103" s="341" t="n">
        <f aca="false">+[4]data1cf!I103</f>
        <v>11557.4078258612</v>
      </c>
      <c r="K103" s="341" t="n">
        <f aca="false">+[4]data1cf!J103</f>
        <v>11620.8298602417</v>
      </c>
      <c r="L103" s="341" t="n">
        <f aca="false">+[4]data1cf!K103</f>
        <v>11609.1238487854</v>
      </c>
      <c r="M103" s="341" t="n">
        <f aca="false">+[4]data1cf!L103</f>
        <v>11430.3216470777</v>
      </c>
      <c r="N103" s="341" t="n">
        <f aca="false">+[4]data1cf!M103</f>
        <v>11434.1459441865</v>
      </c>
      <c r="O103" s="341" t="n">
        <f aca="false">+[4]data1cf!N103</f>
        <v>11358.1617073118</v>
      </c>
      <c r="P103" s="341" t="n">
        <f aca="false">+[4]data1cf!O103</f>
        <v>11285.3666229336</v>
      </c>
      <c r="Q103" s="341" t="n">
        <f aca="false">+[4]data1cf!P103</f>
        <v>11240.8400956988</v>
      </c>
      <c r="R103" s="341" t="n">
        <f aca="false">+[4]data1cf!Q103</f>
        <v>742.130932205052</v>
      </c>
      <c r="S103" s="341" t="n">
        <f aca="false">+[4]data1cf!R103</f>
        <v>0</v>
      </c>
      <c r="T103" s="341" t="n">
        <f aca="false">+[4]data1cf!S103</f>
        <v>0</v>
      </c>
      <c r="U103" s="341" t="n">
        <f aca="false">+[4]data1cf!T103</f>
        <v>0</v>
      </c>
      <c r="V103" s="341" t="n">
        <f aca="false">+[4]data1cf!U103</f>
        <v>0</v>
      </c>
      <c r="W103" s="341" t="n">
        <f aca="false">+[4]data1cf!V103</f>
        <v>0</v>
      </c>
      <c r="X103" s="341" t="n">
        <f aca="false">+[4]data1cf!W103</f>
        <v>0</v>
      </c>
      <c r="Y103" s="341" t="n">
        <f aca="false">+[4]data1cf!X103</f>
        <v>0</v>
      </c>
      <c r="Z103" s="341" t="n">
        <f aca="false">+[4]data1cf!Y103</f>
        <v>0</v>
      </c>
      <c r="AA103" s="341" t="n">
        <f aca="false">+[4]data1cf!Z103</f>
        <v>0</v>
      </c>
      <c r="AB103" s="341"/>
      <c r="AC103" s="342" t="n">
        <f aca="false">XNPV(0.1,B103:AA103,$B$1:$AA$1)</f>
        <v>25980.1310061376</v>
      </c>
      <c r="AD103" s="342" t="n">
        <f aca="false">SUMPRODUCT(B103:AA103,$B$1010:$AA$1010)</f>
        <v>50819.3665178915</v>
      </c>
      <c r="AE103" s="343" t="n">
        <f aca="false">SUMPRODUCT(B103:AA103,$B$1012:$AA$1012)</f>
        <v>50488.3576998006</v>
      </c>
      <c r="AF103" s="344" t="n">
        <f aca="false">XIRR(B103:AA103,$B$1:$AA$1)</f>
        <v>0.167119412883074</v>
      </c>
      <c r="AG103" s="345" t="n">
        <f aca="false">1-EXP(-(1/0.25)*(AD103/ABS($AD$1010)))</f>
        <v>0.983966059065668</v>
      </c>
    </row>
    <row r="104" customFormat="false" ht="12.75" hidden="false" customHeight="false" outlineLevel="0" collapsed="false">
      <c r="A104" s="336"/>
      <c r="B104" s="341" t="n">
        <f aca="false">+[4]data1cf!A104</f>
        <v>-61881.1966904724</v>
      </c>
      <c r="C104" s="341" t="n">
        <f aca="false">+[4]data1cf!B104</f>
        <v>11656.7510615486</v>
      </c>
      <c r="D104" s="341" t="n">
        <f aca="false">+[4]data1cf!C104</f>
        <v>12638.6982532024</v>
      </c>
      <c r="E104" s="341" t="n">
        <f aca="false">+[4]data1cf!D104</f>
        <v>12344.3162828716</v>
      </c>
      <c r="F104" s="341" t="n">
        <f aca="false">+[4]data1cf!E104</f>
        <v>12114.0714028211</v>
      </c>
      <c r="G104" s="341" t="n">
        <f aca="false">+[4]data1cf!F104</f>
        <v>12013.4492156094</v>
      </c>
      <c r="H104" s="341" t="n">
        <f aca="false">+[4]data1cf!G104</f>
        <v>11750.0208384998</v>
      </c>
      <c r="I104" s="341" t="n">
        <f aca="false">+[4]data1cf!H104</f>
        <v>11623.0437086547</v>
      </c>
      <c r="J104" s="341" t="n">
        <f aca="false">+[4]data1cf!I104</f>
        <v>11571.3560402619</v>
      </c>
      <c r="K104" s="341" t="n">
        <f aca="false">+[4]data1cf!J104</f>
        <v>11462.0310281759</v>
      </c>
      <c r="L104" s="341" t="n">
        <f aca="false">+[4]data1cf!K104</f>
        <v>11393.9417130517</v>
      </c>
      <c r="M104" s="341" t="n">
        <f aca="false">+[4]data1cf!L104</f>
        <v>11286.7078739825</v>
      </c>
      <c r="N104" s="341" t="n">
        <f aca="false">+[4]data1cf!M104</f>
        <v>11285.4226709032</v>
      </c>
      <c r="O104" s="341" t="n">
        <f aca="false">+[4]data1cf!N104</f>
        <v>11364.7195043972</v>
      </c>
      <c r="P104" s="341" t="n">
        <f aca="false">+[4]data1cf!O104</f>
        <v>11272.7239314727</v>
      </c>
      <c r="Q104" s="341" t="n">
        <f aca="false">+[4]data1cf!P104</f>
        <v>11088.7990129359</v>
      </c>
      <c r="R104" s="341" t="n">
        <f aca="false">+[4]data1cf!Q104</f>
        <v>709.752573561042</v>
      </c>
      <c r="S104" s="341" t="n">
        <f aca="false">+[4]data1cf!R104</f>
        <v>0</v>
      </c>
      <c r="T104" s="341" t="n">
        <f aca="false">+[4]data1cf!S104</f>
        <v>0</v>
      </c>
      <c r="U104" s="341" t="n">
        <f aca="false">+[4]data1cf!T104</f>
        <v>0</v>
      </c>
      <c r="V104" s="341" t="n">
        <f aca="false">+[4]data1cf!U104</f>
        <v>0</v>
      </c>
      <c r="W104" s="341" t="n">
        <f aca="false">+[4]data1cf!V104</f>
        <v>0</v>
      </c>
      <c r="X104" s="341" t="n">
        <f aca="false">+[4]data1cf!W104</f>
        <v>0</v>
      </c>
      <c r="Y104" s="341" t="n">
        <f aca="false">+[4]data1cf!X104</f>
        <v>0</v>
      </c>
      <c r="Z104" s="341" t="n">
        <f aca="false">+[4]data1cf!Y104</f>
        <v>0</v>
      </c>
      <c r="AA104" s="341" t="n">
        <f aca="false">+[4]data1cf!Z104</f>
        <v>0</v>
      </c>
      <c r="AB104" s="341"/>
      <c r="AC104" s="342" t="n">
        <f aca="false">XNPV(0.1,B104:AA104,$B$1:$AA$1)</f>
        <v>28000.1447107706</v>
      </c>
      <c r="AD104" s="342" t="n">
        <f aca="false">SUMPRODUCT(B104:AA104,$B$1010:$AA$1010)</f>
        <v>52651.1183475978</v>
      </c>
      <c r="AE104" s="343" t="n">
        <f aca="false">SUMPRODUCT(B104:AA104,$B$1012:$AA$1012)</f>
        <v>52322.6900920466</v>
      </c>
      <c r="AF104" s="344" t="n">
        <f aca="false">XIRR(B104:AA104,$B$1:$AA$1)</f>
        <v>0.17503490862252</v>
      </c>
      <c r="AG104" s="345" t="n">
        <f aca="false">1-EXP(-(1/0.25)*(AD104/ABS($AD$1010)))</f>
        <v>0.98618527974773</v>
      </c>
    </row>
    <row r="105" customFormat="false" ht="12.75" hidden="false" customHeight="false" outlineLevel="0" collapsed="false">
      <c r="A105" s="336"/>
      <c r="B105" s="341" t="n">
        <f aca="false">+[4]data1cf!A105</f>
        <v>-60804.2195600943</v>
      </c>
      <c r="C105" s="341" t="n">
        <f aca="false">+[4]data1cf!B105</f>
        <v>11801.4919411935</v>
      </c>
      <c r="D105" s="341" t="n">
        <f aca="false">+[4]data1cf!C105</f>
        <v>12785.8396455483</v>
      </c>
      <c r="E105" s="341" t="n">
        <f aca="false">+[4]data1cf!D105</f>
        <v>12553.6436446804</v>
      </c>
      <c r="F105" s="341" t="n">
        <f aca="false">+[4]data1cf!E105</f>
        <v>12202.4673537873</v>
      </c>
      <c r="G105" s="341" t="n">
        <f aca="false">+[4]data1cf!F105</f>
        <v>11934.6101839677</v>
      </c>
      <c r="H105" s="341" t="n">
        <f aca="false">+[4]data1cf!G105</f>
        <v>11649.494785919</v>
      </c>
      <c r="I105" s="341" t="n">
        <f aca="false">+[4]data1cf!H105</f>
        <v>11602.0433421865</v>
      </c>
      <c r="J105" s="341" t="n">
        <f aca="false">+[4]data1cf!I105</f>
        <v>11554.1086572672</v>
      </c>
      <c r="K105" s="341" t="n">
        <f aca="false">+[4]data1cf!J105</f>
        <v>11557.4628144552</v>
      </c>
      <c r="L105" s="341" t="n">
        <f aca="false">+[4]data1cf!K105</f>
        <v>11464.688884721</v>
      </c>
      <c r="M105" s="341" t="n">
        <f aca="false">+[4]data1cf!L105</f>
        <v>11387.4735724504</v>
      </c>
      <c r="N105" s="341" t="n">
        <f aca="false">+[4]data1cf!M105</f>
        <v>11298.8968042573</v>
      </c>
      <c r="O105" s="341" t="n">
        <f aca="false">+[4]data1cf!N105</f>
        <v>11252.3525835809</v>
      </c>
      <c r="P105" s="341" t="n">
        <f aca="false">+[4]data1cf!O105</f>
        <v>11417.7852326184</v>
      </c>
      <c r="Q105" s="341" t="n">
        <f aca="false">+[4]data1cf!P105</f>
        <v>11251.4235255357</v>
      </c>
      <c r="R105" s="341" t="n">
        <f aca="false">+[4]data1cf!Q105</f>
        <v>697.400076666457</v>
      </c>
      <c r="S105" s="341" t="n">
        <f aca="false">+[4]data1cf!R105</f>
        <v>0</v>
      </c>
      <c r="T105" s="341" t="n">
        <f aca="false">+[4]data1cf!S105</f>
        <v>0</v>
      </c>
      <c r="U105" s="341" t="n">
        <f aca="false">+[4]data1cf!T105</f>
        <v>0</v>
      </c>
      <c r="V105" s="341" t="n">
        <f aca="false">+[4]data1cf!U105</f>
        <v>0</v>
      </c>
      <c r="W105" s="341" t="n">
        <f aca="false">+[4]data1cf!V105</f>
        <v>0</v>
      </c>
      <c r="X105" s="341" t="n">
        <f aca="false">+[4]data1cf!W105</f>
        <v>0</v>
      </c>
      <c r="Y105" s="341" t="n">
        <f aca="false">+[4]data1cf!X105</f>
        <v>0</v>
      </c>
      <c r="Z105" s="341" t="n">
        <f aca="false">+[4]data1cf!Y105</f>
        <v>0</v>
      </c>
      <c r="AA105" s="341" t="n">
        <f aca="false">+[4]data1cf!Z105</f>
        <v>0</v>
      </c>
      <c r="AB105" s="341"/>
      <c r="AC105" s="342" t="n">
        <f aca="false">XNPV(0.1,B105:AA105,$B$1:$AA$1)</f>
        <v>29572.5262586821</v>
      </c>
      <c r="AD105" s="342" t="n">
        <f aca="false">SUMPRODUCT(B105:AA105,$B$1010:$AA$1010)</f>
        <v>54312.1062530851</v>
      </c>
      <c r="AE105" s="343" t="n">
        <f aca="false">SUMPRODUCT(B105:AA105,$B$1012:$AA$1012)</f>
        <v>53982.4400169656</v>
      </c>
      <c r="AF105" s="344" t="n">
        <f aca="false">XIRR(B105:AA105,$B$1:$AA$1)</f>
        <v>0.180521743618539</v>
      </c>
      <c r="AG105" s="345" t="n">
        <f aca="false">1-EXP(-(1/0.25)*(AD105/ABS($AD$1010)))</f>
        <v>0.987930886865214</v>
      </c>
    </row>
    <row r="106" customFormat="false" ht="12.75" hidden="false" customHeight="false" outlineLevel="0" collapsed="false">
      <c r="A106" s="336"/>
      <c r="B106" s="341" t="n">
        <f aca="false">+[4]data1cf!A106</f>
        <v>-65167.9800481107</v>
      </c>
      <c r="C106" s="341" t="n">
        <f aca="false">+[4]data1cf!B106</f>
        <v>11965.9343926521</v>
      </c>
      <c r="D106" s="341" t="n">
        <f aca="false">+[4]data1cf!C106</f>
        <v>12944.6473208819</v>
      </c>
      <c r="E106" s="341" t="n">
        <f aca="false">+[4]data1cf!D106</f>
        <v>12503.1356882269</v>
      </c>
      <c r="F106" s="341" t="n">
        <f aca="false">+[4]data1cf!E106</f>
        <v>12261.5947870637</v>
      </c>
      <c r="G106" s="341" t="n">
        <f aca="false">+[4]data1cf!F106</f>
        <v>12176.3488728494</v>
      </c>
      <c r="H106" s="341" t="n">
        <f aca="false">+[4]data1cf!G106</f>
        <v>12062.4329776998</v>
      </c>
      <c r="I106" s="341" t="n">
        <f aca="false">+[4]data1cf!H106</f>
        <v>11627.3431230977</v>
      </c>
      <c r="J106" s="341" t="n">
        <f aca="false">+[4]data1cf!I106</f>
        <v>11587.4520240443</v>
      </c>
      <c r="K106" s="341" t="n">
        <f aca="false">+[4]data1cf!J106</f>
        <v>11585.5890773658</v>
      </c>
      <c r="L106" s="341" t="n">
        <f aca="false">+[4]data1cf!K106</f>
        <v>11613.5986863663</v>
      </c>
      <c r="M106" s="341" t="n">
        <f aca="false">+[4]data1cf!L106</f>
        <v>11436.5400778122</v>
      </c>
      <c r="N106" s="341" t="n">
        <f aca="false">+[4]data1cf!M106</f>
        <v>11414.6695830052</v>
      </c>
      <c r="O106" s="341" t="n">
        <f aca="false">+[4]data1cf!N106</f>
        <v>11386.6445584995</v>
      </c>
      <c r="P106" s="341" t="n">
        <f aca="false">+[4]data1cf!O106</f>
        <v>11405.2073177251</v>
      </c>
      <c r="Q106" s="341" t="n">
        <f aca="false">+[4]data1cf!P106</f>
        <v>11346.2262444267</v>
      </c>
      <c r="R106" s="341" t="n">
        <f aca="false">+[4]data1cf!Q106</f>
        <v>747.45066395981</v>
      </c>
      <c r="S106" s="341" t="n">
        <f aca="false">+[4]data1cf!R106</f>
        <v>0</v>
      </c>
      <c r="T106" s="341" t="n">
        <f aca="false">+[4]data1cf!S106</f>
        <v>0</v>
      </c>
      <c r="U106" s="341" t="n">
        <f aca="false">+[4]data1cf!T106</f>
        <v>0</v>
      </c>
      <c r="V106" s="341" t="n">
        <f aca="false">+[4]data1cf!U106</f>
        <v>0</v>
      </c>
      <c r="W106" s="341" t="n">
        <f aca="false">+[4]data1cf!V106</f>
        <v>0</v>
      </c>
      <c r="X106" s="341" t="n">
        <f aca="false">+[4]data1cf!W106</f>
        <v>0</v>
      </c>
      <c r="Y106" s="341" t="n">
        <f aca="false">+[4]data1cf!X106</f>
        <v>0</v>
      </c>
      <c r="Z106" s="341" t="n">
        <f aca="false">+[4]data1cf!Y106</f>
        <v>0</v>
      </c>
      <c r="AA106" s="341" t="n">
        <f aca="false">+[4]data1cf!Z106</f>
        <v>0</v>
      </c>
      <c r="AB106" s="341"/>
      <c r="AC106" s="342" t="n">
        <f aca="false">XNPV(0.1,B106:AA106,$B$1:$AA$1)</f>
        <v>26095.9080142217</v>
      </c>
      <c r="AD106" s="342" t="n">
        <f aca="false">SUMPRODUCT(B106:AA106,$B$1010:$AA$1010)</f>
        <v>51062.974167461</v>
      </c>
      <c r="AE106" s="343" t="n">
        <f aca="false">SUMPRODUCT(B106:AA106,$B$1012:$AA$1012)</f>
        <v>50730.3325752179</v>
      </c>
      <c r="AF106" s="344" t="n">
        <f aca="false">XIRR(B106:AA106,$B$1:$AA$1)</f>
        <v>0.167041454340947</v>
      </c>
      <c r="AG106" s="345" t="n">
        <f aca="false">1-EXP(-(1/0.25)*(AD106/ABS($AD$1010)))</f>
        <v>0.984280600088338</v>
      </c>
    </row>
    <row r="107" customFormat="false" ht="12.75" hidden="false" customHeight="false" outlineLevel="0" collapsed="false">
      <c r="A107" s="336"/>
      <c r="B107" s="341" t="n">
        <f aca="false">+[4]data1cf!A107</f>
        <v>-69728.9722084016</v>
      </c>
      <c r="C107" s="341" t="n">
        <f aca="false">+[4]data1cf!B107</f>
        <v>12157.0738324089</v>
      </c>
      <c r="D107" s="341" t="n">
        <f aca="false">+[4]data1cf!C107</f>
        <v>13178.615836321</v>
      </c>
      <c r="E107" s="341" t="n">
        <f aca="false">+[4]data1cf!D107</f>
        <v>12751.469363527</v>
      </c>
      <c r="F107" s="341" t="n">
        <f aca="false">+[4]data1cf!E107</f>
        <v>12384.8868406983</v>
      </c>
      <c r="G107" s="341" t="n">
        <f aca="false">+[4]data1cf!F107</f>
        <v>12179.9257128586</v>
      </c>
      <c r="H107" s="341" t="n">
        <f aca="false">+[4]data1cf!G107</f>
        <v>11738.5352785103</v>
      </c>
      <c r="I107" s="341" t="n">
        <f aca="false">+[4]data1cf!H107</f>
        <v>11799.1587867715</v>
      </c>
      <c r="J107" s="341" t="n">
        <f aca="false">+[4]data1cf!I107</f>
        <v>11618.8069625423</v>
      </c>
      <c r="K107" s="341" t="n">
        <f aca="false">+[4]data1cf!J107</f>
        <v>11750.4460371676</v>
      </c>
      <c r="L107" s="341" t="n">
        <f aca="false">+[4]data1cf!K107</f>
        <v>11623.7514860881</v>
      </c>
      <c r="M107" s="341" t="n">
        <f aca="false">+[4]data1cf!L107</f>
        <v>11622.2915552508</v>
      </c>
      <c r="N107" s="341" t="n">
        <f aca="false">+[4]data1cf!M107</f>
        <v>11489.8917445751</v>
      </c>
      <c r="O107" s="341" t="n">
        <f aca="false">+[4]data1cf!N107</f>
        <v>11463.150059843</v>
      </c>
      <c r="P107" s="341" t="n">
        <f aca="false">+[4]data1cf!O107</f>
        <v>11442.9757131077</v>
      </c>
      <c r="Q107" s="341" t="n">
        <f aca="false">+[4]data1cf!P107</f>
        <v>11613.9879636133</v>
      </c>
      <c r="R107" s="341" t="n">
        <f aca="false">+[4]data1cf!Q107</f>
        <v>799.763419641483</v>
      </c>
      <c r="S107" s="341" t="n">
        <f aca="false">+[4]data1cf!R107</f>
        <v>0</v>
      </c>
      <c r="T107" s="341" t="n">
        <f aca="false">+[4]data1cf!S107</f>
        <v>0</v>
      </c>
      <c r="U107" s="341" t="n">
        <f aca="false">+[4]data1cf!T107</f>
        <v>0</v>
      </c>
      <c r="V107" s="341" t="n">
        <f aca="false">+[4]data1cf!U107</f>
        <v>0</v>
      </c>
      <c r="W107" s="341" t="n">
        <f aca="false">+[4]data1cf!V107</f>
        <v>0</v>
      </c>
      <c r="X107" s="341" t="n">
        <f aca="false">+[4]data1cf!W107</f>
        <v>0</v>
      </c>
      <c r="Y107" s="341" t="n">
        <f aca="false">+[4]data1cf!X107</f>
        <v>0</v>
      </c>
      <c r="Z107" s="341" t="n">
        <f aca="false">+[4]data1cf!Y107</f>
        <v>0</v>
      </c>
      <c r="AA107" s="341" t="n">
        <f aca="false">+[4]data1cf!Z107</f>
        <v>0</v>
      </c>
      <c r="AB107" s="341"/>
      <c r="AC107" s="342" t="n">
        <f aca="false">XNPV(0.1,B107:AA107,$B$1:$AA$1)</f>
        <v>22365.2114661614</v>
      </c>
      <c r="AD107" s="342" t="n">
        <f aca="false">SUMPRODUCT(B107:AA107,$B$1010:$AA$1010)</f>
        <v>47520.9519124446</v>
      </c>
      <c r="AE107" s="343" t="n">
        <f aca="false">SUMPRODUCT(B107:AA107,$B$1012:$AA$1012)</f>
        <v>47185.6765609512</v>
      </c>
      <c r="AF107" s="344" t="n">
        <f aca="false">XIRR(B107:AA107,$B$1:$AA$1)</f>
        <v>0.154372208549695</v>
      </c>
      <c r="AG107" s="345" t="n">
        <f aca="false">1-EXP(-(1/0.25)*(AD107/ABS($AD$1010)))</f>
        <v>0.979032745745876</v>
      </c>
    </row>
    <row r="108" customFormat="false" ht="12.75" hidden="false" customHeight="false" outlineLevel="0" collapsed="false">
      <c r="A108" s="336"/>
      <c r="B108" s="341" t="n">
        <f aca="false">+[4]data1cf!A108</f>
        <v>-71375.0599516905</v>
      </c>
      <c r="C108" s="341" t="n">
        <f aca="false">+[4]data1cf!B108</f>
        <v>12104.2410839979</v>
      </c>
      <c r="D108" s="341" t="n">
        <f aca="false">+[4]data1cf!C108</f>
        <v>13019.9852989157</v>
      </c>
      <c r="E108" s="341" t="n">
        <f aca="false">+[4]data1cf!D108</f>
        <v>12757.95611705</v>
      </c>
      <c r="F108" s="341" t="n">
        <f aca="false">+[4]data1cf!E108</f>
        <v>12501.6833552934</v>
      </c>
      <c r="G108" s="341" t="n">
        <f aca="false">+[4]data1cf!F108</f>
        <v>12148.5322658506</v>
      </c>
      <c r="H108" s="341" t="n">
        <f aca="false">+[4]data1cf!G108</f>
        <v>11872.3985973457</v>
      </c>
      <c r="I108" s="341" t="n">
        <f aca="false">+[4]data1cf!H108</f>
        <v>11838.5723936065</v>
      </c>
      <c r="J108" s="341" t="n">
        <f aca="false">+[4]data1cf!I108</f>
        <v>11797.4500546096</v>
      </c>
      <c r="K108" s="341" t="n">
        <f aca="false">+[4]data1cf!J108</f>
        <v>11735.4931932027</v>
      </c>
      <c r="L108" s="341" t="n">
        <f aca="false">+[4]data1cf!K108</f>
        <v>11771.1703341112</v>
      </c>
      <c r="M108" s="341" t="n">
        <f aca="false">+[4]data1cf!L108</f>
        <v>11635.8630347213</v>
      </c>
      <c r="N108" s="341" t="n">
        <f aca="false">+[4]data1cf!M108</f>
        <v>11715.8753072608</v>
      </c>
      <c r="O108" s="341" t="n">
        <f aca="false">+[4]data1cf!N108</f>
        <v>11471.8292375294</v>
      </c>
      <c r="P108" s="341" t="n">
        <f aca="false">+[4]data1cf!O108</f>
        <v>11373.5478677269</v>
      </c>
      <c r="Q108" s="341" t="n">
        <f aca="false">+[4]data1cf!P108</f>
        <v>11423.1514821729</v>
      </c>
      <c r="R108" s="341" t="n">
        <f aca="false">+[4]data1cf!Q108</f>
        <v>818.64338762191</v>
      </c>
      <c r="S108" s="341" t="n">
        <f aca="false">+[4]data1cf!R108</f>
        <v>0</v>
      </c>
      <c r="T108" s="341" t="n">
        <f aca="false">+[4]data1cf!S108</f>
        <v>0</v>
      </c>
      <c r="U108" s="341" t="n">
        <f aca="false">+[4]data1cf!T108</f>
        <v>0</v>
      </c>
      <c r="V108" s="341" t="n">
        <f aca="false">+[4]data1cf!U108</f>
        <v>0</v>
      </c>
      <c r="W108" s="341" t="n">
        <f aca="false">+[4]data1cf!V108</f>
        <v>0</v>
      </c>
      <c r="X108" s="341" t="n">
        <f aca="false">+[4]data1cf!W108</f>
        <v>0</v>
      </c>
      <c r="Y108" s="341" t="n">
        <f aca="false">+[4]data1cf!X108</f>
        <v>0</v>
      </c>
      <c r="Z108" s="341" t="n">
        <f aca="false">+[4]data1cf!Y108</f>
        <v>0</v>
      </c>
      <c r="AA108" s="341" t="n">
        <f aca="false">+[4]data1cf!Z108</f>
        <v>0</v>
      </c>
      <c r="AB108" s="341"/>
      <c r="AC108" s="342" t="n">
        <f aca="false">XNPV(0.1,B108:AA108,$B$1:$AA$1)</f>
        <v>20854.0702062057</v>
      </c>
      <c r="AD108" s="342" t="n">
        <f aca="false">SUMPRODUCT(B108:AA108,$B$1010:$AA$1010)</f>
        <v>46093.9289005156</v>
      </c>
      <c r="AE108" s="343" t="n">
        <f aca="false">SUMPRODUCT(B108:AA108,$B$1012:$AA$1012)</f>
        <v>45757.6270675911</v>
      </c>
      <c r="AF108" s="344" t="n">
        <f aca="false">XIRR(B108:AA108,$B$1:$AA$1)</f>
        <v>0.149618902688562</v>
      </c>
      <c r="AG108" s="345" t="n">
        <f aca="false">1-EXP(-(1/0.25)*(AD108/ABS($AD$1010)))</f>
        <v>0.976452512912723</v>
      </c>
    </row>
    <row r="109" customFormat="false" ht="12.75" hidden="false" customHeight="false" outlineLevel="0" collapsed="false">
      <c r="A109" s="336"/>
      <c r="B109" s="341" t="n">
        <f aca="false">+[4]data1cf!A109</f>
        <v>-72113.1802186431</v>
      </c>
      <c r="C109" s="341" t="n">
        <f aca="false">+[4]data1cf!B109</f>
        <v>11998.71669341</v>
      </c>
      <c r="D109" s="341" t="n">
        <f aca="false">+[4]data1cf!C109</f>
        <v>13140.1702234307</v>
      </c>
      <c r="E109" s="341" t="n">
        <f aca="false">+[4]data1cf!D109</f>
        <v>12754.8200538359</v>
      </c>
      <c r="F109" s="341" t="n">
        <f aca="false">+[4]data1cf!E109</f>
        <v>12548.5864108576</v>
      </c>
      <c r="G109" s="341" t="n">
        <f aca="false">+[4]data1cf!F109</f>
        <v>12183.0517015254</v>
      </c>
      <c r="H109" s="341" t="n">
        <f aca="false">+[4]data1cf!G109</f>
        <v>11959.8047281775</v>
      </c>
      <c r="I109" s="341" t="n">
        <f aca="false">+[4]data1cf!H109</f>
        <v>11833.260507992</v>
      </c>
      <c r="J109" s="341" t="n">
        <f aca="false">+[4]data1cf!I109</f>
        <v>11955.2822730441</v>
      </c>
      <c r="K109" s="341" t="n">
        <f aca="false">+[4]data1cf!J109</f>
        <v>11686.9111259324</v>
      </c>
      <c r="L109" s="341" t="n">
        <f aca="false">+[4]data1cf!K109</f>
        <v>11675.1007974004</v>
      </c>
      <c r="M109" s="341" t="n">
        <f aca="false">+[4]data1cf!L109</f>
        <v>11601.4602007165</v>
      </c>
      <c r="N109" s="341" t="n">
        <f aca="false">+[4]data1cf!M109</f>
        <v>11520.2571951009</v>
      </c>
      <c r="O109" s="341" t="n">
        <f aca="false">+[4]data1cf!N109</f>
        <v>11563.7356010059</v>
      </c>
      <c r="P109" s="341" t="n">
        <f aca="false">+[4]data1cf!O109</f>
        <v>11434.3436769608</v>
      </c>
      <c r="Q109" s="341" t="n">
        <f aca="false">+[4]data1cf!P109</f>
        <v>11494.1936542756</v>
      </c>
      <c r="R109" s="341" t="n">
        <f aca="false">+[4]data1cf!Q109</f>
        <v>827.109331835749</v>
      </c>
      <c r="S109" s="341" t="n">
        <f aca="false">+[4]data1cf!R109</f>
        <v>0</v>
      </c>
      <c r="T109" s="341" t="n">
        <f aca="false">+[4]data1cf!S109</f>
        <v>0</v>
      </c>
      <c r="U109" s="341" t="n">
        <f aca="false">+[4]data1cf!T109</f>
        <v>0</v>
      </c>
      <c r="V109" s="341" t="n">
        <f aca="false">+[4]data1cf!U109</f>
        <v>0</v>
      </c>
      <c r="W109" s="341" t="n">
        <f aca="false">+[4]data1cf!V109</f>
        <v>0</v>
      </c>
      <c r="X109" s="341" t="n">
        <f aca="false">+[4]data1cf!W109</f>
        <v>0</v>
      </c>
      <c r="Y109" s="341" t="n">
        <f aca="false">+[4]data1cf!X109</f>
        <v>0</v>
      </c>
      <c r="Z109" s="341" t="n">
        <f aca="false">+[4]data1cf!Y109</f>
        <v>0</v>
      </c>
      <c r="AA109" s="341" t="n">
        <f aca="false">+[4]data1cf!Z109</f>
        <v>0</v>
      </c>
      <c r="AB109" s="341"/>
      <c r="AC109" s="342" t="n">
        <f aca="false">XNPV(0.1,B109:AA109,$B$1:$AA$1)</f>
        <v>20220.0897727819</v>
      </c>
      <c r="AD109" s="342" t="n">
        <f aca="false">SUMPRODUCT(B109:AA109,$B$1010:$AA$1010)</f>
        <v>45490.7585002873</v>
      </c>
      <c r="AE109" s="343" t="n">
        <f aca="false">SUMPRODUCT(B109:AA109,$B$1012:$AA$1012)</f>
        <v>45154.1122608776</v>
      </c>
      <c r="AF109" s="344" t="n">
        <f aca="false">XIRR(B109:AA109,$B$1:$AA$1)</f>
        <v>0.147697194140292</v>
      </c>
      <c r="AG109" s="345" t="n">
        <f aca="false">1-EXP(-(1/0.25)*(AD109/ABS($AD$1010)))</f>
        <v>0.975268595556688</v>
      </c>
    </row>
    <row r="110" customFormat="false" ht="12.75" hidden="false" customHeight="false" outlineLevel="0" collapsed="false">
      <c r="A110" s="336"/>
      <c r="B110" s="341" t="n">
        <f aca="false">+[4]data1cf!A110</f>
        <v>-72992.6626468323</v>
      </c>
      <c r="C110" s="341" t="n">
        <f aca="false">+[4]data1cf!B110</f>
        <v>12148.0281118153</v>
      </c>
      <c r="D110" s="341" t="n">
        <f aca="false">+[4]data1cf!C110</f>
        <v>13192.2589979206</v>
      </c>
      <c r="E110" s="341" t="n">
        <f aca="false">+[4]data1cf!D110</f>
        <v>12835.2988678781</v>
      </c>
      <c r="F110" s="341" t="n">
        <f aca="false">+[4]data1cf!E110</f>
        <v>12650.0509360023</v>
      </c>
      <c r="G110" s="341" t="n">
        <f aca="false">+[4]data1cf!F110</f>
        <v>12176.9080359729</v>
      </c>
      <c r="H110" s="341" t="n">
        <f aca="false">+[4]data1cf!G110</f>
        <v>11960.3694823209</v>
      </c>
      <c r="I110" s="341" t="n">
        <f aca="false">+[4]data1cf!H110</f>
        <v>11894.6437831196</v>
      </c>
      <c r="J110" s="341" t="n">
        <f aca="false">+[4]data1cf!I110</f>
        <v>11800.9118763594</v>
      </c>
      <c r="K110" s="341" t="n">
        <f aca="false">+[4]data1cf!J110</f>
        <v>11735.2133441979</v>
      </c>
      <c r="L110" s="341" t="n">
        <f aca="false">+[4]data1cf!K110</f>
        <v>11746.8879498272</v>
      </c>
      <c r="M110" s="341" t="n">
        <f aca="false">+[4]data1cf!L110</f>
        <v>11755.3121115272</v>
      </c>
      <c r="N110" s="341" t="n">
        <f aca="false">+[4]data1cf!M110</f>
        <v>11511.1701935325</v>
      </c>
      <c r="O110" s="341" t="n">
        <f aca="false">+[4]data1cf!N110</f>
        <v>11578.5883483141</v>
      </c>
      <c r="P110" s="341" t="n">
        <f aca="false">+[4]data1cf!O110</f>
        <v>11590.1020971688</v>
      </c>
      <c r="Q110" s="341" t="n">
        <f aca="false">+[4]data1cf!P110</f>
        <v>11479.0907086828</v>
      </c>
      <c r="R110" s="341" t="n">
        <f aca="false">+[4]data1cf!Q110</f>
        <v>837.196643494107</v>
      </c>
      <c r="S110" s="341" t="n">
        <f aca="false">+[4]data1cf!R110</f>
        <v>0</v>
      </c>
      <c r="T110" s="341" t="n">
        <f aca="false">+[4]data1cf!S110</f>
        <v>0</v>
      </c>
      <c r="U110" s="341" t="n">
        <f aca="false">+[4]data1cf!T110</f>
        <v>0</v>
      </c>
      <c r="V110" s="341" t="n">
        <f aca="false">+[4]data1cf!U110</f>
        <v>0</v>
      </c>
      <c r="W110" s="341" t="n">
        <f aca="false">+[4]data1cf!V110</f>
        <v>0</v>
      </c>
      <c r="X110" s="341" t="n">
        <f aca="false">+[4]data1cf!W110</f>
        <v>0</v>
      </c>
      <c r="Y110" s="341" t="n">
        <f aca="false">+[4]data1cf!X110</f>
        <v>0</v>
      </c>
      <c r="Z110" s="341" t="n">
        <f aca="false">+[4]data1cf!Y110</f>
        <v>0</v>
      </c>
      <c r="AA110" s="341" t="n">
        <f aca="false">+[4]data1cf!Z110</f>
        <v>0</v>
      </c>
      <c r="AB110" s="341"/>
      <c r="AC110" s="342" t="n">
        <f aca="false">XNPV(0.1,B110:AA110,$B$1:$AA$1)</f>
        <v>19748.0972230243</v>
      </c>
      <c r="AD110" s="342" t="n">
        <f aca="false">SUMPRODUCT(B110:AA110,$B$1010:$AA$1010)</f>
        <v>45099.9893808337</v>
      </c>
      <c r="AE110" s="343" t="n">
        <f aca="false">SUMPRODUCT(B110:AA110,$B$1012:$AA$1012)</f>
        <v>44762.2061169991</v>
      </c>
      <c r="AF110" s="344" t="n">
        <f aca="false">XIRR(B110:AA110,$B$1:$AA$1)</f>
        <v>0.146145645795894</v>
      </c>
      <c r="AG110" s="345" t="n">
        <f aca="false">1-EXP(-(1/0.25)*(AD110/ABS($AD$1010)))</f>
        <v>0.974469995200184</v>
      </c>
    </row>
    <row r="111" customFormat="false" ht="12.75" hidden="false" customHeight="false" outlineLevel="0" collapsed="false">
      <c r="A111" s="336"/>
      <c r="B111" s="341" t="n">
        <f aca="false">+[4]data1cf!A111</f>
        <v>-68153.9530162951</v>
      </c>
      <c r="C111" s="341" t="n">
        <f aca="false">+[4]data1cf!B111</f>
        <v>11900.8731731488</v>
      </c>
      <c r="D111" s="341" t="n">
        <f aca="false">+[4]data1cf!C111</f>
        <v>13076.7318180804</v>
      </c>
      <c r="E111" s="341" t="n">
        <f aca="false">+[4]data1cf!D111</f>
        <v>12686.3506370661</v>
      </c>
      <c r="F111" s="341" t="n">
        <f aca="false">+[4]data1cf!E111</f>
        <v>12473.1358657469</v>
      </c>
      <c r="G111" s="341" t="n">
        <f aca="false">+[4]data1cf!F111</f>
        <v>12280.5732982142</v>
      </c>
      <c r="H111" s="341" t="n">
        <f aca="false">+[4]data1cf!G111</f>
        <v>11782.8794913016</v>
      </c>
      <c r="I111" s="341" t="n">
        <f aca="false">+[4]data1cf!H111</f>
        <v>11617.0643552739</v>
      </c>
      <c r="J111" s="341" t="n">
        <f aca="false">+[4]data1cf!I111</f>
        <v>11736.2168733148</v>
      </c>
      <c r="K111" s="341" t="n">
        <f aca="false">+[4]data1cf!J111</f>
        <v>11613.0739956847</v>
      </c>
      <c r="L111" s="341" t="n">
        <f aca="false">+[4]data1cf!K111</f>
        <v>11733.8137175116</v>
      </c>
      <c r="M111" s="341" t="n">
        <f aca="false">+[4]data1cf!L111</f>
        <v>11539.4643628013</v>
      </c>
      <c r="N111" s="341" t="n">
        <f aca="false">+[4]data1cf!M111</f>
        <v>11526.9737358727</v>
      </c>
      <c r="O111" s="341" t="n">
        <f aca="false">+[4]data1cf!N111</f>
        <v>11408.941483578</v>
      </c>
      <c r="P111" s="341" t="n">
        <f aca="false">+[4]data1cf!O111</f>
        <v>11449.6642059715</v>
      </c>
      <c r="Q111" s="341" t="n">
        <f aca="false">+[4]data1cf!P111</f>
        <v>11225.522736158</v>
      </c>
      <c r="R111" s="341" t="n">
        <f aca="false">+[4]data1cf!Q111</f>
        <v>781.698579515698</v>
      </c>
      <c r="S111" s="341" t="n">
        <f aca="false">+[4]data1cf!R111</f>
        <v>0</v>
      </c>
      <c r="T111" s="341" t="n">
        <f aca="false">+[4]data1cf!S111</f>
        <v>0</v>
      </c>
      <c r="U111" s="341" t="n">
        <f aca="false">+[4]data1cf!T111</f>
        <v>0</v>
      </c>
      <c r="V111" s="341" t="n">
        <f aca="false">+[4]data1cf!U111</f>
        <v>0</v>
      </c>
      <c r="W111" s="341" t="n">
        <f aca="false">+[4]data1cf!V111</f>
        <v>0</v>
      </c>
      <c r="X111" s="341" t="n">
        <f aca="false">+[4]data1cf!W111</f>
        <v>0</v>
      </c>
      <c r="Y111" s="341" t="n">
        <f aca="false">+[4]data1cf!X111</f>
        <v>0</v>
      </c>
      <c r="Z111" s="341" t="n">
        <f aca="false">+[4]data1cf!Y111</f>
        <v>0</v>
      </c>
      <c r="AA111" s="341" t="n">
        <f aca="false">+[4]data1cf!Z111</f>
        <v>0</v>
      </c>
      <c r="AB111" s="341"/>
      <c r="AC111" s="342" t="n">
        <f aca="false">XNPV(0.1,B111:AA111,$B$1:$AA$1)</f>
        <v>23539.5484976685</v>
      </c>
      <c r="AD111" s="342" t="n">
        <f aca="false">SUMPRODUCT(B111:AA111,$B$1010:$AA$1010)</f>
        <v>48612.2766533701</v>
      </c>
      <c r="AE111" s="343" t="n">
        <f aca="false">SUMPRODUCT(B111:AA111,$B$1012:$AA$1012)</f>
        <v>48278.283889979</v>
      </c>
      <c r="AF111" s="344" t="n">
        <f aca="false">XIRR(B111:AA111,$B$1:$AA$1)</f>
        <v>0.158268913454726</v>
      </c>
      <c r="AG111" s="345" t="n">
        <f aca="false">1-EXP(-(1/0.25)*(AD111/ABS($AD$1010)))</f>
        <v>0.980813509242083</v>
      </c>
    </row>
    <row r="112" customFormat="false" ht="12.75" hidden="false" customHeight="false" outlineLevel="0" collapsed="false">
      <c r="A112" s="336"/>
      <c r="B112" s="341" t="n">
        <f aca="false">+[4]data1cf!A112</f>
        <v>-65307.7167443595</v>
      </c>
      <c r="C112" s="341" t="n">
        <f aca="false">+[4]data1cf!B112</f>
        <v>12005.8298679663</v>
      </c>
      <c r="D112" s="341" t="n">
        <f aca="false">+[4]data1cf!C112</f>
        <v>12981.8036675103</v>
      </c>
      <c r="E112" s="341" t="n">
        <f aca="false">+[4]data1cf!D112</f>
        <v>12659.3191984294</v>
      </c>
      <c r="F112" s="341" t="n">
        <f aca="false">+[4]data1cf!E112</f>
        <v>12202.4180021404</v>
      </c>
      <c r="G112" s="341" t="n">
        <f aca="false">+[4]data1cf!F112</f>
        <v>12039.3296529663</v>
      </c>
      <c r="H112" s="341" t="n">
        <f aca="false">+[4]data1cf!G112</f>
        <v>11924.7184155347</v>
      </c>
      <c r="I112" s="341" t="n">
        <f aca="false">+[4]data1cf!H112</f>
        <v>11618.826200614</v>
      </c>
      <c r="J112" s="341" t="n">
        <f aca="false">+[4]data1cf!I112</f>
        <v>11596.7954145984</v>
      </c>
      <c r="K112" s="341" t="n">
        <f aca="false">+[4]data1cf!J112</f>
        <v>11656.1964777311</v>
      </c>
      <c r="L112" s="341" t="n">
        <f aca="false">+[4]data1cf!K112</f>
        <v>11544.9553422041</v>
      </c>
      <c r="M112" s="341" t="n">
        <f aca="false">+[4]data1cf!L112</f>
        <v>11482.2692259635</v>
      </c>
      <c r="N112" s="341" t="n">
        <f aca="false">+[4]data1cf!M112</f>
        <v>11293.7370203532</v>
      </c>
      <c r="O112" s="341" t="n">
        <f aca="false">+[4]data1cf!N112</f>
        <v>11332.4509693312</v>
      </c>
      <c r="P112" s="341" t="n">
        <f aca="false">+[4]data1cf!O112</f>
        <v>11356.2923983454</v>
      </c>
      <c r="Q112" s="341" t="n">
        <f aca="false">+[4]data1cf!P112</f>
        <v>11277.844568128</v>
      </c>
      <c r="R112" s="341" t="n">
        <f aca="false">+[4]data1cf!Q112</f>
        <v>749.053387971105</v>
      </c>
      <c r="S112" s="341" t="n">
        <f aca="false">+[4]data1cf!R112</f>
        <v>0</v>
      </c>
      <c r="T112" s="341" t="n">
        <f aca="false">+[4]data1cf!S112</f>
        <v>0</v>
      </c>
      <c r="U112" s="341" t="n">
        <f aca="false">+[4]data1cf!T112</f>
        <v>0</v>
      </c>
      <c r="V112" s="341" t="n">
        <f aca="false">+[4]data1cf!U112</f>
        <v>0</v>
      </c>
      <c r="W112" s="341" t="n">
        <f aca="false">+[4]data1cf!V112</f>
        <v>0</v>
      </c>
      <c r="X112" s="341" t="n">
        <f aca="false">+[4]data1cf!W112</f>
        <v>0</v>
      </c>
      <c r="Y112" s="341" t="n">
        <f aca="false">+[4]data1cf!X112</f>
        <v>0</v>
      </c>
      <c r="Z112" s="341" t="n">
        <f aca="false">+[4]data1cf!Y112</f>
        <v>0</v>
      </c>
      <c r="AA112" s="341" t="n">
        <f aca="false">+[4]data1cf!Z112</f>
        <v>0</v>
      </c>
      <c r="AB112" s="341"/>
      <c r="AC112" s="342" t="n">
        <f aca="false">XNPV(0.1,B112:AA112,$B$1:$AA$1)</f>
        <v>25873.7201640124</v>
      </c>
      <c r="AD112" s="342" t="n">
        <f aca="false">SUMPRODUCT(B112:AA112,$B$1010:$AA$1010)</f>
        <v>50775.2529834365</v>
      </c>
      <c r="AE112" s="343" t="n">
        <f aca="false">SUMPRODUCT(B112:AA112,$B$1012:$AA$1012)</f>
        <v>50443.5578119998</v>
      </c>
      <c r="AF112" s="344" t="n">
        <f aca="false">XIRR(B112:AA112,$B$1:$AA$1)</f>
        <v>0.166505385258604</v>
      </c>
      <c r="AG112" s="345" t="n">
        <f aca="false">1-EXP(-(1/0.25)*(AD112/ABS($AD$1010)))</f>
        <v>0.983908431195318</v>
      </c>
    </row>
    <row r="113" customFormat="false" ht="12.75" hidden="false" customHeight="false" outlineLevel="0" collapsed="false">
      <c r="A113" s="336"/>
      <c r="B113" s="341" t="n">
        <f aca="false">+[4]data1cf!A113</f>
        <v>-71539.5034696905</v>
      </c>
      <c r="C113" s="341" t="n">
        <f aca="false">+[4]data1cf!B113</f>
        <v>12036.9881600209</v>
      </c>
      <c r="D113" s="341" t="n">
        <f aca="false">+[4]data1cf!C113</f>
        <v>12978.9980326977</v>
      </c>
      <c r="E113" s="341" t="n">
        <f aca="false">+[4]data1cf!D113</f>
        <v>12766.1158438177</v>
      </c>
      <c r="F113" s="341" t="n">
        <f aca="false">+[4]data1cf!E113</f>
        <v>12706.3271207112</v>
      </c>
      <c r="G113" s="341" t="n">
        <f aca="false">+[4]data1cf!F113</f>
        <v>12206.6446496727</v>
      </c>
      <c r="H113" s="341" t="n">
        <f aca="false">+[4]data1cf!G113</f>
        <v>11849.587888687</v>
      </c>
      <c r="I113" s="341" t="n">
        <f aca="false">+[4]data1cf!H113</f>
        <v>11878.880634339</v>
      </c>
      <c r="J113" s="341" t="n">
        <f aca="false">+[4]data1cf!I113</f>
        <v>11813.7169601782</v>
      </c>
      <c r="K113" s="341" t="n">
        <f aca="false">+[4]data1cf!J113</f>
        <v>11792.013710172</v>
      </c>
      <c r="L113" s="341" t="n">
        <f aca="false">+[4]data1cf!K113</f>
        <v>11703.1362556028</v>
      </c>
      <c r="M113" s="341" t="n">
        <f aca="false">+[4]data1cf!L113</f>
        <v>11473.4599594381</v>
      </c>
      <c r="N113" s="341" t="n">
        <f aca="false">+[4]data1cf!M113</f>
        <v>11518.3007810396</v>
      </c>
      <c r="O113" s="341" t="n">
        <f aca="false">+[4]data1cf!N113</f>
        <v>11538.4247340545</v>
      </c>
      <c r="P113" s="341" t="n">
        <f aca="false">+[4]data1cf!O113</f>
        <v>11547.2768034628</v>
      </c>
      <c r="Q113" s="341" t="n">
        <f aca="false">+[4]data1cf!P113</f>
        <v>11380.3655476195</v>
      </c>
      <c r="R113" s="341" t="n">
        <f aca="false">+[4]data1cf!Q113</f>
        <v>820.529488995962</v>
      </c>
      <c r="S113" s="341" t="n">
        <f aca="false">+[4]data1cf!R113</f>
        <v>0</v>
      </c>
      <c r="T113" s="341" t="n">
        <f aca="false">+[4]data1cf!S113</f>
        <v>0</v>
      </c>
      <c r="U113" s="341" t="n">
        <f aca="false">+[4]data1cf!T113</f>
        <v>0</v>
      </c>
      <c r="V113" s="341" t="n">
        <f aca="false">+[4]data1cf!U113</f>
        <v>0</v>
      </c>
      <c r="W113" s="341" t="n">
        <f aca="false">+[4]data1cf!V113</f>
        <v>0</v>
      </c>
      <c r="X113" s="341" t="n">
        <f aca="false">+[4]data1cf!W113</f>
        <v>0</v>
      </c>
      <c r="Y113" s="341" t="n">
        <f aca="false">+[4]data1cf!X113</f>
        <v>0</v>
      </c>
      <c r="Z113" s="341" t="n">
        <f aca="false">+[4]data1cf!Y113</f>
        <v>0</v>
      </c>
      <c r="AA113" s="341" t="n">
        <f aca="false">+[4]data1cf!Z113</f>
        <v>0</v>
      </c>
      <c r="AB113" s="341"/>
      <c r="AC113" s="342" t="n">
        <f aca="false">XNPV(0.1,B113:AA113,$B$1:$AA$1)</f>
        <v>20725.0737198365</v>
      </c>
      <c r="AD113" s="342" t="n">
        <f aca="false">SUMPRODUCT(B113:AA113,$B$1010:$AA$1010)</f>
        <v>45969.8177669286</v>
      </c>
      <c r="AE113" s="343" t="n">
        <f aca="false">SUMPRODUCT(B113:AA113,$B$1012:$AA$1012)</f>
        <v>45633.5288278727</v>
      </c>
      <c r="AF113" s="344" t="n">
        <f aca="false">XIRR(B113:AA113,$B$1:$AA$1)</f>
        <v>0.149224013788831</v>
      </c>
      <c r="AG113" s="345" t="n">
        <f aca="false">1-EXP(-(1/0.25)*(AD113/ABS($AD$1010)))</f>
        <v>0.976213627226001</v>
      </c>
    </row>
    <row r="114" customFormat="false" ht="12.75" hidden="false" customHeight="false" outlineLevel="0" collapsed="false">
      <c r="A114" s="336"/>
      <c r="B114" s="341" t="n">
        <f aca="false">+[4]data1cf!A114</f>
        <v>-73744.5855533912</v>
      </c>
      <c r="C114" s="341" t="n">
        <f aca="false">+[4]data1cf!B114</f>
        <v>12021.337909715</v>
      </c>
      <c r="D114" s="341" t="n">
        <f aca="false">+[4]data1cf!C114</f>
        <v>13158.171065491</v>
      </c>
      <c r="E114" s="341" t="n">
        <f aca="false">+[4]data1cf!D114</f>
        <v>12885.9113526727</v>
      </c>
      <c r="F114" s="341" t="n">
        <f aca="false">+[4]data1cf!E114</f>
        <v>12454.6734897744</v>
      </c>
      <c r="G114" s="341" t="n">
        <f aca="false">+[4]data1cf!F114</f>
        <v>12221.4080248508</v>
      </c>
      <c r="H114" s="341" t="n">
        <f aca="false">+[4]data1cf!G114</f>
        <v>12017.3627716187</v>
      </c>
      <c r="I114" s="341" t="n">
        <f aca="false">+[4]data1cf!H114</f>
        <v>11877.3172711187</v>
      </c>
      <c r="J114" s="341" t="n">
        <f aca="false">+[4]data1cf!I114</f>
        <v>11821.516061623</v>
      </c>
      <c r="K114" s="341" t="n">
        <f aca="false">+[4]data1cf!J114</f>
        <v>11674.4964972813</v>
      </c>
      <c r="L114" s="341" t="n">
        <f aca="false">+[4]data1cf!K114</f>
        <v>11747.8104135526</v>
      </c>
      <c r="M114" s="341" t="n">
        <f aca="false">+[4]data1cf!L114</f>
        <v>11673.8430766665</v>
      </c>
      <c r="N114" s="341" t="n">
        <f aca="false">+[4]data1cf!M114</f>
        <v>11661.9263031691</v>
      </c>
      <c r="O114" s="341" t="n">
        <f aca="false">+[4]data1cf!N114</f>
        <v>11481.4788719998</v>
      </c>
      <c r="P114" s="341" t="n">
        <f aca="false">+[4]data1cf!O114</f>
        <v>11413.2354081585</v>
      </c>
      <c r="Q114" s="341" t="n">
        <f aca="false">+[4]data1cf!P114</f>
        <v>11482.9215046287</v>
      </c>
      <c r="R114" s="341" t="n">
        <f aca="false">+[4]data1cf!Q114</f>
        <v>845.820898463175</v>
      </c>
      <c r="S114" s="341" t="n">
        <f aca="false">+[4]data1cf!R114</f>
        <v>0</v>
      </c>
      <c r="T114" s="341" t="n">
        <f aca="false">+[4]data1cf!S114</f>
        <v>0</v>
      </c>
      <c r="U114" s="341" t="n">
        <f aca="false">+[4]data1cf!T114</f>
        <v>0</v>
      </c>
      <c r="V114" s="341" t="n">
        <f aca="false">+[4]data1cf!U114</f>
        <v>0</v>
      </c>
      <c r="W114" s="341" t="n">
        <f aca="false">+[4]data1cf!V114</f>
        <v>0</v>
      </c>
      <c r="X114" s="341" t="n">
        <f aca="false">+[4]data1cf!W114</f>
        <v>0</v>
      </c>
      <c r="Y114" s="341" t="n">
        <f aca="false">+[4]data1cf!X114</f>
        <v>0</v>
      </c>
      <c r="Z114" s="341" t="n">
        <f aca="false">+[4]data1cf!Y114</f>
        <v>0</v>
      </c>
      <c r="AA114" s="341" t="n">
        <f aca="false">+[4]data1cf!Z114</f>
        <v>0</v>
      </c>
      <c r="AB114" s="341"/>
      <c r="AC114" s="342" t="n">
        <f aca="false">XNPV(0.1,B114:AA114,$B$1:$AA$1)</f>
        <v>18740.183740657</v>
      </c>
      <c r="AD114" s="342" t="n">
        <f aca="false">SUMPRODUCT(B114:AA114,$B$1010:$AA$1010)</f>
        <v>44041.9700192078</v>
      </c>
      <c r="AE114" s="343" t="n">
        <f aca="false">SUMPRODUCT(B114:AA114,$B$1012:$AA$1012)</f>
        <v>43704.8971726804</v>
      </c>
      <c r="AF114" s="344" t="n">
        <f aca="false">XIRR(B114:AA114,$B$1:$AA$1)</f>
        <v>0.143410173553899</v>
      </c>
      <c r="AG114" s="345" t="n">
        <f aca="false">1-EXP(-(1/0.25)*(AD114/ABS($AD$1010)))</f>
        <v>0.972175936849815</v>
      </c>
    </row>
    <row r="115" customFormat="false" ht="12.75" hidden="false" customHeight="false" outlineLevel="0" collapsed="false">
      <c r="A115" s="336"/>
      <c r="B115" s="341" t="n">
        <f aca="false">+[4]data1cf!A115</f>
        <v>-64704.9547421583</v>
      </c>
      <c r="C115" s="341" t="n">
        <f aca="false">+[4]data1cf!B115</f>
        <v>11813.3786581239</v>
      </c>
      <c r="D115" s="341" t="n">
        <f aca="false">+[4]data1cf!C115</f>
        <v>12872.3338711848</v>
      </c>
      <c r="E115" s="341" t="n">
        <f aca="false">+[4]data1cf!D115</f>
        <v>12806.5062265484</v>
      </c>
      <c r="F115" s="341" t="n">
        <f aca="false">+[4]data1cf!E115</f>
        <v>12347.7715384727</v>
      </c>
      <c r="G115" s="341" t="n">
        <f aca="false">+[4]data1cf!F115</f>
        <v>12089.693584464</v>
      </c>
      <c r="H115" s="341" t="n">
        <f aca="false">+[4]data1cf!G115</f>
        <v>11800.3490045395</v>
      </c>
      <c r="I115" s="341" t="n">
        <f aca="false">+[4]data1cf!H115</f>
        <v>11707.8278188774</v>
      </c>
      <c r="J115" s="341" t="n">
        <f aca="false">+[4]data1cf!I115</f>
        <v>11666.3348121128</v>
      </c>
      <c r="K115" s="341" t="n">
        <f aca="false">+[4]data1cf!J115</f>
        <v>11521.8790166678</v>
      </c>
      <c r="L115" s="341" t="n">
        <f aca="false">+[4]data1cf!K115</f>
        <v>11549.9889134967</v>
      </c>
      <c r="M115" s="341" t="n">
        <f aca="false">+[4]data1cf!L115</f>
        <v>11695.4880009481</v>
      </c>
      <c r="N115" s="341" t="n">
        <f aca="false">+[4]data1cf!M115</f>
        <v>11370.7509382227</v>
      </c>
      <c r="O115" s="341" t="n">
        <f aca="false">+[4]data1cf!N115</f>
        <v>11356.9161021787</v>
      </c>
      <c r="P115" s="341" t="n">
        <f aca="false">+[4]data1cf!O115</f>
        <v>11310.1537621948</v>
      </c>
      <c r="Q115" s="341" t="n">
        <f aca="false">+[4]data1cf!P115</f>
        <v>11430.9278317143</v>
      </c>
      <c r="R115" s="341" t="n">
        <f aca="false">+[4]data1cf!Q115</f>
        <v>742.139948910659</v>
      </c>
      <c r="S115" s="341" t="n">
        <f aca="false">+[4]data1cf!R115</f>
        <v>0</v>
      </c>
      <c r="T115" s="341" t="n">
        <f aca="false">+[4]data1cf!S115</f>
        <v>0</v>
      </c>
      <c r="U115" s="341" t="n">
        <f aca="false">+[4]data1cf!T115</f>
        <v>0</v>
      </c>
      <c r="V115" s="341" t="n">
        <f aca="false">+[4]data1cf!U115</f>
        <v>0</v>
      </c>
      <c r="W115" s="341" t="n">
        <f aca="false">+[4]data1cf!V115</f>
        <v>0</v>
      </c>
      <c r="X115" s="341" t="n">
        <f aca="false">+[4]data1cf!W115</f>
        <v>0</v>
      </c>
      <c r="Y115" s="341" t="n">
        <f aca="false">+[4]data1cf!X115</f>
        <v>0</v>
      </c>
      <c r="Z115" s="341" t="n">
        <f aca="false">+[4]data1cf!Y115</f>
        <v>0</v>
      </c>
      <c r="AA115" s="341" t="n">
        <f aca="false">+[4]data1cf!Z115</f>
        <v>0</v>
      </c>
      <c r="AB115" s="341"/>
      <c r="AC115" s="342" t="n">
        <f aca="false">XNPV(0.1,B115:AA115,$B$1:$AA$1)</f>
        <v>26534.3037049929</v>
      </c>
      <c r="AD115" s="342" t="n">
        <f aca="false">SUMPRODUCT(B115:AA115,$B$1010:$AA$1010)</f>
        <v>51513.6780713078</v>
      </c>
      <c r="AE115" s="343" t="n">
        <f aca="false">SUMPRODUCT(B115:AA115,$B$1012:$AA$1012)</f>
        <v>51180.8753086881</v>
      </c>
      <c r="AF115" s="344" t="n">
        <f aca="false">XIRR(B115:AA115,$B$1:$AA$1)</f>
        <v>0.168506914107407</v>
      </c>
      <c r="AG115" s="345" t="n">
        <f aca="false">1-EXP(-(1/0.25)*(AD115/ABS($AD$1010)))</f>
        <v>0.984846361374072</v>
      </c>
    </row>
    <row r="116" customFormat="false" ht="12.75" hidden="false" customHeight="false" outlineLevel="0" collapsed="false">
      <c r="A116" s="336"/>
      <c r="B116" s="341" t="n">
        <f aca="false">+[4]data1cf!A116</f>
        <v>-66936.2180538458</v>
      </c>
      <c r="C116" s="341" t="n">
        <f aca="false">+[4]data1cf!B116</f>
        <v>11965.3081443596</v>
      </c>
      <c r="D116" s="341" t="n">
        <f aca="false">+[4]data1cf!C116</f>
        <v>13039.7631388935</v>
      </c>
      <c r="E116" s="341" t="n">
        <f aca="false">+[4]data1cf!D116</f>
        <v>12608.8531225995</v>
      </c>
      <c r="F116" s="341" t="n">
        <f aca="false">+[4]data1cf!E116</f>
        <v>12291.3282846259</v>
      </c>
      <c r="G116" s="341" t="n">
        <f aca="false">+[4]data1cf!F116</f>
        <v>12101.8814110512</v>
      </c>
      <c r="H116" s="341" t="n">
        <f aca="false">+[4]data1cf!G116</f>
        <v>12013.4748817754</v>
      </c>
      <c r="I116" s="341" t="n">
        <f aca="false">+[4]data1cf!H116</f>
        <v>11686.4746915836</v>
      </c>
      <c r="J116" s="341" t="n">
        <f aca="false">+[4]data1cf!I116</f>
        <v>11658.7283856738</v>
      </c>
      <c r="K116" s="341" t="n">
        <f aca="false">+[4]data1cf!J116</f>
        <v>11580.1396243684</v>
      </c>
      <c r="L116" s="341" t="n">
        <f aca="false">+[4]data1cf!K116</f>
        <v>11674.2163084415</v>
      </c>
      <c r="M116" s="341" t="n">
        <f aca="false">+[4]data1cf!L116</f>
        <v>11633.129120949</v>
      </c>
      <c r="N116" s="341" t="n">
        <f aca="false">+[4]data1cf!M116</f>
        <v>11502.8514148816</v>
      </c>
      <c r="O116" s="341" t="n">
        <f aca="false">+[4]data1cf!N116</f>
        <v>11374.3754108932</v>
      </c>
      <c r="P116" s="341" t="n">
        <f aca="false">+[4]data1cf!O116</f>
        <v>11335.3777115667</v>
      </c>
      <c r="Q116" s="341" t="n">
        <f aca="false">+[4]data1cf!P116</f>
        <v>11450.3977334387</v>
      </c>
      <c r="R116" s="341" t="n">
        <f aca="false">+[4]data1cf!Q116</f>
        <v>767.73164659039</v>
      </c>
      <c r="S116" s="341" t="n">
        <f aca="false">+[4]data1cf!R116</f>
        <v>0</v>
      </c>
      <c r="T116" s="341" t="n">
        <f aca="false">+[4]data1cf!S116</f>
        <v>0</v>
      </c>
      <c r="U116" s="341" t="n">
        <f aca="false">+[4]data1cf!T116</f>
        <v>0</v>
      </c>
      <c r="V116" s="341" t="n">
        <f aca="false">+[4]data1cf!U116</f>
        <v>0</v>
      </c>
      <c r="W116" s="341" t="n">
        <f aca="false">+[4]data1cf!V116</f>
        <v>0</v>
      </c>
      <c r="X116" s="341" t="n">
        <f aca="false">+[4]data1cf!W116</f>
        <v>0</v>
      </c>
      <c r="Y116" s="341" t="n">
        <f aca="false">+[4]data1cf!X116</f>
        <v>0</v>
      </c>
      <c r="Z116" s="341" t="n">
        <f aca="false">+[4]data1cf!Y116</f>
        <v>0</v>
      </c>
      <c r="AA116" s="341" t="n">
        <f aca="false">+[4]data1cf!Z116</f>
        <v>0</v>
      </c>
      <c r="AB116" s="341"/>
      <c r="AC116" s="342" t="n">
        <f aca="false">XNPV(0.1,B116:AA116,$B$1:$AA$1)</f>
        <v>24620.4797003978</v>
      </c>
      <c r="AD116" s="342" t="n">
        <f aca="false">SUMPRODUCT(B116:AA116,$B$1010:$AA$1010)</f>
        <v>49676.4737417931</v>
      </c>
      <c r="AE116" s="343" t="n">
        <f aca="false">SUMPRODUCT(B116:AA116,$B$1012:$AA$1012)</f>
        <v>49342.6067678134</v>
      </c>
      <c r="AF116" s="344" t="n">
        <f aca="false">XIRR(B116:AA116,$B$1:$AA$1)</f>
        <v>0.161819072367603</v>
      </c>
      <c r="AG116" s="345" t="n">
        <f aca="false">1-EXP(-(1/0.25)*(AD116/ABS($AD$1010)))</f>
        <v>0.982404253553448</v>
      </c>
    </row>
    <row r="117" customFormat="false" ht="12.75" hidden="false" customHeight="false" outlineLevel="0" collapsed="false">
      <c r="A117" s="336"/>
      <c r="B117" s="341" t="n">
        <f aca="false">+[4]data1cf!A117</f>
        <v>-71564.4278562183</v>
      </c>
      <c r="C117" s="341" t="n">
        <f aca="false">+[4]data1cf!B117</f>
        <v>11945.3499945293</v>
      </c>
      <c r="D117" s="341" t="n">
        <f aca="false">+[4]data1cf!C117</f>
        <v>13113.9304434763</v>
      </c>
      <c r="E117" s="341" t="n">
        <f aca="false">+[4]data1cf!D117</f>
        <v>12700.5247909754</v>
      </c>
      <c r="F117" s="341" t="n">
        <f aca="false">+[4]data1cf!E117</f>
        <v>12412.943514679</v>
      </c>
      <c r="G117" s="341" t="n">
        <f aca="false">+[4]data1cf!F117</f>
        <v>12262.1592144884</v>
      </c>
      <c r="H117" s="341" t="n">
        <f aca="false">+[4]data1cf!G117</f>
        <v>11786.8534197395</v>
      </c>
      <c r="I117" s="341" t="n">
        <f aca="false">+[4]data1cf!H117</f>
        <v>11712.0370454057</v>
      </c>
      <c r="J117" s="341" t="n">
        <f aca="false">+[4]data1cf!I117</f>
        <v>11815.5567024198</v>
      </c>
      <c r="K117" s="341" t="n">
        <f aca="false">+[4]data1cf!J117</f>
        <v>11638.5644345925</v>
      </c>
      <c r="L117" s="341" t="n">
        <f aca="false">+[4]data1cf!K117</f>
        <v>11603.6680450135</v>
      </c>
      <c r="M117" s="341" t="n">
        <f aca="false">+[4]data1cf!L117</f>
        <v>11680.6762856436</v>
      </c>
      <c r="N117" s="341" t="n">
        <f aca="false">+[4]data1cf!M117</f>
        <v>11575.5203086249</v>
      </c>
      <c r="O117" s="341" t="n">
        <f aca="false">+[4]data1cf!N117</f>
        <v>11509.8121553076</v>
      </c>
      <c r="P117" s="341" t="n">
        <f aca="false">+[4]data1cf!O117</f>
        <v>11506.6742370938</v>
      </c>
      <c r="Q117" s="341" t="n">
        <f aca="false">+[4]data1cf!P117</f>
        <v>11532.8347202061</v>
      </c>
      <c r="R117" s="341" t="n">
        <f aca="false">+[4]data1cf!Q117</f>
        <v>820.815361739681</v>
      </c>
      <c r="S117" s="341" t="n">
        <f aca="false">+[4]data1cf!R117</f>
        <v>0</v>
      </c>
      <c r="T117" s="341" t="n">
        <f aca="false">+[4]data1cf!S117</f>
        <v>0</v>
      </c>
      <c r="U117" s="341" t="n">
        <f aca="false">+[4]data1cf!T117</f>
        <v>0</v>
      </c>
      <c r="V117" s="341" t="n">
        <f aca="false">+[4]data1cf!U117</f>
        <v>0</v>
      </c>
      <c r="W117" s="341" t="n">
        <f aca="false">+[4]data1cf!V117</f>
        <v>0</v>
      </c>
      <c r="X117" s="341" t="n">
        <f aca="false">+[4]data1cf!W117</f>
        <v>0</v>
      </c>
      <c r="Y117" s="341" t="n">
        <f aca="false">+[4]data1cf!X117</f>
        <v>0</v>
      </c>
      <c r="Z117" s="341" t="n">
        <f aca="false">+[4]data1cf!Y117</f>
        <v>0</v>
      </c>
      <c r="AA117" s="341" t="n">
        <f aca="false">+[4]data1cf!Z117</f>
        <v>0</v>
      </c>
      <c r="AB117" s="341"/>
      <c r="AC117" s="342" t="n">
        <f aca="false">XNPV(0.1,B117:AA117,$B$1:$AA$1)</f>
        <v>20398.0686315044</v>
      </c>
      <c r="AD117" s="342" t="n">
        <f aca="false">SUMPRODUCT(B117:AA117,$B$1010:$AA$1010)</f>
        <v>45588.5228958575</v>
      </c>
      <c r="AE117" s="343" t="n">
        <f aca="false">SUMPRODUCT(B117:AA117,$B$1012:$AA$1012)</f>
        <v>45252.7455990434</v>
      </c>
      <c r="AF117" s="344" t="n">
        <f aca="false">XIRR(B117:AA117,$B$1:$AA$1)</f>
        <v>0.148401530956016</v>
      </c>
      <c r="AG117" s="345" t="n">
        <f aca="false">1-EXP(-(1/0.25)*(AD117/ABS($AD$1010)))</f>
        <v>0.975464455332935</v>
      </c>
    </row>
    <row r="118" customFormat="false" ht="12.75" hidden="false" customHeight="false" outlineLevel="0" collapsed="false">
      <c r="A118" s="336"/>
      <c r="B118" s="341" t="n">
        <f aca="false">+[4]data1cf!A118</f>
        <v>-63429.7622717776</v>
      </c>
      <c r="C118" s="341" t="n">
        <f aca="false">+[4]data1cf!B118</f>
        <v>12189.2282256062</v>
      </c>
      <c r="D118" s="341" t="n">
        <f aca="false">+[4]data1cf!C118</f>
        <v>12819.0083040837</v>
      </c>
      <c r="E118" s="341" t="n">
        <f aca="false">+[4]data1cf!D118</f>
        <v>12549.3464438871</v>
      </c>
      <c r="F118" s="341" t="n">
        <f aca="false">+[4]data1cf!E118</f>
        <v>12241.7112230592</v>
      </c>
      <c r="G118" s="341" t="n">
        <f aca="false">+[4]data1cf!F118</f>
        <v>11933.4583941194</v>
      </c>
      <c r="H118" s="341" t="n">
        <f aca="false">+[4]data1cf!G118</f>
        <v>11813.2544165</v>
      </c>
      <c r="I118" s="341" t="n">
        <f aca="false">+[4]data1cf!H118</f>
        <v>11716.9812170294</v>
      </c>
      <c r="J118" s="341" t="n">
        <f aca="false">+[4]data1cf!I118</f>
        <v>11634.3795904048</v>
      </c>
      <c r="K118" s="341" t="n">
        <f aca="false">+[4]data1cf!J118</f>
        <v>11663.6895207624</v>
      </c>
      <c r="L118" s="341" t="n">
        <f aca="false">+[4]data1cf!K118</f>
        <v>11739.259255904</v>
      </c>
      <c r="M118" s="341" t="n">
        <f aca="false">+[4]data1cf!L118</f>
        <v>11509.5106541589</v>
      </c>
      <c r="N118" s="341" t="n">
        <f aca="false">+[4]data1cf!M118</f>
        <v>11323.0825118216</v>
      </c>
      <c r="O118" s="341" t="n">
        <f aca="false">+[4]data1cf!N118</f>
        <v>11353.7959635212</v>
      </c>
      <c r="P118" s="341" t="n">
        <f aca="false">+[4]data1cf!O118</f>
        <v>11303.2124868838</v>
      </c>
      <c r="Q118" s="341" t="n">
        <f aca="false">+[4]data1cf!P118</f>
        <v>11177.1994213692</v>
      </c>
      <c r="R118" s="341" t="n">
        <f aca="false">+[4]data1cf!Q118</f>
        <v>727.51400135238</v>
      </c>
      <c r="S118" s="341" t="n">
        <f aca="false">+[4]data1cf!R118</f>
        <v>0</v>
      </c>
      <c r="T118" s="341" t="n">
        <f aca="false">+[4]data1cf!S118</f>
        <v>0</v>
      </c>
      <c r="U118" s="341" t="n">
        <f aca="false">+[4]data1cf!T118</f>
        <v>0</v>
      </c>
      <c r="V118" s="341" t="n">
        <f aca="false">+[4]data1cf!U118</f>
        <v>0</v>
      </c>
      <c r="W118" s="341" t="n">
        <f aca="false">+[4]data1cf!V118</f>
        <v>0</v>
      </c>
      <c r="X118" s="341" t="n">
        <f aca="false">+[4]data1cf!W118</f>
        <v>0</v>
      </c>
      <c r="Y118" s="341" t="n">
        <f aca="false">+[4]data1cf!X118</f>
        <v>0</v>
      </c>
      <c r="Z118" s="341" t="n">
        <f aca="false">+[4]data1cf!Y118</f>
        <v>0</v>
      </c>
      <c r="AA118" s="341" t="n">
        <f aca="false">+[4]data1cf!Z118</f>
        <v>0</v>
      </c>
      <c r="AB118" s="341"/>
      <c r="AC118" s="342" t="n">
        <f aca="false">XNPV(0.1,B118:AA118,$B$1:$AA$1)</f>
        <v>27727.7601834389</v>
      </c>
      <c r="AD118" s="342" t="n">
        <f aca="false">SUMPRODUCT(B118:AA118,$B$1010:$AA$1010)</f>
        <v>52630.5066303167</v>
      </c>
      <c r="AE118" s="343" t="n">
        <f aca="false">SUMPRODUCT(B118:AA118,$B$1012:$AA$1012)</f>
        <v>52298.788945645</v>
      </c>
      <c r="AF118" s="344" t="n">
        <f aca="false">XIRR(B118:AA118,$B$1:$AA$1)</f>
        <v>0.172993423190078</v>
      </c>
      <c r="AG118" s="345" t="n">
        <f aca="false">1-EXP(-(1/0.25)*(AD118/ABS($AD$1010)))</f>
        <v>0.98616210252051</v>
      </c>
    </row>
    <row r="119" customFormat="false" ht="12.75" hidden="false" customHeight="false" outlineLevel="0" collapsed="false">
      <c r="A119" s="336"/>
      <c r="B119" s="341" t="n">
        <f aca="false">+[4]data1cf!A119</f>
        <v>-64530.994836628</v>
      </c>
      <c r="C119" s="341" t="n">
        <f aca="false">+[4]data1cf!B119</f>
        <v>11979.8194359658</v>
      </c>
      <c r="D119" s="341" t="n">
        <f aca="false">+[4]data1cf!C119</f>
        <v>12805.7635599742</v>
      </c>
      <c r="E119" s="341" t="n">
        <f aca="false">+[4]data1cf!D119</f>
        <v>12600.9327492552</v>
      </c>
      <c r="F119" s="341" t="n">
        <f aca="false">+[4]data1cf!E119</f>
        <v>12146.2571971436</v>
      </c>
      <c r="G119" s="341" t="n">
        <f aca="false">+[4]data1cf!F119</f>
        <v>12024.3944730224</v>
      </c>
      <c r="H119" s="341" t="n">
        <f aca="false">+[4]data1cf!G119</f>
        <v>11790.5054657295</v>
      </c>
      <c r="I119" s="341" t="n">
        <f aca="false">+[4]data1cf!H119</f>
        <v>11667.6137229579</v>
      </c>
      <c r="J119" s="341" t="n">
        <f aca="false">+[4]data1cf!I119</f>
        <v>11682.7471081516</v>
      </c>
      <c r="K119" s="341" t="n">
        <f aca="false">+[4]data1cf!J119</f>
        <v>11633.817281711</v>
      </c>
      <c r="L119" s="341" t="n">
        <f aca="false">+[4]data1cf!K119</f>
        <v>11595.4568848816</v>
      </c>
      <c r="M119" s="341" t="n">
        <f aca="false">+[4]data1cf!L119</f>
        <v>11530.543516573</v>
      </c>
      <c r="N119" s="341" t="n">
        <f aca="false">+[4]data1cf!M119</f>
        <v>11291.3883330978</v>
      </c>
      <c r="O119" s="341" t="n">
        <f aca="false">+[4]data1cf!N119</f>
        <v>11285.4531005465</v>
      </c>
      <c r="P119" s="341" t="n">
        <f aca="false">+[4]data1cf!O119</f>
        <v>11374.7533324223</v>
      </c>
      <c r="Q119" s="341" t="n">
        <f aca="false">+[4]data1cf!P119</f>
        <v>11405.6480724666</v>
      </c>
      <c r="R119" s="341" t="n">
        <f aca="false">+[4]data1cf!Q119</f>
        <v>740.144698378188</v>
      </c>
      <c r="S119" s="341" t="n">
        <f aca="false">+[4]data1cf!R119</f>
        <v>0</v>
      </c>
      <c r="T119" s="341" t="n">
        <f aca="false">+[4]data1cf!S119</f>
        <v>0</v>
      </c>
      <c r="U119" s="341" t="n">
        <f aca="false">+[4]data1cf!T119</f>
        <v>0</v>
      </c>
      <c r="V119" s="341" t="n">
        <f aca="false">+[4]data1cf!U119</f>
        <v>0</v>
      </c>
      <c r="W119" s="341" t="n">
        <f aca="false">+[4]data1cf!V119</f>
        <v>0</v>
      </c>
      <c r="X119" s="341" t="n">
        <f aca="false">+[4]data1cf!W119</f>
        <v>0</v>
      </c>
      <c r="Y119" s="341" t="n">
        <f aca="false">+[4]data1cf!X119</f>
        <v>0</v>
      </c>
      <c r="Z119" s="341" t="n">
        <f aca="false">+[4]data1cf!Y119</f>
        <v>0</v>
      </c>
      <c r="AA119" s="341" t="n">
        <f aca="false">+[4]data1cf!Z119</f>
        <v>0</v>
      </c>
      <c r="AB119" s="341"/>
      <c r="AC119" s="342" t="n">
        <f aca="false">XNPV(0.1,B119:AA119,$B$1:$AA$1)</f>
        <v>26425.2581432095</v>
      </c>
      <c r="AD119" s="342" t="n">
        <f aca="false">SUMPRODUCT(B119:AA119,$B$1010:$AA$1010)</f>
        <v>51326.7415114414</v>
      </c>
      <c r="AE119" s="343" t="n">
        <f aca="false">SUMPRODUCT(B119:AA119,$B$1012:$AA$1012)</f>
        <v>50994.9128970961</v>
      </c>
      <c r="AF119" s="344" t="n">
        <f aca="false">XIRR(B119:AA119,$B$1:$AA$1)</f>
        <v>0.168432949531838</v>
      </c>
      <c r="AG119" s="345" t="n">
        <f aca="false">1-EXP(-(1/0.25)*(AD119/ABS($AD$1010)))</f>
        <v>0.984614217172815</v>
      </c>
    </row>
    <row r="120" customFormat="false" ht="12.75" hidden="false" customHeight="false" outlineLevel="0" collapsed="false">
      <c r="A120" s="336"/>
      <c r="B120" s="341" t="n">
        <f aca="false">+[4]data1cf!A120</f>
        <v>-63141.9191070841</v>
      </c>
      <c r="C120" s="341" t="n">
        <f aca="false">+[4]data1cf!B120</f>
        <v>11987.2449187449</v>
      </c>
      <c r="D120" s="341" t="n">
        <f aca="false">+[4]data1cf!C120</f>
        <v>12743.3131755065</v>
      </c>
      <c r="E120" s="341" t="n">
        <f aca="false">+[4]data1cf!D120</f>
        <v>12439.3809651028</v>
      </c>
      <c r="F120" s="341" t="n">
        <f aca="false">+[4]data1cf!E120</f>
        <v>12252.259166931</v>
      </c>
      <c r="G120" s="341" t="n">
        <f aca="false">+[4]data1cf!F120</f>
        <v>11964.3813817885</v>
      </c>
      <c r="H120" s="341" t="n">
        <f aca="false">+[4]data1cf!G120</f>
        <v>11895.5040360493</v>
      </c>
      <c r="I120" s="341" t="n">
        <f aca="false">+[4]data1cf!H120</f>
        <v>11666.1273622157</v>
      </c>
      <c r="J120" s="341" t="n">
        <f aca="false">+[4]data1cf!I120</f>
        <v>11486.249821168</v>
      </c>
      <c r="K120" s="341" t="n">
        <f aca="false">+[4]data1cf!J120</f>
        <v>11579.9368942691</v>
      </c>
      <c r="L120" s="341" t="n">
        <f aca="false">+[4]data1cf!K120</f>
        <v>11460.2928864191</v>
      </c>
      <c r="M120" s="341" t="n">
        <f aca="false">+[4]data1cf!L120</f>
        <v>11487.3173885902</v>
      </c>
      <c r="N120" s="341" t="n">
        <f aca="false">+[4]data1cf!M120</f>
        <v>11392.5215205088</v>
      </c>
      <c r="O120" s="341" t="n">
        <f aca="false">+[4]data1cf!N120</f>
        <v>11278.4939267684</v>
      </c>
      <c r="P120" s="341" t="n">
        <f aca="false">+[4]data1cf!O120</f>
        <v>11328.078525163</v>
      </c>
      <c r="Q120" s="341" t="n">
        <f aca="false">+[4]data1cf!P120</f>
        <v>11072.3153587169</v>
      </c>
      <c r="R120" s="341" t="n">
        <f aca="false">+[4]data1cf!Q120</f>
        <v>724.212555390612</v>
      </c>
      <c r="S120" s="341" t="n">
        <f aca="false">+[4]data1cf!R120</f>
        <v>0</v>
      </c>
      <c r="T120" s="341" t="n">
        <f aca="false">+[4]data1cf!S120</f>
        <v>0</v>
      </c>
      <c r="U120" s="341" t="n">
        <f aca="false">+[4]data1cf!T120</f>
        <v>0</v>
      </c>
      <c r="V120" s="341" t="n">
        <f aca="false">+[4]data1cf!U120</f>
        <v>0</v>
      </c>
      <c r="W120" s="341" t="n">
        <f aca="false">+[4]data1cf!V120</f>
        <v>0</v>
      </c>
      <c r="X120" s="341" t="n">
        <f aca="false">+[4]data1cf!W120</f>
        <v>0</v>
      </c>
      <c r="Y120" s="341" t="n">
        <f aca="false">+[4]data1cf!X120</f>
        <v>0</v>
      </c>
      <c r="Z120" s="341" t="n">
        <f aca="false">+[4]data1cf!Y120</f>
        <v>0</v>
      </c>
      <c r="AA120" s="341" t="n">
        <f aca="false">+[4]data1cf!Z120</f>
        <v>0</v>
      </c>
      <c r="AB120" s="341"/>
      <c r="AC120" s="342" t="n">
        <f aca="false">XNPV(0.1,B120:AA120,$B$1:$AA$1)</f>
        <v>27494.8066092859</v>
      </c>
      <c r="AD120" s="342" t="n">
        <f aca="false">SUMPRODUCT(B120:AA120,$B$1010:$AA$1010)</f>
        <v>52277.3711406498</v>
      </c>
      <c r="AE120" s="343" t="n">
        <f aca="false">SUMPRODUCT(B120:AA120,$B$1012:$AA$1012)</f>
        <v>51947.2548757447</v>
      </c>
      <c r="AF120" s="344" t="n">
        <f aca="false">XIRR(B120:AA120,$B$1:$AA$1)</f>
        <v>0.172630567260315</v>
      </c>
      <c r="AG120" s="345" t="n">
        <f aca="false">1-EXP(-(1/0.25)*(AD120/ABS($AD$1010)))</f>
        <v>0.98575891786958</v>
      </c>
    </row>
    <row r="121" customFormat="false" ht="12.75" hidden="false" customHeight="false" outlineLevel="0" collapsed="false">
      <c r="A121" s="336"/>
      <c r="B121" s="341" t="n">
        <f aca="false">+[4]data1cf!A121</f>
        <v>-61639.3203117416</v>
      </c>
      <c r="C121" s="341" t="n">
        <f aca="false">+[4]data1cf!B121</f>
        <v>11843.5103254137</v>
      </c>
      <c r="D121" s="341" t="n">
        <f aca="false">+[4]data1cf!C121</f>
        <v>12638.9373395866</v>
      </c>
      <c r="E121" s="341" t="n">
        <f aca="false">+[4]data1cf!D121</f>
        <v>12460.2497101734</v>
      </c>
      <c r="F121" s="341" t="n">
        <f aca="false">+[4]data1cf!E121</f>
        <v>12124.9112117665</v>
      </c>
      <c r="G121" s="341" t="n">
        <f aca="false">+[4]data1cf!F121</f>
        <v>11874.0834143809</v>
      </c>
      <c r="H121" s="341" t="n">
        <f aca="false">+[4]data1cf!G121</f>
        <v>11712.2734346553</v>
      </c>
      <c r="I121" s="341" t="n">
        <f aca="false">+[4]data1cf!H121</f>
        <v>11481.242889845</v>
      </c>
      <c r="J121" s="341" t="n">
        <f aca="false">+[4]data1cf!I121</f>
        <v>11449.667532269</v>
      </c>
      <c r="K121" s="341" t="n">
        <f aca="false">+[4]data1cf!J121</f>
        <v>11340.1349233538</v>
      </c>
      <c r="L121" s="341" t="n">
        <f aca="false">+[4]data1cf!K121</f>
        <v>11436.9365568032</v>
      </c>
      <c r="M121" s="341" t="n">
        <f aca="false">+[4]data1cf!L121</f>
        <v>11461.1887839072</v>
      </c>
      <c r="N121" s="341" t="n">
        <f aca="false">+[4]data1cf!M121</f>
        <v>11384.1659717314</v>
      </c>
      <c r="O121" s="341" t="n">
        <f aca="false">+[4]data1cf!N121</f>
        <v>11201.5147204438</v>
      </c>
      <c r="P121" s="341" t="n">
        <f aca="false">+[4]data1cf!O121</f>
        <v>11269.4248101791</v>
      </c>
      <c r="Q121" s="341" t="n">
        <f aca="false">+[4]data1cf!P121</f>
        <v>11206.9830792207</v>
      </c>
      <c r="R121" s="341" t="n">
        <f aca="false">+[4]data1cf!Q121</f>
        <v>706.978348247551</v>
      </c>
      <c r="S121" s="341" t="n">
        <f aca="false">+[4]data1cf!R121</f>
        <v>0</v>
      </c>
      <c r="T121" s="341" t="n">
        <f aca="false">+[4]data1cf!S121</f>
        <v>0</v>
      </c>
      <c r="U121" s="341" t="n">
        <f aca="false">+[4]data1cf!T121</f>
        <v>0</v>
      </c>
      <c r="V121" s="341" t="n">
        <f aca="false">+[4]data1cf!U121</f>
        <v>0</v>
      </c>
      <c r="W121" s="341" t="n">
        <f aca="false">+[4]data1cf!V121</f>
        <v>0</v>
      </c>
      <c r="X121" s="341" t="n">
        <f aca="false">+[4]data1cf!W121</f>
        <v>0</v>
      </c>
      <c r="Y121" s="341" t="n">
        <f aca="false">+[4]data1cf!X121</f>
        <v>0</v>
      </c>
      <c r="Z121" s="341" t="n">
        <f aca="false">+[4]data1cf!Y121</f>
        <v>0</v>
      </c>
      <c r="AA121" s="341" t="n">
        <f aca="false">+[4]data1cf!Z121</f>
        <v>0</v>
      </c>
      <c r="AB121" s="341"/>
      <c r="AC121" s="342" t="n">
        <f aca="false">XNPV(0.1,B121:AA121,$B$1:$AA$1)</f>
        <v>28306.1986221109</v>
      </c>
      <c r="AD121" s="342" t="n">
        <f aca="false">SUMPRODUCT(B121:AA121,$B$1010:$AA$1010)</f>
        <v>52927.7383837086</v>
      </c>
      <c r="AE121" s="343" t="n">
        <f aca="false">SUMPRODUCT(B121:AA121,$B$1012:$AA$1012)</f>
        <v>52599.590201553</v>
      </c>
      <c r="AF121" s="344" t="n">
        <f aca="false">XIRR(B121:AA121,$B$1:$AA$1)</f>
        <v>0.176277863870394</v>
      </c>
      <c r="AG121" s="345" t="n">
        <f aca="false">1-EXP(-(1/0.25)*(AD121/ABS($AD$1010)))</f>
        <v>0.986492599781669</v>
      </c>
    </row>
    <row r="122" customFormat="false" ht="12.75" hidden="false" customHeight="false" outlineLevel="0" collapsed="false">
      <c r="A122" s="336"/>
      <c r="B122" s="341" t="n">
        <f aca="false">+[4]data1cf!A122</f>
        <v>-67929.8298793984</v>
      </c>
      <c r="C122" s="341" t="n">
        <f aca="false">+[4]data1cf!B122</f>
        <v>11959.3217330947</v>
      </c>
      <c r="D122" s="341" t="n">
        <f aca="false">+[4]data1cf!C122</f>
        <v>12890.3726843543</v>
      </c>
      <c r="E122" s="341" t="n">
        <f aca="false">+[4]data1cf!D122</f>
        <v>12620.3872390967</v>
      </c>
      <c r="F122" s="341" t="n">
        <f aca="false">+[4]data1cf!E122</f>
        <v>12288.6351873013</v>
      </c>
      <c r="G122" s="341" t="n">
        <f aca="false">+[4]data1cf!F122</f>
        <v>11997.4388678814</v>
      </c>
      <c r="H122" s="341" t="n">
        <f aca="false">+[4]data1cf!G122</f>
        <v>11872.40007116</v>
      </c>
      <c r="I122" s="341" t="n">
        <f aca="false">+[4]data1cf!H122</f>
        <v>11927.4469270714</v>
      </c>
      <c r="J122" s="341" t="n">
        <f aca="false">+[4]data1cf!I122</f>
        <v>11677.3782410072</v>
      </c>
      <c r="K122" s="341" t="n">
        <f aca="false">+[4]data1cf!J122</f>
        <v>11484.2870914276</v>
      </c>
      <c r="L122" s="341" t="n">
        <f aca="false">+[4]data1cf!K122</f>
        <v>11748.5667950146</v>
      </c>
      <c r="M122" s="341" t="n">
        <f aca="false">+[4]data1cf!L122</f>
        <v>11600.377806653</v>
      </c>
      <c r="N122" s="341" t="n">
        <f aca="false">+[4]data1cf!M122</f>
        <v>11480.9738052613</v>
      </c>
      <c r="O122" s="341" t="n">
        <f aca="false">+[4]data1cf!N122</f>
        <v>11379.8201599943</v>
      </c>
      <c r="P122" s="341" t="n">
        <f aca="false">+[4]data1cf!O122</f>
        <v>11375.2024719134</v>
      </c>
      <c r="Q122" s="341" t="n">
        <f aca="false">+[4]data1cf!P122</f>
        <v>11253.2169910877</v>
      </c>
      <c r="R122" s="341" t="n">
        <f aca="false">+[4]data1cf!Q122</f>
        <v>779.127976784748</v>
      </c>
      <c r="S122" s="341" t="n">
        <f aca="false">+[4]data1cf!R122</f>
        <v>0</v>
      </c>
      <c r="T122" s="341" t="n">
        <f aca="false">+[4]data1cf!S122</f>
        <v>0</v>
      </c>
      <c r="U122" s="341" t="n">
        <f aca="false">+[4]data1cf!T122</f>
        <v>0</v>
      </c>
      <c r="V122" s="341" t="n">
        <f aca="false">+[4]data1cf!U122</f>
        <v>0</v>
      </c>
      <c r="W122" s="341" t="n">
        <f aca="false">+[4]data1cf!V122</f>
        <v>0</v>
      </c>
      <c r="X122" s="341" t="n">
        <f aca="false">+[4]data1cf!W122</f>
        <v>0</v>
      </c>
      <c r="Y122" s="341" t="n">
        <f aca="false">+[4]data1cf!X122</f>
        <v>0</v>
      </c>
      <c r="Z122" s="341" t="n">
        <f aca="false">+[4]data1cf!Y122</f>
        <v>0</v>
      </c>
      <c r="AA122" s="341" t="n">
        <f aca="false">+[4]data1cf!Z122</f>
        <v>0</v>
      </c>
      <c r="AB122" s="341"/>
      <c r="AC122" s="342" t="n">
        <f aca="false">XNPV(0.1,B122:AA122,$B$1:$AA$1)</f>
        <v>23429.6353238685</v>
      </c>
      <c r="AD122" s="342" t="n">
        <f aca="false">SUMPRODUCT(B122:AA122,$B$1010:$AA$1010)</f>
        <v>48450.3097835311</v>
      </c>
      <c r="AE122" s="343" t="n">
        <f aca="false">SUMPRODUCT(B122:AA122,$B$1012:$AA$1012)</f>
        <v>48116.9677468669</v>
      </c>
      <c r="AF122" s="344" t="n">
        <f aca="false">XIRR(B122:AA122,$B$1:$AA$1)</f>
        <v>0.158100757334952</v>
      </c>
      <c r="AG122" s="345" t="n">
        <f aca="false">1-EXP(-(1/0.25)*(AD122/ABS($AD$1010)))</f>
        <v>0.980559103802489</v>
      </c>
    </row>
    <row r="123" customFormat="false" ht="12.75" hidden="false" customHeight="false" outlineLevel="0" collapsed="false">
      <c r="A123" s="336"/>
      <c r="B123" s="341" t="n">
        <f aca="false">+[4]data1cf!A123</f>
        <v>-67724.8563785967</v>
      </c>
      <c r="C123" s="341" t="n">
        <f aca="false">+[4]data1cf!B123</f>
        <v>11851.3909633507</v>
      </c>
      <c r="D123" s="341" t="n">
        <f aca="false">+[4]data1cf!C123</f>
        <v>12936.6611179269</v>
      </c>
      <c r="E123" s="341" t="n">
        <f aca="false">+[4]data1cf!D123</f>
        <v>12622.2578545354</v>
      </c>
      <c r="F123" s="341" t="n">
        <f aca="false">+[4]data1cf!E123</f>
        <v>12223.0690498943</v>
      </c>
      <c r="G123" s="341" t="n">
        <f aca="false">+[4]data1cf!F123</f>
        <v>11955.1070025552</v>
      </c>
      <c r="H123" s="341" t="n">
        <f aca="false">+[4]data1cf!G123</f>
        <v>11809.0167226803</v>
      </c>
      <c r="I123" s="341" t="n">
        <f aca="false">+[4]data1cf!H123</f>
        <v>11676.2024814625</v>
      </c>
      <c r="J123" s="341" t="n">
        <f aca="false">+[4]data1cf!I123</f>
        <v>11724.4361809528</v>
      </c>
      <c r="K123" s="341" t="n">
        <f aca="false">+[4]data1cf!J123</f>
        <v>11642.3337591557</v>
      </c>
      <c r="L123" s="341" t="n">
        <f aca="false">+[4]data1cf!K123</f>
        <v>11538.032969692</v>
      </c>
      <c r="M123" s="341" t="n">
        <f aca="false">+[4]data1cf!L123</f>
        <v>11548.7407884082</v>
      </c>
      <c r="N123" s="341" t="n">
        <f aca="false">+[4]data1cf!M123</f>
        <v>11568.3103707912</v>
      </c>
      <c r="O123" s="341" t="n">
        <f aca="false">+[4]data1cf!N123</f>
        <v>11354.8515816926</v>
      </c>
      <c r="P123" s="341" t="n">
        <f aca="false">+[4]data1cf!O123</f>
        <v>11281.2028105163</v>
      </c>
      <c r="Q123" s="341" t="n">
        <f aca="false">+[4]data1cf!P123</f>
        <v>11285.7590413803</v>
      </c>
      <c r="R123" s="341" t="n">
        <f aca="false">+[4]data1cf!Q123</f>
        <v>776.777012719953</v>
      </c>
      <c r="S123" s="341" t="n">
        <f aca="false">+[4]data1cf!R123</f>
        <v>0</v>
      </c>
      <c r="T123" s="341" t="n">
        <f aca="false">+[4]data1cf!S123</f>
        <v>0</v>
      </c>
      <c r="U123" s="341" t="n">
        <f aca="false">+[4]data1cf!T123</f>
        <v>0</v>
      </c>
      <c r="V123" s="341" t="n">
        <f aca="false">+[4]data1cf!U123</f>
        <v>0</v>
      </c>
      <c r="W123" s="341" t="n">
        <f aca="false">+[4]data1cf!V123</f>
        <v>0</v>
      </c>
      <c r="X123" s="341" t="n">
        <f aca="false">+[4]data1cf!W123</f>
        <v>0</v>
      </c>
      <c r="Y123" s="341" t="n">
        <f aca="false">+[4]data1cf!X123</f>
        <v>0</v>
      </c>
      <c r="Z123" s="341" t="n">
        <f aca="false">+[4]data1cf!Y123</f>
        <v>0</v>
      </c>
      <c r="AA123" s="341" t="n">
        <f aca="false">+[4]data1cf!Z123</f>
        <v>0</v>
      </c>
      <c r="AB123" s="341"/>
      <c r="AC123" s="342" t="n">
        <f aca="false">XNPV(0.1,B123:AA123,$B$1:$AA$1)</f>
        <v>23333.3371299593</v>
      </c>
      <c r="AD123" s="342" t="n">
        <f aca="false">SUMPRODUCT(B123:AA123,$B$1010:$AA$1010)</f>
        <v>48277.2400993228</v>
      </c>
      <c r="AE123" s="343" t="n">
        <f aca="false">SUMPRODUCT(B123:AA123,$B$1012:$AA$1012)</f>
        <v>47944.859619285</v>
      </c>
      <c r="AF123" s="344" t="n">
        <f aca="false">XIRR(B123:AA123,$B$1:$AA$1)</f>
        <v>0.158021746943367</v>
      </c>
      <c r="AG123" s="345" t="n">
        <f aca="false">1-EXP(-(1/0.25)*(AD123/ABS($AD$1010)))</f>
        <v>0.980283529662468</v>
      </c>
    </row>
    <row r="124" customFormat="false" ht="12.75" hidden="false" customHeight="false" outlineLevel="0" collapsed="false">
      <c r="A124" s="336"/>
      <c r="B124" s="341" t="n">
        <f aca="false">+[4]data1cf!A124</f>
        <v>-64734.3534807648</v>
      </c>
      <c r="C124" s="341" t="n">
        <f aca="false">+[4]data1cf!B124</f>
        <v>11928.0836794459</v>
      </c>
      <c r="D124" s="341" t="n">
        <f aca="false">+[4]data1cf!C124</f>
        <v>12867.939253975</v>
      </c>
      <c r="E124" s="341" t="n">
        <f aca="false">+[4]data1cf!D124</f>
        <v>12488.1351326874</v>
      </c>
      <c r="F124" s="341" t="n">
        <f aca="false">+[4]data1cf!E124</f>
        <v>12393.6759492993</v>
      </c>
      <c r="G124" s="341" t="n">
        <f aca="false">+[4]data1cf!F124</f>
        <v>12064.9877595521</v>
      </c>
      <c r="H124" s="341" t="n">
        <f aca="false">+[4]data1cf!G124</f>
        <v>11861.2660375068</v>
      </c>
      <c r="I124" s="341" t="n">
        <f aca="false">+[4]data1cf!H124</f>
        <v>11697.4644360555</v>
      </c>
      <c r="J124" s="341" t="n">
        <f aca="false">+[4]data1cf!I124</f>
        <v>11629.3295616265</v>
      </c>
      <c r="K124" s="341" t="n">
        <f aca="false">+[4]data1cf!J124</f>
        <v>11645.7479449663</v>
      </c>
      <c r="L124" s="341" t="n">
        <f aca="false">+[4]data1cf!K124</f>
        <v>11465.5141381228</v>
      </c>
      <c r="M124" s="341" t="n">
        <f aca="false">+[4]data1cf!L124</f>
        <v>11464.762009707</v>
      </c>
      <c r="N124" s="341" t="n">
        <f aca="false">+[4]data1cf!M124</f>
        <v>11425.045425807</v>
      </c>
      <c r="O124" s="341" t="n">
        <f aca="false">+[4]data1cf!N124</f>
        <v>11469.7190725686</v>
      </c>
      <c r="P124" s="341" t="n">
        <f aca="false">+[4]data1cf!O124</f>
        <v>11309.6485608963</v>
      </c>
      <c r="Q124" s="341" t="n">
        <f aca="false">+[4]data1cf!P124</f>
        <v>11333.8875854676</v>
      </c>
      <c r="R124" s="341" t="n">
        <f aca="false">+[4]data1cf!Q124</f>
        <v>742.47714068298</v>
      </c>
      <c r="S124" s="341" t="n">
        <f aca="false">+[4]data1cf!R124</f>
        <v>0</v>
      </c>
      <c r="T124" s="341" t="n">
        <f aca="false">+[4]data1cf!S124</f>
        <v>0</v>
      </c>
      <c r="U124" s="341" t="n">
        <f aca="false">+[4]data1cf!T124</f>
        <v>0</v>
      </c>
      <c r="V124" s="341" t="n">
        <f aca="false">+[4]data1cf!U124</f>
        <v>0</v>
      </c>
      <c r="W124" s="341" t="n">
        <f aca="false">+[4]data1cf!V124</f>
        <v>0</v>
      </c>
      <c r="X124" s="341" t="n">
        <f aca="false">+[4]data1cf!W124</f>
        <v>0</v>
      </c>
      <c r="Y124" s="341" t="n">
        <f aca="false">+[4]data1cf!X124</f>
        <v>0</v>
      </c>
      <c r="Z124" s="341" t="n">
        <f aca="false">+[4]data1cf!Y124</f>
        <v>0</v>
      </c>
      <c r="AA124" s="341" t="n">
        <f aca="false">+[4]data1cf!Z124</f>
        <v>0</v>
      </c>
      <c r="AB124" s="341"/>
      <c r="AC124" s="342" t="n">
        <f aca="false">XNPV(0.1,B124:AA124,$B$1:$AA$1)</f>
        <v>26360.0511882206</v>
      </c>
      <c r="AD124" s="342" t="n">
        <f aca="false">SUMPRODUCT(B124:AA124,$B$1010:$AA$1010)</f>
        <v>51295.2254643316</v>
      </c>
      <c r="AE124" s="343" t="n">
        <f aca="false">SUMPRODUCT(B124:AA124,$B$1012:$AA$1012)</f>
        <v>50962.9998224495</v>
      </c>
      <c r="AF124" s="344" t="n">
        <f aca="false">XIRR(B124:AA124,$B$1:$AA$1)</f>
        <v>0.168072413311074</v>
      </c>
      <c r="AG124" s="345" t="n">
        <f aca="false">1-EXP(-(1/0.25)*(AD124/ABS($AD$1010)))</f>
        <v>0.98457473062319</v>
      </c>
    </row>
    <row r="125" customFormat="false" ht="12.75" hidden="false" customHeight="false" outlineLevel="0" collapsed="false">
      <c r="A125" s="336"/>
      <c r="B125" s="341" t="n">
        <f aca="false">+[4]data1cf!A125</f>
        <v>-66863.2512154632</v>
      </c>
      <c r="C125" s="341" t="n">
        <f aca="false">+[4]data1cf!B125</f>
        <v>11968.3146077565</v>
      </c>
      <c r="D125" s="341" t="n">
        <f aca="false">+[4]data1cf!C125</f>
        <v>12898.4981998536</v>
      </c>
      <c r="E125" s="341" t="n">
        <f aca="false">+[4]data1cf!D125</f>
        <v>12538.0003683884</v>
      </c>
      <c r="F125" s="341" t="n">
        <f aca="false">+[4]data1cf!E125</f>
        <v>12387.5617164503</v>
      </c>
      <c r="G125" s="341" t="n">
        <f aca="false">+[4]data1cf!F125</f>
        <v>12135.8540261707</v>
      </c>
      <c r="H125" s="341" t="n">
        <f aca="false">+[4]data1cf!G125</f>
        <v>11942.0682394853</v>
      </c>
      <c r="I125" s="341" t="n">
        <f aca="false">+[4]data1cf!H125</f>
        <v>11819.9786960122</v>
      </c>
      <c r="J125" s="341" t="n">
        <f aca="false">+[4]data1cf!I125</f>
        <v>11727.6481416938</v>
      </c>
      <c r="K125" s="341" t="n">
        <f aca="false">+[4]data1cf!J125</f>
        <v>11667.2421716224</v>
      </c>
      <c r="L125" s="341" t="n">
        <f aca="false">+[4]data1cf!K125</f>
        <v>11512.5275103129</v>
      </c>
      <c r="M125" s="341" t="n">
        <f aca="false">+[4]data1cf!L125</f>
        <v>11515.0247470667</v>
      </c>
      <c r="N125" s="341" t="n">
        <f aca="false">+[4]data1cf!M125</f>
        <v>11447.0135402915</v>
      </c>
      <c r="O125" s="341" t="n">
        <f aca="false">+[4]data1cf!N125</f>
        <v>11577.4959083011</v>
      </c>
      <c r="P125" s="341" t="n">
        <f aca="false">+[4]data1cf!O125</f>
        <v>11461.1586404129</v>
      </c>
      <c r="Q125" s="341" t="n">
        <f aca="false">+[4]data1cf!P125</f>
        <v>11320.4427691925</v>
      </c>
      <c r="R125" s="341" t="n">
        <f aca="false">+[4]data1cf!Q125</f>
        <v>766.894746140876</v>
      </c>
      <c r="S125" s="341" t="n">
        <f aca="false">+[4]data1cf!R125</f>
        <v>0</v>
      </c>
      <c r="T125" s="341" t="n">
        <f aca="false">+[4]data1cf!S125</f>
        <v>0</v>
      </c>
      <c r="U125" s="341" t="n">
        <f aca="false">+[4]data1cf!T125</f>
        <v>0</v>
      </c>
      <c r="V125" s="341" t="n">
        <f aca="false">+[4]data1cf!U125</f>
        <v>0</v>
      </c>
      <c r="W125" s="341" t="n">
        <f aca="false">+[4]data1cf!V125</f>
        <v>0</v>
      </c>
      <c r="X125" s="341" t="n">
        <f aca="false">+[4]data1cf!W125</f>
        <v>0</v>
      </c>
      <c r="Y125" s="341" t="n">
        <f aca="false">+[4]data1cf!X125</f>
        <v>0</v>
      </c>
      <c r="Z125" s="341" t="n">
        <f aca="false">+[4]data1cf!Y125</f>
        <v>0</v>
      </c>
      <c r="AA125" s="341" t="n">
        <f aca="false">+[4]data1cf!Z125</f>
        <v>0</v>
      </c>
      <c r="AB125" s="341"/>
      <c r="AC125" s="342" t="n">
        <f aca="false">XNPV(0.1,B125:AA125,$B$1:$AA$1)</f>
        <v>24649.4751986402</v>
      </c>
      <c r="AD125" s="342" t="n">
        <f aca="false">SUMPRODUCT(B125:AA125,$B$1010:$AA$1010)</f>
        <v>49719.8458636835</v>
      </c>
      <c r="AE125" s="343" t="n">
        <f aca="false">SUMPRODUCT(B125:AA125,$B$1012:$AA$1012)</f>
        <v>49385.7978648723</v>
      </c>
      <c r="AF125" s="344" t="n">
        <f aca="false">XIRR(B125:AA125,$B$1:$AA$1)</f>
        <v>0.161878487282966</v>
      </c>
      <c r="AG125" s="345" t="n">
        <f aca="false">1-EXP(-(1/0.25)*(AD125/ABS($AD$1010)))</f>
        <v>0.98246621103822</v>
      </c>
    </row>
    <row r="126" customFormat="false" ht="12.75" hidden="false" customHeight="false" outlineLevel="0" collapsed="false">
      <c r="A126" s="336"/>
      <c r="B126" s="341" t="n">
        <f aca="false">+[4]data1cf!A126</f>
        <v>-69536.2613890675</v>
      </c>
      <c r="C126" s="341" t="n">
        <f aca="false">+[4]data1cf!B126</f>
        <v>11966.9782617804</v>
      </c>
      <c r="D126" s="341" t="n">
        <f aca="false">+[4]data1cf!C126</f>
        <v>13167.7857997662</v>
      </c>
      <c r="E126" s="341" t="n">
        <f aca="false">+[4]data1cf!D126</f>
        <v>12693.7730387649</v>
      </c>
      <c r="F126" s="341" t="n">
        <f aca="false">+[4]data1cf!E126</f>
        <v>12346.4111515428</v>
      </c>
      <c r="G126" s="341" t="n">
        <f aca="false">+[4]data1cf!F126</f>
        <v>12207.0490138386</v>
      </c>
      <c r="H126" s="341" t="n">
        <f aca="false">+[4]data1cf!G126</f>
        <v>12007.1227356291</v>
      </c>
      <c r="I126" s="341" t="n">
        <f aca="false">+[4]data1cf!H126</f>
        <v>11891.2004791967</v>
      </c>
      <c r="J126" s="341" t="n">
        <f aca="false">+[4]data1cf!I126</f>
        <v>11726.5329133654</v>
      </c>
      <c r="K126" s="341" t="n">
        <f aca="false">+[4]data1cf!J126</f>
        <v>11702.9583435203</v>
      </c>
      <c r="L126" s="341" t="n">
        <f aca="false">+[4]data1cf!K126</f>
        <v>11628.6117798491</v>
      </c>
      <c r="M126" s="341" t="n">
        <f aca="false">+[4]data1cf!L126</f>
        <v>11667.464117098</v>
      </c>
      <c r="N126" s="341" t="n">
        <f aca="false">+[4]data1cf!M126</f>
        <v>11617.9392707798</v>
      </c>
      <c r="O126" s="341" t="n">
        <f aca="false">+[4]data1cf!N126</f>
        <v>11512.1389375857</v>
      </c>
      <c r="P126" s="341" t="n">
        <f aca="false">+[4]data1cf!O126</f>
        <v>11530.492712836</v>
      </c>
      <c r="Q126" s="341" t="n">
        <f aca="false">+[4]data1cf!P126</f>
        <v>11400.4153504196</v>
      </c>
      <c r="R126" s="341" t="n">
        <f aca="false">+[4]data1cf!Q126</f>
        <v>797.553103628049</v>
      </c>
      <c r="S126" s="341" t="n">
        <f aca="false">+[4]data1cf!R126</f>
        <v>0</v>
      </c>
      <c r="T126" s="341" t="n">
        <f aca="false">+[4]data1cf!S126</f>
        <v>0</v>
      </c>
      <c r="U126" s="341" t="n">
        <f aca="false">+[4]data1cf!T126</f>
        <v>0</v>
      </c>
      <c r="V126" s="341" t="n">
        <f aca="false">+[4]data1cf!U126</f>
        <v>0</v>
      </c>
      <c r="W126" s="341" t="n">
        <f aca="false">+[4]data1cf!V126</f>
        <v>0</v>
      </c>
      <c r="X126" s="341" t="n">
        <f aca="false">+[4]data1cf!W126</f>
        <v>0</v>
      </c>
      <c r="Y126" s="341" t="n">
        <f aca="false">+[4]data1cf!X126</f>
        <v>0</v>
      </c>
      <c r="Z126" s="341" t="n">
        <f aca="false">+[4]data1cf!Y126</f>
        <v>0</v>
      </c>
      <c r="AA126" s="341" t="n">
        <f aca="false">+[4]data1cf!Z126</f>
        <v>0</v>
      </c>
      <c r="AB126" s="341"/>
      <c r="AC126" s="342" t="n">
        <f aca="false">XNPV(0.1,B126:AA126,$B$1:$AA$1)</f>
        <v>22596.3332965456</v>
      </c>
      <c r="AD126" s="342" t="n">
        <f aca="false">SUMPRODUCT(B126:AA126,$B$1010:$AA$1010)</f>
        <v>47824.6684993025</v>
      </c>
      <c r="AE126" s="343" t="n">
        <f aca="false">SUMPRODUCT(B126:AA126,$B$1012:$AA$1012)</f>
        <v>47488.4952375786</v>
      </c>
      <c r="AF126" s="344" t="n">
        <f aca="false">XIRR(B126:AA126,$B$1:$AA$1)</f>
        <v>0.154893140390536</v>
      </c>
      <c r="AG126" s="345" t="n">
        <f aca="false">1-EXP(-(1/0.25)*(AD126/ABS($AD$1010)))</f>
        <v>0.979544308089031</v>
      </c>
    </row>
    <row r="127" customFormat="false" ht="12.75" hidden="false" customHeight="false" outlineLevel="0" collapsed="false">
      <c r="A127" s="336"/>
      <c r="B127" s="341" t="n">
        <f aca="false">+[4]data1cf!A127</f>
        <v>-72434.7040490875</v>
      </c>
      <c r="C127" s="341" t="n">
        <f aca="false">+[4]data1cf!B127</f>
        <v>12066.0349700229</v>
      </c>
      <c r="D127" s="341" t="n">
        <f aca="false">+[4]data1cf!C127</f>
        <v>13060.6048696965</v>
      </c>
      <c r="E127" s="341" t="n">
        <f aca="false">+[4]data1cf!D127</f>
        <v>12786.4083716115</v>
      </c>
      <c r="F127" s="341" t="n">
        <f aca="false">+[4]data1cf!E127</f>
        <v>12553.3255797926</v>
      </c>
      <c r="G127" s="341" t="n">
        <f aca="false">+[4]data1cf!F127</f>
        <v>12169.9587915985</v>
      </c>
      <c r="H127" s="341" t="n">
        <f aca="false">+[4]data1cf!G127</f>
        <v>11999.6222937579</v>
      </c>
      <c r="I127" s="341" t="n">
        <f aca="false">+[4]data1cf!H127</f>
        <v>11817.1031200628</v>
      </c>
      <c r="J127" s="341" t="n">
        <f aca="false">+[4]data1cf!I127</f>
        <v>11752.3028635909</v>
      </c>
      <c r="K127" s="341" t="n">
        <f aca="false">+[4]data1cf!J127</f>
        <v>11862.1973930601</v>
      </c>
      <c r="L127" s="341" t="n">
        <f aca="false">+[4]data1cf!K127</f>
        <v>11875.4414145352</v>
      </c>
      <c r="M127" s="341" t="n">
        <f aca="false">+[4]data1cf!L127</f>
        <v>11670.8793996037</v>
      </c>
      <c r="N127" s="341" t="n">
        <f aca="false">+[4]data1cf!M127</f>
        <v>11651.2499485006</v>
      </c>
      <c r="O127" s="341" t="n">
        <f aca="false">+[4]data1cf!N127</f>
        <v>11503.5458197089</v>
      </c>
      <c r="P127" s="341" t="n">
        <f aca="false">+[4]data1cf!O127</f>
        <v>11489.5671240327</v>
      </c>
      <c r="Q127" s="341" t="n">
        <f aca="false">+[4]data1cf!P127</f>
        <v>11585.847784664</v>
      </c>
      <c r="R127" s="341" t="n">
        <f aca="false">+[4]data1cf!Q127</f>
        <v>830.797081561413</v>
      </c>
      <c r="S127" s="341" t="n">
        <f aca="false">+[4]data1cf!R127</f>
        <v>0</v>
      </c>
      <c r="T127" s="341" t="n">
        <f aca="false">+[4]data1cf!S127</f>
        <v>0</v>
      </c>
      <c r="U127" s="341" t="n">
        <f aca="false">+[4]data1cf!T127</f>
        <v>0</v>
      </c>
      <c r="V127" s="341" t="n">
        <f aca="false">+[4]data1cf!U127</f>
        <v>0</v>
      </c>
      <c r="W127" s="341" t="n">
        <f aca="false">+[4]data1cf!V127</f>
        <v>0</v>
      </c>
      <c r="X127" s="341" t="n">
        <f aca="false">+[4]data1cf!W127</f>
        <v>0</v>
      </c>
      <c r="Y127" s="341" t="n">
        <f aca="false">+[4]data1cf!X127</f>
        <v>0</v>
      </c>
      <c r="Z127" s="341" t="n">
        <f aca="false">+[4]data1cf!Y127</f>
        <v>0</v>
      </c>
      <c r="AA127" s="341" t="n">
        <f aca="false">+[4]data1cf!Z127</f>
        <v>0</v>
      </c>
      <c r="AB127" s="341"/>
      <c r="AC127" s="342" t="n">
        <f aca="false">XNPV(0.1,B127:AA127,$B$1:$AA$1)</f>
        <v>20069.7180312855</v>
      </c>
      <c r="AD127" s="342" t="n">
        <f aca="false">SUMPRODUCT(B127:AA127,$B$1010:$AA$1010)</f>
        <v>45413.9577776631</v>
      </c>
      <c r="AE127" s="343" t="n">
        <f aca="false">SUMPRODUCT(B127:AA127,$B$1012:$AA$1012)</f>
        <v>45076.157689072</v>
      </c>
      <c r="AF127" s="344" t="n">
        <f aca="false">XIRR(B127:AA127,$B$1:$AA$1)</f>
        <v>0.147089133109577</v>
      </c>
      <c r="AG127" s="345" t="n">
        <f aca="false">1-EXP(-(1/0.25)*(AD127/ABS($AD$1010)))</f>
        <v>0.975113638179602</v>
      </c>
    </row>
    <row r="128" customFormat="false" ht="12.75" hidden="false" customHeight="false" outlineLevel="0" collapsed="false">
      <c r="A128" s="336"/>
      <c r="B128" s="341" t="n">
        <f aca="false">+[4]data1cf!A128</f>
        <v>-64394.5386292853</v>
      </c>
      <c r="C128" s="341" t="n">
        <f aca="false">+[4]data1cf!B128</f>
        <v>11816.5116376547</v>
      </c>
      <c r="D128" s="341" t="n">
        <f aca="false">+[4]data1cf!C128</f>
        <v>12817.3723228341</v>
      </c>
      <c r="E128" s="341" t="n">
        <f aca="false">+[4]data1cf!D128</f>
        <v>12640.7823400363</v>
      </c>
      <c r="F128" s="341" t="n">
        <f aca="false">+[4]data1cf!E128</f>
        <v>12112.7351063408</v>
      </c>
      <c r="G128" s="341" t="n">
        <f aca="false">+[4]data1cf!F128</f>
        <v>11888.2591663643</v>
      </c>
      <c r="H128" s="341" t="n">
        <f aca="false">+[4]data1cf!G128</f>
        <v>11855.3908271446</v>
      </c>
      <c r="I128" s="341" t="n">
        <f aca="false">+[4]data1cf!H128</f>
        <v>11757.320954855</v>
      </c>
      <c r="J128" s="341" t="n">
        <f aca="false">+[4]data1cf!I128</f>
        <v>11674.2087756844</v>
      </c>
      <c r="K128" s="341" t="n">
        <f aca="false">+[4]data1cf!J128</f>
        <v>11582.7645103108</v>
      </c>
      <c r="L128" s="341" t="n">
        <f aca="false">+[4]data1cf!K128</f>
        <v>11512.548685201</v>
      </c>
      <c r="M128" s="341" t="n">
        <f aca="false">+[4]data1cf!L128</f>
        <v>11437.008256118</v>
      </c>
      <c r="N128" s="341" t="n">
        <f aca="false">+[4]data1cf!M128</f>
        <v>11471.823213408</v>
      </c>
      <c r="O128" s="341" t="n">
        <f aca="false">+[4]data1cf!N128</f>
        <v>11593.1783808658</v>
      </c>
      <c r="P128" s="341" t="n">
        <f aca="false">+[4]data1cf!O128</f>
        <v>11591.2372879595</v>
      </c>
      <c r="Q128" s="341" t="n">
        <f aca="false">+[4]data1cf!P128</f>
        <v>11239.6327480726</v>
      </c>
      <c r="R128" s="341" t="n">
        <f aca="false">+[4]data1cf!Q128</f>
        <v>738.579600262451</v>
      </c>
      <c r="S128" s="341" t="n">
        <f aca="false">+[4]data1cf!R128</f>
        <v>0</v>
      </c>
      <c r="T128" s="341" t="n">
        <f aca="false">+[4]data1cf!S128</f>
        <v>0</v>
      </c>
      <c r="U128" s="341" t="n">
        <f aca="false">+[4]data1cf!T128</f>
        <v>0</v>
      </c>
      <c r="V128" s="341" t="n">
        <f aca="false">+[4]data1cf!U128</f>
        <v>0</v>
      </c>
      <c r="W128" s="341" t="n">
        <f aca="false">+[4]data1cf!V128</f>
        <v>0</v>
      </c>
      <c r="X128" s="341" t="n">
        <f aca="false">+[4]data1cf!W128</f>
        <v>0</v>
      </c>
      <c r="Y128" s="341" t="n">
        <f aca="false">+[4]data1cf!X128</f>
        <v>0</v>
      </c>
      <c r="Z128" s="341" t="n">
        <f aca="false">+[4]data1cf!Y128</f>
        <v>0</v>
      </c>
      <c r="AA128" s="341" t="n">
        <f aca="false">+[4]data1cf!Z128</f>
        <v>0</v>
      </c>
      <c r="AB128" s="341"/>
      <c r="AC128" s="342" t="n">
        <f aca="false">XNPV(0.1,B128:AA128,$B$1:$AA$1)</f>
        <v>26501.0972298448</v>
      </c>
      <c r="AD128" s="342" t="n">
        <f aca="false">SUMPRODUCT(B128:AA128,$B$1010:$AA$1010)</f>
        <v>51448.9026184058</v>
      </c>
      <c r="AE128" s="343" t="n">
        <f aca="false">SUMPRODUCT(B128:AA128,$B$1012:$AA$1012)</f>
        <v>51116.2902283278</v>
      </c>
      <c r="AF128" s="344" t="n">
        <f aca="false">XIRR(B128:AA128,$B$1:$AA$1)</f>
        <v>0.168546099513467</v>
      </c>
      <c r="AG128" s="345" t="n">
        <f aca="false">1-EXP(-(1/0.25)*(AD128/ABS($AD$1010)))</f>
        <v>0.984766320286208</v>
      </c>
    </row>
    <row r="129" customFormat="false" ht="12.75" hidden="false" customHeight="false" outlineLevel="0" collapsed="false">
      <c r="A129" s="336"/>
      <c r="B129" s="341" t="n">
        <f aca="false">+[4]data1cf!A129</f>
        <v>-74018.9318932029</v>
      </c>
      <c r="C129" s="341" t="n">
        <f aca="false">+[4]data1cf!B129</f>
        <v>12176.4669311512</v>
      </c>
      <c r="D129" s="341" t="n">
        <f aca="false">+[4]data1cf!C129</f>
        <v>13317.8484765052</v>
      </c>
      <c r="E129" s="341" t="n">
        <f aca="false">+[4]data1cf!D129</f>
        <v>12995.0727963315</v>
      </c>
      <c r="F129" s="341" t="n">
        <f aca="false">+[4]data1cf!E129</f>
        <v>12564.6553368143</v>
      </c>
      <c r="G129" s="341" t="n">
        <f aca="false">+[4]data1cf!F129</f>
        <v>12312.443753088</v>
      </c>
      <c r="H129" s="341" t="n">
        <f aca="false">+[4]data1cf!G129</f>
        <v>11966.6624842649</v>
      </c>
      <c r="I129" s="341" t="n">
        <f aca="false">+[4]data1cf!H129</f>
        <v>11713.6941424841</v>
      </c>
      <c r="J129" s="341" t="n">
        <f aca="false">+[4]data1cf!I129</f>
        <v>11766.7146633194</v>
      </c>
      <c r="K129" s="341" t="n">
        <f aca="false">+[4]data1cf!J129</f>
        <v>11828.1947813641</v>
      </c>
      <c r="L129" s="341" t="n">
        <f aca="false">+[4]data1cf!K129</f>
        <v>11899.9142160729</v>
      </c>
      <c r="M129" s="341" t="n">
        <f aca="false">+[4]data1cf!L129</f>
        <v>11737.2400357129</v>
      </c>
      <c r="N129" s="341" t="n">
        <f aca="false">+[4]data1cf!M129</f>
        <v>11558.8723225806</v>
      </c>
      <c r="O129" s="341" t="n">
        <f aca="false">+[4]data1cf!N129</f>
        <v>11613.9289658949</v>
      </c>
      <c r="P129" s="341" t="n">
        <f aca="false">+[4]data1cf!O129</f>
        <v>11676.5225507868</v>
      </c>
      <c r="Q129" s="341" t="n">
        <f aca="false">+[4]data1cf!P129</f>
        <v>11396.4370803678</v>
      </c>
      <c r="R129" s="341" t="n">
        <f aca="false">+[4]data1cf!Q129</f>
        <v>848.96754124228</v>
      </c>
      <c r="S129" s="341" t="n">
        <f aca="false">+[4]data1cf!R129</f>
        <v>0</v>
      </c>
      <c r="T129" s="341" t="n">
        <f aca="false">+[4]data1cf!S129</f>
        <v>0</v>
      </c>
      <c r="U129" s="341" t="n">
        <f aca="false">+[4]data1cf!T129</f>
        <v>0</v>
      </c>
      <c r="V129" s="341" t="n">
        <f aca="false">+[4]data1cf!U129</f>
        <v>0</v>
      </c>
      <c r="W129" s="341" t="n">
        <f aca="false">+[4]data1cf!V129</f>
        <v>0</v>
      </c>
      <c r="X129" s="341" t="n">
        <f aca="false">+[4]data1cf!W129</f>
        <v>0</v>
      </c>
      <c r="Y129" s="341" t="n">
        <f aca="false">+[4]data1cf!X129</f>
        <v>0</v>
      </c>
      <c r="Z129" s="341" t="n">
        <f aca="false">+[4]data1cf!Y129</f>
        <v>0</v>
      </c>
      <c r="AA129" s="341" t="n">
        <f aca="false">+[4]data1cf!Z129</f>
        <v>0</v>
      </c>
      <c r="AB129" s="341"/>
      <c r="AC129" s="342" t="n">
        <f aca="false">XNPV(0.1,B129:AA129,$B$1:$AA$1)</f>
        <v>19015.0569182025</v>
      </c>
      <c r="AD129" s="342" t="n">
        <f aca="false">SUMPRODUCT(B129:AA129,$B$1010:$AA$1010)</f>
        <v>44418.9636487064</v>
      </c>
      <c r="AE129" s="343" t="n">
        <f aca="false">SUMPRODUCT(B129:AA129,$B$1012:$AA$1012)</f>
        <v>44080.4630198211</v>
      </c>
      <c r="AF129" s="344" t="n">
        <f aca="false">XIRR(B129:AA129,$B$1:$AA$1)</f>
        <v>0.143950759002749</v>
      </c>
      <c r="AG129" s="345" t="n">
        <f aca="false">1-EXP(-(1/0.25)*(AD129/ABS($AD$1010)))</f>
        <v>0.973016083191834</v>
      </c>
    </row>
    <row r="130" customFormat="false" ht="12.75" hidden="false" customHeight="false" outlineLevel="0" collapsed="false">
      <c r="A130" s="336"/>
      <c r="B130" s="341" t="n">
        <f aca="false">+[4]data1cf!A130</f>
        <v>-65623.7055536377</v>
      </c>
      <c r="C130" s="341" t="n">
        <f aca="false">+[4]data1cf!B130</f>
        <v>11969.520627849</v>
      </c>
      <c r="D130" s="341" t="n">
        <f aca="false">+[4]data1cf!C130</f>
        <v>12801.5741118101</v>
      </c>
      <c r="E130" s="341" t="n">
        <f aca="false">+[4]data1cf!D130</f>
        <v>12542.7099918975</v>
      </c>
      <c r="F130" s="341" t="n">
        <f aca="false">+[4]data1cf!E130</f>
        <v>12361.462154145</v>
      </c>
      <c r="G130" s="341" t="n">
        <f aca="false">+[4]data1cf!F130</f>
        <v>12011.7964901372</v>
      </c>
      <c r="H130" s="341" t="n">
        <f aca="false">+[4]data1cf!G130</f>
        <v>11714.3458024115</v>
      </c>
      <c r="I130" s="341" t="n">
        <f aca="false">+[4]data1cf!H130</f>
        <v>11632.3876225628</v>
      </c>
      <c r="J130" s="341" t="n">
        <f aca="false">+[4]data1cf!I130</f>
        <v>11721.0111182369</v>
      </c>
      <c r="K130" s="341" t="n">
        <f aca="false">+[4]data1cf!J130</f>
        <v>11728.3321898961</v>
      </c>
      <c r="L130" s="341" t="n">
        <f aca="false">+[4]data1cf!K130</f>
        <v>11426.996130748</v>
      </c>
      <c r="M130" s="341" t="n">
        <f aca="false">+[4]data1cf!L130</f>
        <v>11585.8247912103</v>
      </c>
      <c r="N130" s="341" t="n">
        <f aca="false">+[4]data1cf!M130</f>
        <v>11427.2380747596</v>
      </c>
      <c r="O130" s="341" t="n">
        <f aca="false">+[4]data1cf!N130</f>
        <v>11273.8751559183</v>
      </c>
      <c r="P130" s="341" t="n">
        <f aca="false">+[4]data1cf!O130</f>
        <v>11382.0154190182</v>
      </c>
      <c r="Q130" s="341" t="n">
        <f aca="false">+[4]data1cf!P130</f>
        <v>11207.4001615245</v>
      </c>
      <c r="R130" s="341" t="n">
        <f aca="false">+[4]data1cf!Q130</f>
        <v>752.677653218003</v>
      </c>
      <c r="S130" s="341" t="n">
        <f aca="false">+[4]data1cf!R130</f>
        <v>0</v>
      </c>
      <c r="T130" s="341" t="n">
        <f aca="false">+[4]data1cf!S130</f>
        <v>0</v>
      </c>
      <c r="U130" s="341" t="n">
        <f aca="false">+[4]data1cf!T130</f>
        <v>0</v>
      </c>
      <c r="V130" s="341" t="n">
        <f aca="false">+[4]data1cf!U130</f>
        <v>0</v>
      </c>
      <c r="W130" s="341" t="n">
        <f aca="false">+[4]data1cf!V130</f>
        <v>0</v>
      </c>
      <c r="X130" s="341" t="n">
        <f aca="false">+[4]data1cf!W130</f>
        <v>0</v>
      </c>
      <c r="Y130" s="341" t="n">
        <f aca="false">+[4]data1cf!X130</f>
        <v>0</v>
      </c>
      <c r="Z130" s="341" t="n">
        <f aca="false">+[4]data1cf!Y130</f>
        <v>0</v>
      </c>
      <c r="AA130" s="341" t="n">
        <f aca="false">+[4]data1cf!Z130</f>
        <v>0</v>
      </c>
      <c r="AB130" s="341"/>
      <c r="AC130" s="342" t="n">
        <f aca="false">XNPV(0.1,B130:AA130,$B$1:$AA$1)</f>
        <v>25363.578385299</v>
      </c>
      <c r="AD130" s="342" t="n">
        <f aca="false">SUMPRODUCT(B130:AA130,$B$1010:$AA$1010)</f>
        <v>50262.6900547045</v>
      </c>
      <c r="AE130" s="343" t="n">
        <f aca="false">SUMPRODUCT(B130:AA130,$B$1012:$AA$1012)</f>
        <v>49930.9691393282</v>
      </c>
      <c r="AF130" s="344" t="n">
        <f aca="false">XIRR(B130:AA130,$B$1:$AA$1)</f>
        <v>0.164807065085797</v>
      </c>
      <c r="AG130" s="345" t="n">
        <f aca="false">1-EXP(-(1/0.25)*(AD130/ABS($AD$1010)))</f>
        <v>0.983223463431549</v>
      </c>
    </row>
    <row r="131" customFormat="false" ht="12.75" hidden="false" customHeight="false" outlineLevel="0" collapsed="false">
      <c r="A131" s="336"/>
      <c r="B131" s="341" t="n">
        <f aca="false">+[4]data1cf!A131</f>
        <v>-67625.7878056009</v>
      </c>
      <c r="C131" s="341" t="n">
        <f aca="false">+[4]data1cf!B131</f>
        <v>11819.8300406285</v>
      </c>
      <c r="D131" s="341" t="n">
        <f aca="false">+[4]data1cf!C131</f>
        <v>12961.2746139494</v>
      </c>
      <c r="E131" s="341" t="n">
        <f aca="false">+[4]data1cf!D131</f>
        <v>12581.5285622587</v>
      </c>
      <c r="F131" s="341" t="n">
        <f aca="false">+[4]data1cf!E131</f>
        <v>12385.8257004465</v>
      </c>
      <c r="G131" s="341" t="n">
        <f aca="false">+[4]data1cf!F131</f>
        <v>12040.8051885804</v>
      </c>
      <c r="H131" s="341" t="n">
        <f aca="false">+[4]data1cf!G131</f>
        <v>11828.445620331</v>
      </c>
      <c r="I131" s="341" t="n">
        <f aca="false">+[4]data1cf!H131</f>
        <v>11795.7546137606</v>
      </c>
      <c r="J131" s="341" t="n">
        <f aca="false">+[4]data1cf!I131</f>
        <v>11784.4664122786</v>
      </c>
      <c r="K131" s="341" t="n">
        <f aca="false">+[4]data1cf!J131</f>
        <v>11761.8585735804</v>
      </c>
      <c r="L131" s="341" t="n">
        <f aca="false">+[4]data1cf!K131</f>
        <v>11632.3792697962</v>
      </c>
      <c r="M131" s="341" t="n">
        <f aca="false">+[4]data1cf!L131</f>
        <v>11474.8924749062</v>
      </c>
      <c r="N131" s="341" t="n">
        <f aca="false">+[4]data1cf!M131</f>
        <v>11311.262380558</v>
      </c>
      <c r="O131" s="341" t="n">
        <f aca="false">+[4]data1cf!N131</f>
        <v>11512.0323762226</v>
      </c>
      <c r="P131" s="341" t="n">
        <f aca="false">+[4]data1cf!O131</f>
        <v>11262.9952958684</v>
      </c>
      <c r="Q131" s="341" t="n">
        <f aca="false">+[4]data1cf!P131</f>
        <v>11468.9329445262</v>
      </c>
      <c r="R131" s="341" t="n">
        <f aca="false">+[4]data1cf!Q131</f>
        <v>775.64073581512</v>
      </c>
      <c r="S131" s="341" t="n">
        <f aca="false">+[4]data1cf!R131</f>
        <v>0</v>
      </c>
      <c r="T131" s="341" t="n">
        <f aca="false">+[4]data1cf!S131</f>
        <v>0</v>
      </c>
      <c r="U131" s="341" t="n">
        <f aca="false">+[4]data1cf!T131</f>
        <v>0</v>
      </c>
      <c r="V131" s="341" t="n">
        <f aca="false">+[4]data1cf!U131</f>
        <v>0</v>
      </c>
      <c r="W131" s="341" t="n">
        <f aca="false">+[4]data1cf!V131</f>
        <v>0</v>
      </c>
      <c r="X131" s="341" t="n">
        <f aca="false">+[4]data1cf!W131</f>
        <v>0</v>
      </c>
      <c r="Y131" s="341" t="n">
        <f aca="false">+[4]data1cf!X131</f>
        <v>0</v>
      </c>
      <c r="Z131" s="341" t="n">
        <f aca="false">+[4]data1cf!Y131</f>
        <v>0</v>
      </c>
      <c r="AA131" s="341" t="n">
        <f aca="false">+[4]data1cf!Z131</f>
        <v>0</v>
      </c>
      <c r="AB131" s="341"/>
      <c r="AC131" s="342" t="n">
        <f aca="false">XNPV(0.1,B131:AA131,$B$1:$AA$1)</f>
        <v>23721.6295864417</v>
      </c>
      <c r="AD131" s="342" t="n">
        <f aca="false">SUMPRODUCT(B131:AA131,$B$1010:$AA$1010)</f>
        <v>48760.5388861565</v>
      </c>
      <c r="AE131" s="343" t="n">
        <f aca="false">SUMPRODUCT(B131:AA131,$B$1012:$AA$1012)</f>
        <v>48426.9377278817</v>
      </c>
      <c r="AF131" s="344" t="n">
        <f aca="false">XIRR(B131:AA131,$B$1:$AA$1)</f>
        <v>0.158980704016077</v>
      </c>
      <c r="AG131" s="345" t="n">
        <f aca="false">1-EXP(-(1/0.25)*(AD131/ABS($AD$1010)))</f>
        <v>0.98104346883179</v>
      </c>
    </row>
    <row r="132" customFormat="false" ht="12.75" hidden="false" customHeight="false" outlineLevel="0" collapsed="false">
      <c r="A132" s="336"/>
      <c r="B132" s="341" t="n">
        <f aca="false">+[4]data1cf!A132</f>
        <v>-65329.1791141169</v>
      </c>
      <c r="C132" s="341" t="n">
        <f aca="false">+[4]data1cf!B132</f>
        <v>11999.3675851319</v>
      </c>
      <c r="D132" s="341" t="n">
        <f aca="false">+[4]data1cf!C132</f>
        <v>12936.8324160288</v>
      </c>
      <c r="E132" s="341" t="n">
        <f aca="false">+[4]data1cf!D132</f>
        <v>12516.0439470086</v>
      </c>
      <c r="F132" s="341" t="n">
        <f aca="false">+[4]data1cf!E132</f>
        <v>12197.1433554892</v>
      </c>
      <c r="G132" s="341" t="n">
        <f aca="false">+[4]data1cf!F132</f>
        <v>11821.3569963063</v>
      </c>
      <c r="H132" s="341" t="n">
        <f aca="false">+[4]data1cf!G132</f>
        <v>11974.6759324614</v>
      </c>
      <c r="I132" s="341" t="n">
        <f aca="false">+[4]data1cf!H132</f>
        <v>11461.91172337</v>
      </c>
      <c r="J132" s="341" t="n">
        <f aca="false">+[4]data1cf!I132</f>
        <v>11734.4172764261</v>
      </c>
      <c r="K132" s="341" t="n">
        <f aca="false">+[4]data1cf!J132</f>
        <v>11479.9819531272</v>
      </c>
      <c r="L132" s="341" t="n">
        <f aca="false">+[4]data1cf!K132</f>
        <v>11408.4827032745</v>
      </c>
      <c r="M132" s="341" t="n">
        <f aca="false">+[4]data1cf!L132</f>
        <v>11418.4212394277</v>
      </c>
      <c r="N132" s="341" t="n">
        <f aca="false">+[4]data1cf!M132</f>
        <v>11533.1486552964</v>
      </c>
      <c r="O132" s="341" t="n">
        <f aca="false">+[4]data1cf!N132</f>
        <v>11291.4344205527</v>
      </c>
      <c r="P132" s="341" t="n">
        <f aca="false">+[4]data1cf!O132</f>
        <v>11264.2726049243</v>
      </c>
      <c r="Q132" s="341" t="n">
        <f aca="false">+[4]data1cf!P132</f>
        <v>11279.9223669753</v>
      </c>
      <c r="R132" s="341" t="n">
        <f aca="false">+[4]data1cf!Q132</f>
        <v>749.299552767275</v>
      </c>
      <c r="S132" s="341" t="n">
        <f aca="false">+[4]data1cf!R132</f>
        <v>0</v>
      </c>
      <c r="T132" s="341" t="n">
        <f aca="false">+[4]data1cf!S132</f>
        <v>0</v>
      </c>
      <c r="U132" s="341" t="n">
        <f aca="false">+[4]data1cf!T132</f>
        <v>0</v>
      </c>
      <c r="V132" s="341" t="n">
        <f aca="false">+[4]data1cf!U132</f>
        <v>0</v>
      </c>
      <c r="W132" s="341" t="n">
        <f aca="false">+[4]data1cf!V132</f>
        <v>0</v>
      </c>
      <c r="X132" s="341" t="n">
        <f aca="false">+[4]data1cf!W132</f>
        <v>0</v>
      </c>
      <c r="Y132" s="341" t="n">
        <f aca="false">+[4]data1cf!X132</f>
        <v>0</v>
      </c>
      <c r="Z132" s="341" t="n">
        <f aca="false">+[4]data1cf!Y132</f>
        <v>0</v>
      </c>
      <c r="AA132" s="341" t="n">
        <f aca="false">+[4]data1cf!Z132</f>
        <v>0</v>
      </c>
      <c r="AB132" s="341"/>
      <c r="AC132" s="342" t="n">
        <f aca="false">XNPV(0.1,B132:AA132,$B$1:$AA$1)</f>
        <v>25465.6402213592</v>
      </c>
      <c r="AD132" s="342" t="n">
        <f aca="false">SUMPRODUCT(B132:AA132,$B$1010:$AA$1010)</f>
        <v>50279.5067534336</v>
      </c>
      <c r="AE132" s="343" t="n">
        <f aca="false">SUMPRODUCT(B132:AA132,$B$1012:$AA$1012)</f>
        <v>49948.9026271789</v>
      </c>
      <c r="AF132" s="344" t="n">
        <f aca="false">XIRR(B132:AA132,$B$1:$AA$1)</f>
        <v>0.165446672846789</v>
      </c>
      <c r="AG132" s="345" t="n">
        <f aca="false">1-EXP(-(1/0.25)*(AD132/ABS($AD$1010)))</f>
        <v>0.983246392544217</v>
      </c>
    </row>
    <row r="133" customFormat="false" ht="12.75" hidden="false" customHeight="false" outlineLevel="0" collapsed="false">
      <c r="A133" s="336"/>
      <c r="B133" s="341" t="n">
        <f aca="false">+[4]data1cf!A133</f>
        <v>-66592.4823034427</v>
      </c>
      <c r="C133" s="341" t="n">
        <f aca="false">+[4]data1cf!B133</f>
        <v>11994.9659095423</v>
      </c>
      <c r="D133" s="341" t="n">
        <f aca="false">+[4]data1cf!C133</f>
        <v>12829.7944465857</v>
      </c>
      <c r="E133" s="341" t="n">
        <f aca="false">+[4]data1cf!D133</f>
        <v>12590.8489043813</v>
      </c>
      <c r="F133" s="341" t="n">
        <f aca="false">+[4]data1cf!E133</f>
        <v>12293.5013117896</v>
      </c>
      <c r="G133" s="341" t="n">
        <f aca="false">+[4]data1cf!F133</f>
        <v>12090.7421183077</v>
      </c>
      <c r="H133" s="341" t="n">
        <f aca="false">+[4]data1cf!G133</f>
        <v>11823.9920570863</v>
      </c>
      <c r="I133" s="341" t="n">
        <f aca="false">+[4]data1cf!H133</f>
        <v>11675.3074233704</v>
      </c>
      <c r="J133" s="341" t="n">
        <f aca="false">+[4]data1cf!I133</f>
        <v>11786.153466214</v>
      </c>
      <c r="K133" s="341" t="n">
        <f aca="false">+[4]data1cf!J133</f>
        <v>11552.6540303701</v>
      </c>
      <c r="L133" s="341" t="n">
        <f aca="false">+[4]data1cf!K133</f>
        <v>11505.7772506656</v>
      </c>
      <c r="M133" s="341" t="n">
        <f aca="false">+[4]data1cf!L133</f>
        <v>11456.5877308973</v>
      </c>
      <c r="N133" s="341" t="n">
        <f aca="false">+[4]data1cf!M133</f>
        <v>11484.1963560718</v>
      </c>
      <c r="O133" s="341" t="n">
        <f aca="false">+[4]data1cf!N133</f>
        <v>11575.4068077026</v>
      </c>
      <c r="P133" s="341" t="n">
        <f aca="false">+[4]data1cf!O133</f>
        <v>11496.770242108</v>
      </c>
      <c r="Q133" s="341" t="n">
        <f aca="false">+[4]data1cf!P133</f>
        <v>11314.5205451174</v>
      </c>
      <c r="R133" s="341" t="n">
        <f aca="false">+[4]data1cf!Q133</f>
        <v>763.789135027566</v>
      </c>
      <c r="S133" s="341" t="n">
        <f aca="false">+[4]data1cf!R133</f>
        <v>0</v>
      </c>
      <c r="T133" s="341" t="n">
        <f aca="false">+[4]data1cf!S133</f>
        <v>0</v>
      </c>
      <c r="U133" s="341" t="n">
        <f aca="false">+[4]data1cf!T133</f>
        <v>0</v>
      </c>
      <c r="V133" s="341" t="n">
        <f aca="false">+[4]data1cf!U133</f>
        <v>0</v>
      </c>
      <c r="W133" s="341" t="n">
        <f aca="false">+[4]data1cf!V133</f>
        <v>0</v>
      </c>
      <c r="X133" s="341" t="n">
        <f aca="false">+[4]data1cf!W133</f>
        <v>0</v>
      </c>
      <c r="Y133" s="341" t="n">
        <f aca="false">+[4]data1cf!X133</f>
        <v>0</v>
      </c>
      <c r="Z133" s="341" t="n">
        <f aca="false">+[4]data1cf!Y133</f>
        <v>0</v>
      </c>
      <c r="AA133" s="341" t="n">
        <f aca="false">+[4]data1cf!Z133</f>
        <v>0</v>
      </c>
      <c r="AB133" s="341"/>
      <c r="AC133" s="342" t="n">
        <f aca="false">XNPV(0.1,B133:AA133,$B$1:$AA$1)</f>
        <v>24668.5065259311</v>
      </c>
      <c r="AD133" s="342" t="n">
        <f aca="false">SUMPRODUCT(B133:AA133,$B$1010:$AA$1010)</f>
        <v>49668.8682614596</v>
      </c>
      <c r="AE133" s="343" t="n">
        <f aca="false">SUMPRODUCT(B133:AA133,$B$1012:$AA$1012)</f>
        <v>49335.6604375102</v>
      </c>
      <c r="AF133" s="344" t="n">
        <f aca="false">XIRR(B133:AA133,$B$1:$AA$1)</f>
        <v>0.16217262142037</v>
      </c>
      <c r="AG133" s="345" t="n">
        <f aca="false">1-EXP(-(1/0.25)*(AD133/ABS($AD$1010)))</f>
        <v>0.982393366513588</v>
      </c>
    </row>
    <row r="134" customFormat="false" ht="12.75" hidden="false" customHeight="false" outlineLevel="0" collapsed="false">
      <c r="A134" s="336"/>
      <c r="B134" s="341" t="n">
        <f aca="false">+[4]data1cf!A134</f>
        <v>-62594.0180531582</v>
      </c>
      <c r="C134" s="341" t="n">
        <f aca="false">+[4]data1cf!B134</f>
        <v>11836.1150814029</v>
      </c>
      <c r="D134" s="341" t="n">
        <f aca="false">+[4]data1cf!C134</f>
        <v>12742.8659729578</v>
      </c>
      <c r="E134" s="341" t="n">
        <f aca="false">+[4]data1cf!D134</f>
        <v>12444.3454663246</v>
      </c>
      <c r="F134" s="341" t="n">
        <f aca="false">+[4]data1cf!E134</f>
        <v>12288.2029744296</v>
      </c>
      <c r="G134" s="341" t="n">
        <f aca="false">+[4]data1cf!F134</f>
        <v>11855.8474817879</v>
      </c>
      <c r="H134" s="341" t="n">
        <f aca="false">+[4]data1cf!G134</f>
        <v>11786.0426687625</v>
      </c>
      <c r="I134" s="341" t="n">
        <f aca="false">+[4]data1cf!H134</f>
        <v>11700.9967375443</v>
      </c>
      <c r="J134" s="341" t="n">
        <f aca="false">+[4]data1cf!I134</f>
        <v>11697.2631647385</v>
      </c>
      <c r="K134" s="341" t="n">
        <f aca="false">+[4]data1cf!J134</f>
        <v>11435.3162950312</v>
      </c>
      <c r="L134" s="341" t="n">
        <f aca="false">+[4]data1cf!K134</f>
        <v>11438.8348892454</v>
      </c>
      <c r="M134" s="341" t="n">
        <f aca="false">+[4]data1cf!L134</f>
        <v>11382.7580107525</v>
      </c>
      <c r="N134" s="341" t="n">
        <f aca="false">+[4]data1cf!M134</f>
        <v>11174.7610888056</v>
      </c>
      <c r="O134" s="341" t="n">
        <f aca="false">+[4]data1cf!N134</f>
        <v>11252.5383766605</v>
      </c>
      <c r="P134" s="341" t="n">
        <f aca="false">+[4]data1cf!O134</f>
        <v>11367.6451102752</v>
      </c>
      <c r="Q134" s="341" t="n">
        <f aca="false">+[4]data1cf!P134</f>
        <v>11195.7368332281</v>
      </c>
      <c r="R134" s="341" t="n">
        <f aca="false">+[4]data1cf!Q134</f>
        <v>717.928349462503</v>
      </c>
      <c r="S134" s="341" t="n">
        <f aca="false">+[4]data1cf!R134</f>
        <v>0</v>
      </c>
      <c r="T134" s="341" t="n">
        <f aca="false">+[4]data1cf!S134</f>
        <v>0</v>
      </c>
      <c r="U134" s="341" t="n">
        <f aca="false">+[4]data1cf!T134</f>
        <v>0</v>
      </c>
      <c r="V134" s="341" t="n">
        <f aca="false">+[4]data1cf!U134</f>
        <v>0</v>
      </c>
      <c r="W134" s="341" t="n">
        <f aca="false">+[4]data1cf!V134</f>
        <v>0</v>
      </c>
      <c r="X134" s="341" t="n">
        <f aca="false">+[4]data1cf!W134</f>
        <v>0</v>
      </c>
      <c r="Y134" s="341" t="n">
        <f aca="false">+[4]data1cf!X134</f>
        <v>0</v>
      </c>
      <c r="Z134" s="341" t="n">
        <f aca="false">+[4]data1cf!Y134</f>
        <v>0</v>
      </c>
      <c r="AA134" s="341" t="n">
        <f aca="false">+[4]data1cf!Z134</f>
        <v>0</v>
      </c>
      <c r="AB134" s="341"/>
      <c r="AC134" s="342" t="n">
        <f aca="false">XNPV(0.1,B134:AA134,$B$1:$AA$1)</f>
        <v>27775.8903256892</v>
      </c>
      <c r="AD134" s="342" t="n">
        <f aca="false">SUMPRODUCT(B134:AA134,$B$1010:$AA$1010)</f>
        <v>52508.9286135787</v>
      </c>
      <c r="AE134" s="343" t="n">
        <f aca="false">SUMPRODUCT(B134:AA134,$B$1012:$AA$1012)</f>
        <v>52179.4973784284</v>
      </c>
      <c r="AF134" s="344" t="n">
        <f aca="false">XIRR(B134:AA134,$B$1:$AA$1)</f>
        <v>0.17386981303058</v>
      </c>
      <c r="AG134" s="345" t="n">
        <f aca="false">1-EXP(-(1/0.25)*(AD134/ABS($AD$1010)))</f>
        <v>0.986024598570933</v>
      </c>
    </row>
    <row r="135" customFormat="false" ht="12.75" hidden="false" customHeight="false" outlineLevel="0" collapsed="false">
      <c r="A135" s="336"/>
      <c r="B135" s="341" t="n">
        <f aca="false">+[4]data1cf!A135</f>
        <v>-63066.7634515496</v>
      </c>
      <c r="C135" s="341" t="n">
        <f aca="false">+[4]data1cf!B135</f>
        <v>11974.8939447792</v>
      </c>
      <c r="D135" s="341" t="n">
        <f aca="false">+[4]data1cf!C135</f>
        <v>12775.6786995775</v>
      </c>
      <c r="E135" s="341" t="n">
        <f aca="false">+[4]data1cf!D135</f>
        <v>12474.6929068948</v>
      </c>
      <c r="F135" s="341" t="n">
        <f aca="false">+[4]data1cf!E135</f>
        <v>12135.5464887332</v>
      </c>
      <c r="G135" s="341" t="n">
        <f aca="false">+[4]data1cf!F135</f>
        <v>11875.9236824552</v>
      </c>
      <c r="H135" s="341" t="n">
        <f aca="false">+[4]data1cf!G135</f>
        <v>11687.3132589095</v>
      </c>
      <c r="I135" s="341" t="n">
        <f aca="false">+[4]data1cf!H135</f>
        <v>11621.0969060508</v>
      </c>
      <c r="J135" s="341" t="n">
        <f aca="false">+[4]data1cf!I135</f>
        <v>11738.5698182565</v>
      </c>
      <c r="K135" s="341" t="n">
        <f aca="false">+[4]data1cf!J135</f>
        <v>11653.2415402134</v>
      </c>
      <c r="L135" s="341" t="n">
        <f aca="false">+[4]data1cf!K135</f>
        <v>11441.6969218725</v>
      </c>
      <c r="M135" s="341" t="n">
        <f aca="false">+[4]data1cf!L135</f>
        <v>11450.910064892</v>
      </c>
      <c r="N135" s="341" t="n">
        <f aca="false">+[4]data1cf!M135</f>
        <v>11344.9119575221</v>
      </c>
      <c r="O135" s="341" t="n">
        <f aca="false">+[4]data1cf!N135</f>
        <v>11441.7561358022</v>
      </c>
      <c r="P135" s="341" t="n">
        <f aca="false">+[4]data1cf!O135</f>
        <v>11271.9844819494</v>
      </c>
      <c r="Q135" s="341" t="n">
        <f aca="false">+[4]data1cf!P135</f>
        <v>11124.696368302</v>
      </c>
      <c r="R135" s="341" t="n">
        <f aca="false">+[4]data1cf!Q135</f>
        <v>723.350550083893</v>
      </c>
      <c r="S135" s="341" t="n">
        <f aca="false">+[4]data1cf!R135</f>
        <v>0</v>
      </c>
      <c r="T135" s="341" t="n">
        <f aca="false">+[4]data1cf!S135</f>
        <v>0</v>
      </c>
      <c r="U135" s="341" t="n">
        <f aca="false">+[4]data1cf!T135</f>
        <v>0</v>
      </c>
      <c r="V135" s="341" t="n">
        <f aca="false">+[4]data1cf!U135</f>
        <v>0</v>
      </c>
      <c r="W135" s="341" t="n">
        <f aca="false">+[4]data1cf!V135</f>
        <v>0</v>
      </c>
      <c r="X135" s="341" t="n">
        <f aca="false">+[4]data1cf!W135</f>
        <v>0</v>
      </c>
      <c r="Y135" s="341" t="n">
        <f aca="false">+[4]data1cf!X135</f>
        <v>0</v>
      </c>
      <c r="Z135" s="341" t="n">
        <f aca="false">+[4]data1cf!Y135</f>
        <v>0</v>
      </c>
      <c r="AA135" s="341" t="n">
        <f aca="false">+[4]data1cf!Z135</f>
        <v>0</v>
      </c>
      <c r="AB135" s="341"/>
      <c r="AC135" s="342" t="n">
        <f aca="false">XNPV(0.1,B135:AA135,$B$1:$AA$1)</f>
        <v>27495.3246321336</v>
      </c>
      <c r="AD135" s="342" t="n">
        <f aca="false">SUMPRODUCT(B135:AA135,$B$1010:$AA$1010)</f>
        <v>52282.9013107635</v>
      </c>
      <c r="AE135" s="343" t="n">
        <f aca="false">SUMPRODUCT(B135:AA135,$B$1012:$AA$1012)</f>
        <v>51952.6376253566</v>
      </c>
      <c r="AF135" s="344" t="n">
        <f aca="false">XIRR(B135:AA135,$B$1:$AA$1)</f>
        <v>0.172644364054998</v>
      </c>
      <c r="AG135" s="345" t="n">
        <f aca="false">1-EXP(-(1/0.25)*(AD135/ABS($AD$1010)))</f>
        <v>0.985765321481003</v>
      </c>
    </row>
    <row r="136" customFormat="false" ht="12.75" hidden="false" customHeight="false" outlineLevel="0" collapsed="false">
      <c r="A136" s="336"/>
      <c r="B136" s="341" t="n">
        <f aca="false">+[4]data1cf!A136</f>
        <v>-72873.699714641</v>
      </c>
      <c r="C136" s="341" t="n">
        <f aca="false">+[4]data1cf!B136</f>
        <v>12083.3545444426</v>
      </c>
      <c r="D136" s="341" t="n">
        <f aca="false">+[4]data1cf!C136</f>
        <v>13173.1784681138</v>
      </c>
      <c r="E136" s="341" t="n">
        <f aca="false">+[4]data1cf!D136</f>
        <v>12837.9560224978</v>
      </c>
      <c r="F136" s="341" t="n">
        <f aca="false">+[4]data1cf!E136</f>
        <v>12560.344246847</v>
      </c>
      <c r="G136" s="341" t="n">
        <f aca="false">+[4]data1cf!F136</f>
        <v>12135.9411256851</v>
      </c>
      <c r="H136" s="341" t="n">
        <f aca="false">+[4]data1cf!G136</f>
        <v>11910.1186986004</v>
      </c>
      <c r="I136" s="341" t="n">
        <f aca="false">+[4]data1cf!H136</f>
        <v>11853.7604643634</v>
      </c>
      <c r="J136" s="341" t="n">
        <f aca="false">+[4]data1cf!I136</f>
        <v>11790.8223594612</v>
      </c>
      <c r="K136" s="341" t="n">
        <f aca="false">+[4]data1cf!J136</f>
        <v>11671.8628074385</v>
      </c>
      <c r="L136" s="341" t="n">
        <f aca="false">+[4]data1cf!K136</f>
        <v>11824.501797663</v>
      </c>
      <c r="M136" s="341" t="n">
        <f aca="false">+[4]data1cf!L136</f>
        <v>11683.9812631976</v>
      </c>
      <c r="N136" s="341" t="n">
        <f aca="false">+[4]data1cf!M136</f>
        <v>11658.3772694579</v>
      </c>
      <c r="O136" s="341" t="n">
        <f aca="false">+[4]data1cf!N136</f>
        <v>11569.8154939429</v>
      </c>
      <c r="P136" s="341" t="n">
        <f aca="false">+[4]data1cf!O136</f>
        <v>11662.6980726581</v>
      </c>
      <c r="Q136" s="341" t="n">
        <f aca="false">+[4]data1cf!P136</f>
        <v>11485.091871277</v>
      </c>
      <c r="R136" s="341" t="n">
        <f aca="false">+[4]data1cf!Q136</f>
        <v>835.832186247046</v>
      </c>
      <c r="S136" s="341" t="n">
        <f aca="false">+[4]data1cf!R136</f>
        <v>0</v>
      </c>
      <c r="T136" s="341" t="n">
        <f aca="false">+[4]data1cf!S136</f>
        <v>0</v>
      </c>
      <c r="U136" s="341" t="n">
        <f aca="false">+[4]data1cf!T136</f>
        <v>0</v>
      </c>
      <c r="V136" s="341" t="n">
        <f aca="false">+[4]data1cf!U136</f>
        <v>0</v>
      </c>
      <c r="W136" s="341" t="n">
        <f aca="false">+[4]data1cf!V136</f>
        <v>0</v>
      </c>
      <c r="X136" s="341" t="n">
        <f aca="false">+[4]data1cf!W136</f>
        <v>0</v>
      </c>
      <c r="Y136" s="341" t="n">
        <f aca="false">+[4]data1cf!X136</f>
        <v>0</v>
      </c>
      <c r="Z136" s="341" t="n">
        <f aca="false">+[4]data1cf!Y136</f>
        <v>0</v>
      </c>
      <c r="AA136" s="341" t="n">
        <f aca="false">+[4]data1cf!Z136</f>
        <v>0</v>
      </c>
      <c r="AB136" s="341"/>
      <c r="AC136" s="342" t="n">
        <f aca="false">XNPV(0.1,B136:AA136,$B$1:$AA$1)</f>
        <v>19696.4179306425</v>
      </c>
      <c r="AD136" s="342" t="n">
        <f aca="false">SUMPRODUCT(B136:AA136,$B$1010:$AA$1010)</f>
        <v>45035.4270864592</v>
      </c>
      <c r="AE136" s="343" t="n">
        <f aca="false">SUMPRODUCT(B136:AA136,$B$1012:$AA$1012)</f>
        <v>44697.6774675404</v>
      </c>
      <c r="AF136" s="344" t="n">
        <f aca="false">XIRR(B136:AA136,$B$1:$AA$1)</f>
        <v>0.146030691563557</v>
      </c>
      <c r="AG136" s="345" t="n">
        <f aca="false">1-EXP(-(1/0.25)*(AD136/ABS($AD$1010)))</f>
        <v>0.974335591358443</v>
      </c>
    </row>
    <row r="137" customFormat="false" ht="12.75" hidden="false" customHeight="false" outlineLevel="0" collapsed="false">
      <c r="A137" s="336"/>
      <c r="B137" s="341" t="n">
        <f aca="false">+[4]data1cf!A137</f>
        <v>-67432.3706163337</v>
      </c>
      <c r="C137" s="341" t="n">
        <f aca="false">+[4]data1cf!B137</f>
        <v>12049.3188567819</v>
      </c>
      <c r="D137" s="341" t="n">
        <f aca="false">+[4]data1cf!C137</f>
        <v>13026.4103758107</v>
      </c>
      <c r="E137" s="341" t="n">
        <f aca="false">+[4]data1cf!D137</f>
        <v>12649.9040190392</v>
      </c>
      <c r="F137" s="341" t="n">
        <f aca="false">+[4]data1cf!E137</f>
        <v>12399.6108737103</v>
      </c>
      <c r="G137" s="341" t="n">
        <f aca="false">+[4]data1cf!F137</f>
        <v>12023.1762249939</v>
      </c>
      <c r="H137" s="341" t="n">
        <f aca="false">+[4]data1cf!G137</f>
        <v>11868.7706528024</v>
      </c>
      <c r="I137" s="341" t="n">
        <f aca="false">+[4]data1cf!H137</f>
        <v>11765.3960956898</v>
      </c>
      <c r="J137" s="341" t="n">
        <f aca="false">+[4]data1cf!I137</f>
        <v>11715.9667066749</v>
      </c>
      <c r="K137" s="341" t="n">
        <f aca="false">+[4]data1cf!J137</f>
        <v>11646.8786932406</v>
      </c>
      <c r="L137" s="341" t="n">
        <f aca="false">+[4]data1cf!K137</f>
        <v>11556.3305844034</v>
      </c>
      <c r="M137" s="341" t="n">
        <f aca="false">+[4]data1cf!L137</f>
        <v>11487.7480701916</v>
      </c>
      <c r="N137" s="341" t="n">
        <f aca="false">+[4]data1cf!M137</f>
        <v>11641.2704708093</v>
      </c>
      <c r="O137" s="341" t="n">
        <f aca="false">+[4]data1cf!N137</f>
        <v>11324.3610663424</v>
      </c>
      <c r="P137" s="341" t="n">
        <f aca="false">+[4]data1cf!O137</f>
        <v>11481.8086114643</v>
      </c>
      <c r="Q137" s="341" t="n">
        <f aca="false">+[4]data1cf!P137</f>
        <v>11221.9815878036</v>
      </c>
      <c r="R137" s="341" t="n">
        <f aca="false">+[4]data1cf!Q137</f>
        <v>773.422318021101</v>
      </c>
      <c r="S137" s="341" t="n">
        <f aca="false">+[4]data1cf!R137</f>
        <v>0</v>
      </c>
      <c r="T137" s="341" t="n">
        <f aca="false">+[4]data1cf!S137</f>
        <v>0</v>
      </c>
      <c r="U137" s="341" t="n">
        <f aca="false">+[4]data1cf!T137</f>
        <v>0</v>
      </c>
      <c r="V137" s="341" t="n">
        <f aca="false">+[4]data1cf!U137</f>
        <v>0</v>
      </c>
      <c r="W137" s="341" t="n">
        <f aca="false">+[4]data1cf!V137</f>
        <v>0</v>
      </c>
      <c r="X137" s="341" t="n">
        <f aca="false">+[4]data1cf!W137</f>
        <v>0</v>
      </c>
      <c r="Y137" s="341" t="n">
        <f aca="false">+[4]data1cf!X137</f>
        <v>0</v>
      </c>
      <c r="Z137" s="341" t="n">
        <f aca="false">+[4]data1cf!Y137</f>
        <v>0</v>
      </c>
      <c r="AA137" s="341" t="n">
        <f aca="false">+[4]data1cf!Z137</f>
        <v>0</v>
      </c>
      <c r="AB137" s="341"/>
      <c r="AC137" s="342" t="n">
        <f aca="false">XNPV(0.1,B137:AA137,$B$1:$AA$1)</f>
        <v>24177.7975862844</v>
      </c>
      <c r="AD137" s="342" t="n">
        <f aca="false">SUMPRODUCT(B137:AA137,$B$1010:$AA$1010)</f>
        <v>49215.0652833164</v>
      </c>
      <c r="AE137" s="343" t="n">
        <f aca="false">SUMPRODUCT(B137:AA137,$B$1012:$AA$1012)</f>
        <v>48881.5370247543</v>
      </c>
      <c r="AF137" s="344" t="n">
        <f aca="false">XIRR(B137:AA137,$B$1:$AA$1)</f>
        <v>0.160433415710624</v>
      </c>
      <c r="AG137" s="345" t="n">
        <f aca="false">1-EXP(-(1/0.25)*(AD137/ABS($AD$1010)))</f>
        <v>0.981731418762492</v>
      </c>
    </row>
    <row r="138" customFormat="false" ht="12.75" hidden="false" customHeight="false" outlineLevel="0" collapsed="false">
      <c r="A138" s="336"/>
      <c r="B138" s="341" t="n">
        <f aca="false">+[4]data1cf!A138</f>
        <v>-71021.5260968737</v>
      </c>
      <c r="C138" s="341" t="n">
        <f aca="false">+[4]data1cf!B138</f>
        <v>11901.4608718554</v>
      </c>
      <c r="D138" s="341" t="n">
        <f aca="false">+[4]data1cf!C138</f>
        <v>13042.5143061234</v>
      </c>
      <c r="E138" s="341" t="n">
        <f aca="false">+[4]data1cf!D138</f>
        <v>12759.4453075437</v>
      </c>
      <c r="F138" s="341" t="n">
        <f aca="false">+[4]data1cf!E138</f>
        <v>12472.537020067</v>
      </c>
      <c r="G138" s="341" t="n">
        <f aca="false">+[4]data1cf!F138</f>
        <v>12154.9908234711</v>
      </c>
      <c r="H138" s="341" t="n">
        <f aca="false">+[4]data1cf!G138</f>
        <v>11985.9145136876</v>
      </c>
      <c r="I138" s="341" t="n">
        <f aca="false">+[4]data1cf!H138</f>
        <v>11819.3745912368</v>
      </c>
      <c r="J138" s="341" t="n">
        <f aca="false">+[4]data1cf!I138</f>
        <v>11712.2644191885</v>
      </c>
      <c r="K138" s="341" t="n">
        <f aca="false">+[4]data1cf!J138</f>
        <v>11996.7234037952</v>
      </c>
      <c r="L138" s="341" t="n">
        <f aca="false">+[4]data1cf!K138</f>
        <v>11580.1611917594</v>
      </c>
      <c r="M138" s="341" t="n">
        <f aca="false">+[4]data1cf!L138</f>
        <v>11741.4732207243</v>
      </c>
      <c r="N138" s="341" t="n">
        <f aca="false">+[4]data1cf!M138</f>
        <v>11575.0117039878</v>
      </c>
      <c r="O138" s="341" t="n">
        <f aca="false">+[4]data1cf!N138</f>
        <v>11527.3748812816</v>
      </c>
      <c r="P138" s="341" t="n">
        <f aca="false">+[4]data1cf!O138</f>
        <v>11440.3858704603</v>
      </c>
      <c r="Q138" s="341" t="n">
        <f aca="false">+[4]data1cf!P138</f>
        <v>11277.8138047307</v>
      </c>
      <c r="R138" s="341" t="n">
        <f aca="false">+[4]data1cf!Q138</f>
        <v>814.588495720702</v>
      </c>
      <c r="S138" s="341" t="n">
        <f aca="false">+[4]data1cf!R138</f>
        <v>0</v>
      </c>
      <c r="T138" s="341" t="n">
        <f aca="false">+[4]data1cf!S138</f>
        <v>0</v>
      </c>
      <c r="U138" s="341" t="n">
        <f aca="false">+[4]data1cf!T138</f>
        <v>0</v>
      </c>
      <c r="V138" s="341" t="n">
        <f aca="false">+[4]data1cf!U138</f>
        <v>0</v>
      </c>
      <c r="W138" s="341" t="n">
        <f aca="false">+[4]data1cf!V138</f>
        <v>0</v>
      </c>
      <c r="X138" s="341" t="n">
        <f aca="false">+[4]data1cf!W138</f>
        <v>0</v>
      </c>
      <c r="Y138" s="341" t="n">
        <f aca="false">+[4]data1cf!X138</f>
        <v>0</v>
      </c>
      <c r="Z138" s="341" t="n">
        <f aca="false">+[4]data1cf!Y138</f>
        <v>0</v>
      </c>
      <c r="AA138" s="341" t="n">
        <f aca="false">+[4]data1cf!Z138</f>
        <v>0</v>
      </c>
      <c r="AB138" s="341"/>
      <c r="AC138" s="342" t="n">
        <f aca="false">XNPV(0.1,B138:AA138,$B$1:$AA$1)</f>
        <v>21068.8804641608</v>
      </c>
      <c r="AD138" s="342" t="n">
        <f aca="false">SUMPRODUCT(B138:AA138,$B$1010:$AA$1010)</f>
        <v>46301.2498073691</v>
      </c>
      <c r="AE138" s="343" t="n">
        <f aca="false">SUMPRODUCT(B138:AA138,$B$1012:$AA$1012)</f>
        <v>45965.0758961703</v>
      </c>
      <c r="AF138" s="344" t="n">
        <f aca="false">XIRR(B138:AA138,$B$1:$AA$1)</f>
        <v>0.15026706978607</v>
      </c>
      <c r="AG138" s="345" t="n">
        <f aca="false">1-EXP(-(1/0.25)*(AD138/ABS($AD$1010)))</f>
        <v>0.976846219456521</v>
      </c>
    </row>
    <row r="139" customFormat="false" ht="12.75" hidden="false" customHeight="false" outlineLevel="0" collapsed="false">
      <c r="A139" s="336"/>
      <c r="B139" s="341" t="n">
        <f aca="false">+[4]data1cf!A139</f>
        <v>-63929.772541481</v>
      </c>
      <c r="C139" s="341" t="n">
        <f aca="false">+[4]data1cf!B139</f>
        <v>12038.2220957862</v>
      </c>
      <c r="D139" s="341" t="n">
        <f aca="false">+[4]data1cf!C139</f>
        <v>12714.8919471252</v>
      </c>
      <c r="E139" s="341" t="n">
        <f aca="false">+[4]data1cf!D139</f>
        <v>12500.6814300574</v>
      </c>
      <c r="F139" s="341" t="n">
        <f aca="false">+[4]data1cf!E139</f>
        <v>12255.1947073677</v>
      </c>
      <c r="G139" s="341" t="n">
        <f aca="false">+[4]data1cf!F139</f>
        <v>12153.2746603437</v>
      </c>
      <c r="H139" s="341" t="n">
        <f aca="false">+[4]data1cf!G139</f>
        <v>11777.492390465</v>
      </c>
      <c r="I139" s="341" t="n">
        <f aca="false">+[4]data1cf!H139</f>
        <v>11780.9712416856</v>
      </c>
      <c r="J139" s="341" t="n">
        <f aca="false">+[4]data1cf!I139</f>
        <v>11592.1704934925</v>
      </c>
      <c r="K139" s="341" t="n">
        <f aca="false">+[4]data1cf!J139</f>
        <v>11540.5360483267</v>
      </c>
      <c r="L139" s="341" t="n">
        <f aca="false">+[4]data1cf!K139</f>
        <v>11567.0404993885</v>
      </c>
      <c r="M139" s="341" t="n">
        <f aca="false">+[4]data1cf!L139</f>
        <v>11556.5978251513</v>
      </c>
      <c r="N139" s="341" t="n">
        <f aca="false">+[4]data1cf!M139</f>
        <v>11338.3161372814</v>
      </c>
      <c r="O139" s="341" t="n">
        <f aca="false">+[4]data1cf!N139</f>
        <v>11384.513609164</v>
      </c>
      <c r="P139" s="341" t="n">
        <f aca="false">+[4]data1cf!O139</f>
        <v>11151.9893894805</v>
      </c>
      <c r="Q139" s="341" t="n">
        <f aca="false">+[4]data1cf!P139</f>
        <v>11228.6962693217</v>
      </c>
      <c r="R139" s="341" t="n">
        <f aca="false">+[4]data1cf!Q139</f>
        <v>733.24891914177</v>
      </c>
      <c r="S139" s="341" t="n">
        <f aca="false">+[4]data1cf!R139</f>
        <v>0</v>
      </c>
      <c r="T139" s="341" t="n">
        <f aca="false">+[4]data1cf!S139</f>
        <v>0</v>
      </c>
      <c r="U139" s="341" t="n">
        <f aca="false">+[4]data1cf!T139</f>
        <v>0</v>
      </c>
      <c r="V139" s="341" t="n">
        <f aca="false">+[4]data1cf!U139</f>
        <v>0</v>
      </c>
      <c r="W139" s="341" t="n">
        <f aca="false">+[4]data1cf!V139</f>
        <v>0</v>
      </c>
      <c r="X139" s="341" t="n">
        <f aca="false">+[4]data1cf!W139</f>
        <v>0</v>
      </c>
      <c r="Y139" s="341" t="n">
        <f aca="false">+[4]data1cf!X139</f>
        <v>0</v>
      </c>
      <c r="Z139" s="341" t="n">
        <f aca="false">+[4]data1cf!Y139</f>
        <v>0</v>
      </c>
      <c r="AA139" s="341" t="n">
        <f aca="false">+[4]data1cf!Z139</f>
        <v>0</v>
      </c>
      <c r="AB139" s="341"/>
      <c r="AC139" s="342" t="n">
        <f aca="false">XNPV(0.1,B139:AA139,$B$1:$AA$1)</f>
        <v>26991.9831824652</v>
      </c>
      <c r="AD139" s="342" t="n">
        <f aca="false">SUMPRODUCT(B139:AA139,$B$1010:$AA$1010)</f>
        <v>51857.5835103861</v>
      </c>
      <c r="AE139" s="343" t="n">
        <f aca="false">SUMPRODUCT(B139:AA139,$B$1012:$AA$1012)</f>
        <v>51526.4012434</v>
      </c>
      <c r="AF139" s="344" t="n">
        <f aca="false">XIRR(B139:AA139,$B$1:$AA$1)</f>
        <v>0.170527164134781</v>
      </c>
      <c r="AG139" s="345" t="n">
        <f aca="false">1-EXP(-(1/0.25)*(AD139/ABS($AD$1010)))</f>
        <v>0.985264324374981</v>
      </c>
    </row>
    <row r="140" customFormat="false" ht="12.75" hidden="false" customHeight="false" outlineLevel="0" collapsed="false">
      <c r="A140" s="336"/>
      <c r="B140" s="341" t="n">
        <f aca="false">+[4]data1cf!A140</f>
        <v>-71906.3791799948</v>
      </c>
      <c r="C140" s="341" t="n">
        <f aca="false">+[4]data1cf!B140</f>
        <v>11972.3318677945</v>
      </c>
      <c r="D140" s="341" t="n">
        <f aca="false">+[4]data1cf!C140</f>
        <v>13128.00145386</v>
      </c>
      <c r="E140" s="341" t="n">
        <f aca="false">+[4]data1cf!D140</f>
        <v>12779.0746423444</v>
      </c>
      <c r="F140" s="341" t="n">
        <f aca="false">+[4]data1cf!E140</f>
        <v>12390.1549895053</v>
      </c>
      <c r="G140" s="341" t="n">
        <f aca="false">+[4]data1cf!F140</f>
        <v>12155.1080193265</v>
      </c>
      <c r="H140" s="341" t="n">
        <f aca="false">+[4]data1cf!G140</f>
        <v>11963.3380493771</v>
      </c>
      <c r="I140" s="341" t="n">
        <f aca="false">+[4]data1cf!H140</f>
        <v>11903.400655872</v>
      </c>
      <c r="J140" s="341" t="n">
        <f aca="false">+[4]data1cf!I140</f>
        <v>11914.3285376782</v>
      </c>
      <c r="K140" s="341" t="n">
        <f aca="false">+[4]data1cf!J140</f>
        <v>11593.6087620479</v>
      </c>
      <c r="L140" s="341" t="n">
        <f aca="false">+[4]data1cf!K140</f>
        <v>11724.1718603514</v>
      </c>
      <c r="M140" s="341" t="n">
        <f aca="false">+[4]data1cf!L140</f>
        <v>11785.1949015841</v>
      </c>
      <c r="N140" s="341" t="n">
        <f aca="false">+[4]data1cf!M140</f>
        <v>11474.1746263389</v>
      </c>
      <c r="O140" s="341" t="n">
        <f aca="false">+[4]data1cf!N140</f>
        <v>11480.5112311641</v>
      </c>
      <c r="P140" s="341" t="n">
        <f aca="false">+[4]data1cf!O140</f>
        <v>11486.4942381768</v>
      </c>
      <c r="Q140" s="341" t="n">
        <f aca="false">+[4]data1cf!P140</f>
        <v>11571.9279406305</v>
      </c>
      <c r="R140" s="341" t="n">
        <f aca="false">+[4]data1cf!Q140</f>
        <v>824.737406642868</v>
      </c>
      <c r="S140" s="341" t="n">
        <f aca="false">+[4]data1cf!R140</f>
        <v>0</v>
      </c>
      <c r="T140" s="341" t="n">
        <f aca="false">+[4]data1cf!S140</f>
        <v>0</v>
      </c>
      <c r="U140" s="341" t="n">
        <f aca="false">+[4]data1cf!T140</f>
        <v>0</v>
      </c>
      <c r="V140" s="341" t="n">
        <f aca="false">+[4]data1cf!U140</f>
        <v>0</v>
      </c>
      <c r="W140" s="341" t="n">
        <f aca="false">+[4]data1cf!V140</f>
        <v>0</v>
      </c>
      <c r="X140" s="341" t="n">
        <f aca="false">+[4]data1cf!W140</f>
        <v>0</v>
      </c>
      <c r="Y140" s="341" t="n">
        <f aca="false">+[4]data1cf!X140</f>
        <v>0</v>
      </c>
      <c r="Z140" s="341" t="n">
        <f aca="false">+[4]data1cf!Y140</f>
        <v>0</v>
      </c>
      <c r="AA140" s="341" t="n">
        <f aca="false">+[4]data1cf!Z140</f>
        <v>0</v>
      </c>
      <c r="AB140" s="341"/>
      <c r="AC140" s="342" t="n">
        <f aca="false">XNPV(0.1,B140:AA140,$B$1:$AA$1)</f>
        <v>20341.1473583758</v>
      </c>
      <c r="AD140" s="342" t="n">
        <f aca="false">SUMPRODUCT(B140:AA140,$B$1010:$AA$1010)</f>
        <v>45615.501578788</v>
      </c>
      <c r="AE140" s="343" t="n">
        <f aca="false">SUMPRODUCT(B140:AA140,$B$1012:$AA$1012)</f>
        <v>45278.7103898618</v>
      </c>
      <c r="AF140" s="344" t="n">
        <f aca="false">XIRR(B140:AA140,$B$1:$AA$1)</f>
        <v>0.148045931339048</v>
      </c>
      <c r="AG140" s="345" t="n">
        <f aca="false">1-EXP(-(1/0.25)*(AD140/ABS($AD$1010)))</f>
        <v>0.97551823043393</v>
      </c>
    </row>
    <row r="141" customFormat="false" ht="12.75" hidden="false" customHeight="false" outlineLevel="0" collapsed="false">
      <c r="A141" s="336"/>
      <c r="B141" s="341" t="n">
        <f aca="false">+[4]data1cf!A141</f>
        <v>-71253.6821132496</v>
      </c>
      <c r="C141" s="341" t="n">
        <f aca="false">+[4]data1cf!B141</f>
        <v>12051.6333332258</v>
      </c>
      <c r="D141" s="341" t="n">
        <f aca="false">+[4]data1cf!C141</f>
        <v>13200.6218978999</v>
      </c>
      <c r="E141" s="341" t="n">
        <f aca="false">+[4]data1cf!D141</f>
        <v>12624.3359989934</v>
      </c>
      <c r="F141" s="341" t="n">
        <f aca="false">+[4]data1cf!E141</f>
        <v>12488.6387553863</v>
      </c>
      <c r="G141" s="341" t="n">
        <f aca="false">+[4]data1cf!F141</f>
        <v>12144.7015862062</v>
      </c>
      <c r="H141" s="341" t="n">
        <f aca="false">+[4]data1cf!G141</f>
        <v>11995.2557685366</v>
      </c>
      <c r="I141" s="341" t="n">
        <f aca="false">+[4]data1cf!H141</f>
        <v>11825.8019357061</v>
      </c>
      <c r="J141" s="341" t="n">
        <f aca="false">+[4]data1cf!I141</f>
        <v>11660.1722399631</v>
      </c>
      <c r="K141" s="341" t="n">
        <f aca="false">+[4]data1cf!J141</f>
        <v>11710.8709839529</v>
      </c>
      <c r="L141" s="341" t="n">
        <f aca="false">+[4]data1cf!K141</f>
        <v>11733.7372526624</v>
      </c>
      <c r="M141" s="341" t="n">
        <f aca="false">+[4]data1cf!L141</f>
        <v>11599.4984594489</v>
      </c>
      <c r="N141" s="341" t="n">
        <f aca="false">+[4]data1cf!M141</f>
        <v>11669.2431474536</v>
      </c>
      <c r="O141" s="341" t="n">
        <f aca="false">+[4]data1cf!N141</f>
        <v>11509.3609105855</v>
      </c>
      <c r="P141" s="341" t="n">
        <f aca="false">+[4]data1cf!O141</f>
        <v>11508.1520876915</v>
      </c>
      <c r="Q141" s="341" t="n">
        <f aca="false">+[4]data1cf!P141</f>
        <v>11434.3490518083</v>
      </c>
      <c r="R141" s="341" t="n">
        <f aca="false">+[4]data1cf!Q141</f>
        <v>817.251232366128</v>
      </c>
      <c r="S141" s="341" t="n">
        <f aca="false">+[4]data1cf!R141</f>
        <v>0</v>
      </c>
      <c r="T141" s="341" t="n">
        <f aca="false">+[4]data1cf!S141</f>
        <v>0</v>
      </c>
      <c r="U141" s="341" t="n">
        <f aca="false">+[4]data1cf!T141</f>
        <v>0</v>
      </c>
      <c r="V141" s="341" t="n">
        <f aca="false">+[4]data1cf!U141</f>
        <v>0</v>
      </c>
      <c r="W141" s="341" t="n">
        <f aca="false">+[4]data1cf!V141</f>
        <v>0</v>
      </c>
      <c r="X141" s="341" t="n">
        <f aca="false">+[4]data1cf!W141</f>
        <v>0</v>
      </c>
      <c r="Y141" s="341" t="n">
        <f aca="false">+[4]data1cf!X141</f>
        <v>0</v>
      </c>
      <c r="Z141" s="341" t="n">
        <f aca="false">+[4]data1cf!Y141</f>
        <v>0</v>
      </c>
      <c r="AA141" s="341" t="n">
        <f aca="false">+[4]data1cf!Z141</f>
        <v>0</v>
      </c>
      <c r="AB141" s="341"/>
      <c r="AC141" s="342" t="n">
        <f aca="false">XNPV(0.1,B141:AA141,$B$1:$AA$1)</f>
        <v>20960.1832193481</v>
      </c>
      <c r="AD141" s="342" t="n">
        <f aca="false">SUMPRODUCT(B141:AA141,$B$1010:$AA$1010)</f>
        <v>46190.9408572343</v>
      </c>
      <c r="AE141" s="343" t="n">
        <f aca="false">SUMPRODUCT(B141:AA141,$B$1012:$AA$1012)</f>
        <v>45854.6955358619</v>
      </c>
      <c r="AF141" s="344" t="n">
        <f aca="false">XIRR(B141:AA141,$B$1:$AA$1)</f>
        <v>0.149949325266132</v>
      </c>
      <c r="AG141" s="345" t="n">
        <f aca="false">1-EXP(-(1/0.25)*(AD141/ABS($AD$1010)))</f>
        <v>0.976637567074733</v>
      </c>
    </row>
    <row r="142" customFormat="false" ht="12.75" hidden="false" customHeight="false" outlineLevel="0" collapsed="false">
      <c r="A142" s="336"/>
      <c r="B142" s="341" t="n">
        <f aca="false">+[4]data1cf!A142</f>
        <v>-71032.7646169499</v>
      </c>
      <c r="C142" s="341" t="n">
        <f aca="false">+[4]data1cf!B142</f>
        <v>12010.9245565334</v>
      </c>
      <c r="D142" s="341" t="n">
        <f aca="false">+[4]data1cf!C142</f>
        <v>13031.5911220376</v>
      </c>
      <c r="E142" s="341" t="n">
        <f aca="false">+[4]data1cf!D142</f>
        <v>12614.3144564234</v>
      </c>
      <c r="F142" s="341" t="n">
        <f aca="false">+[4]data1cf!E142</f>
        <v>12410.013276861</v>
      </c>
      <c r="G142" s="341" t="n">
        <f aca="false">+[4]data1cf!F142</f>
        <v>12222.0270789194</v>
      </c>
      <c r="H142" s="341" t="n">
        <f aca="false">+[4]data1cf!G142</f>
        <v>11934.4295970389</v>
      </c>
      <c r="I142" s="341" t="n">
        <f aca="false">+[4]data1cf!H142</f>
        <v>11661.3905542165</v>
      </c>
      <c r="J142" s="341" t="n">
        <f aca="false">+[4]data1cf!I142</f>
        <v>11864.390915366</v>
      </c>
      <c r="K142" s="341" t="n">
        <f aca="false">+[4]data1cf!J142</f>
        <v>11820.4127327703</v>
      </c>
      <c r="L142" s="341" t="n">
        <f aca="false">+[4]data1cf!K142</f>
        <v>11666.3060125397</v>
      </c>
      <c r="M142" s="341" t="n">
        <f aca="false">+[4]data1cf!L142</f>
        <v>11568.617845227</v>
      </c>
      <c r="N142" s="341" t="n">
        <f aca="false">+[4]data1cf!M142</f>
        <v>11400.9291960398</v>
      </c>
      <c r="O142" s="341" t="n">
        <f aca="false">+[4]data1cf!N142</f>
        <v>11523.3642530716</v>
      </c>
      <c r="P142" s="341" t="n">
        <f aca="false">+[4]data1cf!O142</f>
        <v>11516.5918835803</v>
      </c>
      <c r="Q142" s="341" t="n">
        <f aca="false">+[4]data1cf!P142</f>
        <v>11446.5080155047</v>
      </c>
      <c r="R142" s="341" t="n">
        <f aca="false">+[4]data1cf!Q142</f>
        <v>814.717397050568</v>
      </c>
      <c r="S142" s="341" t="n">
        <f aca="false">+[4]data1cf!R142</f>
        <v>0</v>
      </c>
      <c r="T142" s="341" t="n">
        <f aca="false">+[4]data1cf!S142</f>
        <v>0</v>
      </c>
      <c r="U142" s="341" t="n">
        <f aca="false">+[4]data1cf!T142</f>
        <v>0</v>
      </c>
      <c r="V142" s="341" t="n">
        <f aca="false">+[4]data1cf!U142</f>
        <v>0</v>
      </c>
      <c r="W142" s="341" t="n">
        <f aca="false">+[4]data1cf!V142</f>
        <v>0</v>
      </c>
      <c r="X142" s="341" t="n">
        <f aca="false">+[4]data1cf!W142</f>
        <v>0</v>
      </c>
      <c r="Y142" s="341" t="n">
        <f aca="false">+[4]data1cf!X142</f>
        <v>0</v>
      </c>
      <c r="Z142" s="341" t="n">
        <f aca="false">+[4]data1cf!Y142</f>
        <v>0</v>
      </c>
      <c r="AA142" s="341" t="n">
        <f aca="false">+[4]data1cf!Z142</f>
        <v>0</v>
      </c>
      <c r="AB142" s="341"/>
      <c r="AC142" s="342" t="n">
        <f aca="false">XNPV(0.1,B142:AA142,$B$1:$AA$1)</f>
        <v>20900.6409819042</v>
      </c>
      <c r="AD142" s="342" t="n">
        <f aca="false">SUMPRODUCT(B142:AA142,$B$1010:$AA$1010)</f>
        <v>46080.3936583797</v>
      </c>
      <c r="AE142" s="343" t="n">
        <f aca="false">SUMPRODUCT(B142:AA142,$B$1012:$AA$1012)</f>
        <v>45744.8473249042</v>
      </c>
      <c r="AF142" s="344" t="n">
        <f aca="false">XIRR(B142:AA142,$B$1:$AA$1)</f>
        <v>0.149907045064192</v>
      </c>
      <c r="AG142" s="345" t="n">
        <f aca="false">1-EXP(-(1/0.25)*(AD142/ABS($AD$1010)))</f>
        <v>0.976426577640987</v>
      </c>
    </row>
    <row r="143" customFormat="false" ht="12.75" hidden="false" customHeight="false" outlineLevel="0" collapsed="false">
      <c r="A143" s="336"/>
      <c r="B143" s="341" t="n">
        <f aca="false">+[4]data1cf!A143</f>
        <v>-68924.8215652932</v>
      </c>
      <c r="C143" s="341" t="n">
        <f aca="false">+[4]data1cf!B143</f>
        <v>11874.2666743041</v>
      </c>
      <c r="D143" s="341" t="n">
        <f aca="false">+[4]data1cf!C143</f>
        <v>12974.3466065638</v>
      </c>
      <c r="E143" s="341" t="n">
        <f aca="false">+[4]data1cf!D143</f>
        <v>12698.4745187574</v>
      </c>
      <c r="F143" s="341" t="n">
        <f aca="false">+[4]data1cf!E143</f>
        <v>12490.4890739999</v>
      </c>
      <c r="G143" s="341" t="n">
        <f aca="false">+[4]data1cf!F143</f>
        <v>12219.9077878699</v>
      </c>
      <c r="H143" s="341" t="n">
        <f aca="false">+[4]data1cf!G143</f>
        <v>11899.995409592</v>
      </c>
      <c r="I143" s="341" t="n">
        <f aca="false">+[4]data1cf!H143</f>
        <v>11673.4657425791</v>
      </c>
      <c r="J143" s="341" t="n">
        <f aca="false">+[4]data1cf!I143</f>
        <v>11696.7847359458</v>
      </c>
      <c r="K143" s="341" t="n">
        <f aca="false">+[4]data1cf!J143</f>
        <v>11575.2038956876</v>
      </c>
      <c r="L143" s="341" t="n">
        <f aca="false">+[4]data1cf!K143</f>
        <v>11592.650242369</v>
      </c>
      <c r="M143" s="341" t="n">
        <f aca="false">+[4]data1cf!L143</f>
        <v>11546.0941658222</v>
      </c>
      <c r="N143" s="341" t="n">
        <f aca="false">+[4]data1cf!M143</f>
        <v>11322.0955556322</v>
      </c>
      <c r="O143" s="341" t="n">
        <f aca="false">+[4]data1cf!N143</f>
        <v>11545.3829362075</v>
      </c>
      <c r="P143" s="341" t="n">
        <f aca="false">+[4]data1cf!O143</f>
        <v>11390.5770345844</v>
      </c>
      <c r="Q143" s="341" t="n">
        <f aca="false">+[4]data1cf!P143</f>
        <v>11405.1502541797</v>
      </c>
      <c r="R143" s="341" t="n">
        <f aca="false">+[4]data1cf!Q143</f>
        <v>790.540133425287</v>
      </c>
      <c r="S143" s="341" t="n">
        <f aca="false">+[4]data1cf!R143</f>
        <v>0</v>
      </c>
      <c r="T143" s="341" t="n">
        <f aca="false">+[4]data1cf!S143</f>
        <v>0</v>
      </c>
      <c r="U143" s="341" t="n">
        <f aca="false">+[4]data1cf!T143</f>
        <v>0</v>
      </c>
      <c r="V143" s="341" t="n">
        <f aca="false">+[4]data1cf!U143</f>
        <v>0</v>
      </c>
      <c r="W143" s="341" t="n">
        <f aca="false">+[4]data1cf!V143</f>
        <v>0</v>
      </c>
      <c r="X143" s="341" t="n">
        <f aca="false">+[4]data1cf!W143</f>
        <v>0</v>
      </c>
      <c r="Y143" s="341" t="n">
        <f aca="false">+[4]data1cf!X143</f>
        <v>0</v>
      </c>
      <c r="Z143" s="341" t="n">
        <f aca="false">+[4]data1cf!Y143</f>
        <v>0</v>
      </c>
      <c r="AA143" s="341" t="n">
        <f aca="false">+[4]data1cf!Z143</f>
        <v>0</v>
      </c>
      <c r="AB143" s="341"/>
      <c r="AC143" s="342" t="n">
        <f aca="false">XNPV(0.1,B143:AA143,$B$1:$AA$1)</f>
        <v>22655.296883654</v>
      </c>
      <c r="AD143" s="342" t="n">
        <f aca="false">SUMPRODUCT(B143:AA143,$B$1010:$AA$1010)</f>
        <v>47713.6786631146</v>
      </c>
      <c r="AE143" s="343" t="n">
        <f aca="false">SUMPRODUCT(B143:AA143,$B$1012:$AA$1012)</f>
        <v>47379.8397848707</v>
      </c>
      <c r="AF143" s="344" t="n">
        <f aca="false">XIRR(B143:AA143,$B$1:$AA$1)</f>
        <v>0.155538809181799</v>
      </c>
      <c r="AG143" s="345" t="n">
        <f aca="false">1-EXP(-(1/0.25)*(AD143/ABS($AD$1010)))</f>
        <v>0.979358826798133</v>
      </c>
    </row>
    <row r="144" customFormat="false" ht="12.75" hidden="false" customHeight="false" outlineLevel="0" collapsed="false">
      <c r="A144" s="336"/>
      <c r="B144" s="341" t="n">
        <f aca="false">+[4]data1cf!A144</f>
        <v>-68591.7843650523</v>
      </c>
      <c r="C144" s="341" t="n">
        <f aca="false">+[4]data1cf!B144</f>
        <v>12058.9857621534</v>
      </c>
      <c r="D144" s="341" t="n">
        <f aca="false">+[4]data1cf!C144</f>
        <v>13064.1923375842</v>
      </c>
      <c r="E144" s="341" t="n">
        <f aca="false">+[4]data1cf!D144</f>
        <v>12661.6220674807</v>
      </c>
      <c r="F144" s="341" t="n">
        <f aca="false">+[4]data1cf!E144</f>
        <v>12351.621035641</v>
      </c>
      <c r="G144" s="341" t="n">
        <f aca="false">+[4]data1cf!F144</f>
        <v>12037.9231247783</v>
      </c>
      <c r="H144" s="341" t="n">
        <f aca="false">+[4]data1cf!G144</f>
        <v>11952.6368727321</v>
      </c>
      <c r="I144" s="341" t="n">
        <f aca="false">+[4]data1cf!H144</f>
        <v>11638.9092825968</v>
      </c>
      <c r="J144" s="341" t="n">
        <f aca="false">+[4]data1cf!I144</f>
        <v>11749.8807179781</v>
      </c>
      <c r="K144" s="341" t="n">
        <f aca="false">+[4]data1cf!J144</f>
        <v>11652.81085731</v>
      </c>
      <c r="L144" s="341" t="n">
        <f aca="false">+[4]data1cf!K144</f>
        <v>11671.3923836094</v>
      </c>
      <c r="M144" s="341" t="n">
        <f aca="false">+[4]data1cf!L144</f>
        <v>11561.6708400863</v>
      </c>
      <c r="N144" s="341" t="n">
        <f aca="false">+[4]data1cf!M144</f>
        <v>11481.5637470695</v>
      </c>
      <c r="O144" s="341" t="n">
        <f aca="false">+[4]data1cf!N144</f>
        <v>11394.180191226</v>
      </c>
      <c r="P144" s="341" t="n">
        <f aca="false">+[4]data1cf!O144</f>
        <v>11390.9308223831</v>
      </c>
      <c r="Q144" s="341" t="n">
        <f aca="false">+[4]data1cf!P144</f>
        <v>11414.5389735418</v>
      </c>
      <c r="R144" s="341" t="n">
        <f aca="false">+[4]data1cf!Q144</f>
        <v>786.720329953403</v>
      </c>
      <c r="S144" s="341" t="n">
        <f aca="false">+[4]data1cf!R144</f>
        <v>0</v>
      </c>
      <c r="T144" s="341" t="n">
        <f aca="false">+[4]data1cf!S144</f>
        <v>0</v>
      </c>
      <c r="U144" s="341" t="n">
        <f aca="false">+[4]data1cf!T144</f>
        <v>0</v>
      </c>
      <c r="V144" s="341" t="n">
        <f aca="false">+[4]data1cf!U144</f>
        <v>0</v>
      </c>
      <c r="W144" s="341" t="n">
        <f aca="false">+[4]data1cf!V144</f>
        <v>0</v>
      </c>
      <c r="X144" s="341" t="n">
        <f aca="false">+[4]data1cf!W144</f>
        <v>0</v>
      </c>
      <c r="Y144" s="341" t="n">
        <f aca="false">+[4]data1cf!X144</f>
        <v>0</v>
      </c>
      <c r="Z144" s="341" t="n">
        <f aca="false">+[4]data1cf!Y144</f>
        <v>0</v>
      </c>
      <c r="AA144" s="341" t="n">
        <f aca="false">+[4]data1cf!Z144</f>
        <v>0</v>
      </c>
      <c r="AB144" s="341"/>
      <c r="AC144" s="342" t="n">
        <f aca="false">XNPV(0.1,B144:AA144,$B$1:$AA$1)</f>
        <v>23108.9544426323</v>
      </c>
      <c r="AD144" s="342" t="n">
        <f aca="false">SUMPRODUCT(B144:AA144,$B$1010:$AA$1010)</f>
        <v>48178.7733061831</v>
      </c>
      <c r="AE144" s="343" t="n">
        <f aca="false">SUMPRODUCT(B144:AA144,$B$1012:$AA$1012)</f>
        <v>47844.7421343337</v>
      </c>
      <c r="AF144" s="344" t="n">
        <f aca="false">XIRR(B144:AA144,$B$1:$AA$1)</f>
        <v>0.156930008920674</v>
      </c>
      <c r="AG144" s="345" t="n">
        <f aca="false">1-EXP(-(1/0.25)*(AD144/ABS($AD$1010)))</f>
        <v>0.980125003766719</v>
      </c>
    </row>
    <row r="145" customFormat="false" ht="12.75" hidden="false" customHeight="false" outlineLevel="0" collapsed="false">
      <c r="A145" s="336"/>
      <c r="B145" s="341" t="n">
        <f aca="false">+[4]data1cf!A145</f>
        <v>-61446.3619983505</v>
      </c>
      <c r="C145" s="341" t="n">
        <f aca="false">+[4]data1cf!B145</f>
        <v>11750.2963146004</v>
      </c>
      <c r="D145" s="341" t="n">
        <f aca="false">+[4]data1cf!C145</f>
        <v>12797.3131454994</v>
      </c>
      <c r="E145" s="341" t="n">
        <f aca="false">+[4]data1cf!D145</f>
        <v>12385.0968293794</v>
      </c>
      <c r="F145" s="341" t="n">
        <f aca="false">+[4]data1cf!E145</f>
        <v>12077.9369878751</v>
      </c>
      <c r="G145" s="341" t="n">
        <f aca="false">+[4]data1cf!F145</f>
        <v>11809.3600050968</v>
      </c>
      <c r="H145" s="341" t="n">
        <f aca="false">+[4]data1cf!G145</f>
        <v>11590.1568134299</v>
      </c>
      <c r="I145" s="341" t="n">
        <f aca="false">+[4]data1cf!H145</f>
        <v>11616.5489767107</v>
      </c>
      <c r="J145" s="341" t="n">
        <f aca="false">+[4]data1cf!I145</f>
        <v>11539.5364220803</v>
      </c>
      <c r="K145" s="341" t="n">
        <f aca="false">+[4]data1cf!J145</f>
        <v>11549.3550525926</v>
      </c>
      <c r="L145" s="341" t="n">
        <f aca="false">+[4]data1cf!K145</f>
        <v>11414.5911340375</v>
      </c>
      <c r="M145" s="341" t="n">
        <f aca="false">+[4]data1cf!L145</f>
        <v>11291.7022758799</v>
      </c>
      <c r="N145" s="341" t="n">
        <f aca="false">+[4]data1cf!M145</f>
        <v>11367.0364884854</v>
      </c>
      <c r="O145" s="341" t="n">
        <f aca="false">+[4]data1cf!N145</f>
        <v>11340.4479435514</v>
      </c>
      <c r="P145" s="341" t="n">
        <f aca="false">+[4]data1cf!O145</f>
        <v>11402.4011037259</v>
      </c>
      <c r="Q145" s="341" t="n">
        <f aca="false">+[4]data1cf!P145</f>
        <v>11183.4731081757</v>
      </c>
      <c r="R145" s="341" t="n">
        <f aca="false">+[4]data1cf!Q145</f>
        <v>704.765193576281</v>
      </c>
      <c r="S145" s="341" t="n">
        <f aca="false">+[4]data1cf!R145</f>
        <v>0</v>
      </c>
      <c r="T145" s="341" t="n">
        <f aca="false">+[4]data1cf!S145</f>
        <v>0</v>
      </c>
      <c r="U145" s="341" t="n">
        <f aca="false">+[4]data1cf!T145</f>
        <v>0</v>
      </c>
      <c r="V145" s="341" t="n">
        <f aca="false">+[4]data1cf!U145</f>
        <v>0</v>
      </c>
      <c r="W145" s="341" t="n">
        <f aca="false">+[4]data1cf!V145</f>
        <v>0</v>
      </c>
      <c r="X145" s="341" t="n">
        <f aca="false">+[4]data1cf!W145</f>
        <v>0</v>
      </c>
      <c r="Y145" s="341" t="n">
        <f aca="false">+[4]data1cf!X145</f>
        <v>0</v>
      </c>
      <c r="Z145" s="341" t="n">
        <f aca="false">+[4]data1cf!Y145</f>
        <v>0</v>
      </c>
      <c r="AA145" s="341" t="n">
        <f aca="false">+[4]data1cf!Z145</f>
        <v>0</v>
      </c>
      <c r="AB145" s="341"/>
      <c r="AC145" s="342" t="n">
        <f aca="false">XNPV(0.1,B145:AA145,$B$1:$AA$1)</f>
        <v>28543.3271872598</v>
      </c>
      <c r="AD145" s="342" t="n">
        <f aca="false">SUMPRODUCT(B145:AA145,$B$1010:$AA$1010)</f>
        <v>53209.9506676547</v>
      </c>
      <c r="AE145" s="343" t="n">
        <f aca="false">SUMPRODUCT(B145:AA145,$B$1012:$AA$1012)</f>
        <v>52881.1412228822</v>
      </c>
      <c r="AF145" s="344" t="n">
        <f aca="false">XIRR(B145:AA145,$B$1:$AA$1)</f>
        <v>0.176992585110908</v>
      </c>
      <c r="AG145" s="345" t="n">
        <f aca="false">1-EXP(-(1/0.25)*(AD145/ABS($AD$1010)))</f>
        <v>0.986799088462075</v>
      </c>
    </row>
    <row r="146" customFormat="false" ht="12.75" hidden="false" customHeight="false" outlineLevel="0" collapsed="false">
      <c r="A146" s="336"/>
      <c r="B146" s="341" t="n">
        <f aca="false">+[4]data1cf!A146</f>
        <v>-73215.1840462327</v>
      </c>
      <c r="C146" s="341" t="n">
        <f aca="false">+[4]data1cf!B146</f>
        <v>12114.3338880455</v>
      </c>
      <c r="D146" s="341" t="n">
        <f aca="false">+[4]data1cf!C146</f>
        <v>13120.0705619388</v>
      </c>
      <c r="E146" s="341" t="n">
        <f aca="false">+[4]data1cf!D146</f>
        <v>12770.8743767597</v>
      </c>
      <c r="F146" s="341" t="n">
        <f aca="false">+[4]data1cf!E146</f>
        <v>12646.5075864916</v>
      </c>
      <c r="G146" s="341" t="n">
        <f aca="false">+[4]data1cf!F146</f>
        <v>12305.5296862055</v>
      </c>
      <c r="H146" s="341" t="n">
        <f aca="false">+[4]data1cf!G146</f>
        <v>11980.3856733001</v>
      </c>
      <c r="I146" s="341" t="n">
        <f aca="false">+[4]data1cf!H146</f>
        <v>11848.6419377631</v>
      </c>
      <c r="J146" s="341" t="n">
        <f aca="false">+[4]data1cf!I146</f>
        <v>11707.0701333418</v>
      </c>
      <c r="K146" s="341" t="n">
        <f aca="false">+[4]data1cf!J146</f>
        <v>11868.9883932802</v>
      </c>
      <c r="L146" s="341" t="n">
        <f aca="false">+[4]data1cf!K146</f>
        <v>11645.8026554002</v>
      </c>
      <c r="M146" s="341" t="n">
        <f aca="false">+[4]data1cf!L146</f>
        <v>11685.6160169609</v>
      </c>
      <c r="N146" s="341" t="n">
        <f aca="false">+[4]data1cf!M146</f>
        <v>11527.2068578204</v>
      </c>
      <c r="O146" s="341" t="n">
        <f aca="false">+[4]data1cf!N146</f>
        <v>11619.6504091154</v>
      </c>
      <c r="P146" s="341" t="n">
        <f aca="false">+[4]data1cf!O146</f>
        <v>11619.3623176445</v>
      </c>
      <c r="Q146" s="341" t="n">
        <f aca="false">+[4]data1cf!P146</f>
        <v>11598.0043336296</v>
      </c>
      <c r="R146" s="341" t="n">
        <f aca="false">+[4]data1cf!Q146</f>
        <v>839.74887493667</v>
      </c>
      <c r="S146" s="341" t="n">
        <f aca="false">+[4]data1cf!R146</f>
        <v>0</v>
      </c>
      <c r="T146" s="341" t="n">
        <f aca="false">+[4]data1cf!S146</f>
        <v>0</v>
      </c>
      <c r="U146" s="341" t="n">
        <f aca="false">+[4]data1cf!T146</f>
        <v>0</v>
      </c>
      <c r="V146" s="341" t="n">
        <f aca="false">+[4]data1cf!U146</f>
        <v>0</v>
      </c>
      <c r="W146" s="341" t="n">
        <f aca="false">+[4]data1cf!V146</f>
        <v>0</v>
      </c>
      <c r="X146" s="341" t="n">
        <f aca="false">+[4]data1cf!W146</f>
        <v>0</v>
      </c>
      <c r="Y146" s="341" t="n">
        <f aca="false">+[4]data1cf!X146</f>
        <v>0</v>
      </c>
      <c r="Z146" s="341" t="n">
        <f aca="false">+[4]data1cf!Y146</f>
        <v>0</v>
      </c>
      <c r="AA146" s="341" t="n">
        <f aca="false">+[4]data1cf!Z146</f>
        <v>0</v>
      </c>
      <c r="AB146" s="341"/>
      <c r="AC146" s="342" t="n">
        <f aca="false">XNPV(0.1,B146:AA146,$B$1:$AA$1)</f>
        <v>19455.3101260932</v>
      </c>
      <c r="AD146" s="342" t="n">
        <f aca="false">SUMPRODUCT(B146:AA146,$B$1010:$AA$1010)</f>
        <v>44815.0122618985</v>
      </c>
      <c r="AE146" s="343" t="n">
        <f aca="false">SUMPRODUCT(B146:AA146,$B$1012:$AA$1012)</f>
        <v>44477.0217588411</v>
      </c>
      <c r="AF146" s="344" t="n">
        <f aca="false">XIRR(B146:AA146,$B$1:$AA$1)</f>
        <v>0.14529532876985</v>
      </c>
      <c r="AG146" s="345" t="n">
        <f aca="false">1-EXP(-(1/0.25)*(AD146/ABS($AD$1010)))</f>
        <v>0.973871384455067</v>
      </c>
    </row>
    <row r="147" customFormat="false" ht="12.75" hidden="false" customHeight="false" outlineLevel="0" collapsed="false">
      <c r="A147" s="336"/>
      <c r="B147" s="341" t="n">
        <f aca="false">+[4]data1cf!A147</f>
        <v>-69499.1434948701</v>
      </c>
      <c r="C147" s="341" t="n">
        <f aca="false">+[4]data1cf!B147</f>
        <v>11991.8353775868</v>
      </c>
      <c r="D147" s="341" t="n">
        <f aca="false">+[4]data1cf!C147</f>
        <v>12960.3926131707</v>
      </c>
      <c r="E147" s="341" t="n">
        <f aca="false">+[4]data1cf!D147</f>
        <v>12658.8502968301</v>
      </c>
      <c r="F147" s="341" t="n">
        <f aca="false">+[4]data1cf!E147</f>
        <v>12398.7660757913</v>
      </c>
      <c r="G147" s="341" t="n">
        <f aca="false">+[4]data1cf!F147</f>
        <v>12083.2708626017</v>
      </c>
      <c r="H147" s="341" t="n">
        <f aca="false">+[4]data1cf!G147</f>
        <v>11928.2509715967</v>
      </c>
      <c r="I147" s="341" t="n">
        <f aca="false">+[4]data1cf!H147</f>
        <v>11709.6323368529</v>
      </c>
      <c r="J147" s="341" t="n">
        <f aca="false">+[4]data1cf!I147</f>
        <v>11790.3087145638</v>
      </c>
      <c r="K147" s="341" t="n">
        <f aca="false">+[4]data1cf!J147</f>
        <v>11768.2670722501</v>
      </c>
      <c r="L147" s="341" t="n">
        <f aca="false">+[4]data1cf!K147</f>
        <v>11499.8410291196</v>
      </c>
      <c r="M147" s="341" t="n">
        <f aca="false">+[4]data1cf!L147</f>
        <v>11508.9189035929</v>
      </c>
      <c r="N147" s="341" t="n">
        <f aca="false">+[4]data1cf!M147</f>
        <v>11601.7773214642</v>
      </c>
      <c r="O147" s="341" t="n">
        <f aca="false">+[4]data1cf!N147</f>
        <v>11546.854606426</v>
      </c>
      <c r="P147" s="341" t="n">
        <f aca="false">+[4]data1cf!O147</f>
        <v>11511.4254906796</v>
      </c>
      <c r="Q147" s="341" t="n">
        <f aca="false">+[4]data1cf!P147</f>
        <v>11386.6179406949</v>
      </c>
      <c r="R147" s="341" t="n">
        <f aca="false">+[4]data1cf!Q147</f>
        <v>797.127376228762</v>
      </c>
      <c r="S147" s="341" t="n">
        <f aca="false">+[4]data1cf!R147</f>
        <v>0</v>
      </c>
      <c r="T147" s="341" t="n">
        <f aca="false">+[4]data1cf!S147</f>
        <v>0</v>
      </c>
      <c r="U147" s="341" t="n">
        <f aca="false">+[4]data1cf!T147</f>
        <v>0</v>
      </c>
      <c r="V147" s="341" t="n">
        <f aca="false">+[4]data1cf!U147</f>
        <v>0</v>
      </c>
      <c r="W147" s="341" t="n">
        <f aca="false">+[4]data1cf!V147</f>
        <v>0</v>
      </c>
      <c r="X147" s="341" t="n">
        <f aca="false">+[4]data1cf!W147</f>
        <v>0</v>
      </c>
      <c r="Y147" s="341" t="n">
        <f aca="false">+[4]data1cf!X147</f>
        <v>0</v>
      </c>
      <c r="Z147" s="341" t="n">
        <f aca="false">+[4]data1cf!Y147</f>
        <v>0</v>
      </c>
      <c r="AA147" s="341" t="n">
        <f aca="false">+[4]data1cf!Z147</f>
        <v>0</v>
      </c>
      <c r="AB147" s="341"/>
      <c r="AC147" s="342" t="n">
        <f aca="false">XNPV(0.1,B147:AA147,$B$1:$AA$1)</f>
        <v>22228.5341254313</v>
      </c>
      <c r="AD147" s="342" t="n">
        <f aca="false">SUMPRODUCT(B147:AA147,$B$1010:$AA$1010)</f>
        <v>47356.8039065855</v>
      </c>
      <c r="AE147" s="343" t="n">
        <f aca="false">SUMPRODUCT(B147:AA147,$B$1012:$AA$1012)</f>
        <v>47021.8996615306</v>
      </c>
      <c r="AF147" s="344" t="n">
        <f aca="false">XIRR(B147:AA147,$B$1:$AA$1)</f>
        <v>0.154042748953609</v>
      </c>
      <c r="AG147" s="345" t="n">
        <f aca="false">1-EXP(-(1/0.25)*(AD147/ABS($AD$1010)))</f>
        <v>0.97875095908409</v>
      </c>
    </row>
    <row r="148" customFormat="false" ht="12.75" hidden="false" customHeight="false" outlineLevel="0" collapsed="false">
      <c r="A148" s="336"/>
      <c r="B148" s="341" t="n">
        <f aca="false">+[4]data1cf!A148</f>
        <v>-63490.9862741786</v>
      </c>
      <c r="C148" s="341" t="n">
        <f aca="false">+[4]data1cf!B148</f>
        <v>11921.4460450725</v>
      </c>
      <c r="D148" s="341" t="n">
        <f aca="false">+[4]data1cf!C148</f>
        <v>12800.5536585204</v>
      </c>
      <c r="E148" s="341" t="n">
        <f aca="false">+[4]data1cf!D148</f>
        <v>12465.7457348135</v>
      </c>
      <c r="F148" s="341" t="n">
        <f aca="false">+[4]data1cf!E148</f>
        <v>12403.9926802478</v>
      </c>
      <c r="G148" s="341" t="n">
        <f aca="false">+[4]data1cf!F148</f>
        <v>12077.2122461766</v>
      </c>
      <c r="H148" s="341" t="n">
        <f aca="false">+[4]data1cf!G148</f>
        <v>11742.5959239902</v>
      </c>
      <c r="I148" s="341" t="n">
        <f aca="false">+[4]data1cf!H148</f>
        <v>11653.2857141956</v>
      </c>
      <c r="J148" s="341" t="n">
        <f aca="false">+[4]data1cf!I148</f>
        <v>11582.8882539753</v>
      </c>
      <c r="K148" s="341" t="n">
        <f aca="false">+[4]data1cf!J148</f>
        <v>11513.6642565661</v>
      </c>
      <c r="L148" s="341" t="n">
        <f aca="false">+[4]data1cf!K148</f>
        <v>11459.9218277959</v>
      </c>
      <c r="M148" s="341" t="n">
        <f aca="false">+[4]data1cf!L148</f>
        <v>11540.6945793036</v>
      </c>
      <c r="N148" s="341" t="n">
        <f aca="false">+[4]data1cf!M148</f>
        <v>11410.7341884207</v>
      </c>
      <c r="O148" s="341" t="n">
        <f aca="false">+[4]data1cf!N148</f>
        <v>11327.2463879311</v>
      </c>
      <c r="P148" s="341" t="n">
        <f aca="false">+[4]data1cf!O148</f>
        <v>11278.2229251823</v>
      </c>
      <c r="Q148" s="341" t="n">
        <f aca="false">+[4]data1cf!P148</f>
        <v>11121.3834338949</v>
      </c>
      <c r="R148" s="341" t="n">
        <f aca="false">+[4]data1cf!Q148</f>
        <v>728.216216170319</v>
      </c>
      <c r="S148" s="341" t="n">
        <f aca="false">+[4]data1cf!R148</f>
        <v>0</v>
      </c>
      <c r="T148" s="341" t="n">
        <f aca="false">+[4]data1cf!S148</f>
        <v>0</v>
      </c>
      <c r="U148" s="341" t="n">
        <f aca="false">+[4]data1cf!T148</f>
        <v>0</v>
      </c>
      <c r="V148" s="341" t="n">
        <f aca="false">+[4]data1cf!U148</f>
        <v>0</v>
      </c>
      <c r="W148" s="341" t="n">
        <f aca="false">+[4]data1cf!V148</f>
        <v>0</v>
      </c>
      <c r="X148" s="341" t="n">
        <f aca="false">+[4]data1cf!W148</f>
        <v>0</v>
      </c>
      <c r="Y148" s="341" t="n">
        <f aca="false">+[4]data1cf!X148</f>
        <v>0</v>
      </c>
      <c r="Z148" s="341" t="n">
        <f aca="false">+[4]data1cf!Y148</f>
        <v>0</v>
      </c>
      <c r="AA148" s="341" t="n">
        <f aca="false">+[4]data1cf!Z148</f>
        <v>0</v>
      </c>
      <c r="AB148" s="341"/>
      <c r="AC148" s="342" t="n">
        <f aca="false">XNPV(0.1,B148:AA148,$B$1:$AA$1)</f>
        <v>27288.7326001342</v>
      </c>
      <c r="AD148" s="342" t="n">
        <f aca="false">SUMPRODUCT(B148:AA148,$B$1010:$AA$1010)</f>
        <v>52110.5832379136</v>
      </c>
      <c r="AE148" s="343" t="n">
        <f aca="false">SUMPRODUCT(B148:AA148,$B$1012:$AA$1012)</f>
        <v>51779.9700321978</v>
      </c>
      <c r="AF148" s="344" t="n">
        <f aca="false">XIRR(B148:AA148,$B$1:$AA$1)</f>
        <v>0.171736212041213</v>
      </c>
      <c r="AG148" s="345" t="n">
        <f aca="false">1-EXP(-(1/0.25)*(AD148/ABS($AD$1010)))</f>
        <v>0.985564427758692</v>
      </c>
    </row>
    <row r="149" customFormat="false" ht="12.75" hidden="false" customHeight="false" outlineLevel="0" collapsed="false">
      <c r="A149" s="336"/>
      <c r="B149" s="341" t="n">
        <f aca="false">+[4]data1cf!A149</f>
        <v>-63529.3627862583</v>
      </c>
      <c r="C149" s="341" t="n">
        <f aca="false">+[4]data1cf!B149</f>
        <v>11801.7360778734</v>
      </c>
      <c r="D149" s="341" t="n">
        <f aca="false">+[4]data1cf!C149</f>
        <v>12831.2950866612</v>
      </c>
      <c r="E149" s="341" t="n">
        <f aca="false">+[4]data1cf!D149</f>
        <v>12502.5551213153</v>
      </c>
      <c r="F149" s="341" t="n">
        <f aca="false">+[4]data1cf!E149</f>
        <v>12305.4784314791</v>
      </c>
      <c r="G149" s="341" t="n">
        <f aca="false">+[4]data1cf!F149</f>
        <v>12000.6216238977</v>
      </c>
      <c r="H149" s="341" t="n">
        <f aca="false">+[4]data1cf!G149</f>
        <v>11727.0434336192</v>
      </c>
      <c r="I149" s="341" t="n">
        <f aca="false">+[4]data1cf!H149</f>
        <v>11590.8708104864</v>
      </c>
      <c r="J149" s="341" t="n">
        <f aca="false">+[4]data1cf!I149</f>
        <v>11559.4170566171</v>
      </c>
      <c r="K149" s="341" t="n">
        <f aca="false">+[4]data1cf!J149</f>
        <v>11561.4390514164</v>
      </c>
      <c r="L149" s="341" t="n">
        <f aca="false">+[4]data1cf!K149</f>
        <v>11534.6190945059</v>
      </c>
      <c r="M149" s="341" t="n">
        <f aca="false">+[4]data1cf!L149</f>
        <v>11390.3704853318</v>
      </c>
      <c r="N149" s="341" t="n">
        <f aca="false">+[4]data1cf!M149</f>
        <v>11274.7143480044</v>
      </c>
      <c r="O149" s="341" t="n">
        <f aca="false">+[4]data1cf!N149</f>
        <v>11232.07496518</v>
      </c>
      <c r="P149" s="341" t="n">
        <f aca="false">+[4]data1cf!O149</f>
        <v>11282.9408020368</v>
      </c>
      <c r="Q149" s="341" t="n">
        <f aca="false">+[4]data1cf!P149</f>
        <v>11305.3947250234</v>
      </c>
      <c r="R149" s="341" t="n">
        <f aca="false">+[4]data1cf!Q149</f>
        <v>728.656379413268</v>
      </c>
      <c r="S149" s="341" t="n">
        <f aca="false">+[4]data1cf!R149</f>
        <v>0</v>
      </c>
      <c r="T149" s="341" t="n">
        <f aca="false">+[4]data1cf!S149</f>
        <v>0</v>
      </c>
      <c r="U149" s="341" t="n">
        <f aca="false">+[4]data1cf!T149</f>
        <v>0</v>
      </c>
      <c r="V149" s="341" t="n">
        <f aca="false">+[4]data1cf!U149</f>
        <v>0</v>
      </c>
      <c r="W149" s="341" t="n">
        <f aca="false">+[4]data1cf!V149</f>
        <v>0</v>
      </c>
      <c r="X149" s="341" t="n">
        <f aca="false">+[4]data1cf!W149</f>
        <v>0</v>
      </c>
      <c r="Y149" s="341" t="n">
        <f aca="false">+[4]data1cf!X149</f>
        <v>0</v>
      </c>
      <c r="Z149" s="341" t="n">
        <f aca="false">+[4]data1cf!Y149</f>
        <v>0</v>
      </c>
      <c r="AA149" s="341" t="n">
        <f aca="false">+[4]data1cf!Z149</f>
        <v>0</v>
      </c>
      <c r="AB149" s="341"/>
      <c r="AC149" s="342" t="n">
        <f aca="false">XNPV(0.1,B149:AA149,$B$1:$AA$1)</f>
        <v>26998.9030007944</v>
      </c>
      <c r="AD149" s="342" t="n">
        <f aca="false">SUMPRODUCT(B149:AA149,$B$1010:$AA$1010)</f>
        <v>51768.1377347088</v>
      </c>
      <c r="AE149" s="343" t="n">
        <f aca="false">SUMPRODUCT(B149:AA149,$B$1012:$AA$1012)</f>
        <v>51438.1586787509</v>
      </c>
      <c r="AF149" s="344" t="n">
        <f aca="false">XIRR(B149:AA149,$B$1:$AA$1)</f>
        <v>0.170919470570698</v>
      </c>
      <c r="AG149" s="345" t="n">
        <f aca="false">1-EXP(-(1/0.25)*(AD149/ABS($AD$1010)))</f>
        <v>0.985156739399865</v>
      </c>
    </row>
    <row r="150" customFormat="false" ht="12.75" hidden="false" customHeight="false" outlineLevel="0" collapsed="false">
      <c r="A150" s="336"/>
      <c r="B150" s="341" t="n">
        <f aca="false">+[4]data1cf!A150</f>
        <v>-72315.4328729284</v>
      </c>
      <c r="C150" s="341" t="n">
        <f aca="false">+[4]data1cf!B150</f>
        <v>12046.3387160387</v>
      </c>
      <c r="D150" s="341" t="n">
        <f aca="false">+[4]data1cf!C150</f>
        <v>13008.2999680734</v>
      </c>
      <c r="E150" s="341" t="n">
        <f aca="false">+[4]data1cf!D150</f>
        <v>12809.3643161436</v>
      </c>
      <c r="F150" s="341" t="n">
        <f aca="false">+[4]data1cf!E150</f>
        <v>12540.996296089</v>
      </c>
      <c r="G150" s="341" t="n">
        <f aca="false">+[4]data1cf!F150</f>
        <v>12327.6812472056</v>
      </c>
      <c r="H150" s="341" t="n">
        <f aca="false">+[4]data1cf!G150</f>
        <v>12083.0042976181</v>
      </c>
      <c r="I150" s="341" t="n">
        <f aca="false">+[4]data1cf!H150</f>
        <v>11772.0982972814</v>
      </c>
      <c r="J150" s="341" t="n">
        <f aca="false">+[4]data1cf!I150</f>
        <v>11890.8821681413</v>
      </c>
      <c r="K150" s="341" t="n">
        <f aca="false">+[4]data1cf!J150</f>
        <v>11640.9381944069</v>
      </c>
      <c r="L150" s="341" t="n">
        <f aca="false">+[4]data1cf!K150</f>
        <v>11744.5155409427</v>
      </c>
      <c r="M150" s="341" t="n">
        <f aca="false">+[4]data1cf!L150</f>
        <v>11656.0615985253</v>
      </c>
      <c r="N150" s="341" t="n">
        <f aca="false">+[4]data1cf!M150</f>
        <v>11672.675352293</v>
      </c>
      <c r="O150" s="341" t="n">
        <f aca="false">+[4]data1cf!N150</f>
        <v>11532.9922829948</v>
      </c>
      <c r="P150" s="341" t="n">
        <f aca="false">+[4]data1cf!O150</f>
        <v>11408.5868501595</v>
      </c>
      <c r="Q150" s="341" t="n">
        <f aca="false">+[4]data1cf!P150</f>
        <v>11169.5466506017</v>
      </c>
      <c r="R150" s="341" t="n">
        <f aca="false">+[4]data1cf!Q150</f>
        <v>829.42908887934</v>
      </c>
      <c r="S150" s="341" t="n">
        <f aca="false">+[4]data1cf!R150</f>
        <v>0</v>
      </c>
      <c r="T150" s="341" t="n">
        <f aca="false">+[4]data1cf!S150</f>
        <v>0</v>
      </c>
      <c r="U150" s="341" t="n">
        <f aca="false">+[4]data1cf!T150</f>
        <v>0</v>
      </c>
      <c r="V150" s="341" t="n">
        <f aca="false">+[4]data1cf!U150</f>
        <v>0</v>
      </c>
      <c r="W150" s="341" t="n">
        <f aca="false">+[4]data1cf!V150</f>
        <v>0</v>
      </c>
      <c r="X150" s="341" t="n">
        <f aca="false">+[4]data1cf!W150</f>
        <v>0</v>
      </c>
      <c r="Y150" s="341" t="n">
        <f aca="false">+[4]data1cf!X150</f>
        <v>0</v>
      </c>
      <c r="Z150" s="341" t="n">
        <f aca="false">+[4]data1cf!Y150</f>
        <v>0</v>
      </c>
      <c r="AA150" s="341" t="n">
        <f aca="false">+[4]data1cf!Z150</f>
        <v>0</v>
      </c>
      <c r="AB150" s="341"/>
      <c r="AC150" s="342" t="n">
        <f aca="false">XNPV(0.1,B150:AA150,$B$1:$AA$1)</f>
        <v>20067.9488138382</v>
      </c>
      <c r="AD150" s="342" t="n">
        <f aca="false">SUMPRODUCT(B150:AA150,$B$1010:$AA$1010)</f>
        <v>45333.1514036258</v>
      </c>
      <c r="AE150" s="343" t="n">
        <f aca="false">SUMPRODUCT(B150:AA150,$B$1012:$AA$1012)</f>
        <v>44996.7155670418</v>
      </c>
      <c r="AF150" s="344" t="n">
        <f aca="false">XIRR(B150:AA150,$B$1:$AA$1)</f>
        <v>0.147258443406984</v>
      </c>
      <c r="AG150" s="345" t="n">
        <f aca="false">1-EXP(-(1/0.25)*(AD150/ABS($AD$1010)))</f>
        <v>0.974949550483562</v>
      </c>
    </row>
    <row r="151" customFormat="false" ht="12.75" hidden="false" customHeight="false" outlineLevel="0" collapsed="false">
      <c r="A151" s="336"/>
      <c r="B151" s="341" t="n">
        <f aca="false">+[4]data1cf!A151</f>
        <v>-68410.1275437466</v>
      </c>
      <c r="C151" s="341" t="n">
        <f aca="false">+[4]data1cf!B151</f>
        <v>11901.4978090788</v>
      </c>
      <c r="D151" s="341" t="n">
        <f aca="false">+[4]data1cf!C151</f>
        <v>12980.4984605934</v>
      </c>
      <c r="E151" s="341" t="n">
        <f aca="false">+[4]data1cf!D151</f>
        <v>12813.6563319912</v>
      </c>
      <c r="F151" s="341" t="n">
        <f aca="false">+[4]data1cf!E151</f>
        <v>12375.0507993832</v>
      </c>
      <c r="G151" s="341" t="n">
        <f aca="false">+[4]data1cf!F151</f>
        <v>12108.4097215808</v>
      </c>
      <c r="H151" s="341" t="n">
        <f aca="false">+[4]data1cf!G151</f>
        <v>11967.1664272721</v>
      </c>
      <c r="I151" s="341" t="n">
        <f aca="false">+[4]data1cf!H151</f>
        <v>11800.3995351986</v>
      </c>
      <c r="J151" s="341" t="n">
        <f aca="false">+[4]data1cf!I151</f>
        <v>11774.9521814943</v>
      </c>
      <c r="K151" s="341" t="n">
        <f aca="false">+[4]data1cf!J151</f>
        <v>11665.6553608604</v>
      </c>
      <c r="L151" s="341" t="n">
        <f aca="false">+[4]data1cf!K151</f>
        <v>11656.1828662629</v>
      </c>
      <c r="M151" s="341" t="n">
        <f aca="false">+[4]data1cf!L151</f>
        <v>11638.9790394325</v>
      </c>
      <c r="N151" s="341" t="n">
        <f aca="false">+[4]data1cf!M151</f>
        <v>11610.0144381591</v>
      </c>
      <c r="O151" s="341" t="n">
        <f aca="false">+[4]data1cf!N151</f>
        <v>11364.9519785059</v>
      </c>
      <c r="P151" s="341" t="n">
        <f aca="false">+[4]data1cf!O151</f>
        <v>11333.8924390509</v>
      </c>
      <c r="Q151" s="341" t="n">
        <f aca="false">+[4]data1cf!P151</f>
        <v>11312.0237371998</v>
      </c>
      <c r="R151" s="341" t="n">
        <f aca="false">+[4]data1cf!Q151</f>
        <v>784.636798875756</v>
      </c>
      <c r="S151" s="341" t="n">
        <f aca="false">+[4]data1cf!R151</f>
        <v>0</v>
      </c>
      <c r="T151" s="341" t="n">
        <f aca="false">+[4]data1cf!S151</f>
        <v>0</v>
      </c>
      <c r="U151" s="341" t="n">
        <f aca="false">+[4]data1cf!T151</f>
        <v>0</v>
      </c>
      <c r="V151" s="341" t="n">
        <f aca="false">+[4]data1cf!U151</f>
        <v>0</v>
      </c>
      <c r="W151" s="341" t="n">
        <f aca="false">+[4]data1cf!V151</f>
        <v>0</v>
      </c>
      <c r="X151" s="341" t="n">
        <f aca="false">+[4]data1cf!W151</f>
        <v>0</v>
      </c>
      <c r="Y151" s="341" t="n">
        <f aca="false">+[4]data1cf!X151</f>
        <v>0</v>
      </c>
      <c r="Z151" s="341" t="n">
        <f aca="false">+[4]data1cf!Y151</f>
        <v>0</v>
      </c>
      <c r="AA151" s="341" t="n">
        <f aca="false">+[4]data1cf!Z151</f>
        <v>0</v>
      </c>
      <c r="AB151" s="341"/>
      <c r="AC151" s="342" t="n">
        <f aca="false">XNPV(0.1,B151:AA151,$B$1:$AA$1)</f>
        <v>23374.0771081514</v>
      </c>
      <c r="AD151" s="342" t="n">
        <f aca="false">SUMPRODUCT(B151:AA151,$B$1010:$AA$1010)</f>
        <v>48498.9349725751</v>
      </c>
      <c r="AE151" s="343" t="n">
        <f aca="false">SUMPRODUCT(B151:AA151,$B$1012:$AA$1012)</f>
        <v>48164.2793404114</v>
      </c>
      <c r="AF151" s="344" t="n">
        <f aca="false">XIRR(B151:AA151,$B$1:$AA$1)</f>
        <v>0.157604695716697</v>
      </c>
      <c r="AG151" s="345" t="n">
        <f aca="false">1-EXP(-(1/0.25)*(AD151/ABS($AD$1010)))</f>
        <v>0.980635832934591</v>
      </c>
    </row>
    <row r="152" customFormat="false" ht="12.75" hidden="false" customHeight="false" outlineLevel="0" collapsed="false">
      <c r="A152" s="336"/>
      <c r="B152" s="341" t="n">
        <f aca="false">+[4]data1cf!A152</f>
        <v>-66121.4504693362</v>
      </c>
      <c r="C152" s="341" t="n">
        <f aca="false">+[4]data1cf!B152</f>
        <v>11910.5747224584</v>
      </c>
      <c r="D152" s="341" t="n">
        <f aca="false">+[4]data1cf!C152</f>
        <v>12894.7495248506</v>
      </c>
      <c r="E152" s="341" t="n">
        <f aca="false">+[4]data1cf!D152</f>
        <v>12656.8262779935</v>
      </c>
      <c r="F152" s="341" t="n">
        <f aca="false">+[4]data1cf!E152</f>
        <v>12326.53308553</v>
      </c>
      <c r="G152" s="341" t="n">
        <f aca="false">+[4]data1cf!F152</f>
        <v>12072.2094924316</v>
      </c>
      <c r="H152" s="341" t="n">
        <f aca="false">+[4]data1cf!G152</f>
        <v>11961.3215411968</v>
      </c>
      <c r="I152" s="341" t="n">
        <f aca="false">+[4]data1cf!H152</f>
        <v>11793.1763383712</v>
      </c>
      <c r="J152" s="341" t="n">
        <f aca="false">+[4]data1cf!I152</f>
        <v>11723.5386630264</v>
      </c>
      <c r="K152" s="341" t="n">
        <f aca="false">+[4]data1cf!J152</f>
        <v>11570.0262423998</v>
      </c>
      <c r="L152" s="341" t="n">
        <f aca="false">+[4]data1cf!K152</f>
        <v>11669.866443366</v>
      </c>
      <c r="M152" s="341" t="n">
        <f aca="false">+[4]data1cf!L152</f>
        <v>11445.120035973</v>
      </c>
      <c r="N152" s="341" t="n">
        <f aca="false">+[4]data1cf!M152</f>
        <v>11357.7281007692</v>
      </c>
      <c r="O152" s="341" t="n">
        <f aca="false">+[4]data1cf!N152</f>
        <v>11356.9726051762</v>
      </c>
      <c r="P152" s="341" t="n">
        <f aca="false">+[4]data1cf!O152</f>
        <v>11264.7680799991</v>
      </c>
      <c r="Q152" s="341" t="n">
        <f aca="false">+[4]data1cf!P152</f>
        <v>11328.3546258704</v>
      </c>
      <c r="R152" s="341" t="n">
        <f aca="false">+[4]data1cf!Q152</f>
        <v>758.386588303099</v>
      </c>
      <c r="S152" s="341" t="n">
        <f aca="false">+[4]data1cf!R152</f>
        <v>0</v>
      </c>
      <c r="T152" s="341" t="n">
        <f aca="false">+[4]data1cf!S152</f>
        <v>0</v>
      </c>
      <c r="U152" s="341" t="n">
        <f aca="false">+[4]data1cf!T152</f>
        <v>0</v>
      </c>
      <c r="V152" s="341" t="n">
        <f aca="false">+[4]data1cf!U152</f>
        <v>0</v>
      </c>
      <c r="W152" s="341" t="n">
        <f aca="false">+[4]data1cf!V152</f>
        <v>0</v>
      </c>
      <c r="X152" s="341" t="n">
        <f aca="false">+[4]data1cf!W152</f>
        <v>0</v>
      </c>
      <c r="Y152" s="341" t="n">
        <f aca="false">+[4]data1cf!X152</f>
        <v>0</v>
      </c>
      <c r="Z152" s="341" t="n">
        <f aca="false">+[4]data1cf!Y152</f>
        <v>0</v>
      </c>
      <c r="AA152" s="341" t="n">
        <f aca="false">+[4]data1cf!Z152</f>
        <v>0</v>
      </c>
      <c r="AB152" s="341"/>
      <c r="AC152" s="342" t="n">
        <f aca="false">XNPV(0.1,B152:AA152,$B$1:$AA$1)</f>
        <v>25190.0093531821</v>
      </c>
      <c r="AD152" s="342" t="n">
        <f aca="false">SUMPRODUCT(B152:AA152,$B$1010:$AA$1010)</f>
        <v>50170.4088747012</v>
      </c>
      <c r="AE152" s="343" t="n">
        <f aca="false">SUMPRODUCT(B152:AA152,$B$1012:$AA$1012)</f>
        <v>49837.7382750792</v>
      </c>
      <c r="AF152" s="344" t="n">
        <f aca="false">XIRR(B152:AA152,$B$1:$AA$1)</f>
        <v>0.163944938412854</v>
      </c>
      <c r="AG152" s="345" t="n">
        <f aca="false">1-EXP(-(1/0.25)*(AD152/ABS($AD$1010)))</f>
        <v>0.983097080821907</v>
      </c>
    </row>
    <row r="153" customFormat="false" ht="12.75" hidden="false" customHeight="false" outlineLevel="0" collapsed="false">
      <c r="A153" s="336"/>
      <c r="B153" s="341" t="n">
        <f aca="false">+[4]data1cf!A153</f>
        <v>-67959.0803839542</v>
      </c>
      <c r="C153" s="341" t="n">
        <f aca="false">+[4]data1cf!B153</f>
        <v>11936.4943646521</v>
      </c>
      <c r="D153" s="341" t="n">
        <f aca="false">+[4]data1cf!C153</f>
        <v>12870.4559141172</v>
      </c>
      <c r="E153" s="341" t="n">
        <f aca="false">+[4]data1cf!D153</f>
        <v>12864.7813262562</v>
      </c>
      <c r="F153" s="341" t="n">
        <f aca="false">+[4]data1cf!E153</f>
        <v>12398.7109354646</v>
      </c>
      <c r="G153" s="341" t="n">
        <f aca="false">+[4]data1cf!F153</f>
        <v>12090.8946621731</v>
      </c>
      <c r="H153" s="341" t="n">
        <f aca="false">+[4]data1cf!G153</f>
        <v>11888.2711496202</v>
      </c>
      <c r="I153" s="341" t="n">
        <f aca="false">+[4]data1cf!H153</f>
        <v>11828.0803517275</v>
      </c>
      <c r="J153" s="341" t="n">
        <f aca="false">+[4]data1cf!I153</f>
        <v>11729.1239444363</v>
      </c>
      <c r="K153" s="341" t="n">
        <f aca="false">+[4]data1cf!J153</f>
        <v>11745.6115738773</v>
      </c>
      <c r="L153" s="341" t="n">
        <f aca="false">+[4]data1cf!K153</f>
        <v>11625.3514654845</v>
      </c>
      <c r="M153" s="341" t="n">
        <f aca="false">+[4]data1cf!L153</f>
        <v>11605.9166336979</v>
      </c>
      <c r="N153" s="341" t="n">
        <f aca="false">+[4]data1cf!M153</f>
        <v>11467.9554751196</v>
      </c>
      <c r="O153" s="341" t="n">
        <f aca="false">+[4]data1cf!N153</f>
        <v>11465.9387844345</v>
      </c>
      <c r="P153" s="341" t="n">
        <f aca="false">+[4]data1cf!O153</f>
        <v>11466.783109048</v>
      </c>
      <c r="Q153" s="341" t="n">
        <f aca="false">+[4]data1cf!P153</f>
        <v>11285.2750213708</v>
      </c>
      <c r="R153" s="341" t="n">
        <f aca="false">+[4]data1cf!Q153</f>
        <v>779.4634683718</v>
      </c>
      <c r="S153" s="341" t="n">
        <f aca="false">+[4]data1cf!R153</f>
        <v>0</v>
      </c>
      <c r="T153" s="341" t="n">
        <f aca="false">+[4]data1cf!S153</f>
        <v>0</v>
      </c>
      <c r="U153" s="341" t="n">
        <f aca="false">+[4]data1cf!T153</f>
        <v>0</v>
      </c>
      <c r="V153" s="341" t="n">
        <f aca="false">+[4]data1cf!U153</f>
        <v>0</v>
      </c>
      <c r="W153" s="341" t="n">
        <f aca="false">+[4]data1cf!V153</f>
        <v>0</v>
      </c>
      <c r="X153" s="341" t="n">
        <f aca="false">+[4]data1cf!W153</f>
        <v>0</v>
      </c>
      <c r="Y153" s="341" t="n">
        <f aca="false">+[4]data1cf!X153</f>
        <v>0</v>
      </c>
      <c r="Z153" s="341" t="n">
        <f aca="false">+[4]data1cf!Y153</f>
        <v>0</v>
      </c>
      <c r="AA153" s="341" t="n">
        <f aca="false">+[4]data1cf!Z153</f>
        <v>0</v>
      </c>
      <c r="AB153" s="341"/>
      <c r="AC153" s="342" t="n">
        <f aca="false">XNPV(0.1,B153:AA153,$B$1:$AA$1)</f>
        <v>23779.8928381327</v>
      </c>
      <c r="AD153" s="342" t="n">
        <f aca="false">SUMPRODUCT(B153:AA153,$B$1010:$AA$1010)</f>
        <v>48898.5449625746</v>
      </c>
      <c r="AE153" s="343" t="n">
        <f aca="false">SUMPRODUCT(B153:AA153,$B$1012:$AA$1012)</f>
        <v>48563.9137235171</v>
      </c>
      <c r="AF153" s="344" t="n">
        <f aca="false">XIRR(B153:AA153,$B$1:$AA$1)</f>
        <v>0.158909967421332</v>
      </c>
      <c r="AG153" s="345" t="n">
        <f aca="false">1-EXP(-(1/0.25)*(AD153/ABS($AD$1010)))</f>
        <v>0.981255043316851</v>
      </c>
    </row>
    <row r="154" customFormat="false" ht="12.75" hidden="false" customHeight="false" outlineLevel="0" collapsed="false">
      <c r="A154" s="336"/>
      <c r="B154" s="341" t="n">
        <f aca="false">+[4]data1cf!A154</f>
        <v>-66852.5150528329</v>
      </c>
      <c r="C154" s="341" t="n">
        <f aca="false">+[4]data1cf!B154</f>
        <v>11929.6373243557</v>
      </c>
      <c r="D154" s="341" t="n">
        <f aca="false">+[4]data1cf!C154</f>
        <v>12995.1384988532</v>
      </c>
      <c r="E154" s="341" t="n">
        <f aca="false">+[4]data1cf!D154</f>
        <v>12658.2388818465</v>
      </c>
      <c r="F154" s="341" t="n">
        <f aca="false">+[4]data1cf!E154</f>
        <v>12434.5526030968</v>
      </c>
      <c r="G154" s="341" t="n">
        <f aca="false">+[4]data1cf!F154</f>
        <v>12115.3961692925</v>
      </c>
      <c r="H154" s="341" t="n">
        <f aca="false">+[4]data1cf!G154</f>
        <v>11834.1906069449</v>
      </c>
      <c r="I154" s="341" t="n">
        <f aca="false">+[4]data1cf!H154</f>
        <v>11565.8264629327</v>
      </c>
      <c r="J154" s="341" t="n">
        <f aca="false">+[4]data1cf!I154</f>
        <v>11765.985412001</v>
      </c>
      <c r="K154" s="341" t="n">
        <f aca="false">+[4]data1cf!J154</f>
        <v>11674.0918491085</v>
      </c>
      <c r="L154" s="341" t="n">
        <f aca="false">+[4]data1cf!K154</f>
        <v>11526.0503837471</v>
      </c>
      <c r="M154" s="341" t="n">
        <f aca="false">+[4]data1cf!L154</f>
        <v>11636.2626769874</v>
      </c>
      <c r="N154" s="341" t="n">
        <f aca="false">+[4]data1cf!M154</f>
        <v>11399.1230165976</v>
      </c>
      <c r="O154" s="341" t="n">
        <f aca="false">+[4]data1cf!N154</f>
        <v>11459.1119704705</v>
      </c>
      <c r="P154" s="341" t="n">
        <f aca="false">+[4]data1cf!O154</f>
        <v>11399.0317702274</v>
      </c>
      <c r="Q154" s="341" t="n">
        <f aca="false">+[4]data1cf!P154</f>
        <v>11275.8198791051</v>
      </c>
      <c r="R154" s="341" t="n">
        <f aca="false">+[4]data1cf!Q154</f>
        <v>766.771606649972</v>
      </c>
      <c r="S154" s="341" t="n">
        <f aca="false">+[4]data1cf!R154</f>
        <v>0</v>
      </c>
      <c r="T154" s="341" t="n">
        <f aca="false">+[4]data1cf!S154</f>
        <v>0</v>
      </c>
      <c r="U154" s="341" t="n">
        <f aca="false">+[4]data1cf!T154</f>
        <v>0</v>
      </c>
      <c r="V154" s="341" t="n">
        <f aca="false">+[4]data1cf!U154</f>
        <v>0</v>
      </c>
      <c r="W154" s="341" t="n">
        <f aca="false">+[4]data1cf!V154</f>
        <v>0</v>
      </c>
      <c r="X154" s="341" t="n">
        <f aca="false">+[4]data1cf!W154</f>
        <v>0</v>
      </c>
      <c r="Y154" s="341" t="n">
        <f aca="false">+[4]data1cf!X154</f>
        <v>0</v>
      </c>
      <c r="Z154" s="341" t="n">
        <f aca="false">+[4]data1cf!Y154</f>
        <v>0</v>
      </c>
      <c r="AA154" s="341" t="n">
        <f aca="false">+[4]data1cf!Z154</f>
        <v>0</v>
      </c>
      <c r="AB154" s="341"/>
      <c r="AC154" s="342" t="n">
        <f aca="false">XNPV(0.1,B154:AA154,$B$1:$AA$1)</f>
        <v>24615.2789565454</v>
      </c>
      <c r="AD154" s="342" t="n">
        <f aca="false">SUMPRODUCT(B154:AA154,$B$1010:$AA$1010)</f>
        <v>49633.1596144027</v>
      </c>
      <c r="AE154" s="343" t="n">
        <f aca="false">SUMPRODUCT(B154:AA154,$B$1012:$AA$1012)</f>
        <v>49299.8592248272</v>
      </c>
      <c r="AF154" s="344" t="n">
        <f aca="false">XIRR(B154:AA154,$B$1:$AA$1)</f>
        <v>0.161916631967022</v>
      </c>
      <c r="AG154" s="345" t="n">
        <f aca="false">1-EXP(-(1/0.25)*(AD154/ABS($AD$1010)))</f>
        <v>0.98234216042035</v>
      </c>
    </row>
    <row r="155" customFormat="false" ht="12.75" hidden="false" customHeight="false" outlineLevel="0" collapsed="false">
      <c r="A155" s="336"/>
      <c r="B155" s="341" t="n">
        <f aca="false">+[4]data1cf!A155</f>
        <v>-64064.9646510207</v>
      </c>
      <c r="C155" s="341" t="n">
        <f aca="false">+[4]data1cf!B155</f>
        <v>11937.2796756933</v>
      </c>
      <c r="D155" s="341" t="n">
        <f aca="false">+[4]data1cf!C155</f>
        <v>12919.5340071275</v>
      </c>
      <c r="E155" s="341" t="n">
        <f aca="false">+[4]data1cf!D155</f>
        <v>12509.1502946299</v>
      </c>
      <c r="F155" s="341" t="n">
        <f aca="false">+[4]data1cf!E155</f>
        <v>12238.1593058226</v>
      </c>
      <c r="G155" s="341" t="n">
        <f aca="false">+[4]data1cf!F155</f>
        <v>11974.312380647</v>
      </c>
      <c r="H155" s="341" t="n">
        <f aca="false">+[4]data1cf!G155</f>
        <v>11812.3586754975</v>
      </c>
      <c r="I155" s="341" t="n">
        <f aca="false">+[4]data1cf!H155</f>
        <v>11756.4249254468</v>
      </c>
      <c r="J155" s="341" t="n">
        <f aca="false">+[4]data1cf!I155</f>
        <v>11707.358850648</v>
      </c>
      <c r="K155" s="341" t="n">
        <f aca="false">+[4]data1cf!J155</f>
        <v>11616.6916134637</v>
      </c>
      <c r="L155" s="341" t="n">
        <f aca="false">+[4]data1cf!K155</f>
        <v>11600.4844234413</v>
      </c>
      <c r="M155" s="341" t="n">
        <f aca="false">+[4]data1cf!L155</f>
        <v>11398.3836572832</v>
      </c>
      <c r="N155" s="341" t="n">
        <f aca="false">+[4]data1cf!M155</f>
        <v>11328.9319764639</v>
      </c>
      <c r="O155" s="341" t="n">
        <f aca="false">+[4]data1cf!N155</f>
        <v>11416.6040474741</v>
      </c>
      <c r="P155" s="341" t="n">
        <f aca="false">+[4]data1cf!O155</f>
        <v>11445.0092255356</v>
      </c>
      <c r="Q155" s="341" t="n">
        <f aca="false">+[4]data1cf!P155</f>
        <v>11472.4901351032</v>
      </c>
      <c r="R155" s="341" t="n">
        <f aca="false">+[4]data1cf!Q155</f>
        <v>734.799518561347</v>
      </c>
      <c r="S155" s="341" t="n">
        <f aca="false">+[4]data1cf!R155</f>
        <v>0</v>
      </c>
      <c r="T155" s="341" t="n">
        <f aca="false">+[4]data1cf!S155</f>
        <v>0</v>
      </c>
      <c r="U155" s="341" t="n">
        <f aca="false">+[4]data1cf!T155</f>
        <v>0</v>
      </c>
      <c r="V155" s="341" t="n">
        <f aca="false">+[4]data1cf!U155</f>
        <v>0</v>
      </c>
      <c r="W155" s="341" t="n">
        <f aca="false">+[4]data1cf!V155</f>
        <v>0</v>
      </c>
      <c r="X155" s="341" t="n">
        <f aca="false">+[4]data1cf!W155</f>
        <v>0</v>
      </c>
      <c r="Y155" s="341" t="n">
        <f aca="false">+[4]data1cf!X155</f>
        <v>0</v>
      </c>
      <c r="Z155" s="341" t="n">
        <f aca="false">+[4]data1cf!Y155</f>
        <v>0</v>
      </c>
      <c r="AA155" s="341" t="n">
        <f aca="false">+[4]data1cf!Z155</f>
        <v>0</v>
      </c>
      <c r="AB155" s="341"/>
      <c r="AC155" s="342" t="n">
        <f aca="false">XNPV(0.1,B155:AA155,$B$1:$AA$1)</f>
        <v>27010.3069398104</v>
      </c>
      <c r="AD155" s="342" t="n">
        <f aca="false">SUMPRODUCT(B155:AA155,$B$1010:$AA$1010)</f>
        <v>51959.667180671</v>
      </c>
      <c r="AE155" s="343" t="n">
        <f aca="false">SUMPRODUCT(B155:AA155,$B$1012:$AA$1012)</f>
        <v>51627.1513164652</v>
      </c>
      <c r="AF155" s="344" t="n">
        <f aca="false">XIRR(B155:AA155,$B$1:$AA$1)</f>
        <v>0.170303231594504</v>
      </c>
      <c r="AG155" s="345" t="n">
        <f aca="false">1-EXP(-(1/0.25)*(AD155/ABS($AD$1010)))</f>
        <v>0.985386157646952</v>
      </c>
    </row>
    <row r="156" customFormat="false" ht="12.75" hidden="false" customHeight="false" outlineLevel="0" collapsed="false">
      <c r="A156" s="336"/>
      <c r="B156" s="341" t="n">
        <f aca="false">+[4]data1cf!A156</f>
        <v>-65259.8334110714</v>
      </c>
      <c r="C156" s="341" t="n">
        <f aca="false">+[4]data1cf!B156</f>
        <v>11881.6675771529</v>
      </c>
      <c r="D156" s="341" t="n">
        <f aca="false">+[4]data1cf!C156</f>
        <v>12865.018443963</v>
      </c>
      <c r="E156" s="341" t="n">
        <f aca="false">+[4]data1cf!D156</f>
        <v>12540.9739068346</v>
      </c>
      <c r="F156" s="341" t="n">
        <f aca="false">+[4]data1cf!E156</f>
        <v>12235.2071106454</v>
      </c>
      <c r="G156" s="341" t="n">
        <f aca="false">+[4]data1cf!F156</f>
        <v>11948.6634910763</v>
      </c>
      <c r="H156" s="341" t="n">
        <f aca="false">+[4]data1cf!G156</f>
        <v>11801.1899745723</v>
      </c>
      <c r="I156" s="341" t="n">
        <f aca="false">+[4]data1cf!H156</f>
        <v>11680.5480965859</v>
      </c>
      <c r="J156" s="341" t="n">
        <f aca="false">+[4]data1cf!I156</f>
        <v>11600.0345017979</v>
      </c>
      <c r="K156" s="341" t="n">
        <f aca="false">+[4]data1cf!J156</f>
        <v>11590.3918218387</v>
      </c>
      <c r="L156" s="341" t="n">
        <f aca="false">+[4]data1cf!K156</f>
        <v>11502.6401611359</v>
      </c>
      <c r="M156" s="341" t="n">
        <f aca="false">+[4]data1cf!L156</f>
        <v>11457.839946343</v>
      </c>
      <c r="N156" s="341" t="n">
        <f aca="false">+[4]data1cf!M156</f>
        <v>11456.7986271424</v>
      </c>
      <c r="O156" s="341" t="n">
        <f aca="false">+[4]data1cf!N156</f>
        <v>11434.4227667219</v>
      </c>
      <c r="P156" s="341" t="n">
        <f aca="false">+[4]data1cf!O156</f>
        <v>11278.6013469892</v>
      </c>
      <c r="Q156" s="341" t="n">
        <f aca="false">+[4]data1cf!P156</f>
        <v>11358.4455105341</v>
      </c>
      <c r="R156" s="341" t="n">
        <f aca="false">+[4]data1cf!Q156</f>
        <v>748.504185291624</v>
      </c>
      <c r="S156" s="341" t="n">
        <f aca="false">+[4]data1cf!R156</f>
        <v>0</v>
      </c>
      <c r="T156" s="341" t="n">
        <f aca="false">+[4]data1cf!S156</f>
        <v>0</v>
      </c>
      <c r="U156" s="341" t="n">
        <f aca="false">+[4]data1cf!T156</f>
        <v>0</v>
      </c>
      <c r="V156" s="341" t="n">
        <f aca="false">+[4]data1cf!U156</f>
        <v>0</v>
      </c>
      <c r="W156" s="341" t="n">
        <f aca="false">+[4]data1cf!V156</f>
        <v>0</v>
      </c>
      <c r="X156" s="341" t="n">
        <f aca="false">+[4]data1cf!W156</f>
        <v>0</v>
      </c>
      <c r="Y156" s="341" t="n">
        <f aca="false">+[4]data1cf!X156</f>
        <v>0</v>
      </c>
      <c r="Z156" s="341" t="n">
        <f aca="false">+[4]data1cf!Y156</f>
        <v>0</v>
      </c>
      <c r="AA156" s="341" t="n">
        <f aca="false">+[4]data1cf!Z156</f>
        <v>0</v>
      </c>
      <c r="AB156" s="341"/>
      <c r="AC156" s="342" t="n">
        <f aca="false">XNPV(0.1,B156:AA156,$B$1:$AA$1)</f>
        <v>25580.3267652826</v>
      </c>
      <c r="AD156" s="342" t="n">
        <f aca="false">SUMPRODUCT(B156:AA156,$B$1010:$AA$1010)</f>
        <v>50460.0817136592</v>
      </c>
      <c r="AE156" s="343" t="n">
        <f aca="false">SUMPRODUCT(B156:AA156,$B$1012:$AA$1012)</f>
        <v>50128.5045616542</v>
      </c>
      <c r="AF156" s="344" t="n">
        <f aca="false">XIRR(B156:AA156,$B$1:$AA$1)</f>
        <v>0.165614603440027</v>
      </c>
      <c r="AG156" s="345" t="n">
        <f aca="false">1-EXP(-(1/0.25)*(AD156/ABS($AD$1010)))</f>
        <v>0.983490635432058</v>
      </c>
    </row>
    <row r="157" customFormat="false" ht="12.75" hidden="false" customHeight="false" outlineLevel="0" collapsed="false">
      <c r="A157" s="336"/>
      <c r="B157" s="341" t="n">
        <f aca="false">+[4]data1cf!A157</f>
        <v>-67031.9893654864</v>
      </c>
      <c r="C157" s="341" t="n">
        <f aca="false">+[4]data1cf!B157</f>
        <v>11906.8585174308</v>
      </c>
      <c r="D157" s="341" t="n">
        <f aca="false">+[4]data1cf!C157</f>
        <v>12958.9019381294</v>
      </c>
      <c r="E157" s="341" t="n">
        <f aca="false">+[4]data1cf!D157</f>
        <v>12612.0452222848</v>
      </c>
      <c r="F157" s="341" t="n">
        <f aca="false">+[4]data1cf!E157</f>
        <v>12363.2841495127</v>
      </c>
      <c r="G157" s="341" t="n">
        <f aca="false">+[4]data1cf!F157</f>
        <v>12124.167880877</v>
      </c>
      <c r="H157" s="341" t="n">
        <f aca="false">+[4]data1cf!G157</f>
        <v>11946.9954324172</v>
      </c>
      <c r="I157" s="341" t="n">
        <f aca="false">+[4]data1cf!H157</f>
        <v>11805.6943659668</v>
      </c>
      <c r="J157" s="341" t="n">
        <f aca="false">+[4]data1cf!I157</f>
        <v>11693.2841331171</v>
      </c>
      <c r="K157" s="341" t="n">
        <f aca="false">+[4]data1cf!J157</f>
        <v>11600.6362039415</v>
      </c>
      <c r="L157" s="341" t="n">
        <f aca="false">+[4]data1cf!K157</f>
        <v>11651.9381648439</v>
      </c>
      <c r="M157" s="341" t="n">
        <f aca="false">+[4]data1cf!L157</f>
        <v>11558.6834517822</v>
      </c>
      <c r="N157" s="341" t="n">
        <f aca="false">+[4]data1cf!M157</f>
        <v>11410.4245422941</v>
      </c>
      <c r="O157" s="341" t="n">
        <f aca="false">+[4]data1cf!N157</f>
        <v>11284.6571682479</v>
      </c>
      <c r="P157" s="341" t="n">
        <f aca="false">+[4]data1cf!O157</f>
        <v>11490.002029019</v>
      </c>
      <c r="Q157" s="341" t="n">
        <f aca="false">+[4]data1cf!P157</f>
        <v>11279.6950893234</v>
      </c>
      <c r="R157" s="341" t="n">
        <f aca="false">+[4]data1cf!Q157</f>
        <v>768.830105226383</v>
      </c>
      <c r="S157" s="341" t="n">
        <f aca="false">+[4]data1cf!R157</f>
        <v>0</v>
      </c>
      <c r="T157" s="341" t="n">
        <f aca="false">+[4]data1cf!S157</f>
        <v>0</v>
      </c>
      <c r="U157" s="341" t="n">
        <f aca="false">+[4]data1cf!T157</f>
        <v>0</v>
      </c>
      <c r="V157" s="341" t="n">
        <f aca="false">+[4]data1cf!U157</f>
        <v>0</v>
      </c>
      <c r="W157" s="341" t="n">
        <f aca="false">+[4]data1cf!V157</f>
        <v>0</v>
      </c>
      <c r="X157" s="341" t="n">
        <f aca="false">+[4]data1cf!W157</f>
        <v>0</v>
      </c>
      <c r="Y157" s="341" t="n">
        <f aca="false">+[4]data1cf!X157</f>
        <v>0</v>
      </c>
      <c r="Z157" s="341" t="n">
        <f aca="false">+[4]data1cf!Y157</f>
        <v>0</v>
      </c>
      <c r="AA157" s="341" t="n">
        <f aca="false">+[4]data1cf!Z157</f>
        <v>0</v>
      </c>
      <c r="AB157" s="341"/>
      <c r="AC157" s="342" t="n">
        <f aca="false">XNPV(0.1,B157:AA157,$B$1:$AA$1)</f>
        <v>24428.6108474821</v>
      </c>
      <c r="AD157" s="342" t="n">
        <f aca="false">SUMPRODUCT(B157:AA157,$B$1010:$AA$1010)</f>
        <v>49461.7250857803</v>
      </c>
      <c r="AE157" s="343" t="n">
        <f aca="false">SUMPRODUCT(B157:AA157,$B$1012:$AA$1012)</f>
        <v>49128.2771390845</v>
      </c>
      <c r="AF157" s="344" t="n">
        <f aca="false">XIRR(B157:AA157,$B$1:$AA$1)</f>
        <v>0.161265041389391</v>
      </c>
      <c r="AG157" s="345" t="n">
        <f aca="false">1-EXP(-(1/0.25)*(AD157/ABS($AD$1010)))</f>
        <v>0.982094242398406</v>
      </c>
    </row>
    <row r="158" customFormat="false" ht="12.75" hidden="false" customHeight="false" outlineLevel="0" collapsed="false">
      <c r="A158" s="336"/>
      <c r="B158" s="341" t="n">
        <f aca="false">+[4]data1cf!A158</f>
        <v>-68786.8558061527</v>
      </c>
      <c r="C158" s="341" t="n">
        <f aca="false">+[4]data1cf!B158</f>
        <v>12122.1588424852</v>
      </c>
      <c r="D158" s="341" t="n">
        <f aca="false">+[4]data1cf!C158</f>
        <v>12986.6624767847</v>
      </c>
      <c r="E158" s="341" t="n">
        <f aca="false">+[4]data1cf!D158</f>
        <v>12823.849993393</v>
      </c>
      <c r="F158" s="341" t="n">
        <f aca="false">+[4]data1cf!E158</f>
        <v>12532.1850313904</v>
      </c>
      <c r="G158" s="341" t="n">
        <f aca="false">+[4]data1cf!F158</f>
        <v>12252.005298334</v>
      </c>
      <c r="H158" s="341" t="n">
        <f aca="false">+[4]data1cf!G158</f>
        <v>11964.7743908813</v>
      </c>
      <c r="I158" s="341" t="n">
        <f aca="false">+[4]data1cf!H158</f>
        <v>11726.5023630784</v>
      </c>
      <c r="J158" s="341" t="n">
        <f aca="false">+[4]data1cf!I158</f>
        <v>11634.8028431093</v>
      </c>
      <c r="K158" s="341" t="n">
        <f aca="false">+[4]data1cf!J158</f>
        <v>11692.6493331912</v>
      </c>
      <c r="L158" s="341" t="n">
        <f aca="false">+[4]data1cf!K158</f>
        <v>11593.0421425094</v>
      </c>
      <c r="M158" s="341" t="n">
        <f aca="false">+[4]data1cf!L158</f>
        <v>11515.9632403652</v>
      </c>
      <c r="N158" s="341" t="n">
        <f aca="false">+[4]data1cf!M158</f>
        <v>11568.2521043451</v>
      </c>
      <c r="O158" s="341" t="n">
        <f aca="false">+[4]data1cf!N158</f>
        <v>11407.4880523475</v>
      </c>
      <c r="P158" s="341" t="n">
        <f aca="false">+[4]data1cf!O158</f>
        <v>11335.9297062408</v>
      </c>
      <c r="Q158" s="341" t="n">
        <f aca="false">+[4]data1cf!P158</f>
        <v>11422.4464959126</v>
      </c>
      <c r="R158" s="341" t="n">
        <f aca="false">+[4]data1cf!Q158</f>
        <v>788.957721354249</v>
      </c>
      <c r="S158" s="341" t="n">
        <f aca="false">+[4]data1cf!R158</f>
        <v>0</v>
      </c>
      <c r="T158" s="341" t="n">
        <f aca="false">+[4]data1cf!S158</f>
        <v>0</v>
      </c>
      <c r="U158" s="341" t="n">
        <f aca="false">+[4]data1cf!T158</f>
        <v>0</v>
      </c>
      <c r="V158" s="341" t="n">
        <f aca="false">+[4]data1cf!U158</f>
        <v>0</v>
      </c>
      <c r="W158" s="341" t="n">
        <f aca="false">+[4]data1cf!V158</f>
        <v>0</v>
      </c>
      <c r="X158" s="341" t="n">
        <f aca="false">+[4]data1cf!W158</f>
        <v>0</v>
      </c>
      <c r="Y158" s="341" t="n">
        <f aca="false">+[4]data1cf!X158</f>
        <v>0</v>
      </c>
      <c r="Z158" s="341" t="n">
        <f aca="false">+[4]data1cf!Y158</f>
        <v>0</v>
      </c>
      <c r="AA158" s="341" t="n">
        <f aca="false">+[4]data1cf!Z158</f>
        <v>0</v>
      </c>
      <c r="AB158" s="341"/>
      <c r="AC158" s="342" t="n">
        <f aca="false">XNPV(0.1,B158:AA158,$B$1:$AA$1)</f>
        <v>23273.469521628</v>
      </c>
      <c r="AD158" s="342" t="n">
        <f aca="false">SUMPRODUCT(B158:AA158,$B$1010:$AA$1010)</f>
        <v>48400.1976286205</v>
      </c>
      <c r="AE158" s="343" t="n">
        <f aca="false">SUMPRODUCT(B158:AA158,$B$1012:$AA$1012)</f>
        <v>48065.5473447138</v>
      </c>
      <c r="AF158" s="344" t="n">
        <f aca="false">XIRR(B158:AA158,$B$1:$AA$1)</f>
        <v>0.157261045854037</v>
      </c>
      <c r="AG158" s="345" t="n">
        <f aca="false">1-EXP(-(1/0.25)*(AD158/ABS($AD$1010)))</f>
        <v>0.980479710146746</v>
      </c>
    </row>
    <row r="159" customFormat="false" ht="12.75" hidden="false" customHeight="false" outlineLevel="0" collapsed="false">
      <c r="A159" s="336"/>
      <c r="B159" s="341" t="n">
        <f aca="false">+[4]data1cf!A159</f>
        <v>-64826.4620962955</v>
      </c>
      <c r="C159" s="341" t="n">
        <f aca="false">+[4]data1cf!B159</f>
        <v>11901.6126685807</v>
      </c>
      <c r="D159" s="341" t="n">
        <f aca="false">+[4]data1cf!C159</f>
        <v>13022.494778551</v>
      </c>
      <c r="E159" s="341" t="n">
        <f aca="false">+[4]data1cf!D159</f>
        <v>12718.4950040323</v>
      </c>
      <c r="F159" s="341" t="n">
        <f aca="false">+[4]data1cf!E159</f>
        <v>12492.0005782247</v>
      </c>
      <c r="G159" s="341" t="n">
        <f aca="false">+[4]data1cf!F159</f>
        <v>12100.4483048419</v>
      </c>
      <c r="H159" s="341" t="n">
        <f aca="false">+[4]data1cf!G159</f>
        <v>11884.8777001807</v>
      </c>
      <c r="I159" s="341" t="n">
        <f aca="false">+[4]data1cf!H159</f>
        <v>11663.818614227</v>
      </c>
      <c r="J159" s="341" t="n">
        <f aca="false">+[4]data1cf!I159</f>
        <v>11617.7660784755</v>
      </c>
      <c r="K159" s="341" t="n">
        <f aca="false">+[4]data1cf!J159</f>
        <v>11660.6828935997</v>
      </c>
      <c r="L159" s="341" t="n">
        <f aca="false">+[4]data1cf!K159</f>
        <v>11469.3251042243</v>
      </c>
      <c r="M159" s="341" t="n">
        <f aca="false">+[4]data1cf!L159</f>
        <v>11457.6055633313</v>
      </c>
      <c r="N159" s="341" t="n">
        <f aca="false">+[4]data1cf!M159</f>
        <v>11380.4092472641</v>
      </c>
      <c r="O159" s="341" t="n">
        <f aca="false">+[4]data1cf!N159</f>
        <v>11374.8983966139</v>
      </c>
      <c r="P159" s="341" t="n">
        <f aca="false">+[4]data1cf!O159</f>
        <v>11341.7598110879</v>
      </c>
      <c r="Q159" s="341" t="n">
        <f aca="false">+[4]data1cf!P159</f>
        <v>11306.1345788556</v>
      </c>
      <c r="R159" s="341" t="n">
        <f aca="false">+[4]data1cf!Q159</f>
        <v>743.533589659671</v>
      </c>
      <c r="S159" s="341" t="n">
        <f aca="false">+[4]data1cf!R159</f>
        <v>0</v>
      </c>
      <c r="T159" s="341" t="n">
        <f aca="false">+[4]data1cf!S159</f>
        <v>0</v>
      </c>
      <c r="U159" s="341" t="n">
        <f aca="false">+[4]data1cf!T159</f>
        <v>0</v>
      </c>
      <c r="V159" s="341" t="n">
        <f aca="false">+[4]data1cf!U159</f>
        <v>0</v>
      </c>
      <c r="W159" s="341" t="n">
        <f aca="false">+[4]data1cf!V159</f>
        <v>0</v>
      </c>
      <c r="X159" s="341" t="n">
        <f aca="false">+[4]data1cf!W159</f>
        <v>0</v>
      </c>
      <c r="Y159" s="341" t="n">
        <f aca="false">+[4]data1cf!X159</f>
        <v>0</v>
      </c>
      <c r="Z159" s="341" t="n">
        <f aca="false">+[4]data1cf!Y159</f>
        <v>0</v>
      </c>
      <c r="AA159" s="341" t="n">
        <f aca="false">+[4]data1cf!Z159</f>
        <v>0</v>
      </c>
      <c r="AB159" s="341"/>
      <c r="AC159" s="342" t="n">
        <f aca="false">XNPV(0.1,B159:AA159,$B$1:$AA$1)</f>
        <v>26590.1052576646</v>
      </c>
      <c r="AD159" s="342" t="n">
        <f aca="false">SUMPRODUCT(B159:AA159,$B$1010:$AA$1010)</f>
        <v>51552.3629165377</v>
      </c>
      <c r="AE159" s="343" t="n">
        <f aca="false">SUMPRODUCT(B159:AA159,$B$1012:$AA$1012)</f>
        <v>51219.9381332151</v>
      </c>
      <c r="AF159" s="344" t="n">
        <f aca="false">XIRR(B159:AA159,$B$1:$AA$1)</f>
        <v>0.168732517073201</v>
      </c>
      <c r="AG159" s="345" t="n">
        <f aca="false">1-EXP(-(1/0.25)*(AD159/ABS($AD$1010)))</f>
        <v>0.98489396235869</v>
      </c>
    </row>
    <row r="160" customFormat="false" ht="12.75" hidden="false" customHeight="false" outlineLevel="0" collapsed="false">
      <c r="A160" s="336"/>
      <c r="B160" s="341" t="n">
        <f aca="false">+[4]data1cf!A160</f>
        <v>-66482.1822909555</v>
      </c>
      <c r="C160" s="341" t="n">
        <f aca="false">+[4]data1cf!B160</f>
        <v>11983.1419828147</v>
      </c>
      <c r="D160" s="341" t="n">
        <f aca="false">+[4]data1cf!C160</f>
        <v>12936.2340379243</v>
      </c>
      <c r="E160" s="341" t="n">
        <f aca="false">+[4]data1cf!D160</f>
        <v>12650.9997242191</v>
      </c>
      <c r="F160" s="341" t="n">
        <f aca="false">+[4]data1cf!E160</f>
        <v>12301.085960247</v>
      </c>
      <c r="G160" s="341" t="n">
        <f aca="false">+[4]data1cf!F160</f>
        <v>11963.6644408002</v>
      </c>
      <c r="H160" s="341" t="n">
        <f aca="false">+[4]data1cf!G160</f>
        <v>11879.603077205</v>
      </c>
      <c r="I160" s="341" t="n">
        <f aca="false">+[4]data1cf!H160</f>
        <v>11703.0405598776</v>
      </c>
      <c r="J160" s="341" t="n">
        <f aca="false">+[4]data1cf!I160</f>
        <v>11562.5021078544</v>
      </c>
      <c r="K160" s="341" t="n">
        <f aca="false">+[4]data1cf!J160</f>
        <v>11556.7375766335</v>
      </c>
      <c r="L160" s="341" t="n">
        <f aca="false">+[4]data1cf!K160</f>
        <v>11634.3652208327</v>
      </c>
      <c r="M160" s="341" t="n">
        <f aca="false">+[4]data1cf!L160</f>
        <v>11475.7687821063</v>
      </c>
      <c r="N160" s="341" t="n">
        <f aca="false">+[4]data1cf!M160</f>
        <v>11408.8618514902</v>
      </c>
      <c r="O160" s="341" t="n">
        <f aca="false">+[4]data1cf!N160</f>
        <v>11399.621077887</v>
      </c>
      <c r="P160" s="341" t="n">
        <f aca="false">+[4]data1cf!O160</f>
        <v>11274.480742057</v>
      </c>
      <c r="Q160" s="341" t="n">
        <f aca="false">+[4]data1cf!P160</f>
        <v>11378.3259347546</v>
      </c>
      <c r="R160" s="341" t="n">
        <f aca="false">+[4]data1cf!Q160</f>
        <v>762.524038004344</v>
      </c>
      <c r="S160" s="341" t="n">
        <f aca="false">+[4]data1cf!R160</f>
        <v>0</v>
      </c>
      <c r="T160" s="341" t="n">
        <f aca="false">+[4]data1cf!S160</f>
        <v>0</v>
      </c>
      <c r="U160" s="341" t="n">
        <f aca="false">+[4]data1cf!T160</f>
        <v>0</v>
      </c>
      <c r="V160" s="341" t="n">
        <f aca="false">+[4]data1cf!U160</f>
        <v>0</v>
      </c>
      <c r="W160" s="341" t="n">
        <f aca="false">+[4]data1cf!V160</f>
        <v>0</v>
      </c>
      <c r="X160" s="341" t="n">
        <f aca="false">+[4]data1cf!W160</f>
        <v>0</v>
      </c>
      <c r="Y160" s="341" t="n">
        <f aca="false">+[4]data1cf!X160</f>
        <v>0</v>
      </c>
      <c r="Z160" s="341" t="n">
        <f aca="false">+[4]data1cf!Y160</f>
        <v>0</v>
      </c>
      <c r="AA160" s="341" t="n">
        <f aca="false">+[4]data1cf!Z160</f>
        <v>0</v>
      </c>
      <c r="AB160" s="341"/>
      <c r="AC160" s="342" t="n">
        <f aca="false">XNPV(0.1,B160:AA160,$B$1:$AA$1)</f>
        <v>24708.4247509014</v>
      </c>
      <c r="AD160" s="342" t="n">
        <f aca="false">SUMPRODUCT(B160:AA160,$B$1010:$AA$1010)</f>
        <v>49638.8190041899</v>
      </c>
      <c r="AE160" s="343" t="n">
        <f aca="false">SUMPRODUCT(B160:AA160,$B$1012:$AA$1012)</f>
        <v>49306.6539103328</v>
      </c>
      <c r="AF160" s="344" t="n">
        <f aca="false">XIRR(B160:AA160,$B$1:$AA$1)</f>
        <v>0.162509139129357</v>
      </c>
      <c r="AG160" s="345" t="n">
        <f aca="false">1-EXP(-(1/0.25)*(AD160/ABS($AD$1010)))</f>
        <v>0.98235028588828</v>
      </c>
    </row>
    <row r="161" customFormat="false" ht="12.75" hidden="false" customHeight="false" outlineLevel="0" collapsed="false">
      <c r="A161" s="336"/>
      <c r="B161" s="341" t="n">
        <f aca="false">+[4]data1cf!A161</f>
        <v>-70457.9211721746</v>
      </c>
      <c r="C161" s="341" t="n">
        <f aca="false">+[4]data1cf!B161</f>
        <v>11906.0146796198</v>
      </c>
      <c r="D161" s="341" t="n">
        <f aca="false">+[4]data1cf!C161</f>
        <v>13112.347741269</v>
      </c>
      <c r="E161" s="341" t="n">
        <f aca="false">+[4]data1cf!D161</f>
        <v>12645.3532192099</v>
      </c>
      <c r="F161" s="341" t="n">
        <f aca="false">+[4]data1cf!E161</f>
        <v>12619.704692758</v>
      </c>
      <c r="G161" s="341" t="n">
        <f aca="false">+[4]data1cf!F161</f>
        <v>12381.261715588</v>
      </c>
      <c r="H161" s="341" t="n">
        <f aca="false">+[4]data1cf!G161</f>
        <v>12140.0072419325</v>
      </c>
      <c r="I161" s="341" t="n">
        <f aca="false">+[4]data1cf!H161</f>
        <v>11794.6865994006</v>
      </c>
      <c r="J161" s="341" t="n">
        <f aca="false">+[4]data1cf!I161</f>
        <v>11760.2963511307</v>
      </c>
      <c r="K161" s="341" t="n">
        <f aca="false">+[4]data1cf!J161</f>
        <v>11681.1180488671</v>
      </c>
      <c r="L161" s="341" t="n">
        <f aca="false">+[4]data1cf!K161</f>
        <v>11679.8931160383</v>
      </c>
      <c r="M161" s="341" t="n">
        <f aca="false">+[4]data1cf!L161</f>
        <v>11808.0984811196</v>
      </c>
      <c r="N161" s="341" t="n">
        <f aca="false">+[4]data1cf!M161</f>
        <v>11467.113667689</v>
      </c>
      <c r="O161" s="341" t="n">
        <f aca="false">+[4]data1cf!N161</f>
        <v>11473.0038652779</v>
      </c>
      <c r="P161" s="341" t="n">
        <f aca="false">+[4]data1cf!O161</f>
        <v>11525.1160356089</v>
      </c>
      <c r="Q161" s="341" t="n">
        <f aca="false">+[4]data1cf!P161</f>
        <v>11411.8369558763</v>
      </c>
      <c r="R161" s="341" t="n">
        <f aca="false">+[4]data1cf!Q161</f>
        <v>808.124172676374</v>
      </c>
      <c r="S161" s="341" t="n">
        <f aca="false">+[4]data1cf!R161</f>
        <v>0</v>
      </c>
      <c r="T161" s="341" t="n">
        <f aca="false">+[4]data1cf!S161</f>
        <v>0</v>
      </c>
      <c r="U161" s="341" t="n">
        <f aca="false">+[4]data1cf!T161</f>
        <v>0</v>
      </c>
      <c r="V161" s="341" t="n">
        <f aca="false">+[4]data1cf!U161</f>
        <v>0</v>
      </c>
      <c r="W161" s="341" t="n">
        <f aca="false">+[4]data1cf!V161</f>
        <v>0</v>
      </c>
      <c r="X161" s="341" t="n">
        <f aca="false">+[4]data1cf!W161</f>
        <v>0</v>
      </c>
      <c r="Y161" s="341" t="n">
        <f aca="false">+[4]data1cf!X161</f>
        <v>0</v>
      </c>
      <c r="Z161" s="341" t="n">
        <f aca="false">+[4]data1cf!Y161</f>
        <v>0</v>
      </c>
      <c r="AA161" s="341" t="n">
        <f aca="false">+[4]data1cf!Z161</f>
        <v>0</v>
      </c>
      <c r="AB161" s="341"/>
      <c r="AC161" s="342" t="n">
        <f aca="false">XNPV(0.1,B161:AA161,$B$1:$AA$1)</f>
        <v>21877.0682991604</v>
      </c>
      <c r="AD161" s="342" t="n">
        <f aca="false">SUMPRODUCT(B161:AA161,$B$1010:$AA$1010)</f>
        <v>47162.8888049364</v>
      </c>
      <c r="AE161" s="343" t="n">
        <f aca="false">SUMPRODUCT(B161:AA161,$B$1012:$AA$1012)</f>
        <v>46826.0655066598</v>
      </c>
      <c r="AF161" s="344" t="n">
        <f aca="false">XIRR(B161:AA161,$B$1:$AA$1)</f>
        <v>0.152542187830791</v>
      </c>
      <c r="AG161" s="345" t="n">
        <f aca="false">1-EXP(-(1/0.25)*(AD161/ABS($AD$1010)))</f>
        <v>0.978413188991531</v>
      </c>
    </row>
    <row r="162" customFormat="false" ht="12.75" hidden="false" customHeight="false" outlineLevel="0" collapsed="false">
      <c r="A162" s="336"/>
      <c r="B162" s="341" t="n">
        <f aca="false">+[4]data1cf!A162</f>
        <v>-63233.936233676</v>
      </c>
      <c r="C162" s="341" t="n">
        <f aca="false">+[4]data1cf!B162</f>
        <v>11856.2136280734</v>
      </c>
      <c r="D162" s="341" t="n">
        <f aca="false">+[4]data1cf!C162</f>
        <v>12960.1059722579</v>
      </c>
      <c r="E162" s="341" t="n">
        <f aca="false">+[4]data1cf!D162</f>
        <v>12560.1051411119</v>
      </c>
      <c r="F162" s="341" t="n">
        <f aca="false">+[4]data1cf!E162</f>
        <v>12285.3392216917</v>
      </c>
      <c r="G162" s="341" t="n">
        <f aca="false">+[4]data1cf!F162</f>
        <v>12099.7408057063</v>
      </c>
      <c r="H162" s="341" t="n">
        <f aca="false">+[4]data1cf!G162</f>
        <v>11796.7486124914</v>
      </c>
      <c r="I162" s="341" t="n">
        <f aca="false">+[4]data1cf!H162</f>
        <v>11785.5007409201</v>
      </c>
      <c r="J162" s="341" t="n">
        <f aca="false">+[4]data1cf!I162</f>
        <v>11625.7995467933</v>
      </c>
      <c r="K162" s="341" t="n">
        <f aca="false">+[4]data1cf!J162</f>
        <v>11585.4444043576</v>
      </c>
      <c r="L162" s="341" t="n">
        <f aca="false">+[4]data1cf!K162</f>
        <v>11477.0772331939</v>
      </c>
      <c r="M162" s="341" t="n">
        <f aca="false">+[4]data1cf!L162</f>
        <v>11307.4139271283</v>
      </c>
      <c r="N162" s="341" t="n">
        <f aca="false">+[4]data1cf!M162</f>
        <v>11354.3520844274</v>
      </c>
      <c r="O162" s="341" t="n">
        <f aca="false">+[4]data1cf!N162</f>
        <v>11385.1479306364</v>
      </c>
      <c r="P162" s="341" t="n">
        <f aca="false">+[4]data1cf!O162</f>
        <v>11233.220541194</v>
      </c>
      <c r="Q162" s="341" t="n">
        <f aca="false">+[4]data1cf!P162</f>
        <v>11152.1045272413</v>
      </c>
      <c r="R162" s="341" t="n">
        <f aca="false">+[4]data1cf!Q162</f>
        <v>725.26795502577</v>
      </c>
      <c r="S162" s="341" t="n">
        <f aca="false">+[4]data1cf!R162</f>
        <v>0</v>
      </c>
      <c r="T162" s="341" t="n">
        <f aca="false">+[4]data1cf!S162</f>
        <v>0</v>
      </c>
      <c r="U162" s="341" t="n">
        <f aca="false">+[4]data1cf!T162</f>
        <v>0</v>
      </c>
      <c r="V162" s="341" t="n">
        <f aca="false">+[4]data1cf!U162</f>
        <v>0</v>
      </c>
      <c r="W162" s="341" t="n">
        <f aca="false">+[4]data1cf!V162</f>
        <v>0</v>
      </c>
      <c r="X162" s="341" t="n">
        <f aca="false">+[4]data1cf!W162</f>
        <v>0</v>
      </c>
      <c r="Y162" s="341" t="n">
        <f aca="false">+[4]data1cf!X162</f>
        <v>0</v>
      </c>
      <c r="Z162" s="341" t="n">
        <f aca="false">+[4]data1cf!Y162</f>
        <v>0</v>
      </c>
      <c r="AA162" s="341" t="n">
        <f aca="false">+[4]data1cf!Z162</f>
        <v>0</v>
      </c>
      <c r="AB162" s="341"/>
      <c r="AC162" s="342" t="n">
        <f aca="false">XNPV(0.1,B162:AA162,$B$1:$AA$1)</f>
        <v>27689.5291053829</v>
      </c>
      <c r="AD162" s="342" t="n">
        <f aca="false">SUMPRODUCT(B162:AA162,$B$1010:$AA$1010)</f>
        <v>52531.5211137138</v>
      </c>
      <c r="AE162" s="343" t="n">
        <f aca="false">SUMPRODUCT(B162:AA162,$B$1012:$AA$1012)</f>
        <v>52200.7638352635</v>
      </c>
      <c r="AF162" s="344" t="n">
        <f aca="false">XIRR(B162:AA162,$B$1:$AA$1)</f>
        <v>0.173081955553897</v>
      </c>
      <c r="AG162" s="345" t="n">
        <f aca="false">1-EXP(-(1/0.25)*(AD162/ABS($AD$1010)))</f>
        <v>0.98605025349934</v>
      </c>
    </row>
    <row r="163" customFormat="false" ht="12.75" hidden="false" customHeight="false" outlineLevel="0" collapsed="false">
      <c r="A163" s="336"/>
      <c r="B163" s="341" t="n">
        <f aca="false">+[4]data1cf!A163</f>
        <v>-68159.8593350406</v>
      </c>
      <c r="C163" s="341" t="n">
        <f aca="false">+[4]data1cf!B163</f>
        <v>11939.0615415717</v>
      </c>
      <c r="D163" s="341" t="n">
        <f aca="false">+[4]data1cf!C163</f>
        <v>12903.4622034072</v>
      </c>
      <c r="E163" s="341" t="n">
        <f aca="false">+[4]data1cf!D163</f>
        <v>12562.7906154505</v>
      </c>
      <c r="F163" s="341" t="n">
        <f aca="false">+[4]data1cf!E163</f>
        <v>12359.5167520875</v>
      </c>
      <c r="G163" s="341" t="n">
        <f aca="false">+[4]data1cf!F163</f>
        <v>12238.3801581003</v>
      </c>
      <c r="H163" s="341" t="n">
        <f aca="false">+[4]data1cf!G163</f>
        <v>11915.4527911053</v>
      </c>
      <c r="I163" s="341" t="n">
        <f aca="false">+[4]data1cf!H163</f>
        <v>11786.7057833072</v>
      </c>
      <c r="J163" s="341" t="n">
        <f aca="false">+[4]data1cf!I163</f>
        <v>11733.7742202809</v>
      </c>
      <c r="K163" s="341" t="n">
        <f aca="false">+[4]data1cf!J163</f>
        <v>11648.3698719906</v>
      </c>
      <c r="L163" s="341" t="n">
        <f aca="false">+[4]data1cf!K163</f>
        <v>11521.8181202909</v>
      </c>
      <c r="M163" s="341" t="n">
        <f aca="false">+[4]data1cf!L163</f>
        <v>11596.1669915863</v>
      </c>
      <c r="N163" s="341" t="n">
        <f aca="false">+[4]data1cf!M163</f>
        <v>11550.7415153344</v>
      </c>
      <c r="O163" s="341" t="n">
        <f aca="false">+[4]data1cf!N163</f>
        <v>11438.6913863878</v>
      </c>
      <c r="P163" s="341" t="n">
        <f aca="false">+[4]data1cf!O163</f>
        <v>11366.1681467144</v>
      </c>
      <c r="Q163" s="341" t="n">
        <f aca="false">+[4]data1cf!P163</f>
        <v>11510.6237394921</v>
      </c>
      <c r="R163" s="341" t="n">
        <f aca="false">+[4]data1cf!Q163</f>
        <v>781.766322629182</v>
      </c>
      <c r="S163" s="341" t="n">
        <f aca="false">+[4]data1cf!R163</f>
        <v>0</v>
      </c>
      <c r="T163" s="341" t="n">
        <f aca="false">+[4]data1cf!S163</f>
        <v>0</v>
      </c>
      <c r="U163" s="341" t="n">
        <f aca="false">+[4]data1cf!T163</f>
        <v>0</v>
      </c>
      <c r="V163" s="341" t="n">
        <f aca="false">+[4]data1cf!U163</f>
        <v>0</v>
      </c>
      <c r="W163" s="341" t="n">
        <f aca="false">+[4]data1cf!V163</f>
        <v>0</v>
      </c>
      <c r="X163" s="341" t="n">
        <f aca="false">+[4]data1cf!W163</f>
        <v>0</v>
      </c>
      <c r="Y163" s="341" t="n">
        <f aca="false">+[4]data1cf!X163</f>
        <v>0</v>
      </c>
      <c r="Z163" s="341" t="n">
        <f aca="false">+[4]data1cf!Y163</f>
        <v>0</v>
      </c>
      <c r="AA163" s="341" t="n">
        <f aca="false">+[4]data1cf!Z163</f>
        <v>0</v>
      </c>
      <c r="AB163" s="341"/>
      <c r="AC163" s="342" t="n">
        <f aca="false">XNPV(0.1,B163:AA163,$B$1:$AA$1)</f>
        <v>23404.8368474957</v>
      </c>
      <c r="AD163" s="342" t="n">
        <f aca="false">SUMPRODUCT(B163:AA163,$B$1010:$AA$1010)</f>
        <v>48502.1398060387</v>
      </c>
      <c r="AE163" s="343" t="n">
        <f aca="false">SUMPRODUCT(B163:AA163,$B$1012:$AA$1012)</f>
        <v>48167.6882937427</v>
      </c>
      <c r="AF163" s="344" t="n">
        <f aca="false">XIRR(B163:AA163,$B$1:$AA$1)</f>
        <v>0.15779682741085</v>
      </c>
      <c r="AG163" s="345" t="n">
        <f aca="false">1-EXP(-(1/0.25)*(AD163/ABS($AD$1010)))</f>
        <v>0.980640879417883</v>
      </c>
    </row>
    <row r="164" customFormat="false" ht="12.75" hidden="false" customHeight="false" outlineLevel="0" collapsed="false">
      <c r="A164" s="336"/>
      <c r="B164" s="341" t="n">
        <f aca="false">+[4]data1cf!A164</f>
        <v>-71717.2115216857</v>
      </c>
      <c r="C164" s="341" t="n">
        <f aca="false">+[4]data1cf!B164</f>
        <v>12091.6415307105</v>
      </c>
      <c r="D164" s="341" t="n">
        <f aca="false">+[4]data1cf!C164</f>
        <v>13143.6627566007</v>
      </c>
      <c r="E164" s="341" t="n">
        <f aca="false">+[4]data1cf!D164</f>
        <v>12790.6399237641</v>
      </c>
      <c r="F164" s="341" t="n">
        <f aca="false">+[4]data1cf!E164</f>
        <v>12521.711157934</v>
      </c>
      <c r="G164" s="341" t="n">
        <f aca="false">+[4]data1cf!F164</f>
        <v>12158.7821471905</v>
      </c>
      <c r="H164" s="341" t="n">
        <f aca="false">+[4]data1cf!G164</f>
        <v>12055.0683074613</v>
      </c>
      <c r="I164" s="341" t="n">
        <f aca="false">+[4]data1cf!H164</f>
        <v>11744.503381456</v>
      </c>
      <c r="J164" s="341" t="n">
        <f aca="false">+[4]data1cf!I164</f>
        <v>11714.0334572316</v>
      </c>
      <c r="K164" s="341" t="n">
        <f aca="false">+[4]data1cf!J164</f>
        <v>11676.5873683692</v>
      </c>
      <c r="L164" s="341" t="n">
        <f aca="false">+[4]data1cf!K164</f>
        <v>11701.893386814</v>
      </c>
      <c r="M164" s="341" t="n">
        <f aca="false">+[4]data1cf!L164</f>
        <v>11571.3868302704</v>
      </c>
      <c r="N164" s="341" t="n">
        <f aca="false">+[4]data1cf!M164</f>
        <v>11527.2730511155</v>
      </c>
      <c r="O164" s="341" t="n">
        <f aca="false">+[4]data1cf!N164</f>
        <v>11432.9089750758</v>
      </c>
      <c r="P164" s="341" t="n">
        <f aca="false">+[4]data1cf!O164</f>
        <v>11615.4153324796</v>
      </c>
      <c r="Q164" s="341" t="n">
        <f aca="false">+[4]data1cf!P164</f>
        <v>11467.4041514009</v>
      </c>
      <c r="R164" s="341" t="n">
        <f aca="false">+[4]data1cf!Q164</f>
        <v>822.567729269126</v>
      </c>
      <c r="S164" s="341" t="n">
        <f aca="false">+[4]data1cf!R164</f>
        <v>0</v>
      </c>
      <c r="T164" s="341" t="n">
        <f aca="false">+[4]data1cf!S164</f>
        <v>0</v>
      </c>
      <c r="U164" s="341" t="n">
        <f aca="false">+[4]data1cf!T164</f>
        <v>0</v>
      </c>
      <c r="V164" s="341" t="n">
        <f aca="false">+[4]data1cf!U164</f>
        <v>0</v>
      </c>
      <c r="W164" s="341" t="n">
        <f aca="false">+[4]data1cf!V164</f>
        <v>0</v>
      </c>
      <c r="X164" s="341" t="n">
        <f aca="false">+[4]data1cf!W164</f>
        <v>0</v>
      </c>
      <c r="Y164" s="341" t="n">
        <f aca="false">+[4]data1cf!X164</f>
        <v>0</v>
      </c>
      <c r="Z164" s="341" t="n">
        <f aca="false">+[4]data1cf!Y164</f>
        <v>0</v>
      </c>
      <c r="AA164" s="341" t="n">
        <f aca="false">+[4]data1cf!Z164</f>
        <v>0</v>
      </c>
      <c r="AB164" s="341"/>
      <c r="AC164" s="342" t="n">
        <f aca="false">XNPV(0.1,B164:AA164,$B$1:$AA$1)</f>
        <v>20592.6658825573</v>
      </c>
      <c r="AD164" s="342" t="n">
        <f aca="false">SUMPRODUCT(B164:AA164,$B$1010:$AA$1010)</f>
        <v>45819.9970957246</v>
      </c>
      <c r="AE164" s="343" t="n">
        <f aca="false">SUMPRODUCT(B164:AA164,$B$1012:$AA$1012)</f>
        <v>45483.8632400662</v>
      </c>
      <c r="AF164" s="344" t="n">
        <f aca="false">XIRR(B164:AA164,$B$1:$AA$1)</f>
        <v>0.148870869809224</v>
      </c>
      <c r="AG164" s="345" t="n">
        <f aca="false">1-EXP(-(1/0.25)*(AD164/ABS($AD$1010)))</f>
        <v>0.975922025791085</v>
      </c>
    </row>
    <row r="165" customFormat="false" ht="12.75" hidden="false" customHeight="false" outlineLevel="0" collapsed="false">
      <c r="A165" s="336"/>
      <c r="B165" s="341" t="n">
        <f aca="false">+[4]data1cf!A165</f>
        <v>-61632.8300393433</v>
      </c>
      <c r="C165" s="341" t="n">
        <f aca="false">+[4]data1cf!B165</f>
        <v>11795.4210163086</v>
      </c>
      <c r="D165" s="341" t="n">
        <f aca="false">+[4]data1cf!C165</f>
        <v>12762.9946775381</v>
      </c>
      <c r="E165" s="341" t="n">
        <f aca="false">+[4]data1cf!D165</f>
        <v>12376.8778901064</v>
      </c>
      <c r="F165" s="341" t="n">
        <f aca="false">+[4]data1cf!E165</f>
        <v>12276.6181481028</v>
      </c>
      <c r="G165" s="341" t="n">
        <f aca="false">+[4]data1cf!F165</f>
        <v>11888.9390045061</v>
      </c>
      <c r="H165" s="341" t="n">
        <f aca="false">+[4]data1cf!G165</f>
        <v>11831.763522878</v>
      </c>
      <c r="I165" s="341" t="n">
        <f aca="false">+[4]data1cf!H165</f>
        <v>11450.2126257733</v>
      </c>
      <c r="J165" s="341" t="n">
        <f aca="false">+[4]data1cf!I165</f>
        <v>11575.575324381</v>
      </c>
      <c r="K165" s="341" t="n">
        <f aca="false">+[4]data1cf!J165</f>
        <v>11596.4026633101</v>
      </c>
      <c r="L165" s="341" t="n">
        <f aca="false">+[4]data1cf!K165</f>
        <v>11415.5121540309</v>
      </c>
      <c r="M165" s="341" t="n">
        <f aca="false">+[4]data1cf!L165</f>
        <v>11349.9396760727</v>
      </c>
      <c r="N165" s="341" t="n">
        <f aca="false">+[4]data1cf!M165</f>
        <v>11445.3366612001</v>
      </c>
      <c r="O165" s="341" t="n">
        <f aca="false">+[4]data1cf!N165</f>
        <v>11349.8709137595</v>
      </c>
      <c r="P165" s="341" t="n">
        <f aca="false">+[4]data1cf!O165</f>
        <v>11110.2025597223</v>
      </c>
      <c r="Q165" s="341" t="n">
        <f aca="false">+[4]data1cf!P165</f>
        <v>11261.8369105204</v>
      </c>
      <c r="R165" s="341" t="n">
        <f aca="false">+[4]data1cf!Q165</f>
        <v>706.903907419251</v>
      </c>
      <c r="S165" s="341" t="n">
        <f aca="false">+[4]data1cf!R165</f>
        <v>0</v>
      </c>
      <c r="T165" s="341" t="n">
        <f aca="false">+[4]data1cf!S165</f>
        <v>0</v>
      </c>
      <c r="U165" s="341" t="n">
        <f aca="false">+[4]data1cf!T165</f>
        <v>0</v>
      </c>
      <c r="V165" s="341" t="n">
        <f aca="false">+[4]data1cf!U165</f>
        <v>0</v>
      </c>
      <c r="W165" s="341" t="n">
        <f aca="false">+[4]data1cf!V165</f>
        <v>0</v>
      </c>
      <c r="X165" s="341" t="n">
        <f aca="false">+[4]data1cf!W165</f>
        <v>0</v>
      </c>
      <c r="Y165" s="341" t="n">
        <f aca="false">+[4]data1cf!X165</f>
        <v>0</v>
      </c>
      <c r="Z165" s="341" t="n">
        <f aca="false">+[4]data1cf!Y165</f>
        <v>0</v>
      </c>
      <c r="AA165" s="341" t="n">
        <f aca="false">+[4]data1cf!Z165</f>
        <v>0</v>
      </c>
      <c r="AB165" s="341"/>
      <c r="AC165" s="342" t="n">
        <f aca="false">XNPV(0.1,B165:AA165,$B$1:$AA$1)</f>
        <v>28626.9100315276</v>
      </c>
      <c r="AD165" s="342" t="n">
        <f aca="false">SUMPRODUCT(B165:AA165,$B$1010:$AA$1010)</f>
        <v>53343.2776455911</v>
      </c>
      <c r="AE165" s="343" t="n">
        <f aca="false">SUMPRODUCT(B165:AA165,$B$1012:$AA$1012)</f>
        <v>53013.9500722583</v>
      </c>
      <c r="AF165" s="344" t="n">
        <f aca="false">XIRR(B165:AA165,$B$1:$AA$1)</f>
        <v>0.177060667863312</v>
      </c>
      <c r="AG165" s="345" t="n">
        <f aca="false">1-EXP(-(1/0.25)*(AD165/ABS($AD$1010)))</f>
        <v>0.986941455894374</v>
      </c>
    </row>
    <row r="166" customFormat="false" ht="12.75" hidden="false" customHeight="false" outlineLevel="0" collapsed="false">
      <c r="A166" s="336"/>
      <c r="B166" s="341" t="n">
        <f aca="false">+[4]data1cf!A166</f>
        <v>-74074.2480013027</v>
      </c>
      <c r="C166" s="341" t="n">
        <f aca="false">+[4]data1cf!B166</f>
        <v>12181.471241581</v>
      </c>
      <c r="D166" s="341" t="n">
        <f aca="false">+[4]data1cf!C166</f>
        <v>13319.9075513081</v>
      </c>
      <c r="E166" s="341" t="n">
        <f aca="false">+[4]data1cf!D166</f>
        <v>12981.8760728399</v>
      </c>
      <c r="F166" s="341" t="n">
        <f aca="false">+[4]data1cf!E166</f>
        <v>12519.9007367193</v>
      </c>
      <c r="G166" s="341" t="n">
        <f aca="false">+[4]data1cf!F166</f>
        <v>12286.3417438144</v>
      </c>
      <c r="H166" s="341" t="n">
        <f aca="false">+[4]data1cf!G166</f>
        <v>12090.8805856444</v>
      </c>
      <c r="I166" s="341" t="n">
        <f aca="false">+[4]data1cf!H166</f>
        <v>11922.335691931</v>
      </c>
      <c r="J166" s="341" t="n">
        <f aca="false">+[4]data1cf!I166</f>
        <v>11782.1400171651</v>
      </c>
      <c r="K166" s="341" t="n">
        <f aca="false">+[4]data1cf!J166</f>
        <v>11843.8193541519</v>
      </c>
      <c r="L166" s="341" t="n">
        <f aca="false">+[4]data1cf!K166</f>
        <v>11756.1508394398</v>
      </c>
      <c r="M166" s="341" t="n">
        <f aca="false">+[4]data1cf!L166</f>
        <v>11749.5526563722</v>
      </c>
      <c r="N166" s="341" t="n">
        <f aca="false">+[4]data1cf!M166</f>
        <v>11629.2998105475</v>
      </c>
      <c r="O166" s="341" t="n">
        <f aca="false">+[4]data1cf!N166</f>
        <v>11515.8987975237</v>
      </c>
      <c r="P166" s="341" t="n">
        <f aca="false">+[4]data1cf!O166</f>
        <v>11513.4688054792</v>
      </c>
      <c r="Q166" s="341" t="n">
        <f aca="false">+[4]data1cf!P166</f>
        <v>11439.8010275906</v>
      </c>
      <c r="R166" s="341" t="n">
        <f aca="false">+[4]data1cf!Q166</f>
        <v>849.601994875742</v>
      </c>
      <c r="S166" s="341" t="n">
        <f aca="false">+[4]data1cf!R166</f>
        <v>0</v>
      </c>
      <c r="T166" s="341" t="n">
        <f aca="false">+[4]data1cf!S166</f>
        <v>0</v>
      </c>
      <c r="U166" s="341" t="n">
        <f aca="false">+[4]data1cf!T166</f>
        <v>0</v>
      </c>
      <c r="V166" s="341" t="n">
        <f aca="false">+[4]data1cf!U166</f>
        <v>0</v>
      </c>
      <c r="W166" s="341" t="n">
        <f aca="false">+[4]data1cf!V166</f>
        <v>0</v>
      </c>
      <c r="X166" s="341" t="n">
        <f aca="false">+[4]data1cf!W166</f>
        <v>0</v>
      </c>
      <c r="Y166" s="341" t="n">
        <f aca="false">+[4]data1cf!X166</f>
        <v>0</v>
      </c>
      <c r="Z166" s="341" t="n">
        <f aca="false">+[4]data1cf!Y166</f>
        <v>0</v>
      </c>
      <c r="AA166" s="341" t="n">
        <f aca="false">+[4]data1cf!Z166</f>
        <v>0</v>
      </c>
      <c r="AB166" s="341"/>
      <c r="AC166" s="342" t="n">
        <f aca="false">XNPV(0.1,B166:AA166,$B$1:$AA$1)</f>
        <v>19010.8161726822</v>
      </c>
      <c r="AD166" s="342" t="n">
        <f aca="false">SUMPRODUCT(B166:AA166,$B$1010:$AA$1010)</f>
        <v>44421.7868204524</v>
      </c>
      <c r="AE166" s="343" t="n">
        <f aca="false">SUMPRODUCT(B166:AA166,$B$1012:$AA$1012)</f>
        <v>44083.340989577</v>
      </c>
      <c r="AF166" s="344" t="n">
        <f aca="false">XIRR(B166:AA166,$B$1:$AA$1)</f>
        <v>0.143929533843388</v>
      </c>
      <c r="AG166" s="345" t="n">
        <f aca="false">1-EXP(-(1/0.25)*(AD166/ABS($AD$1010)))</f>
        <v>0.973022278081566</v>
      </c>
    </row>
    <row r="167" customFormat="false" ht="12.75" hidden="false" customHeight="false" outlineLevel="0" collapsed="false">
      <c r="A167" s="336"/>
      <c r="B167" s="341" t="n">
        <f aca="false">+[4]data1cf!A167</f>
        <v>-71438.3619990099</v>
      </c>
      <c r="C167" s="341" t="n">
        <f aca="false">+[4]data1cf!B167</f>
        <v>12045.7375048154</v>
      </c>
      <c r="D167" s="341" t="n">
        <f aca="false">+[4]data1cf!C167</f>
        <v>13083.9414102539</v>
      </c>
      <c r="E167" s="341" t="n">
        <f aca="false">+[4]data1cf!D167</f>
        <v>12763.3021102542</v>
      </c>
      <c r="F167" s="341" t="n">
        <f aca="false">+[4]data1cf!E167</f>
        <v>12661.489005448</v>
      </c>
      <c r="G167" s="341" t="n">
        <f aca="false">+[4]data1cf!F167</f>
        <v>12313.3627839451</v>
      </c>
      <c r="H167" s="341" t="n">
        <f aca="false">+[4]data1cf!G167</f>
        <v>11932.9418053723</v>
      </c>
      <c r="I167" s="341" t="n">
        <f aca="false">+[4]data1cf!H167</f>
        <v>11789.8952314334</v>
      </c>
      <c r="J167" s="341" t="n">
        <f aca="false">+[4]data1cf!I167</f>
        <v>11739.8616233862</v>
      </c>
      <c r="K167" s="341" t="n">
        <f aca="false">+[4]data1cf!J167</f>
        <v>11555.0364740335</v>
      </c>
      <c r="L167" s="341" t="n">
        <f aca="false">+[4]data1cf!K167</f>
        <v>11719.0590033343</v>
      </c>
      <c r="M167" s="341" t="n">
        <f aca="false">+[4]data1cf!L167</f>
        <v>11621.175985429</v>
      </c>
      <c r="N167" s="341" t="n">
        <f aca="false">+[4]data1cf!M167</f>
        <v>11593.5704903861</v>
      </c>
      <c r="O167" s="341" t="n">
        <f aca="false">+[4]data1cf!N167</f>
        <v>11532.2883607834</v>
      </c>
      <c r="P167" s="341" t="n">
        <f aca="false">+[4]data1cf!O167</f>
        <v>11429.5044934966</v>
      </c>
      <c r="Q167" s="341" t="n">
        <f aca="false">+[4]data1cf!P167</f>
        <v>11434.5897881918</v>
      </c>
      <c r="R167" s="341" t="n">
        <f aca="false">+[4]data1cf!Q167</f>
        <v>819.369436783844</v>
      </c>
      <c r="S167" s="341" t="n">
        <f aca="false">+[4]data1cf!R167</f>
        <v>0</v>
      </c>
      <c r="T167" s="341" t="n">
        <f aca="false">+[4]data1cf!S167</f>
        <v>0</v>
      </c>
      <c r="U167" s="341" t="n">
        <f aca="false">+[4]data1cf!T167</f>
        <v>0</v>
      </c>
      <c r="V167" s="341" t="n">
        <f aca="false">+[4]data1cf!U167</f>
        <v>0</v>
      </c>
      <c r="W167" s="341" t="n">
        <f aca="false">+[4]data1cf!V167</f>
        <v>0</v>
      </c>
      <c r="X167" s="341" t="n">
        <f aca="false">+[4]data1cf!W167</f>
        <v>0</v>
      </c>
      <c r="Y167" s="341" t="n">
        <f aca="false">+[4]data1cf!X167</f>
        <v>0</v>
      </c>
      <c r="Z167" s="341" t="n">
        <f aca="false">+[4]data1cf!Y167</f>
        <v>0</v>
      </c>
      <c r="AA167" s="341" t="n">
        <f aca="false">+[4]data1cf!Z167</f>
        <v>0</v>
      </c>
      <c r="AB167" s="341"/>
      <c r="AC167" s="342" t="n">
        <f aca="false">XNPV(0.1,B167:AA167,$B$1:$AA$1)</f>
        <v>20882.6839100506</v>
      </c>
      <c r="AD167" s="342" t="n">
        <f aca="false">SUMPRODUCT(B167:AA167,$B$1010:$AA$1010)</f>
        <v>46117.2769463336</v>
      </c>
      <c r="AE167" s="343" t="n">
        <f aca="false">SUMPRODUCT(B167:AA167,$B$1012:$AA$1012)</f>
        <v>45781.1214879795</v>
      </c>
      <c r="AF167" s="344" t="n">
        <f aca="false">XIRR(B167:AA167,$B$1:$AA$1)</f>
        <v>0.149704660503904</v>
      </c>
      <c r="AG167" s="345" t="n">
        <f aca="false">1-EXP(-(1/0.25)*(AD167/ABS($AD$1010)))</f>
        <v>0.976497183739182</v>
      </c>
    </row>
    <row r="168" customFormat="false" ht="12.75" hidden="false" customHeight="false" outlineLevel="0" collapsed="false">
      <c r="A168" s="336"/>
      <c r="B168" s="341" t="n">
        <f aca="false">+[4]data1cf!A168</f>
        <v>-66759.4717122333</v>
      </c>
      <c r="C168" s="341" t="n">
        <f aca="false">+[4]data1cf!B168</f>
        <v>11854.7745063002</v>
      </c>
      <c r="D168" s="341" t="n">
        <f aca="false">+[4]data1cf!C168</f>
        <v>12814.6240355776</v>
      </c>
      <c r="E168" s="341" t="n">
        <f aca="false">+[4]data1cf!D168</f>
        <v>12495.0559910508</v>
      </c>
      <c r="F168" s="341" t="n">
        <f aca="false">+[4]data1cf!E168</f>
        <v>12436.5459240586</v>
      </c>
      <c r="G168" s="341" t="n">
        <f aca="false">+[4]data1cf!F168</f>
        <v>12133.6007324631</v>
      </c>
      <c r="H168" s="341" t="n">
        <f aca="false">+[4]data1cf!G168</f>
        <v>11734.0744488318</v>
      </c>
      <c r="I168" s="341" t="n">
        <f aca="false">+[4]data1cf!H168</f>
        <v>11697.2675903747</v>
      </c>
      <c r="J168" s="341" t="n">
        <f aca="false">+[4]data1cf!I168</f>
        <v>11695.8653207115</v>
      </c>
      <c r="K168" s="341" t="n">
        <f aca="false">+[4]data1cf!J168</f>
        <v>11593.1274926273</v>
      </c>
      <c r="L168" s="341" t="n">
        <f aca="false">+[4]data1cf!K168</f>
        <v>11594.4001492915</v>
      </c>
      <c r="M168" s="341" t="n">
        <f aca="false">+[4]data1cf!L168</f>
        <v>11530.2672184045</v>
      </c>
      <c r="N168" s="341" t="n">
        <f aca="false">+[4]data1cf!M168</f>
        <v>11432.753225623</v>
      </c>
      <c r="O168" s="341" t="n">
        <f aca="false">+[4]data1cf!N168</f>
        <v>11497.2638148506</v>
      </c>
      <c r="P168" s="341" t="n">
        <f aca="false">+[4]data1cf!O168</f>
        <v>11495.3354470047</v>
      </c>
      <c r="Q168" s="341" t="n">
        <f aca="false">+[4]data1cf!P168</f>
        <v>11292.209311378</v>
      </c>
      <c r="R168" s="341" t="n">
        <f aca="false">+[4]data1cf!Q168</f>
        <v>765.70443675063</v>
      </c>
      <c r="S168" s="341" t="n">
        <f aca="false">+[4]data1cf!R168</f>
        <v>0</v>
      </c>
      <c r="T168" s="341" t="n">
        <f aca="false">+[4]data1cf!S168</f>
        <v>0</v>
      </c>
      <c r="U168" s="341" t="n">
        <f aca="false">+[4]data1cf!T168</f>
        <v>0</v>
      </c>
      <c r="V168" s="341" t="n">
        <f aca="false">+[4]data1cf!U168</f>
        <v>0</v>
      </c>
      <c r="W168" s="341" t="n">
        <f aca="false">+[4]data1cf!V168</f>
        <v>0</v>
      </c>
      <c r="X168" s="341" t="n">
        <f aca="false">+[4]data1cf!W168</f>
        <v>0</v>
      </c>
      <c r="Y168" s="341" t="n">
        <f aca="false">+[4]data1cf!X168</f>
        <v>0</v>
      </c>
      <c r="Z168" s="341" t="n">
        <f aca="false">+[4]data1cf!Y168</f>
        <v>0</v>
      </c>
      <c r="AA168" s="341" t="n">
        <f aca="false">+[4]data1cf!Z168</f>
        <v>0</v>
      </c>
      <c r="AB168" s="341"/>
      <c r="AC168" s="342" t="n">
        <f aca="false">XNPV(0.1,B168:AA168,$B$1:$AA$1)</f>
        <v>24365.1087556399</v>
      </c>
      <c r="AD168" s="342" t="n">
        <f aca="false">SUMPRODUCT(B168:AA168,$B$1010:$AA$1010)</f>
        <v>49355.8655363964</v>
      </c>
      <c r="AE168" s="343" t="n">
        <f aca="false">SUMPRODUCT(B168:AA168,$B$1012:$AA$1012)</f>
        <v>49022.7804188639</v>
      </c>
      <c r="AF168" s="344" t="n">
        <f aca="false">XIRR(B168:AA168,$B$1:$AA$1)</f>
        <v>0.161207144121527</v>
      </c>
      <c r="AG168" s="345" t="n">
        <f aca="false">1-EXP(-(1/0.25)*(AD168/ABS($AD$1010)))</f>
        <v>0.981939419664432</v>
      </c>
    </row>
    <row r="169" customFormat="false" ht="12.75" hidden="false" customHeight="false" outlineLevel="0" collapsed="false">
      <c r="A169" s="336"/>
      <c r="B169" s="341" t="n">
        <f aca="false">+[4]data1cf!A169</f>
        <v>-67213.5949467093</v>
      </c>
      <c r="C169" s="341" t="n">
        <f aca="false">+[4]data1cf!B169</f>
        <v>11935.9902386032</v>
      </c>
      <c r="D169" s="341" t="n">
        <f aca="false">+[4]data1cf!C169</f>
        <v>12908.8161685065</v>
      </c>
      <c r="E169" s="341" t="n">
        <f aca="false">+[4]data1cf!D169</f>
        <v>12615.623478543</v>
      </c>
      <c r="F169" s="341" t="n">
        <f aca="false">+[4]data1cf!E169</f>
        <v>12178.2889733327</v>
      </c>
      <c r="G169" s="341" t="n">
        <f aca="false">+[4]data1cf!F169</f>
        <v>12056.5342417708</v>
      </c>
      <c r="H169" s="341" t="n">
        <f aca="false">+[4]data1cf!G169</f>
        <v>12009.0597830234</v>
      </c>
      <c r="I169" s="341" t="n">
        <f aca="false">+[4]data1cf!H169</f>
        <v>11636.5846378054</v>
      </c>
      <c r="J169" s="341" t="n">
        <f aca="false">+[4]data1cf!I169</f>
        <v>11609.9910929214</v>
      </c>
      <c r="K169" s="341" t="n">
        <f aca="false">+[4]data1cf!J169</f>
        <v>11600.8740514989</v>
      </c>
      <c r="L169" s="341" t="n">
        <f aca="false">+[4]data1cf!K169</f>
        <v>11677.5665748538</v>
      </c>
      <c r="M169" s="341" t="n">
        <f aca="false">+[4]data1cf!L169</f>
        <v>11459.8504792331</v>
      </c>
      <c r="N169" s="341" t="n">
        <f aca="false">+[4]data1cf!M169</f>
        <v>11504.3395854286</v>
      </c>
      <c r="O169" s="341" t="n">
        <f aca="false">+[4]data1cf!N169</f>
        <v>11336.0921941435</v>
      </c>
      <c r="P169" s="341" t="n">
        <f aca="false">+[4]data1cf!O169</f>
        <v>11325.98281017</v>
      </c>
      <c r="Q169" s="341" t="n">
        <f aca="false">+[4]data1cf!P169</f>
        <v>11381.9436322354</v>
      </c>
      <c r="R169" s="341" t="n">
        <f aca="false">+[4]data1cf!Q169</f>
        <v>770.913048600777</v>
      </c>
      <c r="S169" s="341" t="n">
        <f aca="false">+[4]data1cf!R169</f>
        <v>0</v>
      </c>
      <c r="T169" s="341" t="n">
        <f aca="false">+[4]data1cf!S169</f>
        <v>0</v>
      </c>
      <c r="U169" s="341" t="n">
        <f aca="false">+[4]data1cf!T169</f>
        <v>0</v>
      </c>
      <c r="V169" s="341" t="n">
        <f aca="false">+[4]data1cf!U169</f>
        <v>0</v>
      </c>
      <c r="W169" s="341" t="n">
        <f aca="false">+[4]data1cf!V169</f>
        <v>0</v>
      </c>
      <c r="X169" s="341" t="n">
        <f aca="false">+[4]data1cf!W169</f>
        <v>0</v>
      </c>
      <c r="Y169" s="341" t="n">
        <f aca="false">+[4]data1cf!X169</f>
        <v>0</v>
      </c>
      <c r="Z169" s="341" t="n">
        <f aca="false">+[4]data1cf!Y169</f>
        <v>0</v>
      </c>
      <c r="AA169" s="341" t="n">
        <f aca="false">+[4]data1cf!Z169</f>
        <v>0</v>
      </c>
      <c r="AB169" s="341"/>
      <c r="AC169" s="342" t="n">
        <f aca="false">XNPV(0.1,B169:AA169,$B$1:$AA$1)</f>
        <v>23977.8399196087</v>
      </c>
      <c r="AD169" s="342" t="n">
        <f aca="false">SUMPRODUCT(B169:AA169,$B$1010:$AA$1010)</f>
        <v>48943.148804585</v>
      </c>
      <c r="AE169" s="343" t="n">
        <f aca="false">SUMPRODUCT(B169:AA169,$B$1012:$AA$1012)</f>
        <v>48610.4756698872</v>
      </c>
      <c r="AF169" s="344" t="n">
        <f aca="false">XIRR(B169:AA169,$B$1:$AA$1)</f>
        <v>0.160017679013105</v>
      </c>
      <c r="AG169" s="345" t="n">
        <f aca="false">1-EXP(-(1/0.25)*(AD169/ABS($AD$1010)))</f>
        <v>0.981322918401555</v>
      </c>
    </row>
    <row r="170" customFormat="false" ht="12.75" hidden="false" customHeight="false" outlineLevel="0" collapsed="false">
      <c r="A170" s="336"/>
      <c r="B170" s="341" t="n">
        <f aca="false">+[4]data1cf!A170</f>
        <v>-74029.0425602389</v>
      </c>
      <c r="C170" s="341" t="n">
        <f aca="false">+[4]data1cf!B170</f>
        <v>12169.451019154</v>
      </c>
      <c r="D170" s="341" t="n">
        <f aca="false">+[4]data1cf!C170</f>
        <v>13144.9059837544</v>
      </c>
      <c r="E170" s="341" t="n">
        <f aca="false">+[4]data1cf!D170</f>
        <v>12781.1796328352</v>
      </c>
      <c r="F170" s="341" t="n">
        <f aca="false">+[4]data1cf!E170</f>
        <v>12550.218879258</v>
      </c>
      <c r="G170" s="341" t="n">
        <f aca="false">+[4]data1cf!F170</f>
        <v>12318.7043689249</v>
      </c>
      <c r="H170" s="341" t="n">
        <f aca="false">+[4]data1cf!G170</f>
        <v>12061.9311789377</v>
      </c>
      <c r="I170" s="341" t="n">
        <f aca="false">+[4]data1cf!H170</f>
        <v>12010.0337757828</v>
      </c>
      <c r="J170" s="341" t="n">
        <f aca="false">+[4]data1cf!I170</f>
        <v>11835.6950853321</v>
      </c>
      <c r="K170" s="341" t="n">
        <f aca="false">+[4]data1cf!J170</f>
        <v>11794.4539887006</v>
      </c>
      <c r="L170" s="341" t="n">
        <f aca="false">+[4]data1cf!K170</f>
        <v>11726.6963387142</v>
      </c>
      <c r="M170" s="341" t="n">
        <f aca="false">+[4]data1cf!L170</f>
        <v>11653.2777871003</v>
      </c>
      <c r="N170" s="341" t="n">
        <f aca="false">+[4]data1cf!M170</f>
        <v>11428.9781628845</v>
      </c>
      <c r="O170" s="341" t="n">
        <f aca="false">+[4]data1cf!N170</f>
        <v>11448.6241279776</v>
      </c>
      <c r="P170" s="341" t="n">
        <f aca="false">+[4]data1cf!O170</f>
        <v>11469.490069094</v>
      </c>
      <c r="Q170" s="341" t="n">
        <f aca="false">+[4]data1cf!P170</f>
        <v>11481.8081072804</v>
      </c>
      <c r="R170" s="341" t="n">
        <f aca="false">+[4]data1cf!Q170</f>
        <v>849.083506548916</v>
      </c>
      <c r="S170" s="341" t="n">
        <f aca="false">+[4]data1cf!R170</f>
        <v>0</v>
      </c>
      <c r="T170" s="341" t="n">
        <f aca="false">+[4]data1cf!S170</f>
        <v>0</v>
      </c>
      <c r="U170" s="341" t="n">
        <f aca="false">+[4]data1cf!T170</f>
        <v>0</v>
      </c>
      <c r="V170" s="341" t="n">
        <f aca="false">+[4]data1cf!U170</f>
        <v>0</v>
      </c>
      <c r="W170" s="341" t="n">
        <f aca="false">+[4]data1cf!V170</f>
        <v>0</v>
      </c>
      <c r="X170" s="341" t="n">
        <f aca="false">+[4]data1cf!W170</f>
        <v>0</v>
      </c>
      <c r="Y170" s="341" t="n">
        <f aca="false">+[4]data1cf!X170</f>
        <v>0</v>
      </c>
      <c r="Z170" s="341" t="n">
        <f aca="false">+[4]data1cf!Y170</f>
        <v>0</v>
      </c>
      <c r="AA170" s="341" t="n">
        <f aca="false">+[4]data1cf!Z170</f>
        <v>0</v>
      </c>
      <c r="AB170" s="341"/>
      <c r="AC170" s="342" t="n">
        <f aca="false">XNPV(0.1,B170:AA170,$B$1:$AA$1)</f>
        <v>18693.2893280662</v>
      </c>
      <c r="AD170" s="342" t="n">
        <f aca="false">SUMPRODUCT(B170:AA170,$B$1010:$AA$1010)</f>
        <v>44027.0639019487</v>
      </c>
      <c r="AE170" s="343" t="n">
        <f aca="false">SUMPRODUCT(B170:AA170,$B$1012:$AA$1012)</f>
        <v>43689.7117183468</v>
      </c>
      <c r="AF170" s="344" t="n">
        <f aca="false">XIRR(B170:AA170,$B$1:$AA$1)</f>
        <v>0.143213173415873</v>
      </c>
      <c r="AG170" s="345" t="n">
        <f aca="false">1-EXP(-(1/0.25)*(AD170/ABS($AD$1010)))</f>
        <v>0.97214218562762</v>
      </c>
    </row>
    <row r="171" customFormat="false" ht="12.75" hidden="false" customHeight="false" outlineLevel="0" collapsed="false">
      <c r="A171" s="336"/>
      <c r="B171" s="341" t="n">
        <f aca="false">+[4]data1cf!A171</f>
        <v>-62606.4033894364</v>
      </c>
      <c r="C171" s="341" t="n">
        <f aca="false">+[4]data1cf!B171</f>
        <v>11941.532016006</v>
      </c>
      <c r="D171" s="341" t="n">
        <f aca="false">+[4]data1cf!C171</f>
        <v>12728.1028975171</v>
      </c>
      <c r="E171" s="341" t="n">
        <f aca="false">+[4]data1cf!D171</f>
        <v>12377.9719592948</v>
      </c>
      <c r="F171" s="341" t="n">
        <f aca="false">+[4]data1cf!E171</f>
        <v>12162.5190860494</v>
      </c>
      <c r="G171" s="341" t="n">
        <f aca="false">+[4]data1cf!F171</f>
        <v>12035.3755700231</v>
      </c>
      <c r="H171" s="341" t="n">
        <f aca="false">+[4]data1cf!G171</f>
        <v>11839.3613122104</v>
      </c>
      <c r="I171" s="341" t="n">
        <f aca="false">+[4]data1cf!H171</f>
        <v>11593.635985233</v>
      </c>
      <c r="J171" s="341" t="n">
        <f aca="false">+[4]data1cf!I171</f>
        <v>11583.9881395188</v>
      </c>
      <c r="K171" s="341" t="n">
        <f aca="false">+[4]data1cf!J171</f>
        <v>11421.7739119673</v>
      </c>
      <c r="L171" s="341" t="n">
        <f aca="false">+[4]data1cf!K171</f>
        <v>11424.3598258611</v>
      </c>
      <c r="M171" s="341" t="n">
        <f aca="false">+[4]data1cf!L171</f>
        <v>11556.0417111466</v>
      </c>
      <c r="N171" s="341" t="n">
        <f aca="false">+[4]data1cf!M171</f>
        <v>11353.8441517171</v>
      </c>
      <c r="O171" s="341" t="n">
        <f aca="false">+[4]data1cf!N171</f>
        <v>11328.2723746883</v>
      </c>
      <c r="P171" s="341" t="n">
        <f aca="false">+[4]data1cf!O171</f>
        <v>11290.2189296437</v>
      </c>
      <c r="Q171" s="341" t="n">
        <f aca="false">+[4]data1cf!P171</f>
        <v>11256.5972336123</v>
      </c>
      <c r="R171" s="341" t="n">
        <f aca="false">+[4]data1cf!Q171</f>
        <v>718.070404315479</v>
      </c>
      <c r="S171" s="341" t="n">
        <f aca="false">+[4]data1cf!R171</f>
        <v>0</v>
      </c>
      <c r="T171" s="341" t="n">
        <f aca="false">+[4]data1cf!S171</f>
        <v>0</v>
      </c>
      <c r="U171" s="341" t="n">
        <f aca="false">+[4]data1cf!T171</f>
        <v>0</v>
      </c>
      <c r="V171" s="341" t="n">
        <f aca="false">+[4]data1cf!U171</f>
        <v>0</v>
      </c>
      <c r="W171" s="341" t="n">
        <f aca="false">+[4]data1cf!V171</f>
        <v>0</v>
      </c>
      <c r="X171" s="341" t="n">
        <f aca="false">+[4]data1cf!W171</f>
        <v>0</v>
      </c>
      <c r="Y171" s="341" t="n">
        <f aca="false">+[4]data1cf!X171</f>
        <v>0</v>
      </c>
      <c r="Z171" s="341" t="n">
        <f aca="false">+[4]data1cf!Y171</f>
        <v>0</v>
      </c>
      <c r="AA171" s="341" t="n">
        <f aca="false">+[4]data1cf!Z171</f>
        <v>0</v>
      </c>
      <c r="AB171" s="341"/>
      <c r="AC171" s="342" t="n">
        <f aca="false">XNPV(0.1,B171:AA171,$B$1:$AA$1)</f>
        <v>27867.6350898861</v>
      </c>
      <c r="AD171" s="342" t="n">
        <f aca="false">SUMPRODUCT(B171:AA171,$B$1010:$AA$1010)</f>
        <v>52637.8222570216</v>
      </c>
      <c r="AE171" s="343" t="n">
        <f aca="false">SUMPRODUCT(B171:AA171,$B$1012:$AA$1012)</f>
        <v>52307.7501758191</v>
      </c>
      <c r="AF171" s="344" t="n">
        <f aca="false">XIRR(B171:AA171,$B$1:$AA$1)</f>
        <v>0.174053083726292</v>
      </c>
      <c r="AG171" s="345" t="n">
        <f aca="false">1-EXP(-(1/0.25)*(AD171/ABS($AD$1010)))</f>
        <v>0.986170333160486</v>
      </c>
    </row>
    <row r="172" customFormat="false" ht="12.75" hidden="false" customHeight="false" outlineLevel="0" collapsed="false">
      <c r="A172" s="336"/>
      <c r="B172" s="341" t="n">
        <f aca="false">+[4]data1cf!A172</f>
        <v>-70431.5087204108</v>
      </c>
      <c r="C172" s="341" t="n">
        <f aca="false">+[4]data1cf!B172</f>
        <v>11973.1862650245</v>
      </c>
      <c r="D172" s="341" t="n">
        <f aca="false">+[4]data1cf!C172</f>
        <v>13123.8415561618</v>
      </c>
      <c r="E172" s="341" t="n">
        <f aca="false">+[4]data1cf!D172</f>
        <v>12677.8573050191</v>
      </c>
      <c r="F172" s="341" t="n">
        <f aca="false">+[4]data1cf!E172</f>
        <v>12373.0708956624</v>
      </c>
      <c r="G172" s="341" t="n">
        <f aca="false">+[4]data1cf!F172</f>
        <v>12139.2571502211</v>
      </c>
      <c r="H172" s="341" t="n">
        <f aca="false">+[4]data1cf!G172</f>
        <v>11927.2630801369</v>
      </c>
      <c r="I172" s="341" t="n">
        <f aca="false">+[4]data1cf!H172</f>
        <v>11758.1120259449</v>
      </c>
      <c r="J172" s="341" t="n">
        <f aca="false">+[4]data1cf!I172</f>
        <v>11836.0901471332</v>
      </c>
      <c r="K172" s="341" t="n">
        <f aca="false">+[4]data1cf!J172</f>
        <v>11691.3461156287</v>
      </c>
      <c r="L172" s="341" t="n">
        <f aca="false">+[4]data1cf!K172</f>
        <v>11633.5126156749</v>
      </c>
      <c r="M172" s="341" t="n">
        <f aca="false">+[4]data1cf!L172</f>
        <v>11641.7980021332</v>
      </c>
      <c r="N172" s="341" t="n">
        <f aca="false">+[4]data1cf!M172</f>
        <v>11461.7949711097</v>
      </c>
      <c r="O172" s="341" t="n">
        <f aca="false">+[4]data1cf!N172</f>
        <v>11447.8992772142</v>
      </c>
      <c r="P172" s="341" t="n">
        <f aca="false">+[4]data1cf!O172</f>
        <v>11410.1250817427</v>
      </c>
      <c r="Q172" s="341" t="n">
        <f aca="false">+[4]data1cf!P172</f>
        <v>11375.2056337057</v>
      </c>
      <c r="R172" s="341" t="n">
        <f aca="false">+[4]data1cf!Q172</f>
        <v>807.821232419623</v>
      </c>
      <c r="S172" s="341" t="n">
        <f aca="false">+[4]data1cf!R172</f>
        <v>0</v>
      </c>
      <c r="T172" s="341" t="n">
        <f aca="false">+[4]data1cf!S172</f>
        <v>0</v>
      </c>
      <c r="U172" s="341" t="n">
        <f aca="false">+[4]data1cf!T172</f>
        <v>0</v>
      </c>
      <c r="V172" s="341" t="n">
        <f aca="false">+[4]data1cf!U172</f>
        <v>0</v>
      </c>
      <c r="W172" s="341" t="n">
        <f aca="false">+[4]data1cf!V172</f>
        <v>0</v>
      </c>
      <c r="X172" s="341" t="n">
        <f aca="false">+[4]data1cf!W172</f>
        <v>0</v>
      </c>
      <c r="Y172" s="341" t="n">
        <f aca="false">+[4]data1cf!X172</f>
        <v>0</v>
      </c>
      <c r="Z172" s="341" t="n">
        <f aca="false">+[4]data1cf!Y172</f>
        <v>0</v>
      </c>
      <c r="AA172" s="341" t="n">
        <f aca="false">+[4]data1cf!Z172</f>
        <v>0</v>
      </c>
      <c r="AB172" s="341"/>
      <c r="AC172" s="342" t="n">
        <f aca="false">XNPV(0.1,B172:AA172,$B$1:$AA$1)</f>
        <v>21456.5667901096</v>
      </c>
      <c r="AD172" s="342" t="n">
        <f aca="false">SUMPRODUCT(B172:AA172,$B$1010:$AA$1010)</f>
        <v>46597.4234051016</v>
      </c>
      <c r="AE172" s="343" t="n">
        <f aca="false">SUMPRODUCT(B172:AA172,$B$1012:$AA$1012)</f>
        <v>46262.4998001856</v>
      </c>
      <c r="AF172" s="344" t="n">
        <f aca="false">XIRR(B172:AA172,$B$1:$AA$1)</f>
        <v>0.151660357987417</v>
      </c>
      <c r="AG172" s="345" t="n">
        <f aca="false">1-EXP(-(1/0.25)*(AD172/ABS($AD$1010)))</f>
        <v>0.977397267441068</v>
      </c>
    </row>
    <row r="173" customFormat="false" ht="12.75" hidden="false" customHeight="false" outlineLevel="0" collapsed="false">
      <c r="A173" s="336"/>
      <c r="B173" s="341" t="n">
        <f aca="false">+[4]data1cf!A173</f>
        <v>-69677.9405445689</v>
      </c>
      <c r="C173" s="341" t="n">
        <f aca="false">+[4]data1cf!B173</f>
        <v>12022.4655580125</v>
      </c>
      <c r="D173" s="341" t="n">
        <f aca="false">+[4]data1cf!C173</f>
        <v>12967.8157241646</v>
      </c>
      <c r="E173" s="341" t="n">
        <f aca="false">+[4]data1cf!D173</f>
        <v>12673.3343439675</v>
      </c>
      <c r="F173" s="341" t="n">
        <f aca="false">+[4]data1cf!E173</f>
        <v>12426.7966143764</v>
      </c>
      <c r="G173" s="341" t="n">
        <f aca="false">+[4]data1cf!F173</f>
        <v>12185.3556140588</v>
      </c>
      <c r="H173" s="341" t="n">
        <f aca="false">+[4]data1cf!G173</f>
        <v>11865.3258527715</v>
      </c>
      <c r="I173" s="341" t="n">
        <f aca="false">+[4]data1cf!H173</f>
        <v>11704.3512943155</v>
      </c>
      <c r="J173" s="341" t="n">
        <f aca="false">+[4]data1cf!I173</f>
        <v>11737.9613811698</v>
      </c>
      <c r="K173" s="341" t="n">
        <f aca="false">+[4]data1cf!J173</f>
        <v>11669.7900124278</v>
      </c>
      <c r="L173" s="341" t="n">
        <f aca="false">+[4]data1cf!K173</f>
        <v>11575.6064145999</v>
      </c>
      <c r="M173" s="341" t="n">
        <f aca="false">+[4]data1cf!L173</f>
        <v>11497.3660386653</v>
      </c>
      <c r="N173" s="341" t="n">
        <f aca="false">+[4]data1cf!M173</f>
        <v>11555.0047617222</v>
      </c>
      <c r="O173" s="341" t="n">
        <f aca="false">+[4]data1cf!N173</f>
        <v>11325.0173991292</v>
      </c>
      <c r="P173" s="341" t="n">
        <f aca="false">+[4]data1cf!O173</f>
        <v>11475.5191674946</v>
      </c>
      <c r="Q173" s="341" t="n">
        <f aca="false">+[4]data1cf!P173</f>
        <v>11474.1478274977</v>
      </c>
      <c r="R173" s="341" t="n">
        <f aca="false">+[4]data1cf!Q173</f>
        <v>799.178106869988</v>
      </c>
      <c r="S173" s="341" t="n">
        <f aca="false">+[4]data1cf!R173</f>
        <v>0</v>
      </c>
      <c r="T173" s="341" t="n">
        <f aca="false">+[4]data1cf!S173</f>
        <v>0</v>
      </c>
      <c r="U173" s="341" t="n">
        <f aca="false">+[4]data1cf!T173</f>
        <v>0</v>
      </c>
      <c r="V173" s="341" t="n">
        <f aca="false">+[4]data1cf!U173</f>
        <v>0</v>
      </c>
      <c r="W173" s="341" t="n">
        <f aca="false">+[4]data1cf!V173</f>
        <v>0</v>
      </c>
      <c r="X173" s="341" t="n">
        <f aca="false">+[4]data1cf!W173</f>
        <v>0</v>
      </c>
      <c r="Y173" s="341" t="n">
        <f aca="false">+[4]data1cf!X173</f>
        <v>0</v>
      </c>
      <c r="Z173" s="341" t="n">
        <f aca="false">+[4]data1cf!Y173</f>
        <v>0</v>
      </c>
      <c r="AA173" s="341" t="n">
        <f aca="false">+[4]data1cf!Z173</f>
        <v>0</v>
      </c>
      <c r="AB173" s="341"/>
      <c r="AC173" s="342" t="n">
        <f aca="false">XNPV(0.1,B173:AA173,$B$1:$AA$1)</f>
        <v>22030.7209586465</v>
      </c>
      <c r="AD173" s="342" t="n">
        <f aca="false">SUMPRODUCT(B173:AA173,$B$1010:$AA$1010)</f>
        <v>47119.4285440836</v>
      </c>
      <c r="AE173" s="343" t="n">
        <f aca="false">SUMPRODUCT(B173:AA173,$B$1012:$AA$1012)</f>
        <v>46785.1297417404</v>
      </c>
      <c r="AF173" s="344" t="n">
        <f aca="false">XIRR(B173:AA173,$B$1:$AA$1)</f>
        <v>0.15353577405793</v>
      </c>
      <c r="AG173" s="345" t="n">
        <f aca="false">1-EXP(-(1/0.25)*(AD173/ABS($AD$1010)))</f>
        <v>0.978336754442139</v>
      </c>
    </row>
    <row r="174" customFormat="false" ht="12.75" hidden="false" customHeight="false" outlineLevel="0" collapsed="false">
      <c r="A174" s="336"/>
      <c r="B174" s="341" t="n">
        <f aca="false">+[4]data1cf!A174</f>
        <v>-68764.8487963084</v>
      </c>
      <c r="C174" s="341" t="n">
        <f aca="false">+[4]data1cf!B174</f>
        <v>11998.8684814754</v>
      </c>
      <c r="D174" s="341" t="n">
        <f aca="false">+[4]data1cf!C174</f>
        <v>12961.4620215234</v>
      </c>
      <c r="E174" s="341" t="n">
        <f aca="false">+[4]data1cf!D174</f>
        <v>12721.2101862225</v>
      </c>
      <c r="F174" s="341" t="n">
        <f aca="false">+[4]data1cf!E174</f>
        <v>12422.5465547304</v>
      </c>
      <c r="G174" s="341" t="n">
        <f aca="false">+[4]data1cf!F174</f>
        <v>11943.382130566</v>
      </c>
      <c r="H174" s="341" t="n">
        <f aca="false">+[4]data1cf!G174</f>
        <v>11814.2529208018</v>
      </c>
      <c r="I174" s="341" t="n">
        <f aca="false">+[4]data1cf!H174</f>
        <v>11826.2978602538</v>
      </c>
      <c r="J174" s="341" t="n">
        <f aca="false">+[4]data1cf!I174</f>
        <v>11755.0692246196</v>
      </c>
      <c r="K174" s="341" t="n">
        <f aca="false">+[4]data1cf!J174</f>
        <v>11602.4371273551</v>
      </c>
      <c r="L174" s="341" t="n">
        <f aca="false">+[4]data1cf!K174</f>
        <v>11558.8481922679</v>
      </c>
      <c r="M174" s="341" t="n">
        <f aca="false">+[4]data1cf!L174</f>
        <v>11712.8977033714</v>
      </c>
      <c r="N174" s="341" t="n">
        <f aca="false">+[4]data1cf!M174</f>
        <v>11438.7055780886</v>
      </c>
      <c r="O174" s="341" t="n">
        <f aca="false">+[4]data1cf!N174</f>
        <v>11675.6358637835</v>
      </c>
      <c r="P174" s="341" t="n">
        <f aca="false">+[4]data1cf!O174</f>
        <v>11516.8004913568</v>
      </c>
      <c r="Q174" s="341" t="n">
        <f aca="false">+[4]data1cf!P174</f>
        <v>11517.9663539986</v>
      </c>
      <c r="R174" s="341" t="n">
        <f aca="false">+[4]data1cf!Q174</f>
        <v>788.705309754139</v>
      </c>
      <c r="S174" s="341" t="n">
        <f aca="false">+[4]data1cf!R174</f>
        <v>0</v>
      </c>
      <c r="T174" s="341" t="n">
        <f aca="false">+[4]data1cf!S174</f>
        <v>0</v>
      </c>
      <c r="U174" s="341" t="n">
        <f aca="false">+[4]data1cf!T174</f>
        <v>0</v>
      </c>
      <c r="V174" s="341" t="n">
        <f aca="false">+[4]data1cf!U174</f>
        <v>0</v>
      </c>
      <c r="W174" s="341" t="n">
        <f aca="false">+[4]data1cf!V174</f>
        <v>0</v>
      </c>
      <c r="X174" s="341" t="n">
        <f aca="false">+[4]data1cf!W174</f>
        <v>0</v>
      </c>
      <c r="Y174" s="341" t="n">
        <f aca="false">+[4]data1cf!X174</f>
        <v>0</v>
      </c>
      <c r="Z174" s="341" t="n">
        <f aca="false">+[4]data1cf!Y174</f>
        <v>0</v>
      </c>
      <c r="AA174" s="341" t="n">
        <f aca="false">+[4]data1cf!Z174</f>
        <v>0</v>
      </c>
      <c r="AB174" s="341"/>
      <c r="AC174" s="342" t="n">
        <f aca="false">XNPV(0.1,B174:AA174,$B$1:$AA$1)</f>
        <v>22965.6641175678</v>
      </c>
      <c r="AD174" s="342" t="n">
        <f aca="false">SUMPRODUCT(B174:AA174,$B$1010:$AA$1010)</f>
        <v>48108.654928912</v>
      </c>
      <c r="AE174" s="343" t="n">
        <f aca="false">SUMPRODUCT(B174:AA174,$B$1012:$AA$1012)</f>
        <v>47773.4337687852</v>
      </c>
      <c r="AF174" s="344" t="n">
        <f aca="false">XIRR(B174:AA174,$B$1:$AA$1)</f>
        <v>0.156290849813857</v>
      </c>
      <c r="AG174" s="345" t="n">
        <f aca="false">1-EXP(-(1/0.25)*(AD174/ABS($AD$1010)))</f>
        <v>0.980011340808914</v>
      </c>
    </row>
    <row r="175" customFormat="false" ht="12.75" hidden="false" customHeight="false" outlineLevel="0" collapsed="false">
      <c r="A175" s="336"/>
      <c r="B175" s="341" t="n">
        <f aca="false">+[4]data1cf!A175</f>
        <v>-67152.9470578455</v>
      </c>
      <c r="C175" s="341" t="n">
        <f aca="false">+[4]data1cf!B175</f>
        <v>12001.9401104336</v>
      </c>
      <c r="D175" s="341" t="n">
        <f aca="false">+[4]data1cf!C175</f>
        <v>12958.0543677953</v>
      </c>
      <c r="E175" s="341" t="n">
        <f aca="false">+[4]data1cf!D175</f>
        <v>12493.3982511828</v>
      </c>
      <c r="F175" s="341" t="n">
        <f aca="false">+[4]data1cf!E175</f>
        <v>12318.9795819906</v>
      </c>
      <c r="G175" s="341" t="n">
        <f aca="false">+[4]data1cf!F175</f>
        <v>12073.8506731622</v>
      </c>
      <c r="H175" s="341" t="n">
        <f aca="false">+[4]data1cf!G175</f>
        <v>11940.3716419844</v>
      </c>
      <c r="I175" s="341" t="n">
        <f aca="false">+[4]data1cf!H175</f>
        <v>11743.0051269822</v>
      </c>
      <c r="J175" s="341" t="n">
        <f aca="false">+[4]data1cf!I175</f>
        <v>11886.4581019142</v>
      </c>
      <c r="K175" s="341" t="n">
        <f aca="false">+[4]data1cf!J175</f>
        <v>11696.2897931531</v>
      </c>
      <c r="L175" s="341" t="n">
        <f aca="false">+[4]data1cf!K175</f>
        <v>11487.0822396472</v>
      </c>
      <c r="M175" s="341" t="n">
        <f aca="false">+[4]data1cf!L175</f>
        <v>11498.5596633541</v>
      </c>
      <c r="N175" s="341" t="n">
        <f aca="false">+[4]data1cf!M175</f>
        <v>11576.7123598085</v>
      </c>
      <c r="O175" s="341" t="n">
        <f aca="false">+[4]data1cf!N175</f>
        <v>11528.1812343603</v>
      </c>
      <c r="P175" s="341" t="n">
        <f aca="false">+[4]data1cf!O175</f>
        <v>11444.57974479</v>
      </c>
      <c r="Q175" s="341" t="n">
        <f aca="false">+[4]data1cf!P175</f>
        <v>11281.3462434708</v>
      </c>
      <c r="R175" s="341" t="n">
        <f aca="false">+[4]data1cf!Q175</f>
        <v>770.217441574665</v>
      </c>
      <c r="S175" s="341" t="n">
        <f aca="false">+[4]data1cf!R175</f>
        <v>0</v>
      </c>
      <c r="T175" s="341" t="n">
        <f aca="false">+[4]data1cf!S175</f>
        <v>0</v>
      </c>
      <c r="U175" s="341" t="n">
        <f aca="false">+[4]data1cf!T175</f>
        <v>0</v>
      </c>
      <c r="V175" s="341" t="n">
        <f aca="false">+[4]data1cf!U175</f>
        <v>0</v>
      </c>
      <c r="W175" s="341" t="n">
        <f aca="false">+[4]data1cf!V175</f>
        <v>0</v>
      </c>
      <c r="X175" s="341" t="n">
        <f aca="false">+[4]data1cf!W175</f>
        <v>0</v>
      </c>
      <c r="Y175" s="341" t="n">
        <f aca="false">+[4]data1cf!X175</f>
        <v>0</v>
      </c>
      <c r="Z175" s="341" t="n">
        <f aca="false">+[4]data1cf!Y175</f>
        <v>0</v>
      </c>
      <c r="AA175" s="341" t="n">
        <f aca="false">+[4]data1cf!Z175</f>
        <v>0</v>
      </c>
      <c r="AB175" s="341"/>
      <c r="AC175" s="342" t="n">
        <f aca="false">XNPV(0.1,B175:AA175,$B$1:$AA$1)</f>
        <v>24365.1206998782</v>
      </c>
      <c r="AD175" s="342" t="n">
        <f aca="false">SUMPRODUCT(B175:AA175,$B$1010:$AA$1010)</f>
        <v>49438.5238676516</v>
      </c>
      <c r="AE175" s="343" t="n">
        <f aca="false">SUMPRODUCT(B175:AA175,$B$1012:$AA$1012)</f>
        <v>49104.4349427933</v>
      </c>
      <c r="AF175" s="344" t="n">
        <f aca="false">XIRR(B175:AA175,$B$1:$AA$1)</f>
        <v>0.160951749515869</v>
      </c>
      <c r="AG175" s="345" t="n">
        <f aca="false">1-EXP(-(1/0.25)*(AD175/ABS($AD$1010)))</f>
        <v>0.982060423890723</v>
      </c>
    </row>
    <row r="176" customFormat="false" ht="12.75" hidden="false" customHeight="false" outlineLevel="0" collapsed="false">
      <c r="A176" s="336"/>
      <c r="B176" s="341" t="n">
        <f aca="false">+[4]data1cf!A176</f>
        <v>-63175.3777073675</v>
      </c>
      <c r="C176" s="341" t="n">
        <f aca="false">+[4]data1cf!B176</f>
        <v>11785.6754799249</v>
      </c>
      <c r="D176" s="341" t="n">
        <f aca="false">+[4]data1cf!C176</f>
        <v>12918.9983311236</v>
      </c>
      <c r="E176" s="341" t="n">
        <f aca="false">+[4]data1cf!D176</f>
        <v>12392.1564294172</v>
      </c>
      <c r="F176" s="341" t="n">
        <f aca="false">+[4]data1cf!E176</f>
        <v>12254.5931047892</v>
      </c>
      <c r="G176" s="341" t="n">
        <f aca="false">+[4]data1cf!F176</f>
        <v>12082.1996750508</v>
      </c>
      <c r="H176" s="341" t="n">
        <f aca="false">+[4]data1cf!G176</f>
        <v>11842.8811533249</v>
      </c>
      <c r="I176" s="341" t="n">
        <f aca="false">+[4]data1cf!H176</f>
        <v>11538.4660485179</v>
      </c>
      <c r="J176" s="341" t="n">
        <f aca="false">+[4]data1cf!I176</f>
        <v>11533.9044066742</v>
      </c>
      <c r="K176" s="341" t="n">
        <f aca="false">+[4]data1cf!J176</f>
        <v>11549.8234388345</v>
      </c>
      <c r="L176" s="341" t="n">
        <f aca="false">+[4]data1cf!K176</f>
        <v>11495.6771906665</v>
      </c>
      <c r="M176" s="341" t="n">
        <f aca="false">+[4]data1cf!L176</f>
        <v>11335.9314400463</v>
      </c>
      <c r="N176" s="341" t="n">
        <f aca="false">+[4]data1cf!M176</f>
        <v>11303.097784844</v>
      </c>
      <c r="O176" s="341" t="n">
        <f aca="false">+[4]data1cf!N176</f>
        <v>11295.3677427036</v>
      </c>
      <c r="P176" s="341" t="n">
        <f aca="false">+[4]data1cf!O176</f>
        <v>11213.5919790516</v>
      </c>
      <c r="Q176" s="341" t="n">
        <f aca="false">+[4]data1cf!P176</f>
        <v>11225.559172948</v>
      </c>
      <c r="R176" s="341" t="n">
        <f aca="false">+[4]data1cf!Q176</f>
        <v>724.596312152422</v>
      </c>
      <c r="S176" s="341" t="n">
        <f aca="false">+[4]data1cf!R176</f>
        <v>0</v>
      </c>
      <c r="T176" s="341" t="n">
        <f aca="false">+[4]data1cf!S176</f>
        <v>0</v>
      </c>
      <c r="U176" s="341" t="n">
        <f aca="false">+[4]data1cf!T176</f>
        <v>0</v>
      </c>
      <c r="V176" s="341" t="n">
        <f aca="false">+[4]data1cf!U176</f>
        <v>0</v>
      </c>
      <c r="W176" s="341" t="n">
        <f aca="false">+[4]data1cf!V176</f>
        <v>0</v>
      </c>
      <c r="X176" s="341" t="n">
        <f aca="false">+[4]data1cf!W176</f>
        <v>0</v>
      </c>
      <c r="Y176" s="341" t="n">
        <f aca="false">+[4]data1cf!X176</f>
        <v>0</v>
      </c>
      <c r="Z176" s="341" t="n">
        <f aca="false">+[4]data1cf!Y176</f>
        <v>0</v>
      </c>
      <c r="AA176" s="341" t="n">
        <f aca="false">+[4]data1cf!Z176</f>
        <v>0</v>
      </c>
      <c r="AB176" s="341"/>
      <c r="AC176" s="342" t="n">
        <f aca="false">XNPV(0.1,B176:AA176,$B$1:$AA$1)</f>
        <v>27320.4493507454</v>
      </c>
      <c r="AD176" s="342" t="n">
        <f aca="false">SUMPRODUCT(B176:AA176,$B$1010:$AA$1010)</f>
        <v>52067.8628928441</v>
      </c>
      <c r="AE176" s="343" t="n">
        <f aca="false">SUMPRODUCT(B176:AA176,$B$1012:$AA$1012)</f>
        <v>51738.233152274</v>
      </c>
      <c r="AF176" s="344" t="n">
        <f aca="false">XIRR(B176:AA176,$B$1:$AA$1)</f>
        <v>0.172139693396339</v>
      </c>
      <c r="AG176" s="345" t="n">
        <f aca="false">1-EXP(-(1/0.25)*(AD176/ABS($AD$1010)))</f>
        <v>0.985514186030068</v>
      </c>
    </row>
    <row r="177" customFormat="false" ht="12.75" hidden="false" customHeight="false" outlineLevel="0" collapsed="false">
      <c r="A177" s="336"/>
      <c r="B177" s="341" t="n">
        <f aca="false">+[4]data1cf!A177</f>
        <v>-62129.9512672564</v>
      </c>
      <c r="C177" s="341" t="n">
        <f aca="false">+[4]data1cf!B177</f>
        <v>11915.4946840718</v>
      </c>
      <c r="D177" s="341" t="n">
        <f aca="false">+[4]data1cf!C177</f>
        <v>12702.1928733043</v>
      </c>
      <c r="E177" s="341" t="n">
        <f aca="false">+[4]data1cf!D177</f>
        <v>12423.4574624417</v>
      </c>
      <c r="F177" s="341" t="n">
        <f aca="false">+[4]data1cf!E177</f>
        <v>12154.566267793</v>
      </c>
      <c r="G177" s="341" t="n">
        <f aca="false">+[4]data1cf!F177</f>
        <v>12110.3658128861</v>
      </c>
      <c r="H177" s="341" t="n">
        <f aca="false">+[4]data1cf!G177</f>
        <v>11751.2958508114</v>
      </c>
      <c r="I177" s="341" t="n">
        <f aca="false">+[4]data1cf!H177</f>
        <v>11614.1629626898</v>
      </c>
      <c r="J177" s="341" t="n">
        <f aca="false">+[4]data1cf!I177</f>
        <v>11757.6004654889</v>
      </c>
      <c r="K177" s="341" t="n">
        <f aca="false">+[4]data1cf!J177</f>
        <v>11569.7511383387</v>
      </c>
      <c r="L177" s="341" t="n">
        <f aca="false">+[4]data1cf!K177</f>
        <v>11498.8960295603</v>
      </c>
      <c r="M177" s="341" t="n">
        <f aca="false">+[4]data1cf!L177</f>
        <v>11340.4753345024</v>
      </c>
      <c r="N177" s="341" t="n">
        <f aca="false">+[4]data1cf!M177</f>
        <v>11279.4996338437</v>
      </c>
      <c r="O177" s="341" t="n">
        <f aca="false">+[4]data1cf!N177</f>
        <v>11229.8017944292</v>
      </c>
      <c r="P177" s="341" t="n">
        <f aca="false">+[4]data1cf!O177</f>
        <v>11307.8058711525</v>
      </c>
      <c r="Q177" s="341" t="n">
        <f aca="false">+[4]data1cf!P177</f>
        <v>11361.8465970327</v>
      </c>
      <c r="R177" s="341" t="n">
        <f aca="false">+[4]data1cf!Q177</f>
        <v>712.605689054924</v>
      </c>
      <c r="S177" s="341" t="n">
        <f aca="false">+[4]data1cf!R177</f>
        <v>0</v>
      </c>
      <c r="T177" s="341" t="n">
        <f aca="false">+[4]data1cf!S177</f>
        <v>0</v>
      </c>
      <c r="U177" s="341" t="n">
        <f aca="false">+[4]data1cf!T177</f>
        <v>0</v>
      </c>
      <c r="V177" s="341" t="n">
        <f aca="false">+[4]data1cf!U177</f>
        <v>0</v>
      </c>
      <c r="W177" s="341" t="n">
        <f aca="false">+[4]data1cf!V177</f>
        <v>0</v>
      </c>
      <c r="X177" s="341" t="n">
        <f aca="false">+[4]data1cf!W177</f>
        <v>0</v>
      </c>
      <c r="Y177" s="341" t="n">
        <f aca="false">+[4]data1cf!X177</f>
        <v>0</v>
      </c>
      <c r="Z177" s="341" t="n">
        <f aca="false">+[4]data1cf!Y177</f>
        <v>0</v>
      </c>
      <c r="AA177" s="341" t="n">
        <f aca="false">+[4]data1cf!Z177</f>
        <v>0</v>
      </c>
      <c r="AB177" s="341"/>
      <c r="AC177" s="342" t="n">
        <f aca="false">XNPV(0.1,B177:AA177,$B$1:$AA$1)</f>
        <v>28408.4670183784</v>
      </c>
      <c r="AD177" s="342" t="n">
        <f aca="false">SUMPRODUCT(B177:AA177,$B$1010:$AA$1010)</f>
        <v>53203.5071494298</v>
      </c>
      <c r="AE177" s="343" t="n">
        <f aca="false">SUMPRODUCT(B177:AA177,$B$1012:$AA$1012)</f>
        <v>52873.1813785231</v>
      </c>
      <c r="AF177" s="344" t="n">
        <f aca="false">XIRR(B177:AA177,$B$1:$AA$1)</f>
        <v>0.175934959449198</v>
      </c>
      <c r="AG177" s="345" t="n">
        <f aca="false">1-EXP(-(1/0.25)*(AD177/ABS($AD$1010)))</f>
        <v>0.986792168847103</v>
      </c>
    </row>
    <row r="178" customFormat="false" ht="12.75" hidden="false" customHeight="false" outlineLevel="0" collapsed="false">
      <c r="A178" s="336"/>
      <c r="B178" s="341" t="n">
        <f aca="false">+[4]data1cf!A178</f>
        <v>-64649.2063605921</v>
      </c>
      <c r="C178" s="341" t="n">
        <f aca="false">+[4]data1cf!B178</f>
        <v>11990.4196376601</v>
      </c>
      <c r="D178" s="341" t="n">
        <f aca="false">+[4]data1cf!C178</f>
        <v>12794.5644970904</v>
      </c>
      <c r="E178" s="341" t="n">
        <f aca="false">+[4]data1cf!D178</f>
        <v>12520.1110541989</v>
      </c>
      <c r="F178" s="341" t="n">
        <f aca="false">+[4]data1cf!E178</f>
        <v>12204.76979379</v>
      </c>
      <c r="G178" s="341" t="n">
        <f aca="false">+[4]data1cf!F178</f>
        <v>12088.5203701845</v>
      </c>
      <c r="H178" s="341" t="n">
        <f aca="false">+[4]data1cf!G178</f>
        <v>11935.1689040911</v>
      </c>
      <c r="I178" s="341" t="n">
        <f aca="false">+[4]data1cf!H178</f>
        <v>11659.6479424441</v>
      </c>
      <c r="J178" s="341" t="n">
        <f aca="false">+[4]data1cf!I178</f>
        <v>11633.8736866364</v>
      </c>
      <c r="K178" s="341" t="n">
        <f aca="false">+[4]data1cf!J178</f>
        <v>11665.1604711254</v>
      </c>
      <c r="L178" s="341" t="n">
        <f aca="false">+[4]data1cf!K178</f>
        <v>11488.1002917692</v>
      </c>
      <c r="M178" s="341" t="n">
        <f aca="false">+[4]data1cf!L178</f>
        <v>11669.6924614953</v>
      </c>
      <c r="N178" s="341" t="n">
        <f aca="false">+[4]data1cf!M178</f>
        <v>11534.569711169</v>
      </c>
      <c r="O178" s="341" t="n">
        <f aca="false">+[4]data1cf!N178</f>
        <v>11380.8730120944</v>
      </c>
      <c r="P178" s="341" t="n">
        <f aca="false">+[4]data1cf!O178</f>
        <v>11263.8980832857</v>
      </c>
      <c r="Q178" s="341" t="n">
        <f aca="false">+[4]data1cf!P178</f>
        <v>11245.2973993182</v>
      </c>
      <c r="R178" s="341" t="n">
        <f aca="false">+[4]data1cf!Q178</f>
        <v>741.500537273447</v>
      </c>
      <c r="S178" s="341" t="n">
        <f aca="false">+[4]data1cf!R178</f>
        <v>0</v>
      </c>
      <c r="T178" s="341" t="n">
        <f aca="false">+[4]data1cf!S178</f>
        <v>0</v>
      </c>
      <c r="U178" s="341" t="n">
        <f aca="false">+[4]data1cf!T178</f>
        <v>0</v>
      </c>
      <c r="V178" s="341" t="n">
        <f aca="false">+[4]data1cf!U178</f>
        <v>0</v>
      </c>
      <c r="W178" s="341" t="n">
        <f aca="false">+[4]data1cf!V178</f>
        <v>0</v>
      </c>
      <c r="X178" s="341" t="n">
        <f aca="false">+[4]data1cf!W178</f>
        <v>0</v>
      </c>
      <c r="Y178" s="341" t="n">
        <f aca="false">+[4]data1cf!X178</f>
        <v>0</v>
      </c>
      <c r="Z178" s="341" t="n">
        <f aca="false">+[4]data1cf!Y178</f>
        <v>0</v>
      </c>
      <c r="AA178" s="341" t="n">
        <f aca="false">+[4]data1cf!Z178</f>
        <v>0</v>
      </c>
      <c r="AB178" s="341"/>
      <c r="AC178" s="342" t="n">
        <f aca="false">XNPV(0.1,B178:AA178,$B$1:$AA$1)</f>
        <v>26439.716889246</v>
      </c>
      <c r="AD178" s="342" t="n">
        <f aca="false">SUMPRODUCT(B178:AA178,$B$1010:$AA$1010)</f>
        <v>51385.3829115764</v>
      </c>
      <c r="AE178" s="343" t="n">
        <f aca="false">SUMPRODUCT(B178:AA178,$B$1012:$AA$1012)</f>
        <v>51053.0000170634</v>
      </c>
      <c r="AF178" s="344" t="n">
        <f aca="false">XIRR(B178:AA178,$B$1:$AA$1)</f>
        <v>0.168313051947277</v>
      </c>
      <c r="AG178" s="345" t="n">
        <f aca="false">1-EXP(-(1/0.25)*(AD178/ABS($AD$1010)))</f>
        <v>0.98468742033993</v>
      </c>
    </row>
    <row r="179" customFormat="false" ht="12.75" hidden="false" customHeight="false" outlineLevel="0" collapsed="false">
      <c r="A179" s="336"/>
      <c r="B179" s="341" t="n">
        <f aca="false">+[4]data1cf!A179</f>
        <v>-65542.2500482398</v>
      </c>
      <c r="C179" s="341" t="n">
        <f aca="false">+[4]data1cf!B179</f>
        <v>11893.6172860536</v>
      </c>
      <c r="D179" s="341" t="n">
        <f aca="false">+[4]data1cf!C179</f>
        <v>12829.0701164237</v>
      </c>
      <c r="E179" s="341" t="n">
        <f aca="false">+[4]data1cf!D179</f>
        <v>12436.4803482419</v>
      </c>
      <c r="F179" s="341" t="n">
        <f aca="false">+[4]data1cf!E179</f>
        <v>12387.2539197744</v>
      </c>
      <c r="G179" s="341" t="n">
        <f aca="false">+[4]data1cf!F179</f>
        <v>12131.4892536358</v>
      </c>
      <c r="H179" s="341" t="n">
        <f aca="false">+[4]data1cf!G179</f>
        <v>11815.3799659599</v>
      </c>
      <c r="I179" s="341" t="n">
        <f aca="false">+[4]data1cf!H179</f>
        <v>11702.3615390455</v>
      </c>
      <c r="J179" s="341" t="n">
        <f aca="false">+[4]data1cf!I179</f>
        <v>11719.3340474419</v>
      </c>
      <c r="K179" s="341" t="n">
        <f aca="false">+[4]data1cf!J179</f>
        <v>11751.5729312187</v>
      </c>
      <c r="L179" s="341" t="n">
        <f aca="false">+[4]data1cf!K179</f>
        <v>11611.0266478991</v>
      </c>
      <c r="M179" s="341" t="n">
        <f aca="false">+[4]data1cf!L179</f>
        <v>11573.5245494068</v>
      </c>
      <c r="N179" s="341" t="n">
        <f aca="false">+[4]data1cf!M179</f>
        <v>11516.269618426</v>
      </c>
      <c r="O179" s="341" t="n">
        <f aca="false">+[4]data1cf!N179</f>
        <v>11520.4331041915</v>
      </c>
      <c r="P179" s="341" t="n">
        <f aca="false">+[4]data1cf!O179</f>
        <v>11291.3964374491</v>
      </c>
      <c r="Q179" s="341" t="n">
        <f aca="false">+[4]data1cf!P179</f>
        <v>10991.0065822667</v>
      </c>
      <c r="R179" s="341" t="n">
        <f aca="false">+[4]data1cf!Q179</f>
        <v>751.743391153291</v>
      </c>
      <c r="S179" s="341" t="n">
        <f aca="false">+[4]data1cf!R179</f>
        <v>0</v>
      </c>
      <c r="T179" s="341" t="n">
        <f aca="false">+[4]data1cf!S179</f>
        <v>0</v>
      </c>
      <c r="U179" s="341" t="n">
        <f aca="false">+[4]data1cf!T179</f>
        <v>0</v>
      </c>
      <c r="V179" s="341" t="n">
        <f aca="false">+[4]data1cf!U179</f>
        <v>0</v>
      </c>
      <c r="W179" s="341" t="n">
        <f aca="false">+[4]data1cf!V179</f>
        <v>0</v>
      </c>
      <c r="X179" s="341" t="n">
        <f aca="false">+[4]data1cf!W179</f>
        <v>0</v>
      </c>
      <c r="Y179" s="341" t="n">
        <f aca="false">+[4]data1cf!X179</f>
        <v>0</v>
      </c>
      <c r="Z179" s="341" t="n">
        <f aca="false">+[4]data1cf!Y179</f>
        <v>0</v>
      </c>
      <c r="AA179" s="341" t="n">
        <f aca="false">+[4]data1cf!Z179</f>
        <v>0</v>
      </c>
      <c r="AB179" s="341"/>
      <c r="AC179" s="342" t="n">
        <f aca="false">XNPV(0.1,B179:AA179,$B$1:$AA$1)</f>
        <v>25603.3369477921</v>
      </c>
      <c r="AD179" s="342" t="n">
        <f aca="false">SUMPRODUCT(B179:AA179,$B$1010:$AA$1010)</f>
        <v>50578.2225145164</v>
      </c>
      <c r="AE179" s="343" t="n">
        <f aca="false">SUMPRODUCT(B179:AA179,$B$1012:$AA$1012)</f>
        <v>50245.547612293</v>
      </c>
      <c r="AF179" s="344" t="n">
        <f aca="false">XIRR(B179:AA179,$B$1:$AA$1)</f>
        <v>0.165352299246264</v>
      </c>
      <c r="AG179" s="345" t="n">
        <f aca="false">1-EXP(-(1/0.25)*(AD179/ABS($AD$1010)))</f>
        <v>0.983648500739057</v>
      </c>
    </row>
    <row r="180" customFormat="false" ht="12.75" hidden="false" customHeight="false" outlineLevel="0" collapsed="false">
      <c r="A180" s="336"/>
      <c r="B180" s="341" t="n">
        <f aca="false">+[4]data1cf!A180</f>
        <v>-65923.3421917927</v>
      </c>
      <c r="C180" s="341" t="n">
        <f aca="false">+[4]data1cf!B180</f>
        <v>11898.3579886026</v>
      </c>
      <c r="D180" s="341" t="n">
        <f aca="false">+[4]data1cf!C180</f>
        <v>12718.1457625477</v>
      </c>
      <c r="E180" s="341" t="n">
        <f aca="false">+[4]data1cf!D180</f>
        <v>12523.4783093003</v>
      </c>
      <c r="F180" s="341" t="n">
        <f aca="false">+[4]data1cf!E180</f>
        <v>12330.7773411344</v>
      </c>
      <c r="G180" s="341" t="n">
        <f aca="false">+[4]data1cf!F180</f>
        <v>11948.6303051359</v>
      </c>
      <c r="H180" s="341" t="n">
        <f aca="false">+[4]data1cf!G180</f>
        <v>11747.0336483009</v>
      </c>
      <c r="I180" s="341" t="n">
        <f aca="false">+[4]data1cf!H180</f>
        <v>11757.176022729</v>
      </c>
      <c r="J180" s="341" t="n">
        <f aca="false">+[4]data1cf!I180</f>
        <v>11671.5999229424</v>
      </c>
      <c r="K180" s="341" t="n">
        <f aca="false">+[4]data1cf!J180</f>
        <v>11590.0045380716</v>
      </c>
      <c r="L180" s="341" t="n">
        <f aca="false">+[4]data1cf!K180</f>
        <v>11599.7965699916</v>
      </c>
      <c r="M180" s="341" t="n">
        <f aca="false">+[4]data1cf!L180</f>
        <v>11449.9087114508</v>
      </c>
      <c r="N180" s="341" t="n">
        <f aca="false">+[4]data1cf!M180</f>
        <v>11462.2793825943</v>
      </c>
      <c r="O180" s="341" t="n">
        <f aca="false">+[4]data1cf!N180</f>
        <v>11384.1179583441</v>
      </c>
      <c r="P180" s="341" t="n">
        <f aca="false">+[4]data1cf!O180</f>
        <v>11263.4236505458</v>
      </c>
      <c r="Q180" s="341" t="n">
        <f aca="false">+[4]data1cf!P180</f>
        <v>11354.1008542466</v>
      </c>
      <c r="R180" s="341" t="n">
        <f aca="false">+[4]data1cf!Q180</f>
        <v>756.114365602986</v>
      </c>
      <c r="S180" s="341" t="n">
        <f aca="false">+[4]data1cf!R180</f>
        <v>0</v>
      </c>
      <c r="T180" s="341" t="n">
        <f aca="false">+[4]data1cf!S180</f>
        <v>0</v>
      </c>
      <c r="U180" s="341" t="n">
        <f aca="false">+[4]data1cf!T180</f>
        <v>0</v>
      </c>
      <c r="V180" s="341" t="n">
        <f aca="false">+[4]data1cf!U180</f>
        <v>0</v>
      </c>
      <c r="W180" s="341" t="n">
        <f aca="false">+[4]data1cf!V180</f>
        <v>0</v>
      </c>
      <c r="X180" s="341" t="n">
        <f aca="false">+[4]data1cf!W180</f>
        <v>0</v>
      </c>
      <c r="Y180" s="341" t="n">
        <f aca="false">+[4]data1cf!X180</f>
        <v>0</v>
      </c>
      <c r="Z180" s="341" t="n">
        <f aca="false">+[4]data1cf!Y180</f>
        <v>0</v>
      </c>
      <c r="AA180" s="341" t="n">
        <f aca="false">+[4]data1cf!Z180</f>
        <v>0</v>
      </c>
      <c r="AB180" s="341"/>
      <c r="AC180" s="342" t="n">
        <f aca="false">XNPV(0.1,B180:AA180,$B$1:$AA$1)</f>
        <v>24923.1480352073</v>
      </c>
      <c r="AD180" s="342" t="n">
        <f aca="false">SUMPRODUCT(B180:AA180,$B$1010:$AA$1010)</f>
        <v>49827.1156700531</v>
      </c>
      <c r="AE180" s="343" t="n">
        <f aca="false">SUMPRODUCT(B180:AA180,$B$1012:$AA$1012)</f>
        <v>49495.2456197005</v>
      </c>
      <c r="AF180" s="344" t="n">
        <f aca="false">XIRR(B180:AA180,$B$1:$AA$1)</f>
        <v>0.163334056032457</v>
      </c>
      <c r="AG180" s="345" t="n">
        <f aca="false">1-EXP(-(1/0.25)*(AD180/ABS($AD$1010)))</f>
        <v>0.982618511560386</v>
      </c>
    </row>
    <row r="181" customFormat="false" ht="12.75" hidden="false" customHeight="false" outlineLevel="0" collapsed="false">
      <c r="A181" s="336"/>
      <c r="B181" s="341" t="n">
        <f aca="false">+[4]data1cf!A181</f>
        <v>-66004.8115256731</v>
      </c>
      <c r="C181" s="341" t="n">
        <f aca="false">+[4]data1cf!B181</f>
        <v>12017.4067796482</v>
      </c>
      <c r="D181" s="341" t="n">
        <f aca="false">+[4]data1cf!C181</f>
        <v>12981.3861697635</v>
      </c>
      <c r="E181" s="341" t="n">
        <f aca="false">+[4]data1cf!D181</f>
        <v>12525.3564601963</v>
      </c>
      <c r="F181" s="341" t="n">
        <f aca="false">+[4]data1cf!E181</f>
        <v>12266.1595336431</v>
      </c>
      <c r="G181" s="341" t="n">
        <f aca="false">+[4]data1cf!F181</f>
        <v>11956.1779004255</v>
      </c>
      <c r="H181" s="341" t="n">
        <f aca="false">+[4]data1cf!G181</f>
        <v>11776.3649455644</v>
      </c>
      <c r="I181" s="341" t="n">
        <f aca="false">+[4]data1cf!H181</f>
        <v>11730.1989991247</v>
      </c>
      <c r="J181" s="341" t="n">
        <f aca="false">+[4]data1cf!I181</f>
        <v>11613.1024090561</v>
      </c>
      <c r="K181" s="341" t="n">
        <f aca="false">+[4]data1cf!J181</f>
        <v>11604.5074650491</v>
      </c>
      <c r="L181" s="341" t="n">
        <f aca="false">+[4]data1cf!K181</f>
        <v>11551.8769231728</v>
      </c>
      <c r="M181" s="341" t="n">
        <f aca="false">+[4]data1cf!L181</f>
        <v>11573.2017370685</v>
      </c>
      <c r="N181" s="341" t="n">
        <f aca="false">+[4]data1cf!M181</f>
        <v>11697.0665149842</v>
      </c>
      <c r="O181" s="341" t="n">
        <f aca="false">+[4]data1cf!N181</f>
        <v>11406.9170200708</v>
      </c>
      <c r="P181" s="341" t="n">
        <f aca="false">+[4]data1cf!O181</f>
        <v>11469.9284073484</v>
      </c>
      <c r="Q181" s="341" t="n">
        <f aca="false">+[4]data1cf!P181</f>
        <v>11323.8648673221</v>
      </c>
      <c r="R181" s="341" t="n">
        <f aca="false">+[4]data1cf!Q181</f>
        <v>757.04878627486</v>
      </c>
      <c r="S181" s="341" t="n">
        <f aca="false">+[4]data1cf!R181</f>
        <v>0</v>
      </c>
      <c r="T181" s="341" t="n">
        <f aca="false">+[4]data1cf!S181</f>
        <v>0</v>
      </c>
      <c r="U181" s="341" t="n">
        <f aca="false">+[4]data1cf!T181</f>
        <v>0</v>
      </c>
      <c r="V181" s="341" t="n">
        <f aca="false">+[4]data1cf!U181</f>
        <v>0</v>
      </c>
      <c r="W181" s="341" t="n">
        <f aca="false">+[4]data1cf!V181</f>
        <v>0</v>
      </c>
      <c r="X181" s="341" t="n">
        <f aca="false">+[4]data1cf!W181</f>
        <v>0</v>
      </c>
      <c r="Y181" s="341" t="n">
        <f aca="false">+[4]data1cf!X181</f>
        <v>0</v>
      </c>
      <c r="Z181" s="341" t="n">
        <f aca="false">+[4]data1cf!Y181</f>
        <v>0</v>
      </c>
      <c r="AA181" s="341" t="n">
        <f aca="false">+[4]data1cf!Z181</f>
        <v>0</v>
      </c>
      <c r="AB181" s="341"/>
      <c r="AC181" s="342" t="n">
        <f aca="false">XNPV(0.1,B181:AA181,$B$1:$AA$1)</f>
        <v>25264.3233595139</v>
      </c>
      <c r="AD181" s="342" t="n">
        <f aca="false">SUMPRODUCT(B181:AA181,$B$1010:$AA$1010)</f>
        <v>50258.053988868</v>
      </c>
      <c r="AE181" s="343" t="n">
        <f aca="false">SUMPRODUCT(B181:AA181,$B$1012:$AA$1012)</f>
        <v>49924.8557287968</v>
      </c>
      <c r="AF181" s="344" t="n">
        <f aca="false">XIRR(B181:AA181,$B$1:$AA$1)</f>
        <v>0.164164042901316</v>
      </c>
      <c r="AG181" s="345" t="n">
        <f aca="false">1-EXP(-(1/0.25)*(AD181/ABS($AD$1010)))</f>
        <v>0.983217136765254</v>
      </c>
    </row>
    <row r="182" customFormat="false" ht="12.75" hidden="false" customHeight="false" outlineLevel="0" collapsed="false">
      <c r="A182" s="336"/>
      <c r="B182" s="341" t="n">
        <f aca="false">+[4]data1cf!A182</f>
        <v>-72153.4962585631</v>
      </c>
      <c r="C182" s="341" t="n">
        <f aca="false">+[4]data1cf!B182</f>
        <v>12074.5501101954</v>
      </c>
      <c r="D182" s="341" t="n">
        <f aca="false">+[4]data1cf!C182</f>
        <v>13224.6998666393</v>
      </c>
      <c r="E182" s="341" t="n">
        <f aca="false">+[4]data1cf!D182</f>
        <v>12618.4520288799</v>
      </c>
      <c r="F182" s="341" t="n">
        <f aca="false">+[4]data1cf!E182</f>
        <v>12380.3070440306</v>
      </c>
      <c r="G182" s="341" t="n">
        <f aca="false">+[4]data1cf!F182</f>
        <v>12071.4039688555</v>
      </c>
      <c r="H182" s="341" t="n">
        <f aca="false">+[4]data1cf!G182</f>
        <v>12071.7993596809</v>
      </c>
      <c r="I182" s="341" t="n">
        <f aca="false">+[4]data1cf!H182</f>
        <v>11677.7759118153</v>
      </c>
      <c r="J182" s="341" t="n">
        <f aca="false">+[4]data1cf!I182</f>
        <v>11637.7648427085</v>
      </c>
      <c r="K182" s="341" t="n">
        <f aca="false">+[4]data1cf!J182</f>
        <v>11681.2632118269</v>
      </c>
      <c r="L182" s="341" t="n">
        <f aca="false">+[4]data1cf!K182</f>
        <v>11709.8803622089</v>
      </c>
      <c r="M182" s="341" t="n">
        <f aca="false">+[4]data1cf!L182</f>
        <v>11607.3708869782</v>
      </c>
      <c r="N182" s="341" t="n">
        <f aca="false">+[4]data1cf!M182</f>
        <v>11726.7662062309</v>
      </c>
      <c r="O182" s="341" t="n">
        <f aca="false">+[4]data1cf!N182</f>
        <v>11608.3763665621</v>
      </c>
      <c r="P182" s="341" t="n">
        <f aca="false">+[4]data1cf!O182</f>
        <v>11547.6475632063</v>
      </c>
      <c r="Q182" s="341" t="n">
        <f aca="false">+[4]data1cf!P182</f>
        <v>11507.3376332996</v>
      </c>
      <c r="R182" s="341" t="n">
        <f aca="false">+[4]data1cf!Q182</f>
        <v>827.571740687216</v>
      </c>
      <c r="S182" s="341" t="n">
        <f aca="false">+[4]data1cf!R182</f>
        <v>0</v>
      </c>
      <c r="T182" s="341" t="n">
        <f aca="false">+[4]data1cf!S182</f>
        <v>0</v>
      </c>
      <c r="U182" s="341" t="n">
        <f aca="false">+[4]data1cf!T182</f>
        <v>0</v>
      </c>
      <c r="V182" s="341" t="n">
        <f aca="false">+[4]data1cf!U182</f>
        <v>0</v>
      </c>
      <c r="W182" s="341" t="n">
        <f aca="false">+[4]data1cf!V182</f>
        <v>0</v>
      </c>
      <c r="X182" s="341" t="n">
        <f aca="false">+[4]data1cf!W182</f>
        <v>0</v>
      </c>
      <c r="Y182" s="341" t="n">
        <f aca="false">+[4]data1cf!X182</f>
        <v>0</v>
      </c>
      <c r="Z182" s="341" t="n">
        <f aca="false">+[4]data1cf!Y182</f>
        <v>0</v>
      </c>
      <c r="AA182" s="341" t="n">
        <f aca="false">+[4]data1cf!Z182</f>
        <v>0</v>
      </c>
      <c r="AB182" s="341"/>
      <c r="AC182" s="342" t="n">
        <f aca="false">XNPV(0.1,B182:AA182,$B$1:$AA$1)</f>
        <v>19992.0968036177</v>
      </c>
      <c r="AD182" s="342" t="n">
        <f aca="false">SUMPRODUCT(B182:AA182,$B$1010:$AA$1010)</f>
        <v>45218.8050289165</v>
      </c>
      <c r="AE182" s="343" t="n">
        <f aca="false">SUMPRODUCT(B182:AA182,$B$1012:$AA$1012)</f>
        <v>44882.4379284771</v>
      </c>
      <c r="AF182" s="344" t="n">
        <f aca="false">XIRR(B182:AA182,$B$1:$AA$1)</f>
        <v>0.147130993303968</v>
      </c>
      <c r="AG182" s="345" t="n">
        <f aca="false">1-EXP(-(1/0.25)*(AD182/ABS($AD$1010)))</f>
        <v>0.974715505133816</v>
      </c>
    </row>
    <row r="183" customFormat="false" ht="12.75" hidden="false" customHeight="false" outlineLevel="0" collapsed="false">
      <c r="A183" s="336"/>
      <c r="B183" s="341" t="n">
        <f aca="false">+[4]data1cf!A183</f>
        <v>-68123.7260187528</v>
      </c>
      <c r="C183" s="341" t="n">
        <f aca="false">+[4]data1cf!B183</f>
        <v>11941.567408027</v>
      </c>
      <c r="D183" s="341" t="n">
        <f aca="false">+[4]data1cf!C183</f>
        <v>13041.2121438766</v>
      </c>
      <c r="E183" s="341" t="n">
        <f aca="false">+[4]data1cf!D183</f>
        <v>12562.0411284828</v>
      </c>
      <c r="F183" s="341" t="n">
        <f aca="false">+[4]data1cf!E183</f>
        <v>12503.7171693696</v>
      </c>
      <c r="G183" s="341" t="n">
        <f aca="false">+[4]data1cf!F183</f>
        <v>12219.5000708016</v>
      </c>
      <c r="H183" s="341" t="n">
        <f aca="false">+[4]data1cf!G183</f>
        <v>11880.5564950451</v>
      </c>
      <c r="I183" s="341" t="n">
        <f aca="false">+[4]data1cf!H183</f>
        <v>11817.5372952632</v>
      </c>
      <c r="J183" s="341" t="n">
        <f aca="false">+[4]data1cf!I183</f>
        <v>11673.6730538549</v>
      </c>
      <c r="K183" s="341" t="n">
        <f aca="false">+[4]data1cf!J183</f>
        <v>11507.755963344</v>
      </c>
      <c r="L183" s="341" t="n">
        <f aca="false">+[4]data1cf!K183</f>
        <v>11609.6189931303</v>
      </c>
      <c r="M183" s="341" t="n">
        <f aca="false">+[4]data1cf!L183</f>
        <v>11718.6552870619</v>
      </c>
      <c r="N183" s="341" t="n">
        <f aca="false">+[4]data1cf!M183</f>
        <v>11528.2443759685</v>
      </c>
      <c r="O183" s="341" t="n">
        <f aca="false">+[4]data1cf!N183</f>
        <v>11369.0758010166</v>
      </c>
      <c r="P183" s="341" t="n">
        <f aca="false">+[4]data1cf!O183</f>
        <v>11366.5855684998</v>
      </c>
      <c r="Q183" s="341" t="n">
        <f aca="false">+[4]data1cf!P183</f>
        <v>11321.0975941054</v>
      </c>
      <c r="R183" s="341" t="n">
        <f aca="false">+[4]data1cf!Q183</f>
        <v>781.351887944687</v>
      </c>
      <c r="S183" s="341" t="n">
        <f aca="false">+[4]data1cf!R183</f>
        <v>0</v>
      </c>
      <c r="T183" s="341" t="n">
        <f aca="false">+[4]data1cf!S183</f>
        <v>0</v>
      </c>
      <c r="U183" s="341" t="n">
        <f aca="false">+[4]data1cf!T183</f>
        <v>0</v>
      </c>
      <c r="V183" s="341" t="n">
        <f aca="false">+[4]data1cf!U183</f>
        <v>0</v>
      </c>
      <c r="W183" s="341" t="n">
        <f aca="false">+[4]data1cf!V183</f>
        <v>0</v>
      </c>
      <c r="X183" s="341" t="n">
        <f aca="false">+[4]data1cf!W183</f>
        <v>0</v>
      </c>
      <c r="Y183" s="341" t="n">
        <f aca="false">+[4]data1cf!X183</f>
        <v>0</v>
      </c>
      <c r="Z183" s="341" t="n">
        <f aca="false">+[4]data1cf!Y183</f>
        <v>0</v>
      </c>
      <c r="AA183" s="341" t="n">
        <f aca="false">+[4]data1cf!Z183</f>
        <v>0</v>
      </c>
      <c r="AB183" s="341"/>
      <c r="AC183" s="342" t="n">
        <f aca="false">XNPV(0.1,B183:AA183,$B$1:$AA$1)</f>
        <v>23555.8494217819</v>
      </c>
      <c r="AD183" s="342" t="n">
        <f aca="false">SUMPRODUCT(B183:AA183,$B$1010:$AA$1010)</f>
        <v>48635.8608732551</v>
      </c>
      <c r="AE183" s="343" t="n">
        <f aca="false">SUMPRODUCT(B183:AA183,$B$1012:$AA$1012)</f>
        <v>48301.7807687188</v>
      </c>
      <c r="AF183" s="344" t="n">
        <f aca="false">XIRR(B183:AA183,$B$1:$AA$1)</f>
        <v>0.158308806433067</v>
      </c>
      <c r="AG183" s="345" t="n">
        <f aca="false">1-EXP(-(1/0.25)*(AD183/ABS($AD$1010)))</f>
        <v>0.980850274852226</v>
      </c>
    </row>
    <row r="184" customFormat="false" ht="12.75" hidden="false" customHeight="false" outlineLevel="0" collapsed="false">
      <c r="A184" s="336"/>
      <c r="B184" s="341" t="n">
        <f aca="false">+[4]data1cf!A184</f>
        <v>-67790.4603880506</v>
      </c>
      <c r="C184" s="341" t="n">
        <f aca="false">+[4]data1cf!B184</f>
        <v>11851.8708184577</v>
      </c>
      <c r="D184" s="341" t="n">
        <f aca="false">+[4]data1cf!C184</f>
        <v>12883.209976201</v>
      </c>
      <c r="E184" s="341" t="n">
        <f aca="false">+[4]data1cf!D184</f>
        <v>12699.201937923</v>
      </c>
      <c r="F184" s="341" t="n">
        <f aca="false">+[4]data1cf!E184</f>
        <v>12363.2513766866</v>
      </c>
      <c r="G184" s="341" t="n">
        <f aca="false">+[4]data1cf!F184</f>
        <v>12088.7785659937</v>
      </c>
      <c r="H184" s="341" t="n">
        <f aca="false">+[4]data1cf!G184</f>
        <v>11779.3378189283</v>
      </c>
      <c r="I184" s="341" t="n">
        <f aca="false">+[4]data1cf!H184</f>
        <v>11696.3042324253</v>
      </c>
      <c r="J184" s="341" t="n">
        <f aca="false">+[4]data1cf!I184</f>
        <v>11626.0881200716</v>
      </c>
      <c r="K184" s="341" t="n">
        <f aca="false">+[4]data1cf!J184</f>
        <v>11552.9245948896</v>
      </c>
      <c r="L184" s="341" t="n">
        <f aca="false">+[4]data1cf!K184</f>
        <v>11701.9649048664</v>
      </c>
      <c r="M184" s="341" t="n">
        <f aca="false">+[4]data1cf!L184</f>
        <v>11708.9481202757</v>
      </c>
      <c r="N184" s="341" t="n">
        <f aca="false">+[4]data1cf!M184</f>
        <v>11412.101450159</v>
      </c>
      <c r="O184" s="341" t="n">
        <f aca="false">+[4]data1cf!N184</f>
        <v>11397.766443494</v>
      </c>
      <c r="P184" s="341" t="n">
        <f aca="false">+[4]data1cf!O184</f>
        <v>11358.3895484319</v>
      </c>
      <c r="Q184" s="341" t="n">
        <f aca="false">+[4]data1cf!P184</f>
        <v>11242.1522610489</v>
      </c>
      <c r="R184" s="341" t="n">
        <f aca="false">+[4]data1cf!Q184</f>
        <v>777.529464466785</v>
      </c>
      <c r="S184" s="341" t="n">
        <f aca="false">+[4]data1cf!R184</f>
        <v>0</v>
      </c>
      <c r="T184" s="341" t="n">
        <f aca="false">+[4]data1cf!S184</f>
        <v>0</v>
      </c>
      <c r="U184" s="341" t="n">
        <f aca="false">+[4]data1cf!T184</f>
        <v>0</v>
      </c>
      <c r="V184" s="341" t="n">
        <f aca="false">+[4]data1cf!U184</f>
        <v>0</v>
      </c>
      <c r="W184" s="341" t="n">
        <f aca="false">+[4]data1cf!V184</f>
        <v>0</v>
      </c>
      <c r="X184" s="341" t="n">
        <f aca="false">+[4]data1cf!W184</f>
        <v>0</v>
      </c>
      <c r="Y184" s="341" t="n">
        <f aca="false">+[4]data1cf!X184</f>
        <v>0</v>
      </c>
      <c r="Z184" s="341" t="n">
        <f aca="false">+[4]data1cf!Y184</f>
        <v>0</v>
      </c>
      <c r="AA184" s="341" t="n">
        <f aca="false">+[4]data1cf!Z184</f>
        <v>0</v>
      </c>
      <c r="AB184" s="341"/>
      <c r="AC184" s="342" t="n">
        <f aca="false">XNPV(0.1,B184:AA184,$B$1:$AA$1)</f>
        <v>23462.299094251</v>
      </c>
      <c r="AD184" s="342" t="n">
        <f aca="false">SUMPRODUCT(B184:AA184,$B$1010:$AA$1010)</f>
        <v>48452.6170594861</v>
      </c>
      <c r="AE184" s="343" t="n">
        <f aca="false">SUMPRODUCT(B184:AA184,$B$1012:$AA$1012)</f>
        <v>48119.6380945</v>
      </c>
      <c r="AF184" s="344" t="n">
        <f aca="false">XIRR(B184:AA184,$B$1:$AA$1)</f>
        <v>0.158281323708175</v>
      </c>
      <c r="AG184" s="345" t="n">
        <f aca="false">1-EXP(-(1/0.25)*(AD184/ABS($AD$1010)))</f>
        <v>0.980562751478224</v>
      </c>
    </row>
    <row r="185" customFormat="false" ht="12.75" hidden="false" customHeight="false" outlineLevel="0" collapsed="false">
      <c r="A185" s="336"/>
      <c r="B185" s="341" t="n">
        <f aca="false">+[4]data1cf!A185</f>
        <v>-67057.9621116808</v>
      </c>
      <c r="C185" s="341" t="n">
        <f aca="false">+[4]data1cf!B185</f>
        <v>11907.0239441723</v>
      </c>
      <c r="D185" s="341" t="n">
        <f aca="false">+[4]data1cf!C185</f>
        <v>13092.1270112896</v>
      </c>
      <c r="E185" s="341" t="n">
        <f aca="false">+[4]data1cf!D185</f>
        <v>12452.0421101589</v>
      </c>
      <c r="F185" s="341" t="n">
        <f aca="false">+[4]data1cf!E185</f>
        <v>12216.0051027284</v>
      </c>
      <c r="G185" s="341" t="n">
        <f aca="false">+[4]data1cf!F185</f>
        <v>12001.0344010482</v>
      </c>
      <c r="H185" s="341" t="n">
        <f aca="false">+[4]data1cf!G185</f>
        <v>12077.8545858256</v>
      </c>
      <c r="I185" s="341" t="n">
        <f aca="false">+[4]data1cf!H185</f>
        <v>11833.7580848713</v>
      </c>
      <c r="J185" s="341" t="n">
        <f aca="false">+[4]data1cf!I185</f>
        <v>11643.8199519778</v>
      </c>
      <c r="K185" s="341" t="n">
        <f aca="false">+[4]data1cf!J185</f>
        <v>11542.4441453126</v>
      </c>
      <c r="L185" s="341" t="n">
        <f aca="false">+[4]data1cf!K185</f>
        <v>11598.1859747015</v>
      </c>
      <c r="M185" s="341" t="n">
        <f aca="false">+[4]data1cf!L185</f>
        <v>11422.9576484928</v>
      </c>
      <c r="N185" s="341" t="n">
        <f aca="false">+[4]data1cf!M185</f>
        <v>11540.4594834188</v>
      </c>
      <c r="O185" s="341" t="n">
        <f aca="false">+[4]data1cf!N185</f>
        <v>11278.3971977968</v>
      </c>
      <c r="P185" s="341" t="n">
        <f aca="false">+[4]data1cf!O185</f>
        <v>11216.2798263436</v>
      </c>
      <c r="Q185" s="341" t="n">
        <f aca="false">+[4]data1cf!P185</f>
        <v>11433.9694852881</v>
      </c>
      <c r="R185" s="341" t="n">
        <f aca="false">+[4]data1cf!Q185</f>
        <v>769.128002236133</v>
      </c>
      <c r="S185" s="341" t="n">
        <f aca="false">+[4]data1cf!R185</f>
        <v>0</v>
      </c>
      <c r="T185" s="341" t="n">
        <f aca="false">+[4]data1cf!S185</f>
        <v>0</v>
      </c>
      <c r="U185" s="341" t="n">
        <f aca="false">+[4]data1cf!T185</f>
        <v>0</v>
      </c>
      <c r="V185" s="341" t="n">
        <f aca="false">+[4]data1cf!U185</f>
        <v>0</v>
      </c>
      <c r="W185" s="341" t="n">
        <f aca="false">+[4]data1cf!V185</f>
        <v>0</v>
      </c>
      <c r="X185" s="341" t="n">
        <f aca="false">+[4]data1cf!W185</f>
        <v>0</v>
      </c>
      <c r="Y185" s="341" t="n">
        <f aca="false">+[4]data1cf!X185</f>
        <v>0</v>
      </c>
      <c r="Z185" s="341" t="n">
        <f aca="false">+[4]data1cf!Y185</f>
        <v>0</v>
      </c>
      <c r="AA185" s="341" t="n">
        <f aca="false">+[4]data1cf!Z185</f>
        <v>0</v>
      </c>
      <c r="AB185" s="341"/>
      <c r="AC185" s="342" t="n">
        <f aca="false">XNPV(0.1,B185:AA185,$B$1:$AA$1)</f>
        <v>24192.471624796</v>
      </c>
      <c r="AD185" s="342" t="n">
        <f aca="false">SUMPRODUCT(B185:AA185,$B$1010:$AA$1010)</f>
        <v>49160.5349573295</v>
      </c>
      <c r="AE185" s="343" t="n">
        <f aca="false">SUMPRODUCT(B185:AA185,$B$1012:$AA$1012)</f>
        <v>48827.947651589</v>
      </c>
      <c r="AF185" s="344" t="n">
        <f aca="false">XIRR(B185:AA185,$B$1:$AA$1)</f>
        <v>0.160710442563817</v>
      </c>
      <c r="AG185" s="345" t="n">
        <f aca="false">1-EXP(-(1/0.25)*(AD185/ABS($AD$1010)))</f>
        <v>0.981650220369216</v>
      </c>
    </row>
    <row r="186" customFormat="false" ht="12.75" hidden="false" customHeight="false" outlineLevel="0" collapsed="false">
      <c r="A186" s="336"/>
      <c r="B186" s="341" t="n">
        <f aca="false">+[4]data1cf!A186</f>
        <v>-71685.1147350413</v>
      </c>
      <c r="C186" s="341" t="n">
        <f aca="false">+[4]data1cf!B186</f>
        <v>11987.6936904934</v>
      </c>
      <c r="D186" s="341" t="n">
        <f aca="false">+[4]data1cf!C186</f>
        <v>13106.3290889406</v>
      </c>
      <c r="E186" s="341" t="n">
        <f aca="false">+[4]data1cf!D186</f>
        <v>12813.0053915037</v>
      </c>
      <c r="F186" s="341" t="n">
        <f aca="false">+[4]data1cf!E186</f>
        <v>12419.3609616269</v>
      </c>
      <c r="G186" s="341" t="n">
        <f aca="false">+[4]data1cf!F186</f>
        <v>12151.8747667874</v>
      </c>
      <c r="H186" s="341" t="n">
        <f aca="false">+[4]data1cf!G186</f>
        <v>11899.3949535388</v>
      </c>
      <c r="I186" s="341" t="n">
        <f aca="false">+[4]data1cf!H186</f>
        <v>11869.1951780811</v>
      </c>
      <c r="J186" s="341" t="n">
        <f aca="false">+[4]data1cf!I186</f>
        <v>11750.6118478659</v>
      </c>
      <c r="K186" s="341" t="n">
        <f aca="false">+[4]data1cf!J186</f>
        <v>11793.1832180938</v>
      </c>
      <c r="L186" s="341" t="n">
        <f aca="false">+[4]data1cf!K186</f>
        <v>11608.4011576003</v>
      </c>
      <c r="M186" s="341" t="n">
        <f aca="false">+[4]data1cf!L186</f>
        <v>11660.8361244901</v>
      </c>
      <c r="N186" s="341" t="n">
        <f aca="false">+[4]data1cf!M186</f>
        <v>11609.6464310742</v>
      </c>
      <c r="O186" s="341" t="n">
        <f aca="false">+[4]data1cf!N186</f>
        <v>11520.039223358</v>
      </c>
      <c r="P186" s="341" t="n">
        <f aca="false">+[4]data1cf!O186</f>
        <v>11420.9409448328</v>
      </c>
      <c r="Q186" s="341" t="n">
        <f aca="false">+[4]data1cf!P186</f>
        <v>11557.3721795442</v>
      </c>
      <c r="R186" s="341" t="n">
        <f aca="false">+[4]data1cf!Q186</f>
        <v>822.19959196503</v>
      </c>
      <c r="S186" s="341" t="n">
        <f aca="false">+[4]data1cf!R186</f>
        <v>0</v>
      </c>
      <c r="T186" s="341" t="n">
        <f aca="false">+[4]data1cf!S186</f>
        <v>0</v>
      </c>
      <c r="U186" s="341" t="n">
        <f aca="false">+[4]data1cf!T186</f>
        <v>0</v>
      </c>
      <c r="V186" s="341" t="n">
        <f aca="false">+[4]data1cf!U186</f>
        <v>0</v>
      </c>
      <c r="W186" s="341" t="n">
        <f aca="false">+[4]data1cf!V186</f>
        <v>0</v>
      </c>
      <c r="X186" s="341" t="n">
        <f aca="false">+[4]data1cf!W186</f>
        <v>0</v>
      </c>
      <c r="Y186" s="341" t="n">
        <f aca="false">+[4]data1cf!X186</f>
        <v>0</v>
      </c>
      <c r="Z186" s="341" t="n">
        <f aca="false">+[4]data1cf!Y186</f>
        <v>0</v>
      </c>
      <c r="AA186" s="341" t="n">
        <f aca="false">+[4]data1cf!Z186</f>
        <v>0</v>
      </c>
      <c r="AB186" s="341"/>
      <c r="AC186" s="342" t="n">
        <f aca="false">XNPV(0.1,B186:AA186,$B$1:$AA$1)</f>
        <v>20501.6764286497</v>
      </c>
      <c r="AD186" s="342" t="n">
        <f aca="false">SUMPRODUCT(B186:AA186,$B$1010:$AA$1010)</f>
        <v>45744.4734384266</v>
      </c>
      <c r="AE186" s="343" t="n">
        <f aca="false">SUMPRODUCT(B186:AA186,$B$1012:$AA$1012)</f>
        <v>45408.0686820048</v>
      </c>
      <c r="AF186" s="344" t="n">
        <f aca="false">XIRR(B186:AA186,$B$1:$AA$1)</f>
        <v>0.148578902847165</v>
      </c>
      <c r="AG186" s="345" t="n">
        <f aca="false">1-EXP(-(1/0.25)*(AD186/ABS($AD$1010)))</f>
        <v>0.975773678864945</v>
      </c>
    </row>
    <row r="187" customFormat="false" ht="12.75" hidden="false" customHeight="false" outlineLevel="0" collapsed="false">
      <c r="A187" s="336"/>
      <c r="B187" s="341" t="n">
        <f aca="false">+[4]data1cf!A187</f>
        <v>-65849.088099333</v>
      </c>
      <c r="C187" s="341" t="n">
        <f aca="false">+[4]data1cf!B187</f>
        <v>11979.2445674716</v>
      </c>
      <c r="D187" s="341" t="n">
        <f aca="false">+[4]data1cf!C187</f>
        <v>12708.4465283178</v>
      </c>
      <c r="E187" s="341" t="n">
        <f aca="false">+[4]data1cf!D187</f>
        <v>12600.1787925837</v>
      </c>
      <c r="F187" s="341" t="n">
        <f aca="false">+[4]data1cf!E187</f>
        <v>12258.8313934536</v>
      </c>
      <c r="G187" s="341" t="n">
        <f aca="false">+[4]data1cf!F187</f>
        <v>12015.9221480455</v>
      </c>
      <c r="H187" s="341" t="n">
        <f aca="false">+[4]data1cf!G187</f>
        <v>11748.5528449858</v>
      </c>
      <c r="I187" s="341" t="n">
        <f aca="false">+[4]data1cf!H187</f>
        <v>11646.06491231</v>
      </c>
      <c r="J187" s="341" t="n">
        <f aca="false">+[4]data1cf!I187</f>
        <v>11643.8868882946</v>
      </c>
      <c r="K187" s="341" t="n">
        <f aca="false">+[4]data1cf!J187</f>
        <v>11599.1709845882</v>
      </c>
      <c r="L187" s="341" t="n">
        <f aca="false">+[4]data1cf!K187</f>
        <v>11621.6237421208</v>
      </c>
      <c r="M187" s="341" t="n">
        <f aca="false">+[4]data1cf!L187</f>
        <v>11478.4329416929</v>
      </c>
      <c r="N187" s="341" t="n">
        <f aca="false">+[4]data1cf!M187</f>
        <v>11376.7316950044</v>
      </c>
      <c r="O187" s="341" t="n">
        <f aca="false">+[4]data1cf!N187</f>
        <v>11317.7588260752</v>
      </c>
      <c r="P187" s="341" t="n">
        <f aca="false">+[4]data1cf!O187</f>
        <v>11348.4994914156</v>
      </c>
      <c r="Q187" s="341" t="n">
        <f aca="false">+[4]data1cf!P187</f>
        <v>11292.3266512279</v>
      </c>
      <c r="R187" s="341" t="n">
        <f aca="false">+[4]data1cf!Q187</f>
        <v>755.26270086411</v>
      </c>
      <c r="S187" s="341" t="n">
        <f aca="false">+[4]data1cf!R187</f>
        <v>0</v>
      </c>
      <c r="T187" s="341" t="n">
        <f aca="false">+[4]data1cf!S187</f>
        <v>0</v>
      </c>
      <c r="U187" s="341" t="n">
        <f aca="false">+[4]data1cf!T187</f>
        <v>0</v>
      </c>
      <c r="V187" s="341" t="n">
        <f aca="false">+[4]data1cf!U187</f>
        <v>0</v>
      </c>
      <c r="W187" s="341" t="n">
        <f aca="false">+[4]data1cf!V187</f>
        <v>0</v>
      </c>
      <c r="X187" s="341" t="n">
        <f aca="false">+[4]data1cf!W187</f>
        <v>0</v>
      </c>
      <c r="Y187" s="341" t="n">
        <f aca="false">+[4]data1cf!X187</f>
        <v>0</v>
      </c>
      <c r="Z187" s="341" t="n">
        <f aca="false">+[4]data1cf!Y187</f>
        <v>0</v>
      </c>
      <c r="AA187" s="341" t="n">
        <f aca="false">+[4]data1cf!Z187</f>
        <v>0</v>
      </c>
      <c r="AB187" s="341"/>
      <c r="AC187" s="342" t="n">
        <f aca="false">XNPV(0.1,B187:AA187,$B$1:$AA$1)</f>
        <v>25027.3873370002</v>
      </c>
      <c r="AD187" s="342" t="n">
        <f aca="false">SUMPRODUCT(B187:AA187,$B$1010:$AA$1010)</f>
        <v>49906.9938170983</v>
      </c>
      <c r="AE187" s="343" t="n">
        <f aca="false">SUMPRODUCT(B187:AA187,$B$1012:$AA$1012)</f>
        <v>49575.4696669211</v>
      </c>
      <c r="AF187" s="344" t="n">
        <f aca="false">XIRR(B187:AA187,$B$1:$AA$1)</f>
        <v>0.163749793738124</v>
      </c>
      <c r="AG187" s="345" t="n">
        <f aca="false">1-EXP(-(1/0.25)*(AD187/ABS($AD$1010)))</f>
        <v>0.982731061740626</v>
      </c>
    </row>
    <row r="188" customFormat="false" ht="12.75" hidden="false" customHeight="false" outlineLevel="0" collapsed="false">
      <c r="A188" s="336"/>
      <c r="B188" s="341" t="n">
        <f aca="false">+[4]data1cf!A188</f>
        <v>-68899.5187817698</v>
      </c>
      <c r="C188" s="341" t="n">
        <f aca="false">+[4]data1cf!B188</f>
        <v>11997.8055147289</v>
      </c>
      <c r="D188" s="341" t="n">
        <f aca="false">+[4]data1cf!C188</f>
        <v>13057.6436406833</v>
      </c>
      <c r="E188" s="341" t="n">
        <f aca="false">+[4]data1cf!D188</f>
        <v>12698.5367461963</v>
      </c>
      <c r="F188" s="341" t="n">
        <f aca="false">+[4]data1cf!E188</f>
        <v>12368.323303762</v>
      </c>
      <c r="G188" s="341" t="n">
        <f aca="false">+[4]data1cf!F188</f>
        <v>12064.7405231189</v>
      </c>
      <c r="H188" s="341" t="n">
        <f aca="false">+[4]data1cf!G188</f>
        <v>11937.4506807281</v>
      </c>
      <c r="I188" s="341" t="n">
        <f aca="false">+[4]data1cf!H188</f>
        <v>11691.0688647656</v>
      </c>
      <c r="J188" s="341" t="n">
        <f aca="false">+[4]data1cf!I188</f>
        <v>11725.8453991721</v>
      </c>
      <c r="K188" s="341" t="n">
        <f aca="false">+[4]data1cf!J188</f>
        <v>11654.0331843329</v>
      </c>
      <c r="L188" s="341" t="n">
        <f aca="false">+[4]data1cf!K188</f>
        <v>11613.1845993933</v>
      </c>
      <c r="M188" s="341" t="n">
        <f aca="false">+[4]data1cf!L188</f>
        <v>11625.4314848737</v>
      </c>
      <c r="N188" s="341" t="n">
        <f aca="false">+[4]data1cf!M188</f>
        <v>11527.3273674999</v>
      </c>
      <c r="O188" s="341" t="n">
        <f aca="false">+[4]data1cf!N188</f>
        <v>11612.3804935914</v>
      </c>
      <c r="P188" s="341" t="n">
        <f aca="false">+[4]data1cf!O188</f>
        <v>11653.26070232</v>
      </c>
      <c r="Q188" s="341" t="n">
        <f aca="false">+[4]data1cf!P188</f>
        <v>11540.3835292211</v>
      </c>
      <c r="R188" s="341" t="n">
        <f aca="false">+[4]data1cf!Q188</f>
        <v>790.249920619387</v>
      </c>
      <c r="S188" s="341" t="n">
        <f aca="false">+[4]data1cf!R188</f>
        <v>0</v>
      </c>
      <c r="T188" s="341" t="n">
        <f aca="false">+[4]data1cf!S188</f>
        <v>0</v>
      </c>
      <c r="U188" s="341" t="n">
        <f aca="false">+[4]data1cf!T188</f>
        <v>0</v>
      </c>
      <c r="V188" s="341" t="n">
        <f aca="false">+[4]data1cf!U188</f>
        <v>0</v>
      </c>
      <c r="W188" s="341" t="n">
        <f aca="false">+[4]data1cf!V188</f>
        <v>0</v>
      </c>
      <c r="X188" s="341" t="n">
        <f aca="false">+[4]data1cf!W188</f>
        <v>0</v>
      </c>
      <c r="Y188" s="341" t="n">
        <f aca="false">+[4]data1cf!X188</f>
        <v>0</v>
      </c>
      <c r="Z188" s="341" t="n">
        <f aca="false">+[4]data1cf!Y188</f>
        <v>0</v>
      </c>
      <c r="AA188" s="341" t="n">
        <f aca="false">+[4]data1cf!Z188</f>
        <v>0</v>
      </c>
      <c r="AB188" s="341"/>
      <c r="AC188" s="342" t="n">
        <f aca="false">XNPV(0.1,B188:AA188,$B$1:$AA$1)</f>
        <v>22980.9673813541</v>
      </c>
      <c r="AD188" s="342" t="n">
        <f aca="false">SUMPRODUCT(B188:AA188,$B$1010:$AA$1010)</f>
        <v>48161.3022894335</v>
      </c>
      <c r="AE188" s="343" t="n">
        <f aca="false">SUMPRODUCT(B188:AA188,$B$1012:$AA$1012)</f>
        <v>47825.5355620373</v>
      </c>
      <c r="AF188" s="344" t="n">
        <f aca="false">XIRR(B188:AA188,$B$1:$AA$1)</f>
        <v>0.15622520036332</v>
      </c>
      <c r="AG188" s="345" t="n">
        <f aca="false">1-EXP(-(1/0.25)*(AD188/ABS($AD$1010)))</f>
        <v>0.980096743584222</v>
      </c>
    </row>
    <row r="189" customFormat="false" ht="12.75" hidden="false" customHeight="false" outlineLevel="0" collapsed="false">
      <c r="A189" s="336"/>
      <c r="B189" s="341" t="n">
        <f aca="false">+[4]data1cf!A189</f>
        <v>-68306.897269174</v>
      </c>
      <c r="C189" s="341" t="n">
        <f aca="false">+[4]data1cf!B189</f>
        <v>11860.2304048666</v>
      </c>
      <c r="D189" s="341" t="n">
        <f aca="false">+[4]data1cf!C189</f>
        <v>13131.7886636463</v>
      </c>
      <c r="E189" s="341" t="n">
        <f aca="false">+[4]data1cf!D189</f>
        <v>12672.566739042</v>
      </c>
      <c r="F189" s="341" t="n">
        <f aca="false">+[4]data1cf!E189</f>
        <v>12355.5197634469</v>
      </c>
      <c r="G189" s="341" t="n">
        <f aca="false">+[4]data1cf!F189</f>
        <v>12194.1747761693</v>
      </c>
      <c r="H189" s="341" t="n">
        <f aca="false">+[4]data1cf!G189</f>
        <v>11908.1061116919</v>
      </c>
      <c r="I189" s="341" t="n">
        <f aca="false">+[4]data1cf!H189</f>
        <v>11751.7700321152</v>
      </c>
      <c r="J189" s="341" t="n">
        <f aca="false">+[4]data1cf!I189</f>
        <v>11634.9470187109</v>
      </c>
      <c r="K189" s="341" t="n">
        <f aca="false">+[4]data1cf!J189</f>
        <v>11528.2125221017</v>
      </c>
      <c r="L189" s="341" t="n">
        <f aca="false">+[4]data1cf!K189</f>
        <v>11591.2757566981</v>
      </c>
      <c r="M189" s="341" t="n">
        <f aca="false">+[4]data1cf!L189</f>
        <v>11587.5994224045</v>
      </c>
      <c r="N189" s="341" t="n">
        <f aca="false">+[4]data1cf!M189</f>
        <v>11462.3214015555</v>
      </c>
      <c r="O189" s="341" t="n">
        <f aca="false">+[4]data1cf!N189</f>
        <v>11430.7957056573</v>
      </c>
      <c r="P189" s="341" t="n">
        <f aca="false">+[4]data1cf!O189</f>
        <v>11456.4921921757</v>
      </c>
      <c r="Q189" s="341" t="n">
        <f aca="false">+[4]data1cf!P189</f>
        <v>11444.8145468604</v>
      </c>
      <c r="R189" s="341" t="n">
        <f aca="false">+[4]data1cf!Q189</f>
        <v>783.452788918517</v>
      </c>
      <c r="S189" s="341" t="n">
        <f aca="false">+[4]data1cf!R189</f>
        <v>0</v>
      </c>
      <c r="T189" s="341" t="n">
        <f aca="false">+[4]data1cf!S189</f>
        <v>0</v>
      </c>
      <c r="U189" s="341" t="n">
        <f aca="false">+[4]data1cf!T189</f>
        <v>0</v>
      </c>
      <c r="V189" s="341" t="n">
        <f aca="false">+[4]data1cf!U189</f>
        <v>0</v>
      </c>
      <c r="W189" s="341" t="n">
        <f aca="false">+[4]data1cf!V189</f>
        <v>0</v>
      </c>
      <c r="X189" s="341" t="n">
        <f aca="false">+[4]data1cf!W189</f>
        <v>0</v>
      </c>
      <c r="Y189" s="341" t="n">
        <f aca="false">+[4]data1cf!X189</f>
        <v>0</v>
      </c>
      <c r="Z189" s="341" t="n">
        <f aca="false">+[4]data1cf!Y189</f>
        <v>0</v>
      </c>
      <c r="AA189" s="341" t="n">
        <f aca="false">+[4]data1cf!Z189</f>
        <v>0</v>
      </c>
      <c r="AB189" s="341"/>
      <c r="AC189" s="342" t="n">
        <f aca="false">XNPV(0.1,B189:AA189,$B$1:$AA$1)</f>
        <v>23309.7048175142</v>
      </c>
      <c r="AD189" s="342" t="n">
        <f aca="false">SUMPRODUCT(B189:AA189,$B$1010:$AA$1010)</f>
        <v>48377.9248497588</v>
      </c>
      <c r="AE189" s="343" t="n">
        <f aca="false">SUMPRODUCT(B189:AA189,$B$1012:$AA$1012)</f>
        <v>48043.895022574</v>
      </c>
      <c r="AF189" s="344" t="n">
        <f aca="false">XIRR(B189:AA189,$B$1:$AA$1)</f>
        <v>0.157564382994103</v>
      </c>
      <c r="AG189" s="345" t="n">
        <f aca="false">1-EXP(-(1/0.25)*(AD189/ABS($AD$1010)))</f>
        <v>0.980444318952551</v>
      </c>
    </row>
    <row r="190" customFormat="false" ht="12.75" hidden="false" customHeight="false" outlineLevel="0" collapsed="false">
      <c r="A190" s="336"/>
      <c r="B190" s="341" t="n">
        <f aca="false">+[4]data1cf!A190</f>
        <v>-67235.9823936112</v>
      </c>
      <c r="C190" s="341" t="n">
        <f aca="false">+[4]data1cf!B190</f>
        <v>12031.8221479511</v>
      </c>
      <c r="D190" s="341" t="n">
        <f aca="false">+[4]data1cf!C190</f>
        <v>13041.2737945097</v>
      </c>
      <c r="E190" s="341" t="n">
        <f aca="false">+[4]data1cf!D190</f>
        <v>12540.7278941515</v>
      </c>
      <c r="F190" s="341" t="n">
        <f aca="false">+[4]data1cf!E190</f>
        <v>12305.0143548961</v>
      </c>
      <c r="G190" s="341" t="n">
        <f aca="false">+[4]data1cf!F190</f>
        <v>12091.3458042045</v>
      </c>
      <c r="H190" s="341" t="n">
        <f aca="false">+[4]data1cf!G190</f>
        <v>11835.4313385124</v>
      </c>
      <c r="I190" s="341" t="n">
        <f aca="false">+[4]data1cf!H190</f>
        <v>11633.6375820329</v>
      </c>
      <c r="J190" s="341" t="n">
        <f aca="false">+[4]data1cf!I190</f>
        <v>11754.93535769</v>
      </c>
      <c r="K190" s="341" t="n">
        <f aca="false">+[4]data1cf!J190</f>
        <v>11593.7832482331</v>
      </c>
      <c r="L190" s="341" t="n">
        <f aca="false">+[4]data1cf!K190</f>
        <v>11527.5554907578</v>
      </c>
      <c r="M190" s="341" t="n">
        <f aca="false">+[4]data1cf!L190</f>
        <v>11519.2012516421</v>
      </c>
      <c r="N190" s="341" t="n">
        <f aca="false">+[4]data1cf!M190</f>
        <v>11330.105068606</v>
      </c>
      <c r="O190" s="341" t="n">
        <f aca="false">+[4]data1cf!N190</f>
        <v>11400.5299350027</v>
      </c>
      <c r="P190" s="341" t="n">
        <f aca="false">+[4]data1cf!O190</f>
        <v>11508.64474335</v>
      </c>
      <c r="Q190" s="341" t="n">
        <f aca="false">+[4]data1cf!P190</f>
        <v>11393.432008723</v>
      </c>
      <c r="R190" s="341" t="n">
        <f aca="false">+[4]data1cf!Q190</f>
        <v>771.169823661763</v>
      </c>
      <c r="S190" s="341" t="n">
        <f aca="false">+[4]data1cf!R190</f>
        <v>0</v>
      </c>
      <c r="T190" s="341" t="n">
        <f aca="false">+[4]data1cf!S190</f>
        <v>0</v>
      </c>
      <c r="U190" s="341" t="n">
        <f aca="false">+[4]data1cf!T190</f>
        <v>0</v>
      </c>
      <c r="V190" s="341" t="n">
        <f aca="false">+[4]data1cf!U190</f>
        <v>0</v>
      </c>
      <c r="W190" s="341" t="n">
        <f aca="false">+[4]data1cf!V190</f>
        <v>0</v>
      </c>
      <c r="X190" s="341" t="n">
        <f aca="false">+[4]data1cf!W190</f>
        <v>0</v>
      </c>
      <c r="Y190" s="341" t="n">
        <f aca="false">+[4]data1cf!X190</f>
        <v>0</v>
      </c>
      <c r="Z190" s="341" t="n">
        <f aca="false">+[4]data1cf!Y190</f>
        <v>0</v>
      </c>
      <c r="AA190" s="341" t="n">
        <f aca="false">+[4]data1cf!Z190</f>
        <v>0</v>
      </c>
      <c r="AB190" s="341"/>
      <c r="AC190" s="342" t="n">
        <f aca="false">XNPV(0.1,B190:AA190,$B$1:$AA$1)</f>
        <v>24146.0337243497</v>
      </c>
      <c r="AD190" s="342" t="n">
        <f aca="false">SUMPRODUCT(B190:AA190,$B$1010:$AA$1010)</f>
        <v>49131.9263599619</v>
      </c>
      <c r="AE190" s="343" t="n">
        <f aca="false">SUMPRODUCT(B190:AA190,$B$1012:$AA$1012)</f>
        <v>48798.9820949834</v>
      </c>
      <c r="AF190" s="344" t="n">
        <f aca="false">XIRR(B190:AA190,$B$1:$AA$1)</f>
        <v>0.160500147969761</v>
      </c>
      <c r="AG190" s="345" t="n">
        <f aca="false">1-EXP(-(1/0.25)*(AD190/ABS($AD$1010)))</f>
        <v>0.981607476493456</v>
      </c>
    </row>
    <row r="191" customFormat="false" ht="12.75" hidden="false" customHeight="false" outlineLevel="0" collapsed="false">
      <c r="A191" s="336"/>
      <c r="B191" s="341" t="n">
        <f aca="false">+[4]data1cf!A191</f>
        <v>-72095.8948415126</v>
      </c>
      <c r="C191" s="341" t="n">
        <f aca="false">+[4]data1cf!B191</f>
        <v>12120.6754027788</v>
      </c>
      <c r="D191" s="341" t="n">
        <f aca="false">+[4]data1cf!C191</f>
        <v>13185.5059144461</v>
      </c>
      <c r="E191" s="341" t="n">
        <f aca="false">+[4]data1cf!D191</f>
        <v>12680.9224534103</v>
      </c>
      <c r="F191" s="341" t="n">
        <f aca="false">+[4]data1cf!E191</f>
        <v>12481.485386226</v>
      </c>
      <c r="G191" s="341" t="n">
        <f aca="false">+[4]data1cf!F191</f>
        <v>12198.1000674425</v>
      </c>
      <c r="H191" s="341" t="n">
        <f aca="false">+[4]data1cf!G191</f>
        <v>12162.7049970732</v>
      </c>
      <c r="I191" s="341" t="n">
        <f aca="false">+[4]data1cf!H191</f>
        <v>11943.3666630044</v>
      </c>
      <c r="J191" s="341" t="n">
        <f aca="false">+[4]data1cf!I191</f>
        <v>11830.6357773767</v>
      </c>
      <c r="K191" s="341" t="n">
        <f aca="false">+[4]data1cf!J191</f>
        <v>11666.1797363171</v>
      </c>
      <c r="L191" s="341" t="n">
        <f aca="false">+[4]data1cf!K191</f>
        <v>11713.9946671624</v>
      </c>
      <c r="M191" s="341" t="n">
        <f aca="false">+[4]data1cf!L191</f>
        <v>11639.9887036142</v>
      </c>
      <c r="N191" s="341" t="n">
        <f aca="false">+[4]data1cf!M191</f>
        <v>11662.1421883214</v>
      </c>
      <c r="O191" s="341" t="n">
        <f aca="false">+[4]data1cf!N191</f>
        <v>11622.2435385466</v>
      </c>
      <c r="P191" s="341" t="n">
        <f aca="false">+[4]data1cf!O191</f>
        <v>11385.3890421065</v>
      </c>
      <c r="Q191" s="341" t="n">
        <f aca="false">+[4]data1cf!P191</f>
        <v>11379.9471222015</v>
      </c>
      <c r="R191" s="341" t="n">
        <f aca="false">+[4]data1cf!Q191</f>
        <v>826.911075474213</v>
      </c>
      <c r="S191" s="341" t="n">
        <f aca="false">+[4]data1cf!R191</f>
        <v>0</v>
      </c>
      <c r="T191" s="341" t="n">
        <f aca="false">+[4]data1cf!S191</f>
        <v>0</v>
      </c>
      <c r="U191" s="341" t="n">
        <f aca="false">+[4]data1cf!T191</f>
        <v>0</v>
      </c>
      <c r="V191" s="341" t="n">
        <f aca="false">+[4]data1cf!U191</f>
        <v>0</v>
      </c>
      <c r="W191" s="341" t="n">
        <f aca="false">+[4]data1cf!V191</f>
        <v>0</v>
      </c>
      <c r="X191" s="341" t="n">
        <f aca="false">+[4]data1cf!W191</f>
        <v>0</v>
      </c>
      <c r="Y191" s="341" t="n">
        <f aca="false">+[4]data1cf!X191</f>
        <v>0</v>
      </c>
      <c r="Z191" s="341" t="n">
        <f aca="false">+[4]data1cf!Y191</f>
        <v>0</v>
      </c>
      <c r="AA191" s="341" t="n">
        <f aca="false">+[4]data1cf!Z191</f>
        <v>0</v>
      </c>
      <c r="AB191" s="341"/>
      <c r="AC191" s="342" t="n">
        <f aca="false">XNPV(0.1,B191:AA191,$B$1:$AA$1)</f>
        <v>20448.1026273306</v>
      </c>
      <c r="AD191" s="342" t="n">
        <f aca="false">SUMPRODUCT(B191:AA191,$B$1010:$AA$1010)</f>
        <v>45758.4558490212</v>
      </c>
      <c r="AE191" s="343" t="n">
        <f aca="false">SUMPRODUCT(B191:AA191,$B$1012:$AA$1012)</f>
        <v>45421.3238159575</v>
      </c>
      <c r="AF191" s="344" t="n">
        <f aca="false">XIRR(B191:AA191,$B$1:$AA$1)</f>
        <v>0.148262203476258</v>
      </c>
      <c r="AG191" s="345" t="n">
        <f aca="false">1-EXP(-(1/0.25)*(AD191/ABS($AD$1010)))</f>
        <v>0.975801212513272</v>
      </c>
    </row>
    <row r="192" customFormat="false" ht="12.75" hidden="false" customHeight="false" outlineLevel="0" collapsed="false">
      <c r="A192" s="336"/>
      <c r="B192" s="341" t="n">
        <f aca="false">+[4]data1cf!A192</f>
        <v>-68367.070470111</v>
      </c>
      <c r="C192" s="341" t="n">
        <f aca="false">+[4]data1cf!B192</f>
        <v>11963.0863471966</v>
      </c>
      <c r="D192" s="341" t="n">
        <f aca="false">+[4]data1cf!C192</f>
        <v>12813.4431150814</v>
      </c>
      <c r="E192" s="341" t="n">
        <f aca="false">+[4]data1cf!D192</f>
        <v>12514.7102364056</v>
      </c>
      <c r="F192" s="341" t="n">
        <f aca="false">+[4]data1cf!E192</f>
        <v>12396.8945311878</v>
      </c>
      <c r="G192" s="341" t="n">
        <f aca="false">+[4]data1cf!F192</f>
        <v>12038.0032351013</v>
      </c>
      <c r="H192" s="341" t="n">
        <f aca="false">+[4]data1cf!G192</f>
        <v>11843.8451053165</v>
      </c>
      <c r="I192" s="341" t="n">
        <f aca="false">+[4]data1cf!H192</f>
        <v>11718.4881389009</v>
      </c>
      <c r="J192" s="341" t="n">
        <f aca="false">+[4]data1cf!I192</f>
        <v>11672.6671728112</v>
      </c>
      <c r="K192" s="341" t="n">
        <f aca="false">+[4]data1cf!J192</f>
        <v>11646.3834242597</v>
      </c>
      <c r="L192" s="341" t="n">
        <f aca="false">+[4]data1cf!K192</f>
        <v>11570.0914666784</v>
      </c>
      <c r="M192" s="341" t="n">
        <f aca="false">+[4]data1cf!L192</f>
        <v>11546.7529227591</v>
      </c>
      <c r="N192" s="341" t="n">
        <f aca="false">+[4]data1cf!M192</f>
        <v>11466.1203989207</v>
      </c>
      <c r="O192" s="341" t="n">
        <f aca="false">+[4]data1cf!N192</f>
        <v>11501.2736774146</v>
      </c>
      <c r="P192" s="341" t="n">
        <f aca="false">+[4]data1cf!O192</f>
        <v>11312.4827587134</v>
      </c>
      <c r="Q192" s="341" t="n">
        <f aca="false">+[4]data1cf!P192</f>
        <v>11350.6911819763</v>
      </c>
      <c r="R192" s="341" t="n">
        <f aca="false">+[4]data1cf!Q192</f>
        <v>784.142951463985</v>
      </c>
      <c r="S192" s="341" t="n">
        <f aca="false">+[4]data1cf!R192</f>
        <v>0</v>
      </c>
      <c r="T192" s="341" t="n">
        <f aca="false">+[4]data1cf!S192</f>
        <v>0</v>
      </c>
      <c r="U192" s="341" t="n">
        <f aca="false">+[4]data1cf!T192</f>
        <v>0</v>
      </c>
      <c r="V192" s="341" t="n">
        <f aca="false">+[4]data1cf!U192</f>
        <v>0</v>
      </c>
      <c r="W192" s="341" t="n">
        <f aca="false">+[4]data1cf!V192</f>
        <v>0</v>
      </c>
      <c r="X192" s="341" t="n">
        <f aca="false">+[4]data1cf!W192</f>
        <v>0</v>
      </c>
      <c r="Y192" s="341" t="n">
        <f aca="false">+[4]data1cf!X192</f>
        <v>0</v>
      </c>
      <c r="Z192" s="341" t="n">
        <f aca="false">+[4]data1cf!Y192</f>
        <v>0</v>
      </c>
      <c r="AA192" s="341" t="n">
        <f aca="false">+[4]data1cf!Z192</f>
        <v>0</v>
      </c>
      <c r="AB192" s="341"/>
      <c r="AC192" s="342" t="n">
        <f aca="false">XNPV(0.1,B192:AA192,$B$1:$AA$1)</f>
        <v>22846.0019533568</v>
      </c>
      <c r="AD192" s="342" t="n">
        <f aca="false">SUMPRODUCT(B192:AA192,$B$1010:$AA$1010)</f>
        <v>47838.7801896604</v>
      </c>
      <c r="AE192" s="343" t="n">
        <f aca="false">SUMPRODUCT(B192:AA192,$B$1012:$AA$1012)</f>
        <v>47505.7097594425</v>
      </c>
      <c r="AF192" s="344" t="n">
        <f aca="false">XIRR(B192:AA192,$B$1:$AA$1)</f>
        <v>0.156337839166581</v>
      </c>
      <c r="AG192" s="345" t="n">
        <f aca="false">1-EXP(-(1/0.25)*(AD192/ABS($AD$1010)))</f>
        <v>0.979567771177065</v>
      </c>
    </row>
    <row r="193" customFormat="false" ht="12.75" hidden="false" customHeight="false" outlineLevel="0" collapsed="false">
      <c r="A193" s="336"/>
      <c r="B193" s="341" t="n">
        <f aca="false">+[4]data1cf!A193</f>
        <v>-63436.1485826113</v>
      </c>
      <c r="C193" s="341" t="n">
        <f aca="false">+[4]data1cf!B193</f>
        <v>11888.9467219052</v>
      </c>
      <c r="D193" s="341" t="n">
        <f aca="false">+[4]data1cf!C193</f>
        <v>12745.548185808</v>
      </c>
      <c r="E193" s="341" t="n">
        <f aca="false">+[4]data1cf!D193</f>
        <v>12498.653489222</v>
      </c>
      <c r="F193" s="341" t="n">
        <f aca="false">+[4]data1cf!E193</f>
        <v>12191.6566842132</v>
      </c>
      <c r="G193" s="341" t="n">
        <f aca="false">+[4]data1cf!F193</f>
        <v>12021.4350996912</v>
      </c>
      <c r="H193" s="341" t="n">
        <f aca="false">+[4]data1cf!G193</f>
        <v>11787.4450616567</v>
      </c>
      <c r="I193" s="341" t="n">
        <f aca="false">+[4]data1cf!H193</f>
        <v>11630.0015531894</v>
      </c>
      <c r="J193" s="341" t="n">
        <f aca="false">+[4]data1cf!I193</f>
        <v>11631.238767558</v>
      </c>
      <c r="K193" s="341" t="n">
        <f aca="false">+[4]data1cf!J193</f>
        <v>11679.8367299053</v>
      </c>
      <c r="L193" s="341" t="n">
        <f aca="false">+[4]data1cf!K193</f>
        <v>11557.718195174</v>
      </c>
      <c r="M193" s="341" t="n">
        <f aca="false">+[4]data1cf!L193</f>
        <v>11448.4489549116</v>
      </c>
      <c r="N193" s="341" t="n">
        <f aca="false">+[4]data1cf!M193</f>
        <v>11249.5948188149</v>
      </c>
      <c r="O193" s="341" t="n">
        <f aca="false">+[4]data1cf!N193</f>
        <v>11308.9163336012</v>
      </c>
      <c r="P193" s="341" t="n">
        <f aca="false">+[4]data1cf!O193</f>
        <v>11435.9585662835</v>
      </c>
      <c r="Q193" s="341" t="n">
        <f aca="false">+[4]data1cf!P193</f>
        <v>11460.2039632889</v>
      </c>
      <c r="R193" s="341" t="n">
        <f aca="false">+[4]data1cf!Q193</f>
        <v>727.587249783119</v>
      </c>
      <c r="S193" s="341" t="n">
        <f aca="false">+[4]data1cf!R193</f>
        <v>0</v>
      </c>
      <c r="T193" s="341" t="n">
        <f aca="false">+[4]data1cf!S193</f>
        <v>0</v>
      </c>
      <c r="U193" s="341" t="n">
        <f aca="false">+[4]data1cf!T193</f>
        <v>0</v>
      </c>
      <c r="V193" s="341" t="n">
        <f aca="false">+[4]data1cf!U193</f>
        <v>0</v>
      </c>
      <c r="W193" s="341" t="n">
        <f aca="false">+[4]data1cf!V193</f>
        <v>0</v>
      </c>
      <c r="X193" s="341" t="n">
        <f aca="false">+[4]data1cf!W193</f>
        <v>0</v>
      </c>
      <c r="Y193" s="341" t="n">
        <f aca="false">+[4]data1cf!X193</f>
        <v>0</v>
      </c>
      <c r="Z193" s="341" t="n">
        <f aca="false">+[4]data1cf!Y193</f>
        <v>0</v>
      </c>
      <c r="AA193" s="341" t="n">
        <f aca="false">+[4]data1cf!Z193</f>
        <v>0</v>
      </c>
      <c r="AB193" s="341"/>
      <c r="AC193" s="342" t="n">
        <f aca="false">XNPV(0.1,B193:AA193,$B$1:$AA$1)</f>
        <v>27291.165325963</v>
      </c>
      <c r="AD193" s="342" t="n">
        <f aca="false">SUMPRODUCT(B193:AA193,$B$1010:$AA$1010)</f>
        <v>52163.1364423283</v>
      </c>
      <c r="AE193" s="343" t="n">
        <f aca="false">SUMPRODUCT(B193:AA193,$B$1012:$AA$1012)</f>
        <v>51831.6165681633</v>
      </c>
      <c r="AF193" s="344" t="n">
        <f aca="false">XIRR(B193:AA193,$B$1:$AA$1)</f>
        <v>0.171589754800981</v>
      </c>
      <c r="AG193" s="345" t="n">
        <f aca="false">1-EXP(-(1/0.25)*(AD193/ABS($AD$1010)))</f>
        <v>0.985625994559407</v>
      </c>
    </row>
    <row r="194" customFormat="false" ht="12.75" hidden="false" customHeight="false" outlineLevel="0" collapsed="false">
      <c r="A194" s="336"/>
      <c r="B194" s="341" t="n">
        <f aca="false">+[4]data1cf!A194</f>
        <v>-70821.22425668</v>
      </c>
      <c r="C194" s="341" t="n">
        <f aca="false">+[4]data1cf!B194</f>
        <v>12137.6428542688</v>
      </c>
      <c r="D194" s="341" t="n">
        <f aca="false">+[4]data1cf!C194</f>
        <v>13157.2035871912</v>
      </c>
      <c r="E194" s="341" t="n">
        <f aca="false">+[4]data1cf!D194</f>
        <v>12833.1727064597</v>
      </c>
      <c r="F194" s="341" t="n">
        <f aca="false">+[4]data1cf!E194</f>
        <v>12440.5901722302</v>
      </c>
      <c r="G194" s="341" t="n">
        <f aca="false">+[4]data1cf!F194</f>
        <v>12145.081564236</v>
      </c>
      <c r="H194" s="341" t="n">
        <f aca="false">+[4]data1cf!G194</f>
        <v>11933.5563227191</v>
      </c>
      <c r="I194" s="341" t="n">
        <f aca="false">+[4]data1cf!H194</f>
        <v>11864.099559827</v>
      </c>
      <c r="J194" s="341" t="n">
        <f aca="false">+[4]data1cf!I194</f>
        <v>11793.3215776175</v>
      </c>
      <c r="K194" s="341" t="n">
        <f aca="false">+[4]data1cf!J194</f>
        <v>11674.6525819947</v>
      </c>
      <c r="L194" s="341" t="n">
        <f aca="false">+[4]data1cf!K194</f>
        <v>11620.7373655729</v>
      </c>
      <c r="M194" s="341" t="n">
        <f aca="false">+[4]data1cf!L194</f>
        <v>11618.7763395022</v>
      </c>
      <c r="N194" s="341" t="n">
        <f aca="false">+[4]data1cf!M194</f>
        <v>11526.0969268454</v>
      </c>
      <c r="O194" s="341" t="n">
        <f aca="false">+[4]data1cf!N194</f>
        <v>11613.7512508429</v>
      </c>
      <c r="P194" s="341" t="n">
        <f aca="false">+[4]data1cf!O194</f>
        <v>11556.9296372664</v>
      </c>
      <c r="Q194" s="341" t="n">
        <f aca="false">+[4]data1cf!P194</f>
        <v>11506.1278551034</v>
      </c>
      <c r="R194" s="341" t="n">
        <f aca="false">+[4]data1cf!Q194</f>
        <v>812.291113734417</v>
      </c>
      <c r="S194" s="341" t="n">
        <f aca="false">+[4]data1cf!R194</f>
        <v>0</v>
      </c>
      <c r="T194" s="341" t="n">
        <f aca="false">+[4]data1cf!S194</f>
        <v>0</v>
      </c>
      <c r="U194" s="341" t="n">
        <f aca="false">+[4]data1cf!T194</f>
        <v>0</v>
      </c>
      <c r="V194" s="341" t="n">
        <f aca="false">+[4]data1cf!U194</f>
        <v>0</v>
      </c>
      <c r="W194" s="341" t="n">
        <f aca="false">+[4]data1cf!V194</f>
        <v>0</v>
      </c>
      <c r="X194" s="341" t="n">
        <f aca="false">+[4]data1cf!W194</f>
        <v>0</v>
      </c>
      <c r="Y194" s="341" t="n">
        <f aca="false">+[4]data1cf!X194</f>
        <v>0</v>
      </c>
      <c r="Z194" s="341" t="n">
        <f aca="false">+[4]data1cf!Y194</f>
        <v>0</v>
      </c>
      <c r="AA194" s="341" t="n">
        <f aca="false">+[4]data1cf!Z194</f>
        <v>0</v>
      </c>
      <c r="AB194" s="341"/>
      <c r="AC194" s="342" t="n">
        <f aca="false">XNPV(0.1,B194:AA194,$B$1:$AA$1)</f>
        <v>21567.5862056235</v>
      </c>
      <c r="AD194" s="342" t="n">
        <f aca="false">SUMPRODUCT(B194:AA194,$B$1010:$AA$1010)</f>
        <v>46824.0855282353</v>
      </c>
      <c r="AE194" s="343" t="n">
        <f aca="false">SUMPRODUCT(B194:AA194,$B$1012:$AA$1012)</f>
        <v>46487.5242467293</v>
      </c>
      <c r="AF194" s="344" t="n">
        <f aca="false">XIRR(B194:AA194,$B$1:$AA$1)</f>
        <v>0.151694686743673</v>
      </c>
      <c r="AG194" s="345" t="n">
        <f aca="false">1-EXP(-(1/0.25)*(AD194/ABS($AD$1010)))</f>
        <v>0.977810109846551</v>
      </c>
    </row>
    <row r="195" customFormat="false" ht="12.75" hidden="false" customHeight="false" outlineLevel="0" collapsed="false">
      <c r="A195" s="336"/>
      <c r="B195" s="341" t="n">
        <f aca="false">+[4]data1cf!A195</f>
        <v>-71035.3685208295</v>
      </c>
      <c r="C195" s="341" t="n">
        <f aca="false">+[4]data1cf!B195</f>
        <v>12058.5218345949</v>
      </c>
      <c r="D195" s="341" t="n">
        <f aca="false">+[4]data1cf!C195</f>
        <v>13140.2414848503</v>
      </c>
      <c r="E195" s="341" t="n">
        <f aca="false">+[4]data1cf!D195</f>
        <v>12812.3242651094</v>
      </c>
      <c r="F195" s="341" t="n">
        <f aca="false">+[4]data1cf!E195</f>
        <v>12614.4104188985</v>
      </c>
      <c r="G195" s="341" t="n">
        <f aca="false">+[4]data1cf!F195</f>
        <v>12280.9832140795</v>
      </c>
      <c r="H195" s="341" t="n">
        <f aca="false">+[4]data1cf!G195</f>
        <v>11863.9744921992</v>
      </c>
      <c r="I195" s="341" t="n">
        <f aca="false">+[4]data1cf!H195</f>
        <v>11966.8214525021</v>
      </c>
      <c r="J195" s="341" t="n">
        <f aca="false">+[4]data1cf!I195</f>
        <v>11832.3526302697</v>
      </c>
      <c r="K195" s="341" t="n">
        <f aca="false">+[4]data1cf!J195</f>
        <v>11750.0482738408</v>
      </c>
      <c r="L195" s="341" t="n">
        <f aca="false">+[4]data1cf!K195</f>
        <v>11566.5279296459</v>
      </c>
      <c r="M195" s="341" t="n">
        <f aca="false">+[4]data1cf!L195</f>
        <v>11508.8192229053</v>
      </c>
      <c r="N195" s="341" t="n">
        <f aca="false">+[4]data1cf!M195</f>
        <v>11478.5824293637</v>
      </c>
      <c r="O195" s="341" t="n">
        <f aca="false">+[4]data1cf!N195</f>
        <v>11429.6324611313</v>
      </c>
      <c r="P195" s="341" t="n">
        <f aca="false">+[4]data1cf!O195</f>
        <v>11543.6759334663</v>
      </c>
      <c r="Q195" s="341" t="n">
        <f aca="false">+[4]data1cf!P195</f>
        <v>11451.5659556406</v>
      </c>
      <c r="R195" s="341" t="n">
        <f aca="false">+[4]data1cf!Q195</f>
        <v>814.747262786506</v>
      </c>
      <c r="S195" s="341" t="n">
        <f aca="false">+[4]data1cf!R195</f>
        <v>0</v>
      </c>
      <c r="T195" s="341" t="n">
        <f aca="false">+[4]data1cf!S195</f>
        <v>0</v>
      </c>
      <c r="U195" s="341" t="n">
        <f aca="false">+[4]data1cf!T195</f>
        <v>0</v>
      </c>
      <c r="V195" s="341" t="n">
        <f aca="false">+[4]data1cf!U195</f>
        <v>0</v>
      </c>
      <c r="W195" s="341" t="n">
        <f aca="false">+[4]data1cf!V195</f>
        <v>0</v>
      </c>
      <c r="X195" s="341" t="n">
        <f aca="false">+[4]data1cf!W195</f>
        <v>0</v>
      </c>
      <c r="Y195" s="341" t="n">
        <f aca="false">+[4]data1cf!X195</f>
        <v>0</v>
      </c>
      <c r="Z195" s="341" t="n">
        <f aca="false">+[4]data1cf!Y195</f>
        <v>0</v>
      </c>
      <c r="AA195" s="341" t="n">
        <f aca="false">+[4]data1cf!Z195</f>
        <v>0</v>
      </c>
      <c r="AB195" s="341"/>
      <c r="AC195" s="342" t="n">
        <f aca="false">XNPV(0.1,B195:AA195,$B$1:$AA$1)</f>
        <v>21374.6658818104</v>
      </c>
      <c r="AD195" s="342" t="n">
        <f aca="false">SUMPRODUCT(B195:AA195,$B$1010:$AA$1010)</f>
        <v>46618.5291362323</v>
      </c>
      <c r="AE195" s="343" t="n">
        <f aca="false">SUMPRODUCT(B195:AA195,$B$1012:$AA$1012)</f>
        <v>46282.3566303361</v>
      </c>
      <c r="AF195" s="344" t="n">
        <f aca="false">XIRR(B195:AA195,$B$1:$AA$1)</f>
        <v>0.15114520026771</v>
      </c>
      <c r="AG195" s="345" t="n">
        <f aca="false">1-EXP(-(1/0.25)*(AD195/ABS($AD$1010)))</f>
        <v>0.977436031551186</v>
      </c>
    </row>
    <row r="196" customFormat="false" ht="12.75" hidden="false" customHeight="false" outlineLevel="0" collapsed="false">
      <c r="A196" s="336"/>
      <c r="B196" s="341" t="n">
        <f aca="false">+[4]data1cf!A196</f>
        <v>-64977.0497196527</v>
      </c>
      <c r="C196" s="341" t="n">
        <f aca="false">+[4]data1cf!B196</f>
        <v>11861.9221666678</v>
      </c>
      <c r="D196" s="341" t="n">
        <f aca="false">+[4]data1cf!C196</f>
        <v>12909.6696937814</v>
      </c>
      <c r="E196" s="341" t="n">
        <f aca="false">+[4]data1cf!D196</f>
        <v>12570.028219179</v>
      </c>
      <c r="F196" s="341" t="n">
        <f aca="false">+[4]data1cf!E196</f>
        <v>12293.7301079995</v>
      </c>
      <c r="G196" s="341" t="n">
        <f aca="false">+[4]data1cf!F196</f>
        <v>12013.1375346613</v>
      </c>
      <c r="H196" s="341" t="n">
        <f aca="false">+[4]data1cf!G196</f>
        <v>11686.1277982223</v>
      </c>
      <c r="I196" s="341" t="n">
        <f aca="false">+[4]data1cf!H196</f>
        <v>11716.1479372962</v>
      </c>
      <c r="J196" s="341" t="n">
        <f aca="false">+[4]data1cf!I196</f>
        <v>11574.3799546804</v>
      </c>
      <c r="K196" s="341" t="n">
        <f aca="false">+[4]data1cf!J196</f>
        <v>11563.2857720366</v>
      </c>
      <c r="L196" s="341" t="n">
        <f aca="false">+[4]data1cf!K196</f>
        <v>11596.4873573003</v>
      </c>
      <c r="M196" s="341" t="n">
        <f aca="false">+[4]data1cf!L196</f>
        <v>11644.9131968393</v>
      </c>
      <c r="N196" s="341" t="n">
        <f aca="false">+[4]data1cf!M196</f>
        <v>11493.5501074594</v>
      </c>
      <c r="O196" s="341" t="n">
        <f aca="false">+[4]data1cf!N196</f>
        <v>11367.0289771437</v>
      </c>
      <c r="P196" s="341" t="n">
        <f aca="false">+[4]data1cf!O196</f>
        <v>11333.9861251333</v>
      </c>
      <c r="Q196" s="341" t="n">
        <f aca="false">+[4]data1cf!P196</f>
        <v>11215.777950492</v>
      </c>
      <c r="R196" s="341" t="n">
        <f aca="false">+[4]data1cf!Q196</f>
        <v>745.260769464528</v>
      </c>
      <c r="S196" s="341" t="n">
        <f aca="false">+[4]data1cf!R196</f>
        <v>0</v>
      </c>
      <c r="T196" s="341" t="n">
        <f aca="false">+[4]data1cf!S196</f>
        <v>0</v>
      </c>
      <c r="U196" s="341" t="n">
        <f aca="false">+[4]data1cf!T196</f>
        <v>0</v>
      </c>
      <c r="V196" s="341" t="n">
        <f aca="false">+[4]data1cf!U196</f>
        <v>0</v>
      </c>
      <c r="W196" s="341" t="n">
        <f aca="false">+[4]data1cf!V196</f>
        <v>0</v>
      </c>
      <c r="X196" s="341" t="n">
        <f aca="false">+[4]data1cf!W196</f>
        <v>0</v>
      </c>
      <c r="Y196" s="341" t="n">
        <f aca="false">+[4]data1cf!X196</f>
        <v>0</v>
      </c>
      <c r="Z196" s="341" t="n">
        <f aca="false">+[4]data1cf!Y196</f>
        <v>0</v>
      </c>
      <c r="AA196" s="341" t="n">
        <f aca="false">+[4]data1cf!Z196</f>
        <v>0</v>
      </c>
      <c r="AB196" s="341"/>
      <c r="AC196" s="342" t="n">
        <f aca="false">XNPV(0.1,B196:AA196,$B$1:$AA$1)</f>
        <v>25987.3632546224</v>
      </c>
      <c r="AD196" s="342" t="n">
        <f aca="false">SUMPRODUCT(B196:AA196,$B$1010:$AA$1010)</f>
        <v>50896.4016909519</v>
      </c>
      <c r="AE196" s="343" t="n">
        <f aca="false">SUMPRODUCT(B196:AA196,$B$1012:$AA$1012)</f>
        <v>50564.4667631894</v>
      </c>
      <c r="AF196" s="344" t="n">
        <f aca="false">XIRR(B196:AA196,$B$1:$AA$1)</f>
        <v>0.166887503895083</v>
      </c>
      <c r="AG196" s="345" t="n">
        <f aca="false">1-EXP(-(1/0.25)*(AD196/ABS($AD$1010)))</f>
        <v>0.984066199793852</v>
      </c>
    </row>
    <row r="197" customFormat="false" ht="12.75" hidden="false" customHeight="false" outlineLevel="0" collapsed="false">
      <c r="A197" s="336"/>
      <c r="B197" s="341" t="n">
        <f aca="false">+[4]data1cf!A197</f>
        <v>-71035.5201759075</v>
      </c>
      <c r="C197" s="341" t="n">
        <f aca="false">+[4]data1cf!B197</f>
        <v>11882.3451176652</v>
      </c>
      <c r="D197" s="341" t="n">
        <f aca="false">+[4]data1cf!C197</f>
        <v>13047.8184246006</v>
      </c>
      <c r="E197" s="341" t="n">
        <f aca="false">+[4]data1cf!D197</f>
        <v>12698.6660848473</v>
      </c>
      <c r="F197" s="341" t="n">
        <f aca="false">+[4]data1cf!E197</f>
        <v>12412.4857338584</v>
      </c>
      <c r="G197" s="341" t="n">
        <f aca="false">+[4]data1cf!F197</f>
        <v>12234.5198513245</v>
      </c>
      <c r="H197" s="341" t="n">
        <f aca="false">+[4]data1cf!G197</f>
        <v>12025.6653424447</v>
      </c>
      <c r="I197" s="341" t="n">
        <f aca="false">+[4]data1cf!H197</f>
        <v>11971.1227464144</v>
      </c>
      <c r="J197" s="341" t="n">
        <f aca="false">+[4]data1cf!I197</f>
        <v>11837.3636449215</v>
      </c>
      <c r="K197" s="341" t="n">
        <f aca="false">+[4]data1cf!J197</f>
        <v>11809.5387709473</v>
      </c>
      <c r="L197" s="341" t="n">
        <f aca="false">+[4]data1cf!K197</f>
        <v>11708.4585938221</v>
      </c>
      <c r="M197" s="341" t="n">
        <f aca="false">+[4]data1cf!L197</f>
        <v>11600.1885997987</v>
      </c>
      <c r="N197" s="341" t="n">
        <f aca="false">+[4]data1cf!M197</f>
        <v>11452.0605640064</v>
      </c>
      <c r="O197" s="341" t="n">
        <f aca="false">+[4]data1cf!N197</f>
        <v>11476.1678070135</v>
      </c>
      <c r="P197" s="341" t="n">
        <f aca="false">+[4]data1cf!O197</f>
        <v>11369.6811344182</v>
      </c>
      <c r="Q197" s="341" t="n">
        <f aca="false">+[4]data1cf!P197</f>
        <v>11396.9102858517</v>
      </c>
      <c r="R197" s="341" t="n">
        <f aca="false">+[4]data1cf!Q197</f>
        <v>814.749002209589</v>
      </c>
      <c r="S197" s="341" t="n">
        <f aca="false">+[4]data1cf!R197</f>
        <v>0</v>
      </c>
      <c r="T197" s="341" t="n">
        <f aca="false">+[4]data1cf!S197</f>
        <v>0</v>
      </c>
      <c r="U197" s="341" t="n">
        <f aca="false">+[4]data1cf!T197</f>
        <v>0</v>
      </c>
      <c r="V197" s="341" t="n">
        <f aca="false">+[4]data1cf!U197</f>
        <v>0</v>
      </c>
      <c r="W197" s="341" t="n">
        <f aca="false">+[4]data1cf!V197</f>
        <v>0</v>
      </c>
      <c r="X197" s="341" t="n">
        <f aca="false">+[4]data1cf!W197</f>
        <v>0</v>
      </c>
      <c r="Y197" s="341" t="n">
        <f aca="false">+[4]data1cf!X197</f>
        <v>0</v>
      </c>
      <c r="Z197" s="341" t="n">
        <f aca="false">+[4]data1cf!Y197</f>
        <v>0</v>
      </c>
      <c r="AA197" s="341" t="n">
        <f aca="false">+[4]data1cf!Z197</f>
        <v>0</v>
      </c>
      <c r="AB197" s="341"/>
      <c r="AC197" s="342" t="n">
        <f aca="false">XNPV(0.1,B197:AA197,$B$1:$AA$1)</f>
        <v>21039.7393611141</v>
      </c>
      <c r="AD197" s="342" t="n">
        <f aca="false">SUMPRODUCT(B197:AA197,$B$1010:$AA$1010)</f>
        <v>46271.1371033013</v>
      </c>
      <c r="AE197" s="343" t="n">
        <f aca="false">SUMPRODUCT(B197:AA197,$B$1012:$AA$1012)</f>
        <v>45935.0911271336</v>
      </c>
      <c r="AF197" s="344" t="n">
        <f aca="false">XIRR(B197:AA197,$B$1:$AA$1)</f>
        <v>0.150193781118585</v>
      </c>
      <c r="AG197" s="345" t="n">
        <f aca="false">1-EXP(-(1/0.25)*(AD197/ABS($AD$1010)))</f>
        <v>0.976789446080216</v>
      </c>
    </row>
    <row r="198" customFormat="false" ht="12.75" hidden="false" customHeight="false" outlineLevel="0" collapsed="false">
      <c r="A198" s="336"/>
      <c r="B198" s="341" t="n">
        <f aca="false">+[4]data1cf!A198</f>
        <v>-66709.7492472687</v>
      </c>
      <c r="C198" s="341" t="n">
        <f aca="false">+[4]data1cf!B198</f>
        <v>11874.6188178116</v>
      </c>
      <c r="D198" s="341" t="n">
        <f aca="false">+[4]data1cf!C198</f>
        <v>12678.5334687745</v>
      </c>
      <c r="E198" s="341" t="n">
        <f aca="false">+[4]data1cf!D198</f>
        <v>12510.0995463411</v>
      </c>
      <c r="F198" s="341" t="n">
        <f aca="false">+[4]data1cf!E198</f>
        <v>12338.9621068431</v>
      </c>
      <c r="G198" s="341" t="n">
        <f aca="false">+[4]data1cf!F198</f>
        <v>12079.5183644948</v>
      </c>
      <c r="H198" s="341" t="n">
        <f aca="false">+[4]data1cf!G198</f>
        <v>11772.3797397222</v>
      </c>
      <c r="I198" s="341" t="n">
        <f aca="false">+[4]data1cf!H198</f>
        <v>11671.2013286109</v>
      </c>
      <c r="J198" s="341" t="n">
        <f aca="false">+[4]data1cf!I198</f>
        <v>11725.4616103257</v>
      </c>
      <c r="K198" s="341" t="n">
        <f aca="false">+[4]data1cf!J198</f>
        <v>11703.0992145349</v>
      </c>
      <c r="L198" s="341" t="n">
        <f aca="false">+[4]data1cf!K198</f>
        <v>11620.7983380734</v>
      </c>
      <c r="M198" s="341" t="n">
        <f aca="false">+[4]data1cf!L198</f>
        <v>11417.0363223147</v>
      </c>
      <c r="N198" s="341" t="n">
        <f aca="false">+[4]data1cf!M198</f>
        <v>11351.558294889</v>
      </c>
      <c r="O198" s="341" t="n">
        <f aca="false">+[4]data1cf!N198</f>
        <v>11309.2859591045</v>
      </c>
      <c r="P198" s="341" t="n">
        <f aca="false">+[4]data1cf!O198</f>
        <v>11332.6227107651</v>
      </c>
      <c r="Q198" s="341" t="n">
        <f aca="false">+[4]data1cf!P198</f>
        <v>11333.2570286121</v>
      </c>
      <c r="R198" s="341" t="n">
        <f aca="false">+[4]data1cf!Q198</f>
        <v>765.134139966473</v>
      </c>
      <c r="S198" s="341" t="n">
        <f aca="false">+[4]data1cf!R198</f>
        <v>0</v>
      </c>
      <c r="T198" s="341" t="n">
        <f aca="false">+[4]data1cf!S198</f>
        <v>0</v>
      </c>
      <c r="U198" s="341" t="n">
        <f aca="false">+[4]data1cf!T198</f>
        <v>0</v>
      </c>
      <c r="V198" s="341" t="n">
        <f aca="false">+[4]data1cf!U198</f>
        <v>0</v>
      </c>
      <c r="W198" s="341" t="n">
        <f aca="false">+[4]data1cf!V198</f>
        <v>0</v>
      </c>
      <c r="X198" s="341" t="n">
        <f aca="false">+[4]data1cf!W198</f>
        <v>0</v>
      </c>
      <c r="Y198" s="341" t="n">
        <f aca="false">+[4]data1cf!X198</f>
        <v>0</v>
      </c>
      <c r="Z198" s="341" t="n">
        <f aca="false">+[4]data1cf!Y198</f>
        <v>0</v>
      </c>
      <c r="AA198" s="341" t="n">
        <f aca="false">+[4]data1cf!Z198</f>
        <v>0</v>
      </c>
      <c r="AB198" s="341"/>
      <c r="AC198" s="342" t="n">
        <f aca="false">XNPV(0.1,B198:AA198,$B$1:$AA$1)</f>
        <v>24157.3238785346</v>
      </c>
      <c r="AD198" s="342" t="n">
        <f aca="false">SUMPRODUCT(B198:AA198,$B$1010:$AA$1010)</f>
        <v>49070.5151008713</v>
      </c>
      <c r="AE198" s="343" t="n">
        <f aca="false">SUMPRODUCT(B198:AA198,$B$1012:$AA$1012)</f>
        <v>48738.5729720077</v>
      </c>
      <c r="AF198" s="344" t="n">
        <f aca="false">XIRR(B198:AA198,$B$1:$AA$1)</f>
        <v>0.160776699351922</v>
      </c>
      <c r="AG198" s="345" t="n">
        <f aca="false">1-EXP(-(1/0.25)*(AD198/ABS($AD$1010)))</f>
        <v>0.981515385860821</v>
      </c>
    </row>
    <row r="199" customFormat="false" ht="12.75" hidden="false" customHeight="false" outlineLevel="0" collapsed="false">
      <c r="A199" s="336"/>
      <c r="B199" s="341" t="n">
        <f aca="false">+[4]data1cf!A199</f>
        <v>-65579.805789981</v>
      </c>
      <c r="C199" s="341" t="n">
        <f aca="false">+[4]data1cf!B199</f>
        <v>11961.7673975043</v>
      </c>
      <c r="D199" s="341" t="n">
        <f aca="false">+[4]data1cf!C199</f>
        <v>12828.4263197994</v>
      </c>
      <c r="E199" s="341" t="n">
        <f aca="false">+[4]data1cf!D199</f>
        <v>12600.7864540231</v>
      </c>
      <c r="F199" s="341" t="n">
        <f aca="false">+[4]data1cf!E199</f>
        <v>12227.44591235</v>
      </c>
      <c r="G199" s="341" t="n">
        <f aca="false">+[4]data1cf!F199</f>
        <v>11871.5814131588</v>
      </c>
      <c r="H199" s="341" t="n">
        <f aca="false">+[4]data1cf!G199</f>
        <v>11757.6233007944</v>
      </c>
      <c r="I199" s="341" t="n">
        <f aca="false">+[4]data1cf!H199</f>
        <v>11711.9204830415</v>
      </c>
      <c r="J199" s="341" t="n">
        <f aca="false">+[4]data1cf!I199</f>
        <v>11700.3499584287</v>
      </c>
      <c r="K199" s="341" t="n">
        <f aca="false">+[4]data1cf!J199</f>
        <v>11588.4178004875</v>
      </c>
      <c r="L199" s="341" t="n">
        <f aca="false">+[4]data1cf!K199</f>
        <v>11562.9839142019</v>
      </c>
      <c r="M199" s="341" t="n">
        <f aca="false">+[4]data1cf!L199</f>
        <v>11414.9249160002</v>
      </c>
      <c r="N199" s="341" t="n">
        <f aca="false">+[4]data1cf!M199</f>
        <v>11383.4085472433</v>
      </c>
      <c r="O199" s="341" t="n">
        <f aca="false">+[4]data1cf!N199</f>
        <v>11384.60927423</v>
      </c>
      <c r="P199" s="341" t="n">
        <f aca="false">+[4]data1cf!O199</f>
        <v>11319.5808295286</v>
      </c>
      <c r="Q199" s="341" t="n">
        <f aca="false">+[4]data1cf!P199</f>
        <v>11365.3496845587</v>
      </c>
      <c r="R199" s="341" t="n">
        <f aca="false">+[4]data1cf!Q199</f>
        <v>752.174140488765</v>
      </c>
      <c r="S199" s="341" t="n">
        <f aca="false">+[4]data1cf!R199</f>
        <v>0</v>
      </c>
      <c r="T199" s="341" t="n">
        <f aca="false">+[4]data1cf!S199</f>
        <v>0</v>
      </c>
      <c r="U199" s="341" t="n">
        <f aca="false">+[4]data1cf!T199</f>
        <v>0</v>
      </c>
      <c r="V199" s="341" t="n">
        <f aca="false">+[4]data1cf!U199</f>
        <v>0</v>
      </c>
      <c r="W199" s="341" t="n">
        <f aca="false">+[4]data1cf!V199</f>
        <v>0</v>
      </c>
      <c r="X199" s="341" t="n">
        <f aca="false">+[4]data1cf!W199</f>
        <v>0</v>
      </c>
      <c r="Y199" s="341" t="n">
        <f aca="false">+[4]data1cf!X199</f>
        <v>0</v>
      </c>
      <c r="Z199" s="341" t="n">
        <f aca="false">+[4]data1cf!Y199</f>
        <v>0</v>
      </c>
      <c r="AA199" s="341" t="n">
        <f aca="false">+[4]data1cf!Z199</f>
        <v>0</v>
      </c>
      <c r="AB199" s="341"/>
      <c r="AC199" s="342" t="n">
        <f aca="false">XNPV(0.1,B199:AA199,$B$1:$AA$1)</f>
        <v>25315.8262258885</v>
      </c>
      <c r="AD199" s="342" t="n">
        <f aca="false">SUMPRODUCT(B199:AA199,$B$1010:$AA$1010)</f>
        <v>50198.2993066215</v>
      </c>
      <c r="AE199" s="343" t="n">
        <f aca="false">SUMPRODUCT(B199:AA199,$B$1012:$AA$1012)</f>
        <v>49866.7221582927</v>
      </c>
      <c r="AF199" s="344" t="n">
        <f aca="false">XIRR(B199:AA199,$B$1:$AA$1)</f>
        <v>0.164716801059721</v>
      </c>
      <c r="AG199" s="345" t="n">
        <f aca="false">1-EXP(-(1/0.25)*(AD199/ABS($AD$1010)))</f>
        <v>0.983135377900532</v>
      </c>
    </row>
    <row r="200" customFormat="false" ht="12.75" hidden="false" customHeight="false" outlineLevel="0" collapsed="false">
      <c r="A200" s="336"/>
      <c r="B200" s="341" t="n">
        <f aca="false">+[4]data1cf!A200</f>
        <v>-72616.1022846755</v>
      </c>
      <c r="C200" s="341" t="n">
        <f aca="false">+[4]data1cf!B200</f>
        <v>12040.9481945178</v>
      </c>
      <c r="D200" s="341" t="n">
        <f aca="false">+[4]data1cf!C200</f>
        <v>13180.8763160962</v>
      </c>
      <c r="E200" s="341" t="n">
        <f aca="false">+[4]data1cf!D200</f>
        <v>12846.255051271</v>
      </c>
      <c r="F200" s="341" t="n">
        <f aca="false">+[4]data1cf!E200</f>
        <v>12469.9954755759</v>
      </c>
      <c r="G200" s="341" t="n">
        <f aca="false">+[4]data1cf!F200</f>
        <v>12221.4462313753</v>
      </c>
      <c r="H200" s="341" t="n">
        <f aca="false">+[4]data1cf!G200</f>
        <v>12065.9894804504</v>
      </c>
      <c r="I200" s="341" t="n">
        <f aca="false">+[4]data1cf!H200</f>
        <v>11819.9568569792</v>
      </c>
      <c r="J200" s="341" t="n">
        <f aca="false">+[4]data1cf!I200</f>
        <v>11762.5391212501</v>
      </c>
      <c r="K200" s="341" t="n">
        <f aca="false">+[4]data1cf!J200</f>
        <v>11696.9380011873</v>
      </c>
      <c r="L200" s="341" t="n">
        <f aca="false">+[4]data1cf!K200</f>
        <v>11796.2946817112</v>
      </c>
      <c r="M200" s="341" t="n">
        <f aca="false">+[4]data1cf!L200</f>
        <v>11575.6448520267</v>
      </c>
      <c r="N200" s="341" t="n">
        <f aca="false">+[4]data1cf!M200</f>
        <v>11681.2869045352</v>
      </c>
      <c r="O200" s="341" t="n">
        <f aca="false">+[4]data1cf!N200</f>
        <v>11611.0656563301</v>
      </c>
      <c r="P200" s="341" t="n">
        <f aca="false">+[4]data1cf!O200</f>
        <v>11413.405193128</v>
      </c>
      <c r="Q200" s="341" t="n">
        <f aca="false">+[4]data1cf!P200</f>
        <v>11322.7362597489</v>
      </c>
      <c r="R200" s="341" t="n">
        <f aca="false">+[4]data1cf!Q200</f>
        <v>832.877646764314</v>
      </c>
      <c r="S200" s="341" t="n">
        <f aca="false">+[4]data1cf!R200</f>
        <v>0</v>
      </c>
      <c r="T200" s="341" t="n">
        <f aca="false">+[4]data1cf!S200</f>
        <v>0</v>
      </c>
      <c r="U200" s="341" t="n">
        <f aca="false">+[4]data1cf!T200</f>
        <v>0</v>
      </c>
      <c r="V200" s="341" t="n">
        <f aca="false">+[4]data1cf!U200</f>
        <v>0</v>
      </c>
      <c r="W200" s="341" t="n">
        <f aca="false">+[4]data1cf!V200</f>
        <v>0</v>
      </c>
      <c r="X200" s="341" t="n">
        <f aca="false">+[4]data1cf!W200</f>
        <v>0</v>
      </c>
      <c r="Y200" s="341" t="n">
        <f aca="false">+[4]data1cf!X200</f>
        <v>0</v>
      </c>
      <c r="Z200" s="341" t="n">
        <f aca="false">+[4]data1cf!Y200</f>
        <v>0</v>
      </c>
      <c r="AA200" s="341" t="n">
        <f aca="false">+[4]data1cf!Z200</f>
        <v>0</v>
      </c>
      <c r="AB200" s="341"/>
      <c r="AC200" s="342" t="n">
        <f aca="false">XNPV(0.1,B200:AA200,$B$1:$AA$1)</f>
        <v>19852.8643104125</v>
      </c>
      <c r="AD200" s="342" t="n">
        <f aca="false">SUMPRODUCT(B200:AA200,$B$1010:$AA$1010)</f>
        <v>45134.9896351481</v>
      </c>
      <c r="AE200" s="343" t="n">
        <f aca="false">SUMPRODUCT(B200:AA200,$B$1012:$AA$1012)</f>
        <v>44798.2060208658</v>
      </c>
      <c r="AF200" s="344" t="n">
        <f aca="false">XIRR(B200:AA200,$B$1:$AA$1)</f>
        <v>0.146598568997332</v>
      </c>
      <c r="AG200" s="345" t="n">
        <f aca="false">1-EXP(-(1/0.25)*(AD200/ABS($AD$1010)))</f>
        <v>0.974542563221366</v>
      </c>
    </row>
    <row r="201" customFormat="false" ht="12.75" hidden="false" customHeight="false" outlineLevel="0" collapsed="false">
      <c r="A201" s="336"/>
      <c r="B201" s="341" t="n">
        <f aca="false">+[4]data1cf!A201</f>
        <v>-71065.4162188831</v>
      </c>
      <c r="C201" s="341" t="n">
        <f aca="false">+[4]data1cf!B201</f>
        <v>12139.5858796683</v>
      </c>
      <c r="D201" s="341" t="n">
        <f aca="false">+[4]data1cf!C201</f>
        <v>13088.0028388421</v>
      </c>
      <c r="E201" s="341" t="n">
        <f aca="false">+[4]data1cf!D201</f>
        <v>12721.3681608055</v>
      </c>
      <c r="F201" s="341" t="n">
        <f aca="false">+[4]data1cf!E201</f>
        <v>12342.0017395673</v>
      </c>
      <c r="G201" s="341" t="n">
        <f aca="false">+[4]data1cf!F201</f>
        <v>12060.1222307099</v>
      </c>
      <c r="H201" s="341" t="n">
        <f aca="false">+[4]data1cf!G201</f>
        <v>11999.0081180212</v>
      </c>
      <c r="I201" s="341" t="n">
        <f aca="false">+[4]data1cf!H201</f>
        <v>11900.8863358373</v>
      </c>
      <c r="J201" s="341" t="n">
        <f aca="false">+[4]data1cf!I201</f>
        <v>11745.5044831273</v>
      </c>
      <c r="K201" s="341" t="n">
        <f aca="false">+[4]data1cf!J201</f>
        <v>11787.2769932099</v>
      </c>
      <c r="L201" s="341" t="n">
        <f aca="false">+[4]data1cf!K201</f>
        <v>11689.1725551466</v>
      </c>
      <c r="M201" s="341" t="n">
        <f aca="false">+[4]data1cf!L201</f>
        <v>11559.5667947135</v>
      </c>
      <c r="N201" s="341" t="n">
        <f aca="false">+[4]data1cf!M201</f>
        <v>11579.4081762955</v>
      </c>
      <c r="O201" s="341" t="n">
        <f aca="false">+[4]data1cf!N201</f>
        <v>11510.9013166148</v>
      </c>
      <c r="P201" s="341" t="n">
        <f aca="false">+[4]data1cf!O201</f>
        <v>11442.697841506</v>
      </c>
      <c r="Q201" s="341" t="n">
        <f aca="false">+[4]data1cf!P201</f>
        <v>11379.4988560276</v>
      </c>
      <c r="R201" s="341" t="n">
        <f aca="false">+[4]data1cf!Q201</f>
        <v>815.091897864101</v>
      </c>
      <c r="S201" s="341" t="n">
        <f aca="false">+[4]data1cf!R201</f>
        <v>0</v>
      </c>
      <c r="T201" s="341" t="n">
        <f aca="false">+[4]data1cf!S201</f>
        <v>0</v>
      </c>
      <c r="U201" s="341" t="n">
        <f aca="false">+[4]data1cf!T201</f>
        <v>0</v>
      </c>
      <c r="V201" s="341" t="n">
        <f aca="false">+[4]data1cf!U201</f>
        <v>0</v>
      </c>
      <c r="W201" s="341" t="n">
        <f aca="false">+[4]data1cf!V201</f>
        <v>0</v>
      </c>
      <c r="X201" s="341" t="n">
        <f aca="false">+[4]data1cf!W201</f>
        <v>0</v>
      </c>
      <c r="Y201" s="341" t="n">
        <f aca="false">+[4]data1cf!X201</f>
        <v>0</v>
      </c>
      <c r="Z201" s="341" t="n">
        <f aca="false">+[4]data1cf!Y201</f>
        <v>0</v>
      </c>
      <c r="AA201" s="341" t="n">
        <f aca="false">+[4]data1cf!Z201</f>
        <v>0</v>
      </c>
      <c r="AB201" s="341"/>
      <c r="AC201" s="342" t="n">
        <f aca="false">XNPV(0.1,B201:AA201,$B$1:$AA$1)</f>
        <v>21078.2945668152</v>
      </c>
      <c r="AD201" s="342" t="n">
        <f aca="false">SUMPRODUCT(B201:AA201,$B$1010:$AA$1010)</f>
        <v>46279.4387912257</v>
      </c>
      <c r="AE201" s="343" t="n">
        <f aca="false">SUMPRODUCT(B201:AA201,$B$1012:$AA$1012)</f>
        <v>45943.6724491269</v>
      </c>
      <c r="AF201" s="344" t="n">
        <f aca="false">XIRR(B201:AA201,$B$1:$AA$1)</f>
        <v>0.150378092181251</v>
      </c>
      <c r="AG201" s="345" t="n">
        <f aca="false">1-EXP(-(1/0.25)*(AD201/ABS($AD$1010)))</f>
        <v>0.976805111659402</v>
      </c>
    </row>
    <row r="202" customFormat="false" ht="12.75" hidden="false" customHeight="false" outlineLevel="0" collapsed="false">
      <c r="A202" s="336"/>
      <c r="B202" s="341" t="n">
        <f aca="false">+[4]data1cf!A202</f>
        <v>-72234.0664523347</v>
      </c>
      <c r="C202" s="341" t="n">
        <f aca="false">+[4]data1cf!B202</f>
        <v>12068.5762821563</v>
      </c>
      <c r="D202" s="341" t="n">
        <f aca="false">+[4]data1cf!C202</f>
        <v>13179.8032308558</v>
      </c>
      <c r="E202" s="341" t="n">
        <f aca="false">+[4]data1cf!D202</f>
        <v>12718.8649612556</v>
      </c>
      <c r="F202" s="341" t="n">
        <f aca="false">+[4]data1cf!E202</f>
        <v>12442.5269001966</v>
      </c>
      <c r="G202" s="341" t="n">
        <f aca="false">+[4]data1cf!F202</f>
        <v>12342.1139050437</v>
      </c>
      <c r="H202" s="341" t="n">
        <f aca="false">+[4]data1cf!G202</f>
        <v>11967.8216270074</v>
      </c>
      <c r="I202" s="341" t="n">
        <f aca="false">+[4]data1cf!H202</f>
        <v>11875.2749179669</v>
      </c>
      <c r="J202" s="341" t="n">
        <f aca="false">+[4]data1cf!I202</f>
        <v>11805.5570489459</v>
      </c>
      <c r="K202" s="341" t="n">
        <f aca="false">+[4]data1cf!J202</f>
        <v>11718.212360612</v>
      </c>
      <c r="L202" s="341" t="n">
        <f aca="false">+[4]data1cf!K202</f>
        <v>11739.2848522959</v>
      </c>
      <c r="M202" s="341" t="n">
        <f aca="false">+[4]data1cf!L202</f>
        <v>11789.1714449871</v>
      </c>
      <c r="N202" s="341" t="n">
        <f aca="false">+[4]data1cf!M202</f>
        <v>11546.8812176707</v>
      </c>
      <c r="O202" s="341" t="n">
        <f aca="false">+[4]data1cf!N202</f>
        <v>11541.9418668979</v>
      </c>
      <c r="P202" s="341" t="n">
        <f aca="false">+[4]data1cf!O202</f>
        <v>11456.5150347792</v>
      </c>
      <c r="Q202" s="341" t="n">
        <f aca="false">+[4]data1cf!P202</f>
        <v>11563.2579015402</v>
      </c>
      <c r="R202" s="341" t="n">
        <f aca="false">+[4]data1cf!Q202</f>
        <v>828.495848581698</v>
      </c>
      <c r="S202" s="341" t="n">
        <f aca="false">+[4]data1cf!R202</f>
        <v>0</v>
      </c>
      <c r="T202" s="341" t="n">
        <f aca="false">+[4]data1cf!S202</f>
        <v>0</v>
      </c>
      <c r="U202" s="341" t="n">
        <f aca="false">+[4]data1cf!T202</f>
        <v>0</v>
      </c>
      <c r="V202" s="341" t="n">
        <f aca="false">+[4]data1cf!U202</f>
        <v>0</v>
      </c>
      <c r="W202" s="341" t="n">
        <f aca="false">+[4]data1cf!V202</f>
        <v>0</v>
      </c>
      <c r="X202" s="341" t="n">
        <f aca="false">+[4]data1cf!W202</f>
        <v>0</v>
      </c>
      <c r="Y202" s="341" t="n">
        <f aca="false">+[4]data1cf!X202</f>
        <v>0</v>
      </c>
      <c r="Z202" s="341" t="n">
        <f aca="false">+[4]data1cf!Y202</f>
        <v>0</v>
      </c>
      <c r="AA202" s="341" t="n">
        <f aca="false">+[4]data1cf!Z202</f>
        <v>0</v>
      </c>
      <c r="AB202" s="341"/>
      <c r="AC202" s="342" t="n">
        <f aca="false">XNPV(0.1,B202:AA202,$B$1:$AA$1)</f>
        <v>20279.5830909992</v>
      </c>
      <c r="AD202" s="342" t="n">
        <f aca="false">SUMPRODUCT(B202:AA202,$B$1010:$AA$1010)</f>
        <v>45604.3710351471</v>
      </c>
      <c r="AE202" s="343" t="n">
        <f aca="false">SUMPRODUCT(B202:AA202,$B$1012:$AA$1012)</f>
        <v>45266.9102486995</v>
      </c>
      <c r="AF202" s="344" t="n">
        <f aca="false">XIRR(B202:AA202,$B$1:$AA$1)</f>
        <v>0.147740083176179</v>
      </c>
      <c r="AG202" s="345" t="n">
        <f aca="false">1-EXP(-(1/0.25)*(AD202/ABS($AD$1010)))</f>
        <v>0.975496058840104</v>
      </c>
    </row>
    <row r="203" customFormat="false" ht="12.75" hidden="false" customHeight="false" outlineLevel="0" collapsed="false">
      <c r="A203" s="336"/>
      <c r="B203" s="341" t="n">
        <f aca="false">+[4]data1cf!A203</f>
        <v>-72679.139462886</v>
      </c>
      <c r="C203" s="341" t="n">
        <f aca="false">+[4]data1cf!B203</f>
        <v>11994.5095156934</v>
      </c>
      <c r="D203" s="341" t="n">
        <f aca="false">+[4]data1cf!C203</f>
        <v>13134.4645517799</v>
      </c>
      <c r="E203" s="341" t="n">
        <f aca="false">+[4]data1cf!D203</f>
        <v>12726.2571806562</v>
      </c>
      <c r="F203" s="341" t="n">
        <f aca="false">+[4]data1cf!E203</f>
        <v>12581.9003496424</v>
      </c>
      <c r="G203" s="341" t="n">
        <f aca="false">+[4]data1cf!F203</f>
        <v>12243.1466654597</v>
      </c>
      <c r="H203" s="341" t="n">
        <f aca="false">+[4]data1cf!G203</f>
        <v>11879.1518384289</v>
      </c>
      <c r="I203" s="341" t="n">
        <f aca="false">+[4]data1cf!H203</f>
        <v>11845.9181933486</v>
      </c>
      <c r="J203" s="341" t="n">
        <f aca="false">+[4]data1cf!I203</f>
        <v>11618.8839760183</v>
      </c>
      <c r="K203" s="341" t="n">
        <f aca="false">+[4]data1cf!J203</f>
        <v>11915.9205902573</v>
      </c>
      <c r="L203" s="341" t="n">
        <f aca="false">+[4]data1cf!K203</f>
        <v>11735.3680640433</v>
      </c>
      <c r="M203" s="341" t="n">
        <f aca="false">+[4]data1cf!L203</f>
        <v>11705.1748491372</v>
      </c>
      <c r="N203" s="341" t="n">
        <f aca="false">+[4]data1cf!M203</f>
        <v>11504.5288823135</v>
      </c>
      <c r="O203" s="341" t="n">
        <f aca="false">+[4]data1cf!N203</f>
        <v>11476.6487890565</v>
      </c>
      <c r="P203" s="341" t="n">
        <f aca="false">+[4]data1cf!O203</f>
        <v>11468.5578201889</v>
      </c>
      <c r="Q203" s="341" t="n">
        <f aca="false">+[4]data1cf!P203</f>
        <v>11404.0292430304</v>
      </c>
      <c r="R203" s="341" t="n">
        <f aca="false">+[4]data1cf!Q203</f>
        <v>833.600657983517</v>
      </c>
      <c r="S203" s="341" t="n">
        <f aca="false">+[4]data1cf!R203</f>
        <v>0</v>
      </c>
      <c r="T203" s="341" t="n">
        <f aca="false">+[4]data1cf!S203</f>
        <v>0</v>
      </c>
      <c r="U203" s="341" t="n">
        <f aca="false">+[4]data1cf!T203</f>
        <v>0</v>
      </c>
      <c r="V203" s="341" t="n">
        <f aca="false">+[4]data1cf!U203</f>
        <v>0</v>
      </c>
      <c r="W203" s="341" t="n">
        <f aca="false">+[4]data1cf!V203</f>
        <v>0</v>
      </c>
      <c r="X203" s="341" t="n">
        <f aca="false">+[4]data1cf!W203</f>
        <v>0</v>
      </c>
      <c r="Y203" s="341" t="n">
        <f aca="false">+[4]data1cf!X203</f>
        <v>0</v>
      </c>
      <c r="Z203" s="341" t="n">
        <f aca="false">+[4]data1cf!Y203</f>
        <v>0</v>
      </c>
      <c r="AA203" s="341" t="n">
        <f aca="false">+[4]data1cf!Z203</f>
        <v>0</v>
      </c>
      <c r="AB203" s="341"/>
      <c r="AC203" s="342" t="n">
        <f aca="false">XNPV(0.1,B203:AA203,$B$1:$AA$1)</f>
        <v>19603.5764726866</v>
      </c>
      <c r="AD203" s="342" t="n">
        <f aca="false">SUMPRODUCT(B203:AA203,$B$1010:$AA$1010)</f>
        <v>44852.7892917667</v>
      </c>
      <c r="AE203" s="343" t="n">
        <f aca="false">SUMPRODUCT(B203:AA203,$B$1012:$AA$1012)</f>
        <v>44516.3741238204</v>
      </c>
      <c r="AF203" s="344" t="n">
        <f aca="false">XIRR(B203:AA203,$B$1:$AA$1)</f>
        <v>0.145956003509282</v>
      </c>
      <c r="AG203" s="345" t="n">
        <f aca="false">1-EXP(-(1/0.25)*(AD203/ABS($AD$1010)))</f>
        <v>0.973951537196017</v>
      </c>
    </row>
    <row r="204" customFormat="false" ht="12.75" hidden="false" customHeight="false" outlineLevel="0" collapsed="false">
      <c r="A204" s="336"/>
      <c r="B204" s="341" t="n">
        <f aca="false">+[4]data1cf!A204</f>
        <v>-62075.0042220834</v>
      </c>
      <c r="C204" s="341" t="n">
        <f aca="false">+[4]data1cf!B204</f>
        <v>11825.2595024495</v>
      </c>
      <c r="D204" s="341" t="n">
        <f aca="false">+[4]data1cf!C204</f>
        <v>12649.5031044351</v>
      </c>
      <c r="E204" s="341" t="n">
        <f aca="false">+[4]data1cf!D204</f>
        <v>12457.5514912712</v>
      </c>
      <c r="F204" s="341" t="n">
        <f aca="false">+[4]data1cf!E204</f>
        <v>12132.1270191786</v>
      </c>
      <c r="G204" s="341" t="n">
        <f aca="false">+[4]data1cf!F204</f>
        <v>11910.168186376</v>
      </c>
      <c r="H204" s="341" t="n">
        <f aca="false">+[4]data1cf!G204</f>
        <v>11676.2296759951</v>
      </c>
      <c r="I204" s="341" t="n">
        <f aca="false">+[4]data1cf!H204</f>
        <v>11626.2644940429</v>
      </c>
      <c r="J204" s="341" t="n">
        <f aca="false">+[4]data1cf!I204</f>
        <v>11514.4755286567</v>
      </c>
      <c r="K204" s="341" t="n">
        <f aca="false">+[4]data1cf!J204</f>
        <v>11536.8498516217</v>
      </c>
      <c r="L204" s="341" t="n">
        <f aca="false">+[4]data1cf!K204</f>
        <v>11440.4317406334</v>
      </c>
      <c r="M204" s="341" t="n">
        <f aca="false">+[4]data1cf!L204</f>
        <v>11542.0390261304</v>
      </c>
      <c r="N204" s="341" t="n">
        <f aca="false">+[4]data1cf!M204</f>
        <v>11352.5123967843</v>
      </c>
      <c r="O204" s="341" t="n">
        <f aca="false">+[4]data1cf!N204</f>
        <v>11296.8604779316</v>
      </c>
      <c r="P204" s="341" t="n">
        <f aca="false">+[4]data1cf!O204</f>
        <v>11311.4342915403</v>
      </c>
      <c r="Q204" s="341" t="n">
        <f aca="false">+[4]data1cf!P204</f>
        <v>11382.3341061022</v>
      </c>
      <c r="R204" s="341" t="n">
        <f aca="false">+[4]data1cf!Q204</f>
        <v>711.975468425607</v>
      </c>
      <c r="S204" s="341" t="n">
        <f aca="false">+[4]data1cf!R204</f>
        <v>0</v>
      </c>
      <c r="T204" s="341" t="n">
        <f aca="false">+[4]data1cf!S204</f>
        <v>0</v>
      </c>
      <c r="U204" s="341" t="n">
        <f aca="false">+[4]data1cf!T204</f>
        <v>0</v>
      </c>
      <c r="V204" s="341" t="n">
        <f aca="false">+[4]data1cf!U204</f>
        <v>0</v>
      </c>
      <c r="W204" s="341" t="n">
        <f aca="false">+[4]data1cf!V204</f>
        <v>0</v>
      </c>
      <c r="X204" s="341" t="n">
        <f aca="false">+[4]data1cf!W204</f>
        <v>0</v>
      </c>
      <c r="Y204" s="341" t="n">
        <f aca="false">+[4]data1cf!X204</f>
        <v>0</v>
      </c>
      <c r="Z204" s="341" t="n">
        <f aca="false">+[4]data1cf!Y204</f>
        <v>0</v>
      </c>
      <c r="AA204" s="341" t="n">
        <f aca="false">+[4]data1cf!Z204</f>
        <v>0</v>
      </c>
      <c r="AB204" s="341"/>
      <c r="AC204" s="342" t="n">
        <f aca="false">XNPV(0.1,B204:AA204,$B$1:$AA$1)</f>
        <v>28156.8503235613</v>
      </c>
      <c r="AD204" s="342" t="n">
        <f aca="false">SUMPRODUCT(B204:AA204,$B$1010:$AA$1010)</f>
        <v>52906.0136408093</v>
      </c>
      <c r="AE204" s="343" t="n">
        <f aca="false">SUMPRODUCT(B204:AA204,$B$1012:$AA$1012)</f>
        <v>52576.066374682</v>
      </c>
      <c r="AF204" s="344" t="n">
        <f aca="false">XIRR(B204:AA204,$B$1:$AA$1)</f>
        <v>0.175216761043548</v>
      </c>
      <c r="AG204" s="345" t="n">
        <f aca="false">1-EXP(-(1/0.25)*(AD204/ABS($AD$1010)))</f>
        <v>0.986468713349692</v>
      </c>
    </row>
    <row r="205" customFormat="false" ht="12.75" hidden="false" customHeight="false" outlineLevel="0" collapsed="false">
      <c r="A205" s="336"/>
      <c r="B205" s="341" t="n">
        <f aca="false">+[4]data1cf!A205</f>
        <v>-60839.3441253059</v>
      </c>
      <c r="C205" s="341" t="n">
        <f aca="false">+[4]data1cf!B205</f>
        <v>11702.6214093999</v>
      </c>
      <c r="D205" s="341" t="n">
        <f aca="false">+[4]data1cf!C205</f>
        <v>12608.989259388</v>
      </c>
      <c r="E205" s="341" t="n">
        <f aca="false">+[4]data1cf!D205</f>
        <v>12503.8626207757</v>
      </c>
      <c r="F205" s="341" t="n">
        <f aca="false">+[4]data1cf!E205</f>
        <v>12162.6458227961</v>
      </c>
      <c r="G205" s="341" t="n">
        <f aca="false">+[4]data1cf!F205</f>
        <v>11951.3028536628</v>
      </c>
      <c r="H205" s="341" t="n">
        <f aca="false">+[4]data1cf!G205</f>
        <v>11581.2789260163</v>
      </c>
      <c r="I205" s="341" t="n">
        <f aca="false">+[4]data1cf!H205</f>
        <v>11485.1665570006</v>
      </c>
      <c r="J205" s="341" t="n">
        <f aca="false">+[4]data1cf!I205</f>
        <v>11545.5512525755</v>
      </c>
      <c r="K205" s="341" t="n">
        <f aca="false">+[4]data1cf!J205</f>
        <v>11494.967134813</v>
      </c>
      <c r="L205" s="341" t="n">
        <f aca="false">+[4]data1cf!K205</f>
        <v>11369.2469192381</v>
      </c>
      <c r="M205" s="341" t="n">
        <f aca="false">+[4]data1cf!L205</f>
        <v>11268.760468875</v>
      </c>
      <c r="N205" s="341" t="n">
        <f aca="false">+[4]data1cf!M205</f>
        <v>11173.9481086743</v>
      </c>
      <c r="O205" s="341" t="n">
        <f aca="false">+[4]data1cf!N205</f>
        <v>11266.656572115</v>
      </c>
      <c r="P205" s="341" t="n">
        <f aca="false">+[4]data1cf!O205</f>
        <v>11144.4467260161</v>
      </c>
      <c r="Q205" s="341" t="n">
        <f aca="false">+[4]data1cf!P205</f>
        <v>11039.3784043087</v>
      </c>
      <c r="R205" s="341" t="n">
        <f aca="false">+[4]data1cf!Q205</f>
        <v>697.802941379609</v>
      </c>
      <c r="S205" s="341" t="n">
        <f aca="false">+[4]data1cf!R205</f>
        <v>0</v>
      </c>
      <c r="T205" s="341" t="n">
        <f aca="false">+[4]data1cf!S205</f>
        <v>0</v>
      </c>
      <c r="U205" s="341" t="n">
        <f aca="false">+[4]data1cf!T205</f>
        <v>0</v>
      </c>
      <c r="V205" s="341" t="n">
        <f aca="false">+[4]data1cf!U205</f>
        <v>0</v>
      </c>
      <c r="W205" s="341" t="n">
        <f aca="false">+[4]data1cf!V205</f>
        <v>0</v>
      </c>
      <c r="X205" s="341" t="n">
        <f aca="false">+[4]data1cf!W205</f>
        <v>0</v>
      </c>
      <c r="Y205" s="341" t="n">
        <f aca="false">+[4]data1cf!X205</f>
        <v>0</v>
      </c>
      <c r="Z205" s="341" t="n">
        <f aca="false">+[4]data1cf!Y205</f>
        <v>0</v>
      </c>
      <c r="AA205" s="341" t="n">
        <f aca="false">+[4]data1cf!Z205</f>
        <v>0</v>
      </c>
      <c r="AB205" s="341"/>
      <c r="AC205" s="342" t="n">
        <f aca="false">XNPV(0.1,B205:AA205,$B$1:$AA$1)</f>
        <v>28881.7581566759</v>
      </c>
      <c r="AD205" s="342" t="n">
        <f aca="false">SUMPRODUCT(B205:AA205,$B$1010:$AA$1010)</f>
        <v>53426.814269798</v>
      </c>
      <c r="AE205" s="343" t="n">
        <f aca="false">SUMPRODUCT(B205:AA205,$B$1012:$AA$1012)</f>
        <v>53099.9114491766</v>
      </c>
      <c r="AF205" s="344" t="n">
        <f aca="false">XIRR(B205:AA205,$B$1:$AA$1)</f>
        <v>0.178749326885764</v>
      </c>
      <c r="AG205" s="345" t="n">
        <f aca="false">1-EXP(-(1/0.25)*(AD205/ABS($AD$1010)))</f>
        <v>0.987029873427227</v>
      </c>
    </row>
    <row r="206" customFormat="false" ht="12.75" hidden="false" customHeight="false" outlineLevel="0" collapsed="false">
      <c r="A206" s="336"/>
      <c r="B206" s="341" t="n">
        <f aca="false">+[4]data1cf!A206</f>
        <v>-64022.6975647559</v>
      </c>
      <c r="C206" s="341" t="n">
        <f aca="false">+[4]data1cf!B206</f>
        <v>11835.0659877434</v>
      </c>
      <c r="D206" s="341" t="n">
        <f aca="false">+[4]data1cf!C206</f>
        <v>12812.0945934376</v>
      </c>
      <c r="E206" s="341" t="n">
        <f aca="false">+[4]data1cf!D206</f>
        <v>12434.8352019482</v>
      </c>
      <c r="F206" s="341" t="n">
        <f aca="false">+[4]data1cf!E206</f>
        <v>12207.1090796749</v>
      </c>
      <c r="G206" s="341" t="n">
        <f aca="false">+[4]data1cf!F206</f>
        <v>12001.811472548</v>
      </c>
      <c r="H206" s="341" t="n">
        <f aca="false">+[4]data1cf!G206</f>
        <v>11887.562249933</v>
      </c>
      <c r="I206" s="341" t="n">
        <f aca="false">+[4]data1cf!H206</f>
        <v>11676.277924363</v>
      </c>
      <c r="J206" s="341" t="n">
        <f aca="false">+[4]data1cf!I206</f>
        <v>11589.5388300495</v>
      </c>
      <c r="K206" s="341" t="n">
        <f aca="false">+[4]data1cf!J206</f>
        <v>11569.430295333</v>
      </c>
      <c r="L206" s="341" t="n">
        <f aca="false">+[4]data1cf!K206</f>
        <v>11504.7299731151</v>
      </c>
      <c r="M206" s="341" t="n">
        <f aca="false">+[4]data1cf!L206</f>
        <v>11421.6997412536</v>
      </c>
      <c r="N206" s="341" t="n">
        <f aca="false">+[4]data1cf!M206</f>
        <v>11323.1300180462</v>
      </c>
      <c r="O206" s="341" t="n">
        <f aca="false">+[4]data1cf!N206</f>
        <v>11214.3741994093</v>
      </c>
      <c r="P206" s="341" t="n">
        <f aca="false">+[4]data1cf!O206</f>
        <v>11266.7814522488</v>
      </c>
      <c r="Q206" s="341" t="n">
        <f aca="false">+[4]data1cf!P206</f>
        <v>11221.2649036796</v>
      </c>
      <c r="R206" s="341" t="n">
        <f aca="false">+[4]data1cf!Q206</f>
        <v>734.314731988724</v>
      </c>
      <c r="S206" s="341" t="n">
        <f aca="false">+[4]data1cf!R206</f>
        <v>0</v>
      </c>
      <c r="T206" s="341" t="n">
        <f aca="false">+[4]data1cf!S206</f>
        <v>0</v>
      </c>
      <c r="U206" s="341" t="n">
        <f aca="false">+[4]data1cf!T206</f>
        <v>0</v>
      </c>
      <c r="V206" s="341" t="n">
        <f aca="false">+[4]data1cf!U206</f>
        <v>0</v>
      </c>
      <c r="W206" s="341" t="n">
        <f aca="false">+[4]data1cf!V206</f>
        <v>0</v>
      </c>
      <c r="X206" s="341" t="n">
        <f aca="false">+[4]data1cf!W206</f>
        <v>0</v>
      </c>
      <c r="Y206" s="341" t="n">
        <f aca="false">+[4]data1cf!X206</f>
        <v>0</v>
      </c>
      <c r="Z206" s="341" t="n">
        <f aca="false">+[4]data1cf!Y206</f>
        <v>0</v>
      </c>
      <c r="AA206" s="341" t="n">
        <f aca="false">+[4]data1cf!Z206</f>
        <v>0</v>
      </c>
      <c r="AB206" s="341"/>
      <c r="AC206" s="342" t="n">
        <f aca="false">XNPV(0.1,B206:AA206,$B$1:$AA$1)</f>
        <v>26541.1141134405</v>
      </c>
      <c r="AD206" s="342" t="n">
        <f aca="false">SUMPRODUCT(B206:AA206,$B$1010:$AA$1010)</f>
        <v>51329.4803583313</v>
      </c>
      <c r="AE206" s="343" t="n">
        <f aca="false">SUMPRODUCT(B206:AA206,$B$1012:$AA$1012)</f>
        <v>50999.3055935897</v>
      </c>
      <c r="AF206" s="344" t="n">
        <f aca="false">XIRR(B206:AA206,$B$1:$AA$1)</f>
        <v>0.169241527563848</v>
      </c>
      <c r="AG206" s="345" t="n">
        <f aca="false">1-EXP(-(1/0.25)*(AD206/ABS($AD$1010)))</f>
        <v>0.984617643904764</v>
      </c>
    </row>
    <row r="207" customFormat="false" ht="12.75" hidden="false" customHeight="false" outlineLevel="0" collapsed="false">
      <c r="A207" s="336"/>
      <c r="B207" s="341" t="n">
        <f aca="false">+[4]data1cf!A207</f>
        <v>-71353.4990186866</v>
      </c>
      <c r="C207" s="341" t="n">
        <f aca="false">+[4]data1cf!B207</f>
        <v>12108.192963228</v>
      </c>
      <c r="D207" s="341" t="n">
        <f aca="false">+[4]data1cf!C207</f>
        <v>13137.8387733865</v>
      </c>
      <c r="E207" s="341" t="n">
        <f aca="false">+[4]data1cf!D207</f>
        <v>12909.0234352341</v>
      </c>
      <c r="F207" s="341" t="n">
        <f aca="false">+[4]data1cf!E207</f>
        <v>12530.1032776725</v>
      </c>
      <c r="G207" s="341" t="n">
        <f aca="false">+[4]data1cf!F207</f>
        <v>12335.8641644874</v>
      </c>
      <c r="H207" s="341" t="n">
        <f aca="false">+[4]data1cf!G207</f>
        <v>11842.9870200824</v>
      </c>
      <c r="I207" s="341" t="n">
        <f aca="false">+[4]data1cf!H207</f>
        <v>11822.1993641097</v>
      </c>
      <c r="J207" s="341" t="n">
        <f aca="false">+[4]data1cf!I207</f>
        <v>11637.3001824818</v>
      </c>
      <c r="K207" s="341" t="n">
        <f aca="false">+[4]data1cf!J207</f>
        <v>11654.331747002</v>
      </c>
      <c r="L207" s="341" t="n">
        <f aca="false">+[4]data1cf!K207</f>
        <v>11626.1226829755</v>
      </c>
      <c r="M207" s="341" t="n">
        <f aca="false">+[4]data1cf!L207</f>
        <v>11755.3699251579</v>
      </c>
      <c r="N207" s="341" t="n">
        <f aca="false">+[4]data1cf!M207</f>
        <v>11565.3600831573</v>
      </c>
      <c r="O207" s="341" t="n">
        <f aca="false">+[4]data1cf!N207</f>
        <v>11676.3815745304</v>
      </c>
      <c r="P207" s="341" t="n">
        <f aca="false">+[4]data1cf!O207</f>
        <v>11507.2554742193</v>
      </c>
      <c r="Q207" s="341" t="n">
        <f aca="false">+[4]data1cf!P207</f>
        <v>11517.0642987726</v>
      </c>
      <c r="R207" s="341" t="n">
        <f aca="false">+[4]data1cf!Q207</f>
        <v>818.396092344728</v>
      </c>
      <c r="S207" s="341" t="n">
        <f aca="false">+[4]data1cf!R207</f>
        <v>0</v>
      </c>
      <c r="T207" s="341" t="n">
        <f aca="false">+[4]data1cf!S207</f>
        <v>0</v>
      </c>
      <c r="U207" s="341" t="n">
        <f aca="false">+[4]data1cf!T207</f>
        <v>0</v>
      </c>
      <c r="V207" s="341" t="n">
        <f aca="false">+[4]data1cf!U207</f>
        <v>0</v>
      </c>
      <c r="W207" s="341" t="n">
        <f aca="false">+[4]data1cf!V207</f>
        <v>0</v>
      </c>
      <c r="X207" s="341" t="n">
        <f aca="false">+[4]data1cf!W207</f>
        <v>0</v>
      </c>
      <c r="Y207" s="341" t="n">
        <f aca="false">+[4]data1cf!X207</f>
        <v>0</v>
      </c>
      <c r="Z207" s="341" t="n">
        <f aca="false">+[4]data1cf!Y207</f>
        <v>0</v>
      </c>
      <c r="AA207" s="341" t="n">
        <f aca="false">+[4]data1cf!Z207</f>
        <v>0</v>
      </c>
      <c r="AB207" s="341"/>
      <c r="AC207" s="342" t="n">
        <f aca="false">XNPV(0.1,B207:AA207,$B$1:$AA$1)</f>
        <v>21146.5325881397</v>
      </c>
      <c r="AD207" s="342" t="n">
        <f aca="false">SUMPRODUCT(B207:AA207,$B$1010:$AA$1010)</f>
        <v>46426.9354587539</v>
      </c>
      <c r="AE207" s="343" t="n">
        <f aca="false">SUMPRODUCT(B207:AA207,$B$1012:$AA$1012)</f>
        <v>46090.0190646638</v>
      </c>
      <c r="AF207" s="344" t="n">
        <f aca="false">XIRR(B207:AA207,$B$1:$AA$1)</f>
        <v>0.150368419787239</v>
      </c>
      <c r="AG207" s="345" t="n">
        <f aca="false">1-EXP(-(1/0.25)*(AD207/ABS($AD$1010)))</f>
        <v>0.977081686981868</v>
      </c>
    </row>
    <row r="208" customFormat="false" ht="12.75" hidden="false" customHeight="false" outlineLevel="0" collapsed="false">
      <c r="A208" s="336"/>
      <c r="B208" s="341" t="n">
        <f aca="false">+[4]data1cf!A208</f>
        <v>-61740.5775135758</v>
      </c>
      <c r="C208" s="341" t="n">
        <f aca="false">+[4]data1cf!B208</f>
        <v>11777.1111316544</v>
      </c>
      <c r="D208" s="341" t="n">
        <f aca="false">+[4]data1cf!C208</f>
        <v>12860.0053161809</v>
      </c>
      <c r="E208" s="341" t="n">
        <f aca="false">+[4]data1cf!D208</f>
        <v>12573.1551210617</v>
      </c>
      <c r="F208" s="341" t="n">
        <f aca="false">+[4]data1cf!E208</f>
        <v>12113.516068987</v>
      </c>
      <c r="G208" s="341" t="n">
        <f aca="false">+[4]data1cf!F208</f>
        <v>11949.3852499418</v>
      </c>
      <c r="H208" s="341" t="n">
        <f aca="false">+[4]data1cf!G208</f>
        <v>11712.6631460676</v>
      </c>
      <c r="I208" s="341" t="n">
        <f aca="false">+[4]data1cf!H208</f>
        <v>11700.7042082388</v>
      </c>
      <c r="J208" s="341" t="n">
        <f aca="false">+[4]data1cf!I208</f>
        <v>11572.4084864594</v>
      </c>
      <c r="K208" s="341" t="n">
        <f aca="false">+[4]data1cf!J208</f>
        <v>11558.0434290894</v>
      </c>
      <c r="L208" s="341" t="n">
        <f aca="false">+[4]data1cf!K208</f>
        <v>11309.7136694784</v>
      </c>
      <c r="M208" s="341" t="n">
        <f aca="false">+[4]data1cf!L208</f>
        <v>11248.4837201865</v>
      </c>
      <c r="N208" s="341" t="n">
        <f aca="false">+[4]data1cf!M208</f>
        <v>11337.138107001</v>
      </c>
      <c r="O208" s="341" t="n">
        <f aca="false">+[4]data1cf!N208</f>
        <v>11346.9624792256</v>
      </c>
      <c r="P208" s="341" t="n">
        <f aca="false">+[4]data1cf!O208</f>
        <v>11185.9670507246</v>
      </c>
      <c r="Q208" s="341" t="n">
        <f aca="false">+[4]data1cf!P208</f>
        <v>11185.3743113157</v>
      </c>
      <c r="R208" s="341" t="n">
        <f aca="false">+[4]data1cf!Q208</f>
        <v>708.139727849709</v>
      </c>
      <c r="S208" s="341" t="n">
        <f aca="false">+[4]data1cf!R208</f>
        <v>0</v>
      </c>
      <c r="T208" s="341" t="n">
        <f aca="false">+[4]data1cf!S208</f>
        <v>0</v>
      </c>
      <c r="U208" s="341" t="n">
        <f aca="false">+[4]data1cf!T208</f>
        <v>0</v>
      </c>
      <c r="V208" s="341" t="n">
        <f aca="false">+[4]data1cf!U208</f>
        <v>0</v>
      </c>
      <c r="W208" s="341" t="n">
        <f aca="false">+[4]data1cf!V208</f>
        <v>0</v>
      </c>
      <c r="X208" s="341" t="n">
        <f aca="false">+[4]data1cf!W208</f>
        <v>0</v>
      </c>
      <c r="Y208" s="341" t="n">
        <f aca="false">+[4]data1cf!X208</f>
        <v>0</v>
      </c>
      <c r="Z208" s="341" t="n">
        <f aca="false">+[4]data1cf!Y208</f>
        <v>0</v>
      </c>
      <c r="AA208" s="341" t="n">
        <f aca="false">+[4]data1cf!Z208</f>
        <v>0</v>
      </c>
      <c r="AB208" s="341"/>
      <c r="AC208" s="342" t="n">
        <f aca="false">XNPV(0.1,B208:AA208,$B$1:$AA$1)</f>
        <v>28590.1267096092</v>
      </c>
      <c r="AD208" s="342" t="n">
        <f aca="false">SUMPRODUCT(B208:AA208,$B$1010:$AA$1010)</f>
        <v>53286.4622408193</v>
      </c>
      <c r="AE208" s="343" t="n">
        <f aca="false">SUMPRODUCT(B208:AA208,$B$1012:$AA$1012)</f>
        <v>52957.5434897923</v>
      </c>
      <c r="AF208" s="344" t="n">
        <f aca="false">XIRR(B208:AA208,$B$1:$AA$1)</f>
        <v>0.176994827381232</v>
      </c>
      <c r="AG208" s="345" t="n">
        <f aca="false">1-EXP(-(1/0.25)*(AD208/ABS($AD$1010)))</f>
        <v>0.98688097673144</v>
      </c>
    </row>
    <row r="209" customFormat="false" ht="12.75" hidden="false" customHeight="false" outlineLevel="0" collapsed="false">
      <c r="A209" s="336"/>
      <c r="B209" s="341" t="n">
        <f aca="false">+[4]data1cf!A209</f>
        <v>-60825.92069872</v>
      </c>
      <c r="C209" s="341" t="n">
        <f aca="false">+[4]data1cf!B209</f>
        <v>11748.1609113342</v>
      </c>
      <c r="D209" s="341" t="n">
        <f aca="false">+[4]data1cf!C209</f>
        <v>12704.7011857449</v>
      </c>
      <c r="E209" s="341" t="n">
        <f aca="false">+[4]data1cf!D209</f>
        <v>12410.528325249</v>
      </c>
      <c r="F209" s="341" t="n">
        <f aca="false">+[4]data1cf!E209</f>
        <v>12124.6662928011</v>
      </c>
      <c r="G209" s="341" t="n">
        <f aca="false">+[4]data1cf!F209</f>
        <v>11939.5481800803</v>
      </c>
      <c r="H209" s="341" t="n">
        <f aca="false">+[4]data1cf!G209</f>
        <v>11729.1320393557</v>
      </c>
      <c r="I209" s="341" t="n">
        <f aca="false">+[4]data1cf!H209</f>
        <v>11612.1741685719</v>
      </c>
      <c r="J209" s="341" t="n">
        <f aca="false">+[4]data1cf!I209</f>
        <v>11353.3229984947</v>
      </c>
      <c r="K209" s="341" t="n">
        <f aca="false">+[4]data1cf!J209</f>
        <v>11474.48344377</v>
      </c>
      <c r="L209" s="341" t="n">
        <f aca="false">+[4]data1cf!K209</f>
        <v>11500.6442728312</v>
      </c>
      <c r="M209" s="341" t="n">
        <f aca="false">+[4]data1cf!L209</f>
        <v>11226.5997205999</v>
      </c>
      <c r="N209" s="341" t="n">
        <f aca="false">+[4]data1cf!M209</f>
        <v>11374.6627697159</v>
      </c>
      <c r="O209" s="341" t="n">
        <f aca="false">+[4]data1cf!N209</f>
        <v>11146.3058532803</v>
      </c>
      <c r="P209" s="341" t="n">
        <f aca="false">+[4]data1cf!O209</f>
        <v>11208.0900011822</v>
      </c>
      <c r="Q209" s="341" t="n">
        <f aca="false">+[4]data1cf!P209</f>
        <v>11164.9368492737</v>
      </c>
      <c r="R209" s="341" t="n">
        <f aca="false">+[4]data1cf!Q209</f>
        <v>697.648980046039</v>
      </c>
      <c r="S209" s="341" t="n">
        <f aca="false">+[4]data1cf!R209</f>
        <v>0</v>
      </c>
      <c r="T209" s="341" t="n">
        <f aca="false">+[4]data1cf!S209</f>
        <v>0</v>
      </c>
      <c r="U209" s="341" t="n">
        <f aca="false">+[4]data1cf!T209</f>
        <v>0</v>
      </c>
      <c r="V209" s="341" t="n">
        <f aca="false">+[4]data1cf!U209</f>
        <v>0</v>
      </c>
      <c r="W209" s="341" t="n">
        <f aca="false">+[4]data1cf!V209</f>
        <v>0</v>
      </c>
      <c r="X209" s="341" t="n">
        <f aca="false">+[4]data1cf!W209</f>
        <v>0</v>
      </c>
      <c r="Y209" s="341" t="n">
        <f aca="false">+[4]data1cf!X209</f>
        <v>0</v>
      </c>
      <c r="Z209" s="341" t="n">
        <f aca="false">+[4]data1cf!Y209</f>
        <v>0</v>
      </c>
      <c r="AA209" s="341" t="n">
        <f aca="false">+[4]data1cf!Z209</f>
        <v>0</v>
      </c>
      <c r="AB209" s="341"/>
      <c r="AC209" s="342" t="n">
        <f aca="false">XNPV(0.1,B209:AA209,$B$1:$AA$1)</f>
        <v>29074.2290938868</v>
      </c>
      <c r="AD209" s="342" t="n">
        <f aca="false">SUMPRODUCT(B209:AA209,$B$1010:$AA$1010)</f>
        <v>53675.8244384995</v>
      </c>
      <c r="AE209" s="343" t="n">
        <f aca="false">SUMPRODUCT(B209:AA209,$B$1012:$AA$1012)</f>
        <v>53348.0742795633</v>
      </c>
      <c r="AF209" s="344" t="n">
        <f aca="false">XIRR(B209:AA209,$B$1:$AA$1)</f>
        <v>0.17923200263802</v>
      </c>
      <c r="AG209" s="345" t="n">
        <f aca="false">1-EXP(-(1/0.25)*(AD209/ABS($AD$1010)))</f>
        <v>0.987289896747374</v>
      </c>
    </row>
    <row r="210" customFormat="false" ht="12.75" hidden="false" customHeight="false" outlineLevel="0" collapsed="false">
      <c r="A210" s="336"/>
      <c r="B210" s="341" t="n">
        <f aca="false">+[4]data1cf!A210</f>
        <v>-72272.5348362571</v>
      </c>
      <c r="C210" s="341" t="n">
        <f aca="false">+[4]data1cf!B210</f>
        <v>12030.2901271604</v>
      </c>
      <c r="D210" s="341" t="n">
        <f aca="false">+[4]data1cf!C210</f>
        <v>13232.3126839039</v>
      </c>
      <c r="E210" s="341" t="n">
        <f aca="false">+[4]data1cf!D210</f>
        <v>12925.7376058847</v>
      </c>
      <c r="F210" s="341" t="n">
        <f aca="false">+[4]data1cf!E210</f>
        <v>12508.8086181431</v>
      </c>
      <c r="G210" s="341" t="n">
        <f aca="false">+[4]data1cf!F210</f>
        <v>12163.3530774864</v>
      </c>
      <c r="H210" s="341" t="n">
        <f aca="false">+[4]data1cf!G210</f>
        <v>12041.5483550975</v>
      </c>
      <c r="I210" s="341" t="n">
        <f aca="false">+[4]data1cf!H210</f>
        <v>11653.3691822176</v>
      </c>
      <c r="J210" s="341" t="n">
        <f aca="false">+[4]data1cf!I210</f>
        <v>11810.1261874497</v>
      </c>
      <c r="K210" s="341" t="n">
        <f aca="false">+[4]data1cf!J210</f>
        <v>11796.0071217129</v>
      </c>
      <c r="L210" s="341" t="n">
        <f aca="false">+[4]data1cf!K210</f>
        <v>11714.6925748124</v>
      </c>
      <c r="M210" s="341" t="n">
        <f aca="false">+[4]data1cf!L210</f>
        <v>11656.0647058771</v>
      </c>
      <c r="N210" s="341" t="n">
        <f aca="false">+[4]data1cf!M210</f>
        <v>11537.508802589</v>
      </c>
      <c r="O210" s="341" t="n">
        <f aca="false">+[4]data1cf!N210</f>
        <v>11587.1202144332</v>
      </c>
      <c r="P210" s="341" t="n">
        <f aca="false">+[4]data1cf!O210</f>
        <v>11561.68093626</v>
      </c>
      <c r="Q210" s="341" t="n">
        <f aca="false">+[4]data1cf!P210</f>
        <v>11492.3455363833</v>
      </c>
      <c r="R210" s="341" t="n">
        <f aca="false">+[4]data1cf!Q210</f>
        <v>828.937065557935</v>
      </c>
      <c r="S210" s="341" t="n">
        <f aca="false">+[4]data1cf!R210</f>
        <v>0</v>
      </c>
      <c r="T210" s="341" t="n">
        <f aca="false">+[4]data1cf!S210</f>
        <v>0</v>
      </c>
      <c r="U210" s="341" t="n">
        <f aca="false">+[4]data1cf!T210</f>
        <v>0</v>
      </c>
      <c r="V210" s="341" t="n">
        <f aca="false">+[4]data1cf!U210</f>
        <v>0</v>
      </c>
      <c r="W210" s="341" t="n">
        <f aca="false">+[4]data1cf!V210</f>
        <v>0</v>
      </c>
      <c r="X210" s="341" t="n">
        <f aca="false">+[4]data1cf!W210</f>
        <v>0</v>
      </c>
      <c r="Y210" s="341" t="n">
        <f aca="false">+[4]data1cf!X210</f>
        <v>0</v>
      </c>
      <c r="Z210" s="341" t="n">
        <f aca="false">+[4]data1cf!Y210</f>
        <v>0</v>
      </c>
      <c r="AA210" s="341" t="n">
        <f aca="false">+[4]data1cf!Z210</f>
        <v>0</v>
      </c>
      <c r="AB210" s="341"/>
      <c r="AC210" s="342" t="n">
        <f aca="false">XNPV(0.1,B210:AA210,$B$1:$AA$1)</f>
        <v>20267.0636847493</v>
      </c>
      <c r="AD210" s="342" t="n">
        <f aca="false">SUMPRODUCT(B210:AA210,$B$1010:$AA$1010)</f>
        <v>45569.5166894495</v>
      </c>
      <c r="AE210" s="343" t="n">
        <f aca="false">SUMPRODUCT(B210:AA210,$B$1012:$AA$1012)</f>
        <v>45232.3446725712</v>
      </c>
      <c r="AF210" s="344" t="n">
        <f aca="false">XIRR(B210:AA210,$B$1:$AA$1)</f>
        <v>0.14774487886788</v>
      </c>
      <c r="AG210" s="345" t="n">
        <f aca="false">1-EXP(-(1/0.25)*(AD210/ABS($AD$1010)))</f>
        <v>0.975426500420813</v>
      </c>
    </row>
    <row r="211" customFormat="false" ht="12.75" hidden="false" customHeight="false" outlineLevel="0" collapsed="false">
      <c r="A211" s="336"/>
      <c r="B211" s="341" t="n">
        <f aca="false">+[4]data1cf!A211</f>
        <v>-63601.0483087139</v>
      </c>
      <c r="C211" s="341" t="n">
        <f aca="false">+[4]data1cf!B211</f>
        <v>11894.8999972888</v>
      </c>
      <c r="D211" s="341" t="n">
        <f aca="false">+[4]data1cf!C211</f>
        <v>12908.4725357689</v>
      </c>
      <c r="E211" s="341" t="n">
        <f aca="false">+[4]data1cf!D211</f>
        <v>12593.1277307785</v>
      </c>
      <c r="F211" s="341" t="n">
        <f aca="false">+[4]data1cf!E211</f>
        <v>12209.6668969198</v>
      </c>
      <c r="G211" s="341" t="n">
        <f aca="false">+[4]data1cf!F211</f>
        <v>12020.6660710687</v>
      </c>
      <c r="H211" s="341" t="n">
        <f aca="false">+[4]data1cf!G211</f>
        <v>11743.1350030111</v>
      </c>
      <c r="I211" s="341" t="n">
        <f aca="false">+[4]data1cf!H211</f>
        <v>11621.0235721252</v>
      </c>
      <c r="J211" s="341" t="n">
        <f aca="false">+[4]data1cf!I211</f>
        <v>11561.6834569369</v>
      </c>
      <c r="K211" s="341" t="n">
        <f aca="false">+[4]data1cf!J211</f>
        <v>11487.8628089936</v>
      </c>
      <c r="L211" s="341" t="n">
        <f aca="false">+[4]data1cf!K211</f>
        <v>11533.8277615275</v>
      </c>
      <c r="M211" s="341" t="n">
        <f aca="false">+[4]data1cf!L211</f>
        <v>11486.6273102048</v>
      </c>
      <c r="N211" s="341" t="n">
        <f aca="false">+[4]data1cf!M211</f>
        <v>11465.9471660545</v>
      </c>
      <c r="O211" s="341" t="n">
        <f aca="false">+[4]data1cf!N211</f>
        <v>11504.8757911004</v>
      </c>
      <c r="P211" s="341" t="n">
        <f aca="false">+[4]data1cf!O211</f>
        <v>11289.6210428914</v>
      </c>
      <c r="Q211" s="341" t="n">
        <f aca="false">+[4]data1cf!P211</f>
        <v>11152.0274669726</v>
      </c>
      <c r="R211" s="341" t="n">
        <f aca="false">+[4]data1cf!Q211</f>
        <v>729.478583681624</v>
      </c>
      <c r="S211" s="341" t="n">
        <f aca="false">+[4]data1cf!R211</f>
        <v>0</v>
      </c>
      <c r="T211" s="341" t="n">
        <f aca="false">+[4]data1cf!S211</f>
        <v>0</v>
      </c>
      <c r="U211" s="341" t="n">
        <f aca="false">+[4]data1cf!T211</f>
        <v>0</v>
      </c>
      <c r="V211" s="341" t="n">
        <f aca="false">+[4]data1cf!U211</f>
        <v>0</v>
      </c>
      <c r="W211" s="341" t="n">
        <f aca="false">+[4]data1cf!V211</f>
        <v>0</v>
      </c>
      <c r="X211" s="341" t="n">
        <f aca="false">+[4]data1cf!W211</f>
        <v>0</v>
      </c>
      <c r="Y211" s="341" t="n">
        <f aca="false">+[4]data1cf!X211</f>
        <v>0</v>
      </c>
      <c r="Z211" s="341" t="n">
        <f aca="false">+[4]data1cf!Y211</f>
        <v>0</v>
      </c>
      <c r="AA211" s="341" t="n">
        <f aca="false">+[4]data1cf!Z211</f>
        <v>0</v>
      </c>
      <c r="AB211" s="341"/>
      <c r="AC211" s="342" t="n">
        <f aca="false">XNPV(0.1,B211:AA211,$B$1:$AA$1)</f>
        <v>27223.6508605442</v>
      </c>
      <c r="AD211" s="342" t="n">
        <f aca="false">SUMPRODUCT(B211:AA211,$B$1010:$AA$1010)</f>
        <v>52066.0191151389</v>
      </c>
      <c r="AE211" s="343" t="n">
        <f aca="false">SUMPRODUCT(B211:AA211,$B$1012:$AA$1012)</f>
        <v>51735.0035976152</v>
      </c>
      <c r="AF211" s="344" t="n">
        <f aca="false">XIRR(B211:AA211,$B$1:$AA$1)</f>
        <v>0.171432354817383</v>
      </c>
      <c r="AG211" s="345" t="n">
        <f aca="false">1-EXP(-(1/0.25)*(AD211/ABS($AD$1010)))</f>
        <v>0.9855120137032</v>
      </c>
    </row>
    <row r="212" customFormat="false" ht="12.75" hidden="false" customHeight="false" outlineLevel="0" collapsed="false">
      <c r="A212" s="336"/>
      <c r="B212" s="341" t="n">
        <f aca="false">+[4]data1cf!A212</f>
        <v>-72029.8361555719</v>
      </c>
      <c r="C212" s="341" t="n">
        <f aca="false">+[4]data1cf!B212</f>
        <v>12364.5450778225</v>
      </c>
      <c r="D212" s="341" t="n">
        <f aca="false">+[4]data1cf!C212</f>
        <v>13182.3907071791</v>
      </c>
      <c r="E212" s="341" t="n">
        <f aca="false">+[4]data1cf!D212</f>
        <v>12789.8058761416</v>
      </c>
      <c r="F212" s="341" t="n">
        <f aca="false">+[4]data1cf!E212</f>
        <v>12595.8596252592</v>
      </c>
      <c r="G212" s="341" t="n">
        <f aca="false">+[4]data1cf!F212</f>
        <v>12123.7585354572</v>
      </c>
      <c r="H212" s="341" t="n">
        <f aca="false">+[4]data1cf!G212</f>
        <v>11998.3909289534</v>
      </c>
      <c r="I212" s="341" t="n">
        <f aca="false">+[4]data1cf!H212</f>
        <v>11757.5487068918</v>
      </c>
      <c r="J212" s="341" t="n">
        <f aca="false">+[4]data1cf!I212</f>
        <v>11720.1157355208</v>
      </c>
      <c r="K212" s="341" t="n">
        <f aca="false">+[4]data1cf!J212</f>
        <v>11759.3323616618</v>
      </c>
      <c r="L212" s="341" t="n">
        <f aca="false">+[4]data1cf!K212</f>
        <v>11751.5878832815</v>
      </c>
      <c r="M212" s="341" t="n">
        <f aca="false">+[4]data1cf!L212</f>
        <v>11558.8477064308</v>
      </c>
      <c r="N212" s="341" t="n">
        <f aca="false">+[4]data1cf!M212</f>
        <v>11602.8048664377</v>
      </c>
      <c r="O212" s="341" t="n">
        <f aca="false">+[4]data1cf!N212</f>
        <v>11539.0790700989</v>
      </c>
      <c r="P212" s="341" t="n">
        <f aca="false">+[4]data1cf!O212</f>
        <v>11485.9674094984</v>
      </c>
      <c r="Q212" s="341" t="n">
        <f aca="false">+[4]data1cf!P212</f>
        <v>11582.136605479</v>
      </c>
      <c r="R212" s="341" t="n">
        <f aca="false">+[4]data1cf!Q212</f>
        <v>826.153408769947</v>
      </c>
      <c r="S212" s="341" t="n">
        <f aca="false">+[4]data1cf!R212</f>
        <v>0</v>
      </c>
      <c r="T212" s="341" t="n">
        <f aca="false">+[4]data1cf!S212</f>
        <v>0</v>
      </c>
      <c r="U212" s="341" t="n">
        <f aca="false">+[4]data1cf!T212</f>
        <v>0</v>
      </c>
      <c r="V212" s="341" t="n">
        <f aca="false">+[4]data1cf!U212</f>
        <v>0</v>
      </c>
      <c r="W212" s="341" t="n">
        <f aca="false">+[4]data1cf!V212</f>
        <v>0</v>
      </c>
      <c r="X212" s="341" t="n">
        <f aca="false">+[4]data1cf!W212</f>
        <v>0</v>
      </c>
      <c r="Y212" s="341" t="n">
        <f aca="false">+[4]data1cf!X212</f>
        <v>0</v>
      </c>
      <c r="Z212" s="341" t="n">
        <f aca="false">+[4]data1cf!Y212</f>
        <v>0</v>
      </c>
      <c r="AA212" s="341" t="n">
        <f aca="false">+[4]data1cf!Z212</f>
        <v>0</v>
      </c>
      <c r="AB212" s="341"/>
      <c r="AC212" s="342" t="n">
        <f aca="false">XNPV(0.1,B212:AA212,$B$1:$AA$1)</f>
        <v>20664.7165384689</v>
      </c>
      <c r="AD212" s="342" t="n">
        <f aca="false">SUMPRODUCT(B212:AA212,$B$1010:$AA$1010)</f>
        <v>45951.9208527362</v>
      </c>
      <c r="AE212" s="343" t="n">
        <f aca="false">SUMPRODUCT(B212:AA212,$B$1012:$AA$1012)</f>
        <v>45614.9704697561</v>
      </c>
      <c r="AF212" s="344" t="n">
        <f aca="false">XIRR(B212:AA212,$B$1:$AA$1)</f>
        <v>0.148936131404997</v>
      </c>
      <c r="AG212" s="345" t="n">
        <f aca="false">1-EXP(-(1/0.25)*(AD212/ABS($AD$1010)))</f>
        <v>0.976178980386292</v>
      </c>
    </row>
    <row r="213" customFormat="false" ht="12.75" hidden="false" customHeight="false" outlineLevel="0" collapsed="false">
      <c r="A213" s="336"/>
      <c r="B213" s="341" t="n">
        <f aca="false">+[4]data1cf!A213</f>
        <v>-63668.345387675</v>
      </c>
      <c r="C213" s="341" t="n">
        <f aca="false">+[4]data1cf!B213</f>
        <v>11833.7333975018</v>
      </c>
      <c r="D213" s="341" t="n">
        <f aca="false">+[4]data1cf!C213</f>
        <v>12796.5231388369</v>
      </c>
      <c r="E213" s="341" t="n">
        <f aca="false">+[4]data1cf!D213</f>
        <v>12469.9146328806</v>
      </c>
      <c r="F213" s="341" t="n">
        <f aca="false">+[4]data1cf!E213</f>
        <v>12390.1847491454</v>
      </c>
      <c r="G213" s="341" t="n">
        <f aca="false">+[4]data1cf!F213</f>
        <v>11976.1009630592</v>
      </c>
      <c r="H213" s="341" t="n">
        <f aca="false">+[4]data1cf!G213</f>
        <v>11789.4516599988</v>
      </c>
      <c r="I213" s="341" t="n">
        <f aca="false">+[4]data1cf!H213</f>
        <v>11606.3831358529</v>
      </c>
      <c r="J213" s="341" t="n">
        <f aca="false">+[4]data1cf!I213</f>
        <v>11504.5475741958</v>
      </c>
      <c r="K213" s="341" t="n">
        <f aca="false">+[4]data1cf!J213</f>
        <v>11644.9621477741</v>
      </c>
      <c r="L213" s="341" t="n">
        <f aca="false">+[4]data1cf!K213</f>
        <v>11666.2077992786</v>
      </c>
      <c r="M213" s="341" t="n">
        <f aca="false">+[4]data1cf!L213</f>
        <v>11552.4007048045</v>
      </c>
      <c r="N213" s="341" t="n">
        <f aca="false">+[4]data1cf!M213</f>
        <v>11488.2199534838</v>
      </c>
      <c r="O213" s="341" t="n">
        <f aca="false">+[4]data1cf!N213</f>
        <v>11388.0812573664</v>
      </c>
      <c r="P213" s="341" t="n">
        <f aca="false">+[4]data1cf!O213</f>
        <v>11321.9066927185</v>
      </c>
      <c r="Q213" s="341" t="n">
        <f aca="false">+[4]data1cf!P213</f>
        <v>11372.4041500805</v>
      </c>
      <c r="R213" s="341" t="n">
        <f aca="false">+[4]data1cf!Q213</f>
        <v>730.250454258478</v>
      </c>
      <c r="S213" s="341" t="n">
        <f aca="false">+[4]data1cf!R213</f>
        <v>0</v>
      </c>
      <c r="T213" s="341" t="n">
        <f aca="false">+[4]data1cf!S213</f>
        <v>0</v>
      </c>
      <c r="U213" s="341" t="n">
        <f aca="false">+[4]data1cf!T213</f>
        <v>0</v>
      </c>
      <c r="V213" s="341" t="n">
        <f aca="false">+[4]data1cf!U213</f>
        <v>0</v>
      </c>
      <c r="W213" s="341" t="n">
        <f aca="false">+[4]data1cf!V213</f>
        <v>0</v>
      </c>
      <c r="X213" s="341" t="n">
        <f aca="false">+[4]data1cf!W213</f>
        <v>0</v>
      </c>
      <c r="Y213" s="341" t="n">
        <f aca="false">+[4]data1cf!X213</f>
        <v>0</v>
      </c>
      <c r="Z213" s="341" t="n">
        <f aca="false">+[4]data1cf!Y213</f>
        <v>0</v>
      </c>
      <c r="AA213" s="341" t="n">
        <f aca="false">+[4]data1cf!Z213</f>
        <v>0</v>
      </c>
      <c r="AB213" s="341"/>
      <c r="AC213" s="342" t="n">
        <f aca="false">XNPV(0.1,B213:AA213,$B$1:$AA$1)</f>
        <v>27178.558091574</v>
      </c>
      <c r="AD213" s="342" t="n">
        <f aca="false">SUMPRODUCT(B213:AA213,$B$1010:$AA$1010)</f>
        <v>52090.8866269364</v>
      </c>
      <c r="AE213" s="343" t="n">
        <f aca="false">SUMPRODUCT(B213:AA213,$B$1012:$AA$1012)</f>
        <v>51758.7926828387</v>
      </c>
      <c r="AF213" s="344" t="n">
        <f aca="false">XIRR(B213:AA213,$B$1:$AA$1)</f>
        <v>0.17102187205514</v>
      </c>
      <c r="AG213" s="345" t="n">
        <f aca="false">1-EXP(-(1/0.25)*(AD213/ABS($AD$1010)))</f>
        <v>0.985541285030582</v>
      </c>
    </row>
    <row r="214" customFormat="false" ht="12.75" hidden="false" customHeight="false" outlineLevel="0" collapsed="false">
      <c r="A214" s="336"/>
      <c r="B214" s="341" t="n">
        <f aca="false">+[4]data1cf!A214</f>
        <v>-69988.0412450098</v>
      </c>
      <c r="C214" s="341" t="n">
        <f aca="false">+[4]data1cf!B214</f>
        <v>11957.7196082903</v>
      </c>
      <c r="D214" s="341" t="n">
        <f aca="false">+[4]data1cf!C214</f>
        <v>13150.7691409089</v>
      </c>
      <c r="E214" s="341" t="n">
        <f aca="false">+[4]data1cf!D214</f>
        <v>12733.9527214549</v>
      </c>
      <c r="F214" s="341" t="n">
        <f aca="false">+[4]data1cf!E214</f>
        <v>12476.9928401748</v>
      </c>
      <c r="G214" s="341" t="n">
        <f aca="false">+[4]data1cf!F214</f>
        <v>12177.8985195549</v>
      </c>
      <c r="H214" s="341" t="n">
        <f aca="false">+[4]data1cf!G214</f>
        <v>11968.0098548622</v>
      </c>
      <c r="I214" s="341" t="n">
        <f aca="false">+[4]data1cf!H214</f>
        <v>11810.6650092088</v>
      </c>
      <c r="J214" s="341" t="n">
        <f aca="false">+[4]data1cf!I214</f>
        <v>11759.360070962</v>
      </c>
      <c r="K214" s="341" t="n">
        <f aca="false">+[4]data1cf!J214</f>
        <v>11586.921922113</v>
      </c>
      <c r="L214" s="341" t="n">
        <f aca="false">+[4]data1cf!K214</f>
        <v>11756.5692786078</v>
      </c>
      <c r="M214" s="341" t="n">
        <f aca="false">+[4]data1cf!L214</f>
        <v>11655.7573471135</v>
      </c>
      <c r="N214" s="341" t="n">
        <f aca="false">+[4]data1cf!M214</f>
        <v>11535.273327651</v>
      </c>
      <c r="O214" s="341" t="n">
        <f aca="false">+[4]data1cf!N214</f>
        <v>11500.9168318035</v>
      </c>
      <c r="P214" s="341" t="n">
        <f aca="false">+[4]data1cf!O214</f>
        <v>11360.3758696973</v>
      </c>
      <c r="Q214" s="341" t="n">
        <f aca="false">+[4]data1cf!P214</f>
        <v>11285.5004034344</v>
      </c>
      <c r="R214" s="341" t="n">
        <f aca="false">+[4]data1cf!Q214</f>
        <v>802.734837863764</v>
      </c>
      <c r="S214" s="341" t="n">
        <f aca="false">+[4]data1cf!R214</f>
        <v>0</v>
      </c>
      <c r="T214" s="341" t="n">
        <f aca="false">+[4]data1cf!S214</f>
        <v>0</v>
      </c>
      <c r="U214" s="341" t="n">
        <f aca="false">+[4]data1cf!T214</f>
        <v>0</v>
      </c>
      <c r="V214" s="341" t="n">
        <f aca="false">+[4]data1cf!U214</f>
        <v>0</v>
      </c>
      <c r="W214" s="341" t="n">
        <f aca="false">+[4]data1cf!V214</f>
        <v>0</v>
      </c>
      <c r="X214" s="341" t="n">
        <f aca="false">+[4]data1cf!W214</f>
        <v>0</v>
      </c>
      <c r="Y214" s="341" t="n">
        <f aca="false">+[4]data1cf!X214</f>
        <v>0</v>
      </c>
      <c r="Z214" s="341" t="n">
        <f aca="false">+[4]data1cf!Y214</f>
        <v>0</v>
      </c>
      <c r="AA214" s="341" t="n">
        <f aca="false">+[4]data1cf!Z214</f>
        <v>0</v>
      </c>
      <c r="AB214" s="341"/>
      <c r="AC214" s="342" t="n">
        <f aca="false">XNPV(0.1,B214:AA214,$B$1:$AA$1)</f>
        <v>22070.5977402595</v>
      </c>
      <c r="AD214" s="342" t="n">
        <f aca="false">SUMPRODUCT(B214:AA214,$B$1010:$AA$1010)</f>
        <v>47242.1292763127</v>
      </c>
      <c r="AE214" s="343" t="n">
        <f aca="false">SUMPRODUCT(B214:AA214,$B$1012:$AA$1012)</f>
        <v>46906.8701170263</v>
      </c>
      <c r="AF214" s="344" t="n">
        <f aca="false">XIRR(B214:AA214,$B$1:$AA$1)</f>
        <v>0.153428302761592</v>
      </c>
      <c r="AG214" s="345" t="n">
        <f aca="false">1-EXP(-(1/0.25)*(AD214/ABS($AD$1010)))</f>
        <v>0.978551857561872</v>
      </c>
    </row>
    <row r="215" customFormat="false" ht="12.75" hidden="false" customHeight="false" outlineLevel="0" collapsed="false">
      <c r="A215" s="336"/>
      <c r="B215" s="341" t="n">
        <f aca="false">+[4]data1cf!A215</f>
        <v>-73702.0461847457</v>
      </c>
      <c r="C215" s="341" t="n">
        <f aca="false">+[4]data1cf!B215</f>
        <v>12018.0274018513</v>
      </c>
      <c r="D215" s="341" t="n">
        <f aca="false">+[4]data1cf!C215</f>
        <v>13256.1622556091</v>
      </c>
      <c r="E215" s="341" t="n">
        <f aca="false">+[4]data1cf!D215</f>
        <v>12881.6215003896</v>
      </c>
      <c r="F215" s="341" t="n">
        <f aca="false">+[4]data1cf!E215</f>
        <v>12516.9367250874</v>
      </c>
      <c r="G215" s="341" t="n">
        <f aca="false">+[4]data1cf!F215</f>
        <v>12287.0622865405</v>
      </c>
      <c r="H215" s="341" t="n">
        <f aca="false">+[4]data1cf!G215</f>
        <v>11988.4622032799</v>
      </c>
      <c r="I215" s="341" t="n">
        <f aca="false">+[4]data1cf!H215</f>
        <v>11893.1579430692</v>
      </c>
      <c r="J215" s="341" t="n">
        <f aca="false">+[4]data1cf!I215</f>
        <v>11760.9804628549</v>
      </c>
      <c r="K215" s="341" t="n">
        <f aca="false">+[4]data1cf!J215</f>
        <v>11876.01977619</v>
      </c>
      <c r="L215" s="341" t="n">
        <f aca="false">+[4]data1cf!K215</f>
        <v>11727.947142671</v>
      </c>
      <c r="M215" s="341" t="n">
        <f aca="false">+[4]data1cf!L215</f>
        <v>11768.6513253105</v>
      </c>
      <c r="N215" s="341" t="n">
        <f aca="false">+[4]data1cf!M215</f>
        <v>11755.127385506</v>
      </c>
      <c r="O215" s="341" t="n">
        <f aca="false">+[4]data1cf!N215</f>
        <v>11607.1416879916</v>
      </c>
      <c r="P215" s="341" t="n">
        <f aca="false">+[4]data1cf!O215</f>
        <v>11573.1906454207</v>
      </c>
      <c r="Q215" s="341" t="n">
        <f aca="false">+[4]data1cf!P215</f>
        <v>11335.7246562408</v>
      </c>
      <c r="R215" s="341" t="n">
        <f aca="false">+[4]data1cf!Q215</f>
        <v>845.332988920559</v>
      </c>
      <c r="S215" s="341" t="n">
        <f aca="false">+[4]data1cf!R215</f>
        <v>0</v>
      </c>
      <c r="T215" s="341" t="n">
        <f aca="false">+[4]data1cf!S215</f>
        <v>0</v>
      </c>
      <c r="U215" s="341" t="n">
        <f aca="false">+[4]data1cf!T215</f>
        <v>0</v>
      </c>
      <c r="V215" s="341" t="n">
        <f aca="false">+[4]data1cf!U215</f>
        <v>0</v>
      </c>
      <c r="W215" s="341" t="n">
        <f aca="false">+[4]data1cf!V215</f>
        <v>0</v>
      </c>
      <c r="X215" s="341" t="n">
        <f aca="false">+[4]data1cf!W215</f>
        <v>0</v>
      </c>
      <c r="Y215" s="341" t="n">
        <f aca="false">+[4]data1cf!X215</f>
        <v>0</v>
      </c>
      <c r="Z215" s="341" t="n">
        <f aca="false">+[4]data1cf!Y215</f>
        <v>0</v>
      </c>
      <c r="AA215" s="341" t="n">
        <f aca="false">+[4]data1cf!Z215</f>
        <v>0</v>
      </c>
      <c r="AB215" s="341"/>
      <c r="AC215" s="342" t="n">
        <f aca="false">XNPV(0.1,B215:AA215,$B$1:$AA$1)</f>
        <v>19088.1072353582</v>
      </c>
      <c r="AD215" s="342" t="n">
        <f aca="false">SUMPRODUCT(B215:AA215,$B$1010:$AA$1010)</f>
        <v>44483.6752203448</v>
      </c>
      <c r="AE215" s="343" t="n">
        <f aca="false">SUMPRODUCT(B215:AA215,$B$1012:$AA$1012)</f>
        <v>44145.2906669634</v>
      </c>
      <c r="AF215" s="344" t="n">
        <f aca="false">XIRR(B215:AA215,$B$1:$AA$1)</f>
        <v>0.144182391452666</v>
      </c>
      <c r="AG215" s="345" t="n">
        <f aca="false">1-EXP(-(1/0.25)*(AD215/ABS($AD$1010)))</f>
        <v>0.973157723142907</v>
      </c>
    </row>
    <row r="216" customFormat="false" ht="12.75" hidden="false" customHeight="false" outlineLevel="0" collapsed="false">
      <c r="A216" s="336"/>
      <c r="B216" s="341" t="n">
        <f aca="false">+[4]data1cf!A216</f>
        <v>-71581.8231456176</v>
      </c>
      <c r="C216" s="341" t="n">
        <f aca="false">+[4]data1cf!B216</f>
        <v>11951.4408567714</v>
      </c>
      <c r="D216" s="341" t="n">
        <f aca="false">+[4]data1cf!C216</f>
        <v>13309.4681496819</v>
      </c>
      <c r="E216" s="341" t="n">
        <f aca="false">+[4]data1cf!D216</f>
        <v>12764.7286538425</v>
      </c>
      <c r="F216" s="341" t="n">
        <f aca="false">+[4]data1cf!E216</f>
        <v>12280.803045</v>
      </c>
      <c r="G216" s="341" t="n">
        <f aca="false">+[4]data1cf!F216</f>
        <v>12160.2261946043</v>
      </c>
      <c r="H216" s="341" t="n">
        <f aca="false">+[4]data1cf!G216</f>
        <v>11947.0569466773</v>
      </c>
      <c r="I216" s="341" t="n">
        <f aca="false">+[4]data1cf!H216</f>
        <v>11899.191272072</v>
      </c>
      <c r="J216" s="341" t="n">
        <f aca="false">+[4]data1cf!I216</f>
        <v>11770.2310355346</v>
      </c>
      <c r="K216" s="341" t="n">
        <f aca="false">+[4]data1cf!J216</f>
        <v>11651.0822625039</v>
      </c>
      <c r="L216" s="341" t="n">
        <f aca="false">+[4]data1cf!K216</f>
        <v>11593.2174781682</v>
      </c>
      <c r="M216" s="341" t="n">
        <f aca="false">+[4]data1cf!L216</f>
        <v>11546.8628211848</v>
      </c>
      <c r="N216" s="341" t="n">
        <f aca="false">+[4]data1cf!M216</f>
        <v>11703.8354021854</v>
      </c>
      <c r="O216" s="341" t="n">
        <f aca="false">+[4]data1cf!N216</f>
        <v>11525.8507742602</v>
      </c>
      <c r="P216" s="341" t="n">
        <f aca="false">+[4]data1cf!O216</f>
        <v>11520.7377432381</v>
      </c>
      <c r="Q216" s="341" t="n">
        <f aca="false">+[4]data1cf!P216</f>
        <v>11386.2945196274</v>
      </c>
      <c r="R216" s="341" t="n">
        <f aca="false">+[4]data1cf!Q216</f>
        <v>821.014878750976</v>
      </c>
      <c r="S216" s="341" t="n">
        <f aca="false">+[4]data1cf!R216</f>
        <v>0</v>
      </c>
      <c r="T216" s="341" t="n">
        <f aca="false">+[4]data1cf!S216</f>
        <v>0</v>
      </c>
      <c r="U216" s="341" t="n">
        <f aca="false">+[4]data1cf!T216</f>
        <v>0</v>
      </c>
      <c r="V216" s="341" t="n">
        <f aca="false">+[4]data1cf!U216</f>
        <v>0</v>
      </c>
      <c r="W216" s="341" t="n">
        <f aca="false">+[4]data1cf!V216</f>
        <v>0</v>
      </c>
      <c r="X216" s="341" t="n">
        <f aca="false">+[4]data1cf!W216</f>
        <v>0</v>
      </c>
      <c r="Y216" s="341" t="n">
        <f aca="false">+[4]data1cf!X216</f>
        <v>0</v>
      </c>
      <c r="Z216" s="341" t="n">
        <f aca="false">+[4]data1cf!Y216</f>
        <v>0</v>
      </c>
      <c r="AA216" s="341" t="n">
        <f aca="false">+[4]data1cf!Z216</f>
        <v>0</v>
      </c>
      <c r="AB216" s="341"/>
      <c r="AC216" s="342" t="n">
        <f aca="false">XNPV(0.1,B216:AA216,$B$1:$AA$1)</f>
        <v>20576.3379403781</v>
      </c>
      <c r="AD216" s="342" t="n">
        <f aca="false">SUMPRODUCT(B216:AA216,$B$1010:$AA$1010)</f>
        <v>45788.235408843</v>
      </c>
      <c r="AE216" s="343" t="n">
        <f aca="false">SUMPRODUCT(B216:AA216,$B$1012:$AA$1012)</f>
        <v>45452.2945251377</v>
      </c>
      <c r="AF216" s="344" t="n">
        <f aca="false">XIRR(B216:AA216,$B$1:$AA$1)</f>
        <v>0.148869419703669</v>
      </c>
      <c r="AG216" s="345" t="n">
        <f aca="false">1-EXP(-(1/0.25)*(AD216/ABS($AD$1010)))</f>
        <v>0.97585974907666</v>
      </c>
    </row>
    <row r="217" customFormat="false" ht="12.75" hidden="false" customHeight="false" outlineLevel="0" collapsed="false">
      <c r="A217" s="336"/>
      <c r="B217" s="341" t="n">
        <f aca="false">+[4]data1cf!A217</f>
        <v>-72594.734711896</v>
      </c>
      <c r="C217" s="341" t="n">
        <f aca="false">+[4]data1cf!B217</f>
        <v>12043.6465381878</v>
      </c>
      <c r="D217" s="341" t="n">
        <f aca="false">+[4]data1cf!C217</f>
        <v>13008.4552510393</v>
      </c>
      <c r="E217" s="341" t="n">
        <f aca="false">+[4]data1cf!D217</f>
        <v>12773.0064807784</v>
      </c>
      <c r="F217" s="341" t="n">
        <f aca="false">+[4]data1cf!E217</f>
        <v>12449.7708253128</v>
      </c>
      <c r="G217" s="341" t="n">
        <f aca="false">+[4]data1cf!F217</f>
        <v>12157.1217326262</v>
      </c>
      <c r="H217" s="341" t="n">
        <f aca="false">+[4]data1cf!G217</f>
        <v>11842.2026205343</v>
      </c>
      <c r="I217" s="341" t="n">
        <f aca="false">+[4]data1cf!H217</f>
        <v>11866.7618570721</v>
      </c>
      <c r="J217" s="341" t="n">
        <f aca="false">+[4]data1cf!I217</f>
        <v>11776.6633927394</v>
      </c>
      <c r="K217" s="341" t="n">
        <f aca="false">+[4]data1cf!J217</f>
        <v>11700.4676562903</v>
      </c>
      <c r="L217" s="341" t="n">
        <f aca="false">+[4]data1cf!K217</f>
        <v>11762.2964336732</v>
      </c>
      <c r="M217" s="341" t="n">
        <f aca="false">+[4]data1cf!L217</f>
        <v>11486.5671675592</v>
      </c>
      <c r="N217" s="341" t="n">
        <f aca="false">+[4]data1cf!M217</f>
        <v>11911.2205928357</v>
      </c>
      <c r="O217" s="341" t="n">
        <f aca="false">+[4]data1cf!N217</f>
        <v>11472.6744526279</v>
      </c>
      <c r="P217" s="341" t="n">
        <f aca="false">+[4]data1cf!O217</f>
        <v>11391.8824732846</v>
      </c>
      <c r="Q217" s="341" t="n">
        <f aca="false">+[4]data1cf!P217</f>
        <v>11451.2812855139</v>
      </c>
      <c r="R217" s="341" t="n">
        <f aca="false">+[4]data1cf!Q217</f>
        <v>832.632569251563</v>
      </c>
      <c r="S217" s="341" t="n">
        <f aca="false">+[4]data1cf!R217</f>
        <v>0</v>
      </c>
      <c r="T217" s="341" t="n">
        <f aca="false">+[4]data1cf!S217</f>
        <v>0</v>
      </c>
      <c r="U217" s="341" t="n">
        <f aca="false">+[4]data1cf!T217</f>
        <v>0</v>
      </c>
      <c r="V217" s="341" t="n">
        <f aca="false">+[4]data1cf!U217</f>
        <v>0</v>
      </c>
      <c r="W217" s="341" t="n">
        <f aca="false">+[4]data1cf!V217</f>
        <v>0</v>
      </c>
      <c r="X217" s="341" t="n">
        <f aca="false">+[4]data1cf!W217</f>
        <v>0</v>
      </c>
      <c r="Y217" s="341" t="n">
        <f aca="false">+[4]data1cf!X217</f>
        <v>0</v>
      </c>
      <c r="Z217" s="341" t="n">
        <f aca="false">+[4]data1cf!Y217</f>
        <v>0</v>
      </c>
      <c r="AA217" s="341" t="n">
        <f aca="false">+[4]data1cf!Z217</f>
        <v>0</v>
      </c>
      <c r="AB217" s="341"/>
      <c r="AC217" s="342" t="n">
        <f aca="false">XNPV(0.1,B217:AA217,$B$1:$AA$1)</f>
        <v>19545.1808628019</v>
      </c>
      <c r="AD217" s="342" t="n">
        <f aca="false">SUMPRODUCT(B217:AA217,$B$1010:$AA$1010)</f>
        <v>44783.0292509533</v>
      </c>
      <c r="AE217" s="343" t="n">
        <f aca="false">SUMPRODUCT(B217:AA217,$B$1012:$AA$1012)</f>
        <v>44446.6778547406</v>
      </c>
      <c r="AF217" s="344" t="n">
        <f aca="false">XIRR(B217:AA217,$B$1:$AA$1)</f>
        <v>0.145827688388838</v>
      </c>
      <c r="AG217" s="345" t="n">
        <f aca="false">1-EXP(-(1/0.25)*(AD217/ABS($AD$1010)))</f>
        <v>0.973803332306265</v>
      </c>
    </row>
    <row r="218" customFormat="false" ht="12.75" hidden="false" customHeight="false" outlineLevel="0" collapsed="false">
      <c r="A218" s="336"/>
      <c r="B218" s="341" t="n">
        <f aca="false">+[4]data1cf!A218</f>
        <v>-61621.9653841862</v>
      </c>
      <c r="C218" s="341" t="n">
        <f aca="false">+[4]data1cf!B218</f>
        <v>11893.993646512</v>
      </c>
      <c r="D218" s="341" t="n">
        <f aca="false">+[4]data1cf!C218</f>
        <v>12740.0830419603</v>
      </c>
      <c r="E218" s="341" t="n">
        <f aca="false">+[4]data1cf!D218</f>
        <v>12406.6603312463</v>
      </c>
      <c r="F218" s="341" t="n">
        <f aca="false">+[4]data1cf!E218</f>
        <v>12229.8508999636</v>
      </c>
      <c r="G218" s="341" t="n">
        <f aca="false">+[4]data1cf!F218</f>
        <v>11823.8439095733</v>
      </c>
      <c r="H218" s="341" t="n">
        <f aca="false">+[4]data1cf!G218</f>
        <v>11704.6796340397</v>
      </c>
      <c r="I218" s="341" t="n">
        <f aca="false">+[4]data1cf!H218</f>
        <v>11538.8613501256</v>
      </c>
      <c r="J218" s="341" t="n">
        <f aca="false">+[4]data1cf!I218</f>
        <v>11558.3464707214</v>
      </c>
      <c r="K218" s="341" t="n">
        <f aca="false">+[4]data1cf!J218</f>
        <v>11494.6729181801</v>
      </c>
      <c r="L218" s="341" t="n">
        <f aca="false">+[4]data1cf!K218</f>
        <v>11486.265067385</v>
      </c>
      <c r="M218" s="341" t="n">
        <f aca="false">+[4]data1cf!L218</f>
        <v>11482.4511673914</v>
      </c>
      <c r="N218" s="341" t="n">
        <f aca="false">+[4]data1cf!M218</f>
        <v>11445.4585517613</v>
      </c>
      <c r="O218" s="341" t="n">
        <f aca="false">+[4]data1cf!N218</f>
        <v>11156.9532004235</v>
      </c>
      <c r="P218" s="341" t="n">
        <f aca="false">+[4]data1cf!O218</f>
        <v>11242.5784039769</v>
      </c>
      <c r="Q218" s="341" t="n">
        <f aca="false">+[4]data1cf!P218</f>
        <v>11101.8793557722</v>
      </c>
      <c r="R218" s="341" t="n">
        <f aca="false">+[4]data1cf!Q218</f>
        <v>706.779294170462</v>
      </c>
      <c r="S218" s="341" t="n">
        <f aca="false">+[4]data1cf!R218</f>
        <v>0</v>
      </c>
      <c r="T218" s="341" t="n">
        <f aca="false">+[4]data1cf!S218</f>
        <v>0</v>
      </c>
      <c r="U218" s="341" t="n">
        <f aca="false">+[4]data1cf!T218</f>
        <v>0</v>
      </c>
      <c r="V218" s="341" t="n">
        <f aca="false">+[4]data1cf!U218</f>
        <v>0</v>
      </c>
      <c r="W218" s="341" t="n">
        <f aca="false">+[4]data1cf!V218</f>
        <v>0</v>
      </c>
      <c r="X218" s="341" t="n">
        <f aca="false">+[4]data1cf!W218</f>
        <v>0</v>
      </c>
      <c r="Y218" s="341" t="n">
        <f aca="false">+[4]data1cf!X218</f>
        <v>0</v>
      </c>
      <c r="Z218" s="341" t="n">
        <f aca="false">+[4]data1cf!Y218</f>
        <v>0</v>
      </c>
      <c r="AA218" s="341" t="n">
        <f aca="false">+[4]data1cf!Z218</f>
        <v>0</v>
      </c>
      <c r="AB218" s="341"/>
      <c r="AC218" s="342" t="n">
        <f aca="false">XNPV(0.1,B218:AA218,$B$1:$AA$1)</f>
        <v>28595.5071399918</v>
      </c>
      <c r="AD218" s="342" t="n">
        <f aca="false">SUMPRODUCT(B218:AA218,$B$1010:$AA$1010)</f>
        <v>53277.0488571285</v>
      </c>
      <c r="AE218" s="343" t="n">
        <f aca="false">SUMPRODUCT(B218:AA218,$B$1012:$AA$1012)</f>
        <v>52948.2175660921</v>
      </c>
      <c r="AF218" s="344" t="n">
        <f aca="false">XIRR(B218:AA218,$B$1:$AA$1)</f>
        <v>0.177090489060138</v>
      </c>
      <c r="AG218" s="345" t="n">
        <f aca="false">1-EXP(-(1/0.25)*(AD218/ABS($AD$1010)))</f>
        <v>0.986870929308939</v>
      </c>
    </row>
    <row r="219" customFormat="false" ht="12.75" hidden="false" customHeight="false" outlineLevel="0" collapsed="false">
      <c r="A219" s="336"/>
      <c r="B219" s="341" t="n">
        <f aca="false">+[4]data1cf!A219</f>
        <v>-64780.5124091918</v>
      </c>
      <c r="C219" s="341" t="n">
        <f aca="false">+[4]data1cf!B219</f>
        <v>12083.8574186167</v>
      </c>
      <c r="D219" s="341" t="n">
        <f aca="false">+[4]data1cf!C219</f>
        <v>12846.0516211172</v>
      </c>
      <c r="E219" s="341" t="n">
        <f aca="false">+[4]data1cf!D219</f>
        <v>12552.9772872389</v>
      </c>
      <c r="F219" s="341" t="n">
        <f aca="false">+[4]data1cf!E219</f>
        <v>12351.1247335297</v>
      </c>
      <c r="G219" s="341" t="n">
        <f aca="false">+[4]data1cf!F219</f>
        <v>11944.3736697688</v>
      </c>
      <c r="H219" s="341" t="n">
        <f aca="false">+[4]data1cf!G219</f>
        <v>11738.1575981544</v>
      </c>
      <c r="I219" s="341" t="n">
        <f aca="false">+[4]data1cf!H219</f>
        <v>11637.8467555039</v>
      </c>
      <c r="J219" s="341" t="n">
        <f aca="false">+[4]data1cf!I219</f>
        <v>11543.1992528731</v>
      </c>
      <c r="K219" s="341" t="n">
        <f aca="false">+[4]data1cf!J219</f>
        <v>11483.507548002</v>
      </c>
      <c r="L219" s="341" t="n">
        <f aca="false">+[4]data1cf!K219</f>
        <v>11614.3904968213</v>
      </c>
      <c r="M219" s="341" t="n">
        <f aca="false">+[4]data1cf!L219</f>
        <v>11509.1513595561</v>
      </c>
      <c r="N219" s="341" t="n">
        <f aca="false">+[4]data1cf!M219</f>
        <v>11519.1594829192</v>
      </c>
      <c r="O219" s="341" t="n">
        <f aca="false">+[4]data1cf!N219</f>
        <v>11321.4821181439</v>
      </c>
      <c r="P219" s="341" t="n">
        <f aca="false">+[4]data1cf!O219</f>
        <v>11393.2411309635</v>
      </c>
      <c r="Q219" s="341" t="n">
        <f aca="false">+[4]data1cf!P219</f>
        <v>11182.0979756966</v>
      </c>
      <c r="R219" s="341" t="n">
        <f aca="false">+[4]data1cf!Q219</f>
        <v>743.006565128466</v>
      </c>
      <c r="S219" s="341" t="n">
        <f aca="false">+[4]data1cf!R219</f>
        <v>0</v>
      </c>
      <c r="T219" s="341" t="n">
        <f aca="false">+[4]data1cf!S219</f>
        <v>0</v>
      </c>
      <c r="U219" s="341" t="n">
        <f aca="false">+[4]data1cf!T219</f>
        <v>0</v>
      </c>
      <c r="V219" s="341" t="n">
        <f aca="false">+[4]data1cf!U219</f>
        <v>0</v>
      </c>
      <c r="W219" s="341" t="n">
        <f aca="false">+[4]data1cf!V219</f>
        <v>0</v>
      </c>
      <c r="X219" s="341" t="n">
        <f aca="false">+[4]data1cf!W219</f>
        <v>0</v>
      </c>
      <c r="Y219" s="341" t="n">
        <f aca="false">+[4]data1cf!X219</f>
        <v>0</v>
      </c>
      <c r="Z219" s="341" t="n">
        <f aca="false">+[4]data1cf!Y219</f>
        <v>0</v>
      </c>
      <c r="AA219" s="341" t="n">
        <f aca="false">+[4]data1cf!Z219</f>
        <v>0</v>
      </c>
      <c r="AB219" s="341"/>
      <c r="AC219" s="342" t="n">
        <f aca="false">XNPV(0.1,B219:AA219,$B$1:$AA$1)</f>
        <v>26218.9985914377</v>
      </c>
      <c r="AD219" s="342" t="n">
        <f aca="false">SUMPRODUCT(B219:AA219,$B$1010:$AA$1010)</f>
        <v>51084.4888855726</v>
      </c>
      <c r="AE219" s="343" t="n">
        <f aca="false">SUMPRODUCT(B219:AA219,$B$1012:$AA$1012)</f>
        <v>50753.1576666889</v>
      </c>
      <c r="AF219" s="344" t="n">
        <f aca="false">XIRR(B219:AA219,$B$1:$AA$1)</f>
        <v>0.16782844594419</v>
      </c>
      <c r="AG219" s="345" t="n">
        <f aca="false">1-EXP(-(1/0.25)*(AD219/ABS($AD$1010)))</f>
        <v>0.984308081109929</v>
      </c>
    </row>
    <row r="220" customFormat="false" ht="12.75" hidden="false" customHeight="false" outlineLevel="0" collapsed="false">
      <c r="A220" s="336"/>
      <c r="B220" s="341" t="n">
        <f aca="false">+[4]data1cf!A220</f>
        <v>-61582.8911834224</v>
      </c>
      <c r="C220" s="341" t="n">
        <f aca="false">+[4]data1cf!B220</f>
        <v>11726.3220722911</v>
      </c>
      <c r="D220" s="341" t="n">
        <f aca="false">+[4]data1cf!C220</f>
        <v>12821.5732050775</v>
      </c>
      <c r="E220" s="341" t="n">
        <f aca="false">+[4]data1cf!D220</f>
        <v>12617.4507649966</v>
      </c>
      <c r="F220" s="341" t="n">
        <f aca="false">+[4]data1cf!E220</f>
        <v>12236.8827779496</v>
      </c>
      <c r="G220" s="341" t="n">
        <f aca="false">+[4]data1cf!F220</f>
        <v>12016.1204348363</v>
      </c>
      <c r="H220" s="341" t="n">
        <f aca="false">+[4]data1cf!G220</f>
        <v>11701.0861350543</v>
      </c>
      <c r="I220" s="341" t="n">
        <f aca="false">+[4]data1cf!H220</f>
        <v>11563.0223365764</v>
      </c>
      <c r="J220" s="341" t="n">
        <f aca="false">+[4]data1cf!I220</f>
        <v>11435.2197348513</v>
      </c>
      <c r="K220" s="341" t="n">
        <f aca="false">+[4]data1cf!J220</f>
        <v>11374.6988509048</v>
      </c>
      <c r="L220" s="341" t="n">
        <f aca="false">+[4]data1cf!K220</f>
        <v>11373.0844145679</v>
      </c>
      <c r="M220" s="341" t="n">
        <f aca="false">+[4]data1cf!L220</f>
        <v>11361.5536861829</v>
      </c>
      <c r="N220" s="341" t="n">
        <f aca="false">+[4]data1cf!M220</f>
        <v>11446.6387118787</v>
      </c>
      <c r="O220" s="341" t="n">
        <f aca="false">+[4]data1cf!N220</f>
        <v>11218.8474856509</v>
      </c>
      <c r="P220" s="341" t="n">
        <f aca="false">+[4]data1cf!O220</f>
        <v>11140.1695658718</v>
      </c>
      <c r="Q220" s="341" t="n">
        <f aca="false">+[4]data1cf!P220</f>
        <v>11315.3726892388</v>
      </c>
      <c r="R220" s="341" t="n">
        <f aca="false">+[4]data1cf!Q220</f>
        <v>706.331128717381</v>
      </c>
      <c r="S220" s="341" t="n">
        <f aca="false">+[4]data1cf!R220</f>
        <v>0</v>
      </c>
      <c r="T220" s="341" t="n">
        <f aca="false">+[4]data1cf!S220</f>
        <v>0</v>
      </c>
      <c r="U220" s="341" t="n">
        <f aca="false">+[4]data1cf!T220</f>
        <v>0</v>
      </c>
      <c r="V220" s="341" t="n">
        <f aca="false">+[4]data1cf!U220</f>
        <v>0</v>
      </c>
      <c r="W220" s="341" t="n">
        <f aca="false">+[4]data1cf!V220</f>
        <v>0</v>
      </c>
      <c r="X220" s="341" t="n">
        <f aca="false">+[4]data1cf!W220</f>
        <v>0</v>
      </c>
      <c r="Y220" s="341" t="n">
        <f aca="false">+[4]data1cf!X220</f>
        <v>0</v>
      </c>
      <c r="Z220" s="341" t="n">
        <f aca="false">+[4]data1cf!Y220</f>
        <v>0</v>
      </c>
      <c r="AA220" s="341" t="n">
        <f aca="false">+[4]data1cf!Z220</f>
        <v>0</v>
      </c>
      <c r="AB220" s="341"/>
      <c r="AC220" s="342" t="n">
        <f aca="false">XNPV(0.1,B220:AA220,$B$1:$AA$1)</f>
        <v>28690.4370962661</v>
      </c>
      <c r="AD220" s="342" t="n">
        <f aca="false">SUMPRODUCT(B220:AA220,$B$1010:$AA$1010)</f>
        <v>53368.2701483778</v>
      </c>
      <c r="AE220" s="343" t="n">
        <f aca="false">SUMPRODUCT(B220:AA220,$B$1012:$AA$1012)</f>
        <v>53039.5225094963</v>
      </c>
      <c r="AF220" s="344" t="n">
        <f aca="false">XIRR(B220:AA220,$B$1:$AA$1)</f>
        <v>0.177433977426198</v>
      </c>
      <c r="AG220" s="345" t="n">
        <f aca="false">1-EXP(-(1/0.25)*(AD220/ABS($AD$1010)))</f>
        <v>0.986967971671544</v>
      </c>
    </row>
    <row r="221" customFormat="false" ht="12.75" hidden="false" customHeight="false" outlineLevel="0" collapsed="false">
      <c r="A221" s="336"/>
      <c r="B221" s="341" t="n">
        <f aca="false">+[4]data1cf!A221</f>
        <v>-61707.6866719908</v>
      </c>
      <c r="C221" s="341" t="n">
        <f aca="false">+[4]data1cf!B221</f>
        <v>11787.0725861777</v>
      </c>
      <c r="D221" s="341" t="n">
        <f aca="false">+[4]data1cf!C221</f>
        <v>12733.5668491726</v>
      </c>
      <c r="E221" s="341" t="n">
        <f aca="false">+[4]data1cf!D221</f>
        <v>12442.5875054232</v>
      </c>
      <c r="F221" s="341" t="n">
        <f aca="false">+[4]data1cf!E221</f>
        <v>12266.4463000212</v>
      </c>
      <c r="G221" s="341" t="n">
        <f aca="false">+[4]data1cf!F221</f>
        <v>12036.4600690989</v>
      </c>
      <c r="H221" s="341" t="n">
        <f aca="false">+[4]data1cf!G221</f>
        <v>11782.9497727527</v>
      </c>
      <c r="I221" s="341" t="n">
        <f aca="false">+[4]data1cf!H221</f>
        <v>11506.9939828248</v>
      </c>
      <c r="J221" s="341" t="n">
        <f aca="false">+[4]data1cf!I221</f>
        <v>11540.6403201256</v>
      </c>
      <c r="K221" s="341" t="n">
        <f aca="false">+[4]data1cf!J221</f>
        <v>11431.0642359333</v>
      </c>
      <c r="L221" s="341" t="n">
        <f aca="false">+[4]data1cf!K221</f>
        <v>11655.4674984626</v>
      </c>
      <c r="M221" s="341" t="n">
        <f aca="false">+[4]data1cf!L221</f>
        <v>11458.8587444309</v>
      </c>
      <c r="N221" s="341" t="n">
        <f aca="false">+[4]data1cf!M221</f>
        <v>11489.314541374</v>
      </c>
      <c r="O221" s="341" t="n">
        <f aca="false">+[4]data1cf!N221</f>
        <v>11380.7937570913</v>
      </c>
      <c r="P221" s="341" t="n">
        <f aca="false">+[4]data1cf!O221</f>
        <v>11453.4038726146</v>
      </c>
      <c r="Q221" s="341" t="n">
        <f aca="false">+[4]data1cf!P221</f>
        <v>11361.4630173967</v>
      </c>
      <c r="R221" s="341" t="n">
        <f aca="false">+[4]data1cf!Q221</f>
        <v>707.762483053065</v>
      </c>
      <c r="S221" s="341" t="n">
        <f aca="false">+[4]data1cf!R221</f>
        <v>0</v>
      </c>
      <c r="T221" s="341" t="n">
        <f aca="false">+[4]data1cf!S221</f>
        <v>0</v>
      </c>
      <c r="U221" s="341" t="n">
        <f aca="false">+[4]data1cf!T221</f>
        <v>0</v>
      </c>
      <c r="V221" s="341" t="n">
        <f aca="false">+[4]data1cf!U221</f>
        <v>0</v>
      </c>
      <c r="W221" s="341" t="n">
        <f aca="false">+[4]data1cf!V221</f>
        <v>0</v>
      </c>
      <c r="X221" s="341" t="n">
        <f aca="false">+[4]data1cf!W221</f>
        <v>0</v>
      </c>
      <c r="Y221" s="341" t="n">
        <f aca="false">+[4]data1cf!X221</f>
        <v>0</v>
      </c>
      <c r="Z221" s="341" t="n">
        <f aca="false">+[4]data1cf!Y221</f>
        <v>0</v>
      </c>
      <c r="AA221" s="341" t="n">
        <f aca="false">+[4]data1cf!Z221</f>
        <v>0</v>
      </c>
      <c r="AB221" s="341"/>
      <c r="AC221" s="342" t="n">
        <f aca="false">XNPV(0.1,B221:AA221,$B$1:$AA$1)</f>
        <v>28837.1767870237</v>
      </c>
      <c r="AD221" s="342" t="n">
        <f aca="false">SUMPRODUCT(B221:AA221,$B$1010:$AA$1010)</f>
        <v>53682.33599393</v>
      </c>
      <c r="AE221" s="343" t="n">
        <f aca="false">SUMPRODUCT(B221:AA221,$B$1012:$AA$1012)</f>
        <v>53351.0602460735</v>
      </c>
      <c r="AF221" s="344" t="n">
        <f aca="false">XIRR(B221:AA221,$B$1:$AA$1)</f>
        <v>0.177312558344204</v>
      </c>
      <c r="AG221" s="345" t="n">
        <f aca="false">1-EXP(-(1/0.25)*(AD221/ABS($AD$1010)))</f>
        <v>0.987296625893809</v>
      </c>
    </row>
    <row r="222" customFormat="false" ht="12.75" hidden="false" customHeight="false" outlineLevel="0" collapsed="false">
      <c r="A222" s="336"/>
      <c r="B222" s="341" t="n">
        <f aca="false">+[4]data1cf!A222</f>
        <v>-64238.758219303</v>
      </c>
      <c r="C222" s="341" t="n">
        <f aca="false">+[4]data1cf!B222</f>
        <v>11784.7912396446</v>
      </c>
      <c r="D222" s="341" t="n">
        <f aca="false">+[4]data1cf!C222</f>
        <v>12806.4890560956</v>
      </c>
      <c r="E222" s="341" t="n">
        <f aca="false">+[4]data1cf!D222</f>
        <v>12589.7510428623</v>
      </c>
      <c r="F222" s="341" t="n">
        <f aca="false">+[4]data1cf!E222</f>
        <v>12208.0555165101</v>
      </c>
      <c r="G222" s="341" t="n">
        <f aca="false">+[4]data1cf!F222</f>
        <v>11904.7990269152</v>
      </c>
      <c r="H222" s="341" t="n">
        <f aca="false">+[4]data1cf!G222</f>
        <v>11776.8400941338</v>
      </c>
      <c r="I222" s="341" t="n">
        <f aca="false">+[4]data1cf!H222</f>
        <v>11573.9979884877</v>
      </c>
      <c r="J222" s="341" t="n">
        <f aca="false">+[4]data1cf!I222</f>
        <v>11545.1312925882</v>
      </c>
      <c r="K222" s="341" t="n">
        <f aca="false">+[4]data1cf!J222</f>
        <v>11678.4878100817</v>
      </c>
      <c r="L222" s="341" t="n">
        <f aca="false">+[4]data1cf!K222</f>
        <v>11437.3187518988</v>
      </c>
      <c r="M222" s="341" t="n">
        <f aca="false">+[4]data1cf!L222</f>
        <v>11407.8535508847</v>
      </c>
      <c r="N222" s="341" t="n">
        <f aca="false">+[4]data1cf!M222</f>
        <v>11378.8692849749</v>
      </c>
      <c r="O222" s="341" t="n">
        <f aca="false">+[4]data1cf!N222</f>
        <v>11427.1594083392</v>
      </c>
      <c r="P222" s="341" t="n">
        <f aca="false">+[4]data1cf!O222</f>
        <v>11211.136840519</v>
      </c>
      <c r="Q222" s="341" t="n">
        <f aca="false">+[4]data1cf!P222</f>
        <v>11295.1861951443</v>
      </c>
      <c r="R222" s="341" t="n">
        <f aca="false">+[4]data1cf!Q222</f>
        <v>736.792861272117</v>
      </c>
      <c r="S222" s="341" t="n">
        <f aca="false">+[4]data1cf!R222</f>
        <v>0</v>
      </c>
      <c r="T222" s="341" t="n">
        <f aca="false">+[4]data1cf!S222</f>
        <v>0</v>
      </c>
      <c r="U222" s="341" t="n">
        <f aca="false">+[4]data1cf!T222</f>
        <v>0</v>
      </c>
      <c r="V222" s="341" t="n">
        <f aca="false">+[4]data1cf!U222</f>
        <v>0</v>
      </c>
      <c r="W222" s="341" t="n">
        <f aca="false">+[4]data1cf!V222</f>
        <v>0</v>
      </c>
      <c r="X222" s="341" t="n">
        <f aca="false">+[4]data1cf!W222</f>
        <v>0</v>
      </c>
      <c r="Y222" s="341" t="n">
        <f aca="false">+[4]data1cf!X222</f>
        <v>0</v>
      </c>
      <c r="Z222" s="341" t="n">
        <f aca="false">+[4]data1cf!Y222</f>
        <v>0</v>
      </c>
      <c r="AA222" s="341" t="n">
        <f aca="false">+[4]data1cf!Z222</f>
        <v>0</v>
      </c>
      <c r="AB222" s="341"/>
      <c r="AC222" s="342" t="n">
        <f aca="false">XNPV(0.1,B222:AA222,$B$1:$AA$1)</f>
        <v>26294.1928367544</v>
      </c>
      <c r="AD222" s="342" t="n">
        <f aca="false">SUMPRODUCT(B222:AA222,$B$1010:$AA$1010)</f>
        <v>51088.8482890728</v>
      </c>
      <c r="AE222" s="343" t="n">
        <f aca="false">SUMPRODUCT(B222:AA222,$B$1012:$AA$1012)</f>
        <v>50758.4327505929</v>
      </c>
      <c r="AF222" s="344" t="n">
        <f aca="false">XIRR(B222:AA222,$B$1:$AA$1)</f>
        <v>0.168360125458962</v>
      </c>
      <c r="AG222" s="345" t="n">
        <f aca="false">1-EXP(-(1/0.25)*(AD222/ABS($AD$1010)))</f>
        <v>0.984313643574867</v>
      </c>
    </row>
    <row r="223" customFormat="false" ht="12.75" hidden="false" customHeight="false" outlineLevel="0" collapsed="false">
      <c r="A223" s="336"/>
      <c r="B223" s="341" t="n">
        <f aca="false">+[4]data1cf!A223</f>
        <v>-61850.2611573926</v>
      </c>
      <c r="C223" s="341" t="n">
        <f aca="false">+[4]data1cf!B223</f>
        <v>11892.2414703548</v>
      </c>
      <c r="D223" s="341" t="n">
        <f aca="false">+[4]data1cf!C223</f>
        <v>12891.8005804622</v>
      </c>
      <c r="E223" s="341" t="n">
        <f aca="false">+[4]data1cf!D223</f>
        <v>12363.6859121611</v>
      </c>
      <c r="F223" s="341" t="n">
        <f aca="false">+[4]data1cf!E223</f>
        <v>12230.590160012</v>
      </c>
      <c r="G223" s="341" t="n">
        <f aca="false">+[4]data1cf!F223</f>
        <v>11911.3282761914</v>
      </c>
      <c r="H223" s="341" t="n">
        <f aca="false">+[4]data1cf!G223</f>
        <v>11765.1920678784</v>
      </c>
      <c r="I223" s="341" t="n">
        <f aca="false">+[4]data1cf!H223</f>
        <v>11553.3697600127</v>
      </c>
      <c r="J223" s="341" t="n">
        <f aca="false">+[4]data1cf!I223</f>
        <v>11456.620546979</v>
      </c>
      <c r="K223" s="341" t="n">
        <f aca="false">+[4]data1cf!J223</f>
        <v>11540.9591859019</v>
      </c>
      <c r="L223" s="341" t="n">
        <f aca="false">+[4]data1cf!K223</f>
        <v>11574.2640377009</v>
      </c>
      <c r="M223" s="341" t="n">
        <f aca="false">+[4]data1cf!L223</f>
        <v>11459.167784797</v>
      </c>
      <c r="N223" s="341" t="n">
        <f aca="false">+[4]data1cf!M223</f>
        <v>11291.3458292089</v>
      </c>
      <c r="O223" s="341" t="n">
        <f aca="false">+[4]data1cf!N223</f>
        <v>11185.940597463</v>
      </c>
      <c r="P223" s="341" t="n">
        <f aca="false">+[4]data1cf!O223</f>
        <v>11121.2578768612</v>
      </c>
      <c r="Q223" s="341" t="n">
        <f aca="false">+[4]data1cf!P223</f>
        <v>11138.9013475816</v>
      </c>
      <c r="R223" s="341" t="n">
        <f aca="false">+[4]data1cf!Q223</f>
        <v>709.397755370831</v>
      </c>
      <c r="S223" s="341" t="n">
        <f aca="false">+[4]data1cf!R223</f>
        <v>0</v>
      </c>
      <c r="T223" s="341" t="n">
        <f aca="false">+[4]data1cf!S223</f>
        <v>0</v>
      </c>
      <c r="U223" s="341" t="n">
        <f aca="false">+[4]data1cf!T223</f>
        <v>0</v>
      </c>
      <c r="V223" s="341" t="n">
        <f aca="false">+[4]data1cf!U223</f>
        <v>0</v>
      </c>
      <c r="W223" s="341" t="n">
        <f aca="false">+[4]data1cf!V223</f>
        <v>0</v>
      </c>
      <c r="X223" s="341" t="n">
        <f aca="false">+[4]data1cf!W223</f>
        <v>0</v>
      </c>
      <c r="Y223" s="341" t="n">
        <f aca="false">+[4]data1cf!X223</f>
        <v>0</v>
      </c>
      <c r="Z223" s="341" t="n">
        <f aca="false">+[4]data1cf!Y223</f>
        <v>0</v>
      </c>
      <c r="AA223" s="341" t="n">
        <f aca="false">+[4]data1cf!Z223</f>
        <v>0</v>
      </c>
      <c r="AB223" s="341"/>
      <c r="AC223" s="342" t="n">
        <f aca="false">XNPV(0.1,B223:AA223,$B$1:$AA$1)</f>
        <v>28489.8530022026</v>
      </c>
      <c r="AD223" s="342" t="n">
        <f aca="false">SUMPRODUCT(B223:AA223,$B$1010:$AA$1010)</f>
        <v>53169.6577552017</v>
      </c>
      <c r="AE223" s="343" t="n">
        <f aca="false">SUMPRODUCT(B223:AA223,$B$1012:$AA$1012)</f>
        <v>52840.9484193476</v>
      </c>
      <c r="AF223" s="344" t="n">
        <f aca="false">XIRR(B223:AA223,$B$1:$AA$1)</f>
        <v>0.176677337199677</v>
      </c>
      <c r="AG223" s="345" t="n">
        <f aca="false">1-EXP(-(1/0.25)*(AD223/ABS($AD$1010)))</f>
        <v>0.986755758779762</v>
      </c>
    </row>
    <row r="224" customFormat="false" ht="12.75" hidden="false" customHeight="false" outlineLevel="0" collapsed="false">
      <c r="A224" s="336"/>
      <c r="B224" s="341" t="n">
        <f aca="false">+[4]data1cf!A224</f>
        <v>-61149.3198609582</v>
      </c>
      <c r="C224" s="341" t="n">
        <f aca="false">+[4]data1cf!B224</f>
        <v>11756.9036337904</v>
      </c>
      <c r="D224" s="341" t="n">
        <f aca="false">+[4]data1cf!C224</f>
        <v>12842.7568693532</v>
      </c>
      <c r="E224" s="341" t="n">
        <f aca="false">+[4]data1cf!D224</f>
        <v>12378.8563746069</v>
      </c>
      <c r="F224" s="341" t="n">
        <f aca="false">+[4]data1cf!E224</f>
        <v>12152.041081654</v>
      </c>
      <c r="G224" s="341" t="n">
        <f aca="false">+[4]data1cf!F224</f>
        <v>11971.5694442913</v>
      </c>
      <c r="H224" s="341" t="n">
        <f aca="false">+[4]data1cf!G224</f>
        <v>11756.7688558493</v>
      </c>
      <c r="I224" s="341" t="n">
        <f aca="false">+[4]data1cf!H224</f>
        <v>11619.2008111719</v>
      </c>
      <c r="J224" s="341" t="n">
        <f aca="false">+[4]data1cf!I224</f>
        <v>11478.6029496938</v>
      </c>
      <c r="K224" s="341" t="n">
        <f aca="false">+[4]data1cf!J224</f>
        <v>11436.9311260137</v>
      </c>
      <c r="L224" s="341" t="n">
        <f aca="false">+[4]data1cf!K224</f>
        <v>11629.1058809281</v>
      </c>
      <c r="M224" s="341" t="n">
        <f aca="false">+[4]data1cf!L224</f>
        <v>11482.6547149</v>
      </c>
      <c r="N224" s="341" t="n">
        <f aca="false">+[4]data1cf!M224</f>
        <v>11266.4087495513</v>
      </c>
      <c r="O224" s="341" t="n">
        <f aca="false">+[4]data1cf!N224</f>
        <v>11291.4034321028</v>
      </c>
      <c r="P224" s="341" t="n">
        <f aca="false">+[4]data1cf!O224</f>
        <v>11259.8006501475</v>
      </c>
      <c r="Q224" s="341" t="n">
        <f aca="false">+[4]data1cf!P224</f>
        <v>11160.9918164495</v>
      </c>
      <c r="R224" s="341" t="n">
        <f aca="false">+[4]data1cf!Q224</f>
        <v>701.358239077246</v>
      </c>
      <c r="S224" s="341" t="n">
        <f aca="false">+[4]data1cf!R224</f>
        <v>0</v>
      </c>
      <c r="T224" s="341" t="n">
        <f aca="false">+[4]data1cf!S224</f>
        <v>0</v>
      </c>
      <c r="U224" s="341" t="n">
        <f aca="false">+[4]data1cf!T224</f>
        <v>0</v>
      </c>
      <c r="V224" s="341" t="n">
        <f aca="false">+[4]data1cf!U224</f>
        <v>0</v>
      </c>
      <c r="W224" s="341" t="n">
        <f aca="false">+[4]data1cf!V224</f>
        <v>0</v>
      </c>
      <c r="X224" s="341" t="n">
        <f aca="false">+[4]data1cf!W224</f>
        <v>0</v>
      </c>
      <c r="Y224" s="341" t="n">
        <f aca="false">+[4]data1cf!X224</f>
        <v>0</v>
      </c>
      <c r="Z224" s="341" t="n">
        <f aca="false">+[4]data1cf!Y224</f>
        <v>0</v>
      </c>
      <c r="AA224" s="341" t="n">
        <f aca="false">+[4]data1cf!Z224</f>
        <v>0</v>
      </c>
      <c r="AB224" s="341"/>
      <c r="AC224" s="342" t="n">
        <f aca="false">XNPV(0.1,B224:AA224,$B$1:$AA$1)</f>
        <v>29109.4768224439</v>
      </c>
      <c r="AD224" s="342" t="n">
        <f aca="false">SUMPRODUCT(B224:AA224,$B$1010:$AA$1010)</f>
        <v>53825.8345781471</v>
      </c>
      <c r="AE224" s="343" t="n">
        <f aca="false">SUMPRODUCT(B224:AA224,$B$1012:$AA$1012)</f>
        <v>53496.5199371898</v>
      </c>
      <c r="AF224" s="344" t="n">
        <f aca="false">XIRR(B224:AA224,$B$1:$AA$1)</f>
        <v>0.178865714278594</v>
      </c>
      <c r="AG224" s="345" t="n">
        <f aca="false">1-EXP(-(1/0.25)*(AD224/ABS($AD$1010)))</f>
        <v>0.987444018638085</v>
      </c>
    </row>
    <row r="225" customFormat="false" ht="12.75" hidden="false" customHeight="false" outlineLevel="0" collapsed="false">
      <c r="A225" s="336"/>
      <c r="B225" s="341" t="n">
        <f aca="false">+[4]data1cf!A225</f>
        <v>-73733.339444284</v>
      </c>
      <c r="C225" s="341" t="n">
        <f aca="false">+[4]data1cf!B225</f>
        <v>12211.868995861</v>
      </c>
      <c r="D225" s="341" t="n">
        <f aca="false">+[4]data1cf!C225</f>
        <v>13167.9419555613</v>
      </c>
      <c r="E225" s="341" t="n">
        <f aca="false">+[4]data1cf!D225</f>
        <v>12947.3252398228</v>
      </c>
      <c r="F225" s="341" t="n">
        <f aca="false">+[4]data1cf!E225</f>
        <v>12573.491956934</v>
      </c>
      <c r="G225" s="341" t="n">
        <f aca="false">+[4]data1cf!F225</f>
        <v>12370.6113576544</v>
      </c>
      <c r="H225" s="341" t="n">
        <f aca="false">+[4]data1cf!G225</f>
        <v>12002.7176246386</v>
      </c>
      <c r="I225" s="341" t="n">
        <f aca="false">+[4]data1cf!H225</f>
        <v>11822.1470210009</v>
      </c>
      <c r="J225" s="341" t="n">
        <f aca="false">+[4]data1cf!I225</f>
        <v>11863.0073560858</v>
      </c>
      <c r="K225" s="341" t="n">
        <f aca="false">+[4]data1cf!J225</f>
        <v>11768.8137919654</v>
      </c>
      <c r="L225" s="341" t="n">
        <f aca="false">+[4]data1cf!K225</f>
        <v>11711.1066660708</v>
      </c>
      <c r="M225" s="341" t="n">
        <f aca="false">+[4]data1cf!L225</f>
        <v>11656.2502574549</v>
      </c>
      <c r="N225" s="341" t="n">
        <f aca="false">+[4]data1cf!M225</f>
        <v>11543.8606498347</v>
      </c>
      <c r="O225" s="341" t="n">
        <f aca="false">+[4]data1cf!N225</f>
        <v>11624.953841166</v>
      </c>
      <c r="P225" s="341" t="n">
        <f aca="false">+[4]data1cf!O225</f>
        <v>11476.7164647228</v>
      </c>
      <c r="Q225" s="341" t="n">
        <f aca="false">+[4]data1cf!P225</f>
        <v>11442.9331094089</v>
      </c>
      <c r="R225" s="341" t="n">
        <f aca="false">+[4]data1cf!Q225</f>
        <v>845.69191009016</v>
      </c>
      <c r="S225" s="341" t="n">
        <f aca="false">+[4]data1cf!R225</f>
        <v>0</v>
      </c>
      <c r="T225" s="341" t="n">
        <f aca="false">+[4]data1cf!S225</f>
        <v>0</v>
      </c>
      <c r="U225" s="341" t="n">
        <f aca="false">+[4]data1cf!T225</f>
        <v>0</v>
      </c>
      <c r="V225" s="341" t="n">
        <f aca="false">+[4]data1cf!U225</f>
        <v>0</v>
      </c>
      <c r="W225" s="341" t="n">
        <f aca="false">+[4]data1cf!V225</f>
        <v>0</v>
      </c>
      <c r="X225" s="341" t="n">
        <f aca="false">+[4]data1cf!W225</f>
        <v>0</v>
      </c>
      <c r="Y225" s="341" t="n">
        <f aca="false">+[4]data1cf!X225</f>
        <v>0</v>
      </c>
      <c r="Z225" s="341" t="n">
        <f aca="false">+[4]data1cf!Y225</f>
        <v>0</v>
      </c>
      <c r="AA225" s="341" t="n">
        <f aca="false">+[4]data1cf!Z225</f>
        <v>0</v>
      </c>
      <c r="AB225" s="341"/>
      <c r="AC225" s="342" t="n">
        <f aca="false">XNPV(0.1,B225:AA225,$B$1:$AA$1)</f>
        <v>19166.1049332812</v>
      </c>
      <c r="AD225" s="342" t="n">
        <f aca="false">SUMPRODUCT(B225:AA225,$B$1010:$AA$1010)</f>
        <v>44527.8054509873</v>
      </c>
      <c r="AE225" s="343" t="n">
        <f aca="false">SUMPRODUCT(B225:AA225,$B$1012:$AA$1012)</f>
        <v>44190.0144706051</v>
      </c>
      <c r="AF225" s="344" t="n">
        <f aca="false">XIRR(B225:AA225,$B$1:$AA$1)</f>
        <v>0.144470671764964</v>
      </c>
      <c r="AG225" s="345" t="n">
        <f aca="false">1-EXP(-(1/0.25)*(AD225/ABS($AD$1010)))</f>
        <v>0.973253888263887</v>
      </c>
    </row>
    <row r="226" customFormat="false" ht="12.75" hidden="false" customHeight="false" outlineLevel="0" collapsed="false">
      <c r="A226" s="336"/>
      <c r="B226" s="341" t="n">
        <f aca="false">+[4]data1cf!A226</f>
        <v>-65675.6277328244</v>
      </c>
      <c r="C226" s="341" t="n">
        <f aca="false">+[4]data1cf!B226</f>
        <v>11816.4308647593</v>
      </c>
      <c r="D226" s="341" t="n">
        <f aca="false">+[4]data1cf!C226</f>
        <v>12822.6204715174</v>
      </c>
      <c r="E226" s="341" t="n">
        <f aca="false">+[4]data1cf!D226</f>
        <v>12507.2448966418</v>
      </c>
      <c r="F226" s="341" t="n">
        <f aca="false">+[4]data1cf!E226</f>
        <v>12288.4734177431</v>
      </c>
      <c r="G226" s="341" t="n">
        <f aca="false">+[4]data1cf!F226</f>
        <v>12078.3278362174</v>
      </c>
      <c r="H226" s="341" t="n">
        <f aca="false">+[4]data1cf!G226</f>
        <v>11802.3849786254</v>
      </c>
      <c r="I226" s="341" t="n">
        <f aca="false">+[4]data1cf!H226</f>
        <v>11663.7999170733</v>
      </c>
      <c r="J226" s="341" t="n">
        <f aca="false">+[4]data1cf!I226</f>
        <v>11628.2158051859</v>
      </c>
      <c r="K226" s="341" t="n">
        <f aca="false">+[4]data1cf!J226</f>
        <v>11578.0613863522</v>
      </c>
      <c r="L226" s="341" t="n">
        <f aca="false">+[4]data1cf!K226</f>
        <v>11552.3469884004</v>
      </c>
      <c r="M226" s="341" t="n">
        <f aca="false">+[4]data1cf!L226</f>
        <v>11579.734255441</v>
      </c>
      <c r="N226" s="341" t="n">
        <f aca="false">+[4]data1cf!M226</f>
        <v>11495.0957533878</v>
      </c>
      <c r="O226" s="341" t="n">
        <f aca="false">+[4]data1cf!N226</f>
        <v>11472.2852497183</v>
      </c>
      <c r="P226" s="341" t="n">
        <f aca="false">+[4]data1cf!O226</f>
        <v>11391.2543994363</v>
      </c>
      <c r="Q226" s="341" t="n">
        <f aca="false">+[4]data1cf!P226</f>
        <v>11301.011500245</v>
      </c>
      <c r="R226" s="341" t="n">
        <f aca="false">+[4]data1cf!Q226</f>
        <v>753.273179844402</v>
      </c>
      <c r="S226" s="341" t="n">
        <f aca="false">+[4]data1cf!R226</f>
        <v>0</v>
      </c>
      <c r="T226" s="341" t="n">
        <f aca="false">+[4]data1cf!S226</f>
        <v>0</v>
      </c>
      <c r="U226" s="341" t="n">
        <f aca="false">+[4]data1cf!T226</f>
        <v>0</v>
      </c>
      <c r="V226" s="341" t="n">
        <f aca="false">+[4]data1cf!U226</f>
        <v>0</v>
      </c>
      <c r="W226" s="341" t="n">
        <f aca="false">+[4]data1cf!V226</f>
        <v>0</v>
      </c>
      <c r="X226" s="341" t="n">
        <f aca="false">+[4]data1cf!W226</f>
        <v>0</v>
      </c>
      <c r="Y226" s="341" t="n">
        <f aca="false">+[4]data1cf!X226</f>
        <v>0</v>
      </c>
      <c r="Z226" s="341" t="n">
        <f aca="false">+[4]data1cf!Y226</f>
        <v>0</v>
      </c>
      <c r="AA226" s="341" t="n">
        <f aca="false">+[4]data1cf!Z226</f>
        <v>0</v>
      </c>
      <c r="AB226" s="341"/>
      <c r="AC226" s="342" t="n">
        <f aca="false">XNPV(0.1,B226:AA226,$B$1:$AA$1)</f>
        <v>25263.6481546968</v>
      </c>
      <c r="AD226" s="342" t="n">
        <f aca="false">SUMPRODUCT(B226:AA226,$B$1010:$AA$1010)</f>
        <v>50209.3548310018</v>
      </c>
      <c r="AE226" s="343" t="n">
        <f aca="false">SUMPRODUCT(B226:AA226,$B$1012:$AA$1012)</f>
        <v>49876.8416598779</v>
      </c>
      <c r="AF226" s="344" t="n">
        <f aca="false">XIRR(B226:AA226,$B$1:$AA$1)</f>
        <v>0.164325798490737</v>
      </c>
      <c r="AG226" s="345" t="n">
        <f aca="false">1-EXP(-(1/0.25)*(AD226/ABS($AD$1010)))</f>
        <v>0.983150534503752</v>
      </c>
    </row>
    <row r="227" customFormat="false" ht="12.75" hidden="false" customHeight="false" outlineLevel="0" collapsed="false">
      <c r="A227" s="336"/>
      <c r="B227" s="341" t="n">
        <f aca="false">+[4]data1cf!A227</f>
        <v>-66031.5477258766</v>
      </c>
      <c r="C227" s="341" t="n">
        <f aca="false">+[4]data1cf!B227</f>
        <v>11879.9727292044</v>
      </c>
      <c r="D227" s="341" t="n">
        <f aca="false">+[4]data1cf!C227</f>
        <v>13015.568271601</v>
      </c>
      <c r="E227" s="341" t="n">
        <f aca="false">+[4]data1cf!D227</f>
        <v>12560.79223302</v>
      </c>
      <c r="F227" s="341" t="n">
        <f aca="false">+[4]data1cf!E227</f>
        <v>12196.1131255935</v>
      </c>
      <c r="G227" s="341" t="n">
        <f aca="false">+[4]data1cf!F227</f>
        <v>12092.803575876</v>
      </c>
      <c r="H227" s="341" t="n">
        <f aca="false">+[4]data1cf!G227</f>
        <v>11841.5147383005</v>
      </c>
      <c r="I227" s="341" t="n">
        <f aca="false">+[4]data1cf!H227</f>
        <v>11705.1691952756</v>
      </c>
      <c r="J227" s="341" t="n">
        <f aca="false">+[4]data1cf!I227</f>
        <v>11683.0719115287</v>
      </c>
      <c r="K227" s="341" t="n">
        <f aca="false">+[4]data1cf!J227</f>
        <v>11566.5051780184</v>
      </c>
      <c r="L227" s="341" t="n">
        <f aca="false">+[4]data1cf!K227</f>
        <v>11555.3030702103</v>
      </c>
      <c r="M227" s="341" t="n">
        <f aca="false">+[4]data1cf!L227</f>
        <v>11385.8758822545</v>
      </c>
      <c r="N227" s="341" t="n">
        <f aca="false">+[4]data1cf!M227</f>
        <v>11368.7748346108</v>
      </c>
      <c r="O227" s="341" t="n">
        <f aca="false">+[4]data1cf!N227</f>
        <v>11422.294989901</v>
      </c>
      <c r="P227" s="341" t="n">
        <f aca="false">+[4]data1cf!O227</f>
        <v>11538.8487948696</v>
      </c>
      <c r="Q227" s="341" t="n">
        <f aca="false">+[4]data1cf!P227</f>
        <v>11264.3602917853</v>
      </c>
      <c r="R227" s="341" t="n">
        <f aca="false">+[4]data1cf!Q227</f>
        <v>757.355439796714</v>
      </c>
      <c r="S227" s="341" t="n">
        <f aca="false">+[4]data1cf!R227</f>
        <v>0</v>
      </c>
      <c r="T227" s="341" t="n">
        <f aca="false">+[4]data1cf!S227</f>
        <v>0</v>
      </c>
      <c r="U227" s="341" t="n">
        <f aca="false">+[4]data1cf!T227</f>
        <v>0</v>
      </c>
      <c r="V227" s="341" t="n">
        <f aca="false">+[4]data1cf!U227</f>
        <v>0</v>
      </c>
      <c r="W227" s="341" t="n">
        <f aca="false">+[4]data1cf!V227</f>
        <v>0</v>
      </c>
      <c r="X227" s="341" t="n">
        <f aca="false">+[4]data1cf!W227</f>
        <v>0</v>
      </c>
      <c r="Y227" s="341" t="n">
        <f aca="false">+[4]data1cf!X227</f>
        <v>0</v>
      </c>
      <c r="Z227" s="341" t="n">
        <f aca="false">+[4]data1cf!Y227</f>
        <v>0</v>
      </c>
      <c r="AA227" s="341" t="n">
        <f aca="false">+[4]data1cf!Z227</f>
        <v>0</v>
      </c>
      <c r="AB227" s="341"/>
      <c r="AC227" s="342" t="n">
        <f aca="false">XNPV(0.1,B227:AA227,$B$1:$AA$1)</f>
        <v>25084.5323020825</v>
      </c>
      <c r="AD227" s="342" t="n">
        <f aca="false">SUMPRODUCT(B227:AA227,$B$1010:$AA$1010)</f>
        <v>50022.0254831675</v>
      </c>
      <c r="AE227" s="343" t="n">
        <f aca="false">SUMPRODUCT(B227:AA227,$B$1012:$AA$1012)</f>
        <v>49689.7399821344</v>
      </c>
      <c r="AF227" s="344" t="n">
        <f aca="false">XIRR(B227:AA227,$B$1:$AA$1)</f>
        <v>0.163743841396124</v>
      </c>
      <c r="AG227" s="345" t="n">
        <f aca="false">1-EXP(-(1/0.25)*(AD227/ABS($AD$1010)))</f>
        <v>0.982891864796571</v>
      </c>
    </row>
    <row r="228" customFormat="false" ht="12.75" hidden="false" customHeight="false" outlineLevel="0" collapsed="false">
      <c r="A228" s="336"/>
      <c r="B228" s="341" t="n">
        <f aca="false">+[4]data1cf!A228</f>
        <v>-64954.8669443349</v>
      </c>
      <c r="C228" s="341" t="n">
        <f aca="false">+[4]data1cf!B228</f>
        <v>11866.1243807669</v>
      </c>
      <c r="D228" s="341" t="n">
        <f aca="false">+[4]data1cf!C228</f>
        <v>12894.3728800975</v>
      </c>
      <c r="E228" s="341" t="n">
        <f aca="false">+[4]data1cf!D228</f>
        <v>12527.6259858816</v>
      </c>
      <c r="F228" s="341" t="n">
        <f aca="false">+[4]data1cf!E228</f>
        <v>12230.7372650255</v>
      </c>
      <c r="G228" s="341" t="n">
        <f aca="false">+[4]data1cf!F228</f>
        <v>11978.4523624952</v>
      </c>
      <c r="H228" s="341" t="n">
        <f aca="false">+[4]data1cf!G228</f>
        <v>11809.8484902567</v>
      </c>
      <c r="I228" s="341" t="n">
        <f aca="false">+[4]data1cf!H228</f>
        <v>11724.6954178358</v>
      </c>
      <c r="J228" s="341" t="n">
        <f aca="false">+[4]data1cf!I228</f>
        <v>11479.3036806411</v>
      </c>
      <c r="K228" s="341" t="n">
        <f aca="false">+[4]data1cf!J228</f>
        <v>11588.3287494008</v>
      </c>
      <c r="L228" s="341" t="n">
        <f aca="false">+[4]data1cf!K228</f>
        <v>11493.2903773623</v>
      </c>
      <c r="M228" s="341" t="n">
        <f aca="false">+[4]data1cf!L228</f>
        <v>11436.1158852806</v>
      </c>
      <c r="N228" s="341" t="n">
        <f aca="false">+[4]data1cf!M228</f>
        <v>11361.0996950305</v>
      </c>
      <c r="O228" s="341" t="n">
        <f aca="false">+[4]data1cf!N228</f>
        <v>11381.7259577525</v>
      </c>
      <c r="P228" s="341" t="n">
        <f aca="false">+[4]data1cf!O228</f>
        <v>11438.4379171298</v>
      </c>
      <c r="Q228" s="341" t="n">
        <f aca="false">+[4]data1cf!P228</f>
        <v>11324.1818363785</v>
      </c>
      <c r="R228" s="341" t="n">
        <f aca="false">+[4]data1cf!Q228</f>
        <v>745.006341904743</v>
      </c>
      <c r="S228" s="341" t="n">
        <f aca="false">+[4]data1cf!R228</f>
        <v>0</v>
      </c>
      <c r="T228" s="341" t="n">
        <f aca="false">+[4]data1cf!S228</f>
        <v>0</v>
      </c>
      <c r="U228" s="341" t="n">
        <f aca="false">+[4]data1cf!T228</f>
        <v>0</v>
      </c>
      <c r="V228" s="341" t="n">
        <f aca="false">+[4]data1cf!U228</f>
        <v>0</v>
      </c>
      <c r="W228" s="341" t="n">
        <f aca="false">+[4]data1cf!V228</f>
        <v>0</v>
      </c>
      <c r="X228" s="341" t="n">
        <f aca="false">+[4]data1cf!W228</f>
        <v>0</v>
      </c>
      <c r="Y228" s="341" t="n">
        <f aca="false">+[4]data1cf!X228</f>
        <v>0</v>
      </c>
      <c r="Z228" s="341" t="n">
        <f aca="false">+[4]data1cf!Y228</f>
        <v>0</v>
      </c>
      <c r="AA228" s="341" t="n">
        <f aca="false">+[4]data1cf!Z228</f>
        <v>0</v>
      </c>
      <c r="AB228" s="341"/>
      <c r="AC228" s="342" t="n">
        <f aca="false">XNPV(0.1,B228:AA228,$B$1:$AA$1)</f>
        <v>25847.3514425385</v>
      </c>
      <c r="AD228" s="342" t="n">
        <f aca="false">SUMPRODUCT(B228:AA228,$B$1010:$AA$1010)</f>
        <v>50706.8269880949</v>
      </c>
      <c r="AE228" s="343" t="n">
        <f aca="false">SUMPRODUCT(B228:AA228,$B$1012:$AA$1012)</f>
        <v>50375.5120283875</v>
      </c>
      <c r="AF228" s="344" t="n">
        <f aca="false">XIRR(B228:AA228,$B$1:$AA$1)</f>
        <v>0.166586512213138</v>
      </c>
      <c r="AG228" s="345" t="n">
        <f aca="false">1-EXP(-(1/0.25)*(AD228/ABS($AD$1010)))</f>
        <v>0.983818632580882</v>
      </c>
    </row>
    <row r="229" customFormat="false" ht="12.75" hidden="false" customHeight="false" outlineLevel="0" collapsed="false">
      <c r="A229" s="336"/>
      <c r="B229" s="341" t="n">
        <f aca="false">+[4]data1cf!A229</f>
        <v>-66611.4479510446</v>
      </c>
      <c r="C229" s="341" t="n">
        <f aca="false">+[4]data1cf!B229</f>
        <v>12033.6548179078</v>
      </c>
      <c r="D229" s="341" t="n">
        <f aca="false">+[4]data1cf!C229</f>
        <v>13021.8063409908</v>
      </c>
      <c r="E229" s="341" t="n">
        <f aca="false">+[4]data1cf!D229</f>
        <v>12471.2346291071</v>
      </c>
      <c r="F229" s="341" t="n">
        <f aca="false">+[4]data1cf!E229</f>
        <v>12274.5098063747</v>
      </c>
      <c r="G229" s="341" t="n">
        <f aca="false">+[4]data1cf!F229</f>
        <v>12031.3039112186</v>
      </c>
      <c r="H229" s="341" t="n">
        <f aca="false">+[4]data1cf!G229</f>
        <v>11806.323179456</v>
      </c>
      <c r="I229" s="341" t="n">
        <f aca="false">+[4]data1cf!H229</f>
        <v>11824.0195002399</v>
      </c>
      <c r="J229" s="341" t="n">
        <f aca="false">+[4]data1cf!I229</f>
        <v>11543.2726624158</v>
      </c>
      <c r="K229" s="341" t="n">
        <f aca="false">+[4]data1cf!J229</f>
        <v>11630.2526220289</v>
      </c>
      <c r="L229" s="341" t="n">
        <f aca="false">+[4]data1cf!K229</f>
        <v>11636.7020563507</v>
      </c>
      <c r="M229" s="341" t="n">
        <f aca="false">+[4]data1cf!L229</f>
        <v>11513.7683393837</v>
      </c>
      <c r="N229" s="341" t="n">
        <f aca="false">+[4]data1cf!M229</f>
        <v>11493.452378368</v>
      </c>
      <c r="O229" s="341" t="n">
        <f aca="false">+[4]data1cf!N229</f>
        <v>11446.2864282296</v>
      </c>
      <c r="P229" s="341" t="n">
        <f aca="false">+[4]data1cf!O229</f>
        <v>11378.8257715071</v>
      </c>
      <c r="Q229" s="341" t="n">
        <f aca="false">+[4]data1cf!P229</f>
        <v>11501.2766526457</v>
      </c>
      <c r="R229" s="341" t="n">
        <f aca="false">+[4]data1cf!Q229</f>
        <v>764.006663419301</v>
      </c>
      <c r="S229" s="341" t="n">
        <f aca="false">+[4]data1cf!R229</f>
        <v>0</v>
      </c>
      <c r="T229" s="341" t="n">
        <f aca="false">+[4]data1cf!S229</f>
        <v>0</v>
      </c>
      <c r="U229" s="341" t="n">
        <f aca="false">+[4]data1cf!T229</f>
        <v>0</v>
      </c>
      <c r="V229" s="341" t="n">
        <f aca="false">+[4]data1cf!U229</f>
        <v>0</v>
      </c>
      <c r="W229" s="341" t="n">
        <f aca="false">+[4]data1cf!V229</f>
        <v>0</v>
      </c>
      <c r="X229" s="341" t="n">
        <f aca="false">+[4]data1cf!W229</f>
        <v>0</v>
      </c>
      <c r="Y229" s="341" t="n">
        <f aca="false">+[4]data1cf!X229</f>
        <v>0</v>
      </c>
      <c r="Z229" s="341" t="n">
        <f aca="false">+[4]data1cf!Y229</f>
        <v>0</v>
      </c>
      <c r="AA229" s="341" t="n">
        <f aca="false">+[4]data1cf!Z229</f>
        <v>0</v>
      </c>
      <c r="AB229" s="341"/>
      <c r="AC229" s="342" t="n">
        <f aca="false">XNPV(0.1,B229:AA229,$B$1:$AA$1)</f>
        <v>24739.3200984174</v>
      </c>
      <c r="AD229" s="342" t="n">
        <f aca="false">SUMPRODUCT(B229:AA229,$B$1010:$AA$1010)</f>
        <v>49746.7343415707</v>
      </c>
      <c r="AE229" s="343" t="n">
        <f aca="false">SUMPRODUCT(B229:AA229,$B$1012:$AA$1012)</f>
        <v>49413.3855781095</v>
      </c>
      <c r="AF229" s="344" t="n">
        <f aca="false">XIRR(B229:AA229,$B$1:$AA$1)</f>
        <v>0.16237702760955</v>
      </c>
      <c r="AG229" s="345" t="n">
        <f aca="false">1-EXP(-(1/0.25)*(AD229/ABS($AD$1010)))</f>
        <v>0.982504511884757</v>
      </c>
    </row>
    <row r="230" customFormat="false" ht="12.75" hidden="false" customHeight="false" outlineLevel="0" collapsed="false">
      <c r="A230" s="336"/>
      <c r="B230" s="341" t="n">
        <f aca="false">+[4]data1cf!A230</f>
        <v>-64811.2060474005</v>
      </c>
      <c r="C230" s="341" t="n">
        <f aca="false">+[4]data1cf!B230</f>
        <v>12023.879377194</v>
      </c>
      <c r="D230" s="341" t="n">
        <f aca="false">+[4]data1cf!C230</f>
        <v>13108.4854844182</v>
      </c>
      <c r="E230" s="341" t="n">
        <f aca="false">+[4]data1cf!D230</f>
        <v>12736.134007477</v>
      </c>
      <c r="F230" s="341" t="n">
        <f aca="false">+[4]data1cf!E230</f>
        <v>12296.1637966399</v>
      </c>
      <c r="G230" s="341" t="n">
        <f aca="false">+[4]data1cf!F230</f>
        <v>12139.3190150654</v>
      </c>
      <c r="H230" s="341" t="n">
        <f aca="false">+[4]data1cf!G230</f>
        <v>11806.5500874243</v>
      </c>
      <c r="I230" s="341" t="n">
        <f aca="false">+[4]data1cf!H230</f>
        <v>11547.0756220314</v>
      </c>
      <c r="J230" s="341" t="n">
        <f aca="false">+[4]data1cf!I230</f>
        <v>11673.645778856</v>
      </c>
      <c r="K230" s="341" t="n">
        <f aca="false">+[4]data1cf!J230</f>
        <v>11426.3948904047</v>
      </c>
      <c r="L230" s="341" t="n">
        <f aca="false">+[4]data1cf!K230</f>
        <v>11541.7018405617</v>
      </c>
      <c r="M230" s="341" t="n">
        <f aca="false">+[4]data1cf!L230</f>
        <v>11540.3870696568</v>
      </c>
      <c r="N230" s="341" t="n">
        <f aca="false">+[4]data1cf!M230</f>
        <v>11424.4067370511</v>
      </c>
      <c r="O230" s="341" t="n">
        <f aca="false">+[4]data1cf!N230</f>
        <v>11328.6492898939</v>
      </c>
      <c r="P230" s="341" t="n">
        <f aca="false">+[4]data1cf!O230</f>
        <v>11415.0917390398</v>
      </c>
      <c r="Q230" s="341" t="n">
        <f aca="false">+[4]data1cf!P230</f>
        <v>11349.3040280906</v>
      </c>
      <c r="R230" s="341" t="n">
        <f aca="false">+[4]data1cf!Q230</f>
        <v>743.358608881264</v>
      </c>
      <c r="S230" s="341" t="n">
        <f aca="false">+[4]data1cf!R230</f>
        <v>0</v>
      </c>
      <c r="T230" s="341" t="n">
        <f aca="false">+[4]data1cf!S230</f>
        <v>0</v>
      </c>
      <c r="U230" s="341" t="n">
        <f aca="false">+[4]data1cf!T230</f>
        <v>0</v>
      </c>
      <c r="V230" s="341" t="n">
        <f aca="false">+[4]data1cf!U230</f>
        <v>0</v>
      </c>
      <c r="W230" s="341" t="n">
        <f aca="false">+[4]data1cf!V230</f>
        <v>0</v>
      </c>
      <c r="X230" s="341" t="n">
        <f aca="false">+[4]data1cf!W230</f>
        <v>0</v>
      </c>
      <c r="Y230" s="341" t="n">
        <f aca="false">+[4]data1cf!X230</f>
        <v>0</v>
      </c>
      <c r="Z230" s="341" t="n">
        <f aca="false">+[4]data1cf!Y230</f>
        <v>0</v>
      </c>
      <c r="AA230" s="341" t="n">
        <f aca="false">+[4]data1cf!Z230</f>
        <v>0</v>
      </c>
      <c r="AB230" s="341"/>
      <c r="AC230" s="342" t="n">
        <f aca="false">XNPV(0.1,B230:AA230,$B$1:$AA$1)</f>
        <v>26600.9655141238</v>
      </c>
      <c r="AD230" s="342" t="n">
        <f aca="false">SUMPRODUCT(B230:AA230,$B$1010:$AA$1010)</f>
        <v>51538.9863213049</v>
      </c>
      <c r="AE230" s="343" t="n">
        <f aca="false">SUMPRODUCT(B230:AA230,$B$1012:$AA$1012)</f>
        <v>51206.7759616653</v>
      </c>
      <c r="AF230" s="344" t="n">
        <f aca="false">XIRR(B230:AA230,$B$1:$AA$1)</f>
        <v>0.168865951935162</v>
      </c>
      <c r="AG230" s="345" t="n">
        <f aca="false">1-EXP(-(1/0.25)*(AD230/ABS($AD$1010)))</f>
        <v>0.984877519642832</v>
      </c>
    </row>
    <row r="231" customFormat="false" ht="12.75" hidden="false" customHeight="false" outlineLevel="0" collapsed="false">
      <c r="A231" s="336"/>
      <c r="B231" s="341" t="n">
        <f aca="false">+[4]data1cf!A231</f>
        <v>-64867.4832507258</v>
      </c>
      <c r="C231" s="341" t="n">
        <f aca="false">+[4]data1cf!B231</f>
        <v>11843.9829394613</v>
      </c>
      <c r="D231" s="341" t="n">
        <f aca="false">+[4]data1cf!C231</f>
        <v>12694.6632889043</v>
      </c>
      <c r="E231" s="341" t="n">
        <f aca="false">+[4]data1cf!D231</f>
        <v>12484.3855412472</v>
      </c>
      <c r="F231" s="341" t="n">
        <f aca="false">+[4]data1cf!E231</f>
        <v>12237.5276147325</v>
      </c>
      <c r="G231" s="341" t="n">
        <f aca="false">+[4]data1cf!F231</f>
        <v>12000.3095805091</v>
      </c>
      <c r="H231" s="341" t="n">
        <f aca="false">+[4]data1cf!G231</f>
        <v>11989.790885091</v>
      </c>
      <c r="I231" s="341" t="n">
        <f aca="false">+[4]data1cf!H231</f>
        <v>11643.4302645298</v>
      </c>
      <c r="J231" s="341" t="n">
        <f aca="false">+[4]data1cf!I231</f>
        <v>11402.63529056</v>
      </c>
      <c r="K231" s="341" t="n">
        <f aca="false">+[4]data1cf!J231</f>
        <v>11665.6741790411</v>
      </c>
      <c r="L231" s="341" t="n">
        <f aca="false">+[4]data1cf!K231</f>
        <v>11506.3373495721</v>
      </c>
      <c r="M231" s="341" t="n">
        <f aca="false">+[4]data1cf!L231</f>
        <v>11435.1186312796</v>
      </c>
      <c r="N231" s="341" t="n">
        <f aca="false">+[4]data1cf!M231</f>
        <v>11521.9459316037</v>
      </c>
      <c r="O231" s="341" t="n">
        <f aca="false">+[4]data1cf!N231</f>
        <v>11421.8167823875</v>
      </c>
      <c r="P231" s="341" t="n">
        <f aca="false">+[4]data1cf!O231</f>
        <v>11242.4543605574</v>
      </c>
      <c r="Q231" s="341" t="n">
        <f aca="false">+[4]data1cf!P231</f>
        <v>11156.862920358</v>
      </c>
      <c r="R231" s="341" t="n">
        <f aca="false">+[4]data1cf!Q231</f>
        <v>744.004085892524</v>
      </c>
      <c r="S231" s="341" t="n">
        <f aca="false">+[4]data1cf!R231</f>
        <v>0</v>
      </c>
      <c r="T231" s="341" t="n">
        <f aca="false">+[4]data1cf!S231</f>
        <v>0</v>
      </c>
      <c r="U231" s="341" t="n">
        <f aca="false">+[4]data1cf!T231</f>
        <v>0</v>
      </c>
      <c r="V231" s="341" t="n">
        <f aca="false">+[4]data1cf!U231</f>
        <v>0</v>
      </c>
      <c r="W231" s="341" t="n">
        <f aca="false">+[4]data1cf!V231</f>
        <v>0</v>
      </c>
      <c r="X231" s="341" t="n">
        <f aca="false">+[4]data1cf!W231</f>
        <v>0</v>
      </c>
      <c r="Y231" s="341" t="n">
        <f aca="false">+[4]data1cf!X231</f>
        <v>0</v>
      </c>
      <c r="Z231" s="341" t="n">
        <f aca="false">+[4]data1cf!Y231</f>
        <v>0</v>
      </c>
      <c r="AA231" s="341" t="n">
        <f aca="false">+[4]data1cf!Z231</f>
        <v>0</v>
      </c>
      <c r="AB231" s="341"/>
      <c r="AC231" s="342" t="n">
        <f aca="false">XNPV(0.1,B231:AA231,$B$1:$AA$1)</f>
        <v>25767.9088874304</v>
      </c>
      <c r="AD231" s="342" t="n">
        <f aca="false">SUMPRODUCT(B231:AA231,$B$1010:$AA$1010)</f>
        <v>50603.7608175899</v>
      </c>
      <c r="AE231" s="343" t="n">
        <f aca="false">SUMPRODUCT(B231:AA231,$B$1012:$AA$1012)</f>
        <v>50272.81775935</v>
      </c>
      <c r="AF231" s="344" t="n">
        <f aca="false">XIRR(B231:AA231,$B$1:$AA$1)</f>
        <v>0.166391612576798</v>
      </c>
      <c r="AG231" s="345" t="n">
        <f aca="false">1-EXP(-(1/0.25)*(AD231/ABS($AD$1010)))</f>
        <v>0.98368242729944</v>
      </c>
    </row>
    <row r="232" customFormat="false" ht="12.75" hidden="false" customHeight="false" outlineLevel="0" collapsed="false">
      <c r="A232" s="336"/>
      <c r="B232" s="341" t="n">
        <f aca="false">+[4]data1cf!A232</f>
        <v>-68187.1195738423</v>
      </c>
      <c r="C232" s="341" t="n">
        <f aca="false">+[4]data1cf!B232</f>
        <v>12030.1135719474</v>
      </c>
      <c r="D232" s="341" t="n">
        <f aca="false">+[4]data1cf!C232</f>
        <v>12981.2881789403</v>
      </c>
      <c r="E232" s="341" t="n">
        <f aca="false">+[4]data1cf!D232</f>
        <v>12571.2556348616</v>
      </c>
      <c r="F232" s="341" t="n">
        <f aca="false">+[4]data1cf!E232</f>
        <v>12462.6609313396</v>
      </c>
      <c r="G232" s="341" t="n">
        <f aca="false">+[4]data1cf!F232</f>
        <v>12080.0177628333</v>
      </c>
      <c r="H232" s="341" t="n">
        <f aca="false">+[4]data1cf!G232</f>
        <v>11922.9743134599</v>
      </c>
      <c r="I232" s="341" t="n">
        <f aca="false">+[4]data1cf!H232</f>
        <v>11741.2736276702</v>
      </c>
      <c r="J232" s="341" t="n">
        <f aca="false">+[4]data1cf!I232</f>
        <v>11812.1938825365</v>
      </c>
      <c r="K232" s="341" t="n">
        <f aca="false">+[4]data1cf!J232</f>
        <v>11771.0120027803</v>
      </c>
      <c r="L232" s="341" t="n">
        <f aca="false">+[4]data1cf!K232</f>
        <v>11640.4920114914</v>
      </c>
      <c r="M232" s="341" t="n">
        <f aca="false">+[4]data1cf!L232</f>
        <v>11529.0014705952</v>
      </c>
      <c r="N232" s="341" t="n">
        <f aca="false">+[4]data1cf!M232</f>
        <v>11388.244713874</v>
      </c>
      <c r="O232" s="341" t="n">
        <f aca="false">+[4]data1cf!N232</f>
        <v>11463.2867562678</v>
      </c>
      <c r="P232" s="341" t="n">
        <f aca="false">+[4]data1cf!O232</f>
        <v>11345.2197254777</v>
      </c>
      <c r="Q232" s="341" t="n">
        <f aca="false">+[4]data1cf!P232</f>
        <v>11364.4617224601</v>
      </c>
      <c r="R232" s="341" t="n">
        <f aca="false">+[4]data1cf!Q232</f>
        <v>782.078986664142</v>
      </c>
      <c r="S232" s="341" t="n">
        <f aca="false">+[4]data1cf!R232</f>
        <v>0</v>
      </c>
      <c r="T232" s="341" t="n">
        <f aca="false">+[4]data1cf!S232</f>
        <v>0</v>
      </c>
      <c r="U232" s="341" t="n">
        <f aca="false">+[4]data1cf!T232</f>
        <v>0</v>
      </c>
      <c r="V232" s="341" t="n">
        <f aca="false">+[4]data1cf!U232</f>
        <v>0</v>
      </c>
      <c r="W232" s="341" t="n">
        <f aca="false">+[4]data1cf!V232</f>
        <v>0</v>
      </c>
      <c r="X232" s="341" t="n">
        <f aca="false">+[4]data1cf!W232</f>
        <v>0</v>
      </c>
      <c r="Y232" s="341" t="n">
        <f aca="false">+[4]data1cf!X232</f>
        <v>0</v>
      </c>
      <c r="Z232" s="341" t="n">
        <f aca="false">+[4]data1cf!Y232</f>
        <v>0</v>
      </c>
      <c r="AA232" s="341" t="n">
        <f aca="false">+[4]data1cf!Z232</f>
        <v>0</v>
      </c>
      <c r="AB232" s="341"/>
      <c r="AC232" s="342" t="n">
        <f aca="false">XNPV(0.1,B232:AA232,$B$1:$AA$1)</f>
        <v>23509.8104379206</v>
      </c>
      <c r="AD232" s="342" t="n">
        <f aca="false">SUMPRODUCT(B232:AA232,$B$1010:$AA$1010)</f>
        <v>48597.6600273712</v>
      </c>
      <c r="AE232" s="343" t="n">
        <f aca="false">SUMPRODUCT(B232:AA232,$B$1012:$AA$1012)</f>
        <v>48263.4752980184</v>
      </c>
      <c r="AF232" s="344" t="n">
        <f aca="false">XIRR(B232:AA232,$B$1:$AA$1)</f>
        <v>0.158147972017453</v>
      </c>
      <c r="AG232" s="345" t="n">
        <f aca="false">1-EXP(-(1/0.25)*(AD232/ABS($AD$1010)))</f>
        <v>0.980790687857465</v>
      </c>
    </row>
    <row r="233" customFormat="false" ht="12.75" hidden="false" customHeight="false" outlineLevel="0" collapsed="false">
      <c r="A233" s="336"/>
      <c r="B233" s="341" t="n">
        <f aca="false">+[4]data1cf!A233</f>
        <v>-66530.9130660402</v>
      </c>
      <c r="C233" s="341" t="n">
        <f aca="false">+[4]data1cf!B233</f>
        <v>12020.612020471</v>
      </c>
      <c r="D233" s="341" t="n">
        <f aca="false">+[4]data1cf!C233</f>
        <v>12990.8116540554</v>
      </c>
      <c r="E233" s="341" t="n">
        <f aca="false">+[4]data1cf!D233</f>
        <v>12630.7506344349</v>
      </c>
      <c r="F233" s="341" t="n">
        <f aca="false">+[4]data1cf!E233</f>
        <v>12389.8287838678</v>
      </c>
      <c r="G233" s="341" t="n">
        <f aca="false">+[4]data1cf!F233</f>
        <v>12017.4009384776</v>
      </c>
      <c r="H233" s="341" t="n">
        <f aca="false">+[4]data1cf!G233</f>
        <v>11956.0043173817</v>
      </c>
      <c r="I233" s="341" t="n">
        <f aca="false">+[4]data1cf!H233</f>
        <v>11866.7399256003</v>
      </c>
      <c r="J233" s="341" t="n">
        <f aca="false">+[4]data1cf!I233</f>
        <v>11725.3196710648</v>
      </c>
      <c r="K233" s="341" t="n">
        <f aca="false">+[4]data1cf!J233</f>
        <v>11521.3425859517</v>
      </c>
      <c r="L233" s="341" t="n">
        <f aca="false">+[4]data1cf!K233</f>
        <v>11526.1307794295</v>
      </c>
      <c r="M233" s="341" t="n">
        <f aca="false">+[4]data1cf!L233</f>
        <v>11519.8509476776</v>
      </c>
      <c r="N233" s="341" t="n">
        <f aca="false">+[4]data1cf!M233</f>
        <v>11435.9304233213</v>
      </c>
      <c r="O233" s="341" t="n">
        <f aca="false">+[4]data1cf!N233</f>
        <v>11441.1993071088</v>
      </c>
      <c r="P233" s="341" t="n">
        <f aca="false">+[4]data1cf!O233</f>
        <v>11258.5624929798</v>
      </c>
      <c r="Q233" s="341" t="n">
        <f aca="false">+[4]data1cf!P233</f>
        <v>11224.8066811535</v>
      </c>
      <c r="R233" s="341" t="n">
        <f aca="false">+[4]data1cf!Q233</f>
        <v>763.082960502255</v>
      </c>
      <c r="S233" s="341" t="n">
        <f aca="false">+[4]data1cf!R233</f>
        <v>0</v>
      </c>
      <c r="T233" s="341" t="n">
        <f aca="false">+[4]data1cf!S233</f>
        <v>0</v>
      </c>
      <c r="U233" s="341" t="n">
        <f aca="false">+[4]data1cf!T233</f>
        <v>0</v>
      </c>
      <c r="V233" s="341" t="n">
        <f aca="false">+[4]data1cf!U233</f>
        <v>0</v>
      </c>
      <c r="W233" s="341" t="n">
        <f aca="false">+[4]data1cf!V233</f>
        <v>0</v>
      </c>
      <c r="X233" s="341" t="n">
        <f aca="false">+[4]data1cf!W233</f>
        <v>0</v>
      </c>
      <c r="Y233" s="341" t="n">
        <f aca="false">+[4]data1cf!X233</f>
        <v>0</v>
      </c>
      <c r="Z233" s="341" t="n">
        <f aca="false">+[4]data1cf!Y233</f>
        <v>0</v>
      </c>
      <c r="AA233" s="341" t="n">
        <f aca="false">+[4]data1cf!Z233</f>
        <v>0</v>
      </c>
      <c r="AB233" s="341"/>
      <c r="AC233" s="342" t="n">
        <f aca="false">XNPV(0.1,B233:AA233,$B$1:$AA$1)</f>
        <v>24959.1883120408</v>
      </c>
      <c r="AD233" s="342" t="n">
        <f aca="false">SUMPRODUCT(B233:AA233,$B$1010:$AA$1010)</f>
        <v>49951.2338461155</v>
      </c>
      <c r="AE233" s="343" t="n">
        <f aca="false">SUMPRODUCT(B233:AA233,$B$1012:$AA$1012)</f>
        <v>49618.4579605263</v>
      </c>
      <c r="AF233" s="344" t="n">
        <f aca="false">XIRR(B233:AA233,$B$1:$AA$1)</f>
        <v>0.163133841904455</v>
      </c>
      <c r="AG233" s="345" t="n">
        <f aca="false">1-EXP(-(1/0.25)*(AD233/ABS($AD$1010)))</f>
        <v>0.98279308307927</v>
      </c>
    </row>
    <row r="234" customFormat="false" ht="12.75" hidden="false" customHeight="false" outlineLevel="0" collapsed="false">
      <c r="A234" s="336"/>
      <c r="B234" s="341" t="n">
        <f aca="false">+[4]data1cf!A234</f>
        <v>-71319.406844163</v>
      </c>
      <c r="C234" s="341" t="n">
        <f aca="false">+[4]data1cf!B234</f>
        <v>12044.4290981949</v>
      </c>
      <c r="D234" s="341" t="n">
        <f aca="false">+[4]data1cf!C234</f>
        <v>13031.1791858668</v>
      </c>
      <c r="E234" s="341" t="n">
        <f aca="false">+[4]data1cf!D234</f>
        <v>12801.4235673587</v>
      </c>
      <c r="F234" s="341" t="n">
        <f aca="false">+[4]data1cf!E234</f>
        <v>12359.7186491777</v>
      </c>
      <c r="G234" s="341" t="n">
        <f aca="false">+[4]data1cf!F234</f>
        <v>12082.0400085246</v>
      </c>
      <c r="H234" s="341" t="n">
        <f aca="false">+[4]data1cf!G234</f>
        <v>11905.2183469875</v>
      </c>
      <c r="I234" s="341" t="n">
        <f aca="false">+[4]data1cf!H234</f>
        <v>11646.320866731</v>
      </c>
      <c r="J234" s="341" t="n">
        <f aca="false">+[4]data1cf!I234</f>
        <v>11748.2450799761</v>
      </c>
      <c r="K234" s="341" t="n">
        <f aca="false">+[4]data1cf!J234</f>
        <v>11746.663940902</v>
      </c>
      <c r="L234" s="341" t="n">
        <f aca="false">+[4]data1cf!K234</f>
        <v>11702.3780669103</v>
      </c>
      <c r="M234" s="341" t="n">
        <f aca="false">+[4]data1cf!L234</f>
        <v>11572.8339013605</v>
      </c>
      <c r="N234" s="341" t="n">
        <f aca="false">+[4]data1cf!M234</f>
        <v>11648.8013351836</v>
      </c>
      <c r="O234" s="341" t="n">
        <f aca="false">+[4]data1cf!N234</f>
        <v>11578.5401070355</v>
      </c>
      <c r="P234" s="341" t="n">
        <f aca="false">+[4]data1cf!O234</f>
        <v>11463.3632125056</v>
      </c>
      <c r="Q234" s="341" t="n">
        <f aca="false">+[4]data1cf!P234</f>
        <v>11385.5750307301</v>
      </c>
      <c r="R234" s="341" t="n">
        <f aca="false">+[4]data1cf!Q234</f>
        <v>818.005068739812</v>
      </c>
      <c r="S234" s="341" t="n">
        <f aca="false">+[4]data1cf!R234</f>
        <v>0</v>
      </c>
      <c r="T234" s="341" t="n">
        <f aca="false">+[4]data1cf!S234</f>
        <v>0</v>
      </c>
      <c r="U234" s="341" t="n">
        <f aca="false">+[4]data1cf!T234</f>
        <v>0</v>
      </c>
      <c r="V234" s="341" t="n">
        <f aca="false">+[4]data1cf!U234</f>
        <v>0</v>
      </c>
      <c r="W234" s="341" t="n">
        <f aca="false">+[4]data1cf!V234</f>
        <v>0</v>
      </c>
      <c r="X234" s="341" t="n">
        <f aca="false">+[4]data1cf!W234</f>
        <v>0</v>
      </c>
      <c r="Y234" s="341" t="n">
        <f aca="false">+[4]data1cf!X234</f>
        <v>0</v>
      </c>
      <c r="Z234" s="341" t="n">
        <f aca="false">+[4]data1cf!Y234</f>
        <v>0</v>
      </c>
      <c r="AA234" s="341" t="n">
        <f aca="false">+[4]data1cf!Z234</f>
        <v>0</v>
      </c>
      <c r="AB234" s="341"/>
      <c r="AC234" s="342" t="n">
        <f aca="false">XNPV(0.1,B234:AA234,$B$1:$AA$1)</f>
        <v>20636.1943579803</v>
      </c>
      <c r="AD234" s="342" t="n">
        <f aca="false">SUMPRODUCT(B234:AA234,$B$1010:$AA$1010)</f>
        <v>45807.8895369659</v>
      </c>
      <c r="AE234" s="343" t="n">
        <f aca="false">SUMPRODUCT(B234:AA234,$B$1012:$AA$1012)</f>
        <v>45472.3699610379</v>
      </c>
      <c r="AF234" s="344" t="n">
        <f aca="false">XIRR(B234:AA234,$B$1:$AA$1)</f>
        <v>0.149139490124283</v>
      </c>
      <c r="AG234" s="345" t="n">
        <f aca="false">1-EXP(-(1/0.25)*(AD234/ABS($AD$1010)))</f>
        <v>0.975898304871644</v>
      </c>
    </row>
    <row r="235" customFormat="false" ht="12.75" hidden="false" customHeight="false" outlineLevel="0" collapsed="false">
      <c r="A235" s="336"/>
      <c r="B235" s="341" t="n">
        <f aca="false">+[4]data1cf!A235</f>
        <v>-72675.9807813801</v>
      </c>
      <c r="C235" s="341" t="n">
        <f aca="false">+[4]data1cf!B235</f>
        <v>12051.2792902411</v>
      </c>
      <c r="D235" s="341" t="n">
        <f aca="false">+[4]data1cf!C235</f>
        <v>13223.8080102776</v>
      </c>
      <c r="E235" s="341" t="n">
        <f aca="false">+[4]data1cf!D235</f>
        <v>12786.6896284422</v>
      </c>
      <c r="F235" s="341" t="n">
        <f aca="false">+[4]data1cf!E235</f>
        <v>12432.913426438</v>
      </c>
      <c r="G235" s="341" t="n">
        <f aca="false">+[4]data1cf!F235</f>
        <v>12327.8274177901</v>
      </c>
      <c r="H235" s="341" t="n">
        <f aca="false">+[4]data1cf!G235</f>
        <v>12047.3192817435</v>
      </c>
      <c r="I235" s="341" t="n">
        <f aca="false">+[4]data1cf!H235</f>
        <v>11811.8632597301</v>
      </c>
      <c r="J235" s="341" t="n">
        <f aca="false">+[4]data1cf!I235</f>
        <v>11805.9716556187</v>
      </c>
      <c r="K235" s="341" t="n">
        <f aca="false">+[4]data1cf!J235</f>
        <v>11851.4880171432</v>
      </c>
      <c r="L235" s="341" t="n">
        <f aca="false">+[4]data1cf!K235</f>
        <v>11530.9954879118</v>
      </c>
      <c r="M235" s="341" t="n">
        <f aca="false">+[4]data1cf!L235</f>
        <v>11660.7480182733</v>
      </c>
      <c r="N235" s="341" t="n">
        <f aca="false">+[4]data1cf!M235</f>
        <v>11620.6155767026</v>
      </c>
      <c r="O235" s="341" t="n">
        <f aca="false">+[4]data1cf!N235</f>
        <v>11487.250230454</v>
      </c>
      <c r="P235" s="341" t="n">
        <f aca="false">+[4]data1cf!O235</f>
        <v>11598.0635993508</v>
      </c>
      <c r="Q235" s="341" t="n">
        <f aca="false">+[4]data1cf!P235</f>
        <v>11690.2419111964</v>
      </c>
      <c r="R235" s="341" t="n">
        <f aca="false">+[4]data1cf!Q235</f>
        <v>833.564429170117</v>
      </c>
      <c r="S235" s="341" t="n">
        <f aca="false">+[4]data1cf!R235</f>
        <v>0</v>
      </c>
      <c r="T235" s="341" t="n">
        <f aca="false">+[4]data1cf!S235</f>
        <v>0</v>
      </c>
      <c r="U235" s="341" t="n">
        <f aca="false">+[4]data1cf!T235</f>
        <v>0</v>
      </c>
      <c r="V235" s="341" t="n">
        <f aca="false">+[4]data1cf!U235</f>
        <v>0</v>
      </c>
      <c r="W235" s="341" t="n">
        <f aca="false">+[4]data1cf!V235</f>
        <v>0</v>
      </c>
      <c r="X235" s="341" t="n">
        <f aca="false">+[4]data1cf!W235</f>
        <v>0</v>
      </c>
      <c r="Y235" s="341" t="n">
        <f aca="false">+[4]data1cf!X235</f>
        <v>0</v>
      </c>
      <c r="Z235" s="341" t="n">
        <f aca="false">+[4]data1cf!Y235</f>
        <v>0</v>
      </c>
      <c r="AA235" s="341" t="n">
        <f aca="false">+[4]data1cf!Z235</f>
        <v>0</v>
      </c>
      <c r="AB235" s="341"/>
      <c r="AC235" s="342" t="n">
        <f aca="false">XNPV(0.1,B235:AA235,$B$1:$AA$1)</f>
        <v>19913.959361091</v>
      </c>
      <c r="AD235" s="342" t="n">
        <f aca="false">SUMPRODUCT(B235:AA235,$B$1010:$AA$1010)</f>
        <v>45257.0141474772</v>
      </c>
      <c r="AE235" s="343" t="n">
        <f aca="false">SUMPRODUCT(B235:AA235,$B$1012:$AA$1012)</f>
        <v>44919.2492561573</v>
      </c>
      <c r="AF235" s="344" t="n">
        <f aca="false">XIRR(B235:AA235,$B$1:$AA$1)</f>
        <v>0.146644264600084</v>
      </c>
      <c r="AG235" s="345" t="n">
        <f aca="false">1-EXP(-(1/0.25)*(AD235/ABS($AD$1010)))</f>
        <v>0.974793954211875</v>
      </c>
    </row>
    <row r="236" customFormat="false" ht="12.75" hidden="false" customHeight="false" outlineLevel="0" collapsed="false">
      <c r="A236" s="336"/>
      <c r="B236" s="341" t="n">
        <f aca="false">+[4]data1cf!A236</f>
        <v>-69735.9711718541</v>
      </c>
      <c r="C236" s="341" t="n">
        <f aca="false">+[4]data1cf!B236</f>
        <v>11853.6247979172</v>
      </c>
      <c r="D236" s="341" t="n">
        <f aca="false">+[4]data1cf!C236</f>
        <v>12880.906860283</v>
      </c>
      <c r="E236" s="341" t="n">
        <f aca="false">+[4]data1cf!D236</f>
        <v>12527.2859181469</v>
      </c>
      <c r="F236" s="341" t="n">
        <f aca="false">+[4]data1cf!E236</f>
        <v>12511.1988172976</v>
      </c>
      <c r="G236" s="341" t="n">
        <f aca="false">+[4]data1cf!F236</f>
        <v>12248.4188226511</v>
      </c>
      <c r="H236" s="341" t="n">
        <f aca="false">+[4]data1cf!G236</f>
        <v>11902.6031398644</v>
      </c>
      <c r="I236" s="341" t="n">
        <f aca="false">+[4]data1cf!H236</f>
        <v>11915.0502103576</v>
      </c>
      <c r="J236" s="341" t="n">
        <f aca="false">+[4]data1cf!I236</f>
        <v>11782.3013550442</v>
      </c>
      <c r="K236" s="341" t="n">
        <f aca="false">+[4]data1cf!J236</f>
        <v>11858.1546365576</v>
      </c>
      <c r="L236" s="341" t="n">
        <f aca="false">+[4]data1cf!K236</f>
        <v>11477.8808908899</v>
      </c>
      <c r="M236" s="341" t="n">
        <f aca="false">+[4]data1cf!L236</f>
        <v>11428.5694777609</v>
      </c>
      <c r="N236" s="341" t="n">
        <f aca="false">+[4]data1cf!M236</f>
        <v>11638.5724797092</v>
      </c>
      <c r="O236" s="341" t="n">
        <f aca="false">+[4]data1cf!N236</f>
        <v>11407.6532838933</v>
      </c>
      <c r="P236" s="341" t="n">
        <f aca="false">+[4]data1cf!O236</f>
        <v>11363.5842621649</v>
      </c>
      <c r="Q236" s="341" t="n">
        <f aca="false">+[4]data1cf!P236</f>
        <v>11377.8887557998</v>
      </c>
      <c r="R236" s="341" t="n">
        <f aca="false">+[4]data1cf!Q236</f>
        <v>799.843694952697</v>
      </c>
      <c r="S236" s="341" t="n">
        <f aca="false">+[4]data1cf!R236</f>
        <v>0</v>
      </c>
      <c r="T236" s="341" t="n">
        <f aca="false">+[4]data1cf!S236</f>
        <v>0</v>
      </c>
      <c r="U236" s="341" t="n">
        <f aca="false">+[4]data1cf!T236</f>
        <v>0</v>
      </c>
      <c r="V236" s="341" t="n">
        <f aca="false">+[4]data1cf!U236</f>
        <v>0</v>
      </c>
      <c r="W236" s="341" t="n">
        <f aca="false">+[4]data1cf!V236</f>
        <v>0</v>
      </c>
      <c r="X236" s="341" t="n">
        <f aca="false">+[4]data1cf!W236</f>
        <v>0</v>
      </c>
      <c r="Y236" s="341" t="n">
        <f aca="false">+[4]data1cf!X236</f>
        <v>0</v>
      </c>
      <c r="Z236" s="341" t="n">
        <f aca="false">+[4]data1cf!Y236</f>
        <v>0</v>
      </c>
      <c r="AA236" s="341" t="n">
        <f aca="false">+[4]data1cf!Z236</f>
        <v>0</v>
      </c>
      <c r="AB236" s="341"/>
      <c r="AC236" s="342" t="n">
        <f aca="false">XNPV(0.1,B236:AA236,$B$1:$AA$1)</f>
        <v>21900.5484523573</v>
      </c>
      <c r="AD236" s="342" t="n">
        <f aca="false">SUMPRODUCT(B236:AA236,$B$1010:$AA$1010)</f>
        <v>47030.6702889692</v>
      </c>
      <c r="AE236" s="343" t="n">
        <f aca="false">SUMPRODUCT(B236:AA236,$B$1012:$AA$1012)</f>
        <v>46695.9172313864</v>
      </c>
      <c r="AF236" s="344" t="n">
        <f aca="false">XIRR(B236:AA236,$B$1:$AA$1)</f>
        <v>0.153039202793017</v>
      </c>
      <c r="AG236" s="345" t="n">
        <f aca="false">1-EXP(-(1/0.25)*(AD236/ABS($AD$1010)))</f>
        <v>0.978179811475271</v>
      </c>
    </row>
    <row r="237" customFormat="false" ht="12.75" hidden="false" customHeight="false" outlineLevel="0" collapsed="false">
      <c r="A237" s="336"/>
      <c r="B237" s="341" t="n">
        <f aca="false">+[4]data1cf!A237</f>
        <v>-64893.8309603342</v>
      </c>
      <c r="C237" s="341" t="n">
        <f aca="false">+[4]data1cf!B237</f>
        <v>12030.6979532375</v>
      </c>
      <c r="D237" s="341" t="n">
        <f aca="false">+[4]data1cf!C237</f>
        <v>12827.4785756593</v>
      </c>
      <c r="E237" s="341" t="n">
        <f aca="false">+[4]data1cf!D237</f>
        <v>12626.741392282</v>
      </c>
      <c r="F237" s="341" t="n">
        <f aca="false">+[4]data1cf!E237</f>
        <v>12268.2794448291</v>
      </c>
      <c r="G237" s="341" t="n">
        <f aca="false">+[4]data1cf!F237</f>
        <v>12115.4830188947</v>
      </c>
      <c r="H237" s="341" t="n">
        <f aca="false">+[4]data1cf!G237</f>
        <v>11734.5309118215</v>
      </c>
      <c r="I237" s="341" t="n">
        <f aca="false">+[4]data1cf!H237</f>
        <v>11711.9308610449</v>
      </c>
      <c r="J237" s="341" t="n">
        <f aca="false">+[4]data1cf!I237</f>
        <v>11594.0193632261</v>
      </c>
      <c r="K237" s="341" t="n">
        <f aca="false">+[4]data1cf!J237</f>
        <v>11528.4491232902</v>
      </c>
      <c r="L237" s="341" t="n">
        <f aca="false">+[4]data1cf!K237</f>
        <v>11434.192886705</v>
      </c>
      <c r="M237" s="341" t="n">
        <f aca="false">+[4]data1cf!L237</f>
        <v>11546.336640811</v>
      </c>
      <c r="N237" s="341" t="n">
        <f aca="false">+[4]data1cf!M237</f>
        <v>11476.2137416181</v>
      </c>
      <c r="O237" s="341" t="n">
        <f aca="false">+[4]data1cf!N237</f>
        <v>11340.8342288033</v>
      </c>
      <c r="P237" s="341" t="n">
        <f aca="false">+[4]data1cf!O237</f>
        <v>11335.1142971841</v>
      </c>
      <c r="Q237" s="341" t="n">
        <f aca="false">+[4]data1cf!P237</f>
        <v>11215.903342481</v>
      </c>
      <c r="R237" s="341" t="n">
        <f aca="false">+[4]data1cf!Q237</f>
        <v>744.306283582649</v>
      </c>
      <c r="S237" s="341" t="n">
        <f aca="false">+[4]data1cf!R237</f>
        <v>0</v>
      </c>
      <c r="T237" s="341" t="n">
        <f aca="false">+[4]data1cf!S237</f>
        <v>0</v>
      </c>
      <c r="U237" s="341" t="n">
        <f aca="false">+[4]data1cf!T237</f>
        <v>0</v>
      </c>
      <c r="V237" s="341" t="n">
        <f aca="false">+[4]data1cf!U237</f>
        <v>0</v>
      </c>
      <c r="W237" s="341" t="n">
        <f aca="false">+[4]data1cf!V237</f>
        <v>0</v>
      </c>
      <c r="X237" s="341" t="n">
        <f aca="false">+[4]data1cf!W237</f>
        <v>0</v>
      </c>
      <c r="Y237" s="341" t="n">
        <f aca="false">+[4]data1cf!X237</f>
        <v>0</v>
      </c>
      <c r="Z237" s="341" t="n">
        <f aca="false">+[4]data1cf!Y237</f>
        <v>0</v>
      </c>
      <c r="AA237" s="341" t="n">
        <f aca="false">+[4]data1cf!Z237</f>
        <v>0</v>
      </c>
      <c r="AB237" s="341"/>
      <c r="AC237" s="342" t="n">
        <f aca="false">XNPV(0.1,B237:AA237,$B$1:$AA$1)</f>
        <v>26154.365168118</v>
      </c>
      <c r="AD237" s="342" t="n">
        <f aca="false">SUMPRODUCT(B237:AA237,$B$1010:$AA$1010)</f>
        <v>51035.313074343</v>
      </c>
      <c r="AE237" s="343" t="n">
        <f aca="false">SUMPRODUCT(B237:AA237,$B$1012:$AA$1012)</f>
        <v>50703.8594720131</v>
      </c>
      <c r="AF237" s="344" t="n">
        <f aca="false">XIRR(B237:AA237,$B$1:$AA$1)</f>
        <v>0.167548544113375</v>
      </c>
      <c r="AG237" s="345" t="n">
        <f aca="false">1-EXP(-(1/0.25)*(AD237/ABS($AD$1010)))</f>
        <v>0.984245197497789</v>
      </c>
    </row>
    <row r="238" customFormat="false" ht="12.75" hidden="false" customHeight="false" outlineLevel="0" collapsed="false">
      <c r="A238" s="336"/>
      <c r="B238" s="341" t="n">
        <f aca="false">+[4]data1cf!A238</f>
        <v>-60801.4383654024</v>
      </c>
      <c r="C238" s="341" t="n">
        <f aca="false">+[4]data1cf!B238</f>
        <v>11769.8292472625</v>
      </c>
      <c r="D238" s="341" t="n">
        <f aca="false">+[4]data1cf!C238</f>
        <v>12823.2732712616</v>
      </c>
      <c r="E238" s="341" t="n">
        <f aca="false">+[4]data1cf!D238</f>
        <v>12383.0018919313</v>
      </c>
      <c r="F238" s="341" t="n">
        <f aca="false">+[4]data1cf!E238</f>
        <v>12002.3270518062</v>
      </c>
      <c r="G238" s="341" t="n">
        <f aca="false">+[4]data1cf!F238</f>
        <v>11987.2442480985</v>
      </c>
      <c r="H238" s="341" t="n">
        <f aca="false">+[4]data1cf!G238</f>
        <v>11603.8892305969</v>
      </c>
      <c r="I238" s="341" t="n">
        <f aca="false">+[4]data1cf!H238</f>
        <v>11371.9760015831</v>
      </c>
      <c r="J238" s="341" t="n">
        <f aca="false">+[4]data1cf!I238</f>
        <v>11489.6770024206</v>
      </c>
      <c r="K238" s="341" t="n">
        <f aca="false">+[4]data1cf!J238</f>
        <v>11378.3029495373</v>
      </c>
      <c r="L238" s="341" t="n">
        <f aca="false">+[4]data1cf!K238</f>
        <v>11329.8341070866</v>
      </c>
      <c r="M238" s="341" t="n">
        <f aca="false">+[4]data1cf!L238</f>
        <v>11347.6872857637</v>
      </c>
      <c r="N238" s="341" t="n">
        <f aca="false">+[4]data1cf!M238</f>
        <v>11265.8005326465</v>
      </c>
      <c r="O238" s="341" t="n">
        <f aca="false">+[4]data1cf!N238</f>
        <v>11188.4252089462</v>
      </c>
      <c r="P238" s="341" t="n">
        <f aca="false">+[4]data1cf!O238</f>
        <v>11132.8844017233</v>
      </c>
      <c r="Q238" s="341" t="n">
        <f aca="false">+[4]data1cf!P238</f>
        <v>11121.0231710136</v>
      </c>
      <c r="R238" s="341" t="n">
        <f aca="false">+[4]data1cf!Q238</f>
        <v>697.368177475819</v>
      </c>
      <c r="S238" s="341" t="n">
        <f aca="false">+[4]data1cf!R238</f>
        <v>0</v>
      </c>
      <c r="T238" s="341" t="n">
        <f aca="false">+[4]data1cf!S238</f>
        <v>0</v>
      </c>
      <c r="U238" s="341" t="n">
        <f aca="false">+[4]data1cf!T238</f>
        <v>0</v>
      </c>
      <c r="V238" s="341" t="n">
        <f aca="false">+[4]data1cf!U238</f>
        <v>0</v>
      </c>
      <c r="W238" s="341" t="n">
        <f aca="false">+[4]data1cf!V238</f>
        <v>0</v>
      </c>
      <c r="X238" s="341" t="n">
        <f aca="false">+[4]data1cf!W238</f>
        <v>0</v>
      </c>
      <c r="Y238" s="341" t="n">
        <f aca="false">+[4]data1cf!X238</f>
        <v>0</v>
      </c>
      <c r="Z238" s="341" t="n">
        <f aca="false">+[4]data1cf!Y238</f>
        <v>0</v>
      </c>
      <c r="AA238" s="341" t="n">
        <f aca="false">+[4]data1cf!Z238</f>
        <v>0</v>
      </c>
      <c r="AB238" s="341"/>
      <c r="AC238" s="342" t="n">
        <f aca="false">XNPV(0.1,B238:AA238,$B$1:$AA$1)</f>
        <v>28894.5153840274</v>
      </c>
      <c r="AD238" s="342" t="n">
        <f aca="false">SUMPRODUCT(B238:AA238,$B$1010:$AA$1010)</f>
        <v>53404.3846221483</v>
      </c>
      <c r="AE238" s="343" t="n">
        <f aca="false">SUMPRODUCT(B238:AA238,$B$1012:$AA$1012)</f>
        <v>53077.863286899</v>
      </c>
      <c r="AF238" s="344" t="n">
        <f aca="false">XIRR(B238:AA238,$B$1:$AA$1)</f>
        <v>0.178954012559976</v>
      </c>
      <c r="AG238" s="345" t="n">
        <f aca="false">1-EXP(-(1/0.25)*(AD238/ABS($AD$1010)))</f>
        <v>0.987006192211908</v>
      </c>
    </row>
    <row r="239" customFormat="false" ht="12.75" hidden="false" customHeight="false" outlineLevel="0" collapsed="false">
      <c r="A239" s="336"/>
      <c r="B239" s="341" t="n">
        <f aca="false">+[4]data1cf!A239</f>
        <v>-64137.1067142659</v>
      </c>
      <c r="C239" s="341" t="n">
        <f aca="false">+[4]data1cf!B239</f>
        <v>12007.7733880108</v>
      </c>
      <c r="D239" s="341" t="n">
        <f aca="false">+[4]data1cf!C239</f>
        <v>12827.0213759741</v>
      </c>
      <c r="E239" s="341" t="n">
        <f aca="false">+[4]data1cf!D239</f>
        <v>12562.7761587489</v>
      </c>
      <c r="F239" s="341" t="n">
        <f aca="false">+[4]data1cf!E239</f>
        <v>12255.609447658</v>
      </c>
      <c r="G239" s="341" t="n">
        <f aca="false">+[4]data1cf!F239</f>
        <v>11882.2760189608</v>
      </c>
      <c r="H239" s="341" t="n">
        <f aca="false">+[4]data1cf!G239</f>
        <v>11721.457926994</v>
      </c>
      <c r="I239" s="341" t="n">
        <f aca="false">+[4]data1cf!H239</f>
        <v>11696.4516559095</v>
      </c>
      <c r="J239" s="341" t="n">
        <f aca="false">+[4]data1cf!I239</f>
        <v>11431.5789243398</v>
      </c>
      <c r="K239" s="341" t="n">
        <f aca="false">+[4]data1cf!J239</f>
        <v>11522.4798280623</v>
      </c>
      <c r="L239" s="341" t="n">
        <f aca="false">+[4]data1cf!K239</f>
        <v>11404.1704376168</v>
      </c>
      <c r="M239" s="341" t="n">
        <f aca="false">+[4]data1cf!L239</f>
        <v>11513.8087281438</v>
      </c>
      <c r="N239" s="341" t="n">
        <f aca="false">+[4]data1cf!M239</f>
        <v>11521.8800985481</v>
      </c>
      <c r="O239" s="341" t="n">
        <f aca="false">+[4]data1cf!N239</f>
        <v>11483.2118255755</v>
      </c>
      <c r="P239" s="341" t="n">
        <f aca="false">+[4]data1cf!O239</f>
        <v>11403.3520470913</v>
      </c>
      <c r="Q239" s="341" t="n">
        <f aca="false">+[4]data1cf!P239</f>
        <v>11110.7981382399</v>
      </c>
      <c r="R239" s="341" t="n">
        <f aca="false">+[4]data1cf!Q239</f>
        <v>735.626959169945</v>
      </c>
      <c r="S239" s="341" t="n">
        <f aca="false">+[4]data1cf!R239</f>
        <v>0</v>
      </c>
      <c r="T239" s="341" t="n">
        <f aca="false">+[4]data1cf!S239</f>
        <v>0</v>
      </c>
      <c r="U239" s="341" t="n">
        <f aca="false">+[4]data1cf!T239</f>
        <v>0</v>
      </c>
      <c r="V239" s="341" t="n">
        <f aca="false">+[4]data1cf!U239</f>
        <v>0</v>
      </c>
      <c r="W239" s="341" t="n">
        <f aca="false">+[4]data1cf!V239</f>
        <v>0</v>
      </c>
      <c r="X239" s="341" t="n">
        <f aca="false">+[4]data1cf!W239</f>
        <v>0</v>
      </c>
      <c r="Y239" s="341" t="n">
        <f aca="false">+[4]data1cf!X239</f>
        <v>0</v>
      </c>
      <c r="Z239" s="341" t="n">
        <f aca="false">+[4]data1cf!Y239</f>
        <v>0</v>
      </c>
      <c r="AA239" s="341" t="n">
        <f aca="false">+[4]data1cf!Z239</f>
        <v>0</v>
      </c>
      <c r="AB239" s="341"/>
      <c r="AC239" s="342" t="n">
        <f aca="false">XNPV(0.1,B239:AA239,$B$1:$AA$1)</f>
        <v>26618.5431072271</v>
      </c>
      <c r="AD239" s="342" t="n">
        <f aca="false">SUMPRODUCT(B239:AA239,$B$1010:$AA$1010)</f>
        <v>51434.4455603661</v>
      </c>
      <c r="AE239" s="343" t="n">
        <f aca="false">SUMPRODUCT(B239:AA239,$B$1012:$AA$1012)</f>
        <v>51103.7020292291</v>
      </c>
      <c r="AF239" s="344" t="n">
        <f aca="false">XIRR(B239:AA239,$B$1:$AA$1)</f>
        <v>0.169403933887182</v>
      </c>
      <c r="AG239" s="345" t="n">
        <f aca="false">1-EXP(-(1/0.25)*(AD239/ABS($AD$1010)))</f>
        <v>0.984748398502433</v>
      </c>
    </row>
    <row r="240" customFormat="false" ht="12.75" hidden="false" customHeight="false" outlineLevel="0" collapsed="false">
      <c r="A240" s="336"/>
      <c r="B240" s="341" t="n">
        <f aca="false">+[4]data1cf!A240</f>
        <v>-62634.6178751321</v>
      </c>
      <c r="C240" s="341" t="n">
        <f aca="false">+[4]data1cf!B240</f>
        <v>11861.6595494364</v>
      </c>
      <c r="D240" s="341" t="n">
        <f aca="false">+[4]data1cf!C240</f>
        <v>12721.3931323937</v>
      </c>
      <c r="E240" s="341" t="n">
        <f aca="false">+[4]data1cf!D240</f>
        <v>12327.2698273153</v>
      </c>
      <c r="F240" s="341" t="n">
        <f aca="false">+[4]data1cf!E240</f>
        <v>12251.42105411</v>
      </c>
      <c r="G240" s="341" t="n">
        <f aca="false">+[4]data1cf!F240</f>
        <v>11984.9762054174</v>
      </c>
      <c r="H240" s="341" t="n">
        <f aca="false">+[4]data1cf!G240</f>
        <v>11731.6610511799</v>
      </c>
      <c r="I240" s="341" t="n">
        <f aca="false">+[4]data1cf!H240</f>
        <v>11623.8358042778</v>
      </c>
      <c r="J240" s="341" t="n">
        <f aca="false">+[4]data1cf!I240</f>
        <v>11606.6670418939</v>
      </c>
      <c r="K240" s="341" t="n">
        <f aca="false">+[4]data1cf!J240</f>
        <v>11495.9702938575</v>
      </c>
      <c r="L240" s="341" t="n">
        <f aca="false">+[4]data1cf!K240</f>
        <v>11411.4064744583</v>
      </c>
      <c r="M240" s="341" t="n">
        <f aca="false">+[4]data1cf!L240</f>
        <v>11371.1021712813</v>
      </c>
      <c r="N240" s="341" t="n">
        <f aca="false">+[4]data1cf!M240</f>
        <v>11420.861475968</v>
      </c>
      <c r="O240" s="341" t="n">
        <f aca="false">+[4]data1cf!N240</f>
        <v>11239.1305223019</v>
      </c>
      <c r="P240" s="341" t="n">
        <f aca="false">+[4]data1cf!O240</f>
        <v>11265.0081458496</v>
      </c>
      <c r="Q240" s="341" t="n">
        <f aca="false">+[4]data1cf!P240</f>
        <v>11168.3980852985</v>
      </c>
      <c r="R240" s="341" t="n">
        <f aca="false">+[4]data1cf!Q240</f>
        <v>718.394013180615</v>
      </c>
      <c r="S240" s="341" t="n">
        <f aca="false">+[4]data1cf!R240</f>
        <v>0</v>
      </c>
      <c r="T240" s="341" t="n">
        <f aca="false">+[4]data1cf!S240</f>
        <v>0</v>
      </c>
      <c r="U240" s="341" t="n">
        <f aca="false">+[4]data1cf!T240</f>
        <v>0</v>
      </c>
      <c r="V240" s="341" t="n">
        <f aca="false">+[4]data1cf!U240</f>
        <v>0</v>
      </c>
      <c r="W240" s="341" t="n">
        <f aca="false">+[4]data1cf!V240</f>
        <v>0</v>
      </c>
      <c r="X240" s="341" t="n">
        <f aca="false">+[4]data1cf!W240</f>
        <v>0</v>
      </c>
      <c r="Y240" s="341" t="n">
        <f aca="false">+[4]data1cf!X240</f>
        <v>0</v>
      </c>
      <c r="Z240" s="341" t="n">
        <f aca="false">+[4]data1cf!Y240</f>
        <v>0</v>
      </c>
      <c r="AA240" s="341" t="n">
        <f aca="false">+[4]data1cf!Z240</f>
        <v>0</v>
      </c>
      <c r="AB240" s="341"/>
      <c r="AC240" s="342" t="n">
        <f aca="false">XNPV(0.1,B240:AA240,$B$1:$AA$1)</f>
        <v>27647.4758712204</v>
      </c>
      <c r="AD240" s="342" t="n">
        <f aca="false">SUMPRODUCT(B240:AA240,$B$1010:$AA$1010)</f>
        <v>52364.9028923736</v>
      </c>
      <c r="AE240" s="343" t="n">
        <f aca="false">SUMPRODUCT(B240:AA240,$B$1012:$AA$1012)</f>
        <v>52035.6124888112</v>
      </c>
      <c r="AF240" s="344" t="n">
        <f aca="false">XIRR(B240:AA240,$B$1:$AA$1)</f>
        <v>0.173465458915555</v>
      </c>
      <c r="AG240" s="345" t="n">
        <f aca="false">1-EXP(-(1/0.25)*(AD240/ABS($AD$1010)))</f>
        <v>0.985859937284579</v>
      </c>
    </row>
    <row r="241" customFormat="false" ht="12.75" hidden="false" customHeight="false" outlineLevel="0" collapsed="false">
      <c r="A241" s="336"/>
      <c r="B241" s="341" t="n">
        <f aca="false">+[4]data1cf!A241</f>
        <v>-67651.0401964519</v>
      </c>
      <c r="C241" s="341" t="n">
        <f aca="false">+[4]data1cf!B241</f>
        <v>11975.0471322401</v>
      </c>
      <c r="D241" s="341" t="n">
        <f aca="false">+[4]data1cf!C241</f>
        <v>13089.5160435999</v>
      </c>
      <c r="E241" s="341" t="n">
        <f aca="false">+[4]data1cf!D241</f>
        <v>12697.7264677415</v>
      </c>
      <c r="F241" s="341" t="n">
        <f aca="false">+[4]data1cf!E241</f>
        <v>12261.1835836959</v>
      </c>
      <c r="G241" s="341" t="n">
        <f aca="false">+[4]data1cf!F241</f>
        <v>11961.9381695947</v>
      </c>
      <c r="H241" s="341" t="n">
        <f aca="false">+[4]data1cf!G241</f>
        <v>11847.6762415933</v>
      </c>
      <c r="I241" s="341" t="n">
        <f aca="false">+[4]data1cf!H241</f>
        <v>11810.4932336706</v>
      </c>
      <c r="J241" s="341" t="n">
        <f aca="false">+[4]data1cf!I241</f>
        <v>11745.734454862</v>
      </c>
      <c r="K241" s="341" t="n">
        <f aca="false">+[4]data1cf!J241</f>
        <v>11699.216775677</v>
      </c>
      <c r="L241" s="341" t="n">
        <f aca="false">+[4]data1cf!K241</f>
        <v>11595.9158971442</v>
      </c>
      <c r="M241" s="341" t="n">
        <f aca="false">+[4]data1cf!L241</f>
        <v>11714.8354002744</v>
      </c>
      <c r="N241" s="341" t="n">
        <f aca="false">+[4]data1cf!M241</f>
        <v>11568.8157019674</v>
      </c>
      <c r="O241" s="341" t="n">
        <f aca="false">+[4]data1cf!N241</f>
        <v>11320.7539991091</v>
      </c>
      <c r="P241" s="341" t="n">
        <f aca="false">+[4]data1cf!O241</f>
        <v>11390.6456391781</v>
      </c>
      <c r="Q241" s="341" t="n">
        <f aca="false">+[4]data1cf!P241</f>
        <v>11377.8540218118</v>
      </c>
      <c r="R241" s="341" t="n">
        <f aca="false">+[4]data1cf!Q241</f>
        <v>775.930370637224</v>
      </c>
      <c r="S241" s="341" t="n">
        <f aca="false">+[4]data1cf!R241</f>
        <v>0</v>
      </c>
      <c r="T241" s="341" t="n">
        <f aca="false">+[4]data1cf!S241</f>
        <v>0</v>
      </c>
      <c r="U241" s="341" t="n">
        <f aca="false">+[4]data1cf!T241</f>
        <v>0</v>
      </c>
      <c r="V241" s="341" t="n">
        <f aca="false">+[4]data1cf!U241</f>
        <v>0</v>
      </c>
      <c r="W241" s="341" t="n">
        <f aca="false">+[4]data1cf!V241</f>
        <v>0</v>
      </c>
      <c r="X241" s="341" t="n">
        <f aca="false">+[4]data1cf!W241</f>
        <v>0</v>
      </c>
      <c r="Y241" s="341" t="n">
        <f aca="false">+[4]data1cf!X241</f>
        <v>0</v>
      </c>
      <c r="Z241" s="341" t="n">
        <f aca="false">+[4]data1cf!Y241</f>
        <v>0</v>
      </c>
      <c r="AA241" s="341" t="n">
        <f aca="false">+[4]data1cf!Z241</f>
        <v>0</v>
      </c>
      <c r="AB241" s="341"/>
      <c r="AC241" s="342" t="n">
        <f aca="false">XNPV(0.1,B241:AA241,$B$1:$AA$1)</f>
        <v>23978.9326133436</v>
      </c>
      <c r="AD241" s="342" t="n">
        <f aca="false">SUMPRODUCT(B241:AA241,$B$1010:$AA$1010)</f>
        <v>49057.5966436553</v>
      </c>
      <c r="AE241" s="343" t="n">
        <f aca="false">SUMPRODUCT(B241:AA241,$B$1012:$AA$1012)</f>
        <v>48723.427582815</v>
      </c>
      <c r="AF241" s="344" t="n">
        <f aca="false">XIRR(B241:AA241,$B$1:$AA$1)</f>
        <v>0.159677659295348</v>
      </c>
      <c r="AG241" s="345" t="n">
        <f aca="false">1-EXP(-(1/0.25)*(AD241/ABS($AD$1010)))</f>
        <v>0.981495955075577</v>
      </c>
    </row>
    <row r="242" customFormat="false" ht="12.75" hidden="false" customHeight="false" outlineLevel="0" collapsed="false">
      <c r="A242" s="336"/>
      <c r="B242" s="341" t="n">
        <f aca="false">+[4]data1cf!A242</f>
        <v>-60799.5148190947</v>
      </c>
      <c r="C242" s="341" t="n">
        <f aca="false">+[4]data1cf!B242</f>
        <v>11790.9959652998</v>
      </c>
      <c r="D242" s="341" t="n">
        <f aca="false">+[4]data1cf!C242</f>
        <v>12809.6944555801</v>
      </c>
      <c r="E242" s="341" t="n">
        <f aca="false">+[4]data1cf!D242</f>
        <v>12394.0935228555</v>
      </c>
      <c r="F242" s="341" t="n">
        <f aca="false">+[4]data1cf!E242</f>
        <v>12101.9250723223</v>
      </c>
      <c r="G242" s="341" t="n">
        <f aca="false">+[4]data1cf!F242</f>
        <v>11853.9342617556</v>
      </c>
      <c r="H242" s="341" t="n">
        <f aca="false">+[4]data1cf!G242</f>
        <v>11747.2173231266</v>
      </c>
      <c r="I242" s="341" t="n">
        <f aca="false">+[4]data1cf!H242</f>
        <v>11499.1160433947</v>
      </c>
      <c r="J242" s="341" t="n">
        <f aca="false">+[4]data1cf!I242</f>
        <v>11474.2854244974</v>
      </c>
      <c r="K242" s="341" t="n">
        <f aca="false">+[4]data1cf!J242</f>
        <v>11417.7014819727</v>
      </c>
      <c r="L242" s="341" t="n">
        <f aca="false">+[4]data1cf!K242</f>
        <v>11387.0089249546</v>
      </c>
      <c r="M242" s="341" t="n">
        <f aca="false">+[4]data1cf!L242</f>
        <v>11244.0865342002</v>
      </c>
      <c r="N242" s="341" t="n">
        <f aca="false">+[4]data1cf!M242</f>
        <v>11272.5515176994</v>
      </c>
      <c r="O242" s="341" t="n">
        <f aca="false">+[4]data1cf!N242</f>
        <v>11236.6283328675</v>
      </c>
      <c r="P242" s="341" t="n">
        <f aca="false">+[4]data1cf!O242</f>
        <v>11354.6841155831</v>
      </c>
      <c r="Q242" s="341" t="n">
        <f aca="false">+[4]data1cf!P242</f>
        <v>11271.4685881753</v>
      </c>
      <c r="R242" s="341" t="n">
        <f aca="false">+[4]data1cf!Q242</f>
        <v>697.346115169088</v>
      </c>
      <c r="S242" s="341" t="n">
        <f aca="false">+[4]data1cf!R242</f>
        <v>0</v>
      </c>
      <c r="T242" s="341" t="n">
        <f aca="false">+[4]data1cf!S242</f>
        <v>0</v>
      </c>
      <c r="U242" s="341" t="n">
        <f aca="false">+[4]data1cf!T242</f>
        <v>0</v>
      </c>
      <c r="V242" s="341" t="n">
        <f aca="false">+[4]data1cf!U242</f>
        <v>0</v>
      </c>
      <c r="W242" s="341" t="n">
        <f aca="false">+[4]data1cf!V242</f>
        <v>0</v>
      </c>
      <c r="X242" s="341" t="n">
        <f aca="false">+[4]data1cf!W242</f>
        <v>0</v>
      </c>
      <c r="Y242" s="341" t="n">
        <f aca="false">+[4]data1cf!X242</f>
        <v>0</v>
      </c>
      <c r="Z242" s="341" t="n">
        <f aca="false">+[4]data1cf!Y242</f>
        <v>0</v>
      </c>
      <c r="AA242" s="341" t="n">
        <f aca="false">+[4]data1cf!Z242</f>
        <v>0</v>
      </c>
      <c r="AB242" s="341"/>
      <c r="AC242" s="342" t="n">
        <f aca="false">XNPV(0.1,B242:AA242,$B$1:$AA$1)</f>
        <v>29149.807256505</v>
      </c>
      <c r="AD242" s="342" t="n">
        <f aca="false">SUMPRODUCT(B242:AA242,$B$1010:$AA$1010)</f>
        <v>53759.834207305</v>
      </c>
      <c r="AE242" s="343" t="n">
        <f aca="false">SUMPRODUCT(B242:AA242,$B$1012:$AA$1012)</f>
        <v>53431.8633777131</v>
      </c>
      <c r="AF242" s="344" t="n">
        <f aca="false">XIRR(B242:AA242,$B$1:$AA$1)</f>
        <v>0.179500014631604</v>
      </c>
      <c r="AG242" s="345" t="n">
        <f aca="false">1-EXP(-(1/0.25)*(AD242/ABS($AD$1010)))</f>
        <v>0.987376440800962</v>
      </c>
    </row>
    <row r="243" customFormat="false" ht="12.75" hidden="false" customHeight="false" outlineLevel="0" collapsed="false">
      <c r="A243" s="336"/>
      <c r="B243" s="341" t="n">
        <f aca="false">+[4]data1cf!A243</f>
        <v>-69588.6584947112</v>
      </c>
      <c r="C243" s="341" t="n">
        <f aca="false">+[4]data1cf!B243</f>
        <v>12017.6624097049</v>
      </c>
      <c r="D243" s="341" t="n">
        <f aca="false">+[4]data1cf!C243</f>
        <v>13115.4411446387</v>
      </c>
      <c r="E243" s="341" t="n">
        <f aca="false">+[4]data1cf!D243</f>
        <v>12676.8788203247</v>
      </c>
      <c r="F243" s="341" t="n">
        <f aca="false">+[4]data1cf!E243</f>
        <v>12356.9701299649</v>
      </c>
      <c r="G243" s="341" t="n">
        <f aca="false">+[4]data1cf!F243</f>
        <v>12154.4855142986</v>
      </c>
      <c r="H243" s="341" t="n">
        <f aca="false">+[4]data1cf!G243</f>
        <v>11869.3672176703</v>
      </c>
      <c r="I243" s="341" t="n">
        <f aca="false">+[4]data1cf!H243</f>
        <v>11757.8146178803</v>
      </c>
      <c r="J243" s="341" t="n">
        <f aca="false">+[4]data1cf!I243</f>
        <v>11685.5041313417</v>
      </c>
      <c r="K243" s="341" t="n">
        <f aca="false">+[4]data1cf!J243</f>
        <v>11768.6711641137</v>
      </c>
      <c r="L243" s="341" t="n">
        <f aca="false">+[4]data1cf!K243</f>
        <v>11627.1454655051</v>
      </c>
      <c r="M243" s="341" t="n">
        <f aca="false">+[4]data1cf!L243</f>
        <v>11730.5735485373</v>
      </c>
      <c r="N243" s="341" t="n">
        <f aca="false">+[4]data1cf!M243</f>
        <v>11616.7971582854</v>
      </c>
      <c r="O243" s="341" t="n">
        <f aca="false">+[4]data1cf!N243</f>
        <v>11635.1075221374</v>
      </c>
      <c r="P243" s="341" t="n">
        <f aca="false">+[4]data1cf!O243</f>
        <v>11609.2910505948</v>
      </c>
      <c r="Q243" s="341" t="n">
        <f aca="false">+[4]data1cf!P243</f>
        <v>11383.3659537847</v>
      </c>
      <c r="R243" s="341" t="n">
        <f aca="false">+[4]data1cf!Q243</f>
        <v>798.15407747094</v>
      </c>
      <c r="S243" s="341" t="n">
        <f aca="false">+[4]data1cf!R243</f>
        <v>0</v>
      </c>
      <c r="T243" s="341" t="n">
        <f aca="false">+[4]data1cf!S243</f>
        <v>0</v>
      </c>
      <c r="U243" s="341" t="n">
        <f aca="false">+[4]data1cf!T243</f>
        <v>0</v>
      </c>
      <c r="V243" s="341" t="n">
        <f aca="false">+[4]data1cf!U243</f>
        <v>0</v>
      </c>
      <c r="W243" s="341" t="n">
        <f aca="false">+[4]data1cf!V243</f>
        <v>0</v>
      </c>
      <c r="X243" s="341" t="n">
        <f aca="false">+[4]data1cf!W243</f>
        <v>0</v>
      </c>
      <c r="Y243" s="341" t="n">
        <f aca="false">+[4]data1cf!X243</f>
        <v>0</v>
      </c>
      <c r="Z243" s="341" t="n">
        <f aca="false">+[4]data1cf!Y243</f>
        <v>0</v>
      </c>
      <c r="AA243" s="341" t="n">
        <f aca="false">+[4]data1cf!Z243</f>
        <v>0</v>
      </c>
      <c r="AB243" s="341"/>
      <c r="AC243" s="342" t="n">
        <f aca="false">XNPV(0.1,B243:AA243,$B$1:$AA$1)</f>
        <v>22444.7950958026</v>
      </c>
      <c r="AD243" s="342" t="n">
        <f aca="false">SUMPRODUCT(B243:AA243,$B$1010:$AA$1010)</f>
        <v>47660.8506496051</v>
      </c>
      <c r="AE243" s="343" t="n">
        <f aca="false">SUMPRODUCT(B243:AA243,$B$1012:$AA$1012)</f>
        <v>47324.6575067183</v>
      </c>
      <c r="AF243" s="344" t="n">
        <f aca="false">XIRR(B243:AA243,$B$1:$AA$1)</f>
        <v>0.154462636889918</v>
      </c>
      <c r="AG243" s="345" t="n">
        <f aca="false">1-EXP(-(1/0.25)*(AD243/ABS($AD$1010)))</f>
        <v>0.979269953132296</v>
      </c>
    </row>
    <row r="244" customFormat="false" ht="12.75" hidden="false" customHeight="false" outlineLevel="0" collapsed="false">
      <c r="A244" s="336"/>
      <c r="B244" s="341" t="n">
        <f aca="false">+[4]data1cf!A244</f>
        <v>-63022.438482457</v>
      </c>
      <c r="C244" s="341" t="n">
        <f aca="false">+[4]data1cf!B244</f>
        <v>11835.7840871798</v>
      </c>
      <c r="D244" s="341" t="n">
        <f aca="false">+[4]data1cf!C244</f>
        <v>12789.2774113467</v>
      </c>
      <c r="E244" s="341" t="n">
        <f aca="false">+[4]data1cf!D244</f>
        <v>12554.1608073972</v>
      </c>
      <c r="F244" s="341" t="n">
        <f aca="false">+[4]data1cf!E244</f>
        <v>12361.3866954383</v>
      </c>
      <c r="G244" s="341" t="n">
        <f aca="false">+[4]data1cf!F244</f>
        <v>12014.2414413923</v>
      </c>
      <c r="H244" s="341" t="n">
        <f aca="false">+[4]data1cf!G244</f>
        <v>11872.4754774719</v>
      </c>
      <c r="I244" s="341" t="n">
        <f aca="false">+[4]data1cf!H244</f>
        <v>11684.557989849</v>
      </c>
      <c r="J244" s="341" t="n">
        <f aca="false">+[4]data1cf!I244</f>
        <v>11424.3702189047</v>
      </c>
      <c r="K244" s="341" t="n">
        <f aca="false">+[4]data1cf!J244</f>
        <v>11477.4540502724</v>
      </c>
      <c r="L244" s="341" t="n">
        <f aca="false">+[4]data1cf!K244</f>
        <v>11433.7259332025</v>
      </c>
      <c r="M244" s="341" t="n">
        <f aca="false">+[4]data1cf!L244</f>
        <v>11361.4025293888</v>
      </c>
      <c r="N244" s="341" t="n">
        <f aca="false">+[4]data1cf!M244</f>
        <v>11563.9768702721</v>
      </c>
      <c r="O244" s="341" t="n">
        <f aca="false">+[4]data1cf!N244</f>
        <v>11275.0721748033</v>
      </c>
      <c r="P244" s="341" t="n">
        <f aca="false">+[4]data1cf!O244</f>
        <v>11340.1893132785</v>
      </c>
      <c r="Q244" s="341" t="n">
        <f aca="false">+[4]data1cf!P244</f>
        <v>11075.9137739342</v>
      </c>
      <c r="R244" s="341" t="n">
        <f aca="false">+[4]data1cf!Q244</f>
        <v>722.842160418389</v>
      </c>
      <c r="S244" s="341" t="n">
        <f aca="false">+[4]data1cf!R244</f>
        <v>0</v>
      </c>
      <c r="T244" s="341" t="n">
        <f aca="false">+[4]data1cf!S244</f>
        <v>0</v>
      </c>
      <c r="U244" s="341" t="n">
        <f aca="false">+[4]data1cf!T244</f>
        <v>0</v>
      </c>
      <c r="V244" s="341" t="n">
        <f aca="false">+[4]data1cf!U244</f>
        <v>0</v>
      </c>
      <c r="W244" s="341" t="n">
        <f aca="false">+[4]data1cf!V244</f>
        <v>0</v>
      </c>
      <c r="X244" s="341" t="n">
        <f aca="false">+[4]data1cf!W244</f>
        <v>0</v>
      </c>
      <c r="Y244" s="341" t="n">
        <f aca="false">+[4]data1cf!X244</f>
        <v>0</v>
      </c>
      <c r="Z244" s="341" t="n">
        <f aca="false">+[4]data1cf!Y244</f>
        <v>0</v>
      </c>
      <c r="AA244" s="341" t="n">
        <f aca="false">+[4]data1cf!Z244</f>
        <v>0</v>
      </c>
      <c r="AB244" s="341"/>
      <c r="AC244" s="342" t="n">
        <f aca="false">XNPV(0.1,B244:AA244,$B$1:$AA$1)</f>
        <v>27633.4351996214</v>
      </c>
      <c r="AD244" s="342" t="n">
        <f aca="false">SUMPRODUCT(B244:AA244,$B$1010:$AA$1010)</f>
        <v>52420.3599021155</v>
      </c>
      <c r="AE244" s="343" t="n">
        <f aca="false">SUMPRODUCT(B244:AA244,$B$1012:$AA$1012)</f>
        <v>52090.2071944305</v>
      </c>
      <c r="AF244" s="344" t="n">
        <f aca="false">XIRR(B244:AA244,$B$1:$AA$1)</f>
        <v>0.173096829392531</v>
      </c>
      <c r="AG244" s="345" t="n">
        <f aca="false">1-EXP(-(1/0.25)*(AD244/ABS($AD$1010)))</f>
        <v>0.985923568456189</v>
      </c>
    </row>
    <row r="245" customFormat="false" ht="12.75" hidden="false" customHeight="false" outlineLevel="0" collapsed="false">
      <c r="A245" s="336"/>
      <c r="B245" s="341" t="n">
        <f aca="false">+[4]data1cf!A245</f>
        <v>-70367.1273986377</v>
      </c>
      <c r="C245" s="341" t="n">
        <f aca="false">+[4]data1cf!B245</f>
        <v>12067.5409078034</v>
      </c>
      <c r="D245" s="341" t="n">
        <f aca="false">+[4]data1cf!C245</f>
        <v>13047.5760284557</v>
      </c>
      <c r="E245" s="341" t="n">
        <f aca="false">+[4]data1cf!D245</f>
        <v>12707.0298363898</v>
      </c>
      <c r="F245" s="341" t="n">
        <f aca="false">+[4]data1cf!E245</f>
        <v>12358.0493424465</v>
      </c>
      <c r="G245" s="341" t="n">
        <f aca="false">+[4]data1cf!F245</f>
        <v>12125.6354268374</v>
      </c>
      <c r="H245" s="341" t="n">
        <f aca="false">+[4]data1cf!G245</f>
        <v>11833.4486036702</v>
      </c>
      <c r="I245" s="341" t="n">
        <f aca="false">+[4]data1cf!H245</f>
        <v>11830.277723819</v>
      </c>
      <c r="J245" s="341" t="n">
        <f aca="false">+[4]data1cf!I245</f>
        <v>11816.7243307714</v>
      </c>
      <c r="K245" s="341" t="n">
        <f aca="false">+[4]data1cf!J245</f>
        <v>11768.2773140863</v>
      </c>
      <c r="L245" s="341" t="n">
        <f aca="false">+[4]data1cf!K245</f>
        <v>11648.7912510203</v>
      </c>
      <c r="M245" s="341" t="n">
        <f aca="false">+[4]data1cf!L245</f>
        <v>11586.8593591732</v>
      </c>
      <c r="N245" s="341" t="n">
        <f aca="false">+[4]data1cf!M245</f>
        <v>11590.7309914551</v>
      </c>
      <c r="O245" s="341" t="n">
        <f aca="false">+[4]data1cf!N245</f>
        <v>11555.628546595</v>
      </c>
      <c r="P245" s="341" t="n">
        <f aca="false">+[4]data1cf!O245</f>
        <v>11488.093853929</v>
      </c>
      <c r="Q245" s="341" t="n">
        <f aca="false">+[4]data1cf!P245</f>
        <v>11382.2290086945</v>
      </c>
      <c r="R245" s="341" t="n">
        <f aca="false">+[4]data1cf!Q245</f>
        <v>807.082804411414</v>
      </c>
      <c r="S245" s="341" t="n">
        <f aca="false">+[4]data1cf!R245</f>
        <v>0</v>
      </c>
      <c r="T245" s="341" t="n">
        <f aca="false">+[4]data1cf!S245</f>
        <v>0</v>
      </c>
      <c r="U245" s="341" t="n">
        <f aca="false">+[4]data1cf!T245</f>
        <v>0</v>
      </c>
      <c r="V245" s="341" t="n">
        <f aca="false">+[4]data1cf!U245</f>
        <v>0</v>
      </c>
      <c r="W245" s="341" t="n">
        <f aca="false">+[4]data1cf!V245</f>
        <v>0</v>
      </c>
      <c r="X245" s="341" t="n">
        <f aca="false">+[4]data1cf!W245</f>
        <v>0</v>
      </c>
      <c r="Y245" s="341" t="n">
        <f aca="false">+[4]data1cf!X245</f>
        <v>0</v>
      </c>
      <c r="Z245" s="341" t="n">
        <f aca="false">+[4]data1cf!Y245</f>
        <v>0</v>
      </c>
      <c r="AA245" s="341" t="n">
        <f aca="false">+[4]data1cf!Z245</f>
        <v>0</v>
      </c>
      <c r="AB245" s="341"/>
      <c r="AC245" s="342" t="n">
        <f aca="false">XNPV(0.1,B245:AA245,$B$1:$AA$1)</f>
        <v>21635.4820843627</v>
      </c>
      <c r="AD245" s="342" t="n">
        <f aca="false">SUMPRODUCT(B245:AA245,$B$1010:$AA$1010)</f>
        <v>46824.87760485</v>
      </c>
      <c r="AE245" s="343" t="n">
        <f aca="false">SUMPRODUCT(B245:AA245,$B$1012:$AA$1012)</f>
        <v>46489.1878297412</v>
      </c>
      <c r="AF245" s="344" t="n">
        <f aca="false">XIRR(B245:AA245,$B$1:$AA$1)</f>
        <v>0.152078690380233</v>
      </c>
      <c r="AG245" s="345" t="n">
        <f aca="false">1-EXP(-(1/0.25)*(AD245/ABS($AD$1010)))</f>
        <v>0.977811539232486</v>
      </c>
    </row>
    <row r="246" customFormat="false" ht="12.75" hidden="false" customHeight="false" outlineLevel="0" collapsed="false">
      <c r="A246" s="336"/>
      <c r="B246" s="341" t="n">
        <f aca="false">+[4]data1cf!A246</f>
        <v>-70829.7709556156</v>
      </c>
      <c r="C246" s="341" t="n">
        <f aca="false">+[4]data1cf!B246</f>
        <v>12030.3875797006</v>
      </c>
      <c r="D246" s="341" t="n">
        <f aca="false">+[4]data1cf!C246</f>
        <v>12944.9829547694</v>
      </c>
      <c r="E246" s="341" t="n">
        <f aca="false">+[4]data1cf!D246</f>
        <v>12652.0679047298</v>
      </c>
      <c r="F246" s="341" t="n">
        <f aca="false">+[4]data1cf!E246</f>
        <v>12355.9263936044</v>
      </c>
      <c r="G246" s="341" t="n">
        <f aca="false">+[4]data1cf!F246</f>
        <v>12191.2349313173</v>
      </c>
      <c r="H246" s="341" t="n">
        <f aca="false">+[4]data1cf!G246</f>
        <v>11949.5148802383</v>
      </c>
      <c r="I246" s="341" t="n">
        <f aca="false">+[4]data1cf!H246</f>
        <v>11857.7075965571</v>
      </c>
      <c r="J246" s="341" t="n">
        <f aca="false">+[4]data1cf!I246</f>
        <v>11838.9140723136</v>
      </c>
      <c r="K246" s="341" t="n">
        <f aca="false">+[4]data1cf!J246</f>
        <v>11762.5921923905</v>
      </c>
      <c r="L246" s="341" t="n">
        <f aca="false">+[4]data1cf!K246</f>
        <v>11633.8581850095</v>
      </c>
      <c r="M246" s="341" t="n">
        <f aca="false">+[4]data1cf!L246</f>
        <v>11586.760803606</v>
      </c>
      <c r="N246" s="341" t="n">
        <f aca="false">+[4]data1cf!M246</f>
        <v>11591.5944234188</v>
      </c>
      <c r="O246" s="341" t="n">
        <f aca="false">+[4]data1cf!N246</f>
        <v>11425.7886891591</v>
      </c>
      <c r="P246" s="341" t="n">
        <f aca="false">+[4]data1cf!O246</f>
        <v>11503.8126644178</v>
      </c>
      <c r="Q246" s="341" t="n">
        <f aca="false">+[4]data1cf!P246</f>
        <v>11464.7921864422</v>
      </c>
      <c r="R246" s="341" t="n">
        <f aca="false">+[4]data1cf!Q246</f>
        <v>812.389140952528</v>
      </c>
      <c r="S246" s="341" t="n">
        <f aca="false">+[4]data1cf!R246</f>
        <v>0</v>
      </c>
      <c r="T246" s="341" t="n">
        <f aca="false">+[4]data1cf!S246</f>
        <v>0</v>
      </c>
      <c r="U246" s="341" t="n">
        <f aca="false">+[4]data1cf!T246</f>
        <v>0</v>
      </c>
      <c r="V246" s="341" t="n">
        <f aca="false">+[4]data1cf!U246</f>
        <v>0</v>
      </c>
      <c r="W246" s="341" t="n">
        <f aca="false">+[4]data1cf!V246</f>
        <v>0</v>
      </c>
      <c r="X246" s="341" t="n">
        <f aca="false">+[4]data1cf!W246</f>
        <v>0</v>
      </c>
      <c r="Y246" s="341" t="n">
        <f aca="false">+[4]data1cf!X246</f>
        <v>0</v>
      </c>
      <c r="Z246" s="341" t="n">
        <f aca="false">+[4]data1cf!Y246</f>
        <v>0</v>
      </c>
      <c r="AA246" s="341" t="n">
        <f aca="false">+[4]data1cf!Z246</f>
        <v>0</v>
      </c>
      <c r="AB246" s="341"/>
      <c r="AC246" s="342" t="n">
        <f aca="false">XNPV(0.1,B246:AA246,$B$1:$AA$1)</f>
        <v>21121.7132616246</v>
      </c>
      <c r="AD246" s="342" t="n">
        <f aca="false">SUMPRODUCT(B246:AA246,$B$1010:$AA$1010)</f>
        <v>46324.3907799987</v>
      </c>
      <c r="AE246" s="343" t="n">
        <f aca="false">SUMPRODUCT(B246:AA246,$B$1012:$AA$1012)</f>
        <v>45988.5407223254</v>
      </c>
      <c r="AF246" s="344" t="n">
        <f aca="false">XIRR(B246:AA246,$B$1:$AA$1)</f>
        <v>0.150513408267707</v>
      </c>
      <c r="AG246" s="345" t="n">
        <f aca="false">1-EXP(-(1/0.25)*(AD246/ABS($AD$1010)))</f>
        <v>0.976889754207063</v>
      </c>
    </row>
    <row r="247" customFormat="false" ht="12.75" hidden="false" customHeight="false" outlineLevel="0" collapsed="false">
      <c r="A247" s="336"/>
      <c r="B247" s="341" t="n">
        <f aca="false">+[4]data1cf!A247</f>
        <v>-64744.9852675409</v>
      </c>
      <c r="C247" s="341" t="n">
        <f aca="false">+[4]data1cf!B247</f>
        <v>11901.9227800424</v>
      </c>
      <c r="D247" s="341" t="n">
        <f aca="false">+[4]data1cf!C247</f>
        <v>13003.0349314926</v>
      </c>
      <c r="E247" s="341" t="n">
        <f aca="false">+[4]data1cf!D247</f>
        <v>12596.2644745443</v>
      </c>
      <c r="F247" s="341" t="n">
        <f aca="false">+[4]data1cf!E247</f>
        <v>12345.0215342972</v>
      </c>
      <c r="G247" s="341" t="n">
        <f aca="false">+[4]data1cf!F247</f>
        <v>11995.5482270949</v>
      </c>
      <c r="H247" s="341" t="n">
        <f aca="false">+[4]data1cf!G247</f>
        <v>11827.5983109709</v>
      </c>
      <c r="I247" s="341" t="n">
        <f aca="false">+[4]data1cf!H247</f>
        <v>11606.2979472323</v>
      </c>
      <c r="J247" s="341" t="n">
        <f aca="false">+[4]data1cf!I247</f>
        <v>11627.6130475592</v>
      </c>
      <c r="K247" s="341" t="n">
        <f aca="false">+[4]data1cf!J247</f>
        <v>11600.3193799606</v>
      </c>
      <c r="L247" s="341" t="n">
        <f aca="false">+[4]data1cf!K247</f>
        <v>11471.8896090039</v>
      </c>
      <c r="M247" s="341" t="n">
        <f aca="false">+[4]data1cf!L247</f>
        <v>11610.2004798736</v>
      </c>
      <c r="N247" s="341" t="n">
        <f aca="false">+[4]data1cf!M247</f>
        <v>11363.2458536405</v>
      </c>
      <c r="O247" s="341" t="n">
        <f aca="false">+[4]data1cf!N247</f>
        <v>11420.3192249776</v>
      </c>
      <c r="P247" s="341" t="n">
        <f aca="false">+[4]data1cf!O247</f>
        <v>11310.3924074066</v>
      </c>
      <c r="Q247" s="341" t="n">
        <f aca="false">+[4]data1cf!P247</f>
        <v>11284.7297940079</v>
      </c>
      <c r="R247" s="341" t="n">
        <f aca="false">+[4]data1cf!Q247</f>
        <v>742.599083024587</v>
      </c>
      <c r="S247" s="341" t="n">
        <f aca="false">+[4]data1cf!R247</f>
        <v>0</v>
      </c>
      <c r="T247" s="341" t="n">
        <f aca="false">+[4]data1cf!S247</f>
        <v>0</v>
      </c>
      <c r="U247" s="341" t="n">
        <f aca="false">+[4]data1cf!T247</f>
        <v>0</v>
      </c>
      <c r="V247" s="341" t="n">
        <f aca="false">+[4]data1cf!U247</f>
        <v>0</v>
      </c>
      <c r="W247" s="341" t="n">
        <f aca="false">+[4]data1cf!V247</f>
        <v>0</v>
      </c>
      <c r="X247" s="341" t="n">
        <f aca="false">+[4]data1cf!W247</f>
        <v>0</v>
      </c>
      <c r="Y247" s="341" t="n">
        <f aca="false">+[4]data1cf!X247</f>
        <v>0</v>
      </c>
      <c r="Z247" s="341" t="n">
        <f aca="false">+[4]data1cf!Y247</f>
        <v>0</v>
      </c>
      <c r="AA247" s="341" t="n">
        <f aca="false">+[4]data1cf!Z247</f>
        <v>0</v>
      </c>
      <c r="AB247" s="341"/>
      <c r="AC247" s="342" t="n">
        <f aca="false">XNPV(0.1,B247:AA247,$B$1:$AA$1)</f>
        <v>26364.2212217586</v>
      </c>
      <c r="AD247" s="342" t="n">
        <f aca="false">SUMPRODUCT(B247:AA247,$B$1010:$AA$1010)</f>
        <v>51274.3724424687</v>
      </c>
      <c r="AE247" s="343" t="n">
        <f aca="false">SUMPRODUCT(B247:AA247,$B$1012:$AA$1012)</f>
        <v>50942.4986525497</v>
      </c>
      <c r="AF247" s="344" t="n">
        <f aca="false">XIRR(B247:AA247,$B$1:$AA$1)</f>
        <v>0.168165285504893</v>
      </c>
      <c r="AG247" s="345" t="n">
        <f aca="false">1-EXP(-(1/0.25)*(AD247/ABS($AD$1010)))</f>
        <v>0.984548548116394</v>
      </c>
    </row>
    <row r="248" customFormat="false" ht="12.75" hidden="false" customHeight="false" outlineLevel="0" collapsed="false">
      <c r="A248" s="336"/>
      <c r="B248" s="341" t="n">
        <f aca="false">+[4]data1cf!A248</f>
        <v>-68276.571369421</v>
      </c>
      <c r="C248" s="341" t="n">
        <f aca="false">+[4]data1cf!B248</f>
        <v>12037.9123047838</v>
      </c>
      <c r="D248" s="341" t="n">
        <f aca="false">+[4]data1cf!C248</f>
        <v>12991.7334896717</v>
      </c>
      <c r="E248" s="341" t="n">
        <f aca="false">+[4]data1cf!D248</f>
        <v>12577.0357034768</v>
      </c>
      <c r="F248" s="341" t="n">
        <f aca="false">+[4]data1cf!E248</f>
        <v>12296.2064309365</v>
      </c>
      <c r="G248" s="341" t="n">
        <f aca="false">+[4]data1cf!F248</f>
        <v>12039.0563263766</v>
      </c>
      <c r="H248" s="341" t="n">
        <f aca="false">+[4]data1cf!G248</f>
        <v>11872.9655993588</v>
      </c>
      <c r="I248" s="341" t="n">
        <f aca="false">+[4]data1cf!H248</f>
        <v>11888.5255721538</v>
      </c>
      <c r="J248" s="341" t="n">
        <f aca="false">+[4]data1cf!I248</f>
        <v>11691.070634866</v>
      </c>
      <c r="K248" s="341" t="n">
        <f aca="false">+[4]data1cf!J248</f>
        <v>11789.4453392427</v>
      </c>
      <c r="L248" s="341" t="n">
        <f aca="false">+[4]data1cf!K248</f>
        <v>11622.5850786089</v>
      </c>
      <c r="M248" s="341" t="n">
        <f aca="false">+[4]data1cf!L248</f>
        <v>11478.279421818</v>
      </c>
      <c r="N248" s="341" t="n">
        <f aca="false">+[4]data1cf!M248</f>
        <v>11682.1471399891</v>
      </c>
      <c r="O248" s="341" t="n">
        <f aca="false">+[4]data1cf!N248</f>
        <v>11469.1129612287</v>
      </c>
      <c r="P248" s="341" t="n">
        <f aca="false">+[4]data1cf!O248</f>
        <v>11348.821484043</v>
      </c>
      <c r="Q248" s="341" t="n">
        <f aca="false">+[4]data1cf!P248</f>
        <v>11239.1028952102</v>
      </c>
      <c r="R248" s="341" t="n">
        <f aca="false">+[4]data1cf!Q248</f>
        <v>783.104962978711</v>
      </c>
      <c r="S248" s="341" t="n">
        <f aca="false">+[4]data1cf!R248</f>
        <v>0</v>
      </c>
      <c r="T248" s="341" t="n">
        <f aca="false">+[4]data1cf!S248</f>
        <v>0</v>
      </c>
      <c r="U248" s="341" t="n">
        <f aca="false">+[4]data1cf!T248</f>
        <v>0</v>
      </c>
      <c r="V248" s="341" t="n">
        <f aca="false">+[4]data1cf!U248</f>
        <v>0</v>
      </c>
      <c r="W248" s="341" t="n">
        <f aca="false">+[4]data1cf!V248</f>
        <v>0</v>
      </c>
      <c r="X248" s="341" t="n">
        <f aca="false">+[4]data1cf!W248</f>
        <v>0</v>
      </c>
      <c r="Y248" s="341" t="n">
        <f aca="false">+[4]data1cf!X248</f>
        <v>0</v>
      </c>
      <c r="Z248" s="341" t="n">
        <f aca="false">+[4]data1cf!Y248</f>
        <v>0</v>
      </c>
      <c r="AA248" s="341" t="n">
        <f aca="false">+[4]data1cf!Z248</f>
        <v>0</v>
      </c>
      <c r="AB248" s="341"/>
      <c r="AC248" s="342" t="n">
        <f aca="false">XNPV(0.1,B248:AA248,$B$1:$AA$1)</f>
        <v>23341.7692084447</v>
      </c>
      <c r="AD248" s="342" t="n">
        <f aca="false">SUMPRODUCT(B248:AA248,$B$1010:$AA$1010)</f>
        <v>48422.3675648388</v>
      </c>
      <c r="AE248" s="343" t="n">
        <f aca="false">SUMPRODUCT(B248:AA248,$B$1012:$AA$1012)</f>
        <v>48088.2090678659</v>
      </c>
      <c r="AF248" s="344" t="n">
        <f aca="false">XIRR(B248:AA248,$B$1:$AA$1)</f>
        <v>0.157640984451467</v>
      </c>
      <c r="AG248" s="345" t="n">
        <f aca="false">1-EXP(-(1/0.25)*(AD248/ABS($AD$1010)))</f>
        <v>0.980514874318141</v>
      </c>
    </row>
    <row r="249" customFormat="false" ht="12.75" hidden="false" customHeight="false" outlineLevel="0" collapsed="false">
      <c r="A249" s="336"/>
      <c r="B249" s="341" t="n">
        <f aca="false">+[4]data1cf!A249</f>
        <v>-70584.8990438529</v>
      </c>
      <c r="C249" s="341" t="n">
        <f aca="false">+[4]data1cf!B249</f>
        <v>12133.5134818768</v>
      </c>
      <c r="D249" s="341" t="n">
        <f aca="false">+[4]data1cf!C249</f>
        <v>13204.3323436247</v>
      </c>
      <c r="E249" s="341" t="n">
        <f aca="false">+[4]data1cf!D249</f>
        <v>12765.6279421209</v>
      </c>
      <c r="F249" s="341" t="n">
        <f aca="false">+[4]data1cf!E249</f>
        <v>12457.6747783139</v>
      </c>
      <c r="G249" s="341" t="n">
        <f aca="false">+[4]data1cf!F249</f>
        <v>12073.8616130782</v>
      </c>
      <c r="H249" s="341" t="n">
        <f aca="false">+[4]data1cf!G249</f>
        <v>11889.2001317437</v>
      </c>
      <c r="I249" s="341" t="n">
        <f aca="false">+[4]data1cf!H249</f>
        <v>11858.6914851958</v>
      </c>
      <c r="J249" s="341" t="n">
        <f aca="false">+[4]data1cf!I249</f>
        <v>11686.6853957061</v>
      </c>
      <c r="K249" s="341" t="n">
        <f aca="false">+[4]data1cf!J249</f>
        <v>11591.7684577403</v>
      </c>
      <c r="L249" s="341" t="n">
        <f aca="false">+[4]data1cf!K249</f>
        <v>11623.5421469834</v>
      </c>
      <c r="M249" s="341" t="n">
        <f aca="false">+[4]data1cf!L249</f>
        <v>11603.7089271516</v>
      </c>
      <c r="N249" s="341" t="n">
        <f aca="false">+[4]data1cf!M249</f>
        <v>11513.0086851733</v>
      </c>
      <c r="O249" s="341" t="n">
        <f aca="false">+[4]data1cf!N249</f>
        <v>11418.0253200473</v>
      </c>
      <c r="P249" s="341" t="n">
        <f aca="false">+[4]data1cf!O249</f>
        <v>11415.5873322818</v>
      </c>
      <c r="Q249" s="341" t="n">
        <f aca="false">+[4]data1cf!P249</f>
        <v>11475.0468650961</v>
      </c>
      <c r="R249" s="341" t="n">
        <f aca="false">+[4]data1cf!Q249</f>
        <v>809.580558073375</v>
      </c>
      <c r="S249" s="341" t="n">
        <f aca="false">+[4]data1cf!R249</f>
        <v>0</v>
      </c>
      <c r="T249" s="341" t="n">
        <f aca="false">+[4]data1cf!S249</f>
        <v>0</v>
      </c>
      <c r="U249" s="341" t="n">
        <f aca="false">+[4]data1cf!T249</f>
        <v>0</v>
      </c>
      <c r="V249" s="341" t="n">
        <f aca="false">+[4]data1cf!U249</f>
        <v>0</v>
      </c>
      <c r="W249" s="341" t="n">
        <f aca="false">+[4]data1cf!V249</f>
        <v>0</v>
      </c>
      <c r="X249" s="341" t="n">
        <f aca="false">+[4]data1cf!W249</f>
        <v>0</v>
      </c>
      <c r="Y249" s="341" t="n">
        <f aca="false">+[4]data1cf!X249</f>
        <v>0</v>
      </c>
      <c r="Z249" s="341" t="n">
        <f aca="false">+[4]data1cf!Y249</f>
        <v>0</v>
      </c>
      <c r="AA249" s="341" t="n">
        <f aca="false">+[4]data1cf!Z249</f>
        <v>0</v>
      </c>
      <c r="AB249" s="341"/>
      <c r="AC249" s="342" t="n">
        <f aca="false">XNPV(0.1,B249:AA249,$B$1:$AA$1)</f>
        <v>21532.9493538573</v>
      </c>
      <c r="AD249" s="342" t="n">
        <f aca="false">SUMPRODUCT(B249:AA249,$B$1010:$AA$1010)</f>
        <v>46675.1964601086</v>
      </c>
      <c r="AE249" s="343" t="n">
        <f aca="false">SUMPRODUCT(B249:AA249,$B$1012:$AA$1012)</f>
        <v>46340.260502462</v>
      </c>
      <c r="AF249" s="344" t="n">
        <f aca="false">XIRR(B249:AA249,$B$1:$AA$1)</f>
        <v>0.151876261977615</v>
      </c>
      <c r="AG249" s="345" t="n">
        <f aca="false">1-EXP(-(1/0.25)*(AD249/ABS($AD$1010)))</f>
        <v>0.977539781756453</v>
      </c>
    </row>
    <row r="250" customFormat="false" ht="12.75" hidden="false" customHeight="false" outlineLevel="0" collapsed="false">
      <c r="A250" s="336"/>
      <c r="B250" s="341" t="n">
        <f aca="false">+[4]data1cf!A250</f>
        <v>-67097.0686709681</v>
      </c>
      <c r="C250" s="341" t="n">
        <f aca="false">+[4]data1cf!B250</f>
        <v>11853.303457907</v>
      </c>
      <c r="D250" s="341" t="n">
        <f aca="false">+[4]data1cf!C250</f>
        <v>12959.9373815677</v>
      </c>
      <c r="E250" s="341" t="n">
        <f aca="false">+[4]data1cf!D250</f>
        <v>12619.4989628884</v>
      </c>
      <c r="F250" s="341" t="n">
        <f aca="false">+[4]data1cf!E250</f>
        <v>12400.5119231276</v>
      </c>
      <c r="G250" s="341" t="n">
        <f aca="false">+[4]data1cf!F250</f>
        <v>12143.4292926601</v>
      </c>
      <c r="H250" s="341" t="n">
        <f aca="false">+[4]data1cf!G250</f>
        <v>11910.5935002116</v>
      </c>
      <c r="I250" s="341" t="n">
        <f aca="false">+[4]data1cf!H250</f>
        <v>11886.484695795</v>
      </c>
      <c r="J250" s="341" t="n">
        <f aca="false">+[4]data1cf!I250</f>
        <v>11706.8849426444</v>
      </c>
      <c r="K250" s="341" t="n">
        <f aca="false">+[4]data1cf!J250</f>
        <v>11530.6810765106</v>
      </c>
      <c r="L250" s="341" t="n">
        <f aca="false">+[4]data1cf!K250</f>
        <v>11497.5530172575</v>
      </c>
      <c r="M250" s="341" t="n">
        <f aca="false">+[4]data1cf!L250</f>
        <v>11506.9834490907</v>
      </c>
      <c r="N250" s="341" t="n">
        <f aca="false">+[4]data1cf!M250</f>
        <v>11562.318554458</v>
      </c>
      <c r="O250" s="341" t="n">
        <f aca="false">+[4]data1cf!N250</f>
        <v>11482.3216199392</v>
      </c>
      <c r="P250" s="341" t="n">
        <f aca="false">+[4]data1cf!O250</f>
        <v>11356.0822501217</v>
      </c>
      <c r="Q250" s="341" t="n">
        <f aca="false">+[4]data1cf!P250</f>
        <v>11317.0091418396</v>
      </c>
      <c r="R250" s="341" t="n">
        <f aca="false">+[4]data1cf!Q250</f>
        <v>769.576538828536</v>
      </c>
      <c r="S250" s="341" t="n">
        <f aca="false">+[4]data1cf!R250</f>
        <v>0</v>
      </c>
      <c r="T250" s="341" t="n">
        <f aca="false">+[4]data1cf!S250</f>
        <v>0</v>
      </c>
      <c r="U250" s="341" t="n">
        <f aca="false">+[4]data1cf!T250</f>
        <v>0</v>
      </c>
      <c r="V250" s="341" t="n">
        <f aca="false">+[4]data1cf!U250</f>
        <v>0</v>
      </c>
      <c r="W250" s="341" t="n">
        <f aca="false">+[4]data1cf!V250</f>
        <v>0</v>
      </c>
      <c r="X250" s="341" t="n">
        <f aca="false">+[4]data1cf!W250</f>
        <v>0</v>
      </c>
      <c r="Y250" s="341" t="n">
        <f aca="false">+[4]data1cf!X250</f>
        <v>0</v>
      </c>
      <c r="Z250" s="341" t="n">
        <f aca="false">+[4]data1cf!Y250</f>
        <v>0</v>
      </c>
      <c r="AA250" s="341" t="n">
        <f aca="false">+[4]data1cf!Z250</f>
        <v>0</v>
      </c>
      <c r="AB250" s="341"/>
      <c r="AC250" s="342" t="n">
        <f aca="false">XNPV(0.1,B250:AA250,$B$1:$AA$1)</f>
        <v>24358.1120456483</v>
      </c>
      <c r="AD250" s="342" t="n">
        <f aca="false">SUMPRODUCT(B250:AA250,$B$1010:$AA$1010)</f>
        <v>49402.9923296956</v>
      </c>
      <c r="AE250" s="343" t="n">
        <f aca="false">SUMPRODUCT(B250:AA250,$B$1012:$AA$1012)</f>
        <v>49069.368414563</v>
      </c>
      <c r="AF250" s="344" t="n">
        <f aca="false">XIRR(B250:AA250,$B$1:$AA$1)</f>
        <v>0.16100426082821</v>
      </c>
      <c r="AG250" s="345" t="n">
        <f aca="false">1-EXP(-(1/0.25)*(AD250/ABS($AD$1010)))</f>
        <v>0.982008508637479</v>
      </c>
    </row>
    <row r="251" customFormat="false" ht="12.75" hidden="false" customHeight="false" outlineLevel="0" collapsed="false">
      <c r="A251" s="336"/>
      <c r="B251" s="341" t="n">
        <f aca="false">+[4]data1cf!A251</f>
        <v>-65192.4684074579</v>
      </c>
      <c r="C251" s="341" t="n">
        <f aca="false">+[4]data1cf!B251</f>
        <v>11887.8668535969</v>
      </c>
      <c r="D251" s="341" t="n">
        <f aca="false">+[4]data1cf!C251</f>
        <v>12818.6973117433</v>
      </c>
      <c r="E251" s="341" t="n">
        <f aca="false">+[4]data1cf!D251</f>
        <v>12512.7533485681</v>
      </c>
      <c r="F251" s="341" t="n">
        <f aca="false">+[4]data1cf!E251</f>
        <v>12245.3820796871</v>
      </c>
      <c r="G251" s="341" t="n">
        <f aca="false">+[4]data1cf!F251</f>
        <v>11913.2403036546</v>
      </c>
      <c r="H251" s="341" t="n">
        <f aca="false">+[4]data1cf!G251</f>
        <v>11762.1332697493</v>
      </c>
      <c r="I251" s="341" t="n">
        <f aca="false">+[4]data1cf!H251</f>
        <v>11673.0949538327</v>
      </c>
      <c r="J251" s="341" t="n">
        <f aca="false">+[4]data1cf!I251</f>
        <v>11602.4281645583</v>
      </c>
      <c r="K251" s="341" t="n">
        <f aca="false">+[4]data1cf!J251</f>
        <v>11607.5778945558</v>
      </c>
      <c r="L251" s="341" t="n">
        <f aca="false">+[4]data1cf!K251</f>
        <v>11675.9987778625</v>
      </c>
      <c r="M251" s="341" t="n">
        <f aca="false">+[4]data1cf!L251</f>
        <v>11395.8718503486</v>
      </c>
      <c r="N251" s="341" t="n">
        <f aca="false">+[4]data1cf!M251</f>
        <v>11423.1566001678</v>
      </c>
      <c r="O251" s="341" t="n">
        <f aca="false">+[4]data1cf!N251</f>
        <v>11440.9408200465</v>
      </c>
      <c r="P251" s="341" t="n">
        <f aca="false">+[4]data1cf!O251</f>
        <v>11401.6437677334</v>
      </c>
      <c r="Q251" s="341" t="n">
        <f aca="false">+[4]data1cf!P251</f>
        <v>11357.9907208674</v>
      </c>
      <c r="R251" s="341" t="n">
        <f aca="false">+[4]data1cf!Q251</f>
        <v>747.731535646179</v>
      </c>
      <c r="S251" s="341" t="n">
        <f aca="false">+[4]data1cf!R251</f>
        <v>0</v>
      </c>
      <c r="T251" s="341" t="n">
        <f aca="false">+[4]data1cf!S251</f>
        <v>0</v>
      </c>
      <c r="U251" s="341" t="n">
        <f aca="false">+[4]data1cf!T251</f>
        <v>0</v>
      </c>
      <c r="V251" s="341" t="n">
        <f aca="false">+[4]data1cf!U251</f>
        <v>0</v>
      </c>
      <c r="W251" s="341" t="n">
        <f aca="false">+[4]data1cf!V251</f>
        <v>0</v>
      </c>
      <c r="X251" s="341" t="n">
        <f aca="false">+[4]data1cf!W251</f>
        <v>0</v>
      </c>
      <c r="Y251" s="341" t="n">
        <f aca="false">+[4]data1cf!X251</f>
        <v>0</v>
      </c>
      <c r="Z251" s="341" t="n">
        <f aca="false">+[4]data1cf!Y251</f>
        <v>0</v>
      </c>
      <c r="AA251" s="341" t="n">
        <f aca="false">+[4]data1cf!Z251</f>
        <v>0</v>
      </c>
      <c r="AB251" s="341"/>
      <c r="AC251" s="342" t="n">
        <f aca="false">XNPV(0.1,B251:AA251,$B$1:$AA$1)</f>
        <v>25629.7087456768</v>
      </c>
      <c r="AD251" s="342" t="n">
        <f aca="false">SUMPRODUCT(B251:AA251,$B$1010:$AA$1010)</f>
        <v>50528.4551632854</v>
      </c>
      <c r="AE251" s="343" t="n">
        <f aca="false">SUMPRODUCT(B251:AA251,$B$1012:$AA$1012)</f>
        <v>50196.5376935031</v>
      </c>
      <c r="AF251" s="344" t="n">
        <f aca="false">XIRR(B251:AA251,$B$1:$AA$1)</f>
        <v>0.165724805323916</v>
      </c>
      <c r="AG251" s="345" t="n">
        <f aca="false">1-EXP(-(1/0.25)*(AD251/ABS($AD$1010)))</f>
        <v>0.983582184108483</v>
      </c>
    </row>
    <row r="252" customFormat="false" ht="12.75" hidden="false" customHeight="false" outlineLevel="0" collapsed="false">
      <c r="A252" s="336"/>
      <c r="B252" s="341" t="n">
        <f aca="false">+[4]data1cf!A252</f>
        <v>-64699.0772416438</v>
      </c>
      <c r="C252" s="341" t="n">
        <f aca="false">+[4]data1cf!B252</f>
        <v>11854.2603494501</v>
      </c>
      <c r="D252" s="341" t="n">
        <f aca="false">+[4]data1cf!C252</f>
        <v>12748.4329354847</v>
      </c>
      <c r="E252" s="341" t="n">
        <f aca="false">+[4]data1cf!D252</f>
        <v>12603.8318164557</v>
      </c>
      <c r="F252" s="341" t="n">
        <f aca="false">+[4]data1cf!E252</f>
        <v>12296.6392968803</v>
      </c>
      <c r="G252" s="341" t="n">
        <f aca="false">+[4]data1cf!F252</f>
        <v>11911.1030743284</v>
      </c>
      <c r="H252" s="341" t="n">
        <f aca="false">+[4]data1cf!G252</f>
        <v>11723.9669593653</v>
      </c>
      <c r="I252" s="341" t="n">
        <f aca="false">+[4]data1cf!H252</f>
        <v>11655.9783089319</v>
      </c>
      <c r="J252" s="341" t="n">
        <f aca="false">+[4]data1cf!I252</f>
        <v>11649.6368393256</v>
      </c>
      <c r="K252" s="341" t="n">
        <f aca="false">+[4]data1cf!J252</f>
        <v>11542.6582341574</v>
      </c>
      <c r="L252" s="341" t="n">
        <f aca="false">+[4]data1cf!K252</f>
        <v>11510.4555972212</v>
      </c>
      <c r="M252" s="341" t="n">
        <f aca="false">+[4]data1cf!L252</f>
        <v>11379.5918577337</v>
      </c>
      <c r="N252" s="341" t="n">
        <f aca="false">+[4]data1cf!M252</f>
        <v>11527.8683247033</v>
      </c>
      <c r="O252" s="341" t="n">
        <f aca="false">+[4]data1cf!N252</f>
        <v>11403.4628165417</v>
      </c>
      <c r="P252" s="341" t="n">
        <f aca="false">+[4]data1cf!O252</f>
        <v>11233.9166239334</v>
      </c>
      <c r="Q252" s="341" t="n">
        <f aca="false">+[4]data1cf!P252</f>
        <v>11355.5358377783</v>
      </c>
      <c r="R252" s="341" t="n">
        <f aca="false">+[4]data1cf!Q252</f>
        <v>742.072536330758</v>
      </c>
      <c r="S252" s="341" t="n">
        <f aca="false">+[4]data1cf!R252</f>
        <v>0</v>
      </c>
      <c r="T252" s="341" t="n">
        <f aca="false">+[4]data1cf!S252</f>
        <v>0</v>
      </c>
      <c r="U252" s="341" t="n">
        <f aca="false">+[4]data1cf!T252</f>
        <v>0</v>
      </c>
      <c r="V252" s="341" t="n">
        <f aca="false">+[4]data1cf!U252</f>
        <v>0</v>
      </c>
      <c r="W252" s="341" t="n">
        <f aca="false">+[4]data1cf!V252</f>
        <v>0</v>
      </c>
      <c r="X252" s="341" t="n">
        <f aca="false">+[4]data1cf!W252</f>
        <v>0</v>
      </c>
      <c r="Y252" s="341" t="n">
        <f aca="false">+[4]data1cf!X252</f>
        <v>0</v>
      </c>
      <c r="Z252" s="341" t="n">
        <f aca="false">+[4]data1cf!Y252</f>
        <v>0</v>
      </c>
      <c r="AA252" s="341" t="n">
        <f aca="false">+[4]data1cf!Z252</f>
        <v>0</v>
      </c>
      <c r="AB252" s="341"/>
      <c r="AC252" s="342" t="n">
        <f aca="false">XNPV(0.1,B252:AA252,$B$1:$AA$1)</f>
        <v>26007.8364583695</v>
      </c>
      <c r="AD252" s="342" t="n">
        <f aca="false">SUMPRODUCT(B252:AA252,$B$1010:$AA$1010)</f>
        <v>50858.1759903795</v>
      </c>
      <c r="AE252" s="343" t="n">
        <f aca="false">SUMPRODUCT(B252:AA252,$B$1012:$AA$1012)</f>
        <v>50527.0041924086</v>
      </c>
      <c r="AF252" s="344" t="n">
        <f aca="false">XIRR(B252:AA252,$B$1:$AA$1)</f>
        <v>0.167180719472915</v>
      </c>
      <c r="AG252" s="345" t="n">
        <f aca="false">1-EXP(-(1/0.25)*(AD252/ABS($AD$1010)))</f>
        <v>0.984016587281742</v>
      </c>
    </row>
    <row r="253" customFormat="false" ht="12.75" hidden="false" customHeight="false" outlineLevel="0" collapsed="false">
      <c r="A253" s="336"/>
      <c r="B253" s="341" t="n">
        <f aca="false">+[4]data1cf!A253</f>
        <v>-66156.1713407823</v>
      </c>
      <c r="C253" s="341" t="n">
        <f aca="false">+[4]data1cf!B253</f>
        <v>12021.7244712057</v>
      </c>
      <c r="D253" s="341" t="n">
        <f aca="false">+[4]data1cf!C253</f>
        <v>13135.8875743676</v>
      </c>
      <c r="E253" s="341" t="n">
        <f aca="false">+[4]data1cf!D253</f>
        <v>12538.3163693387</v>
      </c>
      <c r="F253" s="341" t="n">
        <f aca="false">+[4]data1cf!E253</f>
        <v>12335.1538455099</v>
      </c>
      <c r="G253" s="341" t="n">
        <f aca="false">+[4]data1cf!F253</f>
        <v>12041.9323595002</v>
      </c>
      <c r="H253" s="341" t="n">
        <f aca="false">+[4]data1cf!G253</f>
        <v>11860.5651336691</v>
      </c>
      <c r="I253" s="341" t="n">
        <f aca="false">+[4]data1cf!H253</f>
        <v>11747.8299349394</v>
      </c>
      <c r="J253" s="341" t="n">
        <f aca="false">+[4]data1cf!I253</f>
        <v>11584.5813611338</v>
      </c>
      <c r="K253" s="341" t="n">
        <f aca="false">+[4]data1cf!J253</f>
        <v>11625.4789915191</v>
      </c>
      <c r="L253" s="341" t="n">
        <f aca="false">+[4]data1cf!K253</f>
        <v>11476.2033050227</v>
      </c>
      <c r="M253" s="341" t="n">
        <f aca="false">+[4]data1cf!L253</f>
        <v>11494.1995977434</v>
      </c>
      <c r="N253" s="341" t="n">
        <f aca="false">+[4]data1cf!M253</f>
        <v>11410.9245015488</v>
      </c>
      <c r="O253" s="341" t="n">
        <f aca="false">+[4]data1cf!N253</f>
        <v>11323.7344456084</v>
      </c>
      <c r="P253" s="341" t="n">
        <f aca="false">+[4]data1cf!O253</f>
        <v>11259.9156363616</v>
      </c>
      <c r="Q253" s="341" t="n">
        <f aca="false">+[4]data1cf!P253</f>
        <v>11203.733006252</v>
      </c>
      <c r="R253" s="341" t="n">
        <f aca="false">+[4]data1cf!Q253</f>
        <v>758.784822810236</v>
      </c>
      <c r="S253" s="341" t="n">
        <f aca="false">+[4]data1cf!R253</f>
        <v>0</v>
      </c>
      <c r="T253" s="341" t="n">
        <f aca="false">+[4]data1cf!S253</f>
        <v>0</v>
      </c>
      <c r="U253" s="341" t="n">
        <f aca="false">+[4]data1cf!T253</f>
        <v>0</v>
      </c>
      <c r="V253" s="341" t="n">
        <f aca="false">+[4]data1cf!U253</f>
        <v>0</v>
      </c>
      <c r="W253" s="341" t="n">
        <f aca="false">+[4]data1cf!V253</f>
        <v>0</v>
      </c>
      <c r="X253" s="341" t="n">
        <f aca="false">+[4]data1cf!W253</f>
        <v>0</v>
      </c>
      <c r="Y253" s="341" t="n">
        <f aca="false">+[4]data1cf!X253</f>
        <v>0</v>
      </c>
      <c r="Z253" s="341" t="n">
        <f aca="false">+[4]data1cf!Y253</f>
        <v>0</v>
      </c>
      <c r="AA253" s="341" t="n">
        <f aca="false">+[4]data1cf!Z253</f>
        <v>0</v>
      </c>
      <c r="AB253" s="341"/>
      <c r="AC253" s="342" t="n">
        <f aca="false">XNPV(0.1,B253:AA253,$B$1:$AA$1)</f>
        <v>25151.1637699863</v>
      </c>
      <c r="AD253" s="342" t="n">
        <f aca="false">SUMPRODUCT(B253:AA253,$B$1010:$AA$1010)</f>
        <v>50058.2831868998</v>
      </c>
      <c r="AE253" s="343" t="n">
        <f aca="false">SUMPRODUCT(B253:AA253,$B$1012:$AA$1012)</f>
        <v>49726.6204111653</v>
      </c>
      <c r="AF253" s="344" t="n">
        <f aca="false">XIRR(B253:AA253,$B$1:$AA$1)</f>
        <v>0.164039795458895</v>
      </c>
      <c r="AG253" s="345" t="n">
        <f aca="false">1-EXP(-(1/0.25)*(AD253/ABS($AD$1010)))</f>
        <v>0.982942238508926</v>
      </c>
    </row>
    <row r="254" customFormat="false" ht="12.75" hidden="false" customHeight="false" outlineLevel="0" collapsed="false">
      <c r="A254" s="336"/>
      <c r="B254" s="341" t="n">
        <f aca="false">+[4]data1cf!A254</f>
        <v>-66663.8251833449</v>
      </c>
      <c r="C254" s="341" t="n">
        <f aca="false">+[4]data1cf!B254</f>
        <v>11916.5745970708</v>
      </c>
      <c r="D254" s="341" t="n">
        <f aca="false">+[4]data1cf!C254</f>
        <v>12992.0487000345</v>
      </c>
      <c r="E254" s="341" t="n">
        <f aca="false">+[4]data1cf!D254</f>
        <v>12529.0651175656</v>
      </c>
      <c r="F254" s="341" t="n">
        <f aca="false">+[4]data1cf!E254</f>
        <v>12271.0450913228</v>
      </c>
      <c r="G254" s="341" t="n">
        <f aca="false">+[4]data1cf!F254</f>
        <v>12078.2967415858</v>
      </c>
      <c r="H254" s="341" t="n">
        <f aca="false">+[4]data1cf!G254</f>
        <v>11881.0607141379</v>
      </c>
      <c r="I254" s="341" t="n">
        <f aca="false">+[4]data1cf!H254</f>
        <v>11726.7586116024</v>
      </c>
      <c r="J254" s="341" t="n">
        <f aca="false">+[4]data1cf!I254</f>
        <v>11792.0677988374</v>
      </c>
      <c r="K254" s="341" t="n">
        <f aca="false">+[4]data1cf!J254</f>
        <v>11549.7558550264</v>
      </c>
      <c r="L254" s="341" t="n">
        <f aca="false">+[4]data1cf!K254</f>
        <v>11432.3536489428</v>
      </c>
      <c r="M254" s="341" t="n">
        <f aca="false">+[4]data1cf!L254</f>
        <v>11537.917858452</v>
      </c>
      <c r="N254" s="341" t="n">
        <f aca="false">+[4]data1cf!M254</f>
        <v>11489.7130891509</v>
      </c>
      <c r="O254" s="341" t="n">
        <f aca="false">+[4]data1cf!N254</f>
        <v>11440.9566389073</v>
      </c>
      <c r="P254" s="341" t="n">
        <f aca="false">+[4]data1cf!O254</f>
        <v>11278.7150994682</v>
      </c>
      <c r="Q254" s="341" t="n">
        <f aca="false">+[4]data1cf!P254</f>
        <v>11355.3078960901</v>
      </c>
      <c r="R254" s="341" t="n">
        <f aca="false">+[4]data1cf!Q254</f>
        <v>764.607409322893</v>
      </c>
      <c r="S254" s="341" t="n">
        <f aca="false">+[4]data1cf!R254</f>
        <v>0</v>
      </c>
      <c r="T254" s="341" t="n">
        <f aca="false">+[4]data1cf!S254</f>
        <v>0</v>
      </c>
      <c r="U254" s="341" t="n">
        <f aca="false">+[4]data1cf!T254</f>
        <v>0</v>
      </c>
      <c r="V254" s="341" t="n">
        <f aca="false">+[4]data1cf!U254</f>
        <v>0</v>
      </c>
      <c r="W254" s="341" t="n">
        <f aca="false">+[4]data1cf!V254</f>
        <v>0</v>
      </c>
      <c r="X254" s="341" t="n">
        <f aca="false">+[4]data1cf!W254</f>
        <v>0</v>
      </c>
      <c r="Y254" s="341" t="n">
        <f aca="false">+[4]data1cf!X254</f>
        <v>0</v>
      </c>
      <c r="Z254" s="341" t="n">
        <f aca="false">+[4]data1cf!Y254</f>
        <v>0</v>
      </c>
      <c r="AA254" s="341" t="n">
        <f aca="false">+[4]data1cf!Z254</f>
        <v>0</v>
      </c>
      <c r="AB254" s="341"/>
      <c r="AC254" s="342" t="n">
        <f aca="false">XNPV(0.1,B254:AA254,$B$1:$AA$1)</f>
        <v>24566.2168867381</v>
      </c>
      <c r="AD254" s="342" t="n">
        <f aca="false">SUMPRODUCT(B254:AA254,$B$1010:$AA$1010)</f>
        <v>49537.3861517804</v>
      </c>
      <c r="AE254" s="343" t="n">
        <f aca="false">SUMPRODUCT(B254:AA254,$B$1012:$AA$1012)</f>
        <v>49204.7125058065</v>
      </c>
      <c r="AF254" s="344" t="n">
        <f aca="false">XIRR(B254:AA254,$B$1:$AA$1)</f>
        <v>0.161925532205686</v>
      </c>
      <c r="AG254" s="345" t="n">
        <f aca="false">1-EXP(-(1/0.25)*(AD254/ABS($AD$1010)))</f>
        <v>0.982204084997799</v>
      </c>
    </row>
    <row r="255" customFormat="false" ht="12.75" hidden="false" customHeight="false" outlineLevel="0" collapsed="false">
      <c r="A255" s="336"/>
      <c r="B255" s="341" t="n">
        <f aca="false">+[4]data1cf!A255</f>
        <v>-67948.1064002999</v>
      </c>
      <c r="C255" s="341" t="n">
        <f aca="false">+[4]data1cf!B255</f>
        <v>12021.2172614017</v>
      </c>
      <c r="D255" s="341" t="n">
        <f aca="false">+[4]data1cf!C255</f>
        <v>12971.9820989356</v>
      </c>
      <c r="E255" s="341" t="n">
        <f aca="false">+[4]data1cf!D255</f>
        <v>12634.9733288383</v>
      </c>
      <c r="F255" s="341" t="n">
        <f aca="false">+[4]data1cf!E255</f>
        <v>12346.3663861816</v>
      </c>
      <c r="G255" s="341" t="n">
        <f aca="false">+[4]data1cf!F255</f>
        <v>12152.8991190602</v>
      </c>
      <c r="H255" s="341" t="n">
        <f aca="false">+[4]data1cf!G255</f>
        <v>11932.5830265225</v>
      </c>
      <c r="I255" s="341" t="n">
        <f aca="false">+[4]data1cf!H255</f>
        <v>11819.0836889908</v>
      </c>
      <c r="J255" s="341" t="n">
        <f aca="false">+[4]data1cf!I255</f>
        <v>11713.6416917393</v>
      </c>
      <c r="K255" s="341" t="n">
        <f aca="false">+[4]data1cf!J255</f>
        <v>11828.211673837</v>
      </c>
      <c r="L255" s="341" t="n">
        <f aca="false">+[4]data1cf!K255</f>
        <v>11642.7448679622</v>
      </c>
      <c r="M255" s="341" t="n">
        <f aca="false">+[4]data1cf!L255</f>
        <v>11555.9515196577</v>
      </c>
      <c r="N255" s="341" t="n">
        <f aca="false">+[4]data1cf!M255</f>
        <v>11433.5774092462</v>
      </c>
      <c r="O255" s="341" t="n">
        <f aca="false">+[4]data1cf!N255</f>
        <v>11573.9734707795</v>
      </c>
      <c r="P255" s="341" t="n">
        <f aca="false">+[4]data1cf!O255</f>
        <v>11368.1696605856</v>
      </c>
      <c r="Q255" s="341" t="n">
        <f aca="false">+[4]data1cf!P255</f>
        <v>11447.0191919153</v>
      </c>
      <c r="R255" s="341" t="n">
        <f aca="false">+[4]data1cf!Q255</f>
        <v>779.337601168879</v>
      </c>
      <c r="S255" s="341" t="n">
        <f aca="false">+[4]data1cf!R255</f>
        <v>0</v>
      </c>
      <c r="T255" s="341" t="n">
        <f aca="false">+[4]data1cf!S255</f>
        <v>0</v>
      </c>
      <c r="U255" s="341" t="n">
        <f aca="false">+[4]data1cf!T255</f>
        <v>0</v>
      </c>
      <c r="V255" s="341" t="n">
        <f aca="false">+[4]data1cf!U255</f>
        <v>0</v>
      </c>
      <c r="W255" s="341" t="n">
        <f aca="false">+[4]data1cf!V255</f>
        <v>0</v>
      </c>
      <c r="X255" s="341" t="n">
        <f aca="false">+[4]data1cf!W255</f>
        <v>0</v>
      </c>
      <c r="Y255" s="341" t="n">
        <f aca="false">+[4]data1cf!X255</f>
        <v>0</v>
      </c>
      <c r="Z255" s="341" t="n">
        <f aca="false">+[4]data1cf!Y255</f>
        <v>0</v>
      </c>
      <c r="AA255" s="341" t="n">
        <f aca="false">+[4]data1cf!Z255</f>
        <v>0</v>
      </c>
      <c r="AB255" s="341"/>
      <c r="AC255" s="342" t="n">
        <f aca="false">XNPV(0.1,B255:AA255,$B$1:$AA$1)</f>
        <v>23852.322134026</v>
      </c>
      <c r="AD255" s="342" t="n">
        <f aca="false">SUMPRODUCT(B255:AA255,$B$1010:$AA$1010)</f>
        <v>48992.7435700318</v>
      </c>
      <c r="AE255" s="343" t="n">
        <f aca="false">SUMPRODUCT(B255:AA255,$B$1012:$AA$1012)</f>
        <v>48657.7467260264</v>
      </c>
      <c r="AF255" s="344" t="n">
        <f aca="false">XIRR(B255:AA255,$B$1:$AA$1)</f>
        <v>0.159082747153835</v>
      </c>
      <c r="AG255" s="345" t="n">
        <f aca="false">1-EXP(-(1/0.25)*(AD255/ABS($AD$1010)))</f>
        <v>0.981398099808178</v>
      </c>
    </row>
    <row r="256" customFormat="false" ht="12.75" hidden="false" customHeight="false" outlineLevel="0" collapsed="false">
      <c r="A256" s="336"/>
      <c r="B256" s="341" t="n">
        <f aca="false">+[4]data1cf!A256</f>
        <v>-72403.03379235</v>
      </c>
      <c r="C256" s="341" t="n">
        <f aca="false">+[4]data1cf!B256</f>
        <v>11940.2029090111</v>
      </c>
      <c r="D256" s="341" t="n">
        <f aca="false">+[4]data1cf!C256</f>
        <v>13158.1570787081</v>
      </c>
      <c r="E256" s="341" t="n">
        <f aca="false">+[4]data1cf!D256</f>
        <v>12881.0530252458</v>
      </c>
      <c r="F256" s="341" t="n">
        <f aca="false">+[4]data1cf!E256</f>
        <v>12444.3855162481</v>
      </c>
      <c r="G256" s="341" t="n">
        <f aca="false">+[4]data1cf!F256</f>
        <v>12112.4911382318</v>
      </c>
      <c r="H256" s="341" t="n">
        <f aca="false">+[4]data1cf!G256</f>
        <v>11911.2578521273</v>
      </c>
      <c r="I256" s="341" t="n">
        <f aca="false">+[4]data1cf!H256</f>
        <v>11777.2454944389</v>
      </c>
      <c r="J256" s="341" t="n">
        <f aca="false">+[4]data1cf!I256</f>
        <v>11832.9855019738</v>
      </c>
      <c r="K256" s="341" t="n">
        <f aca="false">+[4]data1cf!J256</f>
        <v>11790.846381558</v>
      </c>
      <c r="L256" s="341" t="n">
        <f aca="false">+[4]data1cf!K256</f>
        <v>11670.9878241116</v>
      </c>
      <c r="M256" s="341" t="n">
        <f aca="false">+[4]data1cf!L256</f>
        <v>11725.6417687505</v>
      </c>
      <c r="N256" s="341" t="n">
        <f aca="false">+[4]data1cf!M256</f>
        <v>11554.3139858205</v>
      </c>
      <c r="O256" s="341" t="n">
        <f aca="false">+[4]data1cf!N256</f>
        <v>11560.0608328027</v>
      </c>
      <c r="P256" s="341" t="n">
        <f aca="false">+[4]data1cf!O256</f>
        <v>11541.9179252513</v>
      </c>
      <c r="Q256" s="341" t="n">
        <f aca="false">+[4]data1cf!P256</f>
        <v>11293.4083553504</v>
      </c>
      <c r="R256" s="341" t="n">
        <f aca="false">+[4]data1cf!Q256</f>
        <v>830.433836384737</v>
      </c>
      <c r="S256" s="341" t="n">
        <f aca="false">+[4]data1cf!R256</f>
        <v>0</v>
      </c>
      <c r="T256" s="341" t="n">
        <f aca="false">+[4]data1cf!S256</f>
        <v>0</v>
      </c>
      <c r="U256" s="341" t="n">
        <f aca="false">+[4]data1cf!T256</f>
        <v>0</v>
      </c>
      <c r="V256" s="341" t="n">
        <f aca="false">+[4]data1cf!U256</f>
        <v>0</v>
      </c>
      <c r="W256" s="341" t="n">
        <f aca="false">+[4]data1cf!V256</f>
        <v>0</v>
      </c>
      <c r="X256" s="341" t="n">
        <f aca="false">+[4]data1cf!W256</f>
        <v>0</v>
      </c>
      <c r="Y256" s="341" t="n">
        <f aca="false">+[4]data1cf!X256</f>
        <v>0</v>
      </c>
      <c r="Z256" s="341" t="n">
        <f aca="false">+[4]data1cf!Y256</f>
        <v>0</v>
      </c>
      <c r="AA256" s="341" t="n">
        <f aca="false">+[4]data1cf!Z256</f>
        <v>0</v>
      </c>
      <c r="AB256" s="341"/>
      <c r="AC256" s="342" t="n">
        <f aca="false">XNPV(0.1,B256:AA256,$B$1:$AA$1)</f>
        <v>19835.3707168786</v>
      </c>
      <c r="AD256" s="342" t="n">
        <f aca="false">SUMPRODUCT(B256:AA256,$B$1010:$AA$1010)</f>
        <v>45083.7047309045</v>
      </c>
      <c r="AE256" s="343" t="n">
        <f aca="false">SUMPRODUCT(B256:AA256,$B$1012:$AA$1012)</f>
        <v>44747.2911471455</v>
      </c>
      <c r="AF256" s="344" t="n">
        <f aca="false">XIRR(B256:AA256,$B$1:$AA$1)</f>
        <v>0.146629829059471</v>
      </c>
      <c r="AG256" s="345" t="n">
        <f aca="false">1-EXP(-(1/0.25)*(AD256/ABS($AD$1010)))</f>
        <v>0.974436160830192</v>
      </c>
    </row>
    <row r="257" customFormat="false" ht="12.75" hidden="false" customHeight="false" outlineLevel="0" collapsed="false">
      <c r="A257" s="336"/>
      <c r="B257" s="341" t="n">
        <f aca="false">+[4]data1cf!A257</f>
        <v>-65174.7986763505</v>
      </c>
      <c r="C257" s="341" t="n">
        <f aca="false">+[4]data1cf!B257</f>
        <v>11897.5617773486</v>
      </c>
      <c r="D257" s="341" t="n">
        <f aca="false">+[4]data1cf!C257</f>
        <v>12780.9672059448</v>
      </c>
      <c r="E257" s="341" t="n">
        <f aca="false">+[4]data1cf!D257</f>
        <v>12440.5859305441</v>
      </c>
      <c r="F257" s="341" t="n">
        <f aca="false">+[4]data1cf!E257</f>
        <v>12243.9519566008</v>
      </c>
      <c r="G257" s="341" t="n">
        <f aca="false">+[4]data1cf!F257</f>
        <v>12093.6503328933</v>
      </c>
      <c r="H257" s="341" t="n">
        <f aca="false">+[4]data1cf!G257</f>
        <v>11868.1977290974</v>
      </c>
      <c r="I257" s="341" t="n">
        <f aca="false">+[4]data1cf!H257</f>
        <v>11610.4959527409</v>
      </c>
      <c r="J257" s="341" t="n">
        <f aca="false">+[4]data1cf!I257</f>
        <v>11633.6757270409</v>
      </c>
      <c r="K257" s="341" t="n">
        <f aca="false">+[4]data1cf!J257</f>
        <v>11571.6939424584</v>
      </c>
      <c r="L257" s="341" t="n">
        <f aca="false">+[4]data1cf!K257</f>
        <v>11481.5201024625</v>
      </c>
      <c r="M257" s="341" t="n">
        <f aca="false">+[4]data1cf!L257</f>
        <v>11417.1247472244</v>
      </c>
      <c r="N257" s="341" t="n">
        <f aca="false">+[4]data1cf!M257</f>
        <v>11508.3600135452</v>
      </c>
      <c r="O257" s="341" t="n">
        <f aca="false">+[4]data1cf!N257</f>
        <v>11478.974886432</v>
      </c>
      <c r="P257" s="341" t="n">
        <f aca="false">+[4]data1cf!O257</f>
        <v>11284.7980025287</v>
      </c>
      <c r="Q257" s="341" t="n">
        <f aca="false">+[4]data1cf!P257</f>
        <v>11354.4714681746</v>
      </c>
      <c r="R257" s="341" t="n">
        <f aca="false">+[4]data1cf!Q257</f>
        <v>747.52887089827</v>
      </c>
      <c r="S257" s="341" t="n">
        <f aca="false">+[4]data1cf!R257</f>
        <v>0</v>
      </c>
      <c r="T257" s="341" t="n">
        <f aca="false">+[4]data1cf!S257</f>
        <v>0</v>
      </c>
      <c r="U257" s="341" t="n">
        <f aca="false">+[4]data1cf!T257</f>
        <v>0</v>
      </c>
      <c r="V257" s="341" t="n">
        <f aca="false">+[4]data1cf!U257</f>
        <v>0</v>
      </c>
      <c r="W257" s="341" t="n">
        <f aca="false">+[4]data1cf!V257</f>
        <v>0</v>
      </c>
      <c r="X257" s="341" t="n">
        <f aca="false">+[4]data1cf!W257</f>
        <v>0</v>
      </c>
      <c r="Y257" s="341" t="n">
        <f aca="false">+[4]data1cf!X257</f>
        <v>0</v>
      </c>
      <c r="Z257" s="341" t="n">
        <f aca="false">+[4]data1cf!Y257</f>
        <v>0</v>
      </c>
      <c r="AA257" s="341" t="n">
        <f aca="false">+[4]data1cf!Z257</f>
        <v>0</v>
      </c>
      <c r="AB257" s="341"/>
      <c r="AC257" s="342" t="n">
        <f aca="false">XNPV(0.1,B257:AA257,$B$1:$AA$1)</f>
        <v>25647.9537621285</v>
      </c>
      <c r="AD257" s="342" t="n">
        <f aca="false">SUMPRODUCT(B257:AA257,$B$1010:$AA$1010)</f>
        <v>50540.1951247989</v>
      </c>
      <c r="AE257" s="343" t="n">
        <f aca="false">SUMPRODUCT(B257:AA257,$B$1012:$AA$1012)</f>
        <v>50208.4346648681</v>
      </c>
      <c r="AF257" s="344" t="n">
        <f aca="false">XIRR(B257:AA257,$B$1:$AA$1)</f>
        <v>0.165804145377723</v>
      </c>
      <c r="AG257" s="345" t="n">
        <f aca="false">1-EXP(-(1/0.25)*(AD257/ABS($AD$1010)))</f>
        <v>0.983597852192432</v>
      </c>
    </row>
    <row r="258" customFormat="false" ht="12.75" hidden="false" customHeight="false" outlineLevel="0" collapsed="false">
      <c r="A258" s="336"/>
      <c r="B258" s="341" t="n">
        <f aca="false">+[4]data1cf!A258</f>
        <v>-69687.7249334882</v>
      </c>
      <c r="C258" s="341" t="n">
        <f aca="false">+[4]data1cf!B258</f>
        <v>12039.645041736</v>
      </c>
      <c r="D258" s="341" t="n">
        <f aca="false">+[4]data1cf!C258</f>
        <v>13078.6241568587</v>
      </c>
      <c r="E258" s="341" t="n">
        <f aca="false">+[4]data1cf!D258</f>
        <v>12715.1366258478</v>
      </c>
      <c r="F258" s="341" t="n">
        <f aca="false">+[4]data1cf!E258</f>
        <v>12381.5040573257</v>
      </c>
      <c r="G258" s="341" t="n">
        <f aca="false">+[4]data1cf!F258</f>
        <v>12204.1771739354</v>
      </c>
      <c r="H258" s="341" t="n">
        <f aca="false">+[4]data1cf!G258</f>
        <v>12071.2524814856</v>
      </c>
      <c r="I258" s="341" t="n">
        <f aca="false">+[4]data1cf!H258</f>
        <v>11938.9027989635</v>
      </c>
      <c r="J258" s="341" t="n">
        <f aca="false">+[4]data1cf!I258</f>
        <v>11592.375421717</v>
      </c>
      <c r="K258" s="341" t="n">
        <f aca="false">+[4]data1cf!J258</f>
        <v>11624.0392391217</v>
      </c>
      <c r="L258" s="341" t="n">
        <f aca="false">+[4]data1cf!K258</f>
        <v>11546.9346623228</v>
      </c>
      <c r="M258" s="341" t="n">
        <f aca="false">+[4]data1cf!L258</f>
        <v>11502.3138380247</v>
      </c>
      <c r="N258" s="341" t="n">
        <f aca="false">+[4]data1cf!M258</f>
        <v>11509.0372387689</v>
      </c>
      <c r="O258" s="341" t="n">
        <f aca="false">+[4]data1cf!N258</f>
        <v>11339.5298328583</v>
      </c>
      <c r="P258" s="341" t="n">
        <f aca="false">+[4]data1cf!O258</f>
        <v>11380.1655314883</v>
      </c>
      <c r="Q258" s="341" t="n">
        <f aca="false">+[4]data1cf!P258</f>
        <v>11495.3128331265</v>
      </c>
      <c r="R258" s="341" t="n">
        <f aca="false">+[4]data1cf!Q258</f>
        <v>799.290329897136</v>
      </c>
      <c r="S258" s="341" t="n">
        <f aca="false">+[4]data1cf!R258</f>
        <v>0</v>
      </c>
      <c r="T258" s="341" t="n">
        <f aca="false">+[4]data1cf!S258</f>
        <v>0</v>
      </c>
      <c r="U258" s="341" t="n">
        <f aca="false">+[4]data1cf!T258</f>
        <v>0</v>
      </c>
      <c r="V258" s="341" t="n">
        <f aca="false">+[4]data1cf!U258</f>
        <v>0</v>
      </c>
      <c r="W258" s="341" t="n">
        <f aca="false">+[4]data1cf!V258</f>
        <v>0</v>
      </c>
      <c r="X258" s="341" t="n">
        <f aca="false">+[4]data1cf!W258</f>
        <v>0</v>
      </c>
      <c r="Y258" s="341" t="n">
        <f aca="false">+[4]data1cf!X258</f>
        <v>0</v>
      </c>
      <c r="Z258" s="341" t="n">
        <f aca="false">+[4]data1cf!Y258</f>
        <v>0</v>
      </c>
      <c r="AA258" s="341" t="n">
        <f aca="false">+[4]data1cf!Z258</f>
        <v>0</v>
      </c>
      <c r="AB258" s="341"/>
      <c r="AC258" s="342" t="n">
        <f aca="false">XNPV(0.1,B258:AA258,$B$1:$AA$1)</f>
        <v>22249.7219076483</v>
      </c>
      <c r="AD258" s="342" t="n">
        <f aca="false">SUMPRODUCT(B258:AA258,$B$1010:$AA$1010)</f>
        <v>47366.7270881646</v>
      </c>
      <c r="AE258" s="343" t="n">
        <f aca="false">SUMPRODUCT(B258:AA258,$B$1012:$AA$1012)</f>
        <v>47032.1999776277</v>
      </c>
      <c r="AF258" s="344" t="n">
        <f aca="false">XIRR(B258:AA258,$B$1:$AA$1)</f>
        <v>0.154121934048848</v>
      </c>
      <c r="AG258" s="345" t="n">
        <f aca="false">1-EXP(-(1/0.25)*(AD258/ABS($AD$1010)))</f>
        <v>0.978768100874728</v>
      </c>
    </row>
    <row r="259" customFormat="false" ht="12.75" hidden="false" customHeight="false" outlineLevel="0" collapsed="false">
      <c r="A259" s="336"/>
      <c r="B259" s="341" t="n">
        <f aca="false">+[4]data1cf!A259</f>
        <v>-62399.8906335327</v>
      </c>
      <c r="C259" s="341" t="n">
        <f aca="false">+[4]data1cf!B259</f>
        <v>11812.8508816955</v>
      </c>
      <c r="D259" s="341" t="n">
        <f aca="false">+[4]data1cf!C259</f>
        <v>12817.6063847337</v>
      </c>
      <c r="E259" s="341" t="n">
        <f aca="false">+[4]data1cf!D259</f>
        <v>12351.5388878599</v>
      </c>
      <c r="F259" s="341" t="n">
        <f aca="false">+[4]data1cf!E259</f>
        <v>12203.7720222276</v>
      </c>
      <c r="G259" s="341" t="n">
        <f aca="false">+[4]data1cf!F259</f>
        <v>12072.7291859263</v>
      </c>
      <c r="H259" s="341" t="n">
        <f aca="false">+[4]data1cf!G259</f>
        <v>11953.6793754142</v>
      </c>
      <c r="I259" s="341" t="n">
        <f aca="false">+[4]data1cf!H259</f>
        <v>11555.2400886262</v>
      </c>
      <c r="J259" s="341" t="n">
        <f aca="false">+[4]data1cf!I259</f>
        <v>11630.3271776484</v>
      </c>
      <c r="K259" s="341" t="n">
        <f aca="false">+[4]data1cf!J259</f>
        <v>11551.0199419164</v>
      </c>
      <c r="L259" s="341" t="n">
        <f aca="false">+[4]data1cf!K259</f>
        <v>11366.6982506257</v>
      </c>
      <c r="M259" s="341" t="n">
        <f aca="false">+[4]data1cf!L259</f>
        <v>11342.6950072463</v>
      </c>
      <c r="N259" s="341" t="n">
        <f aca="false">+[4]data1cf!M259</f>
        <v>11324.8186317323</v>
      </c>
      <c r="O259" s="341" t="n">
        <f aca="false">+[4]data1cf!N259</f>
        <v>11305.5756843893</v>
      </c>
      <c r="P259" s="341" t="n">
        <f aca="false">+[4]data1cf!O259</f>
        <v>11293.4403956781</v>
      </c>
      <c r="Q259" s="341" t="n">
        <f aca="false">+[4]data1cf!P259</f>
        <v>11153.4520265265</v>
      </c>
      <c r="R259" s="341" t="n">
        <f aca="false">+[4]data1cf!Q259</f>
        <v>715.701785610367</v>
      </c>
      <c r="S259" s="341" t="n">
        <f aca="false">+[4]data1cf!R259</f>
        <v>0</v>
      </c>
      <c r="T259" s="341" t="n">
        <f aca="false">+[4]data1cf!S259</f>
        <v>0</v>
      </c>
      <c r="U259" s="341" t="n">
        <f aca="false">+[4]data1cf!T259</f>
        <v>0</v>
      </c>
      <c r="V259" s="341" t="n">
        <f aca="false">+[4]data1cf!U259</f>
        <v>0</v>
      </c>
      <c r="W259" s="341" t="n">
        <f aca="false">+[4]data1cf!V259</f>
        <v>0</v>
      </c>
      <c r="X259" s="341" t="n">
        <f aca="false">+[4]data1cf!W259</f>
        <v>0</v>
      </c>
      <c r="Y259" s="341" t="n">
        <f aca="false">+[4]data1cf!X259</f>
        <v>0</v>
      </c>
      <c r="Z259" s="341" t="n">
        <f aca="false">+[4]data1cf!Y259</f>
        <v>0</v>
      </c>
      <c r="AA259" s="341" t="n">
        <f aca="false">+[4]data1cf!Z259</f>
        <v>0</v>
      </c>
      <c r="AB259" s="341"/>
      <c r="AC259" s="342" t="n">
        <f aca="false">XNPV(0.1,B259:AA259,$B$1:$AA$1)</f>
        <v>28046.7350914432</v>
      </c>
      <c r="AD259" s="342" t="n">
        <f aca="false">SUMPRODUCT(B259:AA259,$B$1010:$AA$1010)</f>
        <v>52798.9659699483</v>
      </c>
      <c r="AE259" s="343" t="n">
        <f aca="false">SUMPRODUCT(B259:AA259,$B$1012:$AA$1012)</f>
        <v>52469.28906452</v>
      </c>
      <c r="AF259" s="344" t="n">
        <f aca="false">XIRR(B259:AA259,$B$1:$AA$1)</f>
        <v>0.174760277964434</v>
      </c>
      <c r="AG259" s="345" t="n">
        <f aca="false">1-EXP(-(1/0.25)*(AD259/ABS($AD$1010)))</f>
        <v>0.986350395758379</v>
      </c>
    </row>
    <row r="260" customFormat="false" ht="12.75" hidden="false" customHeight="false" outlineLevel="0" collapsed="false">
      <c r="A260" s="336"/>
      <c r="B260" s="341" t="n">
        <f aca="false">+[4]data1cf!A260</f>
        <v>-64963.6627191602</v>
      </c>
      <c r="C260" s="341" t="n">
        <f aca="false">+[4]data1cf!B260</f>
        <v>11957.4547914239</v>
      </c>
      <c r="D260" s="341" t="n">
        <f aca="false">+[4]data1cf!C260</f>
        <v>12993.3586591599</v>
      </c>
      <c r="E260" s="341" t="n">
        <f aca="false">+[4]data1cf!D260</f>
        <v>12567.8319013437</v>
      </c>
      <c r="F260" s="341" t="n">
        <f aca="false">+[4]data1cf!E260</f>
        <v>12388.847571496</v>
      </c>
      <c r="G260" s="341" t="n">
        <f aca="false">+[4]data1cf!F260</f>
        <v>12011.0645519396</v>
      </c>
      <c r="H260" s="341" t="n">
        <f aca="false">+[4]data1cf!G260</f>
        <v>11871.680689067</v>
      </c>
      <c r="I260" s="341" t="n">
        <f aca="false">+[4]data1cf!H260</f>
        <v>11560.3833540002</v>
      </c>
      <c r="J260" s="341" t="n">
        <f aca="false">+[4]data1cf!I260</f>
        <v>11739.6626048817</v>
      </c>
      <c r="K260" s="341" t="n">
        <f aca="false">+[4]data1cf!J260</f>
        <v>11617.2669605084</v>
      </c>
      <c r="L260" s="341" t="n">
        <f aca="false">+[4]data1cf!K260</f>
        <v>11444.8925624296</v>
      </c>
      <c r="M260" s="341" t="n">
        <f aca="false">+[4]data1cf!L260</f>
        <v>11496.8097492987</v>
      </c>
      <c r="N260" s="341" t="n">
        <f aca="false">+[4]data1cf!M260</f>
        <v>11250.4694147915</v>
      </c>
      <c r="O260" s="341" t="n">
        <f aca="false">+[4]data1cf!N260</f>
        <v>11227.480070413</v>
      </c>
      <c r="P260" s="341" t="n">
        <f aca="false">+[4]data1cf!O260</f>
        <v>11330.0009852522</v>
      </c>
      <c r="Q260" s="341" t="n">
        <f aca="false">+[4]data1cf!P260</f>
        <v>11329.2410600751</v>
      </c>
      <c r="R260" s="341" t="n">
        <f aca="false">+[4]data1cf!Q260</f>
        <v>745.107225923679</v>
      </c>
      <c r="S260" s="341" t="n">
        <f aca="false">+[4]data1cf!R260</f>
        <v>0</v>
      </c>
      <c r="T260" s="341" t="n">
        <f aca="false">+[4]data1cf!S260</f>
        <v>0</v>
      </c>
      <c r="U260" s="341" t="n">
        <f aca="false">+[4]data1cf!T260</f>
        <v>0</v>
      </c>
      <c r="V260" s="341" t="n">
        <f aca="false">+[4]data1cf!U260</f>
        <v>0</v>
      </c>
      <c r="W260" s="341" t="n">
        <f aca="false">+[4]data1cf!V260</f>
        <v>0</v>
      </c>
      <c r="X260" s="341" t="n">
        <f aca="false">+[4]data1cf!W260</f>
        <v>0</v>
      </c>
      <c r="Y260" s="341" t="n">
        <f aca="false">+[4]data1cf!X260</f>
        <v>0</v>
      </c>
      <c r="Z260" s="341" t="n">
        <f aca="false">+[4]data1cf!Y260</f>
        <v>0</v>
      </c>
      <c r="AA260" s="341" t="n">
        <f aca="false">+[4]data1cf!Z260</f>
        <v>0</v>
      </c>
      <c r="AB260" s="341"/>
      <c r="AC260" s="342" t="n">
        <f aca="false">XNPV(0.1,B260:AA260,$B$1:$AA$1)</f>
        <v>26141.4988894121</v>
      </c>
      <c r="AD260" s="342" t="n">
        <f aca="false">SUMPRODUCT(B260:AA260,$B$1010:$AA$1010)</f>
        <v>51018.6059606515</v>
      </c>
      <c r="AE260" s="343" t="n">
        <f aca="false">SUMPRODUCT(B260:AA260,$B$1012:$AA$1012)</f>
        <v>50687.3101683337</v>
      </c>
      <c r="AF260" s="344" t="n">
        <f aca="false">XIRR(B260:AA260,$B$1:$AA$1)</f>
        <v>0.167512300560949</v>
      </c>
      <c r="AG260" s="345" t="n">
        <f aca="false">1-EXP(-(1/0.25)*(AD260/ABS($AD$1010)))</f>
        <v>0.984223775960977</v>
      </c>
    </row>
    <row r="261" customFormat="false" ht="12.75" hidden="false" customHeight="false" outlineLevel="0" collapsed="false">
      <c r="A261" s="336"/>
      <c r="B261" s="341" t="n">
        <f aca="false">+[4]data1cf!A261</f>
        <v>-62586.3937573165</v>
      </c>
      <c r="C261" s="341" t="n">
        <f aca="false">+[4]data1cf!B261</f>
        <v>12080.884349291</v>
      </c>
      <c r="D261" s="341" t="n">
        <f aca="false">+[4]data1cf!C261</f>
        <v>12808.707877832</v>
      </c>
      <c r="E261" s="341" t="n">
        <f aca="false">+[4]data1cf!D261</f>
        <v>12406.8080363012</v>
      </c>
      <c r="F261" s="341" t="n">
        <f aca="false">+[4]data1cf!E261</f>
        <v>12152.4137873272</v>
      </c>
      <c r="G261" s="341" t="n">
        <f aca="false">+[4]data1cf!F261</f>
        <v>11867.2190827367</v>
      </c>
      <c r="H261" s="341" t="n">
        <f aca="false">+[4]data1cf!G261</f>
        <v>11676.719318581</v>
      </c>
      <c r="I261" s="341" t="n">
        <f aca="false">+[4]data1cf!H261</f>
        <v>11532.445763757</v>
      </c>
      <c r="J261" s="341" t="n">
        <f aca="false">+[4]data1cf!I261</f>
        <v>11568.72069018</v>
      </c>
      <c r="K261" s="341" t="n">
        <f aca="false">+[4]data1cf!J261</f>
        <v>11377.0174531265</v>
      </c>
      <c r="L261" s="341" t="n">
        <f aca="false">+[4]data1cf!K261</f>
        <v>11396.8226733614</v>
      </c>
      <c r="M261" s="341" t="n">
        <f aca="false">+[4]data1cf!L261</f>
        <v>11343.0706361098</v>
      </c>
      <c r="N261" s="341" t="n">
        <f aca="false">+[4]data1cf!M261</f>
        <v>11291.9336572258</v>
      </c>
      <c r="O261" s="341" t="n">
        <f aca="false">+[4]data1cf!N261</f>
        <v>11293.6944664031</v>
      </c>
      <c r="P261" s="341" t="n">
        <f aca="false">+[4]data1cf!O261</f>
        <v>11233.253423013</v>
      </c>
      <c r="Q261" s="341" t="n">
        <f aca="false">+[4]data1cf!P261</f>
        <v>11280.5707233452</v>
      </c>
      <c r="R261" s="341" t="n">
        <f aca="false">+[4]data1cf!Q261</f>
        <v>717.840901838917</v>
      </c>
      <c r="S261" s="341" t="n">
        <f aca="false">+[4]data1cf!R261</f>
        <v>0</v>
      </c>
      <c r="T261" s="341" t="n">
        <f aca="false">+[4]data1cf!S261</f>
        <v>0</v>
      </c>
      <c r="U261" s="341" t="n">
        <f aca="false">+[4]data1cf!T261</f>
        <v>0</v>
      </c>
      <c r="V261" s="341" t="n">
        <f aca="false">+[4]data1cf!U261</f>
        <v>0</v>
      </c>
      <c r="W261" s="341" t="n">
        <f aca="false">+[4]data1cf!V261</f>
        <v>0</v>
      </c>
      <c r="X261" s="341" t="n">
        <f aca="false">+[4]data1cf!W261</f>
        <v>0</v>
      </c>
      <c r="Y261" s="341" t="n">
        <f aca="false">+[4]data1cf!X261</f>
        <v>0</v>
      </c>
      <c r="Z261" s="341" t="n">
        <f aca="false">+[4]data1cf!Y261</f>
        <v>0</v>
      </c>
      <c r="AA261" s="341" t="n">
        <f aca="false">+[4]data1cf!Z261</f>
        <v>0</v>
      </c>
      <c r="AB261" s="341"/>
      <c r="AC261" s="342" t="n">
        <f aca="false">XNPV(0.1,B261:AA261,$B$1:$AA$1)</f>
        <v>27717.8520646315</v>
      </c>
      <c r="AD261" s="342" t="n">
        <f aca="false">SUMPRODUCT(B261:AA261,$B$1010:$AA$1010)</f>
        <v>52370.6181462609</v>
      </c>
      <c r="AE261" s="343" t="n">
        <f aca="false">SUMPRODUCT(B261:AA261,$B$1012:$AA$1012)</f>
        <v>52042.1429760383</v>
      </c>
      <c r="AF261" s="344" t="n">
        <f aca="false">XIRR(B261:AA261,$B$1:$AA$1)</f>
        <v>0.173974593669324</v>
      </c>
      <c r="AG261" s="345" t="n">
        <f aca="false">1-EXP(-(1/0.25)*(AD261/ABS($AD$1010)))</f>
        <v>0.985866508218256</v>
      </c>
    </row>
    <row r="262" customFormat="false" ht="12.75" hidden="false" customHeight="false" outlineLevel="0" collapsed="false">
      <c r="A262" s="336"/>
      <c r="B262" s="341" t="n">
        <f aca="false">+[4]data1cf!A262</f>
        <v>-68333.7125045218</v>
      </c>
      <c r="C262" s="341" t="n">
        <f aca="false">+[4]data1cf!B262</f>
        <v>12057.3669511515</v>
      </c>
      <c r="D262" s="341" t="n">
        <f aca="false">+[4]data1cf!C262</f>
        <v>12960.6090211832</v>
      </c>
      <c r="E262" s="341" t="n">
        <f aca="false">+[4]data1cf!D262</f>
        <v>12605.2978745479</v>
      </c>
      <c r="F262" s="341" t="n">
        <f aca="false">+[4]data1cf!E262</f>
        <v>12510.9607938493</v>
      </c>
      <c r="G262" s="341" t="n">
        <f aca="false">+[4]data1cf!F262</f>
        <v>12056.2787612288</v>
      </c>
      <c r="H262" s="341" t="n">
        <f aca="false">+[4]data1cf!G262</f>
        <v>11879.3200883222</v>
      </c>
      <c r="I262" s="341" t="n">
        <f aca="false">+[4]data1cf!H262</f>
        <v>11685.3550476856</v>
      </c>
      <c r="J262" s="341" t="n">
        <f aca="false">+[4]data1cf!I262</f>
        <v>11837.0379529537</v>
      </c>
      <c r="K262" s="341" t="n">
        <f aca="false">+[4]data1cf!J262</f>
        <v>11717.9045989198</v>
      </c>
      <c r="L262" s="341" t="n">
        <f aca="false">+[4]data1cf!K262</f>
        <v>11615.4811316445</v>
      </c>
      <c r="M262" s="341" t="n">
        <f aca="false">+[4]data1cf!L262</f>
        <v>11486.6689121024</v>
      </c>
      <c r="N262" s="341" t="n">
        <f aca="false">+[4]data1cf!M262</f>
        <v>11559.0451732582</v>
      </c>
      <c r="O262" s="341" t="n">
        <f aca="false">+[4]data1cf!N262</f>
        <v>11559.0249834871</v>
      </c>
      <c r="P262" s="341" t="n">
        <f aca="false">+[4]data1cf!O262</f>
        <v>11335.5900130665</v>
      </c>
      <c r="Q262" s="341" t="n">
        <f aca="false">+[4]data1cf!P262</f>
        <v>11447.4666798035</v>
      </c>
      <c r="R262" s="341" t="n">
        <f aca="false">+[4]data1cf!Q262</f>
        <v>783.760348941863</v>
      </c>
      <c r="S262" s="341" t="n">
        <f aca="false">+[4]data1cf!R262</f>
        <v>0</v>
      </c>
      <c r="T262" s="341" t="n">
        <f aca="false">+[4]data1cf!S262</f>
        <v>0</v>
      </c>
      <c r="U262" s="341" t="n">
        <f aca="false">+[4]data1cf!T262</f>
        <v>0</v>
      </c>
      <c r="V262" s="341" t="n">
        <f aca="false">+[4]data1cf!U262</f>
        <v>0</v>
      </c>
      <c r="W262" s="341" t="n">
        <f aca="false">+[4]data1cf!V262</f>
        <v>0</v>
      </c>
      <c r="X262" s="341" t="n">
        <f aca="false">+[4]data1cf!W262</f>
        <v>0</v>
      </c>
      <c r="Y262" s="341" t="n">
        <f aca="false">+[4]data1cf!X262</f>
        <v>0</v>
      </c>
      <c r="Z262" s="341" t="n">
        <f aca="false">+[4]data1cf!Y262</f>
        <v>0</v>
      </c>
      <c r="AA262" s="341" t="n">
        <f aca="false">+[4]data1cf!Z262</f>
        <v>0</v>
      </c>
      <c r="AB262" s="341"/>
      <c r="AC262" s="342" t="n">
        <f aca="false">XNPV(0.1,B262:AA262,$B$1:$AA$1)</f>
        <v>23425.7973430682</v>
      </c>
      <c r="AD262" s="342" t="n">
        <f aca="false">SUMPRODUCT(B262:AA262,$B$1010:$AA$1010)</f>
        <v>48541.0887887617</v>
      </c>
      <c r="AE262" s="343" t="n">
        <f aca="false">SUMPRODUCT(B262:AA262,$B$1012:$AA$1012)</f>
        <v>48206.4263725187</v>
      </c>
      <c r="AF262" s="344" t="n">
        <f aca="false">XIRR(B262:AA262,$B$1:$AA$1)</f>
        <v>0.15780531379424</v>
      </c>
      <c r="AG262" s="345" t="n">
        <f aca="false">1-EXP(-(1/0.25)*(AD262/ABS($AD$1010)))</f>
        <v>0.980702105324958</v>
      </c>
    </row>
    <row r="263" customFormat="false" ht="12.75" hidden="false" customHeight="false" outlineLevel="0" collapsed="false">
      <c r="A263" s="336"/>
      <c r="B263" s="341" t="n">
        <f aca="false">+[4]data1cf!A263</f>
        <v>-69355.1434203494</v>
      </c>
      <c r="C263" s="341" t="n">
        <f aca="false">+[4]data1cf!B263</f>
        <v>11818.8885836537</v>
      </c>
      <c r="D263" s="341" t="n">
        <f aca="false">+[4]data1cf!C263</f>
        <v>13164.7544772745</v>
      </c>
      <c r="E263" s="341" t="n">
        <f aca="false">+[4]data1cf!D263</f>
        <v>12943.9431992749</v>
      </c>
      <c r="F263" s="341" t="n">
        <f aca="false">+[4]data1cf!E263</f>
        <v>12459.076329058</v>
      </c>
      <c r="G263" s="341" t="n">
        <f aca="false">+[4]data1cf!F263</f>
        <v>12132.4101376931</v>
      </c>
      <c r="H263" s="341" t="n">
        <f aca="false">+[4]data1cf!G263</f>
        <v>12080.5072373703</v>
      </c>
      <c r="I263" s="341" t="n">
        <f aca="false">+[4]data1cf!H263</f>
        <v>11687.1990347673</v>
      </c>
      <c r="J263" s="341" t="n">
        <f aca="false">+[4]data1cf!I263</f>
        <v>11691.6038390423</v>
      </c>
      <c r="K263" s="341" t="n">
        <f aca="false">+[4]data1cf!J263</f>
        <v>11581.3734578813</v>
      </c>
      <c r="L263" s="341" t="n">
        <f aca="false">+[4]data1cf!K263</f>
        <v>11699.7413133142</v>
      </c>
      <c r="M263" s="341" t="n">
        <f aca="false">+[4]data1cf!L263</f>
        <v>11488.6971731239</v>
      </c>
      <c r="N263" s="341" t="n">
        <f aca="false">+[4]data1cf!M263</f>
        <v>11594.0549972771</v>
      </c>
      <c r="O263" s="341" t="n">
        <f aca="false">+[4]data1cf!N263</f>
        <v>11513.4922651543</v>
      </c>
      <c r="P263" s="341" t="n">
        <f aca="false">+[4]data1cf!O263</f>
        <v>11442.6851043452</v>
      </c>
      <c r="Q263" s="341" t="n">
        <f aca="false">+[4]data1cf!P263</f>
        <v>11294.3814810755</v>
      </c>
      <c r="R263" s="341" t="n">
        <f aca="false">+[4]data1cf!Q263</f>
        <v>795.47575297404</v>
      </c>
      <c r="S263" s="341" t="n">
        <f aca="false">+[4]data1cf!R263</f>
        <v>0</v>
      </c>
      <c r="T263" s="341" t="n">
        <f aca="false">+[4]data1cf!S263</f>
        <v>0</v>
      </c>
      <c r="U263" s="341" t="n">
        <f aca="false">+[4]data1cf!T263</f>
        <v>0</v>
      </c>
      <c r="V263" s="341" t="n">
        <f aca="false">+[4]data1cf!U263</f>
        <v>0</v>
      </c>
      <c r="W263" s="341" t="n">
        <f aca="false">+[4]data1cf!V263</f>
        <v>0</v>
      </c>
      <c r="X263" s="341" t="n">
        <f aca="false">+[4]data1cf!W263</f>
        <v>0</v>
      </c>
      <c r="Y263" s="341" t="n">
        <f aca="false">+[4]data1cf!X263</f>
        <v>0</v>
      </c>
      <c r="Z263" s="341" t="n">
        <f aca="false">+[4]data1cf!Y263</f>
        <v>0</v>
      </c>
      <c r="AA263" s="341" t="n">
        <f aca="false">+[4]data1cf!Z263</f>
        <v>0</v>
      </c>
      <c r="AB263" s="341"/>
      <c r="AC263" s="342" t="n">
        <f aca="false">XNPV(0.1,B263:AA263,$B$1:$AA$1)</f>
        <v>22636.4493681087</v>
      </c>
      <c r="AD263" s="342" t="n">
        <f aca="false">SUMPRODUCT(B263:AA263,$B$1010:$AA$1010)</f>
        <v>47785.4212104323</v>
      </c>
      <c r="AE263" s="343" t="n">
        <f aca="false">SUMPRODUCT(B263:AA263,$B$1012:$AA$1012)</f>
        <v>47450.4427190932</v>
      </c>
      <c r="AF263" s="344" t="n">
        <f aca="false">XIRR(B263:AA263,$B$1:$AA$1)</f>
        <v>0.155215002935993</v>
      </c>
      <c r="AG263" s="345" t="n">
        <f aca="false">1-EXP(-(1/0.25)*(AD263/ABS($AD$1010)))</f>
        <v>0.979478911020093</v>
      </c>
    </row>
    <row r="264" customFormat="false" ht="12.75" hidden="false" customHeight="false" outlineLevel="0" collapsed="false">
      <c r="A264" s="336"/>
      <c r="B264" s="341" t="n">
        <f aca="false">+[4]data1cf!A264</f>
        <v>-63805.0514116069</v>
      </c>
      <c r="C264" s="341" t="n">
        <f aca="false">+[4]data1cf!B264</f>
        <v>11903.4117477342</v>
      </c>
      <c r="D264" s="341" t="n">
        <f aca="false">+[4]data1cf!C264</f>
        <v>12845.4626253122</v>
      </c>
      <c r="E264" s="341" t="n">
        <f aca="false">+[4]data1cf!D264</f>
        <v>12668.9976677034</v>
      </c>
      <c r="F264" s="341" t="n">
        <f aca="false">+[4]data1cf!E264</f>
        <v>12214.2856001095</v>
      </c>
      <c r="G264" s="341" t="n">
        <f aca="false">+[4]data1cf!F264</f>
        <v>11990.9002963761</v>
      </c>
      <c r="H264" s="341" t="n">
        <f aca="false">+[4]data1cf!G264</f>
        <v>11718.1021735944</v>
      </c>
      <c r="I264" s="341" t="n">
        <f aca="false">+[4]data1cf!H264</f>
        <v>11657.6447453714</v>
      </c>
      <c r="J264" s="341" t="n">
        <f aca="false">+[4]data1cf!I264</f>
        <v>11695.9862414669</v>
      </c>
      <c r="K264" s="341" t="n">
        <f aca="false">+[4]data1cf!J264</f>
        <v>11546.1539524109</v>
      </c>
      <c r="L264" s="341" t="n">
        <f aca="false">+[4]data1cf!K264</f>
        <v>11486.8834274231</v>
      </c>
      <c r="M264" s="341" t="n">
        <f aca="false">+[4]data1cf!L264</f>
        <v>11461.7981956508</v>
      </c>
      <c r="N264" s="341" t="n">
        <f aca="false">+[4]data1cf!M264</f>
        <v>11393.4263127213</v>
      </c>
      <c r="O264" s="341" t="n">
        <f aca="false">+[4]data1cf!N264</f>
        <v>11325.5924462218</v>
      </c>
      <c r="P264" s="341" t="n">
        <f aca="false">+[4]data1cf!O264</f>
        <v>11244.6263699637</v>
      </c>
      <c r="Q264" s="341" t="n">
        <f aca="false">+[4]data1cf!P264</f>
        <v>11316.0662788059</v>
      </c>
      <c r="R264" s="341" t="n">
        <f aca="false">+[4]data1cf!Q264</f>
        <v>731.818417670566</v>
      </c>
      <c r="S264" s="341" t="n">
        <f aca="false">+[4]data1cf!R264</f>
        <v>0</v>
      </c>
      <c r="T264" s="341" t="n">
        <f aca="false">+[4]data1cf!S264</f>
        <v>0</v>
      </c>
      <c r="U264" s="341" t="n">
        <f aca="false">+[4]data1cf!T264</f>
        <v>0</v>
      </c>
      <c r="V264" s="341" t="n">
        <f aca="false">+[4]data1cf!U264</f>
        <v>0</v>
      </c>
      <c r="W264" s="341" t="n">
        <f aca="false">+[4]data1cf!V264</f>
        <v>0</v>
      </c>
      <c r="X264" s="341" t="n">
        <f aca="false">+[4]data1cf!W264</f>
        <v>0</v>
      </c>
      <c r="Y264" s="341" t="n">
        <f aca="false">+[4]data1cf!X264</f>
        <v>0</v>
      </c>
      <c r="Z264" s="341" t="n">
        <f aca="false">+[4]data1cf!Y264</f>
        <v>0</v>
      </c>
      <c r="AA264" s="341" t="n">
        <f aca="false">+[4]data1cf!Z264</f>
        <v>0</v>
      </c>
      <c r="AB264" s="341"/>
      <c r="AC264" s="342" t="n">
        <f aca="false">XNPV(0.1,B264:AA264,$B$1:$AA$1)</f>
        <v>27035.1171412529</v>
      </c>
      <c r="AD264" s="342" t="n">
        <f aca="false">SUMPRODUCT(B264:AA264,$B$1010:$AA$1010)</f>
        <v>51880.5494694818</v>
      </c>
      <c r="AE264" s="343" t="n">
        <f aca="false">SUMPRODUCT(B264:AA264,$B$1012:$AA$1012)</f>
        <v>51549.5657171721</v>
      </c>
      <c r="AF264" s="344" t="n">
        <f aca="false">XIRR(B264:AA264,$B$1:$AA$1)</f>
        <v>0.170761949490297</v>
      </c>
      <c r="AG264" s="345" t="n">
        <f aca="false">1-EXP(-(1/0.25)*(AD264/ABS($AD$1010)))</f>
        <v>0.985291821688701</v>
      </c>
    </row>
    <row r="265" customFormat="false" ht="12.75" hidden="false" customHeight="false" outlineLevel="0" collapsed="false">
      <c r="A265" s="336"/>
      <c r="B265" s="341" t="n">
        <f aca="false">+[4]data1cf!A265</f>
        <v>-68409.3007473784</v>
      </c>
      <c r="C265" s="341" t="n">
        <f aca="false">+[4]data1cf!B265</f>
        <v>11956.5809649048</v>
      </c>
      <c r="D265" s="341" t="n">
        <f aca="false">+[4]data1cf!C265</f>
        <v>12908.8829158344</v>
      </c>
      <c r="E265" s="341" t="n">
        <f aca="false">+[4]data1cf!D265</f>
        <v>12551.4599377271</v>
      </c>
      <c r="F265" s="341" t="n">
        <f aca="false">+[4]data1cf!E265</f>
        <v>12410.2185199407</v>
      </c>
      <c r="G265" s="341" t="n">
        <f aca="false">+[4]data1cf!F265</f>
        <v>12132.5948614126</v>
      </c>
      <c r="H265" s="341" t="n">
        <f aca="false">+[4]data1cf!G265</f>
        <v>11844.2470065953</v>
      </c>
      <c r="I265" s="341" t="n">
        <f aca="false">+[4]data1cf!H265</f>
        <v>11803.0253426803</v>
      </c>
      <c r="J265" s="341" t="n">
        <f aca="false">+[4]data1cf!I265</f>
        <v>11714.4368691952</v>
      </c>
      <c r="K265" s="341" t="n">
        <f aca="false">+[4]data1cf!J265</f>
        <v>11758.9099650895</v>
      </c>
      <c r="L265" s="341" t="n">
        <f aca="false">+[4]data1cf!K265</f>
        <v>11698.6680054151</v>
      </c>
      <c r="M265" s="341" t="n">
        <f aca="false">+[4]data1cf!L265</f>
        <v>11545.6383213379</v>
      </c>
      <c r="N265" s="341" t="n">
        <f aca="false">+[4]data1cf!M265</f>
        <v>11599.8187650474</v>
      </c>
      <c r="O265" s="341" t="n">
        <f aca="false">+[4]data1cf!N265</f>
        <v>11433.5307735126</v>
      </c>
      <c r="P265" s="341" t="n">
        <f aca="false">+[4]data1cf!O265</f>
        <v>11378.9072242392</v>
      </c>
      <c r="Q265" s="341" t="n">
        <f aca="false">+[4]data1cf!P265</f>
        <v>11436.2067591225</v>
      </c>
      <c r="R265" s="341" t="n">
        <f aca="false">+[4]data1cf!Q265</f>
        <v>784.627315852131</v>
      </c>
      <c r="S265" s="341" t="n">
        <f aca="false">+[4]data1cf!R265</f>
        <v>0</v>
      </c>
      <c r="T265" s="341" t="n">
        <f aca="false">+[4]data1cf!S265</f>
        <v>0</v>
      </c>
      <c r="U265" s="341" t="n">
        <f aca="false">+[4]data1cf!T265</f>
        <v>0</v>
      </c>
      <c r="V265" s="341" t="n">
        <f aca="false">+[4]data1cf!U265</f>
        <v>0</v>
      </c>
      <c r="W265" s="341" t="n">
        <f aca="false">+[4]data1cf!V265</f>
        <v>0</v>
      </c>
      <c r="X265" s="341" t="n">
        <f aca="false">+[4]data1cf!W265</f>
        <v>0</v>
      </c>
      <c r="Y265" s="341" t="n">
        <f aca="false">+[4]data1cf!X265</f>
        <v>0</v>
      </c>
      <c r="Z265" s="341" t="n">
        <f aca="false">+[4]data1cf!Y265</f>
        <v>0</v>
      </c>
      <c r="AA265" s="341" t="n">
        <f aca="false">+[4]data1cf!Z265</f>
        <v>0</v>
      </c>
      <c r="AB265" s="341"/>
      <c r="AC265" s="342" t="n">
        <f aca="false">XNPV(0.1,B265:AA265,$B$1:$AA$1)</f>
        <v>23193.0225557452</v>
      </c>
      <c r="AD265" s="342" t="n">
        <f aca="false">SUMPRODUCT(B265:AA265,$B$1010:$AA$1010)</f>
        <v>48308.0439276851</v>
      </c>
      <c r="AE265" s="343" t="n">
        <f aca="false">SUMPRODUCT(B265:AA265,$B$1012:$AA$1012)</f>
        <v>47973.3298431025</v>
      </c>
      <c r="AF265" s="344" t="n">
        <f aca="false">XIRR(B265:AA265,$B$1:$AA$1)</f>
        <v>0.15707739642364</v>
      </c>
      <c r="AG265" s="345" t="n">
        <f aca="false">1-EXP(-(1/0.25)*(AD265/ABS($AD$1010)))</f>
        <v>0.98033286193539</v>
      </c>
    </row>
    <row r="266" customFormat="false" ht="12.75" hidden="false" customHeight="false" outlineLevel="0" collapsed="false">
      <c r="A266" s="336"/>
      <c r="B266" s="341" t="n">
        <f aca="false">+[4]data1cf!A266</f>
        <v>-73944.6586241595</v>
      </c>
      <c r="C266" s="341" t="n">
        <f aca="false">+[4]data1cf!B266</f>
        <v>12201.7475222731</v>
      </c>
      <c r="D266" s="341" t="n">
        <f aca="false">+[4]data1cf!C266</f>
        <v>13170.690855338</v>
      </c>
      <c r="E266" s="341" t="n">
        <f aca="false">+[4]data1cf!D266</f>
        <v>12957.5166011524</v>
      </c>
      <c r="F266" s="341" t="n">
        <f aca="false">+[4]data1cf!E266</f>
        <v>12582.9925672934</v>
      </c>
      <c r="G266" s="341" t="n">
        <f aca="false">+[4]data1cf!F266</f>
        <v>12226.6882140295</v>
      </c>
      <c r="H266" s="341" t="n">
        <f aca="false">+[4]data1cf!G266</f>
        <v>11915.9416570291</v>
      </c>
      <c r="I266" s="341" t="n">
        <f aca="false">+[4]data1cf!H266</f>
        <v>11964.452772348</v>
      </c>
      <c r="J266" s="341" t="n">
        <f aca="false">+[4]data1cf!I266</f>
        <v>11768.9231002997</v>
      </c>
      <c r="K266" s="341" t="n">
        <f aca="false">+[4]data1cf!J266</f>
        <v>11779.427706529</v>
      </c>
      <c r="L266" s="341" t="n">
        <f aca="false">+[4]data1cf!K266</f>
        <v>11598.8859463139</v>
      </c>
      <c r="M266" s="341" t="n">
        <f aca="false">+[4]data1cf!L266</f>
        <v>11710.3770213191</v>
      </c>
      <c r="N266" s="341" t="n">
        <f aca="false">+[4]data1cf!M266</f>
        <v>11788.5515341632</v>
      </c>
      <c r="O266" s="341" t="n">
        <f aca="false">+[4]data1cf!N266</f>
        <v>11624.5062723864</v>
      </c>
      <c r="P266" s="341" t="n">
        <f aca="false">+[4]data1cf!O266</f>
        <v>11473.8128429443</v>
      </c>
      <c r="Q266" s="341" t="n">
        <f aca="false">+[4]data1cf!P266</f>
        <v>11624.4456361122</v>
      </c>
      <c r="R266" s="341" t="n">
        <f aca="false">+[4]data1cf!Q266</f>
        <v>848.11565655566</v>
      </c>
      <c r="S266" s="341" t="n">
        <f aca="false">+[4]data1cf!R266</f>
        <v>0</v>
      </c>
      <c r="T266" s="341" t="n">
        <f aca="false">+[4]data1cf!S266</f>
        <v>0</v>
      </c>
      <c r="U266" s="341" t="n">
        <f aca="false">+[4]data1cf!T266</f>
        <v>0</v>
      </c>
      <c r="V266" s="341" t="n">
        <f aca="false">+[4]data1cf!U266</f>
        <v>0</v>
      </c>
      <c r="W266" s="341" t="n">
        <f aca="false">+[4]data1cf!V266</f>
        <v>0</v>
      </c>
      <c r="X266" s="341" t="n">
        <f aca="false">+[4]data1cf!W266</f>
        <v>0</v>
      </c>
      <c r="Y266" s="341" t="n">
        <f aca="false">+[4]data1cf!X266</f>
        <v>0</v>
      </c>
      <c r="Z266" s="341" t="n">
        <f aca="false">+[4]data1cf!Y266</f>
        <v>0</v>
      </c>
      <c r="AA266" s="341" t="n">
        <f aca="false">+[4]data1cf!Z266</f>
        <v>0</v>
      </c>
      <c r="AB266" s="341"/>
      <c r="AC266" s="342" t="n">
        <f aca="false">XNPV(0.1,B266:AA266,$B$1:$AA$1)</f>
        <v>18953.9872681021</v>
      </c>
      <c r="AD266" s="342" t="n">
        <f aca="false">SUMPRODUCT(B266:AA266,$B$1010:$AA$1010)</f>
        <v>44349.7837452455</v>
      </c>
      <c r="AE266" s="343" t="n">
        <f aca="false">SUMPRODUCT(B266:AA266,$B$1012:$AA$1012)</f>
        <v>44011.3468384751</v>
      </c>
      <c r="AF266" s="344" t="n">
        <f aca="false">XIRR(B266:AA266,$B$1:$AA$1)</f>
        <v>0.143809893103679</v>
      </c>
      <c r="AG266" s="345" t="n">
        <f aca="false">1-EXP(-(1/0.25)*(AD266/ABS($AD$1010)))</f>
        <v>0.972863836314734</v>
      </c>
    </row>
    <row r="267" customFormat="false" ht="12.75" hidden="false" customHeight="false" outlineLevel="0" collapsed="false">
      <c r="A267" s="336"/>
      <c r="B267" s="341" t="n">
        <f aca="false">+[4]data1cf!A267</f>
        <v>-68570.9108325424</v>
      </c>
      <c r="C267" s="341" t="n">
        <f aca="false">+[4]data1cf!B267</f>
        <v>11988.3982210233</v>
      </c>
      <c r="D267" s="341" t="n">
        <f aca="false">+[4]data1cf!C267</f>
        <v>13039.389245736</v>
      </c>
      <c r="E267" s="341" t="n">
        <f aca="false">+[4]data1cf!D267</f>
        <v>12684.4617253287</v>
      </c>
      <c r="F267" s="341" t="n">
        <f aca="false">+[4]data1cf!E267</f>
        <v>12318.7798320086</v>
      </c>
      <c r="G267" s="341" t="n">
        <f aca="false">+[4]data1cf!F267</f>
        <v>12228.7989998215</v>
      </c>
      <c r="H267" s="341" t="n">
        <f aca="false">+[4]data1cf!G267</f>
        <v>11833.980831368</v>
      </c>
      <c r="I267" s="341" t="n">
        <f aca="false">+[4]data1cf!H267</f>
        <v>11809.6866094314</v>
      </c>
      <c r="J267" s="341" t="n">
        <f aca="false">+[4]data1cf!I267</f>
        <v>11612.7667737529</v>
      </c>
      <c r="K267" s="341" t="n">
        <f aca="false">+[4]data1cf!J267</f>
        <v>11512.0437348746</v>
      </c>
      <c r="L267" s="341" t="n">
        <f aca="false">+[4]data1cf!K267</f>
        <v>11478.5999312107</v>
      </c>
      <c r="M267" s="341" t="n">
        <f aca="false">+[4]data1cf!L267</f>
        <v>11523.9882099929</v>
      </c>
      <c r="N267" s="341" t="n">
        <f aca="false">+[4]data1cf!M267</f>
        <v>11644.9262915393</v>
      </c>
      <c r="O267" s="341" t="n">
        <f aca="false">+[4]data1cf!N267</f>
        <v>11429.5007597466</v>
      </c>
      <c r="P267" s="341" t="n">
        <f aca="false">+[4]data1cf!O267</f>
        <v>11352.7989432888</v>
      </c>
      <c r="Q267" s="341" t="n">
        <f aca="false">+[4]data1cf!P267</f>
        <v>11442.3205926703</v>
      </c>
      <c r="R267" s="341" t="n">
        <f aca="false">+[4]data1cf!Q267</f>
        <v>786.480918884928</v>
      </c>
      <c r="S267" s="341" t="n">
        <f aca="false">+[4]data1cf!R267</f>
        <v>0</v>
      </c>
      <c r="T267" s="341" t="n">
        <f aca="false">+[4]data1cf!S267</f>
        <v>0</v>
      </c>
      <c r="U267" s="341" t="n">
        <f aca="false">+[4]data1cf!T267</f>
        <v>0</v>
      </c>
      <c r="V267" s="341" t="n">
        <f aca="false">+[4]data1cf!U267</f>
        <v>0</v>
      </c>
      <c r="W267" s="341" t="n">
        <f aca="false">+[4]data1cf!V267</f>
        <v>0</v>
      </c>
      <c r="X267" s="341" t="n">
        <f aca="false">+[4]data1cf!W267</f>
        <v>0</v>
      </c>
      <c r="Y267" s="341" t="n">
        <f aca="false">+[4]data1cf!X267</f>
        <v>0</v>
      </c>
      <c r="Z267" s="341" t="n">
        <f aca="false">+[4]data1cf!Y267</f>
        <v>0</v>
      </c>
      <c r="AA267" s="341" t="n">
        <f aca="false">+[4]data1cf!Z267</f>
        <v>0</v>
      </c>
      <c r="AB267" s="341"/>
      <c r="AC267" s="342" t="n">
        <f aca="false">XNPV(0.1,B267:AA267,$B$1:$AA$1)</f>
        <v>23026.7569095618</v>
      </c>
      <c r="AD267" s="342" t="n">
        <f aca="false">SUMPRODUCT(B267:AA267,$B$1010:$AA$1010)</f>
        <v>48070.8386607688</v>
      </c>
      <c r="AE267" s="343" t="n">
        <f aca="false">SUMPRODUCT(B267:AA267,$B$1012:$AA$1012)</f>
        <v>47737.1416828505</v>
      </c>
      <c r="AF267" s="344" t="n">
        <f aca="false">XIRR(B267:AA267,$B$1:$AA$1)</f>
        <v>0.156743665678805</v>
      </c>
      <c r="AG267" s="345" t="n">
        <f aca="false">1-EXP(-(1/0.25)*(AD267/ABS($AD$1010)))</f>
        <v>0.979949770477008</v>
      </c>
    </row>
    <row r="268" customFormat="false" ht="12.75" hidden="false" customHeight="false" outlineLevel="0" collapsed="false">
      <c r="A268" s="336"/>
      <c r="B268" s="341" t="n">
        <f aca="false">+[4]data1cf!A268</f>
        <v>-64292.7958236229</v>
      </c>
      <c r="C268" s="341" t="n">
        <f aca="false">+[4]data1cf!B268</f>
        <v>11880.8476115829</v>
      </c>
      <c r="D268" s="341" t="n">
        <f aca="false">+[4]data1cf!C268</f>
        <v>12929.9743173296</v>
      </c>
      <c r="E268" s="341" t="n">
        <f aca="false">+[4]data1cf!D268</f>
        <v>12485.0026296629</v>
      </c>
      <c r="F268" s="341" t="n">
        <f aca="false">+[4]data1cf!E268</f>
        <v>12226.6244731895</v>
      </c>
      <c r="G268" s="341" t="n">
        <f aca="false">+[4]data1cf!F268</f>
        <v>11950.9631143002</v>
      </c>
      <c r="H268" s="341" t="n">
        <f aca="false">+[4]data1cf!G268</f>
        <v>11848.2662637015</v>
      </c>
      <c r="I268" s="341" t="n">
        <f aca="false">+[4]data1cf!H268</f>
        <v>11708.2129213894</v>
      </c>
      <c r="J268" s="341" t="n">
        <f aca="false">+[4]data1cf!I268</f>
        <v>11503.8341297534</v>
      </c>
      <c r="K268" s="341" t="n">
        <f aca="false">+[4]data1cf!J268</f>
        <v>11617.2712695739</v>
      </c>
      <c r="L268" s="341" t="n">
        <f aca="false">+[4]data1cf!K268</f>
        <v>11615.1623278055</v>
      </c>
      <c r="M268" s="341" t="n">
        <f aca="false">+[4]data1cf!L268</f>
        <v>11406.5491199308</v>
      </c>
      <c r="N268" s="341" t="n">
        <f aca="false">+[4]data1cf!M268</f>
        <v>11491.3778695555</v>
      </c>
      <c r="O268" s="341" t="n">
        <f aca="false">+[4]data1cf!N268</f>
        <v>11286.1069851305</v>
      </c>
      <c r="P268" s="341" t="n">
        <f aca="false">+[4]data1cf!O268</f>
        <v>11304.3078020339</v>
      </c>
      <c r="Q268" s="341" t="n">
        <f aca="false">+[4]data1cf!P268</f>
        <v>11172.4182395573</v>
      </c>
      <c r="R268" s="341" t="n">
        <f aca="false">+[4]data1cf!Q268</f>
        <v>737.412650978625</v>
      </c>
      <c r="S268" s="341" t="n">
        <f aca="false">+[4]data1cf!R268</f>
        <v>0</v>
      </c>
      <c r="T268" s="341" t="n">
        <f aca="false">+[4]data1cf!S268</f>
        <v>0</v>
      </c>
      <c r="U268" s="341" t="n">
        <f aca="false">+[4]data1cf!T268</f>
        <v>0</v>
      </c>
      <c r="V268" s="341" t="n">
        <f aca="false">+[4]data1cf!U268</f>
        <v>0</v>
      </c>
      <c r="W268" s="341" t="n">
        <f aca="false">+[4]data1cf!V268</f>
        <v>0</v>
      </c>
      <c r="X268" s="341" t="n">
        <f aca="false">+[4]data1cf!W268</f>
        <v>0</v>
      </c>
      <c r="Y268" s="341" t="n">
        <f aca="false">+[4]data1cf!X268</f>
        <v>0</v>
      </c>
      <c r="Z268" s="341" t="n">
        <f aca="false">+[4]data1cf!Y268</f>
        <v>0</v>
      </c>
      <c r="AA268" s="341" t="n">
        <f aca="false">+[4]data1cf!Z268</f>
        <v>0</v>
      </c>
      <c r="AB268" s="341"/>
      <c r="AC268" s="342" t="n">
        <f aca="false">XNPV(0.1,B268:AA268,$B$1:$AA$1)</f>
        <v>26514.4310010382</v>
      </c>
      <c r="AD268" s="342" t="n">
        <f aca="false">SUMPRODUCT(B268:AA268,$B$1010:$AA$1010)</f>
        <v>51358.5881394373</v>
      </c>
      <c r="AE268" s="343" t="n">
        <f aca="false">SUMPRODUCT(B268:AA268,$B$1012:$AA$1012)</f>
        <v>51027.6032413528</v>
      </c>
      <c r="AF268" s="344" t="n">
        <f aca="false">XIRR(B268:AA268,$B$1:$AA$1)</f>
        <v>0.16893332457354</v>
      </c>
      <c r="AG268" s="345" t="n">
        <f aca="false">1-EXP(-(1/0.25)*(AD268/ABS($AD$1010)))</f>
        <v>0.984654015233103</v>
      </c>
    </row>
    <row r="269" customFormat="false" ht="12.75" hidden="false" customHeight="false" outlineLevel="0" collapsed="false">
      <c r="A269" s="336"/>
      <c r="B269" s="341" t="n">
        <f aca="false">+[4]data1cf!A269</f>
        <v>-65156.2187825219</v>
      </c>
      <c r="C269" s="341" t="n">
        <f aca="false">+[4]data1cf!B269</f>
        <v>11892.7593968332</v>
      </c>
      <c r="D269" s="341" t="n">
        <f aca="false">+[4]data1cf!C269</f>
        <v>12804.5892629986</v>
      </c>
      <c r="E269" s="341" t="n">
        <f aca="false">+[4]data1cf!D269</f>
        <v>12636.0822162345</v>
      </c>
      <c r="F269" s="341" t="n">
        <f aca="false">+[4]data1cf!E269</f>
        <v>12235.7574394043</v>
      </c>
      <c r="G269" s="341" t="n">
        <f aca="false">+[4]data1cf!F269</f>
        <v>12132.4559590625</v>
      </c>
      <c r="H269" s="341" t="n">
        <f aca="false">+[4]data1cf!G269</f>
        <v>11773.8264484272</v>
      </c>
      <c r="I269" s="341" t="n">
        <f aca="false">+[4]data1cf!H269</f>
        <v>11622.9824945726</v>
      </c>
      <c r="J269" s="341" t="n">
        <f aca="false">+[4]data1cf!I269</f>
        <v>11479.7461454422</v>
      </c>
      <c r="K269" s="341" t="n">
        <f aca="false">+[4]data1cf!J269</f>
        <v>11558.3108688239</v>
      </c>
      <c r="L269" s="341" t="n">
        <f aca="false">+[4]data1cf!K269</f>
        <v>11459.3312991448</v>
      </c>
      <c r="M269" s="341" t="n">
        <f aca="false">+[4]data1cf!L269</f>
        <v>11380.833095581</v>
      </c>
      <c r="N269" s="341" t="n">
        <f aca="false">+[4]data1cf!M269</f>
        <v>11473.0562497227</v>
      </c>
      <c r="O269" s="341" t="n">
        <f aca="false">+[4]data1cf!N269</f>
        <v>11353.4479327917</v>
      </c>
      <c r="P269" s="341" t="n">
        <f aca="false">+[4]data1cf!O269</f>
        <v>11210.7998836699</v>
      </c>
      <c r="Q269" s="341" t="n">
        <f aca="false">+[4]data1cf!P269</f>
        <v>11386.5432717116</v>
      </c>
      <c r="R269" s="341" t="n">
        <f aca="false">+[4]data1cf!Q269</f>
        <v>747.315766948013</v>
      </c>
      <c r="S269" s="341" t="n">
        <f aca="false">+[4]data1cf!R269</f>
        <v>0</v>
      </c>
      <c r="T269" s="341" t="n">
        <f aca="false">+[4]data1cf!S269</f>
        <v>0</v>
      </c>
      <c r="U269" s="341" t="n">
        <f aca="false">+[4]data1cf!T269</f>
        <v>0</v>
      </c>
      <c r="V269" s="341" t="n">
        <f aca="false">+[4]data1cf!U269</f>
        <v>0</v>
      </c>
      <c r="W269" s="341" t="n">
        <f aca="false">+[4]data1cf!V269</f>
        <v>0</v>
      </c>
      <c r="X269" s="341" t="n">
        <f aca="false">+[4]data1cf!W269</f>
        <v>0</v>
      </c>
      <c r="Y269" s="341" t="n">
        <f aca="false">+[4]data1cf!X269</f>
        <v>0</v>
      </c>
      <c r="Z269" s="341" t="n">
        <f aca="false">+[4]data1cf!Y269</f>
        <v>0</v>
      </c>
      <c r="AA269" s="341" t="n">
        <f aca="false">+[4]data1cf!Z269</f>
        <v>0</v>
      </c>
      <c r="AB269" s="341"/>
      <c r="AC269" s="342" t="n">
        <f aca="false">XNPV(0.1,B269:AA269,$B$1:$AA$1)</f>
        <v>25642.0641750125</v>
      </c>
      <c r="AD269" s="342" t="n">
        <f aca="false">SUMPRODUCT(B269:AA269,$B$1010:$AA$1010)</f>
        <v>50474.9560799868</v>
      </c>
      <c r="AE269" s="343" t="n">
        <f aca="false">SUMPRODUCT(B269:AA269,$B$1012:$AA$1012)</f>
        <v>50144.0745524685</v>
      </c>
      <c r="AF269" s="344" t="n">
        <f aca="false">XIRR(B269:AA269,$B$1:$AA$1)</f>
        <v>0.16596553251273</v>
      </c>
      <c r="AG269" s="345" t="n">
        <f aca="false">1-EXP(-(1/0.25)*(AD269/ABS($AD$1010)))</f>
        <v>0.983510594824727</v>
      </c>
    </row>
    <row r="270" customFormat="false" ht="12.75" hidden="false" customHeight="false" outlineLevel="0" collapsed="false">
      <c r="A270" s="336"/>
      <c r="B270" s="341" t="n">
        <f aca="false">+[4]data1cf!A270</f>
        <v>-68291.3927658235</v>
      </c>
      <c r="C270" s="341" t="n">
        <f aca="false">+[4]data1cf!B270</f>
        <v>11864.0330525544</v>
      </c>
      <c r="D270" s="341" t="n">
        <f aca="false">+[4]data1cf!C270</f>
        <v>12997.8631377168</v>
      </c>
      <c r="E270" s="341" t="n">
        <f aca="false">+[4]data1cf!D270</f>
        <v>12656.3632323799</v>
      </c>
      <c r="F270" s="341" t="n">
        <f aca="false">+[4]data1cf!E270</f>
        <v>12313.5661005476</v>
      </c>
      <c r="G270" s="341" t="n">
        <f aca="false">+[4]data1cf!F270</f>
        <v>12111.410878255</v>
      </c>
      <c r="H270" s="341" t="n">
        <f aca="false">+[4]data1cf!G270</f>
        <v>11808.6272549849</v>
      </c>
      <c r="I270" s="341" t="n">
        <f aca="false">+[4]data1cf!H270</f>
        <v>11670.6483193268</v>
      </c>
      <c r="J270" s="341" t="n">
        <f aca="false">+[4]data1cf!I270</f>
        <v>11662.9599927551</v>
      </c>
      <c r="K270" s="341" t="n">
        <f aca="false">+[4]data1cf!J270</f>
        <v>11719.6137308522</v>
      </c>
      <c r="L270" s="341" t="n">
        <f aca="false">+[4]data1cf!K270</f>
        <v>11410.7533130249</v>
      </c>
      <c r="M270" s="341" t="n">
        <f aca="false">+[4]data1cf!L270</f>
        <v>11566.34602187</v>
      </c>
      <c r="N270" s="341" t="n">
        <f aca="false">+[4]data1cf!M270</f>
        <v>11505.8894882725</v>
      </c>
      <c r="O270" s="341" t="n">
        <f aca="false">+[4]data1cf!N270</f>
        <v>11409.8222685211</v>
      </c>
      <c r="P270" s="341" t="n">
        <f aca="false">+[4]data1cf!O270</f>
        <v>11504.1506767225</v>
      </c>
      <c r="Q270" s="341" t="n">
        <f aca="false">+[4]data1cf!P270</f>
        <v>11317.2828799327</v>
      </c>
      <c r="R270" s="341" t="n">
        <f aca="false">+[4]data1cf!Q270</f>
        <v>783.274958466889</v>
      </c>
      <c r="S270" s="341" t="n">
        <f aca="false">+[4]data1cf!R270</f>
        <v>0</v>
      </c>
      <c r="T270" s="341" t="n">
        <f aca="false">+[4]data1cf!S270</f>
        <v>0</v>
      </c>
      <c r="U270" s="341" t="n">
        <f aca="false">+[4]data1cf!T270</f>
        <v>0</v>
      </c>
      <c r="V270" s="341" t="n">
        <f aca="false">+[4]data1cf!U270</f>
        <v>0</v>
      </c>
      <c r="W270" s="341" t="n">
        <f aca="false">+[4]data1cf!V270</f>
        <v>0</v>
      </c>
      <c r="X270" s="341" t="n">
        <f aca="false">+[4]data1cf!W270</f>
        <v>0</v>
      </c>
      <c r="Y270" s="341" t="n">
        <f aca="false">+[4]data1cf!X270</f>
        <v>0</v>
      </c>
      <c r="Z270" s="341" t="n">
        <f aca="false">+[4]data1cf!Y270</f>
        <v>0</v>
      </c>
      <c r="AA270" s="341" t="n">
        <f aca="false">+[4]data1cf!Z270</f>
        <v>0</v>
      </c>
      <c r="AB270" s="341"/>
      <c r="AC270" s="342" t="n">
        <f aca="false">XNPV(0.1,B270:AA270,$B$1:$AA$1)</f>
        <v>23035.0923990083</v>
      </c>
      <c r="AD270" s="342" t="n">
        <f aca="false">SUMPRODUCT(B270:AA270,$B$1010:$AA$1010)</f>
        <v>48040.6843402008</v>
      </c>
      <c r="AE270" s="343" t="n">
        <f aca="false">SUMPRODUCT(B270:AA270,$B$1012:$AA$1012)</f>
        <v>47707.4412071935</v>
      </c>
      <c r="AF270" s="344" t="n">
        <f aca="false">XIRR(B270:AA270,$B$1:$AA$1)</f>
        <v>0.156885461808591</v>
      </c>
      <c r="AG270" s="345" t="n">
        <f aca="false">1-EXP(-(1/0.25)*(AD270/ABS($AD$1010)))</f>
        <v>0.979900539020458</v>
      </c>
    </row>
    <row r="271" customFormat="false" ht="12.75" hidden="false" customHeight="false" outlineLevel="0" collapsed="false">
      <c r="A271" s="336"/>
      <c r="B271" s="341" t="n">
        <f aca="false">+[4]data1cf!A271</f>
        <v>-73355.2742569965</v>
      </c>
      <c r="C271" s="341" t="n">
        <f aca="false">+[4]data1cf!B271</f>
        <v>11962.989133477</v>
      </c>
      <c r="D271" s="341" t="n">
        <f aca="false">+[4]data1cf!C271</f>
        <v>13162.3015777314</v>
      </c>
      <c r="E271" s="341" t="n">
        <f aca="false">+[4]data1cf!D271</f>
        <v>12742.175511423</v>
      </c>
      <c r="F271" s="341" t="n">
        <f aca="false">+[4]data1cf!E271</f>
        <v>12539.0982714592</v>
      </c>
      <c r="G271" s="341" t="n">
        <f aca="false">+[4]data1cf!F271</f>
        <v>12219.5477433826</v>
      </c>
      <c r="H271" s="341" t="n">
        <f aca="false">+[4]data1cf!G271</f>
        <v>12018.1790308635</v>
      </c>
      <c r="I271" s="341" t="n">
        <f aca="false">+[4]data1cf!H271</f>
        <v>11937.8567385111</v>
      </c>
      <c r="J271" s="341" t="n">
        <f aca="false">+[4]data1cf!I271</f>
        <v>11897.4695622254</v>
      </c>
      <c r="K271" s="341" t="n">
        <f aca="false">+[4]data1cf!J271</f>
        <v>11879.4009115946</v>
      </c>
      <c r="L271" s="341" t="n">
        <f aca="false">+[4]data1cf!K271</f>
        <v>11665.3006854907</v>
      </c>
      <c r="M271" s="341" t="n">
        <f aca="false">+[4]data1cf!L271</f>
        <v>11562.824083851</v>
      </c>
      <c r="N271" s="341" t="n">
        <f aca="false">+[4]data1cf!M271</f>
        <v>11706.8987461375</v>
      </c>
      <c r="O271" s="341" t="n">
        <f aca="false">+[4]data1cf!N271</f>
        <v>11570.8096560179</v>
      </c>
      <c r="P271" s="341" t="n">
        <f aca="false">+[4]data1cf!O271</f>
        <v>11543.0688336028</v>
      </c>
      <c r="Q271" s="341" t="n">
        <f aca="false">+[4]data1cf!P271</f>
        <v>11381.8209885854</v>
      </c>
      <c r="R271" s="341" t="n">
        <f aca="false">+[4]data1cf!Q271</f>
        <v>841.355653618047</v>
      </c>
      <c r="S271" s="341" t="n">
        <f aca="false">+[4]data1cf!R271</f>
        <v>0</v>
      </c>
      <c r="T271" s="341" t="n">
        <f aca="false">+[4]data1cf!S271</f>
        <v>0</v>
      </c>
      <c r="U271" s="341" t="n">
        <f aca="false">+[4]data1cf!T271</f>
        <v>0</v>
      </c>
      <c r="V271" s="341" t="n">
        <f aca="false">+[4]data1cf!U271</f>
        <v>0</v>
      </c>
      <c r="W271" s="341" t="n">
        <f aca="false">+[4]data1cf!V271</f>
        <v>0</v>
      </c>
      <c r="X271" s="341" t="n">
        <f aca="false">+[4]data1cf!W271</f>
        <v>0</v>
      </c>
      <c r="Y271" s="341" t="n">
        <f aca="false">+[4]data1cf!X271</f>
        <v>0</v>
      </c>
      <c r="Z271" s="341" t="n">
        <f aca="false">+[4]data1cf!Y271</f>
        <v>0</v>
      </c>
      <c r="AA271" s="341" t="n">
        <f aca="false">+[4]data1cf!Z271</f>
        <v>0</v>
      </c>
      <c r="AB271" s="341"/>
      <c r="AC271" s="342" t="n">
        <f aca="false">XNPV(0.1,B271:AA271,$B$1:$AA$1)</f>
        <v>19160.6855457209</v>
      </c>
      <c r="AD271" s="342" t="n">
        <f aca="false">SUMPRODUCT(B271:AA271,$B$1010:$AA$1010)</f>
        <v>44508.2758560394</v>
      </c>
      <c r="AE271" s="343" t="n">
        <f aca="false">SUMPRODUCT(B271:AA271,$B$1012:$AA$1012)</f>
        <v>44170.5803986495</v>
      </c>
      <c r="AF271" s="344" t="n">
        <f aca="false">XIRR(B271:AA271,$B$1:$AA$1)</f>
        <v>0.144499432036658</v>
      </c>
      <c r="AG271" s="345" t="n">
        <f aca="false">1-EXP(-(1/0.25)*(AD271/ABS($AD$1010)))</f>
        <v>0.973211373479437</v>
      </c>
    </row>
    <row r="272" customFormat="false" ht="12.75" hidden="false" customHeight="false" outlineLevel="0" collapsed="false">
      <c r="A272" s="336"/>
      <c r="B272" s="341" t="n">
        <f aca="false">+[4]data1cf!A272</f>
        <v>-67390.8915275945</v>
      </c>
      <c r="C272" s="341" t="n">
        <f aca="false">+[4]data1cf!B272</f>
        <v>11914.9724442038</v>
      </c>
      <c r="D272" s="341" t="n">
        <f aca="false">+[4]data1cf!C272</f>
        <v>13114.1236411299</v>
      </c>
      <c r="E272" s="341" t="n">
        <f aca="false">+[4]data1cf!D272</f>
        <v>12605.8876444299</v>
      </c>
      <c r="F272" s="341" t="n">
        <f aca="false">+[4]data1cf!E272</f>
        <v>12261.8149952786</v>
      </c>
      <c r="G272" s="341" t="n">
        <f aca="false">+[4]data1cf!F272</f>
        <v>12042.0266172004</v>
      </c>
      <c r="H272" s="341" t="n">
        <f aca="false">+[4]data1cf!G272</f>
        <v>12005.9986361016</v>
      </c>
      <c r="I272" s="341" t="n">
        <f aca="false">+[4]data1cf!H272</f>
        <v>11566.4150782348</v>
      </c>
      <c r="J272" s="341" t="n">
        <f aca="false">+[4]data1cf!I272</f>
        <v>11695.7262578657</v>
      </c>
      <c r="K272" s="341" t="n">
        <f aca="false">+[4]data1cf!J272</f>
        <v>11631.303061018</v>
      </c>
      <c r="L272" s="341" t="n">
        <f aca="false">+[4]data1cf!K272</f>
        <v>11685.3155750318</v>
      </c>
      <c r="M272" s="341" t="n">
        <f aca="false">+[4]data1cf!L272</f>
        <v>11682.291185004</v>
      </c>
      <c r="N272" s="341" t="n">
        <f aca="false">+[4]data1cf!M272</f>
        <v>11535.6634747823</v>
      </c>
      <c r="O272" s="341" t="n">
        <f aca="false">+[4]data1cf!N272</f>
        <v>11283.4848461305</v>
      </c>
      <c r="P272" s="341" t="n">
        <f aca="false">+[4]data1cf!O272</f>
        <v>11431.3090720454</v>
      </c>
      <c r="Q272" s="341" t="n">
        <f aca="false">+[4]data1cf!P272</f>
        <v>11436.4035446257</v>
      </c>
      <c r="R272" s="341" t="n">
        <f aca="false">+[4]data1cf!Q272</f>
        <v>772.946569464898</v>
      </c>
      <c r="S272" s="341" t="n">
        <f aca="false">+[4]data1cf!R272</f>
        <v>0</v>
      </c>
      <c r="T272" s="341" t="n">
        <f aca="false">+[4]data1cf!S272</f>
        <v>0</v>
      </c>
      <c r="U272" s="341" t="n">
        <f aca="false">+[4]data1cf!T272</f>
        <v>0</v>
      </c>
      <c r="V272" s="341" t="n">
        <f aca="false">+[4]data1cf!U272</f>
        <v>0</v>
      </c>
      <c r="W272" s="341" t="n">
        <f aca="false">+[4]data1cf!V272</f>
        <v>0</v>
      </c>
      <c r="X272" s="341" t="n">
        <f aca="false">+[4]data1cf!W272</f>
        <v>0</v>
      </c>
      <c r="Y272" s="341" t="n">
        <f aca="false">+[4]data1cf!X272</f>
        <v>0</v>
      </c>
      <c r="Z272" s="341" t="n">
        <f aca="false">+[4]data1cf!Y272</f>
        <v>0</v>
      </c>
      <c r="AA272" s="341" t="n">
        <f aca="false">+[4]data1cf!Z272</f>
        <v>0</v>
      </c>
      <c r="AB272" s="341"/>
      <c r="AC272" s="342" t="n">
        <f aca="false">XNPV(0.1,B272:AA272,$B$1:$AA$1)</f>
        <v>24123.7477534152</v>
      </c>
      <c r="AD272" s="342" t="n">
        <f aca="false">SUMPRODUCT(B272:AA272,$B$1010:$AA$1010)</f>
        <v>49178.3385314457</v>
      </c>
      <c r="AE272" s="343" t="n">
        <f aca="false">SUMPRODUCT(B272:AA272,$B$1012:$AA$1012)</f>
        <v>48844.4235927758</v>
      </c>
      <c r="AF272" s="344" t="n">
        <f aca="false">XIRR(B272:AA272,$B$1:$AA$1)</f>
        <v>0.160211709807749</v>
      </c>
      <c r="AG272" s="345" t="n">
        <f aca="false">1-EXP(-(1/0.25)*(AD272/ABS($AD$1010)))</f>
        <v>0.981676770387358</v>
      </c>
    </row>
    <row r="273" customFormat="false" ht="12.75" hidden="false" customHeight="false" outlineLevel="0" collapsed="false">
      <c r="A273" s="336"/>
      <c r="B273" s="341" t="n">
        <f aca="false">+[4]data1cf!A273</f>
        <v>-70538.6257777916</v>
      </c>
      <c r="C273" s="341" t="n">
        <f aca="false">+[4]data1cf!B273</f>
        <v>12050.1303806683</v>
      </c>
      <c r="D273" s="341" t="n">
        <f aca="false">+[4]data1cf!C273</f>
        <v>13173.4715139751</v>
      </c>
      <c r="E273" s="341" t="n">
        <f aca="false">+[4]data1cf!D273</f>
        <v>12790.6976367976</v>
      </c>
      <c r="F273" s="341" t="n">
        <f aca="false">+[4]data1cf!E273</f>
        <v>12519.8833529631</v>
      </c>
      <c r="G273" s="341" t="n">
        <f aca="false">+[4]data1cf!F273</f>
        <v>12164.6127108324</v>
      </c>
      <c r="H273" s="341" t="n">
        <f aca="false">+[4]data1cf!G273</f>
        <v>11939.8347121313</v>
      </c>
      <c r="I273" s="341" t="n">
        <f aca="false">+[4]data1cf!H273</f>
        <v>11842.8363601587</v>
      </c>
      <c r="J273" s="341" t="n">
        <f aca="false">+[4]data1cf!I273</f>
        <v>11879.5203000599</v>
      </c>
      <c r="K273" s="341" t="n">
        <f aca="false">+[4]data1cf!J273</f>
        <v>11671.7930037182</v>
      </c>
      <c r="L273" s="341" t="n">
        <f aca="false">+[4]data1cf!K273</f>
        <v>11633.9113214504</v>
      </c>
      <c r="M273" s="341" t="n">
        <f aca="false">+[4]data1cf!L273</f>
        <v>11678.9457813906</v>
      </c>
      <c r="N273" s="341" t="n">
        <f aca="false">+[4]data1cf!M273</f>
        <v>11655.618207949</v>
      </c>
      <c r="O273" s="341" t="n">
        <f aca="false">+[4]data1cf!N273</f>
        <v>11658.6925739504</v>
      </c>
      <c r="P273" s="341" t="n">
        <f aca="false">+[4]data1cf!O273</f>
        <v>11440.2893385021</v>
      </c>
      <c r="Q273" s="341" t="n">
        <f aca="false">+[4]data1cf!P273</f>
        <v>11420.9632668237</v>
      </c>
      <c r="R273" s="341" t="n">
        <f aca="false">+[4]data1cf!Q273</f>
        <v>809.049822220958</v>
      </c>
      <c r="S273" s="341" t="n">
        <f aca="false">+[4]data1cf!R273</f>
        <v>0</v>
      </c>
      <c r="T273" s="341" t="n">
        <f aca="false">+[4]data1cf!S273</f>
        <v>0</v>
      </c>
      <c r="U273" s="341" t="n">
        <f aca="false">+[4]data1cf!T273</f>
        <v>0</v>
      </c>
      <c r="V273" s="341" t="n">
        <f aca="false">+[4]data1cf!U273</f>
        <v>0</v>
      </c>
      <c r="W273" s="341" t="n">
        <f aca="false">+[4]data1cf!V273</f>
        <v>0</v>
      </c>
      <c r="X273" s="341" t="n">
        <f aca="false">+[4]data1cf!W273</f>
        <v>0</v>
      </c>
      <c r="Y273" s="341" t="n">
        <f aca="false">+[4]data1cf!X273</f>
        <v>0</v>
      </c>
      <c r="Z273" s="341" t="n">
        <f aca="false">+[4]data1cf!Y273</f>
        <v>0</v>
      </c>
      <c r="AA273" s="341" t="n">
        <f aca="false">+[4]data1cf!Z273</f>
        <v>0</v>
      </c>
      <c r="AB273" s="341"/>
      <c r="AC273" s="342" t="n">
        <f aca="false">XNPV(0.1,B273:AA273,$B$1:$AA$1)</f>
        <v>21878.6875743698</v>
      </c>
      <c r="AD273" s="342" t="n">
        <f aca="false">SUMPRODUCT(B273:AA273,$B$1010:$AA$1010)</f>
        <v>47163.3297887008</v>
      </c>
      <c r="AE273" s="343" t="n">
        <f aca="false">SUMPRODUCT(B273:AA273,$B$1012:$AA$1012)</f>
        <v>46826.4439064708</v>
      </c>
      <c r="AF273" s="344" t="n">
        <f aca="false">XIRR(B273:AA273,$B$1:$AA$1)</f>
        <v>0.152558157971489</v>
      </c>
      <c r="AG273" s="345" t="n">
        <f aca="false">1-EXP(-(1/0.25)*(AD273/ABS($AD$1010)))</f>
        <v>0.978413963175993</v>
      </c>
    </row>
    <row r="274" customFormat="false" ht="12.75" hidden="false" customHeight="false" outlineLevel="0" collapsed="false">
      <c r="A274" s="336"/>
      <c r="B274" s="341" t="n">
        <f aca="false">+[4]data1cf!A274</f>
        <v>-62684.2888238208</v>
      </c>
      <c r="C274" s="341" t="n">
        <f aca="false">+[4]data1cf!B274</f>
        <v>11862.0579790896</v>
      </c>
      <c r="D274" s="341" t="n">
        <f aca="false">+[4]data1cf!C274</f>
        <v>12767.7315483327</v>
      </c>
      <c r="E274" s="341" t="n">
        <f aca="false">+[4]data1cf!D274</f>
        <v>12392.4155024891</v>
      </c>
      <c r="F274" s="341" t="n">
        <f aca="false">+[4]data1cf!E274</f>
        <v>12034.4902471238</v>
      </c>
      <c r="G274" s="341" t="n">
        <f aca="false">+[4]data1cf!F274</f>
        <v>11897.7047812129</v>
      </c>
      <c r="H274" s="341" t="n">
        <f aca="false">+[4]data1cf!G274</f>
        <v>11822.0990644695</v>
      </c>
      <c r="I274" s="341" t="n">
        <f aca="false">+[4]data1cf!H274</f>
        <v>11645.4870235987</v>
      </c>
      <c r="J274" s="341" t="n">
        <f aca="false">+[4]data1cf!I274</f>
        <v>11500.2195026836</v>
      </c>
      <c r="K274" s="341" t="n">
        <f aca="false">+[4]data1cf!J274</f>
        <v>11561.7604769385</v>
      </c>
      <c r="L274" s="341" t="n">
        <f aca="false">+[4]data1cf!K274</f>
        <v>11473.9671608468</v>
      </c>
      <c r="M274" s="341" t="n">
        <f aca="false">+[4]data1cf!L274</f>
        <v>11457.776802194</v>
      </c>
      <c r="N274" s="341" t="n">
        <f aca="false">+[4]data1cf!M274</f>
        <v>11479.583931786</v>
      </c>
      <c r="O274" s="341" t="n">
        <f aca="false">+[4]data1cf!N274</f>
        <v>11340.1467311794</v>
      </c>
      <c r="P274" s="341" t="n">
        <f aca="false">+[4]data1cf!O274</f>
        <v>11110.5174980736</v>
      </c>
      <c r="Q274" s="341" t="n">
        <f aca="false">+[4]data1cf!P274</f>
        <v>11311.3711291022</v>
      </c>
      <c r="R274" s="341" t="n">
        <f aca="false">+[4]data1cf!Q274</f>
        <v>718.963719093695</v>
      </c>
      <c r="S274" s="341" t="n">
        <f aca="false">+[4]data1cf!R274</f>
        <v>0</v>
      </c>
      <c r="T274" s="341" t="n">
        <f aca="false">+[4]data1cf!S274</f>
        <v>0</v>
      </c>
      <c r="U274" s="341" t="n">
        <f aca="false">+[4]data1cf!T274</f>
        <v>0</v>
      </c>
      <c r="V274" s="341" t="n">
        <f aca="false">+[4]data1cf!U274</f>
        <v>0</v>
      </c>
      <c r="W274" s="341" t="n">
        <f aca="false">+[4]data1cf!V274</f>
        <v>0</v>
      </c>
      <c r="X274" s="341" t="n">
        <f aca="false">+[4]data1cf!W274</f>
        <v>0</v>
      </c>
      <c r="Y274" s="341" t="n">
        <f aca="false">+[4]data1cf!X274</f>
        <v>0</v>
      </c>
      <c r="Z274" s="341" t="n">
        <f aca="false">+[4]data1cf!Y274</f>
        <v>0</v>
      </c>
      <c r="AA274" s="341" t="n">
        <f aca="false">+[4]data1cf!Z274</f>
        <v>0</v>
      </c>
      <c r="AB274" s="341"/>
      <c r="AC274" s="342" t="n">
        <f aca="false">XNPV(0.1,B274:AA274,$B$1:$AA$1)</f>
        <v>27619.5302730363</v>
      </c>
      <c r="AD274" s="342" t="n">
        <f aca="false">SUMPRODUCT(B274:AA274,$B$1010:$AA$1010)</f>
        <v>52365.3664055535</v>
      </c>
      <c r="AE274" s="343" t="n">
        <f aca="false">SUMPRODUCT(B274:AA274,$B$1012:$AA$1012)</f>
        <v>52035.5633393949</v>
      </c>
      <c r="AF274" s="344" t="n">
        <f aca="false">XIRR(B274:AA274,$B$1:$AA$1)</f>
        <v>0.17326290348336</v>
      </c>
      <c r="AG274" s="345" t="n">
        <f aca="false">1-EXP(-(1/0.25)*(AD274/ABS($AD$1010)))</f>
        <v>0.985860470308115</v>
      </c>
    </row>
    <row r="275" customFormat="false" ht="12.75" hidden="false" customHeight="false" outlineLevel="0" collapsed="false">
      <c r="A275" s="336"/>
      <c r="B275" s="341" t="n">
        <f aca="false">+[4]data1cf!A275</f>
        <v>-72749.2780596061</v>
      </c>
      <c r="C275" s="341" t="n">
        <f aca="false">+[4]data1cf!B275</f>
        <v>11915.2004074294</v>
      </c>
      <c r="D275" s="341" t="n">
        <f aca="false">+[4]data1cf!C275</f>
        <v>13107.6346893773</v>
      </c>
      <c r="E275" s="341" t="n">
        <f aca="false">+[4]data1cf!D275</f>
        <v>12796.1655819801</v>
      </c>
      <c r="F275" s="341" t="n">
        <f aca="false">+[4]data1cf!E275</f>
        <v>12586.9773856387</v>
      </c>
      <c r="G275" s="341" t="n">
        <f aca="false">+[4]data1cf!F275</f>
        <v>12234.2124348283</v>
      </c>
      <c r="H275" s="341" t="n">
        <f aca="false">+[4]data1cf!G275</f>
        <v>11927.805740151</v>
      </c>
      <c r="I275" s="341" t="n">
        <f aca="false">+[4]data1cf!H275</f>
        <v>11820.7020432022</v>
      </c>
      <c r="J275" s="341" t="n">
        <f aca="false">+[4]data1cf!I275</f>
        <v>11815.0727254686</v>
      </c>
      <c r="K275" s="341" t="n">
        <f aca="false">+[4]data1cf!J275</f>
        <v>11803.3578516215</v>
      </c>
      <c r="L275" s="341" t="n">
        <f aca="false">+[4]data1cf!K275</f>
        <v>11753.9973048381</v>
      </c>
      <c r="M275" s="341" t="n">
        <f aca="false">+[4]data1cf!L275</f>
        <v>11627.6598517875</v>
      </c>
      <c r="N275" s="341" t="n">
        <f aca="false">+[4]data1cf!M275</f>
        <v>11537.0058441827</v>
      </c>
      <c r="O275" s="341" t="n">
        <f aca="false">+[4]data1cf!N275</f>
        <v>11465.1893058383</v>
      </c>
      <c r="P275" s="341" t="n">
        <f aca="false">+[4]data1cf!O275</f>
        <v>11473.8009091344</v>
      </c>
      <c r="Q275" s="341" t="n">
        <f aca="false">+[4]data1cf!P275</f>
        <v>11361.4928874754</v>
      </c>
      <c r="R275" s="341" t="n">
        <f aca="false">+[4]data1cf!Q275</f>
        <v>834.405119632458</v>
      </c>
      <c r="S275" s="341" t="n">
        <f aca="false">+[4]data1cf!R275</f>
        <v>0</v>
      </c>
      <c r="T275" s="341" t="n">
        <f aca="false">+[4]data1cf!S275</f>
        <v>0</v>
      </c>
      <c r="U275" s="341" t="n">
        <f aca="false">+[4]data1cf!T275</f>
        <v>0</v>
      </c>
      <c r="V275" s="341" t="n">
        <f aca="false">+[4]data1cf!U275</f>
        <v>0</v>
      </c>
      <c r="W275" s="341" t="n">
        <f aca="false">+[4]data1cf!V275</f>
        <v>0</v>
      </c>
      <c r="X275" s="341" t="n">
        <f aca="false">+[4]data1cf!W275</f>
        <v>0</v>
      </c>
      <c r="Y275" s="341" t="n">
        <f aca="false">+[4]data1cf!X275</f>
        <v>0</v>
      </c>
      <c r="Z275" s="341" t="n">
        <f aca="false">+[4]data1cf!Y275</f>
        <v>0</v>
      </c>
      <c r="AA275" s="341" t="n">
        <f aca="false">+[4]data1cf!Z275</f>
        <v>0</v>
      </c>
      <c r="AB275" s="341"/>
      <c r="AC275" s="342" t="n">
        <f aca="false">XNPV(0.1,B275:AA275,$B$1:$AA$1)</f>
        <v>19526.3153975306</v>
      </c>
      <c r="AD275" s="342" t="n">
        <f aca="false">SUMPRODUCT(B275:AA275,$B$1010:$AA$1010)</f>
        <v>44785.699103334</v>
      </c>
      <c r="AE275" s="343" t="n">
        <f aca="false">SUMPRODUCT(B275:AA275,$B$1012:$AA$1012)</f>
        <v>44449.2295459319</v>
      </c>
      <c r="AF275" s="344" t="n">
        <f aca="false">XIRR(B275:AA275,$B$1:$AA$1)</f>
        <v>0.145718893100819</v>
      </c>
      <c r="AG275" s="345" t="n">
        <f aca="false">1-EXP(-(1/0.25)*(AD275/ABS($AD$1010)))</f>
        <v>0.973809019883407</v>
      </c>
    </row>
    <row r="276" customFormat="false" ht="12.75" hidden="false" customHeight="false" outlineLevel="0" collapsed="false">
      <c r="A276" s="336"/>
      <c r="B276" s="341" t="n">
        <f aca="false">+[4]data1cf!A276</f>
        <v>-64111.0755971871</v>
      </c>
      <c r="C276" s="341" t="n">
        <f aca="false">+[4]data1cf!B276</f>
        <v>11912.7920693446</v>
      </c>
      <c r="D276" s="341" t="n">
        <f aca="false">+[4]data1cf!C276</f>
        <v>12924.7540464396</v>
      </c>
      <c r="E276" s="341" t="n">
        <f aca="false">+[4]data1cf!D276</f>
        <v>12514.6148748441</v>
      </c>
      <c r="F276" s="341" t="n">
        <f aca="false">+[4]data1cf!E276</f>
        <v>12242.2094002124</v>
      </c>
      <c r="G276" s="341" t="n">
        <f aca="false">+[4]data1cf!F276</f>
        <v>12003.2167901861</v>
      </c>
      <c r="H276" s="341" t="n">
        <f aca="false">+[4]data1cf!G276</f>
        <v>11901.1024047654</v>
      </c>
      <c r="I276" s="341" t="n">
        <f aca="false">+[4]data1cf!H276</f>
        <v>11758.2111601952</v>
      </c>
      <c r="J276" s="341" t="n">
        <f aca="false">+[4]data1cf!I276</f>
        <v>11687.631624824</v>
      </c>
      <c r="K276" s="341" t="n">
        <f aca="false">+[4]data1cf!J276</f>
        <v>11689.9692412674</v>
      </c>
      <c r="L276" s="341" t="n">
        <f aca="false">+[4]data1cf!K276</f>
        <v>11578.692135157</v>
      </c>
      <c r="M276" s="341" t="n">
        <f aca="false">+[4]data1cf!L276</f>
        <v>11285.7266086954</v>
      </c>
      <c r="N276" s="341" t="n">
        <f aca="false">+[4]data1cf!M276</f>
        <v>11419.8726951116</v>
      </c>
      <c r="O276" s="341" t="n">
        <f aca="false">+[4]data1cf!N276</f>
        <v>11317.7517974971</v>
      </c>
      <c r="P276" s="341" t="n">
        <f aca="false">+[4]data1cf!O276</f>
        <v>11235.6408028878</v>
      </c>
      <c r="Q276" s="341" t="n">
        <f aca="false">+[4]data1cf!P276</f>
        <v>11315.347394905</v>
      </c>
      <c r="R276" s="341" t="n">
        <f aca="false">+[4]data1cf!Q276</f>
        <v>735.328392669497</v>
      </c>
      <c r="S276" s="341" t="n">
        <f aca="false">+[4]data1cf!R276</f>
        <v>0</v>
      </c>
      <c r="T276" s="341" t="n">
        <f aca="false">+[4]data1cf!S276</f>
        <v>0</v>
      </c>
      <c r="U276" s="341" t="n">
        <f aca="false">+[4]data1cf!T276</f>
        <v>0</v>
      </c>
      <c r="V276" s="341" t="n">
        <f aca="false">+[4]data1cf!U276</f>
        <v>0</v>
      </c>
      <c r="W276" s="341" t="n">
        <f aca="false">+[4]data1cf!V276</f>
        <v>0</v>
      </c>
      <c r="X276" s="341" t="n">
        <f aca="false">+[4]data1cf!W276</f>
        <v>0</v>
      </c>
      <c r="Y276" s="341" t="n">
        <f aca="false">+[4]data1cf!X276</f>
        <v>0</v>
      </c>
      <c r="Z276" s="341" t="n">
        <f aca="false">+[4]data1cf!Y276</f>
        <v>0</v>
      </c>
      <c r="AA276" s="341" t="n">
        <f aca="false">+[4]data1cf!Z276</f>
        <v>0</v>
      </c>
      <c r="AB276" s="341"/>
      <c r="AC276" s="342" t="n">
        <f aca="false">XNPV(0.1,B276:AA276,$B$1:$AA$1)</f>
        <v>26903.8584485838</v>
      </c>
      <c r="AD276" s="342" t="n">
        <f aca="false">SUMPRODUCT(B276:AA276,$B$1010:$AA$1010)</f>
        <v>51802.4420785105</v>
      </c>
      <c r="AE276" s="343" t="n">
        <f aca="false">SUMPRODUCT(B276:AA276,$B$1012:$AA$1012)</f>
        <v>51470.8281068697</v>
      </c>
      <c r="AF276" s="344" t="n">
        <f aca="false">XIRR(B276:AA276,$B$1:$AA$1)</f>
        <v>0.170097672084454</v>
      </c>
      <c r="AG276" s="345" t="n">
        <f aca="false">1-EXP(-(1/0.25)*(AD276/ABS($AD$1010)))</f>
        <v>0.985198093054555</v>
      </c>
    </row>
    <row r="277" customFormat="false" ht="12.75" hidden="false" customHeight="false" outlineLevel="0" collapsed="false">
      <c r="A277" s="336"/>
      <c r="B277" s="341" t="n">
        <f aca="false">+[4]data1cf!A277</f>
        <v>-69180.2612874845</v>
      </c>
      <c r="C277" s="341" t="n">
        <f aca="false">+[4]data1cf!B277</f>
        <v>11932.4286481622</v>
      </c>
      <c r="D277" s="341" t="n">
        <f aca="false">+[4]data1cf!C277</f>
        <v>13180.3262689161</v>
      </c>
      <c r="E277" s="341" t="n">
        <f aca="false">+[4]data1cf!D277</f>
        <v>12628.5312555882</v>
      </c>
      <c r="F277" s="341" t="n">
        <f aca="false">+[4]data1cf!E277</f>
        <v>12437.8789152014</v>
      </c>
      <c r="G277" s="341" t="n">
        <f aca="false">+[4]data1cf!F277</f>
        <v>12200.8108186117</v>
      </c>
      <c r="H277" s="341" t="n">
        <f aca="false">+[4]data1cf!G277</f>
        <v>11795.7358358617</v>
      </c>
      <c r="I277" s="341" t="n">
        <f aca="false">+[4]data1cf!H277</f>
        <v>11669.1373194699</v>
      </c>
      <c r="J277" s="341" t="n">
        <f aca="false">+[4]data1cf!I277</f>
        <v>11748.0486016505</v>
      </c>
      <c r="K277" s="341" t="n">
        <f aca="false">+[4]data1cf!J277</f>
        <v>11779.6483575051</v>
      </c>
      <c r="L277" s="341" t="n">
        <f aca="false">+[4]data1cf!K277</f>
        <v>11477.8632261987</v>
      </c>
      <c r="M277" s="341" t="n">
        <f aca="false">+[4]data1cf!L277</f>
        <v>11580.3624895088</v>
      </c>
      <c r="N277" s="341" t="n">
        <f aca="false">+[4]data1cf!M277</f>
        <v>11357.3265317491</v>
      </c>
      <c r="O277" s="341" t="n">
        <f aca="false">+[4]data1cf!N277</f>
        <v>11476.416281603</v>
      </c>
      <c r="P277" s="341" t="n">
        <f aca="false">+[4]data1cf!O277</f>
        <v>11341.9070622628</v>
      </c>
      <c r="Q277" s="341" t="n">
        <f aca="false">+[4]data1cf!P277</f>
        <v>11256.7110039152</v>
      </c>
      <c r="R277" s="341" t="n">
        <f aca="false">+[4]data1cf!Q277</f>
        <v>793.469924862932</v>
      </c>
      <c r="S277" s="341" t="n">
        <f aca="false">+[4]data1cf!R277</f>
        <v>0</v>
      </c>
      <c r="T277" s="341" t="n">
        <f aca="false">+[4]data1cf!S277</f>
        <v>0</v>
      </c>
      <c r="U277" s="341" t="n">
        <f aca="false">+[4]data1cf!T277</f>
        <v>0</v>
      </c>
      <c r="V277" s="341" t="n">
        <f aca="false">+[4]data1cf!U277</f>
        <v>0</v>
      </c>
      <c r="W277" s="341" t="n">
        <f aca="false">+[4]data1cf!V277</f>
        <v>0</v>
      </c>
      <c r="X277" s="341" t="n">
        <f aca="false">+[4]data1cf!W277</f>
        <v>0</v>
      </c>
      <c r="Y277" s="341" t="n">
        <f aca="false">+[4]data1cf!X277</f>
        <v>0</v>
      </c>
      <c r="Z277" s="341" t="n">
        <f aca="false">+[4]data1cf!Y277</f>
        <v>0</v>
      </c>
      <c r="AA277" s="341" t="n">
        <f aca="false">+[4]data1cf!Z277</f>
        <v>0</v>
      </c>
      <c r="AB277" s="341"/>
      <c r="AC277" s="342" t="n">
        <f aca="false">XNPV(0.1,B277:AA277,$B$1:$AA$1)</f>
        <v>22483.496512611</v>
      </c>
      <c r="AD277" s="342" t="n">
        <f aca="false">SUMPRODUCT(B277:AA277,$B$1010:$AA$1010)</f>
        <v>47522.0512830731</v>
      </c>
      <c r="AE277" s="343" t="n">
        <f aca="false">SUMPRODUCT(B277:AA277,$B$1012:$AA$1012)</f>
        <v>47188.5836624499</v>
      </c>
      <c r="AF277" s="344" t="n">
        <f aca="false">XIRR(B277:AA277,$B$1:$AA$1)</f>
        <v>0.155054255719968</v>
      </c>
      <c r="AG277" s="345" t="n">
        <f aca="false">1-EXP(-(1/0.25)*(AD277/ABS($AD$1010)))</f>
        <v>0.979034620340751</v>
      </c>
    </row>
    <row r="278" customFormat="false" ht="12.75" hidden="false" customHeight="false" outlineLevel="0" collapsed="false">
      <c r="A278" s="336"/>
      <c r="B278" s="341" t="n">
        <f aca="false">+[4]data1cf!A278</f>
        <v>-61613.8715915912</v>
      </c>
      <c r="C278" s="341" t="n">
        <f aca="false">+[4]data1cf!B278</f>
        <v>11991.2430594172</v>
      </c>
      <c r="D278" s="341" t="n">
        <f aca="false">+[4]data1cf!C278</f>
        <v>12667.430100971</v>
      </c>
      <c r="E278" s="341" t="n">
        <f aca="false">+[4]data1cf!D278</f>
        <v>12472.1883081925</v>
      </c>
      <c r="F278" s="341" t="n">
        <f aca="false">+[4]data1cf!E278</f>
        <v>12192.0737463439</v>
      </c>
      <c r="G278" s="341" t="n">
        <f aca="false">+[4]data1cf!F278</f>
        <v>12140.8764901985</v>
      </c>
      <c r="H278" s="341" t="n">
        <f aca="false">+[4]data1cf!G278</f>
        <v>11815.9877896813</v>
      </c>
      <c r="I278" s="341" t="n">
        <f aca="false">+[4]data1cf!H278</f>
        <v>11677.8051197555</v>
      </c>
      <c r="J278" s="341" t="n">
        <f aca="false">+[4]data1cf!I278</f>
        <v>11618.9992227005</v>
      </c>
      <c r="K278" s="341" t="n">
        <f aca="false">+[4]data1cf!J278</f>
        <v>11517.1451040937</v>
      </c>
      <c r="L278" s="341" t="n">
        <f aca="false">+[4]data1cf!K278</f>
        <v>11585.8435605073</v>
      </c>
      <c r="M278" s="341" t="n">
        <f aca="false">+[4]data1cf!L278</f>
        <v>11328.4923713333</v>
      </c>
      <c r="N278" s="341" t="n">
        <f aca="false">+[4]data1cf!M278</f>
        <v>11469.9457267004</v>
      </c>
      <c r="O278" s="341" t="n">
        <f aca="false">+[4]data1cf!N278</f>
        <v>11342.0996848228</v>
      </c>
      <c r="P278" s="341" t="n">
        <f aca="false">+[4]data1cf!O278</f>
        <v>11170.9659056239</v>
      </c>
      <c r="Q278" s="341" t="n">
        <f aca="false">+[4]data1cf!P278</f>
        <v>11300.3578778428</v>
      </c>
      <c r="R278" s="341" t="n">
        <f aca="false">+[4]data1cf!Q278</f>
        <v>706.686461606915</v>
      </c>
      <c r="S278" s="341" t="n">
        <f aca="false">+[4]data1cf!R278</f>
        <v>0</v>
      </c>
      <c r="T278" s="341" t="n">
        <f aca="false">+[4]data1cf!S278</f>
        <v>0</v>
      </c>
      <c r="U278" s="341" t="n">
        <f aca="false">+[4]data1cf!T278</f>
        <v>0</v>
      </c>
      <c r="V278" s="341" t="n">
        <f aca="false">+[4]data1cf!U278</f>
        <v>0</v>
      </c>
      <c r="W278" s="341" t="n">
        <f aca="false">+[4]data1cf!V278</f>
        <v>0</v>
      </c>
      <c r="X278" s="341" t="n">
        <f aca="false">+[4]data1cf!W278</f>
        <v>0</v>
      </c>
      <c r="Y278" s="341" t="n">
        <f aca="false">+[4]data1cf!X278</f>
        <v>0</v>
      </c>
      <c r="Z278" s="341" t="n">
        <f aca="false">+[4]data1cf!Y278</f>
        <v>0</v>
      </c>
      <c r="AA278" s="341" t="n">
        <f aca="false">+[4]data1cf!Z278</f>
        <v>0</v>
      </c>
      <c r="AB278" s="341"/>
      <c r="AC278" s="342" t="n">
        <f aca="false">XNPV(0.1,B278:AA278,$B$1:$AA$1)</f>
        <v>29098.5055475165</v>
      </c>
      <c r="AD278" s="342" t="n">
        <f aca="false">SUMPRODUCT(B278:AA278,$B$1010:$AA$1010)</f>
        <v>53925.0003273988</v>
      </c>
      <c r="AE278" s="343" t="n">
        <f aca="false">SUMPRODUCT(B278:AA278,$B$1012:$AA$1012)</f>
        <v>53594.2775630832</v>
      </c>
      <c r="AF278" s="344" t="n">
        <f aca="false">XIRR(B278:AA278,$B$1:$AA$1)</f>
        <v>0.178342594180133</v>
      </c>
      <c r="AG278" s="345" t="n">
        <f aca="false">1-EXP(-(1/0.25)*(AD278/ABS($AD$1010)))</f>
        <v>0.987544875023512</v>
      </c>
    </row>
    <row r="279" customFormat="false" ht="12.75" hidden="false" customHeight="false" outlineLevel="0" collapsed="false">
      <c r="A279" s="336"/>
      <c r="B279" s="341" t="n">
        <f aca="false">+[4]data1cf!A279</f>
        <v>-61315.1172206621</v>
      </c>
      <c r="C279" s="341" t="n">
        <f aca="false">+[4]data1cf!B279</f>
        <v>11878.4911078638</v>
      </c>
      <c r="D279" s="341" t="n">
        <f aca="false">+[4]data1cf!C279</f>
        <v>12722.4293066055</v>
      </c>
      <c r="E279" s="341" t="n">
        <f aca="false">+[4]data1cf!D279</f>
        <v>12438.9503472039</v>
      </c>
      <c r="F279" s="341" t="n">
        <f aca="false">+[4]data1cf!E279</f>
        <v>12105.7286654708</v>
      </c>
      <c r="G279" s="341" t="n">
        <f aca="false">+[4]data1cf!F279</f>
        <v>11855.2526244462</v>
      </c>
      <c r="H279" s="341" t="n">
        <f aca="false">+[4]data1cf!G279</f>
        <v>11703.0375261554</v>
      </c>
      <c r="I279" s="341" t="n">
        <f aca="false">+[4]data1cf!H279</f>
        <v>11613.4342800548</v>
      </c>
      <c r="J279" s="341" t="n">
        <f aca="false">+[4]data1cf!I279</f>
        <v>11518.9991153451</v>
      </c>
      <c r="K279" s="341" t="n">
        <f aca="false">+[4]data1cf!J279</f>
        <v>11606.29547347</v>
      </c>
      <c r="L279" s="341" t="n">
        <f aca="false">+[4]data1cf!K279</f>
        <v>11454.1711364197</v>
      </c>
      <c r="M279" s="341" t="n">
        <f aca="false">+[4]data1cf!L279</f>
        <v>11472.4897577516</v>
      </c>
      <c r="N279" s="341" t="n">
        <f aca="false">+[4]data1cf!M279</f>
        <v>11675.0960052559</v>
      </c>
      <c r="O279" s="341" t="n">
        <f aca="false">+[4]data1cf!N279</f>
        <v>11350.1036561039</v>
      </c>
      <c r="P279" s="341" t="n">
        <f aca="false">+[4]data1cf!O279</f>
        <v>11171.614622178</v>
      </c>
      <c r="Q279" s="341" t="n">
        <f aca="false">+[4]data1cf!P279</f>
        <v>11173.4948254387</v>
      </c>
      <c r="R279" s="341" t="n">
        <f aca="false">+[4]data1cf!Q279</f>
        <v>703.259868474106</v>
      </c>
      <c r="S279" s="341" t="n">
        <f aca="false">+[4]data1cf!R279</f>
        <v>0</v>
      </c>
      <c r="T279" s="341" t="n">
        <f aca="false">+[4]data1cf!S279</f>
        <v>0</v>
      </c>
      <c r="U279" s="341" t="n">
        <f aca="false">+[4]data1cf!T279</f>
        <v>0</v>
      </c>
      <c r="V279" s="341" t="n">
        <f aca="false">+[4]data1cf!U279</f>
        <v>0</v>
      </c>
      <c r="W279" s="341" t="n">
        <f aca="false">+[4]data1cf!V279</f>
        <v>0</v>
      </c>
      <c r="X279" s="341" t="n">
        <f aca="false">+[4]data1cf!W279</f>
        <v>0</v>
      </c>
      <c r="Y279" s="341" t="n">
        <f aca="false">+[4]data1cf!X279</f>
        <v>0</v>
      </c>
      <c r="Z279" s="341" t="n">
        <f aca="false">+[4]data1cf!Y279</f>
        <v>0</v>
      </c>
      <c r="AA279" s="341" t="n">
        <f aca="false">+[4]data1cf!Z279</f>
        <v>0</v>
      </c>
      <c r="AB279" s="341"/>
      <c r="AC279" s="342" t="n">
        <f aca="false">XNPV(0.1,B279:AA279,$B$1:$AA$1)</f>
        <v>29009.8194207808</v>
      </c>
      <c r="AD279" s="342" t="n">
        <f aca="false">SUMPRODUCT(B279:AA279,$B$1010:$AA$1010)</f>
        <v>53765.8492582201</v>
      </c>
      <c r="AE279" s="343" t="n">
        <f aca="false">SUMPRODUCT(B279:AA279,$B$1012:$AA$1012)</f>
        <v>53435.875065494</v>
      </c>
      <c r="AF279" s="344" t="n">
        <f aca="false">XIRR(B279:AA279,$B$1:$AA$1)</f>
        <v>0.178340892499862</v>
      </c>
      <c r="AG279" s="345" t="n">
        <f aca="false">1-EXP(-(1/0.25)*(AD279/ABS($AD$1010)))</f>
        <v>0.9873826146507</v>
      </c>
    </row>
    <row r="280" customFormat="false" ht="12.75" hidden="false" customHeight="false" outlineLevel="0" collapsed="false">
      <c r="A280" s="336"/>
      <c r="B280" s="341" t="n">
        <f aca="false">+[4]data1cf!A280</f>
        <v>-61215.5971348452</v>
      </c>
      <c r="C280" s="341" t="n">
        <f aca="false">+[4]data1cf!B280</f>
        <v>11895.7176554179</v>
      </c>
      <c r="D280" s="341" t="n">
        <f aca="false">+[4]data1cf!C280</f>
        <v>12732.9515181141</v>
      </c>
      <c r="E280" s="341" t="n">
        <f aca="false">+[4]data1cf!D280</f>
        <v>12279.1815453874</v>
      </c>
      <c r="F280" s="341" t="n">
        <f aca="false">+[4]data1cf!E280</f>
        <v>12228.0804012803</v>
      </c>
      <c r="G280" s="341" t="n">
        <f aca="false">+[4]data1cf!F280</f>
        <v>11986.3679150505</v>
      </c>
      <c r="H280" s="341" t="n">
        <f aca="false">+[4]data1cf!G280</f>
        <v>11721.96685774</v>
      </c>
      <c r="I280" s="341" t="n">
        <f aca="false">+[4]data1cf!H280</f>
        <v>11567.7078647888</v>
      </c>
      <c r="J280" s="341" t="n">
        <f aca="false">+[4]data1cf!I280</f>
        <v>11759.0031472707</v>
      </c>
      <c r="K280" s="341" t="n">
        <f aca="false">+[4]data1cf!J280</f>
        <v>11547.2947361536</v>
      </c>
      <c r="L280" s="341" t="n">
        <f aca="false">+[4]data1cf!K280</f>
        <v>11421.7194529342</v>
      </c>
      <c r="M280" s="341" t="n">
        <f aca="false">+[4]data1cf!L280</f>
        <v>11373.450108126</v>
      </c>
      <c r="N280" s="341" t="n">
        <f aca="false">+[4]data1cf!M280</f>
        <v>11355.7512593275</v>
      </c>
      <c r="O280" s="341" t="n">
        <f aca="false">+[4]data1cf!N280</f>
        <v>11413.8662101647</v>
      </c>
      <c r="P280" s="341" t="n">
        <f aca="false">+[4]data1cf!O280</f>
        <v>11392.750182085</v>
      </c>
      <c r="Q280" s="341" t="n">
        <f aca="false">+[4]data1cf!P280</f>
        <v>11036.3385335612</v>
      </c>
      <c r="R280" s="341" t="n">
        <f aca="false">+[4]data1cf!Q280</f>
        <v>702.11841289782</v>
      </c>
      <c r="S280" s="341" t="n">
        <f aca="false">+[4]data1cf!R280</f>
        <v>0</v>
      </c>
      <c r="T280" s="341" t="n">
        <f aca="false">+[4]data1cf!S280</f>
        <v>0</v>
      </c>
      <c r="U280" s="341" t="n">
        <f aca="false">+[4]data1cf!T280</f>
        <v>0</v>
      </c>
      <c r="V280" s="341" t="n">
        <f aca="false">+[4]data1cf!U280</f>
        <v>0</v>
      </c>
      <c r="W280" s="341" t="n">
        <f aca="false">+[4]data1cf!V280</f>
        <v>0</v>
      </c>
      <c r="X280" s="341" t="n">
        <f aca="false">+[4]data1cf!W280</f>
        <v>0</v>
      </c>
      <c r="Y280" s="341" t="n">
        <f aca="false">+[4]data1cf!X280</f>
        <v>0</v>
      </c>
      <c r="Z280" s="341" t="n">
        <f aca="false">+[4]data1cf!Y280</f>
        <v>0</v>
      </c>
      <c r="AA280" s="341" t="n">
        <f aca="false">+[4]data1cf!Z280</f>
        <v>0</v>
      </c>
      <c r="AB280" s="341"/>
      <c r="AC280" s="342" t="n">
        <f aca="false">XNPV(0.1,B280:AA280,$B$1:$AA$1)</f>
        <v>29147.4662776813</v>
      </c>
      <c r="AD280" s="342" t="n">
        <f aca="false">SUMPRODUCT(B280:AA280,$B$1010:$AA$1010)</f>
        <v>53901.2549802613</v>
      </c>
      <c r="AE280" s="343" t="n">
        <f aca="false">SUMPRODUCT(B280:AA280,$B$1012:$AA$1012)</f>
        <v>53571.4536236457</v>
      </c>
      <c r="AF280" s="344" t="n">
        <f aca="false">XIRR(B280:AA280,$B$1:$AA$1)</f>
        <v>0.17886668203901</v>
      </c>
      <c r="AG280" s="345" t="n">
        <f aca="false">1-EXP(-(1/0.25)*(AD280/ABS($AD$1010)))</f>
        <v>0.987520798865968</v>
      </c>
    </row>
    <row r="281" customFormat="false" ht="12.75" hidden="false" customHeight="false" outlineLevel="0" collapsed="false">
      <c r="A281" s="336"/>
      <c r="B281" s="341" t="n">
        <f aca="false">+[4]data1cf!A281</f>
        <v>-68325.1995764604</v>
      </c>
      <c r="C281" s="341" t="n">
        <f aca="false">+[4]data1cf!B281</f>
        <v>12031.0866820185</v>
      </c>
      <c r="D281" s="341" t="n">
        <f aca="false">+[4]data1cf!C281</f>
        <v>13031.01143911</v>
      </c>
      <c r="E281" s="341" t="n">
        <f aca="false">+[4]data1cf!D281</f>
        <v>12600.1911555068</v>
      </c>
      <c r="F281" s="341" t="n">
        <f aca="false">+[4]data1cf!E281</f>
        <v>12402.0463647646</v>
      </c>
      <c r="G281" s="341" t="n">
        <f aca="false">+[4]data1cf!F281</f>
        <v>12184.3951748345</v>
      </c>
      <c r="H281" s="341" t="n">
        <f aca="false">+[4]data1cf!G281</f>
        <v>11909.7320191497</v>
      </c>
      <c r="I281" s="341" t="n">
        <f aca="false">+[4]data1cf!H281</f>
        <v>11771.4660130589</v>
      </c>
      <c r="J281" s="341" t="n">
        <f aca="false">+[4]data1cf!I281</f>
        <v>11805.5576969591</v>
      </c>
      <c r="K281" s="341" t="n">
        <f aca="false">+[4]data1cf!J281</f>
        <v>11734.2392634271</v>
      </c>
      <c r="L281" s="341" t="n">
        <f aca="false">+[4]data1cf!K281</f>
        <v>11618.5784438019</v>
      </c>
      <c r="M281" s="341" t="n">
        <f aca="false">+[4]data1cf!L281</f>
        <v>11526.0487256612</v>
      </c>
      <c r="N281" s="341" t="n">
        <f aca="false">+[4]data1cf!M281</f>
        <v>11439.578781833</v>
      </c>
      <c r="O281" s="341" t="n">
        <f aca="false">+[4]data1cf!N281</f>
        <v>11427.2665648338</v>
      </c>
      <c r="P281" s="341" t="n">
        <f aca="false">+[4]data1cf!O281</f>
        <v>11312.6736142199</v>
      </c>
      <c r="Q281" s="341" t="n">
        <f aca="false">+[4]data1cf!P281</f>
        <v>11444.3113249206</v>
      </c>
      <c r="R281" s="341" t="n">
        <f aca="false">+[4]data1cf!Q281</f>
        <v>783.66270906217</v>
      </c>
      <c r="S281" s="341" t="n">
        <f aca="false">+[4]data1cf!R281</f>
        <v>0</v>
      </c>
      <c r="T281" s="341" t="n">
        <f aca="false">+[4]data1cf!S281</f>
        <v>0</v>
      </c>
      <c r="U281" s="341" t="n">
        <f aca="false">+[4]data1cf!T281</f>
        <v>0</v>
      </c>
      <c r="V281" s="341" t="n">
        <f aca="false">+[4]data1cf!U281</f>
        <v>0</v>
      </c>
      <c r="W281" s="341" t="n">
        <f aca="false">+[4]data1cf!V281</f>
        <v>0</v>
      </c>
      <c r="X281" s="341" t="n">
        <f aca="false">+[4]data1cf!W281</f>
        <v>0</v>
      </c>
      <c r="Y281" s="341" t="n">
        <f aca="false">+[4]data1cf!X281</f>
        <v>0</v>
      </c>
      <c r="Z281" s="341" t="n">
        <f aca="false">+[4]data1cf!Y281</f>
        <v>0</v>
      </c>
      <c r="AA281" s="341" t="n">
        <f aca="false">+[4]data1cf!Z281</f>
        <v>0</v>
      </c>
      <c r="AB281" s="341"/>
      <c r="AC281" s="342" t="n">
        <f aca="false">XNPV(0.1,B281:AA281,$B$1:$AA$1)</f>
        <v>23455.4888349807</v>
      </c>
      <c r="AD281" s="342" t="n">
        <f aca="false">SUMPRODUCT(B281:AA281,$B$1010:$AA$1010)</f>
        <v>48558.652026541</v>
      </c>
      <c r="AE281" s="343" t="n">
        <f aca="false">SUMPRODUCT(B281:AA281,$B$1012:$AA$1012)</f>
        <v>48224.2716170495</v>
      </c>
      <c r="AF281" s="344" t="n">
        <f aca="false">XIRR(B281:AA281,$B$1:$AA$1)</f>
        <v>0.157929262579943</v>
      </c>
      <c r="AG281" s="345" t="n">
        <f aca="false">1-EXP(-(1/0.25)*(AD281/ABS($AD$1010)))</f>
        <v>0.980729650499488</v>
      </c>
    </row>
    <row r="282" customFormat="false" ht="12.75" hidden="false" customHeight="false" outlineLevel="0" collapsed="false">
      <c r="A282" s="336"/>
      <c r="B282" s="341" t="n">
        <f aca="false">+[4]data1cf!A282</f>
        <v>-64280.1987288986</v>
      </c>
      <c r="C282" s="341" t="n">
        <f aca="false">+[4]data1cf!B282</f>
        <v>11935.3656089923</v>
      </c>
      <c r="D282" s="341" t="n">
        <f aca="false">+[4]data1cf!C282</f>
        <v>12869.684020106</v>
      </c>
      <c r="E282" s="341" t="n">
        <f aca="false">+[4]data1cf!D282</f>
        <v>12422.6559111183</v>
      </c>
      <c r="F282" s="341" t="n">
        <f aca="false">+[4]data1cf!E282</f>
        <v>12377.3839506207</v>
      </c>
      <c r="G282" s="341" t="n">
        <f aca="false">+[4]data1cf!F282</f>
        <v>12262.6287365485</v>
      </c>
      <c r="H282" s="341" t="n">
        <f aca="false">+[4]data1cf!G282</f>
        <v>11847.6166939866</v>
      </c>
      <c r="I282" s="341" t="n">
        <f aca="false">+[4]data1cf!H282</f>
        <v>11709.2383354286</v>
      </c>
      <c r="J282" s="341" t="n">
        <f aca="false">+[4]data1cf!I282</f>
        <v>11595.041426012</v>
      </c>
      <c r="K282" s="341" t="n">
        <f aca="false">+[4]data1cf!J282</f>
        <v>11595.6933591363</v>
      </c>
      <c r="L282" s="341" t="n">
        <f aca="false">+[4]data1cf!K282</f>
        <v>11691.6105689062</v>
      </c>
      <c r="M282" s="341" t="n">
        <f aca="false">+[4]data1cf!L282</f>
        <v>11500.3066011173</v>
      </c>
      <c r="N282" s="341" t="n">
        <f aca="false">+[4]data1cf!M282</f>
        <v>11638.4935739072</v>
      </c>
      <c r="O282" s="341" t="n">
        <f aca="false">+[4]data1cf!N282</f>
        <v>11392.848473498</v>
      </c>
      <c r="P282" s="341" t="n">
        <f aca="false">+[4]data1cf!O282</f>
        <v>11411.7465445174</v>
      </c>
      <c r="Q282" s="341" t="n">
        <f aca="false">+[4]data1cf!P282</f>
        <v>11271.3515584671</v>
      </c>
      <c r="R282" s="341" t="n">
        <f aca="false">+[4]data1cf!Q282</f>
        <v>737.268167340976</v>
      </c>
      <c r="S282" s="341" t="n">
        <f aca="false">+[4]data1cf!R282</f>
        <v>0</v>
      </c>
      <c r="T282" s="341" t="n">
        <f aca="false">+[4]data1cf!S282</f>
        <v>0</v>
      </c>
      <c r="U282" s="341" t="n">
        <f aca="false">+[4]data1cf!T282</f>
        <v>0</v>
      </c>
      <c r="V282" s="341" t="n">
        <f aca="false">+[4]data1cf!U282</f>
        <v>0</v>
      </c>
      <c r="W282" s="341" t="n">
        <f aca="false">+[4]data1cf!V282</f>
        <v>0</v>
      </c>
      <c r="X282" s="341" t="n">
        <f aca="false">+[4]data1cf!W282</f>
        <v>0</v>
      </c>
      <c r="Y282" s="341" t="n">
        <f aca="false">+[4]data1cf!X282</f>
        <v>0</v>
      </c>
      <c r="Z282" s="341" t="n">
        <f aca="false">+[4]data1cf!Y282</f>
        <v>0</v>
      </c>
      <c r="AA282" s="341" t="n">
        <f aca="false">+[4]data1cf!Z282</f>
        <v>0</v>
      </c>
      <c r="AB282" s="341"/>
      <c r="AC282" s="342" t="n">
        <f aca="false">XNPV(0.1,B282:AA282,$B$1:$AA$1)</f>
        <v>27001.8101303106</v>
      </c>
      <c r="AD282" s="342" t="n">
        <f aca="false">SUMPRODUCT(B282:AA282,$B$1010:$AA$1010)</f>
        <v>52013.4303488536</v>
      </c>
      <c r="AE282" s="343" t="n">
        <f aca="false">SUMPRODUCT(B282:AA282,$B$1012:$AA$1012)</f>
        <v>51680.1289751781</v>
      </c>
      <c r="AF282" s="344" t="n">
        <f aca="false">XIRR(B282:AA282,$B$1:$AA$1)</f>
        <v>0.170015373956848</v>
      </c>
      <c r="AG282" s="345" t="n">
        <f aca="false">1-EXP(-(1/0.25)*(AD282/ABS($AD$1010)))</f>
        <v>0.985449916617762</v>
      </c>
    </row>
    <row r="283" customFormat="false" ht="12.75" hidden="false" customHeight="false" outlineLevel="0" collapsed="false">
      <c r="A283" s="336"/>
      <c r="B283" s="341" t="n">
        <f aca="false">+[4]data1cf!A283</f>
        <v>-71523.0743160392</v>
      </c>
      <c r="C283" s="341" t="n">
        <f aca="false">+[4]data1cf!B283</f>
        <v>11995.9629013543</v>
      </c>
      <c r="D283" s="341" t="n">
        <f aca="false">+[4]data1cf!C283</f>
        <v>13135.1894435068</v>
      </c>
      <c r="E283" s="341" t="n">
        <f aca="false">+[4]data1cf!D283</f>
        <v>12921.3606345782</v>
      </c>
      <c r="F283" s="341" t="n">
        <f aca="false">+[4]data1cf!E283</f>
        <v>12603.2358654728</v>
      </c>
      <c r="G283" s="341" t="n">
        <f aca="false">+[4]data1cf!F283</f>
        <v>12202.488426457</v>
      </c>
      <c r="H283" s="341" t="n">
        <f aca="false">+[4]data1cf!G283</f>
        <v>12013.1053241074</v>
      </c>
      <c r="I283" s="341" t="n">
        <f aca="false">+[4]data1cf!H283</f>
        <v>11856.4512633325</v>
      </c>
      <c r="J283" s="341" t="n">
        <f aca="false">+[4]data1cf!I283</f>
        <v>11869.2497164355</v>
      </c>
      <c r="K283" s="341" t="n">
        <f aca="false">+[4]data1cf!J283</f>
        <v>11661.8825694278</v>
      </c>
      <c r="L283" s="341" t="n">
        <f aca="false">+[4]data1cf!K283</f>
        <v>11627.8098848254</v>
      </c>
      <c r="M283" s="341" t="n">
        <f aca="false">+[4]data1cf!L283</f>
        <v>11636.2106331431</v>
      </c>
      <c r="N283" s="341" t="n">
        <f aca="false">+[4]data1cf!M283</f>
        <v>11682.5196731445</v>
      </c>
      <c r="O283" s="341" t="n">
        <f aca="false">+[4]data1cf!N283</f>
        <v>11435.1432805381</v>
      </c>
      <c r="P283" s="341" t="n">
        <f aca="false">+[4]data1cf!O283</f>
        <v>11405.8054322597</v>
      </c>
      <c r="Q283" s="341" t="n">
        <f aca="false">+[4]data1cf!P283</f>
        <v>11546.0765743647</v>
      </c>
      <c r="R283" s="341" t="n">
        <f aca="false">+[4]data1cf!Q283</f>
        <v>820.341053175244</v>
      </c>
      <c r="S283" s="341" t="n">
        <f aca="false">+[4]data1cf!R283</f>
        <v>0</v>
      </c>
      <c r="T283" s="341" t="n">
        <f aca="false">+[4]data1cf!S283</f>
        <v>0</v>
      </c>
      <c r="U283" s="341" t="n">
        <f aca="false">+[4]data1cf!T283</f>
        <v>0</v>
      </c>
      <c r="V283" s="341" t="n">
        <f aca="false">+[4]data1cf!U283</f>
        <v>0</v>
      </c>
      <c r="W283" s="341" t="n">
        <f aca="false">+[4]data1cf!V283</f>
        <v>0</v>
      </c>
      <c r="X283" s="341" t="n">
        <f aca="false">+[4]data1cf!W283</f>
        <v>0</v>
      </c>
      <c r="Y283" s="341" t="n">
        <f aca="false">+[4]data1cf!X283</f>
        <v>0</v>
      </c>
      <c r="Z283" s="341" t="n">
        <f aca="false">+[4]data1cf!Y283</f>
        <v>0</v>
      </c>
      <c r="AA283" s="341" t="n">
        <f aca="false">+[4]data1cf!Z283</f>
        <v>0</v>
      </c>
      <c r="AB283" s="341"/>
      <c r="AC283" s="342" t="n">
        <f aca="false">XNPV(0.1,B283:AA283,$B$1:$AA$1)</f>
        <v>20981.1158486104</v>
      </c>
      <c r="AD283" s="342" t="n">
        <f aca="false">SUMPRODUCT(B283:AA283,$B$1010:$AA$1010)</f>
        <v>46276.2144716679</v>
      </c>
      <c r="AE283" s="343" t="n">
        <f aca="false">SUMPRODUCT(B283:AA283,$B$1012:$AA$1012)</f>
        <v>45939.2913559323</v>
      </c>
      <c r="AF283" s="344" t="n">
        <f aca="false">XIRR(B283:AA283,$B$1:$AA$1)</f>
        <v>0.149853834627017</v>
      </c>
      <c r="AG283" s="345" t="n">
        <f aca="false">1-EXP(-(1/0.25)*(AD283/ABS($AD$1010)))</f>
        <v>0.976799028510376</v>
      </c>
    </row>
    <row r="284" customFormat="false" ht="12.75" hidden="false" customHeight="false" outlineLevel="0" collapsed="false">
      <c r="A284" s="336"/>
      <c r="B284" s="341" t="n">
        <f aca="false">+[4]data1cf!A284</f>
        <v>-62024.7924811788</v>
      </c>
      <c r="C284" s="341" t="n">
        <f aca="false">+[4]data1cf!B284</f>
        <v>11743.960436417</v>
      </c>
      <c r="D284" s="341" t="n">
        <f aca="false">+[4]data1cf!C284</f>
        <v>12618.2568133288</v>
      </c>
      <c r="E284" s="341" t="n">
        <f aca="false">+[4]data1cf!D284</f>
        <v>12363.581304716</v>
      </c>
      <c r="F284" s="341" t="n">
        <f aca="false">+[4]data1cf!E284</f>
        <v>12187.3845339597</v>
      </c>
      <c r="G284" s="341" t="n">
        <f aca="false">+[4]data1cf!F284</f>
        <v>11936.8324310082</v>
      </c>
      <c r="H284" s="341" t="n">
        <f aca="false">+[4]data1cf!G284</f>
        <v>11601.4912289976</v>
      </c>
      <c r="I284" s="341" t="n">
        <f aca="false">+[4]data1cf!H284</f>
        <v>11641.3765472108</v>
      </c>
      <c r="J284" s="341" t="n">
        <f aca="false">+[4]data1cf!I284</f>
        <v>11766.8604255534</v>
      </c>
      <c r="K284" s="341" t="n">
        <f aca="false">+[4]data1cf!J284</f>
        <v>11548.1931487791</v>
      </c>
      <c r="L284" s="341" t="n">
        <f aca="false">+[4]data1cf!K284</f>
        <v>11370.8640457116</v>
      </c>
      <c r="M284" s="341" t="n">
        <f aca="false">+[4]data1cf!L284</f>
        <v>11404.3246754847</v>
      </c>
      <c r="N284" s="341" t="n">
        <f aca="false">+[4]data1cf!M284</f>
        <v>11307.9949750436</v>
      </c>
      <c r="O284" s="341" t="n">
        <f aca="false">+[4]data1cf!N284</f>
        <v>11249.7830528155</v>
      </c>
      <c r="P284" s="341" t="n">
        <f aca="false">+[4]data1cf!O284</f>
        <v>11446.6300859219</v>
      </c>
      <c r="Q284" s="341" t="n">
        <f aca="false">+[4]data1cf!P284</f>
        <v>11261.5674419935</v>
      </c>
      <c r="R284" s="341" t="n">
        <f aca="false">+[4]data1cf!Q284</f>
        <v>711.399559842128</v>
      </c>
      <c r="S284" s="341" t="n">
        <f aca="false">+[4]data1cf!R284</f>
        <v>0</v>
      </c>
      <c r="T284" s="341" t="n">
        <f aca="false">+[4]data1cf!S284</f>
        <v>0</v>
      </c>
      <c r="U284" s="341" t="n">
        <f aca="false">+[4]data1cf!T284</f>
        <v>0</v>
      </c>
      <c r="V284" s="341" t="n">
        <f aca="false">+[4]data1cf!U284</f>
        <v>0</v>
      </c>
      <c r="W284" s="341" t="n">
        <f aca="false">+[4]data1cf!V284</f>
        <v>0</v>
      </c>
      <c r="X284" s="341" t="n">
        <f aca="false">+[4]data1cf!W284</f>
        <v>0</v>
      </c>
      <c r="Y284" s="341" t="n">
        <f aca="false">+[4]data1cf!X284</f>
        <v>0</v>
      </c>
      <c r="Z284" s="341" t="n">
        <f aca="false">+[4]data1cf!Y284</f>
        <v>0</v>
      </c>
      <c r="AA284" s="341" t="n">
        <f aca="false">+[4]data1cf!Z284</f>
        <v>0</v>
      </c>
      <c r="AB284" s="341"/>
      <c r="AC284" s="342" t="n">
        <f aca="false">XNPV(0.1,B284:AA284,$B$1:$AA$1)</f>
        <v>28082.8377386852</v>
      </c>
      <c r="AD284" s="342" t="n">
        <f aca="false">SUMPRODUCT(B284:AA284,$B$1010:$AA$1010)</f>
        <v>52820.3155877713</v>
      </c>
      <c r="AE284" s="343" t="n">
        <f aca="false">SUMPRODUCT(B284:AA284,$B$1012:$AA$1012)</f>
        <v>52490.6153932786</v>
      </c>
      <c r="AF284" s="344" t="n">
        <f aca="false">XIRR(B284:AA284,$B$1:$AA$1)</f>
        <v>0.175011059067678</v>
      </c>
      <c r="AG284" s="345" t="n">
        <f aca="false">1-EXP(-(1/0.25)*(AD284/ABS($AD$1010)))</f>
        <v>0.986374075356628</v>
      </c>
    </row>
    <row r="285" customFormat="false" ht="12.75" hidden="false" customHeight="false" outlineLevel="0" collapsed="false">
      <c r="A285" s="336"/>
      <c r="B285" s="341" t="n">
        <f aca="false">+[4]data1cf!A285</f>
        <v>-61239.6215024682</v>
      </c>
      <c r="C285" s="341" t="n">
        <f aca="false">+[4]data1cf!B285</f>
        <v>11802.694792338</v>
      </c>
      <c r="D285" s="341" t="n">
        <f aca="false">+[4]data1cf!C285</f>
        <v>12663.5850255273</v>
      </c>
      <c r="E285" s="341" t="n">
        <f aca="false">+[4]data1cf!D285</f>
        <v>12404.5641536537</v>
      </c>
      <c r="F285" s="341" t="n">
        <f aca="false">+[4]data1cf!E285</f>
        <v>12008.5497148282</v>
      </c>
      <c r="G285" s="341" t="n">
        <f aca="false">+[4]data1cf!F285</f>
        <v>11841.7422262783</v>
      </c>
      <c r="H285" s="341" t="n">
        <f aca="false">+[4]data1cf!G285</f>
        <v>11769.5138495567</v>
      </c>
      <c r="I285" s="341" t="n">
        <f aca="false">+[4]data1cf!H285</f>
        <v>11673.5737297478</v>
      </c>
      <c r="J285" s="341" t="n">
        <f aca="false">+[4]data1cf!I285</f>
        <v>11516.4060212015</v>
      </c>
      <c r="K285" s="341" t="n">
        <f aca="false">+[4]data1cf!J285</f>
        <v>11413.711322783</v>
      </c>
      <c r="L285" s="341" t="n">
        <f aca="false">+[4]data1cf!K285</f>
        <v>11420.332564272</v>
      </c>
      <c r="M285" s="341" t="n">
        <f aca="false">+[4]data1cf!L285</f>
        <v>11447.7870494058</v>
      </c>
      <c r="N285" s="341" t="n">
        <f aca="false">+[4]data1cf!M285</f>
        <v>11281.6855429929</v>
      </c>
      <c r="O285" s="341" t="n">
        <f aca="false">+[4]data1cf!N285</f>
        <v>11294.1334809541</v>
      </c>
      <c r="P285" s="341" t="n">
        <f aca="false">+[4]data1cf!O285</f>
        <v>11288.4119330526</v>
      </c>
      <c r="Q285" s="341" t="n">
        <f aca="false">+[4]data1cf!P285</f>
        <v>11289.3549397087</v>
      </c>
      <c r="R285" s="341" t="n">
        <f aca="false">+[4]data1cf!Q285</f>
        <v>702.393962784709</v>
      </c>
      <c r="S285" s="341" t="n">
        <f aca="false">+[4]data1cf!R285</f>
        <v>0</v>
      </c>
      <c r="T285" s="341" t="n">
        <f aca="false">+[4]data1cf!S285</f>
        <v>0</v>
      </c>
      <c r="U285" s="341" t="n">
        <f aca="false">+[4]data1cf!T285</f>
        <v>0</v>
      </c>
      <c r="V285" s="341" t="n">
        <f aca="false">+[4]data1cf!U285</f>
        <v>0</v>
      </c>
      <c r="W285" s="341" t="n">
        <f aca="false">+[4]data1cf!V285</f>
        <v>0</v>
      </c>
      <c r="X285" s="341" t="n">
        <f aca="false">+[4]data1cf!W285</f>
        <v>0</v>
      </c>
      <c r="Y285" s="341" t="n">
        <f aca="false">+[4]data1cf!X285</f>
        <v>0</v>
      </c>
      <c r="Z285" s="341" t="n">
        <f aca="false">+[4]data1cf!Y285</f>
        <v>0</v>
      </c>
      <c r="AA285" s="341" t="n">
        <f aca="false">+[4]data1cf!Z285</f>
        <v>0</v>
      </c>
      <c r="AB285" s="341"/>
      <c r="AC285" s="342" t="n">
        <f aca="false">XNPV(0.1,B285:AA285,$B$1:$AA$1)</f>
        <v>28747.8282968539</v>
      </c>
      <c r="AD285" s="342" t="n">
        <f aca="false">SUMPRODUCT(B285:AA285,$B$1010:$AA$1010)</f>
        <v>53419.6431137821</v>
      </c>
      <c r="AE285" s="343" t="n">
        <f aca="false">SUMPRODUCT(B285:AA285,$B$1012:$AA$1012)</f>
        <v>53090.8044328721</v>
      </c>
      <c r="AF285" s="344" t="n">
        <f aca="false">XIRR(B285:AA285,$B$1:$AA$1)</f>
        <v>0.17773998941506</v>
      </c>
      <c r="AG285" s="345" t="n">
        <f aca="false">1-EXP(-(1/0.25)*(AD285/ABS($AD$1010)))</f>
        <v>0.987022306820111</v>
      </c>
    </row>
    <row r="286" customFormat="false" ht="12.75" hidden="false" customHeight="false" outlineLevel="0" collapsed="false">
      <c r="A286" s="336"/>
      <c r="B286" s="341" t="n">
        <f aca="false">+[4]data1cf!A286</f>
        <v>-65949.9079306842</v>
      </c>
      <c r="C286" s="341" t="n">
        <f aca="false">+[4]data1cf!B286</f>
        <v>11752.5850526101</v>
      </c>
      <c r="D286" s="341" t="n">
        <f aca="false">+[4]data1cf!C286</f>
        <v>12909.4325994636</v>
      </c>
      <c r="E286" s="341" t="n">
        <f aca="false">+[4]data1cf!D286</f>
        <v>12673.1332899652</v>
      </c>
      <c r="F286" s="341" t="n">
        <f aca="false">+[4]data1cf!E286</f>
        <v>12320.7702981554</v>
      </c>
      <c r="G286" s="341" t="n">
        <f aca="false">+[4]data1cf!F286</f>
        <v>11855.5547805902</v>
      </c>
      <c r="H286" s="341" t="n">
        <f aca="false">+[4]data1cf!G286</f>
        <v>11816.3467513881</v>
      </c>
      <c r="I286" s="341" t="n">
        <f aca="false">+[4]data1cf!H286</f>
        <v>11613.3814093535</v>
      </c>
      <c r="J286" s="341" t="n">
        <f aca="false">+[4]data1cf!I286</f>
        <v>11671.6393257689</v>
      </c>
      <c r="K286" s="341" t="n">
        <f aca="false">+[4]data1cf!J286</f>
        <v>11599.7758637572</v>
      </c>
      <c r="L286" s="341" t="n">
        <f aca="false">+[4]data1cf!K286</f>
        <v>11582.4500358619</v>
      </c>
      <c r="M286" s="341" t="n">
        <f aca="false">+[4]data1cf!L286</f>
        <v>11375.5662072554</v>
      </c>
      <c r="N286" s="341" t="n">
        <f aca="false">+[4]data1cf!M286</f>
        <v>11510.3764902513</v>
      </c>
      <c r="O286" s="341" t="n">
        <f aca="false">+[4]data1cf!N286</f>
        <v>11286.1239299107</v>
      </c>
      <c r="P286" s="341" t="n">
        <f aca="false">+[4]data1cf!O286</f>
        <v>11519.5995761484</v>
      </c>
      <c r="Q286" s="341" t="n">
        <f aca="false">+[4]data1cf!P286</f>
        <v>11301.8483496522</v>
      </c>
      <c r="R286" s="341" t="n">
        <f aca="false">+[4]data1cf!Q286</f>
        <v>756.419064001776</v>
      </c>
      <c r="S286" s="341" t="n">
        <f aca="false">+[4]data1cf!R286</f>
        <v>0</v>
      </c>
      <c r="T286" s="341" t="n">
        <f aca="false">+[4]data1cf!S286</f>
        <v>0</v>
      </c>
      <c r="U286" s="341" t="n">
        <f aca="false">+[4]data1cf!T286</f>
        <v>0</v>
      </c>
      <c r="V286" s="341" t="n">
        <f aca="false">+[4]data1cf!U286</f>
        <v>0</v>
      </c>
      <c r="W286" s="341" t="n">
        <f aca="false">+[4]data1cf!V286</f>
        <v>0</v>
      </c>
      <c r="X286" s="341" t="n">
        <f aca="false">+[4]data1cf!W286</f>
        <v>0</v>
      </c>
      <c r="Y286" s="341" t="n">
        <f aca="false">+[4]data1cf!X286</f>
        <v>0</v>
      </c>
      <c r="Z286" s="341" t="n">
        <f aca="false">+[4]data1cf!Y286</f>
        <v>0</v>
      </c>
      <c r="AA286" s="341" t="n">
        <f aca="false">+[4]data1cf!Z286</f>
        <v>0</v>
      </c>
      <c r="AB286" s="341"/>
      <c r="AC286" s="342" t="n">
        <f aca="false">XNPV(0.1,B286:AA286,$B$1:$AA$1)</f>
        <v>24948.6112763876</v>
      </c>
      <c r="AD286" s="342" t="n">
        <f aca="false">SUMPRODUCT(B286:AA286,$B$1010:$AA$1010)</f>
        <v>49856.9851377701</v>
      </c>
      <c r="AE286" s="343" t="n">
        <f aca="false">SUMPRODUCT(B286:AA286,$B$1012:$AA$1012)</f>
        <v>49525.0170525939</v>
      </c>
      <c r="AF286" s="344" t="n">
        <f aca="false">XIRR(B286:AA286,$B$1:$AA$1)</f>
        <v>0.163392547563726</v>
      </c>
      <c r="AG286" s="345" t="n">
        <f aca="false">1-EXP(-(1/0.25)*(AD286/ABS($AD$1010)))</f>
        <v>0.982660683949252</v>
      </c>
    </row>
    <row r="287" customFormat="false" ht="12.75" hidden="false" customHeight="false" outlineLevel="0" collapsed="false">
      <c r="A287" s="336"/>
      <c r="B287" s="341" t="n">
        <f aca="false">+[4]data1cf!A287</f>
        <v>-63368.9696201072</v>
      </c>
      <c r="C287" s="341" t="n">
        <f aca="false">+[4]data1cf!B287</f>
        <v>11922.8015897571</v>
      </c>
      <c r="D287" s="341" t="n">
        <f aca="false">+[4]data1cf!C287</f>
        <v>12975.379252198</v>
      </c>
      <c r="E287" s="341" t="n">
        <f aca="false">+[4]data1cf!D287</f>
        <v>12450.9513759968</v>
      </c>
      <c r="F287" s="341" t="n">
        <f aca="false">+[4]data1cf!E287</f>
        <v>12266.006540769</v>
      </c>
      <c r="G287" s="341" t="n">
        <f aca="false">+[4]data1cf!F287</f>
        <v>11978.2905527323</v>
      </c>
      <c r="H287" s="341" t="n">
        <f aca="false">+[4]data1cf!G287</f>
        <v>11756.3242209247</v>
      </c>
      <c r="I287" s="341" t="n">
        <f aca="false">+[4]data1cf!H287</f>
        <v>11593.9483619831</v>
      </c>
      <c r="J287" s="341" t="n">
        <f aca="false">+[4]data1cf!I287</f>
        <v>11656.866733206</v>
      </c>
      <c r="K287" s="341" t="n">
        <f aca="false">+[4]data1cf!J287</f>
        <v>11667.5689190801</v>
      </c>
      <c r="L287" s="341" t="n">
        <f aca="false">+[4]data1cf!K287</f>
        <v>11581.3988788144</v>
      </c>
      <c r="M287" s="341" t="n">
        <f aca="false">+[4]data1cf!L287</f>
        <v>11463.2144155468</v>
      </c>
      <c r="N287" s="341" t="n">
        <f aca="false">+[4]data1cf!M287</f>
        <v>11418.3241171585</v>
      </c>
      <c r="O287" s="341" t="n">
        <f aca="false">+[4]data1cf!N287</f>
        <v>11318.5771809333</v>
      </c>
      <c r="P287" s="341" t="n">
        <f aca="false">+[4]data1cf!O287</f>
        <v>11423.523892629</v>
      </c>
      <c r="Q287" s="341" t="n">
        <f aca="false">+[4]data1cf!P287</f>
        <v>11264.9955758078</v>
      </c>
      <c r="R287" s="341" t="n">
        <f aca="false">+[4]data1cf!Q287</f>
        <v>726.816733954781</v>
      </c>
      <c r="S287" s="341" t="n">
        <f aca="false">+[4]data1cf!R287</f>
        <v>0</v>
      </c>
      <c r="T287" s="341" t="n">
        <f aca="false">+[4]data1cf!S287</f>
        <v>0</v>
      </c>
      <c r="U287" s="341" t="n">
        <f aca="false">+[4]data1cf!T287</f>
        <v>0</v>
      </c>
      <c r="V287" s="341" t="n">
        <f aca="false">+[4]data1cf!U287</f>
        <v>0</v>
      </c>
      <c r="W287" s="341" t="n">
        <f aca="false">+[4]data1cf!V287</f>
        <v>0</v>
      </c>
      <c r="X287" s="341" t="n">
        <f aca="false">+[4]data1cf!W287</f>
        <v>0</v>
      </c>
      <c r="Y287" s="341" t="n">
        <f aca="false">+[4]data1cf!X287</f>
        <v>0</v>
      </c>
      <c r="Z287" s="341" t="n">
        <f aca="false">+[4]data1cf!Y287</f>
        <v>0</v>
      </c>
      <c r="AA287" s="341" t="n">
        <f aca="false">+[4]data1cf!Z287</f>
        <v>0</v>
      </c>
      <c r="AB287" s="341"/>
      <c r="AC287" s="342" t="n">
        <f aca="false">XNPV(0.1,B287:AA287,$B$1:$AA$1)</f>
        <v>27558.5608673636</v>
      </c>
      <c r="AD287" s="342" t="n">
        <f aca="false">SUMPRODUCT(B287:AA287,$B$1010:$AA$1010)</f>
        <v>52442.8149549299</v>
      </c>
      <c r="AE287" s="343" t="n">
        <f aca="false">SUMPRODUCT(B287:AA287,$B$1012:$AA$1012)</f>
        <v>52111.2124993203</v>
      </c>
      <c r="AF287" s="344" t="n">
        <f aca="false">XIRR(B287:AA287,$B$1:$AA$1)</f>
        <v>0.172474067633038</v>
      </c>
      <c r="AG287" s="345" t="n">
        <f aca="false">1-EXP(-(1/0.25)*(AD287/ABS($AD$1010)))</f>
        <v>0.985949251784426</v>
      </c>
    </row>
    <row r="288" customFormat="false" ht="12.75" hidden="false" customHeight="false" outlineLevel="0" collapsed="false">
      <c r="A288" s="336"/>
      <c r="B288" s="341" t="n">
        <f aca="false">+[4]data1cf!A288</f>
        <v>-67275.0178018096</v>
      </c>
      <c r="C288" s="341" t="n">
        <f aca="false">+[4]data1cf!B288</f>
        <v>11950.2027099393</v>
      </c>
      <c r="D288" s="341" t="n">
        <f aca="false">+[4]data1cf!C288</f>
        <v>12913.6509385978</v>
      </c>
      <c r="E288" s="341" t="n">
        <f aca="false">+[4]data1cf!D288</f>
        <v>12660.185757834</v>
      </c>
      <c r="F288" s="341" t="n">
        <f aca="false">+[4]data1cf!E288</f>
        <v>12298.2277457221</v>
      </c>
      <c r="G288" s="341" t="n">
        <f aca="false">+[4]data1cf!F288</f>
        <v>12093.493801353</v>
      </c>
      <c r="H288" s="341" t="n">
        <f aca="false">+[4]data1cf!G288</f>
        <v>11789.1051734798</v>
      </c>
      <c r="I288" s="341" t="n">
        <f aca="false">+[4]data1cf!H288</f>
        <v>11665.8180330187</v>
      </c>
      <c r="J288" s="341" t="n">
        <f aca="false">+[4]data1cf!I288</f>
        <v>11670.9193243546</v>
      </c>
      <c r="K288" s="341" t="n">
        <f aca="false">+[4]data1cf!J288</f>
        <v>11639.1114321665</v>
      </c>
      <c r="L288" s="341" t="n">
        <f aca="false">+[4]data1cf!K288</f>
        <v>11702.6955729121</v>
      </c>
      <c r="M288" s="341" t="n">
        <f aca="false">+[4]data1cf!L288</f>
        <v>11624.1060377712</v>
      </c>
      <c r="N288" s="341" t="n">
        <f aca="false">+[4]data1cf!M288</f>
        <v>11482.5007128271</v>
      </c>
      <c r="O288" s="341" t="n">
        <f aca="false">+[4]data1cf!N288</f>
        <v>11507.4475697752</v>
      </c>
      <c r="P288" s="341" t="n">
        <f aca="false">+[4]data1cf!O288</f>
        <v>11358.4048409694</v>
      </c>
      <c r="Q288" s="341" t="n">
        <f aca="false">+[4]data1cf!P288</f>
        <v>11238.7382214854</v>
      </c>
      <c r="R288" s="341" t="n">
        <f aca="false">+[4]data1cf!Q288</f>
        <v>771.617544179635</v>
      </c>
      <c r="S288" s="341" t="n">
        <f aca="false">+[4]data1cf!R288</f>
        <v>0</v>
      </c>
      <c r="T288" s="341" t="n">
        <f aca="false">+[4]data1cf!S288</f>
        <v>0</v>
      </c>
      <c r="U288" s="341" t="n">
        <f aca="false">+[4]data1cf!T288</f>
        <v>0</v>
      </c>
      <c r="V288" s="341" t="n">
        <f aca="false">+[4]data1cf!U288</f>
        <v>0</v>
      </c>
      <c r="W288" s="341" t="n">
        <f aca="false">+[4]data1cf!V288</f>
        <v>0</v>
      </c>
      <c r="X288" s="341" t="n">
        <f aca="false">+[4]data1cf!W288</f>
        <v>0</v>
      </c>
      <c r="Y288" s="341" t="n">
        <f aca="false">+[4]data1cf!X288</f>
        <v>0</v>
      </c>
      <c r="Z288" s="341" t="n">
        <f aca="false">+[4]data1cf!Y288</f>
        <v>0</v>
      </c>
      <c r="AA288" s="341" t="n">
        <f aca="false">+[4]data1cf!Z288</f>
        <v>0</v>
      </c>
      <c r="AB288" s="341"/>
      <c r="AC288" s="342" t="n">
        <f aca="false">XNPV(0.1,B288:AA288,$B$1:$AA$1)</f>
        <v>24091.4466717748</v>
      </c>
      <c r="AD288" s="342" t="n">
        <f aca="false">SUMPRODUCT(B288:AA288,$B$1010:$AA$1010)</f>
        <v>49108.9599220893</v>
      </c>
      <c r="AE288" s="343" t="n">
        <f aca="false">SUMPRODUCT(B288:AA288,$B$1012:$AA$1012)</f>
        <v>48775.5750938108</v>
      </c>
      <c r="AF288" s="344" t="n">
        <f aca="false">XIRR(B288:AA288,$B$1:$AA$1)</f>
        <v>0.160221577048024</v>
      </c>
      <c r="AG288" s="345" t="n">
        <f aca="false">1-EXP(-(1/0.25)*(AD288/ABS($AD$1010)))</f>
        <v>0.981573090485107</v>
      </c>
    </row>
    <row r="289" customFormat="false" ht="12.75" hidden="false" customHeight="false" outlineLevel="0" collapsed="false">
      <c r="A289" s="336"/>
      <c r="B289" s="341" t="n">
        <f aca="false">+[4]data1cf!A289</f>
        <v>-67583.9617305454</v>
      </c>
      <c r="C289" s="341" t="n">
        <f aca="false">+[4]data1cf!B289</f>
        <v>12112.7586922821</v>
      </c>
      <c r="D289" s="341" t="n">
        <f aca="false">+[4]data1cf!C289</f>
        <v>12996.6604991491</v>
      </c>
      <c r="E289" s="341" t="n">
        <f aca="false">+[4]data1cf!D289</f>
        <v>12755.9932771783</v>
      </c>
      <c r="F289" s="341" t="n">
        <f aca="false">+[4]data1cf!E289</f>
        <v>12190.7783997177</v>
      </c>
      <c r="G289" s="341" t="n">
        <f aca="false">+[4]data1cf!F289</f>
        <v>12142.7747178205</v>
      </c>
      <c r="H289" s="341" t="n">
        <f aca="false">+[4]data1cf!G289</f>
        <v>11777.2607174595</v>
      </c>
      <c r="I289" s="341" t="n">
        <f aca="false">+[4]data1cf!H289</f>
        <v>11679.3962780152</v>
      </c>
      <c r="J289" s="341" t="n">
        <f aca="false">+[4]data1cf!I289</f>
        <v>11610.4531657576</v>
      </c>
      <c r="K289" s="341" t="n">
        <f aca="false">+[4]data1cf!J289</f>
        <v>11525.1597751844</v>
      </c>
      <c r="L289" s="341" t="n">
        <f aca="false">+[4]data1cf!K289</f>
        <v>11472.0455748199</v>
      </c>
      <c r="M289" s="341" t="n">
        <f aca="false">+[4]data1cf!L289</f>
        <v>11643.7537908398</v>
      </c>
      <c r="N289" s="341" t="n">
        <f aca="false">+[4]data1cf!M289</f>
        <v>11488.3572494348</v>
      </c>
      <c r="O289" s="341" t="n">
        <f aca="false">+[4]data1cf!N289</f>
        <v>11522.0827685667</v>
      </c>
      <c r="P289" s="341" t="n">
        <f aca="false">+[4]data1cf!O289</f>
        <v>11422.3322210996</v>
      </c>
      <c r="Q289" s="341" t="n">
        <f aca="false">+[4]data1cf!P289</f>
        <v>11295.4730468019</v>
      </c>
      <c r="R289" s="341" t="n">
        <f aca="false">+[4]data1cf!Q289</f>
        <v>775.161007464663</v>
      </c>
      <c r="S289" s="341" t="n">
        <f aca="false">+[4]data1cf!R289</f>
        <v>0</v>
      </c>
      <c r="T289" s="341" t="n">
        <f aca="false">+[4]data1cf!S289</f>
        <v>0</v>
      </c>
      <c r="U289" s="341" t="n">
        <f aca="false">+[4]data1cf!T289</f>
        <v>0</v>
      </c>
      <c r="V289" s="341" t="n">
        <f aca="false">+[4]data1cf!U289</f>
        <v>0</v>
      </c>
      <c r="W289" s="341" t="n">
        <f aca="false">+[4]data1cf!V289</f>
        <v>0</v>
      </c>
      <c r="X289" s="341" t="n">
        <f aca="false">+[4]data1cf!W289</f>
        <v>0</v>
      </c>
      <c r="Y289" s="341" t="n">
        <f aca="false">+[4]data1cf!X289</f>
        <v>0</v>
      </c>
      <c r="Z289" s="341" t="n">
        <f aca="false">+[4]data1cf!Y289</f>
        <v>0</v>
      </c>
      <c r="AA289" s="341" t="n">
        <f aca="false">+[4]data1cf!Z289</f>
        <v>0</v>
      </c>
      <c r="AB289" s="341"/>
      <c r="AC289" s="342" t="n">
        <f aca="false">XNPV(0.1,B289:AA289,$B$1:$AA$1)</f>
        <v>23907.1175599532</v>
      </c>
      <c r="AD289" s="342" t="n">
        <f aca="false">SUMPRODUCT(B289:AA289,$B$1010:$AA$1010)</f>
        <v>48897.1533247533</v>
      </c>
      <c r="AE289" s="343" t="n">
        <f aca="false">SUMPRODUCT(B289:AA289,$B$1012:$AA$1012)</f>
        <v>48564.1283615825</v>
      </c>
      <c r="AF289" s="344" t="n">
        <f aca="false">XIRR(B289:AA289,$B$1:$AA$1)</f>
        <v>0.159702057891904</v>
      </c>
      <c r="AG289" s="345" t="n">
        <f aca="false">1-EXP(-(1/0.25)*(AD289/ABS($AD$1010)))</f>
        <v>0.981252921653913</v>
      </c>
    </row>
    <row r="290" customFormat="false" ht="12.75" hidden="false" customHeight="false" outlineLevel="0" collapsed="false">
      <c r="A290" s="336"/>
      <c r="B290" s="341" t="n">
        <f aca="false">+[4]data1cf!A290</f>
        <v>-70709.8199303308</v>
      </c>
      <c r="C290" s="341" t="n">
        <f aca="false">+[4]data1cf!B290</f>
        <v>12099.989573606</v>
      </c>
      <c r="D290" s="341" t="n">
        <f aca="false">+[4]data1cf!C290</f>
        <v>13090.9396541162</v>
      </c>
      <c r="E290" s="341" t="n">
        <f aca="false">+[4]data1cf!D290</f>
        <v>12773.458373285</v>
      </c>
      <c r="F290" s="341" t="n">
        <f aca="false">+[4]data1cf!E290</f>
        <v>12427.3724670649</v>
      </c>
      <c r="G290" s="341" t="n">
        <f aca="false">+[4]data1cf!F290</f>
        <v>12492.2497701944</v>
      </c>
      <c r="H290" s="341" t="n">
        <f aca="false">+[4]data1cf!G290</f>
        <v>12111.3869993553</v>
      </c>
      <c r="I290" s="341" t="n">
        <f aca="false">+[4]data1cf!H290</f>
        <v>11757.1673882547</v>
      </c>
      <c r="J290" s="341" t="n">
        <f aca="false">+[4]data1cf!I290</f>
        <v>11714.9630883136</v>
      </c>
      <c r="K290" s="341" t="n">
        <f aca="false">+[4]data1cf!J290</f>
        <v>11732.9077347036</v>
      </c>
      <c r="L290" s="341" t="n">
        <f aca="false">+[4]data1cf!K290</f>
        <v>11637.8970128317</v>
      </c>
      <c r="M290" s="341" t="n">
        <f aca="false">+[4]data1cf!L290</f>
        <v>11611.2889148048</v>
      </c>
      <c r="N290" s="341" t="n">
        <f aca="false">+[4]data1cf!M290</f>
        <v>11380.85903757</v>
      </c>
      <c r="O290" s="341" t="n">
        <f aca="false">+[4]data1cf!N290</f>
        <v>11598.8968137879</v>
      </c>
      <c r="P290" s="341" t="n">
        <f aca="false">+[4]data1cf!O290</f>
        <v>11441.8008733576</v>
      </c>
      <c r="Q290" s="341" t="n">
        <f aca="false">+[4]data1cf!P290</f>
        <v>11431.4990772477</v>
      </c>
      <c r="R290" s="341" t="n">
        <f aca="false">+[4]data1cf!Q290</f>
        <v>811.013350672922</v>
      </c>
      <c r="S290" s="341" t="n">
        <f aca="false">+[4]data1cf!R290</f>
        <v>0</v>
      </c>
      <c r="T290" s="341" t="n">
        <f aca="false">+[4]data1cf!S290</f>
        <v>0</v>
      </c>
      <c r="U290" s="341" t="n">
        <f aca="false">+[4]data1cf!T290</f>
        <v>0</v>
      </c>
      <c r="V290" s="341" t="n">
        <f aca="false">+[4]data1cf!U290</f>
        <v>0</v>
      </c>
      <c r="W290" s="341" t="n">
        <f aca="false">+[4]data1cf!V290</f>
        <v>0</v>
      </c>
      <c r="X290" s="341" t="n">
        <f aca="false">+[4]data1cf!W290</f>
        <v>0</v>
      </c>
      <c r="Y290" s="341" t="n">
        <f aca="false">+[4]data1cf!X290</f>
        <v>0</v>
      </c>
      <c r="Z290" s="341" t="n">
        <f aca="false">+[4]data1cf!Y290</f>
        <v>0</v>
      </c>
      <c r="AA290" s="341" t="n">
        <f aca="false">+[4]data1cf!Z290</f>
        <v>0</v>
      </c>
      <c r="AB290" s="341"/>
      <c r="AC290" s="342" t="n">
        <f aca="false">XNPV(0.1,B290:AA290,$B$1:$AA$1)</f>
        <v>21690.3198227961</v>
      </c>
      <c r="AD290" s="342" t="n">
        <f aca="false">SUMPRODUCT(B290:AA290,$B$1010:$AA$1010)</f>
        <v>46933.1666693687</v>
      </c>
      <c r="AE290" s="343" t="n">
        <f aca="false">SUMPRODUCT(B290:AA290,$B$1012:$AA$1012)</f>
        <v>46596.9635527372</v>
      </c>
      <c r="AF290" s="344" t="n">
        <f aca="false">XIRR(B290:AA290,$B$1:$AA$1)</f>
        <v>0.152082907455825</v>
      </c>
      <c r="AG290" s="345" t="n">
        <f aca="false">1-EXP(-(1/0.25)*(AD290/ABS($AD$1010)))</f>
        <v>0.978006094021021</v>
      </c>
    </row>
    <row r="291" customFormat="false" ht="12.75" hidden="false" customHeight="false" outlineLevel="0" collapsed="false">
      <c r="A291" s="336"/>
      <c r="B291" s="341" t="n">
        <f aca="false">+[4]data1cf!A291</f>
        <v>-65734.8610802902</v>
      </c>
      <c r="C291" s="341" t="n">
        <f aca="false">+[4]data1cf!B291</f>
        <v>12046.5096842218</v>
      </c>
      <c r="D291" s="341" t="n">
        <f aca="false">+[4]data1cf!C291</f>
        <v>12836.0360683571</v>
      </c>
      <c r="E291" s="341" t="n">
        <f aca="false">+[4]data1cf!D291</f>
        <v>12751.0497759509</v>
      </c>
      <c r="F291" s="341" t="n">
        <f aca="false">+[4]data1cf!E291</f>
        <v>12388.9378816933</v>
      </c>
      <c r="G291" s="341" t="n">
        <f aca="false">+[4]data1cf!F291</f>
        <v>11957.4075161821</v>
      </c>
      <c r="H291" s="341" t="n">
        <f aca="false">+[4]data1cf!G291</f>
        <v>11793.8960864542</v>
      </c>
      <c r="I291" s="341" t="n">
        <f aca="false">+[4]data1cf!H291</f>
        <v>11614.1457997523</v>
      </c>
      <c r="J291" s="341" t="n">
        <f aca="false">+[4]data1cf!I291</f>
        <v>11564.0525113824</v>
      </c>
      <c r="K291" s="341" t="n">
        <f aca="false">+[4]data1cf!J291</f>
        <v>11599.7275897598</v>
      </c>
      <c r="L291" s="341" t="n">
        <f aca="false">+[4]data1cf!K291</f>
        <v>11529.1527683598</v>
      </c>
      <c r="M291" s="341" t="n">
        <f aca="false">+[4]data1cf!L291</f>
        <v>11439.2624716254</v>
      </c>
      <c r="N291" s="341" t="n">
        <f aca="false">+[4]data1cf!M291</f>
        <v>11355.1423850837</v>
      </c>
      <c r="O291" s="341" t="n">
        <f aca="false">+[4]data1cf!N291</f>
        <v>11391.5747638757</v>
      </c>
      <c r="P291" s="341" t="n">
        <f aca="false">+[4]data1cf!O291</f>
        <v>11394.3235988156</v>
      </c>
      <c r="Q291" s="341" t="n">
        <f aca="false">+[4]data1cf!P291</f>
        <v>11310.1108069406</v>
      </c>
      <c r="R291" s="341" t="n">
        <f aca="false">+[4]data1cf!Q291</f>
        <v>753.952562646497</v>
      </c>
      <c r="S291" s="341" t="n">
        <f aca="false">+[4]data1cf!R291</f>
        <v>0</v>
      </c>
      <c r="T291" s="341" t="n">
        <f aca="false">+[4]data1cf!S291</f>
        <v>0</v>
      </c>
      <c r="U291" s="341" t="n">
        <f aca="false">+[4]data1cf!T291</f>
        <v>0</v>
      </c>
      <c r="V291" s="341" t="n">
        <f aca="false">+[4]data1cf!U291</f>
        <v>0</v>
      </c>
      <c r="W291" s="341" t="n">
        <f aca="false">+[4]data1cf!V291</f>
        <v>0</v>
      </c>
      <c r="X291" s="341" t="n">
        <f aca="false">+[4]data1cf!W291</f>
        <v>0</v>
      </c>
      <c r="Y291" s="341" t="n">
        <f aca="false">+[4]data1cf!X291</f>
        <v>0</v>
      </c>
      <c r="Z291" s="341" t="n">
        <f aca="false">+[4]data1cf!Y291</f>
        <v>0</v>
      </c>
      <c r="AA291" s="341" t="n">
        <f aca="false">+[4]data1cf!Z291</f>
        <v>0</v>
      </c>
      <c r="AB291" s="341"/>
      <c r="AC291" s="342" t="n">
        <f aca="false">XNPV(0.1,B291:AA291,$B$1:$AA$1)</f>
        <v>25427.4173918948</v>
      </c>
      <c r="AD291" s="342" t="n">
        <f aca="false">SUMPRODUCT(B291:AA291,$B$1010:$AA$1010)</f>
        <v>50324.5761930753</v>
      </c>
      <c r="AE291" s="343" t="n">
        <f aca="false">SUMPRODUCT(B291:AA291,$B$1012:$AA$1012)</f>
        <v>49992.8650285776</v>
      </c>
      <c r="AF291" s="344" t="n">
        <f aca="false">XIRR(B291:AA291,$B$1:$AA$1)</f>
        <v>0.165008620035626</v>
      </c>
      <c r="AG291" s="345" t="n">
        <f aca="false">1-EXP(-(1/0.25)*(AD291/ABS($AD$1010)))</f>
        <v>0.98330768908285</v>
      </c>
    </row>
    <row r="292" customFormat="false" ht="12.75" hidden="false" customHeight="false" outlineLevel="0" collapsed="false">
      <c r="A292" s="336"/>
      <c r="B292" s="341" t="n">
        <f aca="false">+[4]data1cf!A292</f>
        <v>-64263.8654518891</v>
      </c>
      <c r="C292" s="341" t="n">
        <f aca="false">+[4]data1cf!B292</f>
        <v>12029.5009369807</v>
      </c>
      <c r="D292" s="341" t="n">
        <f aca="false">+[4]data1cf!C292</f>
        <v>12785.3877994755</v>
      </c>
      <c r="E292" s="341" t="n">
        <f aca="false">+[4]data1cf!D292</f>
        <v>12468.1253426134</v>
      </c>
      <c r="F292" s="341" t="n">
        <f aca="false">+[4]data1cf!E292</f>
        <v>12209.4162804856</v>
      </c>
      <c r="G292" s="341" t="n">
        <f aca="false">+[4]data1cf!F292</f>
        <v>11993.0689487693</v>
      </c>
      <c r="H292" s="341" t="n">
        <f aca="false">+[4]data1cf!G292</f>
        <v>11679.3565894016</v>
      </c>
      <c r="I292" s="341" t="n">
        <f aca="false">+[4]data1cf!H292</f>
        <v>11411.8702442631</v>
      </c>
      <c r="J292" s="341" t="n">
        <f aca="false">+[4]data1cf!I292</f>
        <v>11602.4362313709</v>
      </c>
      <c r="K292" s="341" t="n">
        <f aca="false">+[4]data1cf!J292</f>
        <v>11607.7650641667</v>
      </c>
      <c r="L292" s="341" t="n">
        <f aca="false">+[4]data1cf!K292</f>
        <v>11565.0794775868</v>
      </c>
      <c r="M292" s="341" t="n">
        <f aca="false">+[4]data1cf!L292</f>
        <v>11346.2737998768</v>
      </c>
      <c r="N292" s="341" t="n">
        <f aca="false">+[4]data1cf!M292</f>
        <v>11437.3028694715</v>
      </c>
      <c r="O292" s="341" t="n">
        <f aca="false">+[4]data1cf!N292</f>
        <v>11249.1551527755</v>
      </c>
      <c r="P292" s="341" t="n">
        <f aca="false">+[4]data1cf!O292</f>
        <v>11252.605133659</v>
      </c>
      <c r="Q292" s="341" t="n">
        <f aca="false">+[4]data1cf!P292</f>
        <v>11097.6478622251</v>
      </c>
      <c r="R292" s="341" t="n">
        <f aca="false">+[4]data1cf!Q292</f>
        <v>737.080831186987</v>
      </c>
      <c r="S292" s="341" t="n">
        <f aca="false">+[4]data1cf!R292</f>
        <v>0</v>
      </c>
      <c r="T292" s="341" t="n">
        <f aca="false">+[4]data1cf!S292</f>
        <v>0</v>
      </c>
      <c r="U292" s="341" t="n">
        <f aca="false">+[4]data1cf!T292</f>
        <v>0</v>
      </c>
      <c r="V292" s="341" t="n">
        <f aca="false">+[4]data1cf!U292</f>
        <v>0</v>
      </c>
      <c r="W292" s="341" t="n">
        <f aca="false">+[4]data1cf!V292</f>
        <v>0</v>
      </c>
      <c r="X292" s="341" t="n">
        <f aca="false">+[4]data1cf!W292</f>
        <v>0</v>
      </c>
      <c r="Y292" s="341" t="n">
        <f aca="false">+[4]data1cf!X292</f>
        <v>0</v>
      </c>
      <c r="Z292" s="341" t="n">
        <f aca="false">+[4]data1cf!Y292</f>
        <v>0</v>
      </c>
      <c r="AA292" s="341" t="n">
        <f aca="false">+[4]data1cf!Z292</f>
        <v>0</v>
      </c>
      <c r="AB292" s="341"/>
      <c r="AC292" s="342" t="n">
        <f aca="false">XNPV(0.1,B292:AA292,$B$1:$AA$1)</f>
        <v>26255.5390129611</v>
      </c>
      <c r="AD292" s="342" t="n">
        <f aca="false">SUMPRODUCT(B292:AA292,$B$1010:$AA$1010)</f>
        <v>50983.5809563066</v>
      </c>
      <c r="AE292" s="343" t="n">
        <f aca="false">SUMPRODUCT(B292:AA292,$B$1012:$AA$1012)</f>
        <v>50654.1449322179</v>
      </c>
      <c r="AF292" s="344" t="n">
        <f aca="false">XIRR(B292:AA292,$B$1:$AA$1)</f>
        <v>0.168454559326723</v>
      </c>
      <c r="AG292" s="345" t="n">
        <f aca="false">1-EXP(-(1/0.25)*(AD292/ABS($AD$1010)))</f>
        <v>0.984178772998152</v>
      </c>
    </row>
    <row r="293" customFormat="false" ht="12.75" hidden="false" customHeight="false" outlineLevel="0" collapsed="false">
      <c r="A293" s="336"/>
      <c r="B293" s="341" t="n">
        <f aca="false">+[4]data1cf!A293</f>
        <v>-66139.1151850294</v>
      </c>
      <c r="C293" s="341" t="n">
        <f aca="false">+[4]data1cf!B293</f>
        <v>11980.9826641271</v>
      </c>
      <c r="D293" s="341" t="n">
        <f aca="false">+[4]data1cf!C293</f>
        <v>12739.0121046362</v>
      </c>
      <c r="E293" s="341" t="n">
        <f aca="false">+[4]data1cf!D293</f>
        <v>12557.4242428243</v>
      </c>
      <c r="F293" s="341" t="n">
        <f aca="false">+[4]data1cf!E293</f>
        <v>12336.1715770254</v>
      </c>
      <c r="G293" s="341" t="n">
        <f aca="false">+[4]data1cf!F293</f>
        <v>12062.0761950152</v>
      </c>
      <c r="H293" s="341" t="n">
        <f aca="false">+[4]data1cf!G293</f>
        <v>11852.6992124614</v>
      </c>
      <c r="I293" s="341" t="n">
        <f aca="false">+[4]data1cf!H293</f>
        <v>11708.7115535013</v>
      </c>
      <c r="J293" s="341" t="n">
        <f aca="false">+[4]data1cf!I293</f>
        <v>11632.8528876025</v>
      </c>
      <c r="K293" s="341" t="n">
        <f aca="false">+[4]data1cf!J293</f>
        <v>11524.9050701303</v>
      </c>
      <c r="L293" s="341" t="n">
        <f aca="false">+[4]data1cf!K293</f>
        <v>11510.1453309076</v>
      </c>
      <c r="M293" s="341" t="n">
        <f aca="false">+[4]data1cf!L293</f>
        <v>11529.3819815492</v>
      </c>
      <c r="N293" s="341" t="n">
        <f aca="false">+[4]data1cf!M293</f>
        <v>11358.5820753217</v>
      </c>
      <c r="O293" s="341" t="n">
        <f aca="false">+[4]data1cf!N293</f>
        <v>11329.3908137526</v>
      </c>
      <c r="P293" s="341" t="n">
        <f aca="false">+[4]data1cf!O293</f>
        <v>11237.8200627391</v>
      </c>
      <c r="Q293" s="341" t="n">
        <f aca="false">+[4]data1cf!P293</f>
        <v>11266.9364867731</v>
      </c>
      <c r="R293" s="341" t="n">
        <f aca="false">+[4]data1cf!Q293</f>
        <v>758.589195526213</v>
      </c>
      <c r="S293" s="341" t="n">
        <f aca="false">+[4]data1cf!R293</f>
        <v>0</v>
      </c>
      <c r="T293" s="341" t="n">
        <f aca="false">+[4]data1cf!S293</f>
        <v>0</v>
      </c>
      <c r="U293" s="341" t="n">
        <f aca="false">+[4]data1cf!T293</f>
        <v>0</v>
      </c>
      <c r="V293" s="341" t="n">
        <f aca="false">+[4]data1cf!U293</f>
        <v>0</v>
      </c>
      <c r="W293" s="341" t="n">
        <f aca="false">+[4]data1cf!V293</f>
        <v>0</v>
      </c>
      <c r="X293" s="341" t="n">
        <f aca="false">+[4]data1cf!W293</f>
        <v>0</v>
      </c>
      <c r="Y293" s="341" t="n">
        <f aca="false">+[4]data1cf!X293</f>
        <v>0</v>
      </c>
      <c r="Z293" s="341" t="n">
        <f aca="false">+[4]data1cf!Y293</f>
        <v>0</v>
      </c>
      <c r="AA293" s="341" t="n">
        <f aca="false">+[4]data1cf!Z293</f>
        <v>0</v>
      </c>
      <c r="AB293" s="341"/>
      <c r="AC293" s="342" t="n">
        <f aca="false">XNPV(0.1,B293:AA293,$B$1:$AA$1)</f>
        <v>24805.8275931767</v>
      </c>
      <c r="AD293" s="342" t="n">
        <f aca="false">SUMPRODUCT(B293:AA293,$B$1010:$AA$1010)</f>
        <v>49680.9220513243</v>
      </c>
      <c r="AE293" s="343" t="n">
        <f aca="false">SUMPRODUCT(B293:AA293,$B$1012:$AA$1012)</f>
        <v>49349.5910244918</v>
      </c>
      <c r="AF293" s="344" t="n">
        <f aca="false">XIRR(B293:AA293,$B$1:$AA$1)</f>
        <v>0.163017809437098</v>
      </c>
      <c r="AG293" s="345" t="n">
        <f aca="false">1-EXP(-(1/0.25)*(AD293/ABS($AD$1010)))</f>
        <v>0.982410618068062</v>
      </c>
    </row>
    <row r="294" customFormat="false" ht="12.75" hidden="false" customHeight="false" outlineLevel="0" collapsed="false">
      <c r="A294" s="336"/>
      <c r="B294" s="341" t="n">
        <f aca="false">+[4]data1cf!A294</f>
        <v>-64481.9527355125</v>
      </c>
      <c r="C294" s="341" t="n">
        <f aca="false">+[4]data1cf!B294</f>
        <v>12034.4254595885</v>
      </c>
      <c r="D294" s="341" t="n">
        <f aca="false">+[4]data1cf!C294</f>
        <v>12900.1987015835</v>
      </c>
      <c r="E294" s="341" t="n">
        <f aca="false">+[4]data1cf!D294</f>
        <v>12617.6033853671</v>
      </c>
      <c r="F294" s="341" t="n">
        <f aca="false">+[4]data1cf!E294</f>
        <v>12268.364822066</v>
      </c>
      <c r="G294" s="341" t="n">
        <f aca="false">+[4]data1cf!F294</f>
        <v>11929.9953794693</v>
      </c>
      <c r="H294" s="341" t="n">
        <f aca="false">+[4]data1cf!G294</f>
        <v>11853.8505049853</v>
      </c>
      <c r="I294" s="341" t="n">
        <f aca="false">+[4]data1cf!H294</f>
        <v>11733.374160924</v>
      </c>
      <c r="J294" s="341" t="n">
        <f aca="false">+[4]data1cf!I294</f>
        <v>11690.9966588348</v>
      </c>
      <c r="K294" s="341" t="n">
        <f aca="false">+[4]data1cf!J294</f>
        <v>11438.3919521265</v>
      </c>
      <c r="L294" s="341" t="n">
        <f aca="false">+[4]data1cf!K294</f>
        <v>11497.9288406594</v>
      </c>
      <c r="M294" s="341" t="n">
        <f aca="false">+[4]data1cf!L294</f>
        <v>11473.3674582933</v>
      </c>
      <c r="N294" s="341" t="n">
        <f aca="false">+[4]data1cf!M294</f>
        <v>11357.067317244</v>
      </c>
      <c r="O294" s="341" t="n">
        <f aca="false">+[4]data1cf!N294</f>
        <v>11394.2593775001</v>
      </c>
      <c r="P294" s="341" t="n">
        <f aca="false">+[4]data1cf!O294</f>
        <v>11296.5414534332</v>
      </c>
      <c r="Q294" s="341" t="n">
        <f aca="false">+[4]data1cf!P294</f>
        <v>11218.6343148489</v>
      </c>
      <c r="R294" s="341" t="n">
        <f aca="false">+[4]data1cf!Q294</f>
        <v>739.582205095234</v>
      </c>
      <c r="S294" s="341" t="n">
        <f aca="false">+[4]data1cf!R294</f>
        <v>0</v>
      </c>
      <c r="T294" s="341" t="n">
        <f aca="false">+[4]data1cf!S294</f>
        <v>0</v>
      </c>
      <c r="U294" s="341" t="n">
        <f aca="false">+[4]data1cf!T294</f>
        <v>0</v>
      </c>
      <c r="V294" s="341" t="n">
        <f aca="false">+[4]data1cf!U294</f>
        <v>0</v>
      </c>
      <c r="W294" s="341" t="n">
        <f aca="false">+[4]data1cf!V294</f>
        <v>0</v>
      </c>
      <c r="X294" s="341" t="n">
        <f aca="false">+[4]data1cf!W294</f>
        <v>0</v>
      </c>
      <c r="Y294" s="341" t="n">
        <f aca="false">+[4]data1cf!X294</f>
        <v>0</v>
      </c>
      <c r="Z294" s="341" t="n">
        <f aca="false">+[4]data1cf!Y294</f>
        <v>0</v>
      </c>
      <c r="AA294" s="341" t="n">
        <f aca="false">+[4]data1cf!Z294</f>
        <v>0</v>
      </c>
      <c r="AB294" s="341"/>
      <c r="AC294" s="342" t="n">
        <f aca="false">XNPV(0.1,B294:AA294,$B$1:$AA$1)</f>
        <v>26559.1336235238</v>
      </c>
      <c r="AD294" s="342" t="n">
        <f aca="false">SUMPRODUCT(B294:AA294,$B$1010:$AA$1010)</f>
        <v>51425.4677537962</v>
      </c>
      <c r="AE294" s="343" t="n">
        <f aca="false">SUMPRODUCT(B294:AA294,$B$1012:$AA$1012)</f>
        <v>51094.2773135305</v>
      </c>
      <c r="AF294" s="344" t="n">
        <f aca="false">XIRR(B294:AA294,$B$1:$AA$1)</f>
        <v>0.169007452094816</v>
      </c>
      <c r="AG294" s="345" t="n">
        <f aca="false">1-EXP(-(1/0.25)*(AD294/ABS($AD$1010)))</f>
        <v>0.984737258497022</v>
      </c>
    </row>
    <row r="295" customFormat="false" ht="12.75" hidden="false" customHeight="false" outlineLevel="0" collapsed="false">
      <c r="A295" s="336"/>
      <c r="B295" s="341" t="n">
        <f aca="false">+[4]data1cf!A295</f>
        <v>-69092.3526513727</v>
      </c>
      <c r="C295" s="341" t="n">
        <f aca="false">+[4]data1cf!B295</f>
        <v>11905.1555750585</v>
      </c>
      <c r="D295" s="341" t="n">
        <f aca="false">+[4]data1cf!C295</f>
        <v>12910.0986282845</v>
      </c>
      <c r="E295" s="341" t="n">
        <f aca="false">+[4]data1cf!D295</f>
        <v>12764.0748783789</v>
      </c>
      <c r="F295" s="341" t="n">
        <f aca="false">+[4]data1cf!E295</f>
        <v>12518.0930252312</v>
      </c>
      <c r="G295" s="341" t="n">
        <f aca="false">+[4]data1cf!F295</f>
        <v>11994.9118770682</v>
      </c>
      <c r="H295" s="341" t="n">
        <f aca="false">+[4]data1cf!G295</f>
        <v>11918.3208872385</v>
      </c>
      <c r="I295" s="341" t="n">
        <f aca="false">+[4]data1cf!H295</f>
        <v>11924.3419478754</v>
      </c>
      <c r="J295" s="341" t="n">
        <f aca="false">+[4]data1cf!I295</f>
        <v>11721.7148539005</v>
      </c>
      <c r="K295" s="341" t="n">
        <f aca="false">+[4]data1cf!J295</f>
        <v>11767.2277330398</v>
      </c>
      <c r="L295" s="341" t="n">
        <f aca="false">+[4]data1cf!K295</f>
        <v>11627.7784403901</v>
      </c>
      <c r="M295" s="341" t="n">
        <f aca="false">+[4]data1cf!L295</f>
        <v>11640.8859733632</v>
      </c>
      <c r="N295" s="341" t="n">
        <f aca="false">+[4]data1cf!M295</f>
        <v>11541.3856388323</v>
      </c>
      <c r="O295" s="341" t="n">
        <f aca="false">+[4]data1cf!N295</f>
        <v>11513.0539662658</v>
      </c>
      <c r="P295" s="341" t="n">
        <f aca="false">+[4]data1cf!O295</f>
        <v>11336.2156770868</v>
      </c>
      <c r="Q295" s="341" t="n">
        <f aca="false">+[4]data1cf!P295</f>
        <v>11176.5274067679</v>
      </c>
      <c r="R295" s="341" t="n">
        <f aca="false">+[4]data1cf!Q295</f>
        <v>792.461647970184</v>
      </c>
      <c r="S295" s="341" t="n">
        <f aca="false">+[4]data1cf!R295</f>
        <v>0</v>
      </c>
      <c r="T295" s="341" t="n">
        <f aca="false">+[4]data1cf!S295</f>
        <v>0</v>
      </c>
      <c r="U295" s="341" t="n">
        <f aca="false">+[4]data1cf!T295</f>
        <v>0</v>
      </c>
      <c r="V295" s="341" t="n">
        <f aca="false">+[4]data1cf!U295</f>
        <v>0</v>
      </c>
      <c r="W295" s="341" t="n">
        <f aca="false">+[4]data1cf!V295</f>
        <v>0</v>
      </c>
      <c r="X295" s="341" t="n">
        <f aca="false">+[4]data1cf!W295</f>
        <v>0</v>
      </c>
      <c r="Y295" s="341" t="n">
        <f aca="false">+[4]data1cf!X295</f>
        <v>0</v>
      </c>
      <c r="Z295" s="341" t="n">
        <f aca="false">+[4]data1cf!Y295</f>
        <v>0</v>
      </c>
      <c r="AA295" s="341" t="n">
        <f aca="false">+[4]data1cf!Z295</f>
        <v>0</v>
      </c>
      <c r="AB295" s="341"/>
      <c r="AC295" s="342" t="n">
        <f aca="false">XNPV(0.1,B295:AA295,$B$1:$AA$1)</f>
        <v>22661.8821377331</v>
      </c>
      <c r="AD295" s="342" t="n">
        <f aca="false">SUMPRODUCT(B295:AA295,$B$1010:$AA$1010)</f>
        <v>47788.600316858</v>
      </c>
      <c r="AE295" s="343" t="n">
        <f aca="false">SUMPRODUCT(B295:AA295,$B$1012:$AA$1012)</f>
        <v>47453.9375768452</v>
      </c>
      <c r="AF295" s="344" t="n">
        <f aca="false">XIRR(B295:AA295,$B$1:$AA$1)</f>
        <v>0.155374496809144</v>
      </c>
      <c r="AG295" s="345" t="n">
        <f aca="false">1-EXP(-(1/0.25)*(AD295/ABS($AD$1010)))</f>
        <v>0.979484216082252</v>
      </c>
    </row>
    <row r="296" customFormat="false" ht="12.75" hidden="false" customHeight="false" outlineLevel="0" collapsed="false">
      <c r="A296" s="336"/>
      <c r="B296" s="341" t="n">
        <f aca="false">+[4]data1cf!A296</f>
        <v>-61701.9223101819</v>
      </c>
      <c r="C296" s="341" t="n">
        <f aca="false">+[4]data1cf!B296</f>
        <v>11954.8425978065</v>
      </c>
      <c r="D296" s="341" t="n">
        <f aca="false">+[4]data1cf!C296</f>
        <v>12747.4280203449</v>
      </c>
      <c r="E296" s="341" t="n">
        <f aca="false">+[4]data1cf!D296</f>
        <v>12425.624994539</v>
      </c>
      <c r="F296" s="341" t="n">
        <f aca="false">+[4]data1cf!E296</f>
        <v>12191.3591060701</v>
      </c>
      <c r="G296" s="341" t="n">
        <f aca="false">+[4]data1cf!F296</f>
        <v>11970.263075164</v>
      </c>
      <c r="H296" s="341" t="n">
        <f aca="false">+[4]data1cf!G296</f>
        <v>11757.3571064676</v>
      </c>
      <c r="I296" s="341" t="n">
        <f aca="false">+[4]data1cf!H296</f>
        <v>11558.8452557298</v>
      </c>
      <c r="J296" s="341" t="n">
        <f aca="false">+[4]data1cf!I296</f>
        <v>11505.727503325</v>
      </c>
      <c r="K296" s="341" t="n">
        <f aca="false">+[4]data1cf!J296</f>
        <v>11538.1677198254</v>
      </c>
      <c r="L296" s="341" t="n">
        <f aca="false">+[4]data1cf!K296</f>
        <v>11525.740094878</v>
      </c>
      <c r="M296" s="341" t="n">
        <f aca="false">+[4]data1cf!L296</f>
        <v>11423.0488232732</v>
      </c>
      <c r="N296" s="341" t="n">
        <f aca="false">+[4]data1cf!M296</f>
        <v>11429.2534527683</v>
      </c>
      <c r="O296" s="341" t="n">
        <f aca="false">+[4]data1cf!N296</f>
        <v>11484.6475005873</v>
      </c>
      <c r="P296" s="341" t="n">
        <f aca="false">+[4]data1cf!O296</f>
        <v>11256.7728714133</v>
      </c>
      <c r="Q296" s="341" t="n">
        <f aca="false">+[4]data1cf!P296</f>
        <v>11192.0257902267</v>
      </c>
      <c r="R296" s="341" t="n">
        <f aca="false">+[4]data1cf!Q296</f>
        <v>707.696368128862</v>
      </c>
      <c r="S296" s="341" t="n">
        <f aca="false">+[4]data1cf!R296</f>
        <v>0</v>
      </c>
      <c r="T296" s="341" t="n">
        <f aca="false">+[4]data1cf!S296</f>
        <v>0</v>
      </c>
      <c r="U296" s="341" t="n">
        <f aca="false">+[4]data1cf!T296</f>
        <v>0</v>
      </c>
      <c r="V296" s="341" t="n">
        <f aca="false">+[4]data1cf!U296</f>
        <v>0</v>
      </c>
      <c r="W296" s="341" t="n">
        <f aca="false">+[4]data1cf!V296</f>
        <v>0</v>
      </c>
      <c r="X296" s="341" t="n">
        <f aca="false">+[4]data1cf!W296</f>
        <v>0</v>
      </c>
      <c r="Y296" s="341" t="n">
        <f aca="false">+[4]data1cf!X296</f>
        <v>0</v>
      </c>
      <c r="Z296" s="341" t="n">
        <f aca="false">+[4]data1cf!Y296</f>
        <v>0</v>
      </c>
      <c r="AA296" s="341" t="n">
        <f aca="false">+[4]data1cf!Z296</f>
        <v>0</v>
      </c>
      <c r="AB296" s="341"/>
      <c r="AC296" s="342" t="n">
        <f aca="false">XNPV(0.1,B296:AA296,$B$1:$AA$1)</f>
        <v>28799.2417944268</v>
      </c>
      <c r="AD296" s="342" t="n">
        <f aca="false">SUMPRODUCT(B296:AA296,$B$1010:$AA$1010)</f>
        <v>53572.2112406404</v>
      </c>
      <c r="AE296" s="343" t="n">
        <f aca="false">SUMPRODUCT(B296:AA296,$B$1012:$AA$1012)</f>
        <v>53242.0469077902</v>
      </c>
      <c r="AF296" s="344" t="n">
        <f aca="false">XIRR(B296:AA296,$B$1:$AA$1)</f>
        <v>0.177460631749705</v>
      </c>
      <c r="AG296" s="345" t="n">
        <f aca="false">1-EXP(-(1/0.25)*(AD296/ABS($AD$1010)))</f>
        <v>0.987182340307309</v>
      </c>
    </row>
    <row r="297" customFormat="false" ht="12.75" hidden="false" customHeight="false" outlineLevel="0" collapsed="false">
      <c r="A297" s="336"/>
      <c r="B297" s="341" t="n">
        <f aca="false">+[4]data1cf!A297</f>
        <v>-68195.8203570991</v>
      </c>
      <c r="C297" s="341" t="n">
        <f aca="false">+[4]data1cf!B297</f>
        <v>11976.2640707381</v>
      </c>
      <c r="D297" s="341" t="n">
        <f aca="false">+[4]data1cf!C297</f>
        <v>13022.9824138097</v>
      </c>
      <c r="E297" s="341" t="n">
        <f aca="false">+[4]data1cf!D297</f>
        <v>12720.5015407858</v>
      </c>
      <c r="F297" s="341" t="n">
        <f aca="false">+[4]data1cf!E297</f>
        <v>12390.2568710476</v>
      </c>
      <c r="G297" s="341" t="n">
        <f aca="false">+[4]data1cf!F297</f>
        <v>11997.1224188057</v>
      </c>
      <c r="H297" s="341" t="n">
        <f aca="false">+[4]data1cf!G297</f>
        <v>11916.8641192268</v>
      </c>
      <c r="I297" s="341" t="n">
        <f aca="false">+[4]data1cf!H297</f>
        <v>11644.2834614713</v>
      </c>
      <c r="J297" s="341" t="n">
        <f aca="false">+[4]data1cf!I297</f>
        <v>11695.4518112399</v>
      </c>
      <c r="K297" s="341" t="n">
        <f aca="false">+[4]data1cf!J297</f>
        <v>11576.7250749594</v>
      </c>
      <c r="L297" s="341" t="n">
        <f aca="false">+[4]data1cf!K297</f>
        <v>11498.5841749289</v>
      </c>
      <c r="M297" s="341" t="n">
        <f aca="false">+[4]data1cf!L297</f>
        <v>11532.4143532595</v>
      </c>
      <c r="N297" s="341" t="n">
        <f aca="false">+[4]data1cf!M297</f>
        <v>11417.3660944493</v>
      </c>
      <c r="O297" s="341" t="n">
        <f aca="false">+[4]data1cf!N297</f>
        <v>11454.4840640713</v>
      </c>
      <c r="P297" s="341" t="n">
        <f aca="false">+[4]data1cf!O297</f>
        <v>11355.5858010326</v>
      </c>
      <c r="Q297" s="341" t="n">
        <f aca="false">+[4]data1cf!P297</f>
        <v>11359.4981699831</v>
      </c>
      <c r="R297" s="341" t="n">
        <f aca="false">+[4]data1cf!Q297</f>
        <v>782.178781167784</v>
      </c>
      <c r="S297" s="341" t="n">
        <f aca="false">+[4]data1cf!R297</f>
        <v>0</v>
      </c>
      <c r="T297" s="341" t="n">
        <f aca="false">+[4]data1cf!S297</f>
        <v>0</v>
      </c>
      <c r="U297" s="341" t="n">
        <f aca="false">+[4]data1cf!T297</f>
        <v>0</v>
      </c>
      <c r="V297" s="341" t="n">
        <f aca="false">+[4]data1cf!U297</f>
        <v>0</v>
      </c>
      <c r="W297" s="341" t="n">
        <f aca="false">+[4]data1cf!V297</f>
        <v>0</v>
      </c>
      <c r="X297" s="341" t="n">
        <f aca="false">+[4]data1cf!W297</f>
        <v>0</v>
      </c>
      <c r="Y297" s="341" t="n">
        <f aca="false">+[4]data1cf!X297</f>
        <v>0</v>
      </c>
      <c r="Z297" s="341" t="n">
        <f aca="false">+[4]data1cf!Y297</f>
        <v>0</v>
      </c>
      <c r="AA297" s="341" t="n">
        <f aca="false">+[4]data1cf!Z297</f>
        <v>0</v>
      </c>
      <c r="AB297" s="341"/>
      <c r="AC297" s="342" t="n">
        <f aca="false">XNPV(0.1,B297:AA297,$B$1:$AA$1)</f>
        <v>23262.6410766822</v>
      </c>
      <c r="AD297" s="342" t="n">
        <f aca="false">SUMPRODUCT(B297:AA297,$B$1010:$AA$1010)</f>
        <v>48254.4472664727</v>
      </c>
      <c r="AE297" s="343" t="n">
        <f aca="false">SUMPRODUCT(B297:AA297,$B$1012:$AA$1012)</f>
        <v>47921.4997241696</v>
      </c>
      <c r="AF297" s="344" t="n">
        <f aca="false">XIRR(B297:AA297,$B$1:$AA$1)</f>
        <v>0.157637732362268</v>
      </c>
      <c r="AG297" s="345" t="n">
        <f aca="false">1-EXP(-(1/0.25)*(AD297/ABS($AD$1010)))</f>
        <v>0.980246947345168</v>
      </c>
    </row>
    <row r="298" customFormat="false" ht="12.75" hidden="false" customHeight="false" outlineLevel="0" collapsed="false">
      <c r="A298" s="336"/>
      <c r="B298" s="341" t="n">
        <f aca="false">+[4]data1cf!A298</f>
        <v>-64221.6010396749</v>
      </c>
      <c r="C298" s="341" t="n">
        <f aca="false">+[4]data1cf!B298</f>
        <v>11990.0739298014</v>
      </c>
      <c r="D298" s="341" t="n">
        <f aca="false">+[4]data1cf!C298</f>
        <v>12922.3148224664</v>
      </c>
      <c r="E298" s="341" t="n">
        <f aca="false">+[4]data1cf!D298</f>
        <v>12487.1453141729</v>
      </c>
      <c r="F298" s="341" t="n">
        <f aca="false">+[4]data1cf!E298</f>
        <v>12291.0077458091</v>
      </c>
      <c r="G298" s="341" t="n">
        <f aca="false">+[4]data1cf!F298</f>
        <v>12005.1550037774</v>
      </c>
      <c r="H298" s="341" t="n">
        <f aca="false">+[4]data1cf!G298</f>
        <v>11675.976078368</v>
      </c>
      <c r="I298" s="341" t="n">
        <f aca="false">+[4]data1cf!H298</f>
        <v>11630.8450490829</v>
      </c>
      <c r="J298" s="341" t="n">
        <f aca="false">+[4]data1cf!I298</f>
        <v>11470.9945436627</v>
      </c>
      <c r="K298" s="341" t="n">
        <f aca="false">+[4]data1cf!J298</f>
        <v>11544.3739572556</v>
      </c>
      <c r="L298" s="341" t="n">
        <f aca="false">+[4]data1cf!K298</f>
        <v>11598.515922021</v>
      </c>
      <c r="M298" s="341" t="n">
        <f aca="false">+[4]data1cf!L298</f>
        <v>11554.9874887445</v>
      </c>
      <c r="N298" s="341" t="n">
        <f aca="false">+[4]data1cf!M298</f>
        <v>11498.7634146081</v>
      </c>
      <c r="O298" s="341" t="n">
        <f aca="false">+[4]data1cf!N298</f>
        <v>11345.9452939215</v>
      </c>
      <c r="P298" s="341" t="n">
        <f aca="false">+[4]data1cf!O298</f>
        <v>11297.8991312455</v>
      </c>
      <c r="Q298" s="341" t="n">
        <f aca="false">+[4]data1cf!P298</f>
        <v>11208.939230185</v>
      </c>
      <c r="R298" s="341" t="n">
        <f aca="false">+[4]data1cf!Q298</f>
        <v>736.596075284655</v>
      </c>
      <c r="S298" s="341" t="n">
        <f aca="false">+[4]data1cf!R298</f>
        <v>0</v>
      </c>
      <c r="T298" s="341" t="n">
        <f aca="false">+[4]data1cf!S298</f>
        <v>0</v>
      </c>
      <c r="U298" s="341" t="n">
        <f aca="false">+[4]data1cf!T298</f>
        <v>0</v>
      </c>
      <c r="V298" s="341" t="n">
        <f aca="false">+[4]data1cf!U298</f>
        <v>0</v>
      </c>
      <c r="W298" s="341" t="n">
        <f aca="false">+[4]data1cf!V298</f>
        <v>0</v>
      </c>
      <c r="X298" s="341" t="n">
        <f aca="false">+[4]data1cf!W298</f>
        <v>0</v>
      </c>
      <c r="Y298" s="341" t="n">
        <f aca="false">+[4]data1cf!X298</f>
        <v>0</v>
      </c>
      <c r="Z298" s="341" t="n">
        <f aca="false">+[4]data1cf!Y298</f>
        <v>0</v>
      </c>
      <c r="AA298" s="341" t="n">
        <f aca="false">+[4]data1cf!Z298</f>
        <v>0</v>
      </c>
      <c r="AB298" s="341"/>
      <c r="AC298" s="342" t="n">
        <f aca="false">XNPV(0.1,B298:AA298,$B$1:$AA$1)</f>
        <v>26646.8258369968</v>
      </c>
      <c r="AD298" s="342" t="n">
        <f aca="false">SUMPRODUCT(B298:AA298,$B$1010:$AA$1010)</f>
        <v>51488.5993343688</v>
      </c>
      <c r="AE298" s="343" t="n">
        <f aca="false">SUMPRODUCT(B298:AA298,$B$1012:$AA$1012)</f>
        <v>51157.5564821638</v>
      </c>
      <c r="AF298" s="344" t="n">
        <f aca="false">XIRR(B298:AA298,$B$1:$AA$1)</f>
        <v>0.169400152410505</v>
      </c>
      <c r="AG298" s="345" t="n">
        <f aca="false">1-EXP(-(1/0.25)*(AD298/ABS($AD$1010)))</f>
        <v>0.984815422343202</v>
      </c>
    </row>
    <row r="299" customFormat="false" ht="12.75" hidden="false" customHeight="false" outlineLevel="0" collapsed="false">
      <c r="A299" s="336"/>
      <c r="B299" s="341" t="n">
        <f aca="false">+[4]data1cf!A299</f>
        <v>-71047.674966337</v>
      </c>
      <c r="C299" s="341" t="n">
        <f aca="false">+[4]data1cf!B299</f>
        <v>12034.1523794964</v>
      </c>
      <c r="D299" s="341" t="n">
        <f aca="false">+[4]data1cf!C299</f>
        <v>13055.3597698458</v>
      </c>
      <c r="E299" s="341" t="n">
        <f aca="false">+[4]data1cf!D299</f>
        <v>12678.373519914</v>
      </c>
      <c r="F299" s="341" t="n">
        <f aca="false">+[4]data1cf!E299</f>
        <v>12527.3739893306</v>
      </c>
      <c r="G299" s="341" t="n">
        <f aca="false">+[4]data1cf!F299</f>
        <v>12164.2167611758</v>
      </c>
      <c r="H299" s="341" t="n">
        <f aca="false">+[4]data1cf!G299</f>
        <v>11801.0159238075</v>
      </c>
      <c r="I299" s="341" t="n">
        <f aca="false">+[4]data1cf!H299</f>
        <v>11814.5334706995</v>
      </c>
      <c r="J299" s="341" t="n">
        <f aca="false">+[4]data1cf!I299</f>
        <v>11877.5316906337</v>
      </c>
      <c r="K299" s="341" t="n">
        <f aca="false">+[4]data1cf!J299</f>
        <v>11648.4412495547</v>
      </c>
      <c r="L299" s="341" t="n">
        <f aca="false">+[4]data1cf!K299</f>
        <v>11620.1104003916</v>
      </c>
      <c r="M299" s="341" t="n">
        <f aca="false">+[4]data1cf!L299</f>
        <v>11648.9328585664</v>
      </c>
      <c r="N299" s="341" t="n">
        <f aca="false">+[4]data1cf!M299</f>
        <v>11628.3160764191</v>
      </c>
      <c r="O299" s="341" t="n">
        <f aca="false">+[4]data1cf!N299</f>
        <v>11595.1809635104</v>
      </c>
      <c r="P299" s="341" t="n">
        <f aca="false">+[4]data1cf!O299</f>
        <v>11581.5283577016</v>
      </c>
      <c r="Q299" s="341" t="n">
        <f aca="false">+[4]data1cf!P299</f>
        <v>11584.6297638249</v>
      </c>
      <c r="R299" s="341" t="n">
        <f aca="false">+[4]data1cf!Q299</f>
        <v>814.888412793899</v>
      </c>
      <c r="S299" s="341" t="n">
        <f aca="false">+[4]data1cf!R299</f>
        <v>0</v>
      </c>
      <c r="T299" s="341" t="n">
        <f aca="false">+[4]data1cf!S299</f>
        <v>0</v>
      </c>
      <c r="U299" s="341" t="n">
        <f aca="false">+[4]data1cf!T299</f>
        <v>0</v>
      </c>
      <c r="V299" s="341" t="n">
        <f aca="false">+[4]data1cf!U299</f>
        <v>0</v>
      </c>
      <c r="W299" s="341" t="n">
        <f aca="false">+[4]data1cf!V299</f>
        <v>0</v>
      </c>
      <c r="X299" s="341" t="n">
        <f aca="false">+[4]data1cf!W299</f>
        <v>0</v>
      </c>
      <c r="Y299" s="341" t="n">
        <f aca="false">+[4]data1cf!X299</f>
        <v>0</v>
      </c>
      <c r="Z299" s="341" t="n">
        <f aca="false">+[4]data1cf!Y299</f>
        <v>0</v>
      </c>
      <c r="AA299" s="341" t="n">
        <f aca="false">+[4]data1cf!Z299</f>
        <v>0</v>
      </c>
      <c r="AB299" s="341"/>
      <c r="AC299" s="342" t="n">
        <f aca="false">XNPV(0.1,B299:AA299,$B$1:$AA$1)</f>
        <v>21109.0250972603</v>
      </c>
      <c r="AD299" s="342" t="n">
        <f aca="false">SUMPRODUCT(B299:AA299,$B$1010:$AA$1010)</f>
        <v>46367.8817681747</v>
      </c>
      <c r="AE299" s="343" t="n">
        <f aca="false">SUMPRODUCT(B299:AA299,$B$1012:$AA$1012)</f>
        <v>46031.142188584</v>
      </c>
      <c r="AF299" s="344" t="n">
        <f aca="false">XIRR(B299:AA299,$B$1:$AA$1)</f>
        <v>0.150336575854248</v>
      </c>
      <c r="AG299" s="345" t="n">
        <f aca="false">1-EXP(-(1/0.25)*(AD299/ABS($AD$1010)))</f>
        <v>0.976971351764019</v>
      </c>
    </row>
    <row r="300" customFormat="false" ht="12.75" hidden="false" customHeight="false" outlineLevel="0" collapsed="false">
      <c r="A300" s="336"/>
      <c r="B300" s="341" t="n">
        <f aca="false">+[4]data1cf!A300</f>
        <v>-74122.4435143091</v>
      </c>
      <c r="C300" s="341" t="n">
        <f aca="false">+[4]data1cf!B300</f>
        <v>11959.7465446218</v>
      </c>
      <c r="D300" s="341" t="n">
        <f aca="false">+[4]data1cf!C300</f>
        <v>13111.0357847418</v>
      </c>
      <c r="E300" s="341" t="n">
        <f aca="false">+[4]data1cf!D300</f>
        <v>12804.0348711877</v>
      </c>
      <c r="F300" s="341" t="n">
        <f aca="false">+[4]data1cf!E300</f>
        <v>12655.3914403712</v>
      </c>
      <c r="G300" s="341" t="n">
        <f aca="false">+[4]data1cf!F300</f>
        <v>12276.1322617569</v>
      </c>
      <c r="H300" s="341" t="n">
        <f aca="false">+[4]data1cf!G300</f>
        <v>12002.5407705189</v>
      </c>
      <c r="I300" s="341" t="n">
        <f aca="false">+[4]data1cf!H300</f>
        <v>11823.8845175603</v>
      </c>
      <c r="J300" s="341" t="n">
        <f aca="false">+[4]data1cf!I300</f>
        <v>11768.6721172275</v>
      </c>
      <c r="K300" s="341" t="n">
        <f aca="false">+[4]data1cf!J300</f>
        <v>11804.6179309436</v>
      </c>
      <c r="L300" s="341" t="n">
        <f aca="false">+[4]data1cf!K300</f>
        <v>11778.7735396035</v>
      </c>
      <c r="M300" s="341" t="n">
        <f aca="false">+[4]data1cf!L300</f>
        <v>11896.7706298889</v>
      </c>
      <c r="N300" s="341" t="n">
        <f aca="false">+[4]data1cf!M300</f>
        <v>11611.4279960008</v>
      </c>
      <c r="O300" s="341" t="n">
        <f aca="false">+[4]data1cf!N300</f>
        <v>11542.1986753767</v>
      </c>
      <c r="P300" s="341" t="n">
        <f aca="false">+[4]data1cf!O300</f>
        <v>11494.8385640009</v>
      </c>
      <c r="Q300" s="341" t="n">
        <f aca="false">+[4]data1cf!P300</f>
        <v>11386.8103017927</v>
      </c>
      <c r="R300" s="341" t="n">
        <f aca="false">+[4]data1cf!Q300</f>
        <v>850.15477813172</v>
      </c>
      <c r="S300" s="341" t="n">
        <f aca="false">+[4]data1cf!R300</f>
        <v>0</v>
      </c>
      <c r="T300" s="341" t="n">
        <f aca="false">+[4]data1cf!S300</f>
        <v>0</v>
      </c>
      <c r="U300" s="341" t="n">
        <f aca="false">+[4]data1cf!T300</f>
        <v>0</v>
      </c>
      <c r="V300" s="341" t="n">
        <f aca="false">+[4]data1cf!U300</f>
        <v>0</v>
      </c>
      <c r="W300" s="341" t="n">
        <f aca="false">+[4]data1cf!V300</f>
        <v>0</v>
      </c>
      <c r="X300" s="341" t="n">
        <f aca="false">+[4]data1cf!W300</f>
        <v>0</v>
      </c>
      <c r="Y300" s="341" t="n">
        <f aca="false">+[4]data1cf!X300</f>
        <v>0</v>
      </c>
      <c r="Z300" s="341" t="n">
        <f aca="false">+[4]data1cf!Y300</f>
        <v>0</v>
      </c>
      <c r="AA300" s="341" t="n">
        <f aca="false">+[4]data1cf!Z300</f>
        <v>0</v>
      </c>
      <c r="AB300" s="341"/>
      <c r="AC300" s="342" t="n">
        <f aca="false">XNPV(0.1,B300:AA300,$B$1:$AA$1)</f>
        <v>18462.5895698931</v>
      </c>
      <c r="AD300" s="342" t="n">
        <f aca="false">SUMPRODUCT(B300:AA300,$B$1010:$AA$1010)</f>
        <v>43825.338836002</v>
      </c>
      <c r="AE300" s="343" t="n">
        <f aca="false">SUMPRODUCT(B300:AA300,$B$1012:$AA$1012)</f>
        <v>43487.4000842152</v>
      </c>
      <c r="AF300" s="344" t="n">
        <f aca="false">XIRR(B300:AA300,$B$1:$AA$1)</f>
        <v>0.142509608772348</v>
      </c>
      <c r="AG300" s="345" t="n">
        <f aca="false">1-EXP(-(1/0.25)*(AD300/ABS($AD$1010)))</f>
        <v>0.971681382487947</v>
      </c>
    </row>
    <row r="301" customFormat="false" ht="12.75" hidden="false" customHeight="false" outlineLevel="0" collapsed="false">
      <c r="A301" s="336"/>
      <c r="B301" s="341" t="n">
        <f aca="false">+[4]data1cf!A301</f>
        <v>-72368.0532555227</v>
      </c>
      <c r="C301" s="341" t="n">
        <f aca="false">+[4]data1cf!B301</f>
        <v>11947.2712692752</v>
      </c>
      <c r="D301" s="341" t="n">
        <f aca="false">+[4]data1cf!C301</f>
        <v>13017.6194480955</v>
      </c>
      <c r="E301" s="341" t="n">
        <f aca="false">+[4]data1cf!D301</f>
        <v>12822.9296068365</v>
      </c>
      <c r="F301" s="341" t="n">
        <f aca="false">+[4]data1cf!E301</f>
        <v>12582.2223933877</v>
      </c>
      <c r="G301" s="341" t="n">
        <f aca="false">+[4]data1cf!F301</f>
        <v>12223.1447568415</v>
      </c>
      <c r="H301" s="341" t="n">
        <f aca="false">+[4]data1cf!G301</f>
        <v>11974.4413692907</v>
      </c>
      <c r="I301" s="341" t="n">
        <f aca="false">+[4]data1cf!H301</f>
        <v>11851.8718738406</v>
      </c>
      <c r="J301" s="341" t="n">
        <f aca="false">+[4]data1cf!I301</f>
        <v>11745.6517815134</v>
      </c>
      <c r="K301" s="341" t="n">
        <f aca="false">+[4]data1cf!J301</f>
        <v>11737.8222990836</v>
      </c>
      <c r="L301" s="341" t="n">
        <f aca="false">+[4]data1cf!K301</f>
        <v>11599.9505109955</v>
      </c>
      <c r="M301" s="341" t="n">
        <f aca="false">+[4]data1cf!L301</f>
        <v>11696.4474832577</v>
      </c>
      <c r="N301" s="341" t="n">
        <f aca="false">+[4]data1cf!M301</f>
        <v>11513.4781507422</v>
      </c>
      <c r="O301" s="341" t="n">
        <f aca="false">+[4]data1cf!N301</f>
        <v>11731.7169262839</v>
      </c>
      <c r="P301" s="341" t="n">
        <f aca="false">+[4]data1cf!O301</f>
        <v>11612.7053036222</v>
      </c>
      <c r="Q301" s="341" t="n">
        <f aca="false">+[4]data1cf!P301</f>
        <v>11447.8617018317</v>
      </c>
      <c r="R301" s="341" t="n">
        <f aca="false">+[4]data1cf!Q301</f>
        <v>830.032623619543</v>
      </c>
      <c r="S301" s="341" t="n">
        <f aca="false">+[4]data1cf!R301</f>
        <v>0</v>
      </c>
      <c r="T301" s="341" t="n">
        <f aca="false">+[4]data1cf!S301</f>
        <v>0</v>
      </c>
      <c r="U301" s="341" t="n">
        <f aca="false">+[4]data1cf!T301</f>
        <v>0</v>
      </c>
      <c r="V301" s="341" t="n">
        <f aca="false">+[4]data1cf!U301</f>
        <v>0</v>
      </c>
      <c r="W301" s="341" t="n">
        <f aca="false">+[4]data1cf!V301</f>
        <v>0</v>
      </c>
      <c r="X301" s="341" t="n">
        <f aca="false">+[4]data1cf!W301</f>
        <v>0</v>
      </c>
      <c r="Y301" s="341" t="n">
        <f aca="false">+[4]data1cf!X301</f>
        <v>0</v>
      </c>
      <c r="Z301" s="341" t="n">
        <f aca="false">+[4]data1cf!Y301</f>
        <v>0</v>
      </c>
      <c r="AA301" s="341" t="n">
        <f aca="false">+[4]data1cf!Z301</f>
        <v>0</v>
      </c>
      <c r="AB301" s="341"/>
      <c r="AC301" s="342" t="n">
        <f aca="false">XNPV(0.1,B301:AA301,$B$1:$AA$1)</f>
        <v>19945.0994370589</v>
      </c>
      <c r="AD301" s="342" t="n">
        <f aca="false">SUMPRODUCT(B301:AA301,$B$1010:$AA$1010)</f>
        <v>45245.3993592503</v>
      </c>
      <c r="AE301" s="343" t="n">
        <f aca="false">SUMPRODUCT(B301:AA301,$B$1012:$AA$1012)</f>
        <v>44908.1891865888</v>
      </c>
      <c r="AF301" s="344" t="n">
        <f aca="false">XIRR(B301:AA301,$B$1:$AA$1)</f>
        <v>0.146830009650686</v>
      </c>
      <c r="AG301" s="345" t="n">
        <f aca="false">1-EXP(-(1/0.25)*(AD301/ABS($AD$1010)))</f>
        <v>0.974770133085067</v>
      </c>
    </row>
    <row r="302" customFormat="false" ht="12.75" hidden="false" customHeight="false" outlineLevel="0" collapsed="false">
      <c r="A302" s="336"/>
      <c r="B302" s="341" t="n">
        <f aca="false">+[4]data1cf!A302</f>
        <v>-68509.7760342107</v>
      </c>
      <c r="C302" s="341" t="n">
        <f aca="false">+[4]data1cf!B302</f>
        <v>11962.1698722477</v>
      </c>
      <c r="D302" s="341" t="n">
        <f aca="false">+[4]data1cf!C302</f>
        <v>12992.105142344</v>
      </c>
      <c r="E302" s="341" t="n">
        <f aca="false">+[4]data1cf!D302</f>
        <v>12746.1941745537</v>
      </c>
      <c r="F302" s="341" t="n">
        <f aca="false">+[4]data1cf!E302</f>
        <v>12352.0285956871</v>
      </c>
      <c r="G302" s="341" t="n">
        <f aca="false">+[4]data1cf!F302</f>
        <v>12177.899278286</v>
      </c>
      <c r="H302" s="341" t="n">
        <f aca="false">+[4]data1cf!G302</f>
        <v>11900.1195803135</v>
      </c>
      <c r="I302" s="341" t="n">
        <f aca="false">+[4]data1cf!H302</f>
        <v>11792.6076110114</v>
      </c>
      <c r="J302" s="341" t="n">
        <f aca="false">+[4]data1cf!I302</f>
        <v>11791.4337681518</v>
      </c>
      <c r="K302" s="341" t="n">
        <f aca="false">+[4]data1cf!J302</f>
        <v>11624.8971422995</v>
      </c>
      <c r="L302" s="341" t="n">
        <f aca="false">+[4]data1cf!K302</f>
        <v>11602.5743905706</v>
      </c>
      <c r="M302" s="341" t="n">
        <f aca="false">+[4]data1cf!L302</f>
        <v>11475.3931612322</v>
      </c>
      <c r="N302" s="341" t="n">
        <f aca="false">+[4]data1cf!M302</f>
        <v>11435.7299946613</v>
      </c>
      <c r="O302" s="341" t="n">
        <f aca="false">+[4]data1cf!N302</f>
        <v>11581.756516551</v>
      </c>
      <c r="P302" s="341" t="n">
        <f aca="false">+[4]data1cf!O302</f>
        <v>11285.7865708913</v>
      </c>
      <c r="Q302" s="341" t="n">
        <f aca="false">+[4]data1cf!P302</f>
        <v>11157.0867749081</v>
      </c>
      <c r="R302" s="341" t="n">
        <f aca="false">+[4]data1cf!Q302</f>
        <v>785.779727201983</v>
      </c>
      <c r="S302" s="341" t="n">
        <f aca="false">+[4]data1cf!R302</f>
        <v>0</v>
      </c>
      <c r="T302" s="341" t="n">
        <f aca="false">+[4]data1cf!S302</f>
        <v>0</v>
      </c>
      <c r="U302" s="341" t="n">
        <f aca="false">+[4]data1cf!T302</f>
        <v>0</v>
      </c>
      <c r="V302" s="341" t="n">
        <f aca="false">+[4]data1cf!U302</f>
        <v>0</v>
      </c>
      <c r="W302" s="341" t="n">
        <f aca="false">+[4]data1cf!V302</f>
        <v>0</v>
      </c>
      <c r="X302" s="341" t="n">
        <f aca="false">+[4]data1cf!W302</f>
        <v>0</v>
      </c>
      <c r="Y302" s="341" t="n">
        <f aca="false">+[4]data1cf!X302</f>
        <v>0</v>
      </c>
      <c r="Z302" s="341" t="n">
        <f aca="false">+[4]data1cf!Y302</f>
        <v>0</v>
      </c>
      <c r="AA302" s="341" t="n">
        <f aca="false">+[4]data1cf!Z302</f>
        <v>0</v>
      </c>
      <c r="AB302" s="341"/>
      <c r="AC302" s="342" t="n">
        <f aca="false">XNPV(0.1,B302:AA302,$B$1:$AA$1)</f>
        <v>23144.3654246041</v>
      </c>
      <c r="AD302" s="342" t="n">
        <f aca="false">SUMPRODUCT(B302:AA302,$B$1010:$AA$1010)</f>
        <v>48196.3971676663</v>
      </c>
      <c r="AE302" s="343" t="n">
        <f aca="false">SUMPRODUCT(B302:AA302,$B$1012:$AA$1012)</f>
        <v>47862.8081538017</v>
      </c>
      <c r="AF302" s="344" t="n">
        <f aca="false">XIRR(B302:AA302,$B$1:$AA$1)</f>
        <v>0.15708727766801</v>
      </c>
      <c r="AG302" s="345" t="n">
        <f aca="false">1-EXP(-(1/0.25)*(AD302/ABS($AD$1010)))</f>
        <v>0.980153470528764</v>
      </c>
    </row>
    <row r="303" customFormat="false" ht="12.75" hidden="false" customHeight="false" outlineLevel="0" collapsed="false">
      <c r="A303" s="336"/>
      <c r="B303" s="341" t="n">
        <f aca="false">+[4]data1cf!A303</f>
        <v>-64084.1137849466</v>
      </c>
      <c r="C303" s="341" t="n">
        <f aca="false">+[4]data1cf!B303</f>
        <v>11806.1439322533</v>
      </c>
      <c r="D303" s="341" t="n">
        <f aca="false">+[4]data1cf!C303</f>
        <v>12820.6316553266</v>
      </c>
      <c r="E303" s="341" t="n">
        <f aca="false">+[4]data1cf!D303</f>
        <v>12563.2030213595</v>
      </c>
      <c r="F303" s="341" t="n">
        <f aca="false">+[4]data1cf!E303</f>
        <v>12124.1419207821</v>
      </c>
      <c r="G303" s="341" t="n">
        <f aca="false">+[4]data1cf!F303</f>
        <v>11961.6447398423</v>
      </c>
      <c r="H303" s="341" t="n">
        <f aca="false">+[4]data1cf!G303</f>
        <v>11617.4888536768</v>
      </c>
      <c r="I303" s="341" t="n">
        <f aca="false">+[4]data1cf!H303</f>
        <v>11638.9011244329</v>
      </c>
      <c r="J303" s="341" t="n">
        <f aca="false">+[4]data1cf!I303</f>
        <v>11674.6805517249</v>
      </c>
      <c r="K303" s="341" t="n">
        <f aca="false">+[4]data1cf!J303</f>
        <v>11540.3974124791</v>
      </c>
      <c r="L303" s="341" t="n">
        <f aca="false">+[4]data1cf!K303</f>
        <v>11437.8347500202</v>
      </c>
      <c r="M303" s="341" t="n">
        <f aca="false">+[4]data1cf!L303</f>
        <v>11470.1913794241</v>
      </c>
      <c r="N303" s="341" t="n">
        <f aca="false">+[4]data1cf!M303</f>
        <v>11418.8367296088</v>
      </c>
      <c r="O303" s="341" t="n">
        <f aca="false">+[4]data1cf!N303</f>
        <v>11485.5233084533</v>
      </c>
      <c r="P303" s="341" t="n">
        <f aca="false">+[4]data1cf!O303</f>
        <v>11269.6987909683</v>
      </c>
      <c r="Q303" s="341" t="n">
        <f aca="false">+[4]data1cf!P303</f>
        <v>11179.7981745051</v>
      </c>
      <c r="R303" s="341" t="n">
        <f aca="false">+[4]data1cf!Q303</f>
        <v>735.019151467823</v>
      </c>
      <c r="S303" s="341" t="n">
        <f aca="false">+[4]data1cf!R303</f>
        <v>0</v>
      </c>
      <c r="T303" s="341" t="n">
        <f aca="false">+[4]data1cf!S303</f>
        <v>0</v>
      </c>
      <c r="U303" s="341" t="n">
        <f aca="false">+[4]data1cf!T303</f>
        <v>0</v>
      </c>
      <c r="V303" s="341" t="n">
        <f aca="false">+[4]data1cf!U303</f>
        <v>0</v>
      </c>
      <c r="W303" s="341" t="n">
        <f aca="false">+[4]data1cf!V303</f>
        <v>0</v>
      </c>
      <c r="X303" s="341" t="n">
        <f aca="false">+[4]data1cf!W303</f>
        <v>0</v>
      </c>
      <c r="Y303" s="341" t="n">
        <f aca="false">+[4]data1cf!X303</f>
        <v>0</v>
      </c>
      <c r="Z303" s="341" t="n">
        <f aca="false">+[4]data1cf!Y303</f>
        <v>0</v>
      </c>
      <c r="AA303" s="341" t="n">
        <f aca="false">+[4]data1cf!Z303</f>
        <v>0</v>
      </c>
      <c r="AB303" s="341"/>
      <c r="AC303" s="342" t="n">
        <f aca="false">XNPV(0.1,B303:AA303,$B$1:$AA$1)</f>
        <v>26422.3115581076</v>
      </c>
      <c r="AD303" s="342" t="n">
        <f aca="false">SUMPRODUCT(B303:AA303,$B$1010:$AA$1010)</f>
        <v>51218.2678305405</v>
      </c>
      <c r="AE303" s="343" t="n">
        <f aca="false">SUMPRODUCT(B303:AA303,$B$1012:$AA$1012)</f>
        <v>50887.8232707202</v>
      </c>
      <c r="AF303" s="344" t="n">
        <f aca="false">XIRR(B303:AA303,$B$1:$AA$1)</f>
        <v>0.168815313487917</v>
      </c>
      <c r="AG303" s="345" t="n">
        <f aca="false">1-EXP(-(1/0.25)*(AD303/ABS($AD$1010)))</f>
        <v>0.984477883793721</v>
      </c>
    </row>
    <row r="304" customFormat="false" ht="12.75" hidden="false" customHeight="false" outlineLevel="0" collapsed="false">
      <c r="A304" s="336"/>
      <c r="B304" s="341" t="n">
        <f aca="false">+[4]data1cf!A304</f>
        <v>-73957.7490498395</v>
      </c>
      <c r="C304" s="341" t="n">
        <f aca="false">+[4]data1cf!B304</f>
        <v>12128.3709267582</v>
      </c>
      <c r="D304" s="341" t="n">
        <f aca="false">+[4]data1cf!C304</f>
        <v>13335.0622924697</v>
      </c>
      <c r="E304" s="341" t="n">
        <f aca="false">+[4]data1cf!D304</f>
        <v>12930.9917020692</v>
      </c>
      <c r="F304" s="341" t="n">
        <f aca="false">+[4]data1cf!E304</f>
        <v>12482.1226724003</v>
      </c>
      <c r="G304" s="341" t="n">
        <f aca="false">+[4]data1cf!F304</f>
        <v>12311.9300765317</v>
      </c>
      <c r="H304" s="341" t="n">
        <f aca="false">+[4]data1cf!G304</f>
        <v>12030.0503737526</v>
      </c>
      <c r="I304" s="341" t="n">
        <f aca="false">+[4]data1cf!H304</f>
        <v>11915.9199713544</v>
      </c>
      <c r="J304" s="341" t="n">
        <f aca="false">+[4]data1cf!I304</f>
        <v>11798.2255160786</v>
      </c>
      <c r="K304" s="341" t="n">
        <f aca="false">+[4]data1cf!J304</f>
        <v>11738.6824332573</v>
      </c>
      <c r="L304" s="341" t="n">
        <f aca="false">+[4]data1cf!K304</f>
        <v>11648.9882680054</v>
      </c>
      <c r="M304" s="341" t="n">
        <f aca="false">+[4]data1cf!L304</f>
        <v>11505.2363131125</v>
      </c>
      <c r="N304" s="341" t="n">
        <f aca="false">+[4]data1cf!M304</f>
        <v>11627.42769609</v>
      </c>
      <c r="O304" s="341" t="n">
        <f aca="false">+[4]data1cf!N304</f>
        <v>11511.3723538167</v>
      </c>
      <c r="P304" s="341" t="n">
        <f aca="false">+[4]data1cf!O304</f>
        <v>11589.2147207974</v>
      </c>
      <c r="Q304" s="341" t="n">
        <f aca="false">+[4]data1cf!P304</f>
        <v>11518.5471116352</v>
      </c>
      <c r="R304" s="341" t="n">
        <f aca="false">+[4]data1cf!Q304</f>
        <v>848.265798502038</v>
      </c>
      <c r="S304" s="341" t="n">
        <f aca="false">+[4]data1cf!R304</f>
        <v>0</v>
      </c>
      <c r="T304" s="341" t="n">
        <f aca="false">+[4]data1cf!S304</f>
        <v>0</v>
      </c>
      <c r="U304" s="341" t="n">
        <f aca="false">+[4]data1cf!T304</f>
        <v>0</v>
      </c>
      <c r="V304" s="341" t="n">
        <f aca="false">+[4]data1cf!U304</f>
        <v>0</v>
      </c>
      <c r="W304" s="341" t="n">
        <f aca="false">+[4]data1cf!V304</f>
        <v>0</v>
      </c>
      <c r="X304" s="341" t="n">
        <f aca="false">+[4]data1cf!W304</f>
        <v>0</v>
      </c>
      <c r="Y304" s="341" t="n">
        <f aca="false">+[4]data1cf!X304</f>
        <v>0</v>
      </c>
      <c r="Z304" s="341" t="n">
        <f aca="false">+[4]data1cf!Y304</f>
        <v>0</v>
      </c>
      <c r="AA304" s="341" t="n">
        <f aca="false">+[4]data1cf!Z304</f>
        <v>0</v>
      </c>
      <c r="AB304" s="341"/>
      <c r="AC304" s="342" t="n">
        <f aca="false">XNPV(0.1,B304:AA304,$B$1:$AA$1)</f>
        <v>18878.4690713484</v>
      </c>
      <c r="AD304" s="342" t="n">
        <f aca="false">SUMPRODUCT(B304:AA304,$B$1010:$AA$1010)</f>
        <v>44220.365973373</v>
      </c>
      <c r="AE304" s="343" t="n">
        <f aca="false">SUMPRODUCT(B304:AA304,$B$1012:$AA$1012)</f>
        <v>43882.8052363622</v>
      </c>
      <c r="AF304" s="344" t="n">
        <f aca="false">XIRR(B304:AA304,$B$1:$AA$1)</f>
        <v>0.143706585249567</v>
      </c>
      <c r="AG304" s="345" t="n">
        <f aca="false">1-EXP(-(1/0.25)*(AD304/ABS($AD$1010)))</f>
        <v>0.972576711277008</v>
      </c>
    </row>
    <row r="305" customFormat="false" ht="12.75" hidden="false" customHeight="false" outlineLevel="0" collapsed="false">
      <c r="A305" s="336"/>
      <c r="B305" s="341" t="n">
        <f aca="false">+[4]data1cf!A305</f>
        <v>-62606.2265882391</v>
      </c>
      <c r="C305" s="341" t="n">
        <f aca="false">+[4]data1cf!B305</f>
        <v>11851.1072968065</v>
      </c>
      <c r="D305" s="341" t="n">
        <f aca="false">+[4]data1cf!C305</f>
        <v>12883.6560117838</v>
      </c>
      <c r="E305" s="341" t="n">
        <f aca="false">+[4]data1cf!D305</f>
        <v>12464.8460456835</v>
      </c>
      <c r="F305" s="341" t="n">
        <f aca="false">+[4]data1cf!E305</f>
        <v>12173.9879274704</v>
      </c>
      <c r="G305" s="341" t="n">
        <f aca="false">+[4]data1cf!F305</f>
        <v>12049.4532693244</v>
      </c>
      <c r="H305" s="341" t="n">
        <f aca="false">+[4]data1cf!G305</f>
        <v>11852.2823314154</v>
      </c>
      <c r="I305" s="341" t="n">
        <f aca="false">+[4]data1cf!H305</f>
        <v>11559.2873770518</v>
      </c>
      <c r="J305" s="341" t="n">
        <f aca="false">+[4]data1cf!I305</f>
        <v>11767.9358048536</v>
      </c>
      <c r="K305" s="341" t="n">
        <f aca="false">+[4]data1cf!J305</f>
        <v>11593.2417282456</v>
      </c>
      <c r="L305" s="341" t="n">
        <f aca="false">+[4]data1cf!K305</f>
        <v>11521.1254042473</v>
      </c>
      <c r="M305" s="341" t="n">
        <f aca="false">+[4]data1cf!L305</f>
        <v>11524.5282871799</v>
      </c>
      <c r="N305" s="341" t="n">
        <f aca="false">+[4]data1cf!M305</f>
        <v>11425.1830370963</v>
      </c>
      <c r="O305" s="341" t="n">
        <f aca="false">+[4]data1cf!N305</f>
        <v>11477.1361896059</v>
      </c>
      <c r="P305" s="341" t="n">
        <f aca="false">+[4]data1cf!O305</f>
        <v>11196.4190632262</v>
      </c>
      <c r="Q305" s="341" t="n">
        <f aca="false">+[4]data1cf!P305</f>
        <v>11337.3137115175</v>
      </c>
      <c r="R305" s="341" t="n">
        <f aca="false">+[4]data1cf!Q305</f>
        <v>718.068376476467</v>
      </c>
      <c r="S305" s="341" t="n">
        <f aca="false">+[4]data1cf!R305</f>
        <v>0</v>
      </c>
      <c r="T305" s="341" t="n">
        <f aca="false">+[4]data1cf!S305</f>
        <v>0</v>
      </c>
      <c r="U305" s="341" t="n">
        <f aca="false">+[4]data1cf!T305</f>
        <v>0</v>
      </c>
      <c r="V305" s="341" t="n">
        <f aca="false">+[4]data1cf!U305</f>
        <v>0</v>
      </c>
      <c r="W305" s="341" t="n">
        <f aca="false">+[4]data1cf!V305</f>
        <v>0</v>
      </c>
      <c r="X305" s="341" t="n">
        <f aca="false">+[4]data1cf!W305</f>
        <v>0</v>
      </c>
      <c r="Y305" s="341" t="n">
        <f aca="false">+[4]data1cf!X305</f>
        <v>0</v>
      </c>
      <c r="Z305" s="341" t="n">
        <f aca="false">+[4]data1cf!Y305</f>
        <v>0</v>
      </c>
      <c r="AA305" s="341" t="n">
        <f aca="false">+[4]data1cf!Z305</f>
        <v>0</v>
      </c>
      <c r="AB305" s="341"/>
      <c r="AC305" s="342" t="n">
        <f aca="false">XNPV(0.1,B305:AA305,$B$1:$AA$1)</f>
        <v>28230.7440920824</v>
      </c>
      <c r="AD305" s="342" t="n">
        <f aca="false">SUMPRODUCT(B305:AA305,$B$1010:$AA$1010)</f>
        <v>53123.6764464762</v>
      </c>
      <c r="AE305" s="343" t="n">
        <f aca="false">SUMPRODUCT(B305:AA305,$B$1012:$AA$1012)</f>
        <v>52791.9723950682</v>
      </c>
      <c r="AF305" s="344" t="n">
        <f aca="false">XIRR(B305:AA305,$B$1:$AA$1)</f>
        <v>0.174877268676507</v>
      </c>
      <c r="AG305" s="345" t="n">
        <f aca="false">1-EXP(-(1/0.25)*(AD305/ABS($AD$1010)))</f>
        <v>0.986706138198094</v>
      </c>
    </row>
    <row r="306" customFormat="false" ht="12.75" hidden="false" customHeight="false" outlineLevel="0" collapsed="false">
      <c r="A306" s="336"/>
      <c r="B306" s="341" t="n">
        <f aca="false">+[4]data1cf!A306</f>
        <v>-62526.2829383399</v>
      </c>
      <c r="C306" s="341" t="n">
        <f aca="false">+[4]data1cf!B306</f>
        <v>11886.7270685697</v>
      </c>
      <c r="D306" s="341" t="n">
        <f aca="false">+[4]data1cf!C306</f>
        <v>12896.3245792851</v>
      </c>
      <c r="E306" s="341" t="n">
        <f aca="false">+[4]data1cf!D306</f>
        <v>12509.4307020556</v>
      </c>
      <c r="F306" s="341" t="n">
        <f aca="false">+[4]data1cf!E306</f>
        <v>12156.4242284156</v>
      </c>
      <c r="G306" s="341" t="n">
        <f aca="false">+[4]data1cf!F306</f>
        <v>11899.4088562194</v>
      </c>
      <c r="H306" s="341" t="n">
        <f aca="false">+[4]data1cf!G306</f>
        <v>11727.2802760641</v>
      </c>
      <c r="I306" s="341" t="n">
        <f aca="false">+[4]data1cf!H306</f>
        <v>11617.9816088048</v>
      </c>
      <c r="J306" s="341" t="n">
        <f aca="false">+[4]data1cf!I306</f>
        <v>11573.4692417282</v>
      </c>
      <c r="K306" s="341" t="n">
        <f aca="false">+[4]data1cf!J306</f>
        <v>11609.4511550124</v>
      </c>
      <c r="L306" s="341" t="n">
        <f aca="false">+[4]data1cf!K306</f>
        <v>11682.8543282817</v>
      </c>
      <c r="M306" s="341" t="n">
        <f aca="false">+[4]data1cf!L306</f>
        <v>11322.9496166178</v>
      </c>
      <c r="N306" s="341" t="n">
        <f aca="false">+[4]data1cf!M306</f>
        <v>11370.3651724952</v>
      </c>
      <c r="O306" s="341" t="n">
        <f aca="false">+[4]data1cf!N306</f>
        <v>11288.5512940022</v>
      </c>
      <c r="P306" s="341" t="n">
        <f aca="false">+[4]data1cf!O306</f>
        <v>11194.3696642567</v>
      </c>
      <c r="Q306" s="341" t="n">
        <f aca="false">+[4]data1cf!P306</f>
        <v>11337.0818429008</v>
      </c>
      <c r="R306" s="341" t="n">
        <f aca="false">+[4]data1cf!Q306</f>
        <v>717.151454789583</v>
      </c>
      <c r="S306" s="341" t="n">
        <f aca="false">+[4]data1cf!R306</f>
        <v>0</v>
      </c>
      <c r="T306" s="341" t="n">
        <f aca="false">+[4]data1cf!S306</f>
        <v>0</v>
      </c>
      <c r="U306" s="341" t="n">
        <f aca="false">+[4]data1cf!T306</f>
        <v>0</v>
      </c>
      <c r="V306" s="341" t="n">
        <f aca="false">+[4]data1cf!U306</f>
        <v>0</v>
      </c>
      <c r="W306" s="341" t="n">
        <f aca="false">+[4]data1cf!V306</f>
        <v>0</v>
      </c>
      <c r="X306" s="341" t="n">
        <f aca="false">+[4]data1cf!W306</f>
        <v>0</v>
      </c>
      <c r="Y306" s="341" t="n">
        <f aca="false">+[4]data1cf!X306</f>
        <v>0</v>
      </c>
      <c r="Z306" s="341" t="n">
        <f aca="false">+[4]data1cf!Y306</f>
        <v>0</v>
      </c>
      <c r="AA306" s="341" t="n">
        <f aca="false">+[4]data1cf!Z306</f>
        <v>0</v>
      </c>
      <c r="AB306" s="341"/>
      <c r="AC306" s="342" t="n">
        <f aca="false">XNPV(0.1,B306:AA306,$B$1:$AA$1)</f>
        <v>28076.5459919399</v>
      </c>
      <c r="AD306" s="342" t="n">
        <f aca="false">SUMPRODUCT(B306:AA306,$B$1010:$AA$1010)</f>
        <v>52865.1156839516</v>
      </c>
      <c r="AE306" s="343" t="n">
        <f aca="false">SUMPRODUCT(B306:AA306,$B$1012:$AA$1012)</f>
        <v>52534.8270170517</v>
      </c>
      <c r="AF306" s="344" t="n">
        <f aca="false">XIRR(B306:AA306,$B$1:$AA$1)</f>
        <v>0.174728060301474</v>
      </c>
      <c r="AG306" s="345" t="n">
        <f aca="false">1-EXP(-(1/0.25)*(AD306/ABS($AD$1010)))</f>
        <v>0.986423631230616</v>
      </c>
    </row>
    <row r="307" customFormat="false" ht="12.75" hidden="false" customHeight="false" outlineLevel="0" collapsed="false">
      <c r="A307" s="336"/>
      <c r="B307" s="341" t="n">
        <f aca="false">+[4]data1cf!A307</f>
        <v>-70216.5544762819</v>
      </c>
      <c r="C307" s="341" t="n">
        <f aca="false">+[4]data1cf!B307</f>
        <v>12040.4979626867</v>
      </c>
      <c r="D307" s="341" t="n">
        <f aca="false">+[4]data1cf!C307</f>
        <v>12955.3276280734</v>
      </c>
      <c r="E307" s="341" t="n">
        <f aca="false">+[4]data1cf!D307</f>
        <v>12831.0709553991</v>
      </c>
      <c r="F307" s="341" t="n">
        <f aca="false">+[4]data1cf!E307</f>
        <v>12439.1760241916</v>
      </c>
      <c r="G307" s="341" t="n">
        <f aca="false">+[4]data1cf!F307</f>
        <v>12305.7147269392</v>
      </c>
      <c r="H307" s="341" t="n">
        <f aca="false">+[4]data1cf!G307</f>
        <v>11891.0317841934</v>
      </c>
      <c r="I307" s="341" t="n">
        <f aca="false">+[4]data1cf!H307</f>
        <v>11801.7681191297</v>
      </c>
      <c r="J307" s="341" t="n">
        <f aca="false">+[4]data1cf!I307</f>
        <v>11653.3060245953</v>
      </c>
      <c r="K307" s="341" t="n">
        <f aca="false">+[4]data1cf!J307</f>
        <v>11630.6891581711</v>
      </c>
      <c r="L307" s="341" t="n">
        <f aca="false">+[4]data1cf!K307</f>
        <v>11740.8716430425</v>
      </c>
      <c r="M307" s="341" t="n">
        <f aca="false">+[4]data1cf!L307</f>
        <v>11713.5807673523</v>
      </c>
      <c r="N307" s="341" t="n">
        <f aca="false">+[4]data1cf!M307</f>
        <v>11629.6338965784</v>
      </c>
      <c r="O307" s="341" t="n">
        <f aca="false">+[4]data1cf!N307</f>
        <v>11465.4099063906</v>
      </c>
      <c r="P307" s="341" t="n">
        <f aca="false">+[4]data1cf!O307</f>
        <v>11304.8155794462</v>
      </c>
      <c r="Q307" s="341" t="n">
        <f aca="false">+[4]data1cf!P307</f>
        <v>11282.6277827325</v>
      </c>
      <c r="R307" s="341" t="n">
        <f aca="false">+[4]data1cf!Q307</f>
        <v>805.355793221163</v>
      </c>
      <c r="S307" s="341" t="n">
        <f aca="false">+[4]data1cf!R307</f>
        <v>0</v>
      </c>
      <c r="T307" s="341" t="n">
        <f aca="false">+[4]data1cf!S307</f>
        <v>0</v>
      </c>
      <c r="U307" s="341" t="n">
        <f aca="false">+[4]data1cf!T307</f>
        <v>0</v>
      </c>
      <c r="V307" s="341" t="n">
        <f aca="false">+[4]data1cf!U307</f>
        <v>0</v>
      </c>
      <c r="W307" s="341" t="n">
        <f aca="false">+[4]data1cf!V307</f>
        <v>0</v>
      </c>
      <c r="X307" s="341" t="n">
        <f aca="false">+[4]data1cf!W307</f>
        <v>0</v>
      </c>
      <c r="Y307" s="341" t="n">
        <f aca="false">+[4]data1cf!X307</f>
        <v>0</v>
      </c>
      <c r="Z307" s="341" t="n">
        <f aca="false">+[4]data1cf!Y307</f>
        <v>0</v>
      </c>
      <c r="AA307" s="341" t="n">
        <f aca="false">+[4]data1cf!Z307</f>
        <v>0</v>
      </c>
      <c r="AB307" s="341"/>
      <c r="AC307" s="342" t="n">
        <f aca="false">XNPV(0.1,B307:AA307,$B$1:$AA$1)</f>
        <v>21822.6722021159</v>
      </c>
      <c r="AD307" s="342" t="n">
        <f aca="false">SUMPRODUCT(B307:AA307,$B$1010:$AA$1010)</f>
        <v>46988.4855703982</v>
      </c>
      <c r="AE307" s="343" t="n">
        <f aca="false">SUMPRODUCT(B307:AA307,$B$1012:$AA$1012)</f>
        <v>46653.2704287739</v>
      </c>
      <c r="AF307" s="344" t="n">
        <f aca="false">XIRR(B307:AA307,$B$1:$AA$1)</f>
        <v>0.152685466743085</v>
      </c>
      <c r="AG307" s="345" t="n">
        <f aca="false">1-EXP(-(1/0.25)*(AD307/ABS($AD$1010)))</f>
        <v>0.97810482205315</v>
      </c>
    </row>
    <row r="308" customFormat="false" ht="12.75" hidden="false" customHeight="false" outlineLevel="0" collapsed="false">
      <c r="A308" s="336"/>
      <c r="B308" s="341" t="n">
        <f aca="false">+[4]data1cf!A308</f>
        <v>-69822.4072660331</v>
      </c>
      <c r="C308" s="341" t="n">
        <f aca="false">+[4]data1cf!B308</f>
        <v>11958.0642794036</v>
      </c>
      <c r="D308" s="341" t="n">
        <f aca="false">+[4]data1cf!C308</f>
        <v>13078.6939129386</v>
      </c>
      <c r="E308" s="341" t="n">
        <f aca="false">+[4]data1cf!D308</f>
        <v>12783.6867996592</v>
      </c>
      <c r="F308" s="341" t="n">
        <f aca="false">+[4]data1cf!E308</f>
        <v>12430.7725502132</v>
      </c>
      <c r="G308" s="341" t="n">
        <f aca="false">+[4]data1cf!F308</f>
        <v>12102.9626547011</v>
      </c>
      <c r="H308" s="341" t="n">
        <f aca="false">+[4]data1cf!G308</f>
        <v>12082.5508556403</v>
      </c>
      <c r="I308" s="341" t="n">
        <f aca="false">+[4]data1cf!H308</f>
        <v>11779.5513895534</v>
      </c>
      <c r="J308" s="341" t="n">
        <f aca="false">+[4]data1cf!I308</f>
        <v>11848.7416999427</v>
      </c>
      <c r="K308" s="341" t="n">
        <f aca="false">+[4]data1cf!J308</f>
        <v>11701.6326147487</v>
      </c>
      <c r="L308" s="341" t="n">
        <f aca="false">+[4]data1cf!K308</f>
        <v>11618.6487187185</v>
      </c>
      <c r="M308" s="341" t="n">
        <f aca="false">+[4]data1cf!L308</f>
        <v>11575.4157236225</v>
      </c>
      <c r="N308" s="341" t="n">
        <f aca="false">+[4]data1cf!M308</f>
        <v>11582.7073424628</v>
      </c>
      <c r="O308" s="341" t="n">
        <f aca="false">+[4]data1cf!N308</f>
        <v>11431.507002937</v>
      </c>
      <c r="P308" s="341" t="n">
        <f aca="false">+[4]data1cf!O308</f>
        <v>11424.9164228422</v>
      </c>
      <c r="Q308" s="341" t="n">
        <f aca="false">+[4]data1cf!P308</f>
        <v>11446.586374807</v>
      </c>
      <c r="R308" s="341" t="n">
        <f aca="false">+[4]data1cf!Q308</f>
        <v>800.835082378493</v>
      </c>
      <c r="S308" s="341" t="n">
        <f aca="false">+[4]data1cf!R308</f>
        <v>0</v>
      </c>
      <c r="T308" s="341" t="n">
        <f aca="false">+[4]data1cf!S308</f>
        <v>0</v>
      </c>
      <c r="U308" s="341" t="n">
        <f aca="false">+[4]data1cf!T308</f>
        <v>0</v>
      </c>
      <c r="V308" s="341" t="n">
        <f aca="false">+[4]data1cf!U308</f>
        <v>0</v>
      </c>
      <c r="W308" s="341" t="n">
        <f aca="false">+[4]data1cf!V308</f>
        <v>0</v>
      </c>
      <c r="X308" s="341" t="n">
        <f aca="false">+[4]data1cf!W308</f>
        <v>0</v>
      </c>
      <c r="Y308" s="341" t="n">
        <f aca="false">+[4]data1cf!X308</f>
        <v>0</v>
      </c>
      <c r="Z308" s="341" t="n">
        <f aca="false">+[4]data1cf!Y308</f>
        <v>0</v>
      </c>
      <c r="AA308" s="341" t="n">
        <f aca="false">+[4]data1cf!Z308</f>
        <v>0</v>
      </c>
      <c r="AB308" s="341"/>
      <c r="AC308" s="342" t="n">
        <f aca="false">XNPV(0.1,B308:AA308,$B$1:$AA$1)</f>
        <v>22244.064485943</v>
      </c>
      <c r="AD308" s="342" t="n">
        <f aca="false">SUMPRODUCT(B308:AA308,$B$1010:$AA$1010)</f>
        <v>47441.2736674872</v>
      </c>
      <c r="AE308" s="343" t="n">
        <f aca="false">SUMPRODUCT(B308:AA308,$B$1012:$AA$1012)</f>
        <v>47105.6153450229</v>
      </c>
      <c r="AF308" s="344" t="n">
        <f aca="false">XIRR(B308:AA308,$B$1:$AA$1)</f>
        <v>0.153898249891823</v>
      </c>
      <c r="AG308" s="345" t="n">
        <f aca="false">1-EXP(-(1/0.25)*(AD308/ABS($AD$1010)))</f>
        <v>0.978896434915605</v>
      </c>
    </row>
    <row r="309" customFormat="false" ht="12.75" hidden="false" customHeight="false" outlineLevel="0" collapsed="false">
      <c r="A309" s="336"/>
      <c r="B309" s="341" t="n">
        <f aca="false">+[4]data1cf!A309</f>
        <v>-63597.6713907801</v>
      </c>
      <c r="C309" s="341" t="n">
        <f aca="false">+[4]data1cf!B309</f>
        <v>12012.1738928106</v>
      </c>
      <c r="D309" s="341" t="n">
        <f aca="false">+[4]data1cf!C309</f>
        <v>12893.0749934428</v>
      </c>
      <c r="E309" s="341" t="n">
        <f aca="false">+[4]data1cf!D309</f>
        <v>12517.6156569973</v>
      </c>
      <c r="F309" s="341" t="n">
        <f aca="false">+[4]data1cf!E309</f>
        <v>12328.4884041127</v>
      </c>
      <c r="G309" s="341" t="n">
        <f aca="false">+[4]data1cf!F309</f>
        <v>12043.1010574974</v>
      </c>
      <c r="H309" s="341" t="n">
        <f aca="false">+[4]data1cf!G309</f>
        <v>11796.7772582279</v>
      </c>
      <c r="I309" s="341" t="n">
        <f aca="false">+[4]data1cf!H309</f>
        <v>11509.4232197931</v>
      </c>
      <c r="J309" s="341" t="n">
        <f aca="false">+[4]data1cf!I309</f>
        <v>11502.5029224615</v>
      </c>
      <c r="K309" s="341" t="n">
        <f aca="false">+[4]data1cf!J309</f>
        <v>11521.5678783882</v>
      </c>
      <c r="L309" s="341" t="n">
        <f aca="false">+[4]data1cf!K309</f>
        <v>11455.0320393313</v>
      </c>
      <c r="M309" s="341" t="n">
        <f aca="false">+[4]data1cf!L309</f>
        <v>11377.6820191179</v>
      </c>
      <c r="N309" s="341" t="n">
        <f aca="false">+[4]data1cf!M309</f>
        <v>11369.3804806954</v>
      </c>
      <c r="O309" s="341" t="n">
        <f aca="false">+[4]data1cf!N309</f>
        <v>11384.5992633611</v>
      </c>
      <c r="P309" s="341" t="n">
        <f aca="false">+[4]data1cf!O309</f>
        <v>11384.171841081</v>
      </c>
      <c r="Q309" s="341" t="n">
        <f aca="false">+[4]data1cf!P309</f>
        <v>11380.3705934054</v>
      </c>
      <c r="R309" s="341" t="n">
        <f aca="false">+[4]data1cf!Q309</f>
        <v>729.439851783691</v>
      </c>
      <c r="S309" s="341" t="n">
        <f aca="false">+[4]data1cf!R309</f>
        <v>0</v>
      </c>
      <c r="T309" s="341" t="n">
        <f aca="false">+[4]data1cf!S309</f>
        <v>0</v>
      </c>
      <c r="U309" s="341" t="n">
        <f aca="false">+[4]data1cf!T309</f>
        <v>0</v>
      </c>
      <c r="V309" s="341" t="n">
        <f aca="false">+[4]data1cf!U309</f>
        <v>0</v>
      </c>
      <c r="W309" s="341" t="n">
        <f aca="false">+[4]data1cf!V309</f>
        <v>0</v>
      </c>
      <c r="X309" s="341" t="n">
        <f aca="false">+[4]data1cf!W309</f>
        <v>0</v>
      </c>
      <c r="Y309" s="341" t="n">
        <f aca="false">+[4]data1cf!X309</f>
        <v>0</v>
      </c>
      <c r="Z309" s="341" t="n">
        <f aca="false">+[4]data1cf!Y309</f>
        <v>0</v>
      </c>
      <c r="AA309" s="341" t="n">
        <f aca="false">+[4]data1cf!Z309</f>
        <v>0</v>
      </c>
      <c r="AB309" s="341"/>
      <c r="AC309" s="342" t="n">
        <f aca="false">XNPV(0.1,B309:AA309,$B$1:$AA$1)</f>
        <v>27264.3828696439</v>
      </c>
      <c r="AD309" s="342" t="n">
        <f aca="false">SUMPRODUCT(B309:AA309,$B$1010:$AA$1010)</f>
        <v>52086.9946953456</v>
      </c>
      <c r="AE309" s="343" t="n">
        <f aca="false">SUMPRODUCT(B309:AA309,$B$1012:$AA$1012)</f>
        <v>51756.1957873841</v>
      </c>
      <c r="AF309" s="344" t="n">
        <f aca="false">XIRR(B309:AA309,$B$1:$AA$1)</f>
        <v>0.171646935320744</v>
      </c>
      <c r="AG309" s="345" t="n">
        <f aca="false">1-EXP(-(1/0.25)*(AD309/ABS($AD$1010)))</f>
        <v>0.985536707779064</v>
      </c>
    </row>
    <row r="310" customFormat="false" ht="12.75" hidden="false" customHeight="false" outlineLevel="0" collapsed="false">
      <c r="A310" s="336"/>
      <c r="B310" s="341" t="n">
        <f aca="false">+[4]data1cf!A310</f>
        <v>-66046.2648405816</v>
      </c>
      <c r="C310" s="341" t="n">
        <f aca="false">+[4]data1cf!B310</f>
        <v>11881.2559341537</v>
      </c>
      <c r="D310" s="341" t="n">
        <f aca="false">+[4]data1cf!C310</f>
        <v>12840.7555556905</v>
      </c>
      <c r="E310" s="341" t="n">
        <f aca="false">+[4]data1cf!D310</f>
        <v>12642.6230145694</v>
      </c>
      <c r="F310" s="341" t="n">
        <f aca="false">+[4]data1cf!E310</f>
        <v>12130.8794954487</v>
      </c>
      <c r="G310" s="341" t="n">
        <f aca="false">+[4]data1cf!F310</f>
        <v>12063.103621984</v>
      </c>
      <c r="H310" s="341" t="n">
        <f aca="false">+[4]data1cf!G310</f>
        <v>11925.3420565702</v>
      </c>
      <c r="I310" s="341" t="n">
        <f aca="false">+[4]data1cf!H310</f>
        <v>11805.9534212743</v>
      </c>
      <c r="J310" s="341" t="n">
        <f aca="false">+[4]data1cf!I310</f>
        <v>11704.5411581609</v>
      </c>
      <c r="K310" s="341" t="n">
        <f aca="false">+[4]data1cf!J310</f>
        <v>11599.9263760529</v>
      </c>
      <c r="L310" s="341" t="n">
        <f aca="false">+[4]data1cf!K310</f>
        <v>11515.3168476259</v>
      </c>
      <c r="M310" s="341" t="n">
        <f aca="false">+[4]data1cf!L310</f>
        <v>11394.0409823668</v>
      </c>
      <c r="N310" s="341" t="n">
        <f aca="false">+[4]data1cf!M310</f>
        <v>11380.390731756</v>
      </c>
      <c r="O310" s="341" t="n">
        <f aca="false">+[4]data1cf!N310</f>
        <v>11317.1555552319</v>
      </c>
      <c r="P310" s="341" t="n">
        <f aca="false">+[4]data1cf!O310</f>
        <v>11358.4004020098</v>
      </c>
      <c r="Q310" s="341" t="n">
        <f aca="false">+[4]data1cf!P310</f>
        <v>11412.8483686098</v>
      </c>
      <c r="R310" s="341" t="n">
        <f aca="false">+[4]data1cf!Q310</f>
        <v>757.524239215535</v>
      </c>
      <c r="S310" s="341" t="n">
        <f aca="false">+[4]data1cf!R310</f>
        <v>0</v>
      </c>
      <c r="T310" s="341" t="n">
        <f aca="false">+[4]data1cf!S310</f>
        <v>0</v>
      </c>
      <c r="U310" s="341" t="n">
        <f aca="false">+[4]data1cf!T310</f>
        <v>0</v>
      </c>
      <c r="V310" s="341" t="n">
        <f aca="false">+[4]data1cf!U310</f>
        <v>0</v>
      </c>
      <c r="W310" s="341" t="n">
        <f aca="false">+[4]data1cf!V310</f>
        <v>0</v>
      </c>
      <c r="X310" s="341" t="n">
        <f aca="false">+[4]data1cf!W310</f>
        <v>0</v>
      </c>
      <c r="Y310" s="341" t="n">
        <f aca="false">+[4]data1cf!X310</f>
        <v>0</v>
      </c>
      <c r="Z310" s="341" t="n">
        <f aca="false">+[4]data1cf!Y310</f>
        <v>0</v>
      </c>
      <c r="AA310" s="341" t="n">
        <f aca="false">+[4]data1cf!Z310</f>
        <v>0</v>
      </c>
      <c r="AB310" s="341"/>
      <c r="AC310" s="342" t="n">
        <f aca="false">XNPV(0.1,B310:AA310,$B$1:$AA$1)</f>
        <v>24996.9926551288</v>
      </c>
      <c r="AD310" s="342" t="n">
        <f aca="false">SUMPRODUCT(B310:AA310,$B$1010:$AA$1010)</f>
        <v>49932.9268438454</v>
      </c>
      <c r="AE310" s="343" t="n">
        <f aca="false">SUMPRODUCT(B310:AA310,$B$1012:$AA$1012)</f>
        <v>49600.718940032</v>
      </c>
      <c r="AF310" s="344" t="n">
        <f aca="false">XIRR(B310:AA310,$B$1:$AA$1)</f>
        <v>0.163467370188469</v>
      </c>
      <c r="AG310" s="345" t="n">
        <f aca="false">1-EXP(-(1/0.25)*(AD310/ABS($AD$1010)))</f>
        <v>0.982767445041001</v>
      </c>
    </row>
    <row r="311" customFormat="false" ht="12.75" hidden="false" customHeight="false" outlineLevel="0" collapsed="false">
      <c r="A311" s="336"/>
      <c r="B311" s="341" t="n">
        <f aca="false">+[4]data1cf!A311</f>
        <v>-68147.2362342324</v>
      </c>
      <c r="C311" s="341" t="n">
        <f aca="false">+[4]data1cf!B311</f>
        <v>12161.4802811572</v>
      </c>
      <c r="D311" s="341" t="n">
        <f aca="false">+[4]data1cf!C311</f>
        <v>12997.7082800173</v>
      </c>
      <c r="E311" s="341" t="n">
        <f aca="false">+[4]data1cf!D311</f>
        <v>12727.247287756</v>
      </c>
      <c r="F311" s="341" t="n">
        <f aca="false">+[4]data1cf!E311</f>
        <v>12409.5378521193</v>
      </c>
      <c r="G311" s="341" t="n">
        <f aca="false">+[4]data1cf!F311</f>
        <v>12202.7298256185</v>
      </c>
      <c r="H311" s="341" t="n">
        <f aca="false">+[4]data1cf!G311</f>
        <v>11698.6472989283</v>
      </c>
      <c r="I311" s="341" t="n">
        <f aca="false">+[4]data1cf!H311</f>
        <v>11823.5950931643</v>
      </c>
      <c r="J311" s="341" t="n">
        <f aca="false">+[4]data1cf!I311</f>
        <v>11802.3495821154</v>
      </c>
      <c r="K311" s="341" t="n">
        <f aca="false">+[4]data1cf!J311</f>
        <v>11566.3326299174</v>
      </c>
      <c r="L311" s="341" t="n">
        <f aca="false">+[4]data1cf!K311</f>
        <v>11645.4797361164</v>
      </c>
      <c r="M311" s="341" t="n">
        <f aca="false">+[4]data1cf!L311</f>
        <v>11486.9226903675</v>
      </c>
      <c r="N311" s="341" t="n">
        <f aca="false">+[4]data1cf!M311</f>
        <v>11481.4444014546</v>
      </c>
      <c r="O311" s="341" t="n">
        <f aca="false">+[4]data1cf!N311</f>
        <v>11491.8940045307</v>
      </c>
      <c r="P311" s="341" t="n">
        <f aca="false">+[4]data1cf!O311</f>
        <v>11593.9217341815</v>
      </c>
      <c r="Q311" s="341" t="n">
        <f aca="false">+[4]data1cf!P311</f>
        <v>11338.3130666072</v>
      </c>
      <c r="R311" s="341" t="n">
        <f aca="false">+[4]data1cf!Q311</f>
        <v>781.621540712152</v>
      </c>
      <c r="S311" s="341" t="n">
        <f aca="false">+[4]data1cf!R311</f>
        <v>0</v>
      </c>
      <c r="T311" s="341" t="n">
        <f aca="false">+[4]data1cf!S311</f>
        <v>0</v>
      </c>
      <c r="U311" s="341" t="n">
        <f aca="false">+[4]data1cf!T311</f>
        <v>0</v>
      </c>
      <c r="V311" s="341" t="n">
        <f aca="false">+[4]data1cf!U311</f>
        <v>0</v>
      </c>
      <c r="W311" s="341" t="n">
        <f aca="false">+[4]data1cf!V311</f>
        <v>0</v>
      </c>
      <c r="X311" s="341" t="n">
        <f aca="false">+[4]data1cf!W311</f>
        <v>0</v>
      </c>
      <c r="Y311" s="341" t="n">
        <f aca="false">+[4]data1cf!X311</f>
        <v>0</v>
      </c>
      <c r="Z311" s="341" t="n">
        <f aca="false">+[4]data1cf!Y311</f>
        <v>0</v>
      </c>
      <c r="AA311" s="341" t="n">
        <f aca="false">+[4]data1cf!Z311</f>
        <v>0</v>
      </c>
      <c r="AB311" s="341"/>
      <c r="AC311" s="342" t="n">
        <f aca="false">XNPV(0.1,B311:AA311,$B$1:$AA$1)</f>
        <v>23748.2735723514</v>
      </c>
      <c r="AD311" s="342" t="n">
        <f aca="false">SUMPRODUCT(B311:AA311,$B$1010:$AA$1010)</f>
        <v>48858.9878326597</v>
      </c>
      <c r="AE311" s="343" t="n">
        <f aca="false">SUMPRODUCT(B311:AA311,$B$1012:$AA$1012)</f>
        <v>48524.4179262869</v>
      </c>
      <c r="AF311" s="344" t="n">
        <f aca="false">XIRR(B311:AA311,$B$1:$AA$1)</f>
        <v>0.158834625975275</v>
      </c>
      <c r="AG311" s="345" t="n">
        <f aca="false">1-EXP(-(1/0.25)*(AD311/ABS($AD$1010)))</f>
        <v>0.981194641620241</v>
      </c>
    </row>
    <row r="312" customFormat="false" ht="12.75" hidden="false" customHeight="false" outlineLevel="0" collapsed="false">
      <c r="A312" s="336"/>
      <c r="B312" s="341" t="n">
        <f aca="false">+[4]data1cf!A312</f>
        <v>-65165.0130759482</v>
      </c>
      <c r="C312" s="341" t="n">
        <f aca="false">+[4]data1cf!B312</f>
        <v>11895.0722579073</v>
      </c>
      <c r="D312" s="341" t="n">
        <f aca="false">+[4]data1cf!C312</f>
        <v>12735.8190065325</v>
      </c>
      <c r="E312" s="341" t="n">
        <f aca="false">+[4]data1cf!D312</f>
        <v>12512.3856427181</v>
      </c>
      <c r="F312" s="341" t="n">
        <f aca="false">+[4]data1cf!E312</f>
        <v>12411.8074534098</v>
      </c>
      <c r="G312" s="341" t="n">
        <f aca="false">+[4]data1cf!F312</f>
        <v>12127.3202119216</v>
      </c>
      <c r="H312" s="341" t="n">
        <f aca="false">+[4]data1cf!G312</f>
        <v>11761.6928536805</v>
      </c>
      <c r="I312" s="341" t="n">
        <f aca="false">+[4]data1cf!H312</f>
        <v>11626.7093905325</v>
      </c>
      <c r="J312" s="341" t="n">
        <f aca="false">+[4]data1cf!I312</f>
        <v>11577.6036593417</v>
      </c>
      <c r="K312" s="341" t="n">
        <f aca="false">+[4]data1cf!J312</f>
        <v>11616.0098384875</v>
      </c>
      <c r="L312" s="341" t="n">
        <f aca="false">+[4]data1cf!K312</f>
        <v>11493.9189471506</v>
      </c>
      <c r="M312" s="341" t="n">
        <f aca="false">+[4]data1cf!L312</f>
        <v>11618.0223023251</v>
      </c>
      <c r="N312" s="341" t="n">
        <f aca="false">+[4]data1cf!M312</f>
        <v>11449.9673714253</v>
      </c>
      <c r="O312" s="341" t="n">
        <f aca="false">+[4]data1cf!N312</f>
        <v>11322.2274004451</v>
      </c>
      <c r="P312" s="341" t="n">
        <f aca="false">+[4]data1cf!O312</f>
        <v>11577.2575115532</v>
      </c>
      <c r="Q312" s="341" t="n">
        <f aca="false">+[4]data1cf!P312</f>
        <v>11250.0448164391</v>
      </c>
      <c r="R312" s="341" t="n">
        <f aca="false">+[4]data1cf!Q312</f>
        <v>747.416633975896</v>
      </c>
      <c r="S312" s="341" t="n">
        <f aca="false">+[4]data1cf!R312</f>
        <v>0</v>
      </c>
      <c r="T312" s="341" t="n">
        <f aca="false">+[4]data1cf!S312</f>
        <v>0</v>
      </c>
      <c r="U312" s="341" t="n">
        <f aca="false">+[4]data1cf!T312</f>
        <v>0</v>
      </c>
      <c r="V312" s="341" t="n">
        <f aca="false">+[4]data1cf!U312</f>
        <v>0</v>
      </c>
      <c r="W312" s="341" t="n">
        <f aca="false">+[4]data1cf!V312</f>
        <v>0</v>
      </c>
      <c r="X312" s="341" t="n">
        <f aca="false">+[4]data1cf!W312</f>
        <v>0</v>
      </c>
      <c r="Y312" s="341" t="n">
        <f aca="false">+[4]data1cf!X312</f>
        <v>0</v>
      </c>
      <c r="Z312" s="341" t="n">
        <f aca="false">+[4]data1cf!Y312</f>
        <v>0</v>
      </c>
      <c r="AA312" s="341" t="n">
        <f aca="false">+[4]data1cf!Z312</f>
        <v>0</v>
      </c>
      <c r="AB312" s="341"/>
      <c r="AC312" s="342" t="n">
        <f aca="false">XNPV(0.1,B312:AA312,$B$1:$AA$1)</f>
        <v>25811.6010768467</v>
      </c>
      <c r="AD312" s="342" t="n">
        <f aca="false">SUMPRODUCT(B312:AA312,$B$1010:$AA$1010)</f>
        <v>50746.2510342181</v>
      </c>
      <c r="AE312" s="343" t="n">
        <f aca="false">SUMPRODUCT(B312:AA312,$B$1012:$AA$1012)</f>
        <v>50413.9038676667</v>
      </c>
      <c r="AF312" s="344" t="n">
        <f aca="false">XIRR(B312:AA312,$B$1:$AA$1)</f>
        <v>0.166200915703422</v>
      </c>
      <c r="AG312" s="345" t="n">
        <f aca="false">1-EXP(-(1/0.25)*(AD312/ABS($AD$1010)))</f>
        <v>0.983870431597165</v>
      </c>
    </row>
    <row r="313" customFormat="false" ht="12.75" hidden="false" customHeight="false" outlineLevel="0" collapsed="false">
      <c r="A313" s="336"/>
      <c r="B313" s="341" t="n">
        <f aca="false">+[4]data1cf!A313</f>
        <v>-63086.5227649112</v>
      </c>
      <c r="C313" s="341" t="n">
        <f aca="false">+[4]data1cf!B313</f>
        <v>11917.1231543025</v>
      </c>
      <c r="D313" s="341" t="n">
        <f aca="false">+[4]data1cf!C313</f>
        <v>12973.9179926699</v>
      </c>
      <c r="E313" s="341" t="n">
        <f aca="false">+[4]data1cf!D313</f>
        <v>12490.701559225</v>
      </c>
      <c r="F313" s="341" t="n">
        <f aca="false">+[4]data1cf!E313</f>
        <v>12340.0182673523</v>
      </c>
      <c r="G313" s="341" t="n">
        <f aca="false">+[4]data1cf!F313</f>
        <v>12023.3442364125</v>
      </c>
      <c r="H313" s="341" t="n">
        <f aca="false">+[4]data1cf!G313</f>
        <v>11745.0019501038</v>
      </c>
      <c r="I313" s="341" t="n">
        <f aca="false">+[4]data1cf!H313</f>
        <v>11606.3298404459</v>
      </c>
      <c r="J313" s="341" t="n">
        <f aca="false">+[4]data1cf!I313</f>
        <v>11567.9249922215</v>
      </c>
      <c r="K313" s="341" t="n">
        <f aca="false">+[4]data1cf!J313</f>
        <v>11526.0589505063</v>
      </c>
      <c r="L313" s="341" t="n">
        <f aca="false">+[4]data1cf!K313</f>
        <v>11467.7846230825</v>
      </c>
      <c r="M313" s="341" t="n">
        <f aca="false">+[4]data1cf!L313</f>
        <v>11328.4727643185</v>
      </c>
      <c r="N313" s="341" t="n">
        <f aca="false">+[4]data1cf!M313</f>
        <v>11535.6192770762</v>
      </c>
      <c r="O313" s="341" t="n">
        <f aca="false">+[4]data1cf!N313</f>
        <v>11429.8146477432</v>
      </c>
      <c r="P313" s="341" t="n">
        <f aca="false">+[4]data1cf!O313</f>
        <v>11415.6282080937</v>
      </c>
      <c r="Q313" s="341" t="n">
        <f aca="false">+[4]data1cf!P313</f>
        <v>11195.2036004888</v>
      </c>
      <c r="R313" s="341" t="n">
        <f aca="false">+[4]data1cf!Q313</f>
        <v>723.577181504425</v>
      </c>
      <c r="S313" s="341" t="n">
        <f aca="false">+[4]data1cf!R313</f>
        <v>0</v>
      </c>
      <c r="T313" s="341" t="n">
        <f aca="false">+[4]data1cf!S313</f>
        <v>0</v>
      </c>
      <c r="U313" s="341" t="n">
        <f aca="false">+[4]data1cf!T313</f>
        <v>0</v>
      </c>
      <c r="V313" s="341" t="n">
        <f aca="false">+[4]data1cf!U313</f>
        <v>0</v>
      </c>
      <c r="W313" s="341" t="n">
        <f aca="false">+[4]data1cf!V313</f>
        <v>0</v>
      </c>
      <c r="X313" s="341" t="n">
        <f aca="false">+[4]data1cf!W313</f>
        <v>0</v>
      </c>
      <c r="Y313" s="341" t="n">
        <f aca="false">+[4]data1cf!X313</f>
        <v>0</v>
      </c>
      <c r="Z313" s="341" t="n">
        <f aca="false">+[4]data1cf!Y313</f>
        <v>0</v>
      </c>
      <c r="AA313" s="341" t="n">
        <f aca="false">+[4]data1cf!Z313</f>
        <v>0</v>
      </c>
      <c r="AB313" s="341"/>
      <c r="AC313" s="342" t="n">
        <f aca="false">XNPV(0.1,B313:AA313,$B$1:$AA$1)</f>
        <v>27800.6214289271</v>
      </c>
      <c r="AD313" s="342" t="n">
        <f aca="false">SUMPRODUCT(B313:AA313,$B$1010:$AA$1010)</f>
        <v>52647.1408864497</v>
      </c>
      <c r="AE313" s="343" t="n">
        <f aca="false">SUMPRODUCT(B313:AA313,$B$1012:$AA$1012)</f>
        <v>52316.0691323349</v>
      </c>
      <c r="AF313" s="344" t="n">
        <f aca="false">XIRR(B313:AA313,$B$1:$AA$1)</f>
        <v>0.173476115839377</v>
      </c>
      <c r="AG313" s="345" t="n">
        <f aca="false">1-EXP(-(1/0.25)*(AD313/ABS($AD$1010)))</f>
        <v>0.986180810242657</v>
      </c>
    </row>
    <row r="314" customFormat="false" ht="12.75" hidden="false" customHeight="false" outlineLevel="0" collapsed="false">
      <c r="A314" s="336"/>
      <c r="B314" s="341" t="n">
        <f aca="false">+[4]data1cf!A314</f>
        <v>-64922.9482582505</v>
      </c>
      <c r="C314" s="341" t="n">
        <f aca="false">+[4]data1cf!B314</f>
        <v>11704.3582724009</v>
      </c>
      <c r="D314" s="341" t="n">
        <f aca="false">+[4]data1cf!C314</f>
        <v>12837.1300485248</v>
      </c>
      <c r="E314" s="341" t="n">
        <f aca="false">+[4]data1cf!D314</f>
        <v>12503.8673248271</v>
      </c>
      <c r="F314" s="341" t="n">
        <f aca="false">+[4]data1cf!E314</f>
        <v>12191.1375930216</v>
      </c>
      <c r="G314" s="341" t="n">
        <f aca="false">+[4]data1cf!F314</f>
        <v>12158.0028915147</v>
      </c>
      <c r="H314" s="341" t="n">
        <f aca="false">+[4]data1cf!G314</f>
        <v>11819.0963049312</v>
      </c>
      <c r="I314" s="341" t="n">
        <f aca="false">+[4]data1cf!H314</f>
        <v>11618.6055668673</v>
      </c>
      <c r="J314" s="341" t="n">
        <f aca="false">+[4]data1cf!I314</f>
        <v>11633.5166178273</v>
      </c>
      <c r="K314" s="341" t="n">
        <f aca="false">+[4]data1cf!J314</f>
        <v>11742.5727473024</v>
      </c>
      <c r="L314" s="341" t="n">
        <f aca="false">+[4]data1cf!K314</f>
        <v>11493.9640747759</v>
      </c>
      <c r="M314" s="341" t="n">
        <f aca="false">+[4]data1cf!L314</f>
        <v>11479.9475391036</v>
      </c>
      <c r="N314" s="341" t="n">
        <f aca="false">+[4]data1cf!M314</f>
        <v>11282.9407874041</v>
      </c>
      <c r="O314" s="341" t="n">
        <f aca="false">+[4]data1cf!N314</f>
        <v>11333.5553732963</v>
      </c>
      <c r="P314" s="341" t="n">
        <f aca="false">+[4]data1cf!O314</f>
        <v>11361.5524570281</v>
      </c>
      <c r="Q314" s="341" t="n">
        <f aca="false">+[4]data1cf!P314</f>
        <v>11218.3576270993</v>
      </c>
      <c r="R314" s="341" t="n">
        <f aca="false">+[4]data1cf!Q314</f>
        <v>744.640247342829</v>
      </c>
      <c r="S314" s="341" t="n">
        <f aca="false">+[4]data1cf!R314</f>
        <v>0</v>
      </c>
      <c r="T314" s="341" t="n">
        <f aca="false">+[4]data1cf!S314</f>
        <v>0</v>
      </c>
      <c r="U314" s="341" t="n">
        <f aca="false">+[4]data1cf!T314</f>
        <v>0</v>
      </c>
      <c r="V314" s="341" t="n">
        <f aca="false">+[4]data1cf!U314</f>
        <v>0</v>
      </c>
      <c r="W314" s="341" t="n">
        <f aca="false">+[4]data1cf!V314</f>
        <v>0</v>
      </c>
      <c r="X314" s="341" t="n">
        <f aca="false">+[4]data1cf!W314</f>
        <v>0</v>
      </c>
      <c r="Y314" s="341" t="n">
        <f aca="false">+[4]data1cf!X314</f>
        <v>0</v>
      </c>
      <c r="Z314" s="341" t="n">
        <f aca="false">+[4]data1cf!Y314</f>
        <v>0</v>
      </c>
      <c r="AA314" s="341" t="n">
        <f aca="false">+[4]data1cf!Z314</f>
        <v>0</v>
      </c>
      <c r="AB314" s="341"/>
      <c r="AC314" s="342" t="n">
        <f aca="false">XNPV(0.1,B314:AA314,$B$1:$AA$1)</f>
        <v>25770.7472276161</v>
      </c>
      <c r="AD314" s="342" t="n">
        <f aca="false">SUMPRODUCT(B314:AA314,$B$1010:$AA$1010)</f>
        <v>50634.4739078089</v>
      </c>
      <c r="AE314" s="343" t="n">
        <f aca="false">SUMPRODUCT(B314:AA314,$B$1012:$AA$1012)</f>
        <v>50303.2182388606</v>
      </c>
      <c r="AF314" s="344" t="n">
        <f aca="false">XIRR(B314:AA314,$B$1:$AA$1)</f>
        <v>0.166310034615246</v>
      </c>
      <c r="AG314" s="345" t="n">
        <f aca="false">1-EXP(-(1/0.25)*(AD314/ABS($AD$1010)))</f>
        <v>0.983723135127781</v>
      </c>
    </row>
    <row r="315" customFormat="false" ht="12.75" hidden="false" customHeight="false" outlineLevel="0" collapsed="false">
      <c r="A315" s="336"/>
      <c r="B315" s="341" t="n">
        <f aca="false">+[4]data1cf!A315</f>
        <v>-68480.7838768423</v>
      </c>
      <c r="C315" s="341" t="n">
        <f aca="false">+[4]data1cf!B315</f>
        <v>11927.4362363041</v>
      </c>
      <c r="D315" s="341" t="n">
        <f aca="false">+[4]data1cf!C315</f>
        <v>12931.2798239433</v>
      </c>
      <c r="E315" s="341" t="n">
        <f aca="false">+[4]data1cf!D315</f>
        <v>12621.7216454275</v>
      </c>
      <c r="F315" s="341" t="n">
        <f aca="false">+[4]data1cf!E315</f>
        <v>12316.4237182085</v>
      </c>
      <c r="G315" s="341" t="n">
        <f aca="false">+[4]data1cf!F315</f>
        <v>12115.7044470475</v>
      </c>
      <c r="H315" s="341" t="n">
        <f aca="false">+[4]data1cf!G315</f>
        <v>11948.6634633439</v>
      </c>
      <c r="I315" s="341" t="n">
        <f aca="false">+[4]data1cf!H315</f>
        <v>11621.8317734273</v>
      </c>
      <c r="J315" s="341" t="n">
        <f aca="false">+[4]data1cf!I315</f>
        <v>11677.408423569</v>
      </c>
      <c r="K315" s="341" t="n">
        <f aca="false">+[4]data1cf!J315</f>
        <v>11671.2022514481</v>
      </c>
      <c r="L315" s="341" t="n">
        <f aca="false">+[4]data1cf!K315</f>
        <v>11598.9947947186</v>
      </c>
      <c r="M315" s="341" t="n">
        <f aca="false">+[4]data1cf!L315</f>
        <v>11562.2021515146</v>
      </c>
      <c r="N315" s="341" t="n">
        <f aca="false">+[4]data1cf!M315</f>
        <v>11487.9076895839</v>
      </c>
      <c r="O315" s="341" t="n">
        <f aca="false">+[4]data1cf!N315</f>
        <v>11556.5623478526</v>
      </c>
      <c r="P315" s="341" t="n">
        <f aca="false">+[4]data1cf!O315</f>
        <v>11411.3112231921</v>
      </c>
      <c r="Q315" s="341" t="n">
        <f aca="false">+[4]data1cf!P315</f>
        <v>11329.2169362583</v>
      </c>
      <c r="R315" s="341" t="n">
        <f aca="false">+[4]data1cf!Q315</f>
        <v>785.44719875383</v>
      </c>
      <c r="S315" s="341" t="n">
        <f aca="false">+[4]data1cf!R315</f>
        <v>0</v>
      </c>
      <c r="T315" s="341" t="n">
        <f aca="false">+[4]data1cf!S315</f>
        <v>0</v>
      </c>
      <c r="U315" s="341" t="n">
        <f aca="false">+[4]data1cf!T315</f>
        <v>0</v>
      </c>
      <c r="V315" s="341" t="n">
        <f aca="false">+[4]data1cf!U315</f>
        <v>0</v>
      </c>
      <c r="W315" s="341" t="n">
        <f aca="false">+[4]data1cf!V315</f>
        <v>0</v>
      </c>
      <c r="X315" s="341" t="n">
        <f aca="false">+[4]data1cf!W315</f>
        <v>0</v>
      </c>
      <c r="Y315" s="341" t="n">
        <f aca="false">+[4]data1cf!X315</f>
        <v>0</v>
      </c>
      <c r="Z315" s="341" t="n">
        <f aca="false">+[4]data1cf!Y315</f>
        <v>0</v>
      </c>
      <c r="AA315" s="341" t="n">
        <f aca="false">+[4]data1cf!Z315</f>
        <v>0</v>
      </c>
      <c r="AB315" s="341"/>
      <c r="AC315" s="342" t="n">
        <f aca="false">XNPV(0.1,B315:AA315,$B$1:$AA$1)</f>
        <v>22953.8266335454</v>
      </c>
      <c r="AD315" s="342" t="n">
        <f aca="false">SUMPRODUCT(B315:AA315,$B$1010:$AA$1010)</f>
        <v>48001.6912541826</v>
      </c>
      <c r="AE315" s="343" t="n">
        <f aca="false">SUMPRODUCT(B315:AA315,$B$1012:$AA$1012)</f>
        <v>47667.8624095414</v>
      </c>
      <c r="AF315" s="344" t="n">
        <f aca="false">XIRR(B315:AA315,$B$1:$AA$1)</f>
        <v>0.15651034709014</v>
      </c>
      <c r="AG315" s="345" t="n">
        <f aca="false">1-EXP(-(1/0.25)*(AD315/ABS($AD$1010)))</f>
        <v>0.979836697683268</v>
      </c>
    </row>
    <row r="316" customFormat="false" ht="12.75" hidden="false" customHeight="false" outlineLevel="0" collapsed="false">
      <c r="A316" s="336"/>
      <c r="B316" s="341" t="n">
        <f aca="false">+[4]data1cf!A316</f>
        <v>-63270.9430794469</v>
      </c>
      <c r="C316" s="341" t="n">
        <f aca="false">+[4]data1cf!B316</f>
        <v>11866.1864863621</v>
      </c>
      <c r="D316" s="341" t="n">
        <f aca="false">+[4]data1cf!C316</f>
        <v>12788.4867368512</v>
      </c>
      <c r="E316" s="341" t="n">
        <f aca="false">+[4]data1cf!D316</f>
        <v>12533.8043053647</v>
      </c>
      <c r="F316" s="341" t="n">
        <f aca="false">+[4]data1cf!E316</f>
        <v>12268.5839025292</v>
      </c>
      <c r="G316" s="341" t="n">
        <f aca="false">+[4]data1cf!F316</f>
        <v>11978.928298396</v>
      </c>
      <c r="H316" s="341" t="n">
        <f aca="false">+[4]data1cf!G316</f>
        <v>11748.3956289418</v>
      </c>
      <c r="I316" s="341" t="n">
        <f aca="false">+[4]data1cf!H316</f>
        <v>11701.4280231009</v>
      </c>
      <c r="J316" s="341" t="n">
        <f aca="false">+[4]data1cf!I316</f>
        <v>11647.3343912715</v>
      </c>
      <c r="K316" s="341" t="n">
        <f aca="false">+[4]data1cf!J316</f>
        <v>11629.2766782233</v>
      </c>
      <c r="L316" s="341" t="n">
        <f aca="false">+[4]data1cf!K316</f>
        <v>11501.8879765144</v>
      </c>
      <c r="M316" s="341" t="n">
        <f aca="false">+[4]data1cf!L316</f>
        <v>11661.3392487694</v>
      </c>
      <c r="N316" s="341" t="n">
        <f aca="false">+[4]data1cf!M316</f>
        <v>11480.1935094084</v>
      </c>
      <c r="O316" s="341" t="n">
        <f aca="false">+[4]data1cf!N316</f>
        <v>11449.7529727982</v>
      </c>
      <c r="P316" s="341" t="n">
        <f aca="false">+[4]data1cf!O316</f>
        <v>11332.8305753209</v>
      </c>
      <c r="Q316" s="341" t="n">
        <f aca="false">+[4]data1cf!P316</f>
        <v>11272.9564437006</v>
      </c>
      <c r="R316" s="341" t="n">
        <f aca="false">+[4]data1cf!Q316</f>
        <v>725.692408744024</v>
      </c>
      <c r="S316" s="341" t="n">
        <f aca="false">+[4]data1cf!R316</f>
        <v>0</v>
      </c>
      <c r="T316" s="341" t="n">
        <f aca="false">+[4]data1cf!S316</f>
        <v>0</v>
      </c>
      <c r="U316" s="341" t="n">
        <f aca="false">+[4]data1cf!T316</f>
        <v>0</v>
      </c>
      <c r="V316" s="341" t="n">
        <f aca="false">+[4]data1cf!U316</f>
        <v>0</v>
      </c>
      <c r="W316" s="341" t="n">
        <f aca="false">+[4]data1cf!V316</f>
        <v>0</v>
      </c>
      <c r="X316" s="341" t="n">
        <f aca="false">+[4]data1cf!W316</f>
        <v>0</v>
      </c>
      <c r="Y316" s="341" t="n">
        <f aca="false">+[4]data1cf!X316</f>
        <v>0</v>
      </c>
      <c r="Z316" s="341" t="n">
        <f aca="false">+[4]data1cf!Y316</f>
        <v>0</v>
      </c>
      <c r="AA316" s="341" t="n">
        <f aca="false">+[4]data1cf!Z316</f>
        <v>0</v>
      </c>
      <c r="AB316" s="341"/>
      <c r="AC316" s="342" t="n">
        <f aca="false">XNPV(0.1,B316:AA316,$B$1:$AA$1)</f>
        <v>27619.2908082793</v>
      </c>
      <c r="AD316" s="342" t="n">
        <f aca="false">SUMPRODUCT(B316:AA316,$B$1010:$AA$1010)</f>
        <v>52542.9497237488</v>
      </c>
      <c r="AE316" s="343" t="n">
        <f aca="false">SUMPRODUCT(B316:AA316,$B$1012:$AA$1012)</f>
        <v>52210.7614224625</v>
      </c>
      <c r="AF316" s="344" t="n">
        <f aca="false">XIRR(B316:AA316,$B$1:$AA$1)</f>
        <v>0.17255286386618</v>
      </c>
      <c r="AG316" s="345" t="n">
        <f aca="false">1-EXP(-(1/0.25)*(AD316/ABS($AD$1010)))</f>
        <v>0.986063213322117</v>
      </c>
    </row>
    <row r="317" customFormat="false" ht="12.75" hidden="false" customHeight="false" outlineLevel="0" collapsed="false">
      <c r="A317" s="336"/>
      <c r="B317" s="341" t="n">
        <f aca="false">+[4]data1cf!A317</f>
        <v>-66204.1446565018</v>
      </c>
      <c r="C317" s="341" t="n">
        <f aca="false">+[4]data1cf!B317</f>
        <v>11808.2488052388</v>
      </c>
      <c r="D317" s="341" t="n">
        <f aca="false">+[4]data1cf!C317</f>
        <v>12814.4976587937</v>
      </c>
      <c r="E317" s="341" t="n">
        <f aca="false">+[4]data1cf!D317</f>
        <v>12529.6848311381</v>
      </c>
      <c r="F317" s="341" t="n">
        <f aca="false">+[4]data1cf!E317</f>
        <v>12334.2454072505</v>
      </c>
      <c r="G317" s="341" t="n">
        <f aca="false">+[4]data1cf!F317</f>
        <v>12082.564607544</v>
      </c>
      <c r="H317" s="341" t="n">
        <f aca="false">+[4]data1cf!G317</f>
        <v>11897.055281612</v>
      </c>
      <c r="I317" s="341" t="n">
        <f aca="false">+[4]data1cf!H317</f>
        <v>11759.3111067456</v>
      </c>
      <c r="J317" s="341" t="n">
        <f aca="false">+[4]data1cf!I317</f>
        <v>11555.3152675052</v>
      </c>
      <c r="K317" s="341" t="n">
        <f aca="false">+[4]data1cf!J317</f>
        <v>11561.8330968705</v>
      </c>
      <c r="L317" s="341" t="n">
        <f aca="false">+[4]data1cf!K317</f>
        <v>11645.8639797584</v>
      </c>
      <c r="M317" s="341" t="n">
        <f aca="false">+[4]data1cf!L317</f>
        <v>11585.3301472795</v>
      </c>
      <c r="N317" s="341" t="n">
        <f aca="false">+[4]data1cf!M317</f>
        <v>11435.7602749976</v>
      </c>
      <c r="O317" s="341" t="n">
        <f aca="false">+[4]data1cf!N317</f>
        <v>11269.4394505959</v>
      </c>
      <c r="P317" s="341" t="n">
        <f aca="false">+[4]data1cf!O317</f>
        <v>11194.0945924063</v>
      </c>
      <c r="Q317" s="341" t="n">
        <f aca="false">+[4]data1cf!P317</f>
        <v>11268.5337867639</v>
      </c>
      <c r="R317" s="341" t="n">
        <f aca="false">+[4]data1cf!Q317</f>
        <v>759.335057552213</v>
      </c>
      <c r="S317" s="341" t="n">
        <f aca="false">+[4]data1cf!R317</f>
        <v>0</v>
      </c>
      <c r="T317" s="341" t="n">
        <f aca="false">+[4]data1cf!S317</f>
        <v>0</v>
      </c>
      <c r="U317" s="341" t="n">
        <f aca="false">+[4]data1cf!T317</f>
        <v>0</v>
      </c>
      <c r="V317" s="341" t="n">
        <f aca="false">+[4]data1cf!U317</f>
        <v>0</v>
      </c>
      <c r="W317" s="341" t="n">
        <f aca="false">+[4]data1cf!V317</f>
        <v>0</v>
      </c>
      <c r="X317" s="341" t="n">
        <f aca="false">+[4]data1cf!W317</f>
        <v>0</v>
      </c>
      <c r="Y317" s="341" t="n">
        <f aca="false">+[4]data1cf!X317</f>
        <v>0</v>
      </c>
      <c r="Z317" s="341" t="n">
        <f aca="false">+[4]data1cf!Y317</f>
        <v>0</v>
      </c>
      <c r="AA317" s="341" t="n">
        <f aca="false">+[4]data1cf!Z317</f>
        <v>0</v>
      </c>
      <c r="AB317" s="341"/>
      <c r="AC317" s="342" t="n">
        <f aca="false">XNPV(0.1,B317:AA317,$B$1:$AA$1)</f>
        <v>24735.3204120877</v>
      </c>
      <c r="AD317" s="342" t="n">
        <f aca="false">SUMPRODUCT(B317:AA317,$B$1010:$AA$1010)</f>
        <v>49645.3577406308</v>
      </c>
      <c r="AE317" s="343" t="n">
        <f aca="false">SUMPRODUCT(B317:AA317,$B$1012:$AA$1012)</f>
        <v>49313.5471224042</v>
      </c>
      <c r="AF317" s="344" t="n">
        <f aca="false">XIRR(B317:AA317,$B$1:$AA$1)</f>
        <v>0.162668862760426</v>
      </c>
      <c r="AG317" s="345" t="n">
        <f aca="false">1-EXP(-(1/0.25)*(AD317/ABS($AD$1010)))</f>
        <v>0.982359669222516</v>
      </c>
    </row>
    <row r="318" customFormat="false" ht="12.75" hidden="false" customHeight="false" outlineLevel="0" collapsed="false">
      <c r="A318" s="336"/>
      <c r="B318" s="341" t="n">
        <f aca="false">+[4]data1cf!A318</f>
        <v>-69529.1270157085</v>
      </c>
      <c r="C318" s="341" t="n">
        <f aca="false">+[4]data1cf!B318</f>
        <v>11932.485579839</v>
      </c>
      <c r="D318" s="341" t="n">
        <f aca="false">+[4]data1cf!C318</f>
        <v>13058.325804021</v>
      </c>
      <c r="E318" s="341" t="n">
        <f aca="false">+[4]data1cf!D318</f>
        <v>12635.8798937761</v>
      </c>
      <c r="F318" s="341" t="n">
        <f aca="false">+[4]data1cf!E318</f>
        <v>12361.5393142995</v>
      </c>
      <c r="G318" s="341" t="n">
        <f aca="false">+[4]data1cf!F318</f>
        <v>12172.0612182908</v>
      </c>
      <c r="H318" s="341" t="n">
        <f aca="false">+[4]data1cf!G318</f>
        <v>12010.0398153383</v>
      </c>
      <c r="I318" s="341" t="n">
        <f aca="false">+[4]data1cf!H318</f>
        <v>11759.718742509</v>
      </c>
      <c r="J318" s="341" t="n">
        <f aca="false">+[4]data1cf!I318</f>
        <v>11608.5711063848</v>
      </c>
      <c r="K318" s="341" t="n">
        <f aca="false">+[4]data1cf!J318</f>
        <v>11605.2383327056</v>
      </c>
      <c r="L318" s="341" t="n">
        <f aca="false">+[4]data1cf!K318</f>
        <v>11656.488434684</v>
      </c>
      <c r="M318" s="341" t="n">
        <f aca="false">+[4]data1cf!L318</f>
        <v>11660.0029599578</v>
      </c>
      <c r="N318" s="341" t="n">
        <f aca="false">+[4]data1cf!M318</f>
        <v>11642.686118878</v>
      </c>
      <c r="O318" s="341" t="n">
        <f aca="false">+[4]data1cf!N318</f>
        <v>11367.7968330652</v>
      </c>
      <c r="P318" s="341" t="n">
        <f aca="false">+[4]data1cf!O318</f>
        <v>11387.7280282431</v>
      </c>
      <c r="Q318" s="341" t="n">
        <f aca="false">+[4]data1cf!P318</f>
        <v>11412.6491363316</v>
      </c>
      <c r="R318" s="341" t="n">
        <f aca="false">+[4]data1cf!Q318</f>
        <v>797.471275219371</v>
      </c>
      <c r="S318" s="341" t="n">
        <f aca="false">+[4]data1cf!R318</f>
        <v>0</v>
      </c>
      <c r="T318" s="341" t="n">
        <f aca="false">+[4]data1cf!S318</f>
        <v>0</v>
      </c>
      <c r="U318" s="341" t="n">
        <f aca="false">+[4]data1cf!T318</f>
        <v>0</v>
      </c>
      <c r="V318" s="341" t="n">
        <f aca="false">+[4]data1cf!U318</f>
        <v>0</v>
      </c>
      <c r="W318" s="341" t="n">
        <f aca="false">+[4]data1cf!V318</f>
        <v>0</v>
      </c>
      <c r="X318" s="341" t="n">
        <f aca="false">+[4]data1cf!W318</f>
        <v>0</v>
      </c>
      <c r="Y318" s="341" t="n">
        <f aca="false">+[4]data1cf!X318</f>
        <v>0</v>
      </c>
      <c r="Z318" s="341" t="n">
        <f aca="false">+[4]data1cf!Y318</f>
        <v>0</v>
      </c>
      <c r="AA318" s="341" t="n">
        <f aca="false">+[4]data1cf!Z318</f>
        <v>0</v>
      </c>
      <c r="AB318" s="341"/>
      <c r="AC318" s="342" t="n">
        <f aca="false">XNPV(0.1,B318:AA318,$B$1:$AA$1)</f>
        <v>22204.1652521756</v>
      </c>
      <c r="AD318" s="342" t="n">
        <f aca="false">SUMPRODUCT(B318:AA318,$B$1010:$AA$1010)</f>
        <v>47318.4402908866</v>
      </c>
      <c r="AE318" s="343" t="n">
        <f aca="false">SUMPRODUCT(B318:AA318,$B$1012:$AA$1012)</f>
        <v>46983.7835360655</v>
      </c>
      <c r="AF318" s="344" t="n">
        <f aca="false">XIRR(B318:AA318,$B$1:$AA$1)</f>
        <v>0.153995050819182</v>
      </c>
      <c r="AG318" s="345" t="n">
        <f aca="false">1-EXP(-(1/0.25)*(AD318/ABS($AD$1010)))</f>
        <v>0.978684557613373</v>
      </c>
    </row>
    <row r="319" customFormat="false" ht="12.75" hidden="false" customHeight="false" outlineLevel="0" collapsed="false">
      <c r="A319" s="336"/>
      <c r="B319" s="341" t="n">
        <f aca="false">+[4]data1cf!A319</f>
        <v>-67932.4779992702</v>
      </c>
      <c r="C319" s="341" t="n">
        <f aca="false">+[4]data1cf!B319</f>
        <v>12033.6946108506</v>
      </c>
      <c r="D319" s="341" t="n">
        <f aca="false">+[4]data1cf!C319</f>
        <v>12929.419911116</v>
      </c>
      <c r="E319" s="341" t="n">
        <f aca="false">+[4]data1cf!D319</f>
        <v>12616.3482740836</v>
      </c>
      <c r="F319" s="341" t="n">
        <f aca="false">+[4]data1cf!E319</f>
        <v>12297.7963960804</v>
      </c>
      <c r="G319" s="341" t="n">
        <f aca="false">+[4]data1cf!F319</f>
        <v>12295.7888188204</v>
      </c>
      <c r="H319" s="341" t="n">
        <f aca="false">+[4]data1cf!G319</f>
        <v>11815.2024879175</v>
      </c>
      <c r="I319" s="341" t="n">
        <f aca="false">+[4]data1cf!H319</f>
        <v>11841.5827369065</v>
      </c>
      <c r="J319" s="341" t="n">
        <f aca="false">+[4]data1cf!I319</f>
        <v>11591.2798525129</v>
      </c>
      <c r="K319" s="341" t="n">
        <f aca="false">+[4]data1cf!J319</f>
        <v>11749.3125655092</v>
      </c>
      <c r="L319" s="341" t="n">
        <f aca="false">+[4]data1cf!K319</f>
        <v>11632.4279700273</v>
      </c>
      <c r="M319" s="341" t="n">
        <f aca="false">+[4]data1cf!L319</f>
        <v>11660.6804161066</v>
      </c>
      <c r="N319" s="341" t="n">
        <f aca="false">+[4]data1cf!M319</f>
        <v>11591.052413564</v>
      </c>
      <c r="O319" s="341" t="n">
        <f aca="false">+[4]data1cf!N319</f>
        <v>11625.0587900993</v>
      </c>
      <c r="P319" s="341" t="n">
        <f aca="false">+[4]data1cf!O319</f>
        <v>11537.3803004915</v>
      </c>
      <c r="Q319" s="341" t="n">
        <f aca="false">+[4]data1cf!P319</f>
        <v>11429.258941786</v>
      </c>
      <c r="R319" s="341" t="n">
        <f aca="false">+[4]data1cf!Q319</f>
        <v>779.158349660429</v>
      </c>
      <c r="S319" s="341" t="n">
        <f aca="false">+[4]data1cf!R319</f>
        <v>0</v>
      </c>
      <c r="T319" s="341" t="n">
        <f aca="false">+[4]data1cf!S319</f>
        <v>0</v>
      </c>
      <c r="U319" s="341" t="n">
        <f aca="false">+[4]data1cf!T319</f>
        <v>0</v>
      </c>
      <c r="V319" s="341" t="n">
        <f aca="false">+[4]data1cf!U319</f>
        <v>0</v>
      </c>
      <c r="W319" s="341" t="n">
        <f aca="false">+[4]data1cf!V319</f>
        <v>0</v>
      </c>
      <c r="X319" s="341" t="n">
        <f aca="false">+[4]data1cf!W319</f>
        <v>0</v>
      </c>
      <c r="Y319" s="341" t="n">
        <f aca="false">+[4]data1cf!X319</f>
        <v>0</v>
      </c>
      <c r="Z319" s="341" t="n">
        <f aca="false">+[4]data1cf!Y319</f>
        <v>0</v>
      </c>
      <c r="AA319" s="341" t="n">
        <f aca="false">+[4]data1cf!Z319</f>
        <v>0</v>
      </c>
      <c r="AB319" s="341"/>
      <c r="AC319" s="342" t="n">
        <f aca="false">XNPV(0.1,B319:AA319,$B$1:$AA$1)</f>
        <v>23878.3445545392</v>
      </c>
      <c r="AD319" s="342" t="n">
        <f aca="false">SUMPRODUCT(B319:AA319,$B$1010:$AA$1010)</f>
        <v>49049.936384234</v>
      </c>
      <c r="AE319" s="343" t="n">
        <f aca="false">SUMPRODUCT(B319:AA319,$B$1012:$AA$1012)</f>
        <v>48714.3343480324</v>
      </c>
      <c r="AF319" s="344" t="n">
        <f aca="false">XIRR(B319:AA319,$B$1:$AA$1)</f>
        <v>0.159074144159593</v>
      </c>
      <c r="AG319" s="345" t="n">
        <f aca="false">1-EXP(-(1/0.25)*(AD319/ABS($AD$1010)))</f>
        <v>0.981484423554705</v>
      </c>
    </row>
    <row r="320" customFormat="false" ht="12.75" hidden="false" customHeight="false" outlineLevel="0" collapsed="false">
      <c r="A320" s="336"/>
      <c r="B320" s="341" t="n">
        <f aca="false">+[4]data1cf!A320</f>
        <v>-73484.3731969336</v>
      </c>
      <c r="C320" s="341" t="n">
        <f aca="false">+[4]data1cf!B320</f>
        <v>12144.8754531742</v>
      </c>
      <c r="D320" s="341" t="n">
        <f aca="false">+[4]data1cf!C320</f>
        <v>13233.7585249649</v>
      </c>
      <c r="E320" s="341" t="n">
        <f aca="false">+[4]data1cf!D320</f>
        <v>12924.1783051008</v>
      </c>
      <c r="F320" s="341" t="n">
        <f aca="false">+[4]data1cf!E320</f>
        <v>12517.9281004351</v>
      </c>
      <c r="G320" s="341" t="n">
        <f aca="false">+[4]data1cf!F320</f>
        <v>12334.9488068827</v>
      </c>
      <c r="H320" s="341" t="n">
        <f aca="false">+[4]data1cf!G320</f>
        <v>12053.4419913489</v>
      </c>
      <c r="I320" s="341" t="n">
        <f aca="false">+[4]data1cf!H320</f>
        <v>11854.2023373451</v>
      </c>
      <c r="J320" s="341" t="n">
        <f aca="false">+[4]data1cf!I320</f>
        <v>11895.0491567923</v>
      </c>
      <c r="K320" s="341" t="n">
        <f aca="false">+[4]data1cf!J320</f>
        <v>11825.5671066844</v>
      </c>
      <c r="L320" s="341" t="n">
        <f aca="false">+[4]data1cf!K320</f>
        <v>11716.4051100228</v>
      </c>
      <c r="M320" s="341" t="n">
        <f aca="false">+[4]data1cf!L320</f>
        <v>11609.5564240267</v>
      </c>
      <c r="N320" s="341" t="n">
        <f aca="false">+[4]data1cf!M320</f>
        <v>11646.1285532841</v>
      </c>
      <c r="O320" s="341" t="n">
        <f aca="false">+[4]data1cf!N320</f>
        <v>11552.9436125674</v>
      </c>
      <c r="P320" s="341" t="n">
        <f aca="false">+[4]data1cf!O320</f>
        <v>11483.7233048473</v>
      </c>
      <c r="Q320" s="341" t="n">
        <f aca="false">+[4]data1cf!P320</f>
        <v>11422.6370528472</v>
      </c>
      <c r="R320" s="341" t="n">
        <f aca="false">+[4]data1cf!Q320</f>
        <v>842.836366819549</v>
      </c>
      <c r="S320" s="341" t="n">
        <f aca="false">+[4]data1cf!R320</f>
        <v>0</v>
      </c>
      <c r="T320" s="341" t="n">
        <f aca="false">+[4]data1cf!S320</f>
        <v>0</v>
      </c>
      <c r="U320" s="341" t="n">
        <f aca="false">+[4]data1cf!T320</f>
        <v>0</v>
      </c>
      <c r="V320" s="341" t="n">
        <f aca="false">+[4]data1cf!U320</f>
        <v>0</v>
      </c>
      <c r="W320" s="341" t="n">
        <f aca="false">+[4]data1cf!V320</f>
        <v>0</v>
      </c>
      <c r="X320" s="341" t="n">
        <f aca="false">+[4]data1cf!W320</f>
        <v>0</v>
      </c>
      <c r="Y320" s="341" t="n">
        <f aca="false">+[4]data1cf!X320</f>
        <v>0</v>
      </c>
      <c r="Z320" s="341" t="n">
        <f aca="false">+[4]data1cf!Y320</f>
        <v>0</v>
      </c>
      <c r="AA320" s="341" t="n">
        <f aca="false">+[4]data1cf!Z320</f>
        <v>0</v>
      </c>
      <c r="AB320" s="341"/>
      <c r="AC320" s="342" t="n">
        <f aca="false">XNPV(0.1,B320:AA320,$B$1:$AA$1)</f>
        <v>19408.9120821728</v>
      </c>
      <c r="AD320" s="342" t="n">
        <f aca="false">SUMPRODUCT(B320:AA320,$B$1010:$AA$1010)</f>
        <v>44783.5344613604</v>
      </c>
      <c r="AE320" s="343" t="n">
        <f aca="false">SUMPRODUCT(B320:AA320,$B$1012:$AA$1012)</f>
        <v>44445.5871118705</v>
      </c>
      <c r="AF320" s="344" t="n">
        <f aca="false">XIRR(B320:AA320,$B$1:$AA$1)</f>
        <v>0.145130376684844</v>
      </c>
      <c r="AG320" s="345" t="n">
        <f aca="false">1-EXP(-(1/0.25)*(AD320/ABS($AD$1010)))</f>
        <v>0.973804408648956</v>
      </c>
    </row>
    <row r="321" customFormat="false" ht="12.75" hidden="false" customHeight="false" outlineLevel="0" collapsed="false">
      <c r="A321" s="336"/>
      <c r="B321" s="341" t="n">
        <f aca="false">+[4]data1cf!A321</f>
        <v>-71665.5436095621</v>
      </c>
      <c r="C321" s="341" t="n">
        <f aca="false">+[4]data1cf!B321</f>
        <v>12007.4223452442</v>
      </c>
      <c r="D321" s="341" t="n">
        <f aca="false">+[4]data1cf!C321</f>
        <v>13091.6406861789</v>
      </c>
      <c r="E321" s="341" t="n">
        <f aca="false">+[4]data1cf!D321</f>
        <v>12730.0252345734</v>
      </c>
      <c r="F321" s="341" t="n">
        <f aca="false">+[4]data1cf!E321</f>
        <v>12486.4172939234</v>
      </c>
      <c r="G321" s="341" t="n">
        <f aca="false">+[4]data1cf!F321</f>
        <v>12093.7090933079</v>
      </c>
      <c r="H321" s="341" t="n">
        <f aca="false">+[4]data1cf!G321</f>
        <v>11918.5163716259</v>
      </c>
      <c r="I321" s="341" t="n">
        <f aca="false">+[4]data1cf!H321</f>
        <v>11780.6260279494</v>
      </c>
      <c r="J321" s="341" t="n">
        <f aca="false">+[4]data1cf!I321</f>
        <v>11677.3089014288</v>
      </c>
      <c r="K321" s="341" t="n">
        <f aca="false">+[4]data1cf!J321</f>
        <v>11546.9741345682</v>
      </c>
      <c r="L321" s="341" t="n">
        <f aca="false">+[4]data1cf!K321</f>
        <v>11586.2128240432</v>
      </c>
      <c r="M321" s="341" t="n">
        <f aca="false">+[4]data1cf!L321</f>
        <v>11514.3416214199</v>
      </c>
      <c r="N321" s="341" t="n">
        <f aca="false">+[4]data1cf!M321</f>
        <v>11590.2783905075</v>
      </c>
      <c r="O321" s="341" t="n">
        <f aca="false">+[4]data1cf!N321</f>
        <v>11449.3092428283</v>
      </c>
      <c r="P321" s="341" t="n">
        <f aca="false">+[4]data1cf!O321</f>
        <v>11427.5560732368</v>
      </c>
      <c r="Q321" s="341" t="n">
        <f aca="false">+[4]data1cf!P321</f>
        <v>11455.1233560057</v>
      </c>
      <c r="R321" s="341" t="n">
        <f aca="false">+[4]data1cf!Q321</f>
        <v>821.975118984233</v>
      </c>
      <c r="S321" s="341" t="n">
        <f aca="false">+[4]data1cf!R321</f>
        <v>0</v>
      </c>
      <c r="T321" s="341" t="n">
        <f aca="false">+[4]data1cf!S321</f>
        <v>0</v>
      </c>
      <c r="U321" s="341" t="n">
        <f aca="false">+[4]data1cf!T321</f>
        <v>0</v>
      </c>
      <c r="V321" s="341" t="n">
        <f aca="false">+[4]data1cf!U321</f>
        <v>0</v>
      </c>
      <c r="W321" s="341" t="n">
        <f aca="false">+[4]data1cf!V321</f>
        <v>0</v>
      </c>
      <c r="X321" s="341" t="n">
        <f aca="false">+[4]data1cf!W321</f>
        <v>0</v>
      </c>
      <c r="Y321" s="341" t="n">
        <f aca="false">+[4]data1cf!X321</f>
        <v>0</v>
      </c>
      <c r="Z321" s="341" t="n">
        <f aca="false">+[4]data1cf!Y321</f>
        <v>0</v>
      </c>
      <c r="AA321" s="341" t="n">
        <f aca="false">+[4]data1cf!Z321</f>
        <v>0</v>
      </c>
      <c r="AB321" s="341"/>
      <c r="AC321" s="342" t="n">
        <f aca="false">XNPV(0.1,B321:AA321,$B$1:$AA$1)</f>
        <v>20191.9691924755</v>
      </c>
      <c r="AD321" s="342" t="n">
        <f aca="false">SUMPRODUCT(B321:AA321,$B$1010:$AA$1010)</f>
        <v>45302.2953289836</v>
      </c>
      <c r="AE321" s="343" t="n">
        <f aca="false">SUMPRODUCT(B321:AA321,$B$1012:$AA$1012)</f>
        <v>44967.7204550037</v>
      </c>
      <c r="AF321" s="344" t="n">
        <f aca="false">XIRR(B321:AA321,$B$1:$AA$1)</f>
        <v>0.14797983186383</v>
      </c>
      <c r="AG321" s="345" t="n">
        <f aca="false">1-EXP(-(1/0.25)*(AD321/ABS($AD$1010)))</f>
        <v>0.974886608215675</v>
      </c>
    </row>
    <row r="322" customFormat="false" ht="12.75" hidden="false" customHeight="false" outlineLevel="0" collapsed="false">
      <c r="A322" s="336"/>
      <c r="B322" s="341" t="n">
        <f aca="false">+[4]data1cf!A322</f>
        <v>-65363.992422346</v>
      </c>
      <c r="C322" s="341" t="n">
        <f aca="false">+[4]data1cf!B322</f>
        <v>11751.3720210945</v>
      </c>
      <c r="D322" s="341" t="n">
        <f aca="false">+[4]data1cf!C322</f>
        <v>12962.8903644931</v>
      </c>
      <c r="E322" s="341" t="n">
        <f aca="false">+[4]data1cf!D322</f>
        <v>12515.798583945</v>
      </c>
      <c r="F322" s="341" t="n">
        <f aca="false">+[4]data1cf!E322</f>
        <v>12265.2267092905</v>
      </c>
      <c r="G322" s="341" t="n">
        <f aca="false">+[4]data1cf!F322</f>
        <v>12046.046574671</v>
      </c>
      <c r="H322" s="341" t="n">
        <f aca="false">+[4]data1cf!G322</f>
        <v>11777.9520305013</v>
      </c>
      <c r="I322" s="341" t="n">
        <f aca="false">+[4]data1cf!H322</f>
        <v>11761.0661633586</v>
      </c>
      <c r="J322" s="341" t="n">
        <f aca="false">+[4]data1cf!I322</f>
        <v>11621.0182924693</v>
      </c>
      <c r="K322" s="341" t="n">
        <f aca="false">+[4]data1cf!J322</f>
        <v>11500.865943588</v>
      </c>
      <c r="L322" s="341" t="n">
        <f aca="false">+[4]data1cf!K322</f>
        <v>11560.0597525488</v>
      </c>
      <c r="M322" s="341" t="n">
        <f aca="false">+[4]data1cf!L322</f>
        <v>11504.3721056869</v>
      </c>
      <c r="N322" s="341" t="n">
        <f aca="false">+[4]data1cf!M322</f>
        <v>11445.8728253995</v>
      </c>
      <c r="O322" s="341" t="n">
        <f aca="false">+[4]data1cf!N322</f>
        <v>11485.4467588562</v>
      </c>
      <c r="P322" s="341" t="n">
        <f aca="false">+[4]data1cf!O322</f>
        <v>11344.534948302</v>
      </c>
      <c r="Q322" s="341" t="n">
        <f aca="false">+[4]data1cf!P322</f>
        <v>11354.1070990702</v>
      </c>
      <c r="R322" s="341" t="n">
        <f aca="false">+[4]data1cf!Q322</f>
        <v>749.69884748734</v>
      </c>
      <c r="S322" s="341" t="n">
        <f aca="false">+[4]data1cf!R322</f>
        <v>0</v>
      </c>
      <c r="T322" s="341" t="n">
        <f aca="false">+[4]data1cf!S322</f>
        <v>0</v>
      </c>
      <c r="U322" s="341" t="n">
        <f aca="false">+[4]data1cf!T322</f>
        <v>0</v>
      </c>
      <c r="V322" s="341" t="n">
        <f aca="false">+[4]data1cf!U322</f>
        <v>0</v>
      </c>
      <c r="W322" s="341" t="n">
        <f aca="false">+[4]data1cf!V322</f>
        <v>0</v>
      </c>
      <c r="X322" s="341" t="n">
        <f aca="false">+[4]data1cf!W322</f>
        <v>0</v>
      </c>
      <c r="Y322" s="341" t="n">
        <f aca="false">+[4]data1cf!X322</f>
        <v>0</v>
      </c>
      <c r="Z322" s="341" t="n">
        <f aca="false">+[4]data1cf!Y322</f>
        <v>0</v>
      </c>
      <c r="AA322" s="341" t="n">
        <f aca="false">+[4]data1cf!Z322</f>
        <v>0</v>
      </c>
      <c r="AB322" s="341"/>
      <c r="AC322" s="342" t="n">
        <f aca="false">XNPV(0.1,B322:AA322,$B$1:$AA$1)</f>
        <v>25566.9179337686</v>
      </c>
      <c r="AD322" s="342" t="n">
        <f aca="false">SUMPRODUCT(B322:AA322,$B$1010:$AA$1010)</f>
        <v>50495.8505791019</v>
      </c>
      <c r="AE322" s="343" t="n">
        <f aca="false">SUMPRODUCT(B322:AA322,$B$1012:$AA$1012)</f>
        <v>50163.6112849666</v>
      </c>
      <c r="AF322" s="344" t="n">
        <f aca="false">XIRR(B322:AA322,$B$1:$AA$1)</f>
        <v>0.165402061303683</v>
      </c>
      <c r="AG322" s="345" t="n">
        <f aca="false">1-EXP(-(1/0.25)*(AD322/ABS($AD$1010)))</f>
        <v>0.983538591673697</v>
      </c>
    </row>
    <row r="323" customFormat="false" ht="12.75" hidden="false" customHeight="false" outlineLevel="0" collapsed="false">
      <c r="A323" s="336"/>
      <c r="B323" s="341" t="n">
        <f aca="false">+[4]data1cf!A323</f>
        <v>-64861.3529771014</v>
      </c>
      <c r="C323" s="341" t="n">
        <f aca="false">+[4]data1cf!B323</f>
        <v>11907.0236867016</v>
      </c>
      <c r="D323" s="341" t="n">
        <f aca="false">+[4]data1cf!C323</f>
        <v>12902.9265118307</v>
      </c>
      <c r="E323" s="341" t="n">
        <f aca="false">+[4]data1cf!D323</f>
        <v>12546.14458792</v>
      </c>
      <c r="F323" s="341" t="n">
        <f aca="false">+[4]data1cf!E323</f>
        <v>12186.0033347171</v>
      </c>
      <c r="G323" s="341" t="n">
        <f aca="false">+[4]data1cf!F323</f>
        <v>11962.7530480438</v>
      </c>
      <c r="H323" s="341" t="n">
        <f aca="false">+[4]data1cf!G323</f>
        <v>11734.488949696</v>
      </c>
      <c r="I323" s="341" t="n">
        <f aca="false">+[4]data1cf!H323</f>
        <v>11694.3648722503</v>
      </c>
      <c r="J323" s="341" t="n">
        <f aca="false">+[4]data1cf!I323</f>
        <v>11556.0251280766</v>
      </c>
      <c r="K323" s="341" t="n">
        <f aca="false">+[4]data1cf!J323</f>
        <v>11522.8594494681</v>
      </c>
      <c r="L323" s="341" t="n">
        <f aca="false">+[4]data1cf!K323</f>
        <v>11445.1516620666</v>
      </c>
      <c r="M323" s="341" t="n">
        <f aca="false">+[4]data1cf!L323</f>
        <v>11453.3090867551</v>
      </c>
      <c r="N323" s="341" t="n">
        <f aca="false">+[4]data1cf!M323</f>
        <v>11418.8277749065</v>
      </c>
      <c r="O323" s="341" t="n">
        <f aca="false">+[4]data1cf!N323</f>
        <v>11396.479290616</v>
      </c>
      <c r="P323" s="341" t="n">
        <f aca="false">+[4]data1cf!O323</f>
        <v>11185.688382775</v>
      </c>
      <c r="Q323" s="341" t="n">
        <f aca="false">+[4]data1cf!P323</f>
        <v>11304.4151703511</v>
      </c>
      <c r="R323" s="341" t="n">
        <f aca="false">+[4]data1cf!Q323</f>
        <v>743.933774106162</v>
      </c>
      <c r="S323" s="341" t="n">
        <f aca="false">+[4]data1cf!R323</f>
        <v>0</v>
      </c>
      <c r="T323" s="341" t="n">
        <f aca="false">+[4]data1cf!S323</f>
        <v>0</v>
      </c>
      <c r="U323" s="341" t="n">
        <f aca="false">+[4]data1cf!T323</f>
        <v>0</v>
      </c>
      <c r="V323" s="341" t="n">
        <f aca="false">+[4]data1cf!U323</f>
        <v>0</v>
      </c>
      <c r="W323" s="341" t="n">
        <f aca="false">+[4]data1cf!V323</f>
        <v>0</v>
      </c>
      <c r="X323" s="341" t="n">
        <f aca="false">+[4]data1cf!W323</f>
        <v>0</v>
      </c>
      <c r="Y323" s="341" t="n">
        <f aca="false">+[4]data1cf!X323</f>
        <v>0</v>
      </c>
      <c r="Z323" s="341" t="n">
        <f aca="false">+[4]data1cf!Y323</f>
        <v>0</v>
      </c>
      <c r="AA323" s="341" t="n">
        <f aca="false">+[4]data1cf!Z323</f>
        <v>0</v>
      </c>
      <c r="AB323" s="341"/>
      <c r="AC323" s="342" t="n">
        <f aca="false">XNPV(0.1,B323:AA323,$B$1:$AA$1)</f>
        <v>25847.3596613569</v>
      </c>
      <c r="AD323" s="342" t="n">
        <f aca="false">SUMPRODUCT(B323:AA323,$B$1010:$AA$1010)</f>
        <v>50654.4519388711</v>
      </c>
      <c r="AE323" s="343" t="n">
        <f aca="false">SUMPRODUCT(B323:AA323,$B$1012:$AA$1012)</f>
        <v>50323.9267678875</v>
      </c>
      <c r="AF323" s="344" t="n">
        <f aca="false">XIRR(B323:AA323,$B$1:$AA$1)</f>
        <v>0.166770289781331</v>
      </c>
      <c r="AG323" s="345" t="n">
        <f aca="false">1-EXP(-(1/0.25)*(AD323/ABS($AD$1010)))</f>
        <v>0.983749559934713</v>
      </c>
    </row>
    <row r="324" customFormat="false" ht="12.75" hidden="false" customHeight="false" outlineLevel="0" collapsed="false">
      <c r="A324" s="336"/>
      <c r="B324" s="341" t="n">
        <f aca="false">+[4]data1cf!A324</f>
        <v>-65287.1126381434</v>
      </c>
      <c r="C324" s="341" t="n">
        <f aca="false">+[4]data1cf!B324</f>
        <v>11820.828698739</v>
      </c>
      <c r="D324" s="341" t="n">
        <f aca="false">+[4]data1cf!C324</f>
        <v>12956.6892463897</v>
      </c>
      <c r="E324" s="341" t="n">
        <f aca="false">+[4]data1cf!D324</f>
        <v>12584.0052992767</v>
      </c>
      <c r="F324" s="341" t="n">
        <f aca="false">+[4]data1cf!E324</f>
        <v>12207.3614001303</v>
      </c>
      <c r="G324" s="341" t="n">
        <f aca="false">+[4]data1cf!F324</f>
        <v>12032.2342618714</v>
      </c>
      <c r="H324" s="341" t="n">
        <f aca="false">+[4]data1cf!G324</f>
        <v>11933.8476263627</v>
      </c>
      <c r="I324" s="341" t="n">
        <f aca="false">+[4]data1cf!H324</f>
        <v>11672.567386901</v>
      </c>
      <c r="J324" s="341" t="n">
        <f aca="false">+[4]data1cf!I324</f>
        <v>11672.6517540163</v>
      </c>
      <c r="K324" s="341" t="n">
        <f aca="false">+[4]data1cf!J324</f>
        <v>11488.6375474352</v>
      </c>
      <c r="L324" s="341" t="n">
        <f aca="false">+[4]data1cf!K324</f>
        <v>11627.6204318848</v>
      </c>
      <c r="M324" s="341" t="n">
        <f aca="false">+[4]data1cf!L324</f>
        <v>11428.8112366283</v>
      </c>
      <c r="N324" s="341" t="n">
        <f aca="false">+[4]data1cf!M324</f>
        <v>11485.1588530301</v>
      </c>
      <c r="O324" s="341" t="n">
        <f aca="false">+[4]data1cf!N324</f>
        <v>11524.7100229454</v>
      </c>
      <c r="P324" s="341" t="n">
        <f aca="false">+[4]data1cf!O324</f>
        <v>11442.046326807</v>
      </c>
      <c r="Q324" s="341" t="n">
        <f aca="false">+[4]data1cf!P324</f>
        <v>11268.8570979909</v>
      </c>
      <c r="R324" s="341" t="n">
        <f aca="false">+[4]data1cf!Q324</f>
        <v>748.81706711445</v>
      </c>
      <c r="S324" s="341" t="n">
        <f aca="false">+[4]data1cf!R324</f>
        <v>0</v>
      </c>
      <c r="T324" s="341" t="n">
        <f aca="false">+[4]data1cf!S324</f>
        <v>0</v>
      </c>
      <c r="U324" s="341" t="n">
        <f aca="false">+[4]data1cf!T324</f>
        <v>0</v>
      </c>
      <c r="V324" s="341" t="n">
        <f aca="false">+[4]data1cf!U324</f>
        <v>0</v>
      </c>
      <c r="W324" s="341" t="n">
        <f aca="false">+[4]data1cf!V324</f>
        <v>0</v>
      </c>
      <c r="X324" s="341" t="n">
        <f aca="false">+[4]data1cf!W324</f>
        <v>0</v>
      </c>
      <c r="Y324" s="341" t="n">
        <f aca="false">+[4]data1cf!X324</f>
        <v>0</v>
      </c>
      <c r="Z324" s="341" t="n">
        <f aca="false">+[4]data1cf!Y324</f>
        <v>0</v>
      </c>
      <c r="AA324" s="341" t="n">
        <f aca="false">+[4]data1cf!Z324</f>
        <v>0</v>
      </c>
      <c r="AB324" s="341"/>
      <c r="AC324" s="342" t="n">
        <f aca="false">XNPV(0.1,B324:AA324,$B$1:$AA$1)</f>
        <v>25794.9246404678</v>
      </c>
      <c r="AD324" s="342" t="n">
        <f aca="false">SUMPRODUCT(B324:AA324,$B$1010:$AA$1010)</f>
        <v>50753.6538801842</v>
      </c>
      <c r="AE324" s="343" t="n">
        <f aca="false">SUMPRODUCT(B324:AA324,$B$1012:$AA$1012)</f>
        <v>50421.0288751062</v>
      </c>
      <c r="AF324" s="344" t="n">
        <f aca="false">XIRR(B324:AA324,$B$1:$AA$1)</f>
        <v>0.166065693592151</v>
      </c>
      <c r="AG324" s="345" t="n">
        <f aca="false">1-EXP(-(1/0.25)*(AD324/ABS($AD$1010)))</f>
        <v>0.983880139644369</v>
      </c>
    </row>
    <row r="325" customFormat="false" ht="12.75" hidden="false" customHeight="false" outlineLevel="0" collapsed="false">
      <c r="A325" s="336"/>
      <c r="B325" s="341" t="n">
        <f aca="false">+[4]data1cf!A325</f>
        <v>-65744.2554783841</v>
      </c>
      <c r="C325" s="341" t="n">
        <f aca="false">+[4]data1cf!B325</f>
        <v>11992.8200223896</v>
      </c>
      <c r="D325" s="341" t="n">
        <f aca="false">+[4]data1cf!C325</f>
        <v>12954.6843552776</v>
      </c>
      <c r="E325" s="341" t="n">
        <f aca="false">+[4]data1cf!D325</f>
        <v>12582.7153791144</v>
      </c>
      <c r="F325" s="341" t="n">
        <f aca="false">+[4]data1cf!E325</f>
        <v>12255.0698445169</v>
      </c>
      <c r="G325" s="341" t="n">
        <f aca="false">+[4]data1cf!F325</f>
        <v>12080.9639437606</v>
      </c>
      <c r="H325" s="341" t="n">
        <f aca="false">+[4]data1cf!G325</f>
        <v>11783.6578650996</v>
      </c>
      <c r="I325" s="341" t="n">
        <f aca="false">+[4]data1cf!H325</f>
        <v>11610.7562875412</v>
      </c>
      <c r="J325" s="341" t="n">
        <f aca="false">+[4]data1cf!I325</f>
        <v>11602.9801138511</v>
      </c>
      <c r="K325" s="341" t="n">
        <f aca="false">+[4]data1cf!J325</f>
        <v>11554.3029778419</v>
      </c>
      <c r="L325" s="341" t="n">
        <f aca="false">+[4]data1cf!K325</f>
        <v>11551.0696142841</v>
      </c>
      <c r="M325" s="341" t="n">
        <f aca="false">+[4]data1cf!L325</f>
        <v>11625.1075691299</v>
      </c>
      <c r="N325" s="341" t="n">
        <f aca="false">+[4]data1cf!M325</f>
        <v>11580.2967908031</v>
      </c>
      <c r="O325" s="341" t="n">
        <f aca="false">+[4]data1cf!N325</f>
        <v>11550.8407518567</v>
      </c>
      <c r="P325" s="341" t="n">
        <f aca="false">+[4]data1cf!O325</f>
        <v>11404.9110905416</v>
      </c>
      <c r="Q325" s="341" t="n">
        <f aca="false">+[4]data1cf!P325</f>
        <v>11373.8639869267</v>
      </c>
      <c r="R325" s="341" t="n">
        <f aca="false">+[4]data1cf!Q325</f>
        <v>754.060312634874</v>
      </c>
      <c r="S325" s="341" t="n">
        <f aca="false">+[4]data1cf!R325</f>
        <v>0</v>
      </c>
      <c r="T325" s="341" t="n">
        <f aca="false">+[4]data1cf!S325</f>
        <v>0</v>
      </c>
      <c r="U325" s="341" t="n">
        <f aca="false">+[4]data1cf!T325</f>
        <v>0</v>
      </c>
      <c r="V325" s="341" t="n">
        <f aca="false">+[4]data1cf!U325</f>
        <v>0</v>
      </c>
      <c r="W325" s="341" t="n">
        <f aca="false">+[4]data1cf!V325</f>
        <v>0</v>
      </c>
      <c r="X325" s="341" t="n">
        <f aca="false">+[4]data1cf!W325</f>
        <v>0</v>
      </c>
      <c r="Y325" s="341" t="n">
        <f aca="false">+[4]data1cf!X325</f>
        <v>0</v>
      </c>
      <c r="Z325" s="341" t="n">
        <f aca="false">+[4]data1cf!Y325</f>
        <v>0</v>
      </c>
      <c r="AA325" s="341" t="n">
        <f aca="false">+[4]data1cf!Z325</f>
        <v>0</v>
      </c>
      <c r="AB325" s="341"/>
      <c r="AC325" s="342" t="n">
        <f aca="false">XNPV(0.1,B325:AA325,$B$1:$AA$1)</f>
        <v>25526.8433723883</v>
      </c>
      <c r="AD325" s="342" t="n">
        <f aca="false">SUMPRODUCT(B325:AA325,$B$1010:$AA$1010)</f>
        <v>50518.909100686</v>
      </c>
      <c r="AE325" s="343" t="n">
        <f aca="false">SUMPRODUCT(B325:AA325,$B$1012:$AA$1012)</f>
        <v>50185.7116334814</v>
      </c>
      <c r="AF325" s="344" t="n">
        <f aca="false">XIRR(B325:AA325,$B$1:$AA$1)</f>
        <v>0.16504215651715</v>
      </c>
      <c r="AG325" s="345" t="n">
        <f aca="false">1-EXP(-(1/0.25)*(AD325/ABS($AD$1010)))</f>
        <v>0.983569432957025</v>
      </c>
    </row>
    <row r="326" customFormat="false" ht="12.75" hidden="false" customHeight="false" outlineLevel="0" collapsed="false">
      <c r="A326" s="336"/>
      <c r="B326" s="341" t="n">
        <f aca="false">+[4]data1cf!A326</f>
        <v>-71690.2484289139</v>
      </c>
      <c r="C326" s="341" t="n">
        <f aca="false">+[4]data1cf!B326</f>
        <v>12038.5546910008</v>
      </c>
      <c r="D326" s="341" t="n">
        <f aca="false">+[4]data1cf!C326</f>
        <v>12975.8286396564</v>
      </c>
      <c r="E326" s="341" t="n">
        <f aca="false">+[4]data1cf!D326</f>
        <v>12701.7552646704</v>
      </c>
      <c r="F326" s="341" t="n">
        <f aca="false">+[4]data1cf!E326</f>
        <v>12397.7312836208</v>
      </c>
      <c r="G326" s="341" t="n">
        <f aca="false">+[4]data1cf!F326</f>
        <v>12055.3461626374</v>
      </c>
      <c r="H326" s="341" t="n">
        <f aca="false">+[4]data1cf!G326</f>
        <v>12229.0846643233</v>
      </c>
      <c r="I326" s="341" t="n">
        <f aca="false">+[4]data1cf!H326</f>
        <v>11938.2124759689</v>
      </c>
      <c r="J326" s="341" t="n">
        <f aca="false">+[4]data1cf!I326</f>
        <v>11758.6824556824</v>
      </c>
      <c r="K326" s="341" t="n">
        <f aca="false">+[4]data1cf!J326</f>
        <v>11724.3770626704</v>
      </c>
      <c r="L326" s="341" t="n">
        <f aca="false">+[4]data1cf!K326</f>
        <v>11685.9094783654</v>
      </c>
      <c r="M326" s="341" t="n">
        <f aca="false">+[4]data1cf!L326</f>
        <v>11682.8831329218</v>
      </c>
      <c r="N326" s="341" t="n">
        <f aca="false">+[4]data1cf!M326</f>
        <v>11615.639345402</v>
      </c>
      <c r="O326" s="341" t="n">
        <f aca="false">+[4]data1cf!N326</f>
        <v>11511.9541296645</v>
      </c>
      <c r="P326" s="341" t="n">
        <f aca="false">+[4]data1cf!O326</f>
        <v>11450.1508134391</v>
      </c>
      <c r="Q326" s="341" t="n">
        <f aca="false">+[4]data1cf!P326</f>
        <v>11437.6166249919</v>
      </c>
      <c r="R326" s="341" t="n">
        <f aca="false">+[4]data1cf!Q326</f>
        <v>822.258473380271</v>
      </c>
      <c r="S326" s="341" t="n">
        <f aca="false">+[4]data1cf!R326</f>
        <v>0</v>
      </c>
      <c r="T326" s="341" t="n">
        <f aca="false">+[4]data1cf!S326</f>
        <v>0</v>
      </c>
      <c r="U326" s="341" t="n">
        <f aca="false">+[4]data1cf!T326</f>
        <v>0</v>
      </c>
      <c r="V326" s="341" t="n">
        <f aca="false">+[4]data1cf!U326</f>
        <v>0</v>
      </c>
      <c r="W326" s="341" t="n">
        <f aca="false">+[4]data1cf!V326</f>
        <v>0</v>
      </c>
      <c r="X326" s="341" t="n">
        <f aca="false">+[4]data1cf!W326</f>
        <v>0</v>
      </c>
      <c r="Y326" s="341" t="n">
        <f aca="false">+[4]data1cf!X326</f>
        <v>0</v>
      </c>
      <c r="Z326" s="341" t="n">
        <f aca="false">+[4]data1cf!Y326</f>
        <v>0</v>
      </c>
      <c r="AA326" s="341" t="n">
        <f aca="false">+[4]data1cf!Z326</f>
        <v>0</v>
      </c>
      <c r="AB326" s="341"/>
      <c r="AC326" s="342" t="n">
        <f aca="false">XNPV(0.1,B326:AA326,$B$1:$AA$1)</f>
        <v>20488.9107549426</v>
      </c>
      <c r="AD326" s="342" t="n">
        <f aca="false">SUMPRODUCT(B326:AA326,$B$1010:$AA$1010)</f>
        <v>45753.2825643844</v>
      </c>
      <c r="AE326" s="343" t="n">
        <f aca="false">SUMPRODUCT(B326:AA326,$B$1012:$AA$1012)</f>
        <v>45416.6458812723</v>
      </c>
      <c r="AF326" s="344" t="n">
        <f aca="false">XIRR(B326:AA326,$B$1:$AA$1)</f>
        <v>0.148496930548044</v>
      </c>
      <c r="AG326" s="345" t="n">
        <f aca="false">1-EXP(-(1/0.25)*(AD326/ABS($AD$1010)))</f>
        <v>0.975791029120538</v>
      </c>
    </row>
    <row r="327" customFormat="false" ht="12.75" hidden="false" customHeight="false" outlineLevel="0" collapsed="false">
      <c r="A327" s="336"/>
      <c r="B327" s="341" t="n">
        <f aca="false">+[4]data1cf!A327</f>
        <v>-71402.4233736947</v>
      </c>
      <c r="C327" s="341" t="n">
        <f aca="false">+[4]data1cf!B327</f>
        <v>12081.9352961638</v>
      </c>
      <c r="D327" s="341" t="n">
        <f aca="false">+[4]data1cf!C327</f>
        <v>13232.683644072</v>
      </c>
      <c r="E327" s="341" t="n">
        <f aca="false">+[4]data1cf!D327</f>
        <v>12762.4895948646</v>
      </c>
      <c r="F327" s="341" t="n">
        <f aca="false">+[4]data1cf!E327</f>
        <v>12558.6817906447</v>
      </c>
      <c r="G327" s="341" t="n">
        <f aca="false">+[4]data1cf!F327</f>
        <v>12218.7024959941</v>
      </c>
      <c r="H327" s="341" t="n">
        <f aca="false">+[4]data1cf!G327</f>
        <v>11988.9189998193</v>
      </c>
      <c r="I327" s="341" t="n">
        <f aca="false">+[4]data1cf!H327</f>
        <v>11816.5189696084</v>
      </c>
      <c r="J327" s="341" t="n">
        <f aca="false">+[4]data1cf!I327</f>
        <v>11709.685968143</v>
      </c>
      <c r="K327" s="341" t="n">
        <f aca="false">+[4]data1cf!J327</f>
        <v>11656.0232608183</v>
      </c>
      <c r="L327" s="341" t="n">
        <f aca="false">+[4]data1cf!K327</f>
        <v>11732.5341512372</v>
      </c>
      <c r="M327" s="341" t="n">
        <f aca="false">+[4]data1cf!L327</f>
        <v>11690.1939824568</v>
      </c>
      <c r="N327" s="341" t="n">
        <f aca="false">+[4]data1cf!M327</f>
        <v>11681.4434796759</v>
      </c>
      <c r="O327" s="341" t="n">
        <f aca="false">+[4]data1cf!N327</f>
        <v>11487.8494980491</v>
      </c>
      <c r="P327" s="341" t="n">
        <f aca="false">+[4]data1cf!O327</f>
        <v>11392.2921480706</v>
      </c>
      <c r="Q327" s="341" t="n">
        <f aca="false">+[4]data1cf!P327</f>
        <v>11382.6582308374</v>
      </c>
      <c r="R327" s="341" t="n">
        <f aca="false">+[4]data1cf!Q327</f>
        <v>818.957235126929</v>
      </c>
      <c r="S327" s="341" t="n">
        <f aca="false">+[4]data1cf!R327</f>
        <v>0</v>
      </c>
      <c r="T327" s="341" t="n">
        <f aca="false">+[4]data1cf!S327</f>
        <v>0</v>
      </c>
      <c r="U327" s="341" t="n">
        <f aca="false">+[4]data1cf!T327</f>
        <v>0</v>
      </c>
      <c r="V327" s="341" t="n">
        <f aca="false">+[4]data1cf!U327</f>
        <v>0</v>
      </c>
      <c r="W327" s="341" t="n">
        <f aca="false">+[4]data1cf!V327</f>
        <v>0</v>
      </c>
      <c r="X327" s="341" t="n">
        <f aca="false">+[4]data1cf!W327</f>
        <v>0</v>
      </c>
      <c r="Y327" s="341" t="n">
        <f aca="false">+[4]data1cf!X327</f>
        <v>0</v>
      </c>
      <c r="Z327" s="341" t="n">
        <f aca="false">+[4]data1cf!Y327</f>
        <v>0</v>
      </c>
      <c r="AA327" s="341" t="n">
        <f aca="false">+[4]data1cf!Z327</f>
        <v>0</v>
      </c>
      <c r="AB327" s="341"/>
      <c r="AC327" s="342" t="n">
        <f aca="false">XNPV(0.1,B327:AA327,$B$1:$AA$1)</f>
        <v>21041.0052629934</v>
      </c>
      <c r="AD327" s="342" t="n">
        <f aca="false">SUMPRODUCT(B327:AA327,$B$1010:$AA$1010)</f>
        <v>46294.1610102039</v>
      </c>
      <c r="AE327" s="343" t="n">
        <f aca="false">SUMPRODUCT(B327:AA327,$B$1012:$AA$1012)</f>
        <v>45957.769682306</v>
      </c>
      <c r="AF327" s="344" t="n">
        <f aca="false">XIRR(B327:AA327,$B$1:$AA$1)</f>
        <v>0.150124486744898</v>
      </c>
      <c r="AG327" s="345" t="n">
        <f aca="false">1-EXP(-(1/0.25)*(AD327/ABS($AD$1010)))</f>
        <v>0.976832867011237</v>
      </c>
    </row>
    <row r="328" customFormat="false" ht="12.75" hidden="false" customHeight="false" outlineLevel="0" collapsed="false">
      <c r="A328" s="336"/>
      <c r="B328" s="341" t="n">
        <f aca="false">+[4]data1cf!A328</f>
        <v>-65976.6133165344</v>
      </c>
      <c r="C328" s="341" t="n">
        <f aca="false">+[4]data1cf!B328</f>
        <v>11917.7124507998</v>
      </c>
      <c r="D328" s="341" t="n">
        <f aca="false">+[4]data1cf!C328</f>
        <v>13014.1816788394</v>
      </c>
      <c r="E328" s="341" t="n">
        <f aca="false">+[4]data1cf!D328</f>
        <v>12691.0262547078</v>
      </c>
      <c r="F328" s="341" t="n">
        <f aca="false">+[4]data1cf!E328</f>
        <v>12228.9616283095</v>
      </c>
      <c r="G328" s="341" t="n">
        <f aca="false">+[4]data1cf!F328</f>
        <v>11858.5458547332</v>
      </c>
      <c r="H328" s="341" t="n">
        <f aca="false">+[4]data1cf!G328</f>
        <v>11839.5439273441</v>
      </c>
      <c r="I328" s="341" t="n">
        <f aca="false">+[4]data1cf!H328</f>
        <v>11930.9094502123</v>
      </c>
      <c r="J328" s="341" t="n">
        <f aca="false">+[4]data1cf!I328</f>
        <v>11626.0410158471</v>
      </c>
      <c r="K328" s="341" t="n">
        <f aca="false">+[4]data1cf!J328</f>
        <v>11668.172868937</v>
      </c>
      <c r="L328" s="341" t="n">
        <f aca="false">+[4]data1cf!K328</f>
        <v>11671.0188040766</v>
      </c>
      <c r="M328" s="341" t="n">
        <f aca="false">+[4]data1cf!L328</f>
        <v>11575.8809056908</v>
      </c>
      <c r="N328" s="341" t="n">
        <f aca="false">+[4]data1cf!M328</f>
        <v>11370.6348953097</v>
      </c>
      <c r="O328" s="341" t="n">
        <f aca="false">+[4]data1cf!N328</f>
        <v>11374.5244045483</v>
      </c>
      <c r="P328" s="341" t="n">
        <f aca="false">+[4]data1cf!O328</f>
        <v>11433.5236001622</v>
      </c>
      <c r="Q328" s="341" t="n">
        <f aca="false">+[4]data1cf!P328</f>
        <v>11256.0051906488</v>
      </c>
      <c r="R328" s="341" t="n">
        <f aca="false">+[4]data1cf!Q328</f>
        <v>756.725364095323</v>
      </c>
      <c r="S328" s="341" t="n">
        <f aca="false">+[4]data1cf!R328</f>
        <v>0</v>
      </c>
      <c r="T328" s="341" t="n">
        <f aca="false">+[4]data1cf!S328</f>
        <v>0</v>
      </c>
      <c r="U328" s="341" t="n">
        <f aca="false">+[4]data1cf!T328</f>
        <v>0</v>
      </c>
      <c r="V328" s="341" t="n">
        <f aca="false">+[4]data1cf!U328</f>
        <v>0</v>
      </c>
      <c r="W328" s="341" t="n">
        <f aca="false">+[4]data1cf!V328</f>
        <v>0</v>
      </c>
      <c r="X328" s="341" t="n">
        <f aca="false">+[4]data1cf!W328</f>
        <v>0</v>
      </c>
      <c r="Y328" s="341" t="n">
        <f aca="false">+[4]data1cf!X328</f>
        <v>0</v>
      </c>
      <c r="Z328" s="341" t="n">
        <f aca="false">+[4]data1cf!Y328</f>
        <v>0</v>
      </c>
      <c r="AA328" s="341" t="n">
        <f aca="false">+[4]data1cf!Z328</f>
        <v>0</v>
      </c>
      <c r="AB328" s="341"/>
      <c r="AC328" s="342" t="n">
        <f aca="false">XNPV(0.1,B328:AA328,$B$1:$AA$1)</f>
        <v>25346.680774766</v>
      </c>
      <c r="AD328" s="342" t="n">
        <f aca="false">SUMPRODUCT(B328:AA328,$B$1010:$AA$1010)</f>
        <v>50341.8821746302</v>
      </c>
      <c r="AE328" s="343" t="n">
        <f aca="false">SUMPRODUCT(B328:AA328,$B$1012:$AA$1012)</f>
        <v>50008.8740783749</v>
      </c>
      <c r="AF328" s="344" t="n">
        <f aca="false">XIRR(B328:AA328,$B$1:$AA$1)</f>
        <v>0.164426439699195</v>
      </c>
      <c r="AG328" s="345" t="n">
        <f aca="false">1-EXP(-(1/0.25)*(AD328/ABS($AD$1010)))</f>
        <v>0.983331166388807</v>
      </c>
    </row>
    <row r="329" customFormat="false" ht="12.75" hidden="false" customHeight="false" outlineLevel="0" collapsed="false">
      <c r="A329" s="336"/>
      <c r="B329" s="341" t="n">
        <f aca="false">+[4]data1cf!A329</f>
        <v>-72224.5832958466</v>
      </c>
      <c r="C329" s="341" t="n">
        <f aca="false">+[4]data1cf!B329</f>
        <v>12093.7462412752</v>
      </c>
      <c r="D329" s="341" t="n">
        <f aca="false">+[4]data1cf!C329</f>
        <v>13057.8421605173</v>
      </c>
      <c r="E329" s="341" t="n">
        <f aca="false">+[4]data1cf!D329</f>
        <v>12769.6019431851</v>
      </c>
      <c r="F329" s="341" t="n">
        <f aca="false">+[4]data1cf!E329</f>
        <v>12524.7780608947</v>
      </c>
      <c r="G329" s="341" t="n">
        <f aca="false">+[4]data1cf!F329</f>
        <v>12197.9443580863</v>
      </c>
      <c r="H329" s="341" t="n">
        <f aca="false">+[4]data1cf!G329</f>
        <v>12077.9076113221</v>
      </c>
      <c r="I329" s="341" t="n">
        <f aca="false">+[4]data1cf!H329</f>
        <v>11847.0740897031</v>
      </c>
      <c r="J329" s="341" t="n">
        <f aca="false">+[4]data1cf!I329</f>
        <v>11725.6038460967</v>
      </c>
      <c r="K329" s="341" t="n">
        <f aca="false">+[4]data1cf!J329</f>
        <v>11619.0967903033</v>
      </c>
      <c r="L329" s="341" t="n">
        <f aca="false">+[4]data1cf!K329</f>
        <v>11645.8905565382</v>
      </c>
      <c r="M329" s="341" t="n">
        <f aca="false">+[4]data1cf!L329</f>
        <v>11678.6136137054</v>
      </c>
      <c r="N329" s="341" t="n">
        <f aca="false">+[4]data1cf!M329</f>
        <v>11642.8601920593</v>
      </c>
      <c r="O329" s="341" t="n">
        <f aca="false">+[4]data1cf!N329</f>
        <v>11628.4568549343</v>
      </c>
      <c r="P329" s="341" t="n">
        <f aca="false">+[4]data1cf!O329</f>
        <v>11558.9215098724</v>
      </c>
      <c r="Q329" s="341" t="n">
        <f aca="false">+[4]data1cf!P329</f>
        <v>11322.9901408234</v>
      </c>
      <c r="R329" s="341" t="n">
        <f aca="false">+[4]data1cf!Q329</f>
        <v>828.387080570043</v>
      </c>
      <c r="S329" s="341" t="n">
        <f aca="false">+[4]data1cf!R329</f>
        <v>0</v>
      </c>
      <c r="T329" s="341" t="n">
        <f aca="false">+[4]data1cf!S329</f>
        <v>0</v>
      </c>
      <c r="U329" s="341" t="n">
        <f aca="false">+[4]data1cf!T329</f>
        <v>0</v>
      </c>
      <c r="V329" s="341" t="n">
        <f aca="false">+[4]data1cf!U329</f>
        <v>0</v>
      </c>
      <c r="W329" s="341" t="n">
        <f aca="false">+[4]data1cf!V329</f>
        <v>0</v>
      </c>
      <c r="X329" s="341" t="n">
        <f aca="false">+[4]data1cf!W329</f>
        <v>0</v>
      </c>
      <c r="Y329" s="341" t="n">
        <f aca="false">+[4]data1cf!X329</f>
        <v>0</v>
      </c>
      <c r="Z329" s="341" t="n">
        <f aca="false">+[4]data1cf!Y329</f>
        <v>0</v>
      </c>
      <c r="AA329" s="341" t="n">
        <f aca="false">+[4]data1cf!Z329</f>
        <v>0</v>
      </c>
      <c r="AB329" s="341"/>
      <c r="AC329" s="342" t="n">
        <f aca="false">XNPV(0.1,B329:AA329,$B$1:$AA$1)</f>
        <v>20134.6678830047</v>
      </c>
      <c r="AD329" s="342" t="n">
        <f aca="false">SUMPRODUCT(B329:AA329,$B$1010:$AA$1010)</f>
        <v>45402.0147772819</v>
      </c>
      <c r="AE329" s="343" t="n">
        <f aca="false">SUMPRODUCT(B329:AA329,$B$1012:$AA$1012)</f>
        <v>45065.342248904</v>
      </c>
      <c r="AF329" s="344" t="n">
        <f aca="false">XIRR(B329:AA329,$B$1:$AA$1)</f>
        <v>0.147447839820444</v>
      </c>
      <c r="AG329" s="345" t="n">
        <f aca="false">1-EXP(-(1/0.25)*(AD329/ABS($AD$1010)))</f>
        <v>0.975089454246164</v>
      </c>
    </row>
    <row r="330" customFormat="false" ht="12.75" hidden="false" customHeight="false" outlineLevel="0" collapsed="false">
      <c r="A330" s="336"/>
      <c r="B330" s="341" t="n">
        <f aca="false">+[4]data1cf!A330</f>
        <v>-69109.1400336517</v>
      </c>
      <c r="C330" s="341" t="n">
        <f aca="false">+[4]data1cf!B330</f>
        <v>12002.1086682526</v>
      </c>
      <c r="D330" s="341" t="n">
        <f aca="false">+[4]data1cf!C330</f>
        <v>13177.5125111262</v>
      </c>
      <c r="E330" s="341" t="n">
        <f aca="false">+[4]data1cf!D330</f>
        <v>12628.4456209618</v>
      </c>
      <c r="F330" s="341" t="n">
        <f aca="false">+[4]data1cf!E330</f>
        <v>12292.0444642598</v>
      </c>
      <c r="G330" s="341" t="n">
        <f aca="false">+[4]data1cf!F330</f>
        <v>12101.7204319247</v>
      </c>
      <c r="H330" s="341" t="n">
        <f aca="false">+[4]data1cf!G330</f>
        <v>11827.669995383</v>
      </c>
      <c r="I330" s="341" t="n">
        <f aca="false">+[4]data1cf!H330</f>
        <v>11798.5696792124</v>
      </c>
      <c r="J330" s="341" t="n">
        <f aca="false">+[4]data1cf!I330</f>
        <v>11561.2253921124</v>
      </c>
      <c r="K330" s="341" t="n">
        <f aca="false">+[4]data1cf!J330</f>
        <v>11777.768831545</v>
      </c>
      <c r="L330" s="341" t="n">
        <f aca="false">+[4]data1cf!K330</f>
        <v>11547.7180814467</v>
      </c>
      <c r="M330" s="341" t="n">
        <f aca="false">+[4]data1cf!L330</f>
        <v>11426.5707911078</v>
      </c>
      <c r="N330" s="341" t="n">
        <f aca="false">+[4]data1cf!M330</f>
        <v>11448.0888142497</v>
      </c>
      <c r="O330" s="341" t="n">
        <f aca="false">+[4]data1cf!N330</f>
        <v>11424.5958918949</v>
      </c>
      <c r="P330" s="341" t="n">
        <f aca="false">+[4]data1cf!O330</f>
        <v>11523.2897604374</v>
      </c>
      <c r="Q330" s="341" t="n">
        <f aca="false">+[4]data1cf!P330</f>
        <v>11503.2110039128</v>
      </c>
      <c r="R330" s="341" t="n">
        <f aca="false">+[4]data1cf!Q330</f>
        <v>792.654192529971</v>
      </c>
      <c r="S330" s="341" t="n">
        <f aca="false">+[4]data1cf!R330</f>
        <v>0</v>
      </c>
      <c r="T330" s="341" t="n">
        <f aca="false">+[4]data1cf!S330</f>
        <v>0</v>
      </c>
      <c r="U330" s="341" t="n">
        <f aca="false">+[4]data1cf!T330</f>
        <v>0</v>
      </c>
      <c r="V330" s="341" t="n">
        <f aca="false">+[4]data1cf!U330</f>
        <v>0</v>
      </c>
      <c r="W330" s="341" t="n">
        <f aca="false">+[4]data1cf!V330</f>
        <v>0</v>
      </c>
      <c r="X330" s="341" t="n">
        <f aca="false">+[4]data1cf!W330</f>
        <v>0</v>
      </c>
      <c r="Y330" s="341" t="n">
        <f aca="false">+[4]data1cf!X330</f>
        <v>0</v>
      </c>
      <c r="Z330" s="341" t="n">
        <f aca="false">+[4]data1cf!Y330</f>
        <v>0</v>
      </c>
      <c r="AA330" s="341" t="n">
        <f aca="false">+[4]data1cf!Z330</f>
        <v>0</v>
      </c>
      <c r="AB330" s="341"/>
      <c r="AC330" s="342" t="n">
        <f aca="false">XNPV(0.1,B330:AA330,$B$1:$AA$1)</f>
        <v>22544.4109893528</v>
      </c>
      <c r="AD330" s="342" t="n">
        <f aca="false">SUMPRODUCT(B330:AA330,$B$1010:$AA$1010)</f>
        <v>47603.1336610637</v>
      </c>
      <c r="AE330" s="343" t="n">
        <f aca="false">SUMPRODUCT(B330:AA330,$B$1012:$AA$1012)</f>
        <v>47269.1581746549</v>
      </c>
      <c r="AF330" s="344" t="n">
        <f aca="false">XIRR(B330:AA330,$B$1:$AA$1)</f>
        <v>0.155196414763433</v>
      </c>
      <c r="AG330" s="345" t="n">
        <f aca="false">1-EXP(-(1/0.25)*(AD330/ABS($AD$1010)))</f>
        <v>0.979172417166666</v>
      </c>
    </row>
    <row r="331" customFormat="false" ht="12.75" hidden="false" customHeight="false" outlineLevel="0" collapsed="false">
      <c r="A331" s="336"/>
      <c r="B331" s="341" t="n">
        <f aca="false">+[4]data1cf!A331</f>
        <v>-71865.4029948103</v>
      </c>
      <c r="C331" s="341" t="n">
        <f aca="false">+[4]data1cf!B331</f>
        <v>11968.9921932713</v>
      </c>
      <c r="D331" s="341" t="n">
        <f aca="false">+[4]data1cf!C331</f>
        <v>13161.3634785867</v>
      </c>
      <c r="E331" s="341" t="n">
        <f aca="false">+[4]data1cf!D331</f>
        <v>12786.4172221615</v>
      </c>
      <c r="F331" s="341" t="n">
        <f aca="false">+[4]data1cf!E331</f>
        <v>12317.7042673213</v>
      </c>
      <c r="G331" s="341" t="n">
        <f aca="false">+[4]data1cf!F331</f>
        <v>12157.1684002314</v>
      </c>
      <c r="H331" s="341" t="n">
        <f aca="false">+[4]data1cf!G331</f>
        <v>11800.298424292</v>
      </c>
      <c r="I331" s="341" t="n">
        <f aca="false">+[4]data1cf!H331</f>
        <v>11772.4337115095</v>
      </c>
      <c r="J331" s="341" t="n">
        <f aca="false">+[4]data1cf!I331</f>
        <v>11668.2837988706</v>
      </c>
      <c r="K331" s="341" t="n">
        <f aca="false">+[4]data1cf!J331</f>
        <v>11668.0834340949</v>
      </c>
      <c r="L331" s="341" t="n">
        <f aca="false">+[4]data1cf!K331</f>
        <v>11576.8879427478</v>
      </c>
      <c r="M331" s="341" t="n">
        <f aca="false">+[4]data1cf!L331</f>
        <v>11635.0919297455</v>
      </c>
      <c r="N331" s="341" t="n">
        <f aca="false">+[4]data1cf!M331</f>
        <v>11629.997412009</v>
      </c>
      <c r="O331" s="341" t="n">
        <f aca="false">+[4]data1cf!N331</f>
        <v>11678.6765457444</v>
      </c>
      <c r="P331" s="341" t="n">
        <f aca="false">+[4]data1cf!O331</f>
        <v>11476.4299641923</v>
      </c>
      <c r="Q331" s="341" t="n">
        <f aca="false">+[4]data1cf!P331</f>
        <v>11268.4267710142</v>
      </c>
      <c r="R331" s="341" t="n">
        <f aca="false">+[4]data1cf!Q331</f>
        <v>824.267426189276</v>
      </c>
      <c r="S331" s="341" t="n">
        <f aca="false">+[4]data1cf!R331</f>
        <v>0</v>
      </c>
      <c r="T331" s="341" t="n">
        <f aca="false">+[4]data1cf!S331</f>
        <v>0</v>
      </c>
      <c r="U331" s="341" t="n">
        <f aca="false">+[4]data1cf!T331</f>
        <v>0</v>
      </c>
      <c r="V331" s="341" t="n">
        <f aca="false">+[4]data1cf!U331</f>
        <v>0</v>
      </c>
      <c r="W331" s="341" t="n">
        <f aca="false">+[4]data1cf!V331</f>
        <v>0</v>
      </c>
      <c r="X331" s="341" t="n">
        <f aca="false">+[4]data1cf!W331</f>
        <v>0</v>
      </c>
      <c r="Y331" s="341" t="n">
        <f aca="false">+[4]data1cf!X331</f>
        <v>0</v>
      </c>
      <c r="Z331" s="341" t="n">
        <f aca="false">+[4]data1cf!Y331</f>
        <v>0</v>
      </c>
      <c r="AA331" s="341" t="n">
        <f aca="false">+[4]data1cf!Z331</f>
        <v>0</v>
      </c>
      <c r="AB331" s="341"/>
      <c r="AC331" s="342" t="n">
        <f aca="false">XNPV(0.1,B331:AA331,$B$1:$AA$1)</f>
        <v>20043.9946469042</v>
      </c>
      <c r="AD331" s="342" t="n">
        <f aca="false">SUMPRODUCT(B331:AA331,$B$1010:$AA$1010)</f>
        <v>45190.880170406</v>
      </c>
      <c r="AE331" s="343" t="n">
        <f aca="false">SUMPRODUCT(B331:AA331,$B$1012:$AA$1012)</f>
        <v>44855.7207285341</v>
      </c>
      <c r="AF331" s="344" t="n">
        <f aca="false">XIRR(B331:AA331,$B$1:$AA$1)</f>
        <v>0.147462214052189</v>
      </c>
      <c r="AG331" s="345" t="n">
        <f aca="false">1-EXP(-(1/0.25)*(AD331/ABS($AD$1010)))</f>
        <v>0.974658016807675</v>
      </c>
    </row>
    <row r="332" customFormat="false" ht="12.75" hidden="false" customHeight="false" outlineLevel="0" collapsed="false">
      <c r="A332" s="336"/>
      <c r="B332" s="341" t="n">
        <f aca="false">+[4]data1cf!A332</f>
        <v>-61569.2096983964</v>
      </c>
      <c r="C332" s="341" t="n">
        <f aca="false">+[4]data1cf!B332</f>
        <v>11859.4636064148</v>
      </c>
      <c r="D332" s="341" t="n">
        <f aca="false">+[4]data1cf!C332</f>
        <v>12922.7194494736</v>
      </c>
      <c r="E332" s="341" t="n">
        <f aca="false">+[4]data1cf!D332</f>
        <v>12509.625712299</v>
      </c>
      <c r="F332" s="341" t="n">
        <f aca="false">+[4]data1cf!E332</f>
        <v>12197.9751618393</v>
      </c>
      <c r="G332" s="341" t="n">
        <f aca="false">+[4]data1cf!F332</f>
        <v>11824.0608059385</v>
      </c>
      <c r="H332" s="341" t="n">
        <f aca="false">+[4]data1cf!G332</f>
        <v>11682.0459482812</v>
      </c>
      <c r="I332" s="341" t="n">
        <f aca="false">+[4]data1cf!H332</f>
        <v>11554.2598734002</v>
      </c>
      <c r="J332" s="341" t="n">
        <f aca="false">+[4]data1cf!I332</f>
        <v>11454.1094813792</v>
      </c>
      <c r="K332" s="341" t="n">
        <f aca="false">+[4]data1cf!J332</f>
        <v>11442.3877005079</v>
      </c>
      <c r="L332" s="341" t="n">
        <f aca="false">+[4]data1cf!K332</f>
        <v>11384.4159399235</v>
      </c>
      <c r="M332" s="341" t="n">
        <f aca="false">+[4]data1cf!L332</f>
        <v>11313.3211928755</v>
      </c>
      <c r="N332" s="341" t="n">
        <f aca="false">+[4]data1cf!M332</f>
        <v>11401.1412355195</v>
      </c>
      <c r="O332" s="341" t="n">
        <f aca="false">+[4]data1cf!N332</f>
        <v>11375.6154122962</v>
      </c>
      <c r="P332" s="341" t="n">
        <f aca="false">+[4]data1cf!O332</f>
        <v>11302.7852592108</v>
      </c>
      <c r="Q332" s="341" t="n">
        <f aca="false">+[4]data1cf!P332</f>
        <v>11073.7761567645</v>
      </c>
      <c r="R332" s="341" t="n">
        <f aca="false">+[4]data1cf!Q332</f>
        <v>706.174207556727</v>
      </c>
      <c r="S332" s="341" t="n">
        <f aca="false">+[4]data1cf!R332</f>
        <v>0</v>
      </c>
      <c r="T332" s="341" t="n">
        <f aca="false">+[4]data1cf!S332</f>
        <v>0</v>
      </c>
      <c r="U332" s="341" t="n">
        <f aca="false">+[4]data1cf!T332</f>
        <v>0</v>
      </c>
      <c r="V332" s="341" t="n">
        <f aca="false">+[4]data1cf!U332</f>
        <v>0</v>
      </c>
      <c r="W332" s="341" t="n">
        <f aca="false">+[4]data1cf!V332</f>
        <v>0</v>
      </c>
      <c r="X332" s="341" t="n">
        <f aca="false">+[4]data1cf!W332</f>
        <v>0</v>
      </c>
      <c r="Y332" s="341" t="n">
        <f aca="false">+[4]data1cf!X332</f>
        <v>0</v>
      </c>
      <c r="Z332" s="341" t="n">
        <f aca="false">+[4]data1cf!Y332</f>
        <v>0</v>
      </c>
      <c r="AA332" s="341" t="n">
        <f aca="false">+[4]data1cf!Z332</f>
        <v>0</v>
      </c>
      <c r="AB332" s="341"/>
      <c r="AC332" s="342" t="n">
        <f aca="false">XNPV(0.1,B332:AA332,$B$1:$AA$1)</f>
        <v>28707.5392729649</v>
      </c>
      <c r="AD332" s="342" t="n">
        <f aca="false">SUMPRODUCT(B332:AA332,$B$1010:$AA$1010)</f>
        <v>53365.4062408391</v>
      </c>
      <c r="AE332" s="343" t="n">
        <f aca="false">SUMPRODUCT(B332:AA332,$B$1012:$AA$1012)</f>
        <v>53036.8816307915</v>
      </c>
      <c r="AF332" s="344" t="n">
        <f aca="false">XIRR(B332:AA332,$B$1:$AA$1)</f>
        <v>0.177589446673607</v>
      </c>
      <c r="AG332" s="345" t="n">
        <f aca="false">1-EXP(-(1/0.25)*(AD332/ABS($AD$1010)))</f>
        <v>0.986964935944391</v>
      </c>
    </row>
    <row r="333" customFormat="false" ht="12.75" hidden="false" customHeight="false" outlineLevel="0" collapsed="false">
      <c r="A333" s="336"/>
      <c r="B333" s="341" t="n">
        <f aca="false">+[4]data1cf!A333</f>
        <v>-69036.2405235955</v>
      </c>
      <c r="C333" s="341" t="n">
        <f aca="false">+[4]data1cf!B333</f>
        <v>12153.6187685119</v>
      </c>
      <c r="D333" s="341" t="n">
        <f aca="false">+[4]data1cf!C333</f>
        <v>13012.2085165583</v>
      </c>
      <c r="E333" s="341" t="n">
        <f aca="false">+[4]data1cf!D333</f>
        <v>12715.5627026331</v>
      </c>
      <c r="F333" s="341" t="n">
        <f aca="false">+[4]data1cf!E333</f>
        <v>12423.3906310334</v>
      </c>
      <c r="G333" s="341" t="n">
        <f aca="false">+[4]data1cf!F333</f>
        <v>12151.7716167329</v>
      </c>
      <c r="H333" s="341" t="n">
        <f aca="false">+[4]data1cf!G333</f>
        <v>11855.165145233</v>
      </c>
      <c r="I333" s="341" t="n">
        <f aca="false">+[4]data1cf!H333</f>
        <v>11796.2879024805</v>
      </c>
      <c r="J333" s="341" t="n">
        <f aca="false">+[4]data1cf!I333</f>
        <v>11864.9712447486</v>
      </c>
      <c r="K333" s="341" t="n">
        <f aca="false">+[4]data1cf!J333</f>
        <v>11575.0008447104</v>
      </c>
      <c r="L333" s="341" t="n">
        <f aca="false">+[4]data1cf!K333</f>
        <v>11496.8128268494</v>
      </c>
      <c r="M333" s="341" t="n">
        <f aca="false">+[4]data1cf!L333</f>
        <v>11680.803772505</v>
      </c>
      <c r="N333" s="341" t="n">
        <f aca="false">+[4]data1cf!M333</f>
        <v>11603.2007268474</v>
      </c>
      <c r="O333" s="341" t="n">
        <f aca="false">+[4]data1cf!N333</f>
        <v>11492.4051336034</v>
      </c>
      <c r="P333" s="341" t="n">
        <f aca="false">+[4]data1cf!O333</f>
        <v>11376.1877262806</v>
      </c>
      <c r="Q333" s="341" t="n">
        <f aca="false">+[4]data1cf!P333</f>
        <v>11292.1747888423</v>
      </c>
      <c r="R333" s="341" t="n">
        <f aca="false">+[4]data1cf!Q333</f>
        <v>791.818064309431</v>
      </c>
      <c r="S333" s="341" t="n">
        <f aca="false">+[4]data1cf!R333</f>
        <v>0</v>
      </c>
      <c r="T333" s="341" t="n">
        <f aca="false">+[4]data1cf!S333</f>
        <v>0</v>
      </c>
      <c r="U333" s="341" t="n">
        <f aca="false">+[4]data1cf!T333</f>
        <v>0</v>
      </c>
      <c r="V333" s="341" t="n">
        <f aca="false">+[4]data1cf!U333</f>
        <v>0</v>
      </c>
      <c r="W333" s="341" t="n">
        <f aca="false">+[4]data1cf!V333</f>
        <v>0</v>
      </c>
      <c r="X333" s="341" t="n">
        <f aca="false">+[4]data1cf!W333</f>
        <v>0</v>
      </c>
      <c r="Y333" s="341" t="n">
        <f aca="false">+[4]data1cf!X333</f>
        <v>0</v>
      </c>
      <c r="Z333" s="341" t="n">
        <f aca="false">+[4]data1cf!Y333</f>
        <v>0</v>
      </c>
      <c r="AA333" s="341" t="n">
        <f aca="false">+[4]data1cf!Z333</f>
        <v>0</v>
      </c>
      <c r="AB333" s="341"/>
      <c r="AC333" s="342" t="n">
        <f aca="false">XNPV(0.1,B333:AA333,$B$1:$AA$1)</f>
        <v>22923.7718387355</v>
      </c>
      <c r="AD333" s="342" t="n">
        <f aca="false">SUMPRODUCT(B333:AA333,$B$1010:$AA$1010)</f>
        <v>48050.1682912874</v>
      </c>
      <c r="AE333" s="343" t="n">
        <f aca="false">SUMPRODUCT(B333:AA333,$B$1012:$AA$1012)</f>
        <v>47715.4804841857</v>
      </c>
      <c r="AF333" s="344" t="n">
        <f aca="false">XIRR(B333:AA333,$B$1:$AA$1)</f>
        <v>0.156189900167768</v>
      </c>
      <c r="AG333" s="345" t="n">
        <f aca="false">1-EXP(-(1/0.25)*(AD333/ABS($AD$1010)))</f>
        <v>0.979916036011698</v>
      </c>
    </row>
    <row r="334" customFormat="false" ht="12.75" hidden="false" customHeight="false" outlineLevel="0" collapsed="false">
      <c r="A334" s="336"/>
      <c r="B334" s="341" t="n">
        <f aca="false">+[4]data1cf!A334</f>
        <v>-72779.0783828679</v>
      </c>
      <c r="C334" s="341" t="n">
        <f aca="false">+[4]data1cf!B334</f>
        <v>11947.6802253153</v>
      </c>
      <c r="D334" s="341" t="n">
        <f aca="false">+[4]data1cf!C334</f>
        <v>13038.0870421501</v>
      </c>
      <c r="E334" s="341" t="n">
        <f aca="false">+[4]data1cf!D334</f>
        <v>12738.7037345107</v>
      </c>
      <c r="F334" s="341" t="n">
        <f aca="false">+[4]data1cf!E334</f>
        <v>12543.0833087938</v>
      </c>
      <c r="G334" s="341" t="n">
        <f aca="false">+[4]data1cf!F334</f>
        <v>12312.8583203317</v>
      </c>
      <c r="H334" s="341" t="n">
        <f aca="false">+[4]data1cf!G334</f>
        <v>12105.4166530465</v>
      </c>
      <c r="I334" s="341" t="n">
        <f aca="false">+[4]data1cf!H334</f>
        <v>11967.9982729505</v>
      </c>
      <c r="J334" s="341" t="n">
        <f aca="false">+[4]data1cf!I334</f>
        <v>11909.0455612909</v>
      </c>
      <c r="K334" s="341" t="n">
        <f aca="false">+[4]data1cf!J334</f>
        <v>11600.9436141079</v>
      </c>
      <c r="L334" s="341" t="n">
        <f aca="false">+[4]data1cf!K334</f>
        <v>11753.1091387952</v>
      </c>
      <c r="M334" s="341" t="n">
        <f aca="false">+[4]data1cf!L334</f>
        <v>11676.5884040484</v>
      </c>
      <c r="N334" s="341" t="n">
        <f aca="false">+[4]data1cf!M334</f>
        <v>11660.3448910495</v>
      </c>
      <c r="O334" s="341" t="n">
        <f aca="false">+[4]data1cf!N334</f>
        <v>11542.3283251146</v>
      </c>
      <c r="P334" s="341" t="n">
        <f aca="false">+[4]data1cf!O334</f>
        <v>11412.7148003996</v>
      </c>
      <c r="Q334" s="341" t="n">
        <f aca="false">+[4]data1cf!P334</f>
        <v>11388.995514128</v>
      </c>
      <c r="R334" s="341" t="n">
        <f aca="false">+[4]data1cf!Q334</f>
        <v>834.746917420141</v>
      </c>
      <c r="S334" s="341" t="n">
        <f aca="false">+[4]data1cf!R334</f>
        <v>0</v>
      </c>
      <c r="T334" s="341" t="n">
        <f aca="false">+[4]data1cf!S334</f>
        <v>0</v>
      </c>
      <c r="U334" s="341" t="n">
        <f aca="false">+[4]data1cf!T334</f>
        <v>0</v>
      </c>
      <c r="V334" s="341" t="n">
        <f aca="false">+[4]data1cf!U334</f>
        <v>0</v>
      </c>
      <c r="W334" s="341" t="n">
        <f aca="false">+[4]data1cf!V334</f>
        <v>0</v>
      </c>
      <c r="X334" s="341" t="n">
        <f aca="false">+[4]data1cf!W334</f>
        <v>0</v>
      </c>
      <c r="Y334" s="341" t="n">
        <f aca="false">+[4]data1cf!X334</f>
        <v>0</v>
      </c>
      <c r="Z334" s="341" t="n">
        <f aca="false">+[4]data1cf!Y334</f>
        <v>0</v>
      </c>
      <c r="AA334" s="341" t="n">
        <f aca="false">+[4]data1cf!Z334</f>
        <v>0</v>
      </c>
      <c r="AB334" s="341"/>
      <c r="AC334" s="342" t="n">
        <f aca="false">XNPV(0.1,B334:AA334,$B$1:$AA$1)</f>
        <v>19647.0072055854</v>
      </c>
      <c r="AD334" s="342" t="n">
        <f aca="false">SUMPRODUCT(B334:AA334,$B$1010:$AA$1010)</f>
        <v>44974.4038308939</v>
      </c>
      <c r="AE334" s="343" t="n">
        <f aca="false">SUMPRODUCT(B334:AA334,$B$1012:$AA$1012)</f>
        <v>44637.0609361589</v>
      </c>
      <c r="AF334" s="344" t="n">
        <f aca="false">XIRR(B334:AA334,$B$1:$AA$1)</f>
        <v>0.145922977974428</v>
      </c>
      <c r="AG334" s="345" t="n">
        <f aca="false">1-EXP(-(1/0.25)*(AD334/ABS($AD$1010)))</f>
        <v>0.974207904585168</v>
      </c>
    </row>
    <row r="335" customFormat="false" ht="12.75" hidden="false" customHeight="false" outlineLevel="0" collapsed="false">
      <c r="A335" s="336"/>
      <c r="B335" s="341" t="n">
        <f aca="false">+[4]data1cf!A335</f>
        <v>-68858.6040432559</v>
      </c>
      <c r="C335" s="341" t="n">
        <f aca="false">+[4]data1cf!B335</f>
        <v>11956.4928572334</v>
      </c>
      <c r="D335" s="341" t="n">
        <f aca="false">+[4]data1cf!C335</f>
        <v>13036.5291660217</v>
      </c>
      <c r="E335" s="341" t="n">
        <f aca="false">+[4]data1cf!D335</f>
        <v>12758.1437302999</v>
      </c>
      <c r="F335" s="341" t="n">
        <f aca="false">+[4]data1cf!E335</f>
        <v>12530.1790498568</v>
      </c>
      <c r="G335" s="341" t="n">
        <f aca="false">+[4]data1cf!F335</f>
        <v>12318.9942161467</v>
      </c>
      <c r="H335" s="341" t="n">
        <f aca="false">+[4]data1cf!G335</f>
        <v>12098.0473035197</v>
      </c>
      <c r="I335" s="341" t="n">
        <f aca="false">+[4]data1cf!H335</f>
        <v>11923.8309098102</v>
      </c>
      <c r="J335" s="341" t="n">
        <f aca="false">+[4]data1cf!I335</f>
        <v>11702.297809029</v>
      </c>
      <c r="K335" s="341" t="n">
        <f aca="false">+[4]data1cf!J335</f>
        <v>11893.0769531359</v>
      </c>
      <c r="L335" s="341" t="n">
        <f aca="false">+[4]data1cf!K335</f>
        <v>11534.1859365375</v>
      </c>
      <c r="M335" s="341" t="n">
        <f aca="false">+[4]data1cf!L335</f>
        <v>11643.867934714</v>
      </c>
      <c r="N335" s="341" t="n">
        <f aca="false">+[4]data1cf!M335</f>
        <v>11549.9965388898</v>
      </c>
      <c r="O335" s="341" t="n">
        <f aca="false">+[4]data1cf!N335</f>
        <v>11330.5645116605</v>
      </c>
      <c r="P335" s="341" t="n">
        <f aca="false">+[4]data1cf!O335</f>
        <v>11467.8495703115</v>
      </c>
      <c r="Q335" s="341" t="n">
        <f aca="false">+[4]data1cf!P335</f>
        <v>11418.8647544019</v>
      </c>
      <c r="R335" s="341" t="n">
        <f aca="false">+[4]data1cf!Q335</f>
        <v>789.780644934527</v>
      </c>
      <c r="S335" s="341" t="n">
        <f aca="false">+[4]data1cf!R335</f>
        <v>0</v>
      </c>
      <c r="T335" s="341" t="n">
        <f aca="false">+[4]data1cf!S335</f>
        <v>0</v>
      </c>
      <c r="U335" s="341" t="n">
        <f aca="false">+[4]data1cf!T335</f>
        <v>0</v>
      </c>
      <c r="V335" s="341" t="n">
        <f aca="false">+[4]data1cf!U335</f>
        <v>0</v>
      </c>
      <c r="W335" s="341" t="n">
        <f aca="false">+[4]data1cf!V335</f>
        <v>0</v>
      </c>
      <c r="X335" s="341" t="n">
        <f aca="false">+[4]data1cf!W335</f>
        <v>0</v>
      </c>
      <c r="Y335" s="341" t="n">
        <f aca="false">+[4]data1cf!X335</f>
        <v>0</v>
      </c>
      <c r="Z335" s="341" t="n">
        <f aca="false">+[4]data1cf!Y335</f>
        <v>0</v>
      </c>
      <c r="AA335" s="341" t="n">
        <f aca="false">+[4]data1cf!Z335</f>
        <v>0</v>
      </c>
      <c r="AB335" s="341"/>
      <c r="AC335" s="342" t="n">
        <f aca="false">XNPV(0.1,B335:AA335,$B$1:$AA$1)</f>
        <v>23404.0716862922</v>
      </c>
      <c r="AD335" s="342" t="n">
        <f aca="false">SUMPRODUCT(B335:AA335,$B$1010:$AA$1010)</f>
        <v>48647.6737336546</v>
      </c>
      <c r="AE335" s="343" t="n">
        <f aca="false">SUMPRODUCT(B335:AA335,$B$1012:$AA$1012)</f>
        <v>48311.505818644</v>
      </c>
      <c r="AF335" s="344" t="n">
        <f aca="false">XIRR(B335:AA335,$B$1:$AA$1)</f>
        <v>0.157343182117901</v>
      </c>
      <c r="AG335" s="345" t="n">
        <f aca="false">1-EXP(-(1/0.25)*(AD335/ABS($AD$1010)))</f>
        <v>0.980868663515696</v>
      </c>
    </row>
    <row r="336" customFormat="false" ht="12.75" hidden="false" customHeight="false" outlineLevel="0" collapsed="false">
      <c r="A336" s="336"/>
      <c r="B336" s="341" t="n">
        <f aca="false">+[4]data1cf!A336</f>
        <v>-68212.3368442395</v>
      </c>
      <c r="C336" s="341" t="n">
        <f aca="false">+[4]data1cf!B336</f>
        <v>11990.193218085</v>
      </c>
      <c r="D336" s="341" t="n">
        <f aca="false">+[4]data1cf!C336</f>
        <v>13141.9580069161</v>
      </c>
      <c r="E336" s="341" t="n">
        <f aca="false">+[4]data1cf!D336</f>
        <v>12783.3912216609</v>
      </c>
      <c r="F336" s="341" t="n">
        <f aca="false">+[4]data1cf!E336</f>
        <v>12336.3605374517</v>
      </c>
      <c r="G336" s="341" t="n">
        <f aca="false">+[4]data1cf!F336</f>
        <v>12054.8761379199</v>
      </c>
      <c r="H336" s="341" t="n">
        <f aca="false">+[4]data1cf!G336</f>
        <v>11881.2060848223</v>
      </c>
      <c r="I336" s="341" t="n">
        <f aca="false">+[4]data1cf!H336</f>
        <v>11707.1314864826</v>
      </c>
      <c r="J336" s="341" t="n">
        <f aca="false">+[4]data1cf!I336</f>
        <v>11597.3366316266</v>
      </c>
      <c r="K336" s="341" t="n">
        <f aca="false">+[4]data1cf!J336</f>
        <v>11569.9087338556</v>
      </c>
      <c r="L336" s="341" t="n">
        <f aca="false">+[4]data1cf!K336</f>
        <v>11593.4083686625</v>
      </c>
      <c r="M336" s="341" t="n">
        <f aca="false">+[4]data1cf!L336</f>
        <v>11585.4967477174</v>
      </c>
      <c r="N336" s="341" t="n">
        <f aca="false">+[4]data1cf!M336</f>
        <v>11473.4578763878</v>
      </c>
      <c r="O336" s="341" t="n">
        <f aca="false">+[4]data1cf!N336</f>
        <v>11485.7807822652</v>
      </c>
      <c r="P336" s="341" t="n">
        <f aca="false">+[4]data1cf!O336</f>
        <v>11512.4357494922</v>
      </c>
      <c r="Q336" s="341" t="n">
        <f aca="false">+[4]data1cf!P336</f>
        <v>11287.5878563835</v>
      </c>
      <c r="R336" s="341" t="n">
        <f aca="false">+[4]data1cf!Q336</f>
        <v>782.36821866869</v>
      </c>
      <c r="S336" s="341" t="n">
        <f aca="false">+[4]data1cf!R336</f>
        <v>0</v>
      </c>
      <c r="T336" s="341" t="n">
        <f aca="false">+[4]data1cf!S336</f>
        <v>0</v>
      </c>
      <c r="U336" s="341" t="n">
        <f aca="false">+[4]data1cf!T336</f>
        <v>0</v>
      </c>
      <c r="V336" s="341" t="n">
        <f aca="false">+[4]data1cf!U336</f>
        <v>0</v>
      </c>
      <c r="W336" s="341" t="n">
        <f aca="false">+[4]data1cf!V336</f>
        <v>0</v>
      </c>
      <c r="X336" s="341" t="n">
        <f aca="false">+[4]data1cf!W336</f>
        <v>0</v>
      </c>
      <c r="Y336" s="341" t="n">
        <f aca="false">+[4]data1cf!X336</f>
        <v>0</v>
      </c>
      <c r="Z336" s="341" t="n">
        <f aca="false">+[4]data1cf!Y336</f>
        <v>0</v>
      </c>
      <c r="AA336" s="341" t="n">
        <f aca="false">+[4]data1cf!Z336</f>
        <v>0</v>
      </c>
      <c r="AB336" s="341"/>
      <c r="AC336" s="342" t="n">
        <f aca="false">XNPV(0.1,B336:AA336,$B$1:$AA$1)</f>
        <v>23472.9974248958</v>
      </c>
      <c r="AD336" s="342" t="n">
        <f aca="false">SUMPRODUCT(B336:AA336,$B$1010:$AA$1010)</f>
        <v>48519.6111841614</v>
      </c>
      <c r="AE336" s="343" t="n">
        <f aca="false">SUMPRODUCT(B336:AA336,$B$1012:$AA$1012)</f>
        <v>48185.8749087704</v>
      </c>
      <c r="AF336" s="344" t="n">
        <f aca="false">XIRR(B336:AA336,$B$1:$AA$1)</f>
        <v>0.158135724074388</v>
      </c>
      <c r="AG336" s="345" t="n">
        <f aca="false">1-EXP(-(1/0.25)*(AD336/ABS($AD$1010)))</f>
        <v>0.980668367562402</v>
      </c>
    </row>
    <row r="337" customFormat="false" ht="12.75" hidden="false" customHeight="false" outlineLevel="0" collapsed="false">
      <c r="A337" s="336"/>
      <c r="B337" s="341" t="n">
        <f aca="false">+[4]data1cf!A337</f>
        <v>-64540.5600475522</v>
      </c>
      <c r="C337" s="341" t="n">
        <f aca="false">+[4]data1cf!B337</f>
        <v>11946.849178994</v>
      </c>
      <c r="D337" s="341" t="n">
        <f aca="false">+[4]data1cf!C337</f>
        <v>12923.826268787</v>
      </c>
      <c r="E337" s="341" t="n">
        <f aca="false">+[4]data1cf!D337</f>
        <v>12479.7613225583</v>
      </c>
      <c r="F337" s="341" t="n">
        <f aca="false">+[4]data1cf!E337</f>
        <v>12184.4786359033</v>
      </c>
      <c r="G337" s="341" t="n">
        <f aca="false">+[4]data1cf!F337</f>
        <v>12050.2682278763</v>
      </c>
      <c r="H337" s="341" t="n">
        <f aca="false">+[4]data1cf!G337</f>
        <v>11745.5430919718</v>
      </c>
      <c r="I337" s="341" t="n">
        <f aca="false">+[4]data1cf!H337</f>
        <v>11687.3698930704</v>
      </c>
      <c r="J337" s="341" t="n">
        <f aca="false">+[4]data1cf!I337</f>
        <v>11720.8448303004</v>
      </c>
      <c r="K337" s="341" t="n">
        <f aca="false">+[4]data1cf!J337</f>
        <v>11630.3115824944</v>
      </c>
      <c r="L337" s="341" t="n">
        <f aca="false">+[4]data1cf!K337</f>
        <v>11680.8051643403</v>
      </c>
      <c r="M337" s="341" t="n">
        <f aca="false">+[4]data1cf!L337</f>
        <v>11421.9731037475</v>
      </c>
      <c r="N337" s="341" t="n">
        <f aca="false">+[4]data1cf!M337</f>
        <v>11433.0610976851</v>
      </c>
      <c r="O337" s="341" t="n">
        <f aca="false">+[4]data1cf!N337</f>
        <v>11372.6873179272</v>
      </c>
      <c r="P337" s="341" t="n">
        <f aca="false">+[4]data1cf!O337</f>
        <v>11295.5007491551</v>
      </c>
      <c r="Q337" s="341" t="n">
        <f aca="false">+[4]data1cf!P337</f>
        <v>11367.3846740638</v>
      </c>
      <c r="R337" s="341" t="n">
        <f aca="false">+[4]data1cf!Q337</f>
        <v>740.254407521405</v>
      </c>
      <c r="S337" s="341" t="n">
        <f aca="false">+[4]data1cf!R337</f>
        <v>0</v>
      </c>
      <c r="T337" s="341" t="n">
        <f aca="false">+[4]data1cf!S337</f>
        <v>0</v>
      </c>
      <c r="U337" s="341" t="n">
        <f aca="false">+[4]data1cf!T337</f>
        <v>0</v>
      </c>
      <c r="V337" s="341" t="n">
        <f aca="false">+[4]data1cf!U337</f>
        <v>0</v>
      </c>
      <c r="W337" s="341" t="n">
        <f aca="false">+[4]data1cf!V337</f>
        <v>0</v>
      </c>
      <c r="X337" s="341" t="n">
        <f aca="false">+[4]data1cf!W337</f>
        <v>0</v>
      </c>
      <c r="Y337" s="341" t="n">
        <f aca="false">+[4]data1cf!X337</f>
        <v>0</v>
      </c>
      <c r="Z337" s="341" t="n">
        <f aca="false">+[4]data1cf!Y337</f>
        <v>0</v>
      </c>
      <c r="AA337" s="341" t="n">
        <f aca="false">+[4]data1cf!Z337</f>
        <v>0</v>
      </c>
      <c r="AB337" s="341"/>
      <c r="AC337" s="342" t="n">
        <f aca="false">XNPV(0.1,B337:AA337,$B$1:$AA$1)</f>
        <v>26470.6932979137</v>
      </c>
      <c r="AD337" s="342" t="n">
        <f aca="false">SUMPRODUCT(B337:AA337,$B$1010:$AA$1010)</f>
        <v>51393.9304873628</v>
      </c>
      <c r="AE337" s="343" t="n">
        <f aca="false">SUMPRODUCT(B337:AA337,$B$1012:$AA$1012)</f>
        <v>51061.8156489836</v>
      </c>
      <c r="AF337" s="344" t="n">
        <f aca="false">XIRR(B337:AA337,$B$1:$AA$1)</f>
        <v>0.168513626555908</v>
      </c>
      <c r="AG337" s="345" t="n">
        <f aca="false">1-EXP(-(1/0.25)*(AD337/ABS($AD$1010)))</f>
        <v>0.984698061317481</v>
      </c>
    </row>
    <row r="338" customFormat="false" ht="12.75" hidden="false" customHeight="false" outlineLevel="0" collapsed="false">
      <c r="A338" s="336"/>
      <c r="B338" s="341" t="n">
        <f aca="false">+[4]data1cf!A338</f>
        <v>-67864.3740851639</v>
      </c>
      <c r="C338" s="341" t="n">
        <f aca="false">+[4]data1cf!B338</f>
        <v>11912.4643740126</v>
      </c>
      <c r="D338" s="341" t="n">
        <f aca="false">+[4]data1cf!C338</f>
        <v>12940.905464541</v>
      </c>
      <c r="E338" s="341" t="n">
        <f aca="false">+[4]data1cf!D338</f>
        <v>12657.2448288321</v>
      </c>
      <c r="F338" s="341" t="n">
        <f aca="false">+[4]data1cf!E338</f>
        <v>12285.0573148908</v>
      </c>
      <c r="G338" s="341" t="n">
        <f aca="false">+[4]data1cf!F338</f>
        <v>11992.1554364597</v>
      </c>
      <c r="H338" s="341" t="n">
        <f aca="false">+[4]data1cf!G338</f>
        <v>11940.5038508283</v>
      </c>
      <c r="I338" s="341" t="n">
        <f aca="false">+[4]data1cf!H338</f>
        <v>11695.4558565356</v>
      </c>
      <c r="J338" s="341" t="n">
        <f aca="false">+[4]data1cf!I338</f>
        <v>11660.8147863958</v>
      </c>
      <c r="K338" s="341" t="n">
        <f aca="false">+[4]data1cf!J338</f>
        <v>11710.0261528024</v>
      </c>
      <c r="L338" s="341" t="n">
        <f aca="false">+[4]data1cf!K338</f>
        <v>11519.3863104234</v>
      </c>
      <c r="M338" s="341" t="n">
        <f aca="false">+[4]data1cf!L338</f>
        <v>11561.0837617947</v>
      </c>
      <c r="N338" s="341" t="n">
        <f aca="false">+[4]data1cf!M338</f>
        <v>11560.7930269294</v>
      </c>
      <c r="O338" s="341" t="n">
        <f aca="false">+[4]data1cf!N338</f>
        <v>11446.8556981891</v>
      </c>
      <c r="P338" s="341" t="n">
        <f aca="false">+[4]data1cf!O338</f>
        <v>11289.4663936168</v>
      </c>
      <c r="Q338" s="341" t="n">
        <f aca="false">+[4]data1cf!P338</f>
        <v>11152.4179502465</v>
      </c>
      <c r="R338" s="341" t="n">
        <f aca="false">+[4]data1cf!Q338</f>
        <v>778.377225007195</v>
      </c>
      <c r="S338" s="341" t="n">
        <f aca="false">+[4]data1cf!R338</f>
        <v>0</v>
      </c>
      <c r="T338" s="341" t="n">
        <f aca="false">+[4]data1cf!S338</f>
        <v>0</v>
      </c>
      <c r="U338" s="341" t="n">
        <f aca="false">+[4]data1cf!T338</f>
        <v>0</v>
      </c>
      <c r="V338" s="341" t="n">
        <f aca="false">+[4]data1cf!U338</f>
        <v>0</v>
      </c>
      <c r="W338" s="341" t="n">
        <f aca="false">+[4]data1cf!V338</f>
        <v>0</v>
      </c>
      <c r="X338" s="341" t="n">
        <f aca="false">+[4]data1cf!W338</f>
        <v>0</v>
      </c>
      <c r="Y338" s="341" t="n">
        <f aca="false">+[4]data1cf!X338</f>
        <v>0</v>
      </c>
      <c r="Z338" s="341" t="n">
        <f aca="false">+[4]data1cf!Y338</f>
        <v>0</v>
      </c>
      <c r="AA338" s="341" t="n">
        <f aca="false">+[4]data1cf!Z338</f>
        <v>0</v>
      </c>
      <c r="AB338" s="341"/>
      <c r="AC338" s="342" t="n">
        <f aca="false">XNPV(0.1,B338:AA338,$B$1:$AA$1)</f>
        <v>23419.5483689783</v>
      </c>
      <c r="AD338" s="342" t="n">
        <f aca="false">SUMPRODUCT(B338:AA338,$B$1010:$AA$1010)</f>
        <v>48399.931374859</v>
      </c>
      <c r="AE338" s="343" t="n">
        <f aca="false">SUMPRODUCT(B338:AA338,$B$1012:$AA$1012)</f>
        <v>48067.1546075235</v>
      </c>
      <c r="AF338" s="344" t="n">
        <f aca="false">XIRR(B338:AA338,$B$1:$AA$1)</f>
        <v>0.158174257832072</v>
      </c>
      <c r="AG338" s="345" t="n">
        <f aca="false">1-EXP(-(1/0.25)*(AD338/ABS($AD$1010)))</f>
        <v>0.980479287451012</v>
      </c>
    </row>
    <row r="339" customFormat="false" ht="12.75" hidden="false" customHeight="false" outlineLevel="0" collapsed="false">
      <c r="A339" s="336"/>
      <c r="B339" s="341" t="n">
        <f aca="false">+[4]data1cf!A339</f>
        <v>-65338.2812999926</v>
      </c>
      <c r="C339" s="341" t="n">
        <f aca="false">+[4]data1cf!B339</f>
        <v>11931.0128703503</v>
      </c>
      <c r="D339" s="341" t="n">
        <f aca="false">+[4]data1cf!C339</f>
        <v>12878.0478653222</v>
      </c>
      <c r="E339" s="341" t="n">
        <f aca="false">+[4]data1cf!D339</f>
        <v>12669.3243521142</v>
      </c>
      <c r="F339" s="341" t="n">
        <f aca="false">+[4]data1cf!E339</f>
        <v>12314.8976947484</v>
      </c>
      <c r="G339" s="341" t="n">
        <f aca="false">+[4]data1cf!F339</f>
        <v>12036.7158302583</v>
      </c>
      <c r="H339" s="341" t="n">
        <f aca="false">+[4]data1cf!G339</f>
        <v>11706.5842054196</v>
      </c>
      <c r="I339" s="341" t="n">
        <f aca="false">+[4]data1cf!H339</f>
        <v>11790.2071115777</v>
      </c>
      <c r="J339" s="341" t="n">
        <f aca="false">+[4]data1cf!I339</f>
        <v>11512.3408940349</v>
      </c>
      <c r="K339" s="341" t="n">
        <f aca="false">+[4]data1cf!J339</f>
        <v>11497.263382088</v>
      </c>
      <c r="L339" s="341" t="n">
        <f aca="false">+[4]data1cf!K339</f>
        <v>11555.6714666818</v>
      </c>
      <c r="M339" s="341" t="n">
        <f aca="false">+[4]data1cf!L339</f>
        <v>11443.3053901452</v>
      </c>
      <c r="N339" s="341" t="n">
        <f aca="false">+[4]data1cf!M339</f>
        <v>11354.2555573225</v>
      </c>
      <c r="O339" s="341" t="n">
        <f aca="false">+[4]data1cf!N339</f>
        <v>11338.9014048155</v>
      </c>
      <c r="P339" s="341" t="n">
        <f aca="false">+[4]data1cf!O339</f>
        <v>11271.353376138</v>
      </c>
      <c r="Q339" s="341" t="n">
        <f aca="false">+[4]data1cf!P339</f>
        <v>11440.284700226</v>
      </c>
      <c r="R339" s="341" t="n">
        <f aca="false">+[4]data1cf!Q339</f>
        <v>749.403951198395</v>
      </c>
      <c r="S339" s="341" t="n">
        <f aca="false">+[4]data1cf!R339</f>
        <v>0</v>
      </c>
      <c r="T339" s="341" t="n">
        <f aca="false">+[4]data1cf!S339</f>
        <v>0</v>
      </c>
      <c r="U339" s="341" t="n">
        <f aca="false">+[4]data1cf!T339</f>
        <v>0</v>
      </c>
      <c r="V339" s="341" t="n">
        <f aca="false">+[4]data1cf!U339</f>
        <v>0</v>
      </c>
      <c r="W339" s="341" t="n">
        <f aca="false">+[4]data1cf!V339</f>
        <v>0</v>
      </c>
      <c r="X339" s="341" t="n">
        <f aca="false">+[4]data1cf!W339</f>
        <v>0</v>
      </c>
      <c r="Y339" s="341" t="n">
        <f aca="false">+[4]data1cf!X339</f>
        <v>0</v>
      </c>
      <c r="Z339" s="341" t="n">
        <f aca="false">+[4]data1cf!Y339</f>
        <v>0</v>
      </c>
      <c r="AA339" s="341" t="n">
        <f aca="false">+[4]data1cf!Z339</f>
        <v>0</v>
      </c>
      <c r="AB339" s="341"/>
      <c r="AC339" s="342" t="n">
        <f aca="false">XNPV(0.1,B339:AA339,$B$1:$AA$1)</f>
        <v>25658.3944103641</v>
      </c>
      <c r="AD339" s="342" t="n">
        <f aca="false">SUMPRODUCT(B339:AA339,$B$1010:$AA$1010)</f>
        <v>50534.8820671336</v>
      </c>
      <c r="AE339" s="343" t="n">
        <f aca="false">SUMPRODUCT(B339:AA339,$B$1012:$AA$1012)</f>
        <v>50203.4464369381</v>
      </c>
      <c r="AF339" s="344" t="n">
        <f aca="false">XIRR(B339:AA339,$B$1:$AA$1)</f>
        <v>0.165872733837219</v>
      </c>
      <c r="AG339" s="345" t="n">
        <f aca="false">1-EXP(-(1/0.25)*(AD339/ABS($AD$1010)))</f>
        <v>0.983590763269862</v>
      </c>
    </row>
    <row r="340" customFormat="false" ht="12.75" hidden="false" customHeight="false" outlineLevel="0" collapsed="false">
      <c r="A340" s="336"/>
      <c r="B340" s="341" t="n">
        <f aca="false">+[4]data1cf!A340</f>
        <v>-61085.1312340354</v>
      </c>
      <c r="C340" s="341" t="n">
        <f aca="false">+[4]data1cf!B340</f>
        <v>11660.5996035695</v>
      </c>
      <c r="D340" s="341" t="n">
        <f aca="false">+[4]data1cf!C340</f>
        <v>12684.1547362365</v>
      </c>
      <c r="E340" s="341" t="n">
        <f aca="false">+[4]data1cf!D340</f>
        <v>12287.8298457943</v>
      </c>
      <c r="F340" s="341" t="n">
        <f aca="false">+[4]data1cf!E340</f>
        <v>12141.8800957517</v>
      </c>
      <c r="G340" s="341" t="n">
        <f aca="false">+[4]data1cf!F340</f>
        <v>11897.7477320589</v>
      </c>
      <c r="H340" s="341" t="n">
        <f aca="false">+[4]data1cf!G340</f>
        <v>11803.2096480006</v>
      </c>
      <c r="I340" s="341" t="n">
        <f aca="false">+[4]data1cf!H340</f>
        <v>11499.7294194347</v>
      </c>
      <c r="J340" s="341" t="n">
        <f aca="false">+[4]data1cf!I340</f>
        <v>11504.5675645804</v>
      </c>
      <c r="K340" s="341" t="n">
        <f aca="false">+[4]data1cf!J340</f>
        <v>11632.9796510384</v>
      </c>
      <c r="L340" s="341" t="n">
        <f aca="false">+[4]data1cf!K340</f>
        <v>11498.6456890608</v>
      </c>
      <c r="M340" s="341" t="n">
        <f aca="false">+[4]data1cf!L340</f>
        <v>11586.3558066717</v>
      </c>
      <c r="N340" s="341" t="n">
        <f aca="false">+[4]data1cf!M340</f>
        <v>11287.7551906126</v>
      </c>
      <c r="O340" s="341" t="n">
        <f aca="false">+[4]data1cf!N340</f>
        <v>11273.7867008759</v>
      </c>
      <c r="P340" s="341" t="n">
        <f aca="false">+[4]data1cf!O340</f>
        <v>11088.0754025682</v>
      </c>
      <c r="Q340" s="341" t="n">
        <f aca="false">+[4]data1cf!P340</f>
        <v>11194.2524330188</v>
      </c>
      <c r="R340" s="341" t="n">
        <f aca="false">+[4]data1cf!Q340</f>
        <v>700.622021201893</v>
      </c>
      <c r="S340" s="341" t="n">
        <f aca="false">+[4]data1cf!R340</f>
        <v>0</v>
      </c>
      <c r="T340" s="341" t="n">
        <f aca="false">+[4]data1cf!S340</f>
        <v>0</v>
      </c>
      <c r="U340" s="341" t="n">
        <f aca="false">+[4]data1cf!T340</f>
        <v>0</v>
      </c>
      <c r="V340" s="341" t="n">
        <f aca="false">+[4]data1cf!U340</f>
        <v>0</v>
      </c>
      <c r="W340" s="341" t="n">
        <f aca="false">+[4]data1cf!V340</f>
        <v>0</v>
      </c>
      <c r="X340" s="341" t="n">
        <f aca="false">+[4]data1cf!W340</f>
        <v>0</v>
      </c>
      <c r="Y340" s="341" t="n">
        <f aca="false">+[4]data1cf!X340</f>
        <v>0</v>
      </c>
      <c r="Z340" s="341" t="n">
        <f aca="false">+[4]data1cf!Y340</f>
        <v>0</v>
      </c>
      <c r="AA340" s="341" t="n">
        <f aca="false">+[4]data1cf!Z340</f>
        <v>0</v>
      </c>
      <c r="AB340" s="341"/>
      <c r="AC340" s="342" t="n">
        <f aca="false">XNPV(0.1,B340:AA340,$B$1:$AA$1)</f>
        <v>28844.4481699106</v>
      </c>
      <c r="AD340" s="342" t="n">
        <f aca="false">SUMPRODUCT(B340:AA340,$B$1010:$AA$1010)</f>
        <v>53523.4938886483</v>
      </c>
      <c r="AE340" s="343" t="n">
        <f aca="false">SUMPRODUCT(B340:AA340,$B$1012:$AA$1012)</f>
        <v>53194.621842637</v>
      </c>
      <c r="AF340" s="344" t="n">
        <f aca="false">XIRR(B340:AA340,$B$1:$AA$1)</f>
        <v>0.178053891906665</v>
      </c>
      <c r="AG340" s="345" t="n">
        <f aca="false">1-EXP(-(1/0.25)*(AD340/ABS($AD$1010)))</f>
        <v>0.987131454789035</v>
      </c>
    </row>
    <row r="341" customFormat="false" ht="12.75" hidden="false" customHeight="false" outlineLevel="0" collapsed="false">
      <c r="A341" s="336"/>
      <c r="B341" s="341" t="n">
        <f aca="false">+[4]data1cf!A341</f>
        <v>-64580.9452236076</v>
      </c>
      <c r="C341" s="341" t="n">
        <f aca="false">+[4]data1cf!B341</f>
        <v>11844.7496210107</v>
      </c>
      <c r="D341" s="341" t="n">
        <f aca="false">+[4]data1cf!C341</f>
        <v>12844.8639053484</v>
      </c>
      <c r="E341" s="341" t="n">
        <f aca="false">+[4]data1cf!D341</f>
        <v>12636.1966764879</v>
      </c>
      <c r="F341" s="341" t="n">
        <f aca="false">+[4]data1cf!E341</f>
        <v>12290.5443375077</v>
      </c>
      <c r="G341" s="341" t="n">
        <f aca="false">+[4]data1cf!F341</f>
        <v>11999.044132352</v>
      </c>
      <c r="H341" s="341" t="n">
        <f aca="false">+[4]data1cf!G341</f>
        <v>11744.7019250999</v>
      </c>
      <c r="I341" s="341" t="n">
        <f aca="false">+[4]data1cf!H341</f>
        <v>11663.259118313</v>
      </c>
      <c r="J341" s="341" t="n">
        <f aca="false">+[4]data1cf!I341</f>
        <v>11585.3726795998</v>
      </c>
      <c r="K341" s="341" t="n">
        <f aca="false">+[4]data1cf!J341</f>
        <v>11507.0951647453</v>
      </c>
      <c r="L341" s="341" t="n">
        <f aca="false">+[4]data1cf!K341</f>
        <v>11426.813516242</v>
      </c>
      <c r="M341" s="341" t="n">
        <f aca="false">+[4]data1cf!L341</f>
        <v>11544.7556528475</v>
      </c>
      <c r="N341" s="341" t="n">
        <f aca="false">+[4]data1cf!M341</f>
        <v>11562.9639201792</v>
      </c>
      <c r="O341" s="341" t="n">
        <f aca="false">+[4]data1cf!N341</f>
        <v>11312.7222060801</v>
      </c>
      <c r="P341" s="341" t="n">
        <f aca="false">+[4]data1cf!O341</f>
        <v>11460.2170975372</v>
      </c>
      <c r="Q341" s="341" t="n">
        <f aca="false">+[4]data1cf!P341</f>
        <v>11348.9748365631</v>
      </c>
      <c r="R341" s="341" t="n">
        <f aca="false">+[4]data1cf!Q341</f>
        <v>740.717609336689</v>
      </c>
      <c r="S341" s="341" t="n">
        <f aca="false">+[4]data1cf!R341</f>
        <v>0</v>
      </c>
      <c r="T341" s="341" t="n">
        <f aca="false">+[4]data1cf!S341</f>
        <v>0</v>
      </c>
      <c r="U341" s="341" t="n">
        <f aca="false">+[4]data1cf!T341</f>
        <v>0</v>
      </c>
      <c r="V341" s="341" t="n">
        <f aca="false">+[4]data1cf!U341</f>
        <v>0</v>
      </c>
      <c r="W341" s="341" t="n">
        <f aca="false">+[4]data1cf!V341</f>
        <v>0</v>
      </c>
      <c r="X341" s="341" t="n">
        <f aca="false">+[4]data1cf!W341</f>
        <v>0</v>
      </c>
      <c r="Y341" s="341" t="n">
        <f aca="false">+[4]data1cf!X341</f>
        <v>0</v>
      </c>
      <c r="Z341" s="341" t="n">
        <f aca="false">+[4]data1cf!Y341</f>
        <v>0</v>
      </c>
      <c r="AA341" s="341" t="n">
        <f aca="false">+[4]data1cf!Z341</f>
        <v>0</v>
      </c>
      <c r="AB341" s="341"/>
      <c r="AC341" s="342" t="n">
        <f aca="false">XNPV(0.1,B341:AA341,$B$1:$AA$1)</f>
        <v>26310.3263121266</v>
      </c>
      <c r="AD341" s="342" t="n">
        <f aca="false">SUMPRODUCT(B341:AA341,$B$1010:$AA$1010)</f>
        <v>51206.6764502022</v>
      </c>
      <c r="AE341" s="343" t="n">
        <f aca="false">SUMPRODUCT(B341:AA341,$B$1012:$AA$1012)</f>
        <v>50874.8340834408</v>
      </c>
      <c r="AF341" s="344" t="n">
        <f aca="false">XIRR(B341:AA341,$B$1:$AA$1)</f>
        <v>0.168049253702803</v>
      </c>
      <c r="AG341" s="345" t="n">
        <f aca="false">1-EXP(-(1/0.25)*(AD341/ABS($AD$1010)))</f>
        <v>0.984463244101119</v>
      </c>
    </row>
    <row r="342" customFormat="false" ht="12.75" hidden="false" customHeight="false" outlineLevel="0" collapsed="false">
      <c r="A342" s="336"/>
      <c r="B342" s="341" t="n">
        <f aca="false">+[4]data1cf!A342</f>
        <v>-63995.9008531719</v>
      </c>
      <c r="C342" s="341" t="n">
        <f aca="false">+[4]data1cf!B342</f>
        <v>11798.1850031005</v>
      </c>
      <c r="D342" s="341" t="n">
        <f aca="false">+[4]data1cf!C342</f>
        <v>12747.9893447105</v>
      </c>
      <c r="E342" s="341" t="n">
        <f aca="false">+[4]data1cf!D342</f>
        <v>12452.6042118253</v>
      </c>
      <c r="F342" s="341" t="n">
        <f aca="false">+[4]data1cf!E342</f>
        <v>12266.3622805544</v>
      </c>
      <c r="G342" s="341" t="n">
        <f aca="false">+[4]data1cf!F342</f>
        <v>11955.4092759147</v>
      </c>
      <c r="H342" s="341" t="n">
        <f aca="false">+[4]data1cf!G342</f>
        <v>11779.3962419622</v>
      </c>
      <c r="I342" s="341" t="n">
        <f aca="false">+[4]data1cf!H342</f>
        <v>11608.0961009149</v>
      </c>
      <c r="J342" s="341" t="n">
        <f aca="false">+[4]data1cf!I342</f>
        <v>11603.0154943779</v>
      </c>
      <c r="K342" s="341" t="n">
        <f aca="false">+[4]data1cf!J342</f>
        <v>11469.7876892303</v>
      </c>
      <c r="L342" s="341" t="n">
        <f aca="false">+[4]data1cf!K342</f>
        <v>11384.9005090821</v>
      </c>
      <c r="M342" s="341" t="n">
        <f aca="false">+[4]data1cf!L342</f>
        <v>11493.005063958</v>
      </c>
      <c r="N342" s="341" t="n">
        <f aca="false">+[4]data1cf!M342</f>
        <v>11423.0107938301</v>
      </c>
      <c r="O342" s="341" t="n">
        <f aca="false">+[4]data1cf!N342</f>
        <v>11449.1393579987</v>
      </c>
      <c r="P342" s="341" t="n">
        <f aca="false">+[4]data1cf!O342</f>
        <v>11281.4433531697</v>
      </c>
      <c r="Q342" s="341" t="n">
        <f aca="false">+[4]data1cf!P342</f>
        <v>11257.764878444</v>
      </c>
      <c r="R342" s="341" t="n">
        <f aca="false">+[4]data1cf!Q342</f>
        <v>734.00738442554</v>
      </c>
      <c r="S342" s="341" t="n">
        <f aca="false">+[4]data1cf!R342</f>
        <v>0</v>
      </c>
      <c r="T342" s="341" t="n">
        <f aca="false">+[4]data1cf!S342</f>
        <v>0</v>
      </c>
      <c r="U342" s="341" t="n">
        <f aca="false">+[4]data1cf!T342</f>
        <v>0</v>
      </c>
      <c r="V342" s="341" t="n">
        <f aca="false">+[4]data1cf!U342</f>
        <v>0</v>
      </c>
      <c r="W342" s="341" t="n">
        <f aca="false">+[4]data1cf!V342</f>
        <v>0</v>
      </c>
      <c r="X342" s="341" t="n">
        <f aca="false">+[4]data1cf!W342</f>
        <v>0</v>
      </c>
      <c r="Y342" s="341" t="n">
        <f aca="false">+[4]data1cf!X342</f>
        <v>0</v>
      </c>
      <c r="Z342" s="341" t="n">
        <f aca="false">+[4]data1cf!Y342</f>
        <v>0</v>
      </c>
      <c r="AA342" s="341" t="n">
        <f aca="false">+[4]data1cf!Z342</f>
        <v>0</v>
      </c>
      <c r="AB342" s="341"/>
      <c r="AC342" s="342" t="n">
        <f aca="false">XNPV(0.1,B342:AA342,$B$1:$AA$1)</f>
        <v>26465.5499437468</v>
      </c>
      <c r="AD342" s="342" t="n">
        <f aca="false">SUMPRODUCT(B342:AA342,$B$1010:$AA$1010)</f>
        <v>51259.5641624951</v>
      </c>
      <c r="AE342" s="343" t="n">
        <f aca="false">SUMPRODUCT(B342:AA342,$B$1012:$AA$1012)</f>
        <v>50929.1273198076</v>
      </c>
      <c r="AF342" s="344" t="n">
        <f aca="false">XIRR(B342:AA342,$B$1:$AA$1)</f>
        <v>0.168972855093069</v>
      </c>
      <c r="AG342" s="345" t="n">
        <f aca="false">1-EXP(-(1/0.25)*(AD342/ABS($AD$1010)))</f>
        <v>0.984529928248177</v>
      </c>
    </row>
    <row r="343" customFormat="false" ht="12.75" hidden="false" customHeight="false" outlineLevel="0" collapsed="false">
      <c r="A343" s="336"/>
      <c r="B343" s="341" t="n">
        <f aca="false">+[4]data1cf!A343</f>
        <v>-69315.5329782774</v>
      </c>
      <c r="C343" s="341" t="n">
        <f aca="false">+[4]data1cf!B343</f>
        <v>11854.057970586</v>
      </c>
      <c r="D343" s="341" t="n">
        <f aca="false">+[4]data1cf!C343</f>
        <v>12866.424972534</v>
      </c>
      <c r="E343" s="341" t="n">
        <f aca="false">+[4]data1cf!D343</f>
        <v>12640.0079379747</v>
      </c>
      <c r="F343" s="341" t="n">
        <f aca="false">+[4]data1cf!E343</f>
        <v>12304.9141187902</v>
      </c>
      <c r="G343" s="341" t="n">
        <f aca="false">+[4]data1cf!F343</f>
        <v>12160.3470580378</v>
      </c>
      <c r="H343" s="341" t="n">
        <f aca="false">+[4]data1cf!G343</f>
        <v>11938.3338695408</v>
      </c>
      <c r="I343" s="341" t="n">
        <f aca="false">+[4]data1cf!H343</f>
        <v>11723.9255541526</v>
      </c>
      <c r="J343" s="341" t="n">
        <f aca="false">+[4]data1cf!I343</f>
        <v>11717.1380394314</v>
      </c>
      <c r="K343" s="341" t="n">
        <f aca="false">+[4]data1cf!J343</f>
        <v>11784.5182437263</v>
      </c>
      <c r="L343" s="341" t="n">
        <f aca="false">+[4]data1cf!K343</f>
        <v>11615.4216060548</v>
      </c>
      <c r="M343" s="341" t="n">
        <f aca="false">+[4]data1cf!L343</f>
        <v>11539.8476157769</v>
      </c>
      <c r="N343" s="341" t="n">
        <f aca="false">+[4]data1cf!M343</f>
        <v>11664.4002688724</v>
      </c>
      <c r="O343" s="341" t="n">
        <f aca="false">+[4]data1cf!N343</f>
        <v>11535.6169301937</v>
      </c>
      <c r="P343" s="341" t="n">
        <f aca="false">+[4]data1cf!O343</f>
        <v>11273.2678172045</v>
      </c>
      <c r="Q343" s="341" t="n">
        <f aca="false">+[4]data1cf!P343</f>
        <v>11359.2184746932</v>
      </c>
      <c r="R343" s="341" t="n">
        <f aca="false">+[4]data1cf!Q343</f>
        <v>795.021437047651</v>
      </c>
      <c r="S343" s="341" t="n">
        <f aca="false">+[4]data1cf!R343</f>
        <v>0</v>
      </c>
      <c r="T343" s="341" t="n">
        <f aca="false">+[4]data1cf!S343</f>
        <v>0</v>
      </c>
      <c r="U343" s="341" t="n">
        <f aca="false">+[4]data1cf!T343</f>
        <v>0</v>
      </c>
      <c r="V343" s="341" t="n">
        <f aca="false">+[4]data1cf!U343</f>
        <v>0</v>
      </c>
      <c r="W343" s="341" t="n">
        <f aca="false">+[4]data1cf!V343</f>
        <v>0</v>
      </c>
      <c r="X343" s="341" t="n">
        <f aca="false">+[4]data1cf!W343</f>
        <v>0</v>
      </c>
      <c r="Y343" s="341" t="n">
        <f aca="false">+[4]data1cf!X343</f>
        <v>0</v>
      </c>
      <c r="Z343" s="341" t="n">
        <f aca="false">+[4]data1cf!Y343</f>
        <v>0</v>
      </c>
      <c r="AA343" s="341" t="n">
        <f aca="false">+[4]data1cf!Z343</f>
        <v>0</v>
      </c>
      <c r="AB343" s="341"/>
      <c r="AC343" s="342" t="n">
        <f aca="false">XNPV(0.1,B343:AA343,$B$1:$AA$1)</f>
        <v>22167.0366177083</v>
      </c>
      <c r="AD343" s="342" t="n">
        <f aca="false">SUMPRODUCT(B343:AA343,$B$1010:$AA$1010)</f>
        <v>47265.845319411</v>
      </c>
      <c r="AE343" s="343" t="n">
        <f aca="false">SUMPRODUCT(B343:AA343,$B$1012:$AA$1012)</f>
        <v>46931.3585198616</v>
      </c>
      <c r="AF343" s="344" t="n">
        <f aca="false">XIRR(B343:AA343,$B$1:$AA$1)</f>
        <v>0.153935127051073</v>
      </c>
      <c r="AG343" s="345" t="n">
        <f aca="false">1-EXP(-(1/0.25)*(AD343/ABS($AD$1010)))</f>
        <v>0.978593186505269</v>
      </c>
    </row>
    <row r="344" customFormat="false" ht="12.75" hidden="false" customHeight="false" outlineLevel="0" collapsed="false">
      <c r="A344" s="336"/>
      <c r="B344" s="341" t="n">
        <f aca="false">+[4]data1cf!A344</f>
        <v>-63868.5958810749</v>
      </c>
      <c r="C344" s="341" t="n">
        <f aca="false">+[4]data1cf!B344</f>
        <v>11869.4242090277</v>
      </c>
      <c r="D344" s="341" t="n">
        <f aca="false">+[4]data1cf!C344</f>
        <v>12828.9614637299</v>
      </c>
      <c r="E344" s="341" t="n">
        <f aca="false">+[4]data1cf!D344</f>
        <v>12577.7641256718</v>
      </c>
      <c r="F344" s="341" t="n">
        <f aca="false">+[4]data1cf!E344</f>
        <v>12214.7604869572</v>
      </c>
      <c r="G344" s="341" t="n">
        <f aca="false">+[4]data1cf!F344</f>
        <v>11988.8038130648</v>
      </c>
      <c r="H344" s="341" t="n">
        <f aca="false">+[4]data1cf!G344</f>
        <v>11807.9120901383</v>
      </c>
      <c r="I344" s="341" t="n">
        <f aca="false">+[4]data1cf!H344</f>
        <v>11836.344730196</v>
      </c>
      <c r="J344" s="341" t="n">
        <f aca="false">+[4]data1cf!I344</f>
        <v>11529.087783562</v>
      </c>
      <c r="K344" s="341" t="n">
        <f aca="false">+[4]data1cf!J344</f>
        <v>11454.9616343046</v>
      </c>
      <c r="L344" s="341" t="n">
        <f aca="false">+[4]data1cf!K344</f>
        <v>11388.0192014241</v>
      </c>
      <c r="M344" s="341" t="n">
        <f aca="false">+[4]data1cf!L344</f>
        <v>11499.301683965</v>
      </c>
      <c r="N344" s="341" t="n">
        <f aca="false">+[4]data1cf!M344</f>
        <v>11327.1995891043</v>
      </c>
      <c r="O344" s="341" t="n">
        <f aca="false">+[4]data1cf!N344</f>
        <v>11403.8989621564</v>
      </c>
      <c r="P344" s="341" t="n">
        <f aca="false">+[4]data1cf!O344</f>
        <v>11359.6570819833</v>
      </c>
      <c r="Q344" s="341" t="n">
        <f aca="false">+[4]data1cf!P344</f>
        <v>11236.6578499498</v>
      </c>
      <c r="R344" s="341" t="n">
        <f aca="false">+[4]data1cf!Q344</f>
        <v>732.547247317577</v>
      </c>
      <c r="S344" s="341" t="n">
        <f aca="false">+[4]data1cf!R344</f>
        <v>0</v>
      </c>
      <c r="T344" s="341" t="n">
        <f aca="false">+[4]data1cf!S344</f>
        <v>0</v>
      </c>
      <c r="U344" s="341" t="n">
        <f aca="false">+[4]data1cf!T344</f>
        <v>0</v>
      </c>
      <c r="V344" s="341" t="n">
        <f aca="false">+[4]data1cf!U344</f>
        <v>0</v>
      </c>
      <c r="W344" s="341" t="n">
        <f aca="false">+[4]data1cf!V344</f>
        <v>0</v>
      </c>
      <c r="X344" s="341" t="n">
        <f aca="false">+[4]data1cf!W344</f>
        <v>0</v>
      </c>
      <c r="Y344" s="341" t="n">
        <f aca="false">+[4]data1cf!X344</f>
        <v>0</v>
      </c>
      <c r="Z344" s="341" t="n">
        <f aca="false">+[4]data1cf!Y344</f>
        <v>0</v>
      </c>
      <c r="AA344" s="341" t="n">
        <f aca="false">+[4]data1cf!Z344</f>
        <v>0</v>
      </c>
      <c r="AB344" s="341"/>
      <c r="AC344" s="342" t="n">
        <f aca="false">XNPV(0.1,B344:AA344,$B$1:$AA$1)</f>
        <v>26871.4416459785</v>
      </c>
      <c r="AD344" s="342" t="n">
        <f aca="false">SUMPRODUCT(B344:AA344,$B$1010:$AA$1010)</f>
        <v>51700.6826391533</v>
      </c>
      <c r="AE344" s="343" t="n">
        <f aca="false">SUMPRODUCT(B344:AA344,$B$1012:$AA$1012)</f>
        <v>51369.896560344</v>
      </c>
      <c r="AF344" s="344" t="n">
        <f aca="false">XIRR(B344:AA344,$B$1:$AA$1)</f>
        <v>0.170247791879972</v>
      </c>
      <c r="AG344" s="345" t="n">
        <f aca="false">1-EXP(-(1/0.25)*(AD344/ABS($AD$1010)))</f>
        <v>0.985075085480091</v>
      </c>
    </row>
    <row r="345" customFormat="false" ht="12.75" hidden="false" customHeight="false" outlineLevel="0" collapsed="false">
      <c r="A345" s="336"/>
      <c r="B345" s="341" t="n">
        <f aca="false">+[4]data1cf!A345</f>
        <v>-62647.374251628</v>
      </c>
      <c r="C345" s="341" t="n">
        <f aca="false">+[4]data1cf!B345</f>
        <v>11876.423064599</v>
      </c>
      <c r="D345" s="341" t="n">
        <f aca="false">+[4]data1cf!C345</f>
        <v>12879.963145899</v>
      </c>
      <c r="E345" s="341" t="n">
        <f aca="false">+[4]data1cf!D345</f>
        <v>12497.4027156</v>
      </c>
      <c r="F345" s="341" t="n">
        <f aca="false">+[4]data1cf!E345</f>
        <v>12149.4853403606</v>
      </c>
      <c r="G345" s="341" t="n">
        <f aca="false">+[4]data1cf!F345</f>
        <v>11995.1138885416</v>
      </c>
      <c r="H345" s="341" t="n">
        <f aca="false">+[4]data1cf!G345</f>
        <v>11680.2570143794</v>
      </c>
      <c r="I345" s="341" t="n">
        <f aca="false">+[4]data1cf!H345</f>
        <v>11741.2771907178</v>
      </c>
      <c r="J345" s="341" t="n">
        <f aca="false">+[4]data1cf!I345</f>
        <v>11498.0361274765</v>
      </c>
      <c r="K345" s="341" t="n">
        <f aca="false">+[4]data1cf!J345</f>
        <v>11604.0321008611</v>
      </c>
      <c r="L345" s="341" t="n">
        <f aca="false">+[4]data1cf!K345</f>
        <v>11586.3954844258</v>
      </c>
      <c r="M345" s="341" t="n">
        <f aca="false">+[4]data1cf!L345</f>
        <v>11401.1403839339</v>
      </c>
      <c r="N345" s="341" t="n">
        <f aca="false">+[4]data1cf!M345</f>
        <v>11228.0430339202</v>
      </c>
      <c r="O345" s="341" t="n">
        <f aca="false">+[4]data1cf!N345</f>
        <v>11264.976030031</v>
      </c>
      <c r="P345" s="341" t="n">
        <f aca="false">+[4]data1cf!O345</f>
        <v>11183.9924572429</v>
      </c>
      <c r="Q345" s="341" t="n">
        <f aca="false">+[4]data1cf!P345</f>
        <v>11199.9088592432</v>
      </c>
      <c r="R345" s="341" t="n">
        <f aca="false">+[4]data1cf!Q345</f>
        <v>718.540323716473</v>
      </c>
      <c r="S345" s="341" t="n">
        <f aca="false">+[4]data1cf!R345</f>
        <v>0</v>
      </c>
      <c r="T345" s="341" t="n">
        <f aca="false">+[4]data1cf!S345</f>
        <v>0</v>
      </c>
      <c r="U345" s="341" t="n">
        <f aca="false">+[4]data1cf!T345</f>
        <v>0</v>
      </c>
      <c r="V345" s="341" t="n">
        <f aca="false">+[4]data1cf!U345</f>
        <v>0</v>
      </c>
      <c r="W345" s="341" t="n">
        <f aca="false">+[4]data1cf!V345</f>
        <v>0</v>
      </c>
      <c r="X345" s="341" t="n">
        <f aca="false">+[4]data1cf!W345</f>
        <v>0</v>
      </c>
      <c r="Y345" s="341" t="n">
        <f aca="false">+[4]data1cf!X345</f>
        <v>0</v>
      </c>
      <c r="Z345" s="341" t="n">
        <f aca="false">+[4]data1cf!Y345</f>
        <v>0</v>
      </c>
      <c r="AA345" s="341" t="n">
        <f aca="false">+[4]data1cf!Z345</f>
        <v>0</v>
      </c>
      <c r="AB345" s="341"/>
      <c r="AC345" s="342" t="n">
        <f aca="false">XNPV(0.1,B345:AA345,$B$1:$AA$1)</f>
        <v>27880.3011391823</v>
      </c>
      <c r="AD345" s="342" t="n">
        <f aca="false">SUMPRODUCT(B345:AA345,$B$1010:$AA$1010)</f>
        <v>52626.0041632914</v>
      </c>
      <c r="AE345" s="343" t="n">
        <f aca="false">SUMPRODUCT(B345:AA345,$B$1012:$AA$1012)</f>
        <v>52296.4185156578</v>
      </c>
      <c r="AF345" s="344" t="n">
        <f aca="false">XIRR(B345:AA345,$B$1:$AA$1)</f>
        <v>0.174171624254717</v>
      </c>
      <c r="AG345" s="345" t="n">
        <f aca="false">1-EXP(-(1/0.25)*(AD345/ABS($AD$1010)))</f>
        <v>0.986157034465556</v>
      </c>
    </row>
    <row r="346" customFormat="false" ht="12.75" hidden="false" customHeight="false" outlineLevel="0" collapsed="false">
      <c r="A346" s="336"/>
      <c r="B346" s="341" t="n">
        <f aca="false">+[4]data1cf!A346</f>
        <v>-73271.3934943878</v>
      </c>
      <c r="C346" s="341" t="n">
        <f aca="false">+[4]data1cf!B346</f>
        <v>12111.2380665487</v>
      </c>
      <c r="D346" s="341" t="n">
        <f aca="false">+[4]data1cf!C346</f>
        <v>13137.4124054579</v>
      </c>
      <c r="E346" s="341" t="n">
        <f aca="false">+[4]data1cf!D346</f>
        <v>12839.2890677496</v>
      </c>
      <c r="F346" s="341" t="n">
        <f aca="false">+[4]data1cf!E346</f>
        <v>12459.7074218967</v>
      </c>
      <c r="G346" s="341" t="n">
        <f aca="false">+[4]data1cf!F346</f>
        <v>12238.8511979811</v>
      </c>
      <c r="H346" s="341" t="n">
        <f aca="false">+[4]data1cf!G346</f>
        <v>12136.2287999755</v>
      </c>
      <c r="I346" s="341" t="n">
        <f aca="false">+[4]data1cf!H346</f>
        <v>11820.9608901386</v>
      </c>
      <c r="J346" s="341" t="n">
        <f aca="false">+[4]data1cf!I346</f>
        <v>11764.9809008193</v>
      </c>
      <c r="K346" s="341" t="n">
        <f aca="false">+[4]data1cf!J346</f>
        <v>11957.9383109981</v>
      </c>
      <c r="L346" s="341" t="n">
        <f aca="false">+[4]data1cf!K346</f>
        <v>11735.3382554743</v>
      </c>
      <c r="M346" s="341" t="n">
        <f aca="false">+[4]data1cf!L346</f>
        <v>11706.0504877406</v>
      </c>
      <c r="N346" s="341" t="n">
        <f aca="false">+[4]data1cf!M346</f>
        <v>11653.3672123187</v>
      </c>
      <c r="O346" s="341" t="n">
        <f aca="false">+[4]data1cf!N346</f>
        <v>11698.9098540399</v>
      </c>
      <c r="P346" s="341" t="n">
        <f aca="false">+[4]data1cf!O346</f>
        <v>11520.6222356204</v>
      </c>
      <c r="Q346" s="341" t="n">
        <f aca="false">+[4]data1cf!P346</f>
        <v>11371.9423019428</v>
      </c>
      <c r="R346" s="341" t="n">
        <f aca="false">+[4]data1cf!Q346</f>
        <v>840.39357482323</v>
      </c>
      <c r="S346" s="341" t="n">
        <f aca="false">+[4]data1cf!R346</f>
        <v>0</v>
      </c>
      <c r="T346" s="341" t="n">
        <f aca="false">+[4]data1cf!S346</f>
        <v>0</v>
      </c>
      <c r="U346" s="341" t="n">
        <f aca="false">+[4]data1cf!T346</f>
        <v>0</v>
      </c>
      <c r="V346" s="341" t="n">
        <f aca="false">+[4]data1cf!U346</f>
        <v>0</v>
      </c>
      <c r="W346" s="341" t="n">
        <f aca="false">+[4]data1cf!V346</f>
        <v>0</v>
      </c>
      <c r="X346" s="341" t="n">
        <f aca="false">+[4]data1cf!W346</f>
        <v>0</v>
      </c>
      <c r="Y346" s="341" t="n">
        <f aca="false">+[4]data1cf!X346</f>
        <v>0</v>
      </c>
      <c r="Z346" s="341" t="n">
        <f aca="false">+[4]data1cf!Y346</f>
        <v>0</v>
      </c>
      <c r="AA346" s="341" t="n">
        <f aca="false">+[4]data1cf!Z346</f>
        <v>0</v>
      </c>
      <c r="AB346" s="341"/>
      <c r="AC346" s="342" t="n">
        <f aca="false">XNPV(0.1,B346:AA346,$B$1:$AA$1)</f>
        <v>19456.3508894158</v>
      </c>
      <c r="AD346" s="342" t="n">
        <f aca="false">SUMPRODUCT(B346:AA346,$B$1010:$AA$1010)</f>
        <v>44839.4171144417</v>
      </c>
      <c r="AE346" s="343" t="n">
        <f aca="false">SUMPRODUCT(B346:AA346,$B$1012:$AA$1012)</f>
        <v>44501.1793825666</v>
      </c>
      <c r="AF346" s="344" t="n">
        <f aca="false">XIRR(B346:AA346,$B$1:$AA$1)</f>
        <v>0.145248048411908</v>
      </c>
      <c r="AG346" s="345" t="n">
        <f aca="false">1-EXP(-(1/0.25)*(AD346/ABS($AD$1010)))</f>
        <v>0.973923193169084</v>
      </c>
    </row>
    <row r="347" customFormat="false" ht="12.75" hidden="false" customHeight="false" outlineLevel="0" collapsed="false">
      <c r="A347" s="336"/>
      <c r="B347" s="341" t="n">
        <f aca="false">+[4]data1cf!A347</f>
        <v>-68741.2503057724</v>
      </c>
      <c r="C347" s="341" t="n">
        <f aca="false">+[4]data1cf!B347</f>
        <v>12037.3223471478</v>
      </c>
      <c r="D347" s="341" t="n">
        <f aca="false">+[4]data1cf!C347</f>
        <v>13035.5229730385</v>
      </c>
      <c r="E347" s="341" t="n">
        <f aca="false">+[4]data1cf!D347</f>
        <v>12634.5790530961</v>
      </c>
      <c r="F347" s="341" t="n">
        <f aca="false">+[4]data1cf!E347</f>
        <v>12338.3589831297</v>
      </c>
      <c r="G347" s="341" t="n">
        <f aca="false">+[4]data1cf!F347</f>
        <v>12168.6670329038</v>
      </c>
      <c r="H347" s="341" t="n">
        <f aca="false">+[4]data1cf!G347</f>
        <v>11997.1765009091</v>
      </c>
      <c r="I347" s="341" t="n">
        <f aca="false">+[4]data1cf!H347</f>
        <v>11773.2071045541</v>
      </c>
      <c r="J347" s="341" t="n">
        <f aca="false">+[4]data1cf!I347</f>
        <v>11685.1364421574</v>
      </c>
      <c r="K347" s="341" t="n">
        <f aca="false">+[4]data1cf!J347</f>
        <v>11668.3486159481</v>
      </c>
      <c r="L347" s="341" t="n">
        <f aca="false">+[4]data1cf!K347</f>
        <v>11837.4979272598</v>
      </c>
      <c r="M347" s="341" t="n">
        <f aca="false">+[4]data1cf!L347</f>
        <v>11489.4614122163</v>
      </c>
      <c r="N347" s="341" t="n">
        <f aca="false">+[4]data1cf!M347</f>
        <v>11590.7382106368</v>
      </c>
      <c r="O347" s="341" t="n">
        <f aca="false">+[4]data1cf!N347</f>
        <v>11504.144302949</v>
      </c>
      <c r="P347" s="341" t="n">
        <f aca="false">+[4]data1cf!O347</f>
        <v>11364.5211338348</v>
      </c>
      <c r="Q347" s="341" t="n">
        <f aca="false">+[4]data1cf!P347</f>
        <v>11240.402493577</v>
      </c>
      <c r="R347" s="341" t="n">
        <f aca="false">+[4]data1cf!Q347</f>
        <v>788.434644507087</v>
      </c>
      <c r="S347" s="341" t="n">
        <f aca="false">+[4]data1cf!R347</f>
        <v>0</v>
      </c>
      <c r="T347" s="341" t="n">
        <f aca="false">+[4]data1cf!S347</f>
        <v>0</v>
      </c>
      <c r="U347" s="341" t="n">
        <f aca="false">+[4]data1cf!T347</f>
        <v>0</v>
      </c>
      <c r="V347" s="341" t="n">
        <f aca="false">+[4]data1cf!U347</f>
        <v>0</v>
      </c>
      <c r="W347" s="341" t="n">
        <f aca="false">+[4]data1cf!V347</f>
        <v>0</v>
      </c>
      <c r="X347" s="341" t="n">
        <f aca="false">+[4]data1cf!W347</f>
        <v>0</v>
      </c>
      <c r="Y347" s="341" t="n">
        <f aca="false">+[4]data1cf!X347</f>
        <v>0</v>
      </c>
      <c r="Z347" s="341" t="n">
        <f aca="false">+[4]data1cf!Y347</f>
        <v>0</v>
      </c>
      <c r="AA347" s="341" t="n">
        <f aca="false">+[4]data1cf!Z347</f>
        <v>0</v>
      </c>
      <c r="AB347" s="341"/>
      <c r="AC347" s="342" t="n">
        <f aca="false">XNPV(0.1,B347:AA347,$B$1:$AA$1)</f>
        <v>23095.3762287438</v>
      </c>
      <c r="AD347" s="342" t="n">
        <f aca="false">SUMPRODUCT(B347:AA347,$B$1010:$AA$1010)</f>
        <v>48218.3537830994</v>
      </c>
      <c r="AE347" s="343" t="n">
        <f aca="false">SUMPRODUCT(B347:AA347,$B$1012:$AA$1012)</f>
        <v>47883.6745132614</v>
      </c>
      <c r="AF347" s="344" t="n">
        <f aca="false">XIRR(B347:AA347,$B$1:$AA$1)</f>
        <v>0.156730499142055</v>
      </c>
      <c r="AG347" s="345" t="n">
        <f aca="false">1-EXP(-(1/0.25)*(AD347/ABS($AD$1010)))</f>
        <v>0.980188878693512</v>
      </c>
    </row>
    <row r="348" customFormat="false" ht="12.75" hidden="false" customHeight="false" outlineLevel="0" collapsed="false">
      <c r="A348" s="336"/>
      <c r="B348" s="341" t="n">
        <f aca="false">+[4]data1cf!A348</f>
        <v>-72616.0687586088</v>
      </c>
      <c r="C348" s="341" t="n">
        <f aca="false">+[4]data1cf!B348</f>
        <v>11900.1177831096</v>
      </c>
      <c r="D348" s="341" t="n">
        <f aca="false">+[4]data1cf!C348</f>
        <v>13097.3460385384</v>
      </c>
      <c r="E348" s="341" t="n">
        <f aca="false">+[4]data1cf!D348</f>
        <v>12768.8497088769</v>
      </c>
      <c r="F348" s="341" t="n">
        <f aca="false">+[4]data1cf!E348</f>
        <v>12555.2762104574</v>
      </c>
      <c r="G348" s="341" t="n">
        <f aca="false">+[4]data1cf!F348</f>
        <v>12222.772695405</v>
      </c>
      <c r="H348" s="341" t="n">
        <f aca="false">+[4]data1cf!G348</f>
        <v>11933.4775423183</v>
      </c>
      <c r="I348" s="341" t="n">
        <f aca="false">+[4]data1cf!H348</f>
        <v>11795.9602350519</v>
      </c>
      <c r="J348" s="341" t="n">
        <f aca="false">+[4]data1cf!I348</f>
        <v>11962.8822293465</v>
      </c>
      <c r="K348" s="341" t="n">
        <f aca="false">+[4]data1cf!J348</f>
        <v>11831.3767235584</v>
      </c>
      <c r="L348" s="341" t="n">
        <f aca="false">+[4]data1cf!K348</f>
        <v>11617.2186361598</v>
      </c>
      <c r="M348" s="341" t="n">
        <f aca="false">+[4]data1cf!L348</f>
        <v>11579.8543125887</v>
      </c>
      <c r="N348" s="341" t="n">
        <f aca="false">+[4]data1cf!M348</f>
        <v>11700.0307932627</v>
      </c>
      <c r="O348" s="341" t="n">
        <f aca="false">+[4]data1cf!N348</f>
        <v>11675.9170044306</v>
      </c>
      <c r="P348" s="341" t="n">
        <f aca="false">+[4]data1cf!O348</f>
        <v>11445.9848758833</v>
      </c>
      <c r="Q348" s="341" t="n">
        <f aca="false">+[4]data1cf!P348</f>
        <v>11327.3264345989</v>
      </c>
      <c r="R348" s="341" t="n">
        <f aca="false">+[4]data1cf!Q348</f>
        <v>832.877262233739</v>
      </c>
      <c r="S348" s="341" t="n">
        <f aca="false">+[4]data1cf!R348</f>
        <v>0</v>
      </c>
      <c r="T348" s="341" t="n">
        <f aca="false">+[4]data1cf!S348</f>
        <v>0</v>
      </c>
      <c r="U348" s="341" t="n">
        <f aca="false">+[4]data1cf!T348</f>
        <v>0</v>
      </c>
      <c r="V348" s="341" t="n">
        <f aca="false">+[4]data1cf!U348</f>
        <v>0</v>
      </c>
      <c r="W348" s="341" t="n">
        <f aca="false">+[4]data1cf!V348</f>
        <v>0</v>
      </c>
      <c r="X348" s="341" t="n">
        <f aca="false">+[4]data1cf!W348</f>
        <v>0</v>
      </c>
      <c r="Y348" s="341" t="n">
        <f aca="false">+[4]data1cf!X348</f>
        <v>0</v>
      </c>
      <c r="Z348" s="341" t="n">
        <f aca="false">+[4]data1cf!Y348</f>
        <v>0</v>
      </c>
      <c r="AA348" s="341" t="n">
        <f aca="false">+[4]data1cf!Z348</f>
        <v>0</v>
      </c>
      <c r="AB348" s="341"/>
      <c r="AC348" s="342" t="n">
        <f aca="false">XNPV(0.1,B348:AA348,$B$1:$AA$1)</f>
        <v>19686.9931928417</v>
      </c>
      <c r="AD348" s="342" t="n">
        <f aca="false">SUMPRODUCT(B348:AA348,$B$1010:$AA$1010)</f>
        <v>44984.4455828955</v>
      </c>
      <c r="AE348" s="343" t="n">
        <f aca="false">SUMPRODUCT(B348:AA348,$B$1012:$AA$1012)</f>
        <v>44647.4056070528</v>
      </c>
      <c r="AF348" s="344" t="n">
        <f aca="false">XIRR(B348:AA348,$B$1:$AA$1)</f>
        <v>0.146101501690049</v>
      </c>
      <c r="AG348" s="345" t="n">
        <f aca="false">1-EXP(-(1/0.25)*(AD348/ABS($AD$1010)))</f>
        <v>0.974228959812749</v>
      </c>
    </row>
    <row r="349" customFormat="false" ht="12.75" hidden="false" customHeight="false" outlineLevel="0" collapsed="false">
      <c r="A349" s="336"/>
      <c r="B349" s="341" t="n">
        <f aca="false">+[4]data1cf!A349</f>
        <v>-73942.9824087038</v>
      </c>
      <c r="C349" s="341" t="n">
        <f aca="false">+[4]data1cf!B349</f>
        <v>12281.5868047811</v>
      </c>
      <c r="D349" s="341" t="n">
        <f aca="false">+[4]data1cf!C349</f>
        <v>13185.8810355315</v>
      </c>
      <c r="E349" s="341" t="n">
        <f aca="false">+[4]data1cf!D349</f>
        <v>12898.2042100873</v>
      </c>
      <c r="F349" s="341" t="n">
        <f aca="false">+[4]data1cf!E349</f>
        <v>12445.3618669625</v>
      </c>
      <c r="G349" s="341" t="n">
        <f aca="false">+[4]data1cf!F349</f>
        <v>12278.8530305873</v>
      </c>
      <c r="H349" s="341" t="n">
        <f aca="false">+[4]data1cf!G349</f>
        <v>11994.2726410711</v>
      </c>
      <c r="I349" s="341" t="n">
        <f aca="false">+[4]data1cf!H349</f>
        <v>11797.5024675443</v>
      </c>
      <c r="J349" s="341" t="n">
        <f aca="false">+[4]data1cf!I349</f>
        <v>11704.3544910883</v>
      </c>
      <c r="K349" s="341" t="n">
        <f aca="false">+[4]data1cf!J349</f>
        <v>11726.5198754586</v>
      </c>
      <c r="L349" s="341" t="n">
        <f aca="false">+[4]data1cf!K349</f>
        <v>11763.947941773</v>
      </c>
      <c r="M349" s="341" t="n">
        <f aca="false">+[4]data1cf!L349</f>
        <v>11620.902321609</v>
      </c>
      <c r="N349" s="341" t="n">
        <f aca="false">+[4]data1cf!M349</f>
        <v>11638.2696048421</v>
      </c>
      <c r="O349" s="341" t="n">
        <f aca="false">+[4]data1cf!N349</f>
        <v>11559.3512482573</v>
      </c>
      <c r="P349" s="341" t="n">
        <f aca="false">+[4]data1cf!O349</f>
        <v>11651.5780990383</v>
      </c>
      <c r="Q349" s="341" t="n">
        <f aca="false">+[4]data1cf!P349</f>
        <v>11500.4996834104</v>
      </c>
      <c r="R349" s="341" t="n">
        <f aca="false">+[4]data1cf!Q349</f>
        <v>848.096431034869</v>
      </c>
      <c r="S349" s="341" t="n">
        <f aca="false">+[4]data1cf!R349</f>
        <v>0</v>
      </c>
      <c r="T349" s="341" t="n">
        <f aca="false">+[4]data1cf!S349</f>
        <v>0</v>
      </c>
      <c r="U349" s="341" t="n">
        <f aca="false">+[4]data1cf!T349</f>
        <v>0</v>
      </c>
      <c r="V349" s="341" t="n">
        <f aca="false">+[4]data1cf!U349</f>
        <v>0</v>
      </c>
      <c r="W349" s="341" t="n">
        <f aca="false">+[4]data1cf!V349</f>
        <v>0</v>
      </c>
      <c r="X349" s="341" t="n">
        <f aca="false">+[4]data1cf!W349</f>
        <v>0</v>
      </c>
      <c r="Y349" s="341" t="n">
        <f aca="false">+[4]data1cf!X349</f>
        <v>0</v>
      </c>
      <c r="Z349" s="341" t="n">
        <f aca="false">+[4]data1cf!Y349</f>
        <v>0</v>
      </c>
      <c r="AA349" s="341" t="n">
        <f aca="false">+[4]data1cf!Z349</f>
        <v>0</v>
      </c>
      <c r="AB349" s="341"/>
      <c r="AC349" s="342" t="n">
        <f aca="false">XNPV(0.1,B349:AA349,$B$1:$AA$1)</f>
        <v>18823.3455375324</v>
      </c>
      <c r="AD349" s="342" t="n">
        <f aca="false">SUMPRODUCT(B349:AA349,$B$1010:$AA$1010)</f>
        <v>44156.6650357334</v>
      </c>
      <c r="AE349" s="343" t="n">
        <f aca="false">SUMPRODUCT(B349:AA349,$B$1012:$AA$1012)</f>
        <v>43819.0426145813</v>
      </c>
      <c r="AF349" s="344" t="n">
        <f aca="false">XIRR(B349:AA349,$B$1:$AA$1)</f>
        <v>0.143568248096672</v>
      </c>
      <c r="AG349" s="345" t="n">
        <f aca="false">1-EXP(-(1/0.25)*(AD349/ABS($AD$1010)))</f>
        <v>0.972434271276502</v>
      </c>
    </row>
    <row r="350" customFormat="false" ht="12.75" hidden="false" customHeight="false" outlineLevel="0" collapsed="false">
      <c r="A350" s="336"/>
      <c r="B350" s="341" t="n">
        <f aca="false">+[4]data1cf!A350</f>
        <v>-63398.228429285</v>
      </c>
      <c r="C350" s="341" t="n">
        <f aca="false">+[4]data1cf!B350</f>
        <v>11899.6034205776</v>
      </c>
      <c r="D350" s="341" t="n">
        <f aca="false">+[4]data1cf!C350</f>
        <v>12884.4928372171</v>
      </c>
      <c r="E350" s="341" t="n">
        <f aca="false">+[4]data1cf!D350</f>
        <v>12524.9781382282</v>
      </c>
      <c r="F350" s="341" t="n">
        <f aca="false">+[4]data1cf!E350</f>
        <v>12309.9397418702</v>
      </c>
      <c r="G350" s="341" t="n">
        <f aca="false">+[4]data1cf!F350</f>
        <v>12117.9487789822</v>
      </c>
      <c r="H350" s="341" t="n">
        <f aca="false">+[4]data1cf!G350</f>
        <v>11692.2564921446</v>
      </c>
      <c r="I350" s="341" t="n">
        <f aca="false">+[4]data1cf!H350</f>
        <v>11509.6573336379</v>
      </c>
      <c r="J350" s="341" t="n">
        <f aca="false">+[4]data1cf!I350</f>
        <v>11642.1073472086</v>
      </c>
      <c r="K350" s="341" t="n">
        <f aca="false">+[4]data1cf!J350</f>
        <v>11544.23261151</v>
      </c>
      <c r="L350" s="341" t="n">
        <f aca="false">+[4]data1cf!K350</f>
        <v>11478.4033979624</v>
      </c>
      <c r="M350" s="341" t="n">
        <f aca="false">+[4]data1cf!L350</f>
        <v>11352.9093848207</v>
      </c>
      <c r="N350" s="341" t="n">
        <f aca="false">+[4]data1cf!M350</f>
        <v>11326.6747291078</v>
      </c>
      <c r="O350" s="341" t="n">
        <f aca="false">+[4]data1cf!N350</f>
        <v>11462.9649411626</v>
      </c>
      <c r="P350" s="341" t="n">
        <f aca="false">+[4]data1cf!O350</f>
        <v>11224.7576186288</v>
      </c>
      <c r="Q350" s="341" t="n">
        <f aca="false">+[4]data1cf!P350</f>
        <v>11274.6833119058</v>
      </c>
      <c r="R350" s="341" t="n">
        <f aca="false">+[4]data1cf!Q350</f>
        <v>727.152320792527</v>
      </c>
      <c r="S350" s="341" t="n">
        <f aca="false">+[4]data1cf!R350</f>
        <v>0</v>
      </c>
      <c r="T350" s="341" t="n">
        <f aca="false">+[4]data1cf!S350</f>
        <v>0</v>
      </c>
      <c r="U350" s="341" t="n">
        <f aca="false">+[4]data1cf!T350</f>
        <v>0</v>
      </c>
      <c r="V350" s="341" t="n">
        <f aca="false">+[4]data1cf!U350</f>
        <v>0</v>
      </c>
      <c r="W350" s="341" t="n">
        <f aca="false">+[4]data1cf!V350</f>
        <v>0</v>
      </c>
      <c r="X350" s="341" t="n">
        <f aca="false">+[4]data1cf!W350</f>
        <v>0</v>
      </c>
      <c r="Y350" s="341" t="n">
        <f aca="false">+[4]data1cf!X350</f>
        <v>0</v>
      </c>
      <c r="Z350" s="341" t="n">
        <f aca="false">+[4]data1cf!Y350</f>
        <v>0</v>
      </c>
      <c r="AA350" s="341" t="n">
        <f aca="false">+[4]data1cf!Z350</f>
        <v>0</v>
      </c>
      <c r="AB350" s="341"/>
      <c r="AC350" s="342" t="n">
        <f aca="false">XNPV(0.1,B350:AA350,$B$1:$AA$1)</f>
        <v>27351.2826871578</v>
      </c>
      <c r="AD350" s="342" t="n">
        <f aca="false">SUMPRODUCT(B350:AA350,$B$1010:$AA$1010)</f>
        <v>52155.945776783</v>
      </c>
      <c r="AE350" s="343" t="n">
        <f aca="false">SUMPRODUCT(B350:AA350,$B$1012:$AA$1012)</f>
        <v>51825.4997045638</v>
      </c>
      <c r="AF350" s="344" t="n">
        <f aca="false">XIRR(B350:AA350,$B$1:$AA$1)</f>
        <v>0.172028072064403</v>
      </c>
      <c r="AG350" s="345" t="n">
        <f aca="false">1-EXP(-(1/0.25)*(AD350/ABS($AD$1010)))</f>
        <v>0.985617586126992</v>
      </c>
    </row>
    <row r="351" customFormat="false" ht="12.75" hidden="false" customHeight="false" outlineLevel="0" collapsed="false">
      <c r="A351" s="336"/>
      <c r="B351" s="341" t="n">
        <f aca="false">+[4]data1cf!A351</f>
        <v>-71407.3099124745</v>
      </c>
      <c r="C351" s="341" t="n">
        <f aca="false">+[4]data1cf!B351</f>
        <v>11979.1652512042</v>
      </c>
      <c r="D351" s="341" t="n">
        <f aca="false">+[4]data1cf!C351</f>
        <v>13106.1605513606</v>
      </c>
      <c r="E351" s="341" t="n">
        <f aca="false">+[4]data1cf!D351</f>
        <v>12765.9783017815</v>
      </c>
      <c r="F351" s="341" t="n">
        <f aca="false">+[4]data1cf!E351</f>
        <v>12403.2446187373</v>
      </c>
      <c r="G351" s="341" t="n">
        <f aca="false">+[4]data1cf!F351</f>
        <v>12133.1448684899</v>
      </c>
      <c r="H351" s="341" t="n">
        <f aca="false">+[4]data1cf!G351</f>
        <v>11863.4690513086</v>
      </c>
      <c r="I351" s="341" t="n">
        <f aca="false">+[4]data1cf!H351</f>
        <v>11877.3721640928</v>
      </c>
      <c r="J351" s="341" t="n">
        <f aca="false">+[4]data1cf!I351</f>
        <v>11792.0134902626</v>
      </c>
      <c r="K351" s="341" t="n">
        <f aca="false">+[4]data1cf!J351</f>
        <v>11647.6430926713</v>
      </c>
      <c r="L351" s="341" t="n">
        <f aca="false">+[4]data1cf!K351</f>
        <v>11554.8568483248</v>
      </c>
      <c r="M351" s="341" t="n">
        <f aca="false">+[4]data1cf!L351</f>
        <v>11577.759170625</v>
      </c>
      <c r="N351" s="341" t="n">
        <f aca="false">+[4]data1cf!M351</f>
        <v>11524.1579316233</v>
      </c>
      <c r="O351" s="341" t="n">
        <f aca="false">+[4]data1cf!N351</f>
        <v>11603.1445234926</v>
      </c>
      <c r="P351" s="341" t="n">
        <f aca="false">+[4]data1cf!O351</f>
        <v>11552.2750900671</v>
      </c>
      <c r="Q351" s="341" t="n">
        <f aca="false">+[4]data1cf!P351</f>
        <v>11319.4775189711</v>
      </c>
      <c r="R351" s="341" t="n">
        <f aca="false">+[4]data1cf!Q351</f>
        <v>819.013281772118</v>
      </c>
      <c r="S351" s="341" t="n">
        <f aca="false">+[4]data1cf!R351</f>
        <v>0</v>
      </c>
      <c r="T351" s="341" t="n">
        <f aca="false">+[4]data1cf!S351</f>
        <v>0</v>
      </c>
      <c r="U351" s="341" t="n">
        <f aca="false">+[4]data1cf!T351</f>
        <v>0</v>
      </c>
      <c r="V351" s="341" t="n">
        <f aca="false">+[4]data1cf!U351</f>
        <v>0</v>
      </c>
      <c r="W351" s="341" t="n">
        <f aca="false">+[4]data1cf!V351</f>
        <v>0</v>
      </c>
      <c r="X351" s="341" t="n">
        <f aca="false">+[4]data1cf!W351</f>
        <v>0</v>
      </c>
      <c r="Y351" s="341" t="n">
        <f aca="false">+[4]data1cf!X351</f>
        <v>0</v>
      </c>
      <c r="Z351" s="341" t="n">
        <f aca="false">+[4]data1cf!Y351</f>
        <v>0</v>
      </c>
      <c r="AA351" s="341" t="n">
        <f aca="false">+[4]data1cf!Z351</f>
        <v>0</v>
      </c>
      <c r="AB351" s="341"/>
      <c r="AC351" s="342" t="n">
        <f aca="false">XNPV(0.1,B351:AA351,$B$1:$AA$1)</f>
        <v>20579.2508701038</v>
      </c>
      <c r="AD351" s="342" t="n">
        <f aca="false">SUMPRODUCT(B351:AA351,$B$1010:$AA$1010)</f>
        <v>45751.5230545813</v>
      </c>
      <c r="AE351" s="343" t="n">
        <f aca="false">SUMPRODUCT(B351:AA351,$B$1012:$AA$1012)</f>
        <v>45416.1180462325</v>
      </c>
      <c r="AF351" s="344" t="n">
        <f aca="false">XIRR(B351:AA351,$B$1:$AA$1)</f>
        <v>0.1489743684127</v>
      </c>
      <c r="AG351" s="345" t="n">
        <f aca="false">1-EXP(-(1/0.25)*(AD351/ABS($AD$1010)))</f>
        <v>0.975787564623125</v>
      </c>
    </row>
    <row r="352" customFormat="false" ht="12.75" hidden="false" customHeight="false" outlineLevel="0" collapsed="false">
      <c r="A352" s="336"/>
      <c r="B352" s="341" t="n">
        <f aca="false">+[4]data1cf!A352</f>
        <v>-66158.0962868864</v>
      </c>
      <c r="C352" s="341" t="n">
        <f aca="false">+[4]data1cf!B352</f>
        <v>12042.0289996988</v>
      </c>
      <c r="D352" s="341" t="n">
        <f aca="false">+[4]data1cf!C352</f>
        <v>12898.6935806166</v>
      </c>
      <c r="E352" s="341" t="n">
        <f aca="false">+[4]data1cf!D352</f>
        <v>12611.9907968866</v>
      </c>
      <c r="F352" s="341" t="n">
        <f aca="false">+[4]data1cf!E352</f>
        <v>12324.6335708171</v>
      </c>
      <c r="G352" s="341" t="n">
        <f aca="false">+[4]data1cf!F352</f>
        <v>12055.4715894048</v>
      </c>
      <c r="H352" s="341" t="n">
        <f aca="false">+[4]data1cf!G352</f>
        <v>11655.8926470855</v>
      </c>
      <c r="I352" s="341" t="n">
        <f aca="false">+[4]data1cf!H352</f>
        <v>11650.8214958924</v>
      </c>
      <c r="J352" s="341" t="n">
        <f aca="false">+[4]data1cf!I352</f>
        <v>11564.8116113839</v>
      </c>
      <c r="K352" s="341" t="n">
        <f aca="false">+[4]data1cf!J352</f>
        <v>11566.927757885</v>
      </c>
      <c r="L352" s="341" t="n">
        <f aca="false">+[4]data1cf!K352</f>
        <v>11544.8997050154</v>
      </c>
      <c r="M352" s="341" t="n">
        <f aca="false">+[4]data1cf!L352</f>
        <v>11432.0133433488</v>
      </c>
      <c r="N352" s="341" t="n">
        <f aca="false">+[4]data1cf!M352</f>
        <v>11579.6722519809</v>
      </c>
      <c r="O352" s="341" t="n">
        <f aca="false">+[4]data1cf!N352</f>
        <v>11284.1782562663</v>
      </c>
      <c r="P352" s="341" t="n">
        <f aca="false">+[4]data1cf!O352</f>
        <v>11205.8235010098</v>
      </c>
      <c r="Q352" s="341" t="n">
        <f aca="false">+[4]data1cf!P352</f>
        <v>11299.1252895457</v>
      </c>
      <c r="R352" s="341" t="n">
        <f aca="false">+[4]data1cf!Q352</f>
        <v>758.806901172072</v>
      </c>
      <c r="S352" s="341" t="n">
        <f aca="false">+[4]data1cf!R352</f>
        <v>0</v>
      </c>
      <c r="T352" s="341" t="n">
        <f aca="false">+[4]data1cf!S352</f>
        <v>0</v>
      </c>
      <c r="U352" s="341" t="n">
        <f aca="false">+[4]data1cf!T352</f>
        <v>0</v>
      </c>
      <c r="V352" s="341" t="n">
        <f aca="false">+[4]data1cf!U352</f>
        <v>0</v>
      </c>
      <c r="W352" s="341" t="n">
        <f aca="false">+[4]data1cf!V352</f>
        <v>0</v>
      </c>
      <c r="X352" s="341" t="n">
        <f aca="false">+[4]data1cf!W352</f>
        <v>0</v>
      </c>
      <c r="Y352" s="341" t="n">
        <f aca="false">+[4]data1cf!X352</f>
        <v>0</v>
      </c>
      <c r="Z352" s="341" t="n">
        <f aca="false">+[4]data1cf!Y352</f>
        <v>0</v>
      </c>
      <c r="AA352" s="341" t="n">
        <f aca="false">+[4]data1cf!Z352</f>
        <v>0</v>
      </c>
      <c r="AB352" s="341"/>
      <c r="AC352" s="342" t="n">
        <f aca="false">XNPV(0.1,B352:AA352,$B$1:$AA$1)</f>
        <v>24884.5675440541</v>
      </c>
      <c r="AD352" s="342" t="n">
        <f aca="false">SUMPRODUCT(B352:AA352,$B$1010:$AA$1010)</f>
        <v>49748.9269155454</v>
      </c>
      <c r="AE352" s="343" t="n">
        <f aca="false">SUMPRODUCT(B352:AA352,$B$1012:$AA$1012)</f>
        <v>49417.6765959814</v>
      </c>
      <c r="AF352" s="344" t="n">
        <f aca="false">XIRR(B352:AA352,$B$1:$AA$1)</f>
        <v>0.163304290010035</v>
      </c>
      <c r="AG352" s="345" t="n">
        <f aca="false">1-EXP(-(1/0.25)*(AD352/ABS($AD$1010)))</f>
        <v>0.982507631368644</v>
      </c>
    </row>
    <row r="353" customFormat="false" ht="12.75" hidden="false" customHeight="false" outlineLevel="0" collapsed="false">
      <c r="A353" s="336"/>
      <c r="B353" s="341" t="n">
        <f aca="false">+[4]data1cf!A353</f>
        <v>-67322.5686489151</v>
      </c>
      <c r="C353" s="341" t="n">
        <f aca="false">+[4]data1cf!B353</f>
        <v>12057.6332426907</v>
      </c>
      <c r="D353" s="341" t="n">
        <f aca="false">+[4]data1cf!C353</f>
        <v>13012.5983295617</v>
      </c>
      <c r="E353" s="341" t="n">
        <f aca="false">+[4]data1cf!D353</f>
        <v>12464.8640121218</v>
      </c>
      <c r="F353" s="341" t="n">
        <f aca="false">+[4]data1cf!E353</f>
        <v>12267.1442924485</v>
      </c>
      <c r="G353" s="341" t="n">
        <f aca="false">+[4]data1cf!F353</f>
        <v>12152.5094783162</v>
      </c>
      <c r="H353" s="341" t="n">
        <f aca="false">+[4]data1cf!G353</f>
        <v>11965.0574130063</v>
      </c>
      <c r="I353" s="341" t="n">
        <f aca="false">+[4]data1cf!H353</f>
        <v>11707.1809929705</v>
      </c>
      <c r="J353" s="341" t="n">
        <f aca="false">+[4]data1cf!I353</f>
        <v>11660.0520360718</v>
      </c>
      <c r="K353" s="341" t="n">
        <f aca="false">+[4]data1cf!J353</f>
        <v>11752.7854847456</v>
      </c>
      <c r="L353" s="341" t="n">
        <f aca="false">+[4]data1cf!K353</f>
        <v>11522.7312437524</v>
      </c>
      <c r="M353" s="341" t="n">
        <f aca="false">+[4]data1cf!L353</f>
        <v>11465.9532448581</v>
      </c>
      <c r="N353" s="341" t="n">
        <f aca="false">+[4]data1cf!M353</f>
        <v>11486.0471682407</v>
      </c>
      <c r="O353" s="341" t="n">
        <f aca="false">+[4]data1cf!N353</f>
        <v>11433.9949573339</v>
      </c>
      <c r="P353" s="341" t="n">
        <f aca="false">+[4]data1cf!O353</f>
        <v>11273.1513454262</v>
      </c>
      <c r="Q353" s="341" t="n">
        <f aca="false">+[4]data1cf!P353</f>
        <v>11279.1180614398</v>
      </c>
      <c r="R353" s="341" t="n">
        <f aca="false">+[4]data1cf!Q353</f>
        <v>772.162933375596</v>
      </c>
      <c r="S353" s="341" t="n">
        <f aca="false">+[4]data1cf!R353</f>
        <v>0</v>
      </c>
      <c r="T353" s="341" t="n">
        <f aca="false">+[4]data1cf!S353</f>
        <v>0</v>
      </c>
      <c r="U353" s="341" t="n">
        <f aca="false">+[4]data1cf!T353</f>
        <v>0</v>
      </c>
      <c r="V353" s="341" t="n">
        <f aca="false">+[4]data1cf!U353</f>
        <v>0</v>
      </c>
      <c r="W353" s="341" t="n">
        <f aca="false">+[4]data1cf!V353</f>
        <v>0</v>
      </c>
      <c r="X353" s="341" t="n">
        <f aca="false">+[4]data1cf!W353</f>
        <v>0</v>
      </c>
      <c r="Y353" s="341" t="n">
        <f aca="false">+[4]data1cf!X353</f>
        <v>0</v>
      </c>
      <c r="Z353" s="341" t="n">
        <f aca="false">+[4]data1cf!Y353</f>
        <v>0</v>
      </c>
      <c r="AA353" s="341" t="n">
        <f aca="false">+[4]data1cf!Z353</f>
        <v>0</v>
      </c>
      <c r="AB353" s="341"/>
      <c r="AC353" s="342" t="n">
        <f aca="false">XNPV(0.1,B353:AA353,$B$1:$AA$1)</f>
        <v>24098.1130060216</v>
      </c>
      <c r="AD353" s="342" t="n">
        <f aca="false">SUMPRODUCT(B353:AA353,$B$1010:$AA$1010)</f>
        <v>49089.8746527275</v>
      </c>
      <c r="AE353" s="343" t="n">
        <f aca="false">SUMPRODUCT(B353:AA353,$B$1012:$AA$1012)</f>
        <v>48756.9711329521</v>
      </c>
      <c r="AF353" s="344" t="n">
        <f aca="false">XIRR(B353:AA353,$B$1:$AA$1)</f>
        <v>0.160318252171561</v>
      </c>
      <c r="AG353" s="345" t="n">
        <f aca="false">1-EXP(-(1/0.25)*(AD353/ABS($AD$1010)))</f>
        <v>0.981544466569742</v>
      </c>
    </row>
    <row r="354" customFormat="false" ht="12.75" hidden="false" customHeight="false" outlineLevel="0" collapsed="false">
      <c r="A354" s="336"/>
      <c r="B354" s="341" t="n">
        <f aca="false">+[4]data1cf!A354</f>
        <v>-70176.1431309377</v>
      </c>
      <c r="C354" s="341" t="n">
        <f aca="false">+[4]data1cf!B354</f>
        <v>11954.9729318813</v>
      </c>
      <c r="D354" s="341" t="n">
        <f aca="false">+[4]data1cf!C354</f>
        <v>12965.7497408351</v>
      </c>
      <c r="E354" s="341" t="n">
        <f aca="false">+[4]data1cf!D354</f>
        <v>12590.7302667719</v>
      </c>
      <c r="F354" s="341" t="n">
        <f aca="false">+[4]data1cf!E354</f>
        <v>12321.3282750114</v>
      </c>
      <c r="G354" s="341" t="n">
        <f aca="false">+[4]data1cf!F354</f>
        <v>12239.0531611794</v>
      </c>
      <c r="H354" s="341" t="n">
        <f aca="false">+[4]data1cf!G354</f>
        <v>11842.2594863194</v>
      </c>
      <c r="I354" s="341" t="n">
        <f aca="false">+[4]data1cf!H354</f>
        <v>11768.4406994201</v>
      </c>
      <c r="J354" s="341" t="n">
        <f aca="false">+[4]data1cf!I354</f>
        <v>11699.1540745433</v>
      </c>
      <c r="K354" s="341" t="n">
        <f aca="false">+[4]data1cf!J354</f>
        <v>11612.8523738596</v>
      </c>
      <c r="L354" s="341" t="n">
        <f aca="false">+[4]data1cf!K354</f>
        <v>11654.6202414021</v>
      </c>
      <c r="M354" s="341" t="n">
        <f aca="false">+[4]data1cf!L354</f>
        <v>11661.0390812951</v>
      </c>
      <c r="N354" s="341" t="n">
        <f aca="false">+[4]data1cf!M354</f>
        <v>11551.1080887439</v>
      </c>
      <c r="O354" s="341" t="n">
        <f aca="false">+[4]data1cf!N354</f>
        <v>11512.5828398498</v>
      </c>
      <c r="P354" s="341" t="n">
        <f aca="false">+[4]data1cf!O354</f>
        <v>11414.695558356</v>
      </c>
      <c r="Q354" s="341" t="n">
        <f aca="false">+[4]data1cf!P354</f>
        <v>11463.0246298896</v>
      </c>
      <c r="R354" s="341" t="n">
        <f aca="false">+[4]data1cf!Q354</f>
        <v>804.892291254602</v>
      </c>
      <c r="S354" s="341" t="n">
        <f aca="false">+[4]data1cf!R354</f>
        <v>0</v>
      </c>
      <c r="T354" s="341" t="n">
        <f aca="false">+[4]data1cf!S354</f>
        <v>0</v>
      </c>
      <c r="U354" s="341" t="n">
        <f aca="false">+[4]data1cf!T354</f>
        <v>0</v>
      </c>
      <c r="V354" s="341" t="n">
        <f aca="false">+[4]data1cf!U354</f>
        <v>0</v>
      </c>
      <c r="W354" s="341" t="n">
        <f aca="false">+[4]data1cf!V354</f>
        <v>0</v>
      </c>
      <c r="X354" s="341" t="n">
        <f aca="false">+[4]data1cf!W354</f>
        <v>0</v>
      </c>
      <c r="Y354" s="341" t="n">
        <f aca="false">+[4]data1cf!X354</f>
        <v>0</v>
      </c>
      <c r="Z354" s="341" t="n">
        <f aca="false">+[4]data1cf!Y354</f>
        <v>0</v>
      </c>
      <c r="AA354" s="341" t="n">
        <f aca="false">+[4]data1cf!Z354</f>
        <v>0</v>
      </c>
      <c r="AB354" s="341"/>
      <c r="AC354" s="342" t="n">
        <f aca="false">XNPV(0.1,B354:AA354,$B$1:$AA$1)</f>
        <v>21469.7440141835</v>
      </c>
      <c r="AD354" s="342" t="n">
        <f aca="false">SUMPRODUCT(B354:AA354,$B$1010:$AA$1010)</f>
        <v>46591.7119375823</v>
      </c>
      <c r="AE354" s="343" t="n">
        <f aca="false">SUMPRODUCT(B354:AA354,$B$1012:$AA$1012)</f>
        <v>46256.8472918243</v>
      </c>
      <c r="AF354" s="344" t="n">
        <f aca="false">XIRR(B354:AA354,$B$1:$AA$1)</f>
        <v>0.151754321952442</v>
      </c>
      <c r="AG354" s="345" t="n">
        <f aca="false">1-EXP(-(1/0.25)*(AD354/ABS($AD$1010)))</f>
        <v>0.97738676595704</v>
      </c>
    </row>
    <row r="355" customFormat="false" ht="12.75" hidden="false" customHeight="false" outlineLevel="0" collapsed="false">
      <c r="A355" s="336"/>
      <c r="B355" s="341" t="n">
        <f aca="false">+[4]data1cf!A355</f>
        <v>-67837.1920592045</v>
      </c>
      <c r="C355" s="341" t="n">
        <f aca="false">+[4]data1cf!B355</f>
        <v>11811.6794152894</v>
      </c>
      <c r="D355" s="341" t="n">
        <f aca="false">+[4]data1cf!C355</f>
        <v>12857.5739165987</v>
      </c>
      <c r="E355" s="341" t="n">
        <f aca="false">+[4]data1cf!D355</f>
        <v>12643.3599466084</v>
      </c>
      <c r="F355" s="341" t="n">
        <f aca="false">+[4]data1cf!E355</f>
        <v>12389.1254572269</v>
      </c>
      <c r="G355" s="341" t="n">
        <f aca="false">+[4]data1cf!F355</f>
        <v>12104.6199422567</v>
      </c>
      <c r="H355" s="341" t="n">
        <f aca="false">+[4]data1cf!G355</f>
        <v>11848.3995042688</v>
      </c>
      <c r="I355" s="341" t="n">
        <f aca="false">+[4]data1cf!H355</f>
        <v>11797.9507221574</v>
      </c>
      <c r="J355" s="341" t="n">
        <f aca="false">+[4]data1cf!I355</f>
        <v>11735.4709905408</v>
      </c>
      <c r="K355" s="341" t="n">
        <f aca="false">+[4]data1cf!J355</f>
        <v>11660.2059461226</v>
      </c>
      <c r="L355" s="341" t="n">
        <f aca="false">+[4]data1cf!K355</f>
        <v>11537.2608810412</v>
      </c>
      <c r="M355" s="341" t="n">
        <f aca="false">+[4]data1cf!L355</f>
        <v>11488.3322830625</v>
      </c>
      <c r="N355" s="341" t="n">
        <f aca="false">+[4]data1cf!M355</f>
        <v>11461.9646824789</v>
      </c>
      <c r="O355" s="341" t="n">
        <f aca="false">+[4]data1cf!N355</f>
        <v>11443.1344107719</v>
      </c>
      <c r="P355" s="341" t="n">
        <f aca="false">+[4]data1cf!O355</f>
        <v>11411.5369360282</v>
      </c>
      <c r="Q355" s="341" t="n">
        <f aca="false">+[4]data1cf!P355</f>
        <v>11468.812591383</v>
      </c>
      <c r="R355" s="341" t="n">
        <f aca="false">+[4]data1cf!Q355</f>
        <v>778.065458042252</v>
      </c>
      <c r="S355" s="341" t="n">
        <f aca="false">+[4]data1cf!R355</f>
        <v>0</v>
      </c>
      <c r="T355" s="341" t="n">
        <f aca="false">+[4]data1cf!S355</f>
        <v>0</v>
      </c>
      <c r="U355" s="341" t="n">
        <f aca="false">+[4]data1cf!T355</f>
        <v>0</v>
      </c>
      <c r="V355" s="341" t="n">
        <f aca="false">+[4]data1cf!U355</f>
        <v>0</v>
      </c>
      <c r="W355" s="341" t="n">
        <f aca="false">+[4]data1cf!V355</f>
        <v>0</v>
      </c>
      <c r="X355" s="341" t="n">
        <f aca="false">+[4]data1cf!W355</f>
        <v>0</v>
      </c>
      <c r="Y355" s="341" t="n">
        <f aca="false">+[4]data1cf!X355</f>
        <v>0</v>
      </c>
      <c r="Z355" s="341" t="n">
        <f aca="false">+[4]data1cf!Y355</f>
        <v>0</v>
      </c>
      <c r="AA355" s="341" t="n">
        <f aca="false">+[4]data1cf!Z355</f>
        <v>0</v>
      </c>
      <c r="AB355" s="341"/>
      <c r="AC355" s="342" t="n">
        <f aca="false">XNPV(0.1,B355:AA355,$B$1:$AA$1)</f>
        <v>23487.571152657</v>
      </c>
      <c r="AD355" s="342" t="n">
        <f aca="false">SUMPRODUCT(B355:AA355,$B$1010:$AA$1010)</f>
        <v>48534.0944587964</v>
      </c>
      <c r="AE355" s="343" t="n">
        <f aca="false">SUMPRODUCT(B355:AA355,$B$1012:$AA$1012)</f>
        <v>48200.3207286837</v>
      </c>
      <c r="AF355" s="344" t="n">
        <f aca="false">XIRR(B355:AA355,$B$1:$AA$1)</f>
        <v>0.158211795233308</v>
      </c>
      <c r="AG355" s="345" t="n">
        <f aca="false">1-EXP(-(1/0.25)*(AD355/ABS($AD$1010)))</f>
        <v>0.980691124860146</v>
      </c>
    </row>
    <row r="356" customFormat="false" ht="12.75" hidden="false" customHeight="false" outlineLevel="0" collapsed="false">
      <c r="A356" s="336"/>
      <c r="B356" s="341" t="n">
        <f aca="false">+[4]data1cf!A356</f>
        <v>-71314.1385752401</v>
      </c>
      <c r="C356" s="341" t="n">
        <f aca="false">+[4]data1cf!B356</f>
        <v>12038.4629513981</v>
      </c>
      <c r="D356" s="341" t="n">
        <f aca="false">+[4]data1cf!C356</f>
        <v>12961.2788815002</v>
      </c>
      <c r="E356" s="341" t="n">
        <f aca="false">+[4]data1cf!D356</f>
        <v>12762.7009151471</v>
      </c>
      <c r="F356" s="341" t="n">
        <f aca="false">+[4]data1cf!E356</f>
        <v>12333.6980194067</v>
      </c>
      <c r="G356" s="341" t="n">
        <f aca="false">+[4]data1cf!F356</f>
        <v>12061.3520537351</v>
      </c>
      <c r="H356" s="341" t="n">
        <f aca="false">+[4]data1cf!G356</f>
        <v>12063.4224398664</v>
      </c>
      <c r="I356" s="341" t="n">
        <f aca="false">+[4]data1cf!H356</f>
        <v>11944.3993260778</v>
      </c>
      <c r="J356" s="341" t="n">
        <f aca="false">+[4]data1cf!I356</f>
        <v>11863.7243325503</v>
      </c>
      <c r="K356" s="341" t="n">
        <f aca="false">+[4]data1cf!J356</f>
        <v>11714.6918457385</v>
      </c>
      <c r="L356" s="341" t="n">
        <f aca="false">+[4]data1cf!K356</f>
        <v>11684.4666484399</v>
      </c>
      <c r="M356" s="341" t="n">
        <f aca="false">+[4]data1cf!L356</f>
        <v>11664.7290229807</v>
      </c>
      <c r="N356" s="341" t="n">
        <f aca="false">+[4]data1cf!M356</f>
        <v>11661.5140286782</v>
      </c>
      <c r="O356" s="341" t="n">
        <f aca="false">+[4]data1cf!N356</f>
        <v>11495.3893643887</v>
      </c>
      <c r="P356" s="341" t="n">
        <f aca="false">+[4]data1cf!O356</f>
        <v>11459.0907402355</v>
      </c>
      <c r="Q356" s="341" t="n">
        <f aca="false">+[4]data1cf!P356</f>
        <v>11661.0120762139</v>
      </c>
      <c r="R356" s="341" t="n">
        <f aca="false">+[4]data1cf!Q356</f>
        <v>817.944643802574</v>
      </c>
      <c r="S356" s="341" t="n">
        <f aca="false">+[4]data1cf!R356</f>
        <v>0</v>
      </c>
      <c r="T356" s="341" t="n">
        <f aca="false">+[4]data1cf!S356</f>
        <v>0</v>
      </c>
      <c r="U356" s="341" t="n">
        <f aca="false">+[4]data1cf!T356</f>
        <v>0</v>
      </c>
      <c r="V356" s="341" t="n">
        <f aca="false">+[4]data1cf!U356</f>
        <v>0</v>
      </c>
      <c r="W356" s="341" t="n">
        <f aca="false">+[4]data1cf!V356</f>
        <v>0</v>
      </c>
      <c r="X356" s="341" t="n">
        <f aca="false">+[4]data1cf!W356</f>
        <v>0</v>
      </c>
      <c r="Y356" s="341" t="n">
        <f aca="false">+[4]data1cf!X356</f>
        <v>0</v>
      </c>
      <c r="Z356" s="341" t="n">
        <f aca="false">+[4]data1cf!Y356</f>
        <v>0</v>
      </c>
      <c r="AA356" s="341" t="n">
        <f aca="false">+[4]data1cf!Z356</f>
        <v>0</v>
      </c>
      <c r="AB356" s="341"/>
      <c r="AC356" s="342" t="n">
        <f aca="false">XNPV(0.1,B356:AA356,$B$1:$AA$1)</f>
        <v>20871.0136551841</v>
      </c>
      <c r="AD356" s="342" t="n">
        <f aca="false">SUMPRODUCT(B356:AA356,$B$1010:$AA$1010)</f>
        <v>46161.9654077281</v>
      </c>
      <c r="AE356" s="343" t="n">
        <f aca="false">SUMPRODUCT(B356:AA356,$B$1012:$AA$1012)</f>
        <v>45824.8461458833</v>
      </c>
      <c r="AF356" s="344" t="n">
        <f aca="false">XIRR(B356:AA356,$B$1:$AA$1)</f>
        <v>0.149562936076704</v>
      </c>
      <c r="AG356" s="345" t="n">
        <f aca="false">1-EXP(-(1/0.25)*(AD356/ABS($AD$1010)))</f>
        <v>0.976582448089802</v>
      </c>
    </row>
    <row r="357" customFormat="false" ht="12.75" hidden="false" customHeight="false" outlineLevel="0" collapsed="false">
      <c r="A357" s="336"/>
      <c r="B357" s="341" t="n">
        <f aca="false">+[4]data1cf!A357</f>
        <v>-69894.152195097</v>
      </c>
      <c r="C357" s="341" t="n">
        <f aca="false">+[4]data1cf!B357</f>
        <v>12041.9106208903</v>
      </c>
      <c r="D357" s="341" t="n">
        <f aca="false">+[4]data1cf!C357</f>
        <v>13112.2984218549</v>
      </c>
      <c r="E357" s="341" t="n">
        <f aca="false">+[4]data1cf!D357</f>
        <v>12786.4428585605</v>
      </c>
      <c r="F357" s="341" t="n">
        <f aca="false">+[4]data1cf!E357</f>
        <v>12512.6907562337</v>
      </c>
      <c r="G357" s="341" t="n">
        <f aca="false">+[4]data1cf!F357</f>
        <v>12209.2768653855</v>
      </c>
      <c r="H357" s="341" t="n">
        <f aca="false">+[4]data1cf!G357</f>
        <v>11966.4554814056</v>
      </c>
      <c r="I357" s="341" t="n">
        <f aca="false">+[4]data1cf!H357</f>
        <v>11764.3701498733</v>
      </c>
      <c r="J357" s="341" t="n">
        <f aca="false">+[4]data1cf!I357</f>
        <v>11799.8096065685</v>
      </c>
      <c r="K357" s="341" t="n">
        <f aca="false">+[4]data1cf!J357</f>
        <v>11726.8104073673</v>
      </c>
      <c r="L357" s="341" t="n">
        <f aca="false">+[4]data1cf!K357</f>
        <v>11602.0349590921</v>
      </c>
      <c r="M357" s="341" t="n">
        <f aca="false">+[4]data1cf!L357</f>
        <v>11555.8109223917</v>
      </c>
      <c r="N357" s="341" t="n">
        <f aca="false">+[4]data1cf!M357</f>
        <v>11542.5644387631</v>
      </c>
      <c r="O357" s="341" t="n">
        <f aca="false">+[4]data1cf!N357</f>
        <v>11542.683621446</v>
      </c>
      <c r="P357" s="341" t="n">
        <f aca="false">+[4]data1cf!O357</f>
        <v>11391.851953751</v>
      </c>
      <c r="Q357" s="341" t="n">
        <f aca="false">+[4]data1cf!P357</f>
        <v>11301.4273241435</v>
      </c>
      <c r="R357" s="341" t="n">
        <f aca="false">+[4]data1cf!Q357</f>
        <v>801.657968016885</v>
      </c>
      <c r="S357" s="341" t="n">
        <f aca="false">+[4]data1cf!R357</f>
        <v>0</v>
      </c>
      <c r="T357" s="341" t="n">
        <f aca="false">+[4]data1cf!S357</f>
        <v>0</v>
      </c>
      <c r="U357" s="341" t="n">
        <f aca="false">+[4]data1cf!T357</f>
        <v>0</v>
      </c>
      <c r="V357" s="341" t="n">
        <f aca="false">+[4]data1cf!U357</f>
        <v>0</v>
      </c>
      <c r="W357" s="341" t="n">
        <f aca="false">+[4]data1cf!V357</f>
        <v>0</v>
      </c>
      <c r="X357" s="341" t="n">
        <f aca="false">+[4]data1cf!W357</f>
        <v>0</v>
      </c>
      <c r="Y357" s="341" t="n">
        <f aca="false">+[4]data1cf!X357</f>
        <v>0</v>
      </c>
      <c r="Z357" s="341" t="n">
        <f aca="false">+[4]data1cf!Y357</f>
        <v>0</v>
      </c>
      <c r="AA357" s="341" t="n">
        <f aca="false">+[4]data1cf!Z357</f>
        <v>0</v>
      </c>
      <c r="AB357" s="341"/>
      <c r="AC357" s="342" t="n">
        <f aca="false">XNPV(0.1,B357:AA357,$B$1:$AA$1)</f>
        <v>22277.7820327883</v>
      </c>
      <c r="AD357" s="342" t="n">
        <f aca="false">SUMPRODUCT(B357:AA357,$B$1010:$AA$1010)</f>
        <v>47458.9034237112</v>
      </c>
      <c r="AE357" s="343" t="n">
        <f aca="false">SUMPRODUCT(B357:AA357,$B$1012:$AA$1012)</f>
        <v>47123.5423961046</v>
      </c>
      <c r="AF357" s="344" t="n">
        <f aca="false">XIRR(B357:AA357,$B$1:$AA$1)</f>
        <v>0.154031208941379</v>
      </c>
      <c r="AG357" s="345" t="n">
        <f aca="false">1-EXP(-(1/0.25)*(AD357/ABS($AD$1010)))</f>
        <v>0.978926671447496</v>
      </c>
    </row>
    <row r="358" customFormat="false" ht="12.75" hidden="false" customHeight="false" outlineLevel="0" collapsed="false">
      <c r="A358" s="336"/>
      <c r="B358" s="341" t="n">
        <f aca="false">+[4]data1cf!A358</f>
        <v>-68277.9884279417</v>
      </c>
      <c r="C358" s="341" t="n">
        <f aca="false">+[4]data1cf!B358</f>
        <v>11962.2788406145</v>
      </c>
      <c r="D358" s="341" t="n">
        <f aca="false">+[4]data1cf!C358</f>
        <v>13031.7538442625</v>
      </c>
      <c r="E358" s="341" t="n">
        <f aca="false">+[4]data1cf!D358</f>
        <v>12596.1075853514</v>
      </c>
      <c r="F358" s="341" t="n">
        <f aca="false">+[4]data1cf!E358</f>
        <v>12416.9612285706</v>
      </c>
      <c r="G358" s="341" t="n">
        <f aca="false">+[4]data1cf!F358</f>
        <v>12037.5442357083</v>
      </c>
      <c r="H358" s="341" t="n">
        <f aca="false">+[4]data1cf!G358</f>
        <v>11847.8587283885</v>
      </c>
      <c r="I358" s="341" t="n">
        <f aca="false">+[4]data1cf!H358</f>
        <v>11738.1099827196</v>
      </c>
      <c r="J358" s="341" t="n">
        <f aca="false">+[4]data1cf!I358</f>
        <v>11684.6690618773</v>
      </c>
      <c r="K358" s="341" t="n">
        <f aca="false">+[4]data1cf!J358</f>
        <v>11697.1764274177</v>
      </c>
      <c r="L358" s="341" t="n">
        <f aca="false">+[4]data1cf!K358</f>
        <v>11686.482273882</v>
      </c>
      <c r="M358" s="341" t="n">
        <f aca="false">+[4]data1cf!L358</f>
        <v>11467.8590821168</v>
      </c>
      <c r="N358" s="341" t="n">
        <f aca="false">+[4]data1cf!M358</f>
        <v>11551.7553680577</v>
      </c>
      <c r="O358" s="341" t="n">
        <f aca="false">+[4]data1cf!N358</f>
        <v>11423.1400755156</v>
      </c>
      <c r="P358" s="341" t="n">
        <f aca="false">+[4]data1cf!O358</f>
        <v>11332.9719025002</v>
      </c>
      <c r="Q358" s="341" t="n">
        <f aca="false">+[4]data1cf!P358</f>
        <v>11337.8422602141</v>
      </c>
      <c r="R358" s="341" t="n">
        <f aca="false">+[4]data1cf!Q358</f>
        <v>783.12121607312</v>
      </c>
      <c r="S358" s="341" t="n">
        <f aca="false">+[4]data1cf!R358</f>
        <v>0</v>
      </c>
      <c r="T358" s="341" t="n">
        <f aca="false">+[4]data1cf!S358</f>
        <v>0</v>
      </c>
      <c r="U358" s="341" t="n">
        <f aca="false">+[4]data1cf!T358</f>
        <v>0</v>
      </c>
      <c r="V358" s="341" t="n">
        <f aca="false">+[4]data1cf!U358</f>
        <v>0</v>
      </c>
      <c r="W358" s="341" t="n">
        <f aca="false">+[4]data1cf!V358</f>
        <v>0</v>
      </c>
      <c r="X358" s="341" t="n">
        <f aca="false">+[4]data1cf!W358</f>
        <v>0</v>
      </c>
      <c r="Y358" s="341" t="n">
        <f aca="false">+[4]data1cf!X358</f>
        <v>0</v>
      </c>
      <c r="Z358" s="341" t="n">
        <f aca="false">+[4]data1cf!Y358</f>
        <v>0</v>
      </c>
      <c r="AA358" s="341" t="n">
        <f aca="false">+[4]data1cf!Z358</f>
        <v>0</v>
      </c>
      <c r="AB358" s="341"/>
      <c r="AC358" s="342" t="n">
        <f aca="false">XNPV(0.1,B358:AA358,$B$1:$AA$1)</f>
        <v>23252.6886390943</v>
      </c>
      <c r="AD358" s="342" t="n">
        <f aca="false">SUMPRODUCT(B358:AA358,$B$1010:$AA$1010)</f>
        <v>48296.055229442</v>
      </c>
      <c r="AE358" s="343" t="n">
        <f aca="false">SUMPRODUCT(B358:AA358,$B$1012:$AA$1012)</f>
        <v>47962.3933953205</v>
      </c>
      <c r="AF358" s="344" t="n">
        <f aca="false">XIRR(B358:AA358,$B$1:$AA$1)</f>
        <v>0.157461097052958</v>
      </c>
      <c r="AG358" s="345" t="n">
        <f aca="false">1-EXP(-(1/0.25)*(AD358/ABS($AD$1010)))</f>
        <v>0.980313676746277</v>
      </c>
    </row>
    <row r="359" customFormat="false" ht="12.75" hidden="false" customHeight="false" outlineLevel="0" collapsed="false">
      <c r="A359" s="336"/>
      <c r="B359" s="341" t="n">
        <f aca="false">+[4]data1cf!A359</f>
        <v>-65929.3062976512</v>
      </c>
      <c r="C359" s="341" t="n">
        <f aca="false">+[4]data1cf!B359</f>
        <v>12049.3148471374</v>
      </c>
      <c r="D359" s="341" t="n">
        <f aca="false">+[4]data1cf!C359</f>
        <v>12986.7750526858</v>
      </c>
      <c r="E359" s="341" t="n">
        <f aca="false">+[4]data1cf!D359</f>
        <v>12632.550155518</v>
      </c>
      <c r="F359" s="341" t="n">
        <f aca="false">+[4]data1cf!E359</f>
        <v>12185.530697283</v>
      </c>
      <c r="G359" s="341" t="n">
        <f aca="false">+[4]data1cf!F359</f>
        <v>12007.9790898208</v>
      </c>
      <c r="H359" s="341" t="n">
        <f aca="false">+[4]data1cf!G359</f>
        <v>11808.225127114</v>
      </c>
      <c r="I359" s="341" t="n">
        <f aca="false">+[4]data1cf!H359</f>
        <v>11608.1843017319</v>
      </c>
      <c r="J359" s="341" t="n">
        <f aca="false">+[4]data1cf!I359</f>
        <v>11634.559530319</v>
      </c>
      <c r="K359" s="341" t="n">
        <f aca="false">+[4]data1cf!J359</f>
        <v>11686.5503875679</v>
      </c>
      <c r="L359" s="341" t="n">
        <f aca="false">+[4]data1cf!K359</f>
        <v>11599.8051478372</v>
      </c>
      <c r="M359" s="341" t="n">
        <f aca="false">+[4]data1cf!L359</f>
        <v>11410.2270855224</v>
      </c>
      <c r="N359" s="341" t="n">
        <f aca="false">+[4]data1cf!M359</f>
        <v>11371.43597636</v>
      </c>
      <c r="O359" s="341" t="n">
        <f aca="false">+[4]data1cf!N359</f>
        <v>11494.9753904042</v>
      </c>
      <c r="P359" s="341" t="n">
        <f aca="false">+[4]data1cf!O359</f>
        <v>11432.8101493785</v>
      </c>
      <c r="Q359" s="341" t="n">
        <f aca="false">+[4]data1cf!P359</f>
        <v>11315.9351088032</v>
      </c>
      <c r="R359" s="341" t="n">
        <f aca="false">+[4]data1cf!Q359</f>
        <v>756.18277151154</v>
      </c>
      <c r="S359" s="341" t="n">
        <f aca="false">+[4]data1cf!R359</f>
        <v>0</v>
      </c>
      <c r="T359" s="341" t="n">
        <f aca="false">+[4]data1cf!S359</f>
        <v>0</v>
      </c>
      <c r="U359" s="341" t="n">
        <f aca="false">+[4]data1cf!T359</f>
        <v>0</v>
      </c>
      <c r="V359" s="341" t="n">
        <f aca="false">+[4]data1cf!U359</f>
        <v>0</v>
      </c>
      <c r="W359" s="341" t="n">
        <f aca="false">+[4]data1cf!V359</f>
        <v>0</v>
      </c>
      <c r="X359" s="341" t="n">
        <f aca="false">+[4]data1cf!W359</f>
        <v>0</v>
      </c>
      <c r="Y359" s="341" t="n">
        <f aca="false">+[4]data1cf!X359</f>
        <v>0</v>
      </c>
      <c r="Z359" s="341" t="n">
        <f aca="false">+[4]data1cf!Y359</f>
        <v>0</v>
      </c>
      <c r="AA359" s="341" t="n">
        <f aca="false">+[4]data1cf!Z359</f>
        <v>0</v>
      </c>
      <c r="AB359" s="341"/>
      <c r="AC359" s="342" t="n">
        <f aca="false">XNPV(0.1,B359:AA359,$B$1:$AA$1)</f>
        <v>25302.4298188078</v>
      </c>
      <c r="AD359" s="342" t="n">
        <f aca="false">SUMPRODUCT(B359:AA359,$B$1010:$AA$1010)</f>
        <v>50242.5326748118</v>
      </c>
      <c r="AE359" s="343" t="n">
        <f aca="false">SUMPRODUCT(B359:AA359,$B$1012:$AA$1012)</f>
        <v>49910.1589490533</v>
      </c>
      <c r="AF359" s="344" t="n">
        <f aca="false">XIRR(B359:AA359,$B$1:$AA$1)</f>
        <v>0.164456588309893</v>
      </c>
      <c r="AG359" s="345" t="n">
        <f aca="false">1-EXP(-(1/0.25)*(AD359/ABS($AD$1010)))</f>
        <v>0.983195938035954</v>
      </c>
    </row>
    <row r="360" customFormat="false" ht="12.75" hidden="false" customHeight="false" outlineLevel="0" collapsed="false">
      <c r="A360" s="336"/>
      <c r="B360" s="341" t="n">
        <f aca="false">+[4]data1cf!A360</f>
        <v>-67712.5156726001</v>
      </c>
      <c r="C360" s="341" t="n">
        <f aca="false">+[4]data1cf!B360</f>
        <v>12011.3547168039</v>
      </c>
      <c r="D360" s="341" t="n">
        <f aca="false">+[4]data1cf!C360</f>
        <v>12964.6302947678</v>
      </c>
      <c r="E360" s="341" t="n">
        <f aca="false">+[4]data1cf!D360</f>
        <v>12619.2575183787</v>
      </c>
      <c r="F360" s="341" t="n">
        <f aca="false">+[4]data1cf!E360</f>
        <v>12313.834677943</v>
      </c>
      <c r="G360" s="341" t="n">
        <f aca="false">+[4]data1cf!F360</f>
        <v>12113.4273186485</v>
      </c>
      <c r="H360" s="341" t="n">
        <f aca="false">+[4]data1cf!G360</f>
        <v>11921.0170422858</v>
      </c>
      <c r="I360" s="341" t="n">
        <f aca="false">+[4]data1cf!H360</f>
        <v>11870.8617261234</v>
      </c>
      <c r="J360" s="341" t="n">
        <f aca="false">+[4]data1cf!I360</f>
        <v>11804.5715873555</v>
      </c>
      <c r="K360" s="341" t="n">
        <f aca="false">+[4]data1cf!J360</f>
        <v>11557.5444647595</v>
      </c>
      <c r="L360" s="341" t="n">
        <f aca="false">+[4]data1cf!K360</f>
        <v>11407.1709054505</v>
      </c>
      <c r="M360" s="341" t="n">
        <f aca="false">+[4]data1cf!L360</f>
        <v>11496.3710359491</v>
      </c>
      <c r="N360" s="341" t="n">
        <f aca="false">+[4]data1cf!M360</f>
        <v>11509.3245611163</v>
      </c>
      <c r="O360" s="341" t="n">
        <f aca="false">+[4]data1cf!N360</f>
        <v>11526.0402012931</v>
      </c>
      <c r="P360" s="341" t="n">
        <f aca="false">+[4]data1cf!O360</f>
        <v>11499.6156976093</v>
      </c>
      <c r="Q360" s="341" t="n">
        <f aca="false">+[4]data1cf!P360</f>
        <v>11445.309376167</v>
      </c>
      <c r="R360" s="341" t="n">
        <f aca="false">+[4]data1cf!Q360</f>
        <v>776.635469758454</v>
      </c>
      <c r="S360" s="341" t="n">
        <f aca="false">+[4]data1cf!R360</f>
        <v>0</v>
      </c>
      <c r="T360" s="341" t="n">
        <f aca="false">+[4]data1cf!S360</f>
        <v>0</v>
      </c>
      <c r="U360" s="341" t="n">
        <f aca="false">+[4]data1cf!T360</f>
        <v>0</v>
      </c>
      <c r="V360" s="341" t="n">
        <f aca="false">+[4]data1cf!U360</f>
        <v>0</v>
      </c>
      <c r="W360" s="341" t="n">
        <f aca="false">+[4]data1cf!V360</f>
        <v>0</v>
      </c>
      <c r="X360" s="341" t="n">
        <f aca="false">+[4]data1cf!W360</f>
        <v>0</v>
      </c>
      <c r="Y360" s="341" t="n">
        <f aca="false">+[4]data1cf!X360</f>
        <v>0</v>
      </c>
      <c r="Z360" s="341" t="n">
        <f aca="false">+[4]data1cf!Y360</f>
        <v>0</v>
      </c>
      <c r="AA360" s="341" t="n">
        <f aca="false">+[4]data1cf!Z360</f>
        <v>0</v>
      </c>
      <c r="AB360" s="341"/>
      <c r="AC360" s="342" t="n">
        <f aca="false">XNPV(0.1,B360:AA360,$B$1:$AA$1)</f>
        <v>23894.256088858</v>
      </c>
      <c r="AD360" s="342" t="n">
        <f aca="false">SUMPRODUCT(B360:AA360,$B$1010:$AA$1010)</f>
        <v>48975.6642353228</v>
      </c>
      <c r="AE360" s="343" t="n">
        <f aca="false">SUMPRODUCT(B360:AA360,$B$1012:$AA$1012)</f>
        <v>48641.4487520484</v>
      </c>
      <c r="AF360" s="344" t="n">
        <f aca="false">XIRR(B360:AA360,$B$1:$AA$1)</f>
        <v>0.159406322388575</v>
      </c>
      <c r="AG360" s="345" t="n">
        <f aca="false">1-EXP(-(1/0.25)*(AD360/ABS($AD$1010)))</f>
        <v>0.981372243228975</v>
      </c>
    </row>
    <row r="361" customFormat="false" ht="12.75" hidden="false" customHeight="false" outlineLevel="0" collapsed="false">
      <c r="A361" s="336"/>
      <c r="B361" s="341" t="n">
        <f aca="false">+[4]data1cf!A361</f>
        <v>-68627.70960756</v>
      </c>
      <c r="C361" s="341" t="n">
        <f aca="false">+[4]data1cf!B361</f>
        <v>12008.1409805914</v>
      </c>
      <c r="D361" s="341" t="n">
        <f aca="false">+[4]data1cf!C361</f>
        <v>12911.6061378362</v>
      </c>
      <c r="E361" s="341" t="n">
        <f aca="false">+[4]data1cf!D361</f>
        <v>12648.4930713178</v>
      </c>
      <c r="F361" s="341" t="n">
        <f aca="false">+[4]data1cf!E361</f>
        <v>12311.9731093969</v>
      </c>
      <c r="G361" s="341" t="n">
        <f aca="false">+[4]data1cf!F361</f>
        <v>12110.9172692808</v>
      </c>
      <c r="H361" s="341" t="n">
        <f aca="false">+[4]data1cf!G361</f>
        <v>12098.4830912316</v>
      </c>
      <c r="I361" s="341" t="n">
        <f aca="false">+[4]data1cf!H361</f>
        <v>11745.2421362083</v>
      </c>
      <c r="J361" s="341" t="n">
        <f aca="false">+[4]data1cf!I361</f>
        <v>11714.4261769477</v>
      </c>
      <c r="K361" s="341" t="n">
        <f aca="false">+[4]data1cf!J361</f>
        <v>11511.536667714</v>
      </c>
      <c r="L361" s="341" t="n">
        <f aca="false">+[4]data1cf!K361</f>
        <v>11587.6819714584</v>
      </c>
      <c r="M361" s="341" t="n">
        <f aca="false">+[4]data1cf!L361</f>
        <v>11456.3805705285</v>
      </c>
      <c r="N361" s="341" t="n">
        <f aca="false">+[4]data1cf!M361</f>
        <v>11431.8349154158</v>
      </c>
      <c r="O361" s="341" t="n">
        <f aca="false">+[4]data1cf!N361</f>
        <v>11439.4422289288</v>
      </c>
      <c r="P361" s="341" t="n">
        <f aca="false">+[4]data1cf!O361</f>
        <v>11473.1019308623</v>
      </c>
      <c r="Q361" s="341" t="n">
        <f aca="false">+[4]data1cf!P361</f>
        <v>11502.7582412215</v>
      </c>
      <c r="R361" s="341" t="n">
        <f aca="false">+[4]data1cf!Q361</f>
        <v>787.132378114871</v>
      </c>
      <c r="S361" s="341" t="n">
        <f aca="false">+[4]data1cf!R361</f>
        <v>0</v>
      </c>
      <c r="T361" s="341" t="n">
        <f aca="false">+[4]data1cf!S361</f>
        <v>0</v>
      </c>
      <c r="U361" s="341" t="n">
        <f aca="false">+[4]data1cf!T361</f>
        <v>0</v>
      </c>
      <c r="V361" s="341" t="n">
        <f aca="false">+[4]data1cf!U361</f>
        <v>0</v>
      </c>
      <c r="W361" s="341" t="n">
        <f aca="false">+[4]data1cf!V361</f>
        <v>0</v>
      </c>
      <c r="X361" s="341" t="n">
        <f aca="false">+[4]data1cf!W361</f>
        <v>0</v>
      </c>
      <c r="Y361" s="341" t="n">
        <f aca="false">+[4]data1cf!X361</f>
        <v>0</v>
      </c>
      <c r="Z361" s="341" t="n">
        <f aca="false">+[4]data1cf!Y361</f>
        <v>0</v>
      </c>
      <c r="AA361" s="341" t="n">
        <f aca="false">+[4]data1cf!Z361</f>
        <v>0</v>
      </c>
      <c r="AB361" s="341"/>
      <c r="AC361" s="342" t="n">
        <f aca="false">XNPV(0.1,B361:AA361,$B$1:$AA$1)</f>
        <v>22940.4657474565</v>
      </c>
      <c r="AD361" s="342" t="n">
        <f aca="false">SUMPRODUCT(B361:AA361,$B$1010:$AA$1010)</f>
        <v>48005.3520244995</v>
      </c>
      <c r="AE361" s="343" t="n">
        <f aca="false">SUMPRODUCT(B361:AA361,$B$1012:$AA$1012)</f>
        <v>47671.3609752422</v>
      </c>
      <c r="AF361" s="344" t="n">
        <f aca="false">XIRR(B361:AA361,$B$1:$AA$1)</f>
        <v>0.156424417415338</v>
      </c>
      <c r="AG361" s="345" t="n">
        <f aca="false">1-EXP(-(1/0.25)*(AD361/ABS($AD$1010)))</f>
        <v>0.979842699885772</v>
      </c>
    </row>
    <row r="362" customFormat="false" ht="12.75" hidden="false" customHeight="false" outlineLevel="0" collapsed="false">
      <c r="A362" s="336"/>
      <c r="B362" s="341" t="n">
        <f aca="false">+[4]data1cf!A362</f>
        <v>-65358.0747106383</v>
      </c>
      <c r="C362" s="341" t="n">
        <f aca="false">+[4]data1cf!B362</f>
        <v>11881.476228512</v>
      </c>
      <c r="D362" s="341" t="n">
        <f aca="false">+[4]data1cf!C362</f>
        <v>12733.851276296</v>
      </c>
      <c r="E362" s="341" t="n">
        <f aca="false">+[4]data1cf!D362</f>
        <v>12591.7467838681</v>
      </c>
      <c r="F362" s="341" t="n">
        <f aca="false">+[4]data1cf!E362</f>
        <v>12350.6024422332</v>
      </c>
      <c r="G362" s="341" t="n">
        <f aca="false">+[4]data1cf!F362</f>
        <v>12101.7872005026</v>
      </c>
      <c r="H362" s="341" t="n">
        <f aca="false">+[4]data1cf!G362</f>
        <v>11823.5707870269</v>
      </c>
      <c r="I362" s="341" t="n">
        <f aca="false">+[4]data1cf!H362</f>
        <v>11620.9026788911</v>
      </c>
      <c r="J362" s="341" t="n">
        <f aca="false">+[4]data1cf!I362</f>
        <v>11635.4039208509</v>
      </c>
      <c r="K362" s="341" t="n">
        <f aca="false">+[4]data1cf!J362</f>
        <v>11682.5664942292</v>
      </c>
      <c r="L362" s="341" t="n">
        <f aca="false">+[4]data1cf!K362</f>
        <v>11637.5708970971</v>
      </c>
      <c r="M362" s="341" t="n">
        <f aca="false">+[4]data1cf!L362</f>
        <v>11446.5336735197</v>
      </c>
      <c r="N362" s="341" t="n">
        <f aca="false">+[4]data1cf!M362</f>
        <v>11430.5055707756</v>
      </c>
      <c r="O362" s="341" t="n">
        <f aca="false">+[4]data1cf!N362</f>
        <v>11399.8966635894</v>
      </c>
      <c r="P362" s="341" t="n">
        <f aca="false">+[4]data1cf!O362</f>
        <v>11398.7112825837</v>
      </c>
      <c r="Q362" s="341" t="n">
        <f aca="false">+[4]data1cf!P362</f>
        <v>11213.8010397315</v>
      </c>
      <c r="R362" s="341" t="n">
        <f aca="false">+[4]data1cf!Q362</f>
        <v>749.630973701137</v>
      </c>
      <c r="S362" s="341" t="n">
        <f aca="false">+[4]data1cf!R362</f>
        <v>0</v>
      </c>
      <c r="T362" s="341" t="n">
        <f aca="false">+[4]data1cf!S362</f>
        <v>0</v>
      </c>
      <c r="U362" s="341" t="n">
        <f aca="false">+[4]data1cf!T362</f>
        <v>0</v>
      </c>
      <c r="V362" s="341" t="n">
        <f aca="false">+[4]data1cf!U362</f>
        <v>0</v>
      </c>
      <c r="W362" s="341" t="n">
        <f aca="false">+[4]data1cf!V362</f>
        <v>0</v>
      </c>
      <c r="X362" s="341" t="n">
        <f aca="false">+[4]data1cf!W362</f>
        <v>0</v>
      </c>
      <c r="Y362" s="341" t="n">
        <f aca="false">+[4]data1cf!X362</f>
        <v>0</v>
      </c>
      <c r="Z362" s="341" t="n">
        <f aca="false">+[4]data1cf!Y362</f>
        <v>0</v>
      </c>
      <c r="AA362" s="341" t="n">
        <f aca="false">+[4]data1cf!Z362</f>
        <v>0</v>
      </c>
      <c r="AB362" s="341"/>
      <c r="AC362" s="342" t="n">
        <f aca="false">XNPV(0.1,B362:AA362,$B$1:$AA$1)</f>
        <v>25650.0268766035</v>
      </c>
      <c r="AD362" s="342" t="n">
        <f aca="false">SUMPRODUCT(B362:AA362,$B$1010:$AA$1010)</f>
        <v>50584.0124533692</v>
      </c>
      <c r="AE362" s="343" t="n">
        <f aca="false">SUMPRODUCT(B362:AA362,$B$1012:$AA$1012)</f>
        <v>50251.7836572089</v>
      </c>
      <c r="AF362" s="344" t="n">
        <f aca="false">XIRR(B362:AA362,$B$1:$AA$1)</f>
        <v>0.165650530456012</v>
      </c>
      <c r="AG362" s="345" t="n">
        <f aca="false">1-EXP(-(1/0.25)*(AD362/ABS($AD$1010)))</f>
        <v>0.983656198607022</v>
      </c>
    </row>
    <row r="363" customFormat="false" ht="12.75" hidden="false" customHeight="false" outlineLevel="0" collapsed="false">
      <c r="A363" s="336"/>
      <c r="B363" s="341" t="n">
        <f aca="false">+[4]data1cf!A363</f>
        <v>-66728.0688793902</v>
      </c>
      <c r="C363" s="341" t="n">
        <f aca="false">+[4]data1cf!B363</f>
        <v>11872.339250423</v>
      </c>
      <c r="D363" s="341" t="n">
        <f aca="false">+[4]data1cf!C363</f>
        <v>12840.5025549871</v>
      </c>
      <c r="E363" s="341" t="n">
        <f aca="false">+[4]data1cf!D363</f>
        <v>12483.8380422942</v>
      </c>
      <c r="F363" s="341" t="n">
        <f aca="false">+[4]data1cf!E363</f>
        <v>12450.8200174709</v>
      </c>
      <c r="G363" s="341" t="n">
        <f aca="false">+[4]data1cf!F363</f>
        <v>12046.5530288414</v>
      </c>
      <c r="H363" s="341" t="n">
        <f aca="false">+[4]data1cf!G363</f>
        <v>11841.8246658308</v>
      </c>
      <c r="I363" s="341" t="n">
        <f aca="false">+[4]data1cf!H363</f>
        <v>11655.8716237977</v>
      </c>
      <c r="J363" s="341" t="n">
        <f aca="false">+[4]data1cf!I363</f>
        <v>11761.4794191716</v>
      </c>
      <c r="K363" s="341" t="n">
        <f aca="false">+[4]data1cf!J363</f>
        <v>11581.9135464526</v>
      </c>
      <c r="L363" s="341" t="n">
        <f aca="false">+[4]data1cf!K363</f>
        <v>11451.4125843292</v>
      </c>
      <c r="M363" s="341" t="n">
        <f aca="false">+[4]data1cf!L363</f>
        <v>11573.1862242531</v>
      </c>
      <c r="N363" s="341" t="n">
        <f aca="false">+[4]data1cf!M363</f>
        <v>11417.4830918008</v>
      </c>
      <c r="O363" s="341" t="n">
        <f aca="false">+[4]data1cf!N363</f>
        <v>11367.4468211232</v>
      </c>
      <c r="P363" s="341" t="n">
        <f aca="false">+[4]data1cf!O363</f>
        <v>11218.2763275566</v>
      </c>
      <c r="Q363" s="341" t="n">
        <f aca="false">+[4]data1cf!P363</f>
        <v>11251.8819539118</v>
      </c>
      <c r="R363" s="341" t="n">
        <f aca="false">+[4]data1cf!Q363</f>
        <v>765.344258819053</v>
      </c>
      <c r="S363" s="341" t="n">
        <f aca="false">+[4]data1cf!R363</f>
        <v>0</v>
      </c>
      <c r="T363" s="341" t="n">
        <f aca="false">+[4]data1cf!S363</f>
        <v>0</v>
      </c>
      <c r="U363" s="341" t="n">
        <f aca="false">+[4]data1cf!T363</f>
        <v>0</v>
      </c>
      <c r="V363" s="341" t="n">
        <f aca="false">+[4]data1cf!U363</f>
        <v>0</v>
      </c>
      <c r="W363" s="341" t="n">
        <f aca="false">+[4]data1cf!V363</f>
        <v>0</v>
      </c>
      <c r="X363" s="341" t="n">
        <f aca="false">+[4]data1cf!W363</f>
        <v>0</v>
      </c>
      <c r="Y363" s="341" t="n">
        <f aca="false">+[4]data1cf!X363</f>
        <v>0</v>
      </c>
      <c r="Z363" s="341" t="n">
        <f aca="false">+[4]data1cf!Y363</f>
        <v>0</v>
      </c>
      <c r="AA363" s="341" t="n">
        <f aca="false">+[4]data1cf!Z363</f>
        <v>0</v>
      </c>
      <c r="AB363" s="341"/>
      <c r="AC363" s="342" t="n">
        <f aca="false">XNPV(0.1,B363:AA363,$B$1:$AA$1)</f>
        <v>24281.4516104648</v>
      </c>
      <c r="AD363" s="342" t="n">
        <f aca="false">SUMPRODUCT(B363:AA363,$B$1010:$AA$1010)</f>
        <v>49195.5000524449</v>
      </c>
      <c r="AE363" s="343" t="n">
        <f aca="false">SUMPRODUCT(B363:AA363,$B$1012:$AA$1012)</f>
        <v>48863.6579427768</v>
      </c>
      <c r="AF363" s="344" t="n">
        <f aca="false">XIRR(B363:AA363,$B$1:$AA$1)</f>
        <v>0.16116846649937</v>
      </c>
      <c r="AG363" s="345" t="n">
        <f aca="false">1-EXP(-(1/0.25)*(AD363/ABS($AD$1010)))</f>
        <v>0.981702326565593</v>
      </c>
    </row>
    <row r="364" customFormat="false" ht="12.75" hidden="false" customHeight="false" outlineLevel="0" collapsed="false">
      <c r="A364" s="336"/>
      <c r="B364" s="341" t="n">
        <f aca="false">+[4]data1cf!A364</f>
        <v>-65138.878894932</v>
      </c>
      <c r="C364" s="341" t="n">
        <f aca="false">+[4]data1cf!B364</f>
        <v>12069.5624092752</v>
      </c>
      <c r="D364" s="341" t="n">
        <f aca="false">+[4]data1cf!C364</f>
        <v>12902.6195831971</v>
      </c>
      <c r="E364" s="341" t="n">
        <f aca="false">+[4]data1cf!D364</f>
        <v>12505.8875415859</v>
      </c>
      <c r="F364" s="341" t="n">
        <f aca="false">+[4]data1cf!E364</f>
        <v>12203.3949086677</v>
      </c>
      <c r="G364" s="341" t="n">
        <f aca="false">+[4]data1cf!F364</f>
        <v>12112.2206821619</v>
      </c>
      <c r="H364" s="341" t="n">
        <f aca="false">+[4]data1cf!G364</f>
        <v>11789.0791577674</v>
      </c>
      <c r="I364" s="341" t="n">
        <f aca="false">+[4]data1cf!H364</f>
        <v>11620.2719317752</v>
      </c>
      <c r="J364" s="341" t="n">
        <f aca="false">+[4]data1cf!I364</f>
        <v>11589.259013943</v>
      </c>
      <c r="K364" s="341" t="n">
        <f aca="false">+[4]data1cf!J364</f>
        <v>11557.1962427903</v>
      </c>
      <c r="L364" s="341" t="n">
        <f aca="false">+[4]data1cf!K364</f>
        <v>11478.0629953936</v>
      </c>
      <c r="M364" s="341" t="n">
        <f aca="false">+[4]data1cf!L364</f>
        <v>11616.3751525302</v>
      </c>
      <c r="N364" s="341" t="n">
        <f aca="false">+[4]data1cf!M364</f>
        <v>11585.0180468199</v>
      </c>
      <c r="O364" s="341" t="n">
        <f aca="false">+[4]data1cf!N364</f>
        <v>11348.4938831705</v>
      </c>
      <c r="P364" s="341" t="n">
        <f aca="false">+[4]data1cf!O364</f>
        <v>11264.9741511128</v>
      </c>
      <c r="Q364" s="341" t="n">
        <f aca="false">+[4]data1cf!P364</f>
        <v>11278.8574247127</v>
      </c>
      <c r="R364" s="341" t="n">
        <f aca="false">+[4]data1cf!Q364</f>
        <v>747.116885373313</v>
      </c>
      <c r="S364" s="341" t="n">
        <f aca="false">+[4]data1cf!R364</f>
        <v>0</v>
      </c>
      <c r="T364" s="341" t="n">
        <f aca="false">+[4]data1cf!S364</f>
        <v>0</v>
      </c>
      <c r="U364" s="341" t="n">
        <f aca="false">+[4]data1cf!T364</f>
        <v>0</v>
      </c>
      <c r="V364" s="341" t="n">
        <f aca="false">+[4]data1cf!U364</f>
        <v>0</v>
      </c>
      <c r="W364" s="341" t="n">
        <f aca="false">+[4]data1cf!V364</f>
        <v>0</v>
      </c>
      <c r="X364" s="341" t="n">
        <f aca="false">+[4]data1cf!W364</f>
        <v>0</v>
      </c>
      <c r="Y364" s="341" t="n">
        <f aca="false">+[4]data1cf!X364</f>
        <v>0</v>
      </c>
      <c r="Z364" s="341" t="n">
        <f aca="false">+[4]data1cf!Y364</f>
        <v>0</v>
      </c>
      <c r="AA364" s="341" t="n">
        <f aca="false">+[4]data1cf!Z364</f>
        <v>0</v>
      </c>
      <c r="AB364" s="341"/>
      <c r="AC364" s="342" t="n">
        <f aca="false">XNPV(0.1,B364:AA364,$B$1:$AA$1)</f>
        <v>25938.8587368206</v>
      </c>
      <c r="AD364" s="342" t="n">
        <f aca="false">SUMPRODUCT(B364:AA364,$B$1010:$AA$1010)</f>
        <v>50839.8122225471</v>
      </c>
      <c r="AE364" s="343" t="n">
        <f aca="false">SUMPRODUCT(B364:AA364,$B$1012:$AA$1012)</f>
        <v>50507.9977883925</v>
      </c>
      <c r="AF364" s="344" t="n">
        <f aca="false">XIRR(B364:AA364,$B$1:$AA$1)</f>
        <v>0.166745616356666</v>
      </c>
      <c r="AG364" s="345" t="n">
        <f aca="false">1-EXP(-(1/0.25)*(AD364/ABS($AD$1010)))</f>
        <v>0.983992698345889</v>
      </c>
    </row>
    <row r="365" customFormat="false" ht="12.75" hidden="false" customHeight="false" outlineLevel="0" collapsed="false">
      <c r="A365" s="336"/>
      <c r="B365" s="341" t="n">
        <f aca="false">+[4]data1cf!A365</f>
        <v>-72308.4053925464</v>
      </c>
      <c r="C365" s="341" t="n">
        <f aca="false">+[4]data1cf!B365</f>
        <v>11991.9419803531</v>
      </c>
      <c r="D365" s="341" t="n">
        <f aca="false">+[4]data1cf!C365</f>
        <v>13279.484836628</v>
      </c>
      <c r="E365" s="341" t="n">
        <f aca="false">+[4]data1cf!D365</f>
        <v>12828.5156370799</v>
      </c>
      <c r="F365" s="341" t="n">
        <f aca="false">+[4]data1cf!E365</f>
        <v>12388.9110394694</v>
      </c>
      <c r="G365" s="341" t="n">
        <f aca="false">+[4]data1cf!F365</f>
        <v>12247.1074269178</v>
      </c>
      <c r="H365" s="341" t="n">
        <f aca="false">+[4]data1cf!G365</f>
        <v>12140.9110963529</v>
      </c>
      <c r="I365" s="341" t="n">
        <f aca="false">+[4]data1cf!H365</f>
        <v>11975.4171835716</v>
      </c>
      <c r="J365" s="341" t="n">
        <f aca="false">+[4]data1cf!I365</f>
        <v>11761.9609112136</v>
      </c>
      <c r="K365" s="341" t="n">
        <f aca="false">+[4]data1cf!J365</f>
        <v>11762.2814981009</v>
      </c>
      <c r="L365" s="341" t="n">
        <f aca="false">+[4]data1cf!K365</f>
        <v>11708.0413076598</v>
      </c>
      <c r="M365" s="341" t="n">
        <f aca="false">+[4]data1cf!L365</f>
        <v>11679.5729906678</v>
      </c>
      <c r="N365" s="341" t="n">
        <f aca="false">+[4]data1cf!M365</f>
        <v>11678.8271413929</v>
      </c>
      <c r="O365" s="341" t="n">
        <f aca="false">+[4]data1cf!N365</f>
        <v>11491.7910867921</v>
      </c>
      <c r="P365" s="341" t="n">
        <f aca="false">+[4]data1cf!O365</f>
        <v>11551.8222583091</v>
      </c>
      <c r="Q365" s="341" t="n">
        <f aca="false">+[4]data1cf!P365</f>
        <v>11512.4747717376</v>
      </c>
      <c r="R365" s="341" t="n">
        <f aca="false">+[4]data1cf!Q365</f>
        <v>829.34848649035</v>
      </c>
      <c r="S365" s="341" t="n">
        <f aca="false">+[4]data1cf!R365</f>
        <v>0</v>
      </c>
      <c r="T365" s="341" t="n">
        <f aca="false">+[4]data1cf!S365</f>
        <v>0</v>
      </c>
      <c r="U365" s="341" t="n">
        <f aca="false">+[4]data1cf!T365</f>
        <v>0</v>
      </c>
      <c r="V365" s="341" t="n">
        <f aca="false">+[4]data1cf!U365</f>
        <v>0</v>
      </c>
      <c r="W365" s="341" t="n">
        <f aca="false">+[4]data1cf!V365</f>
        <v>0</v>
      </c>
      <c r="X365" s="341" t="n">
        <f aca="false">+[4]data1cf!W365</f>
        <v>0</v>
      </c>
      <c r="Y365" s="341" t="n">
        <f aca="false">+[4]data1cf!X365</f>
        <v>0</v>
      </c>
      <c r="Z365" s="341" t="n">
        <f aca="false">+[4]data1cf!Y365</f>
        <v>0</v>
      </c>
      <c r="AA365" s="341" t="n">
        <f aca="false">+[4]data1cf!Z365</f>
        <v>0</v>
      </c>
      <c r="AB365" s="341"/>
      <c r="AC365" s="342" t="n">
        <f aca="false">XNPV(0.1,B365:AA365,$B$1:$AA$1)</f>
        <v>20342.2642681334</v>
      </c>
      <c r="AD365" s="342" t="n">
        <f aca="false">SUMPRODUCT(B365:AA365,$B$1010:$AA$1010)</f>
        <v>45703.2548066638</v>
      </c>
      <c r="AE365" s="343" t="n">
        <f aca="false">SUMPRODUCT(B365:AA365,$B$1012:$AA$1012)</f>
        <v>45365.3553539361</v>
      </c>
      <c r="AF365" s="344" t="n">
        <f aca="false">XIRR(B365:AA365,$B$1:$AA$1)</f>
        <v>0.147835435747512</v>
      </c>
      <c r="AG365" s="345" t="n">
        <f aca="false">1-EXP(-(1/0.25)*(AD365/ABS($AD$1010)))</f>
        <v>0.975692330220117</v>
      </c>
    </row>
    <row r="366" customFormat="false" ht="12.75" hidden="false" customHeight="false" outlineLevel="0" collapsed="false">
      <c r="A366" s="336"/>
      <c r="B366" s="341" t="n">
        <f aca="false">+[4]data1cf!A366</f>
        <v>-66232.7949496791</v>
      </c>
      <c r="C366" s="341" t="n">
        <f aca="false">+[4]data1cf!B366</f>
        <v>11986.2874174351</v>
      </c>
      <c r="D366" s="341" t="n">
        <f aca="false">+[4]data1cf!C366</f>
        <v>12845.0217284517</v>
      </c>
      <c r="E366" s="341" t="n">
        <f aca="false">+[4]data1cf!D366</f>
        <v>12659.8163964754</v>
      </c>
      <c r="F366" s="341" t="n">
        <f aca="false">+[4]data1cf!E366</f>
        <v>12382.8440217516</v>
      </c>
      <c r="G366" s="341" t="n">
        <f aca="false">+[4]data1cf!F366</f>
        <v>12174.5739055291</v>
      </c>
      <c r="H366" s="341" t="n">
        <f aca="false">+[4]data1cf!G366</f>
        <v>11716.2796728024</v>
      </c>
      <c r="I366" s="341" t="n">
        <f aca="false">+[4]data1cf!H366</f>
        <v>11643.5241012855</v>
      </c>
      <c r="J366" s="341" t="n">
        <f aca="false">+[4]data1cf!I366</f>
        <v>11628.4186520692</v>
      </c>
      <c r="K366" s="341" t="n">
        <f aca="false">+[4]data1cf!J366</f>
        <v>11547.1319940751</v>
      </c>
      <c r="L366" s="341" t="n">
        <f aca="false">+[4]data1cf!K366</f>
        <v>11459.152505001</v>
      </c>
      <c r="M366" s="341" t="n">
        <f aca="false">+[4]data1cf!L366</f>
        <v>11564.3461740252</v>
      </c>
      <c r="N366" s="341" t="n">
        <f aca="false">+[4]data1cf!M366</f>
        <v>11473.7841581794</v>
      </c>
      <c r="O366" s="341" t="n">
        <f aca="false">+[4]data1cf!N366</f>
        <v>11538.9924614921</v>
      </c>
      <c r="P366" s="341" t="n">
        <f aca="false">+[4]data1cf!O366</f>
        <v>11472.496511936</v>
      </c>
      <c r="Q366" s="341" t="n">
        <f aca="false">+[4]data1cf!P366</f>
        <v>11389.1783314504</v>
      </c>
      <c r="R366" s="341" t="n">
        <f aca="false">+[4]data1cf!Q366</f>
        <v>759.663664954839</v>
      </c>
      <c r="S366" s="341" t="n">
        <f aca="false">+[4]data1cf!R366</f>
        <v>0</v>
      </c>
      <c r="T366" s="341" t="n">
        <f aca="false">+[4]data1cf!S366</f>
        <v>0</v>
      </c>
      <c r="U366" s="341" t="n">
        <f aca="false">+[4]data1cf!T366</f>
        <v>0</v>
      </c>
      <c r="V366" s="341" t="n">
        <f aca="false">+[4]data1cf!U366</f>
        <v>0</v>
      </c>
      <c r="W366" s="341" t="n">
        <f aca="false">+[4]data1cf!V366</f>
        <v>0</v>
      </c>
      <c r="X366" s="341" t="n">
        <f aca="false">+[4]data1cf!W366</f>
        <v>0</v>
      </c>
      <c r="Y366" s="341" t="n">
        <f aca="false">+[4]data1cf!X366</f>
        <v>0</v>
      </c>
      <c r="Z366" s="341" t="n">
        <f aca="false">+[4]data1cf!Y366</f>
        <v>0</v>
      </c>
      <c r="AA366" s="341" t="n">
        <f aca="false">+[4]data1cf!Z366</f>
        <v>0</v>
      </c>
      <c r="AB366" s="341"/>
      <c r="AC366" s="342" t="n">
        <f aca="false">XNPV(0.1,B366:AA366,$B$1:$AA$1)</f>
        <v>25061.2710819815</v>
      </c>
      <c r="AD366" s="342" t="n">
        <f aca="false">SUMPRODUCT(B366:AA366,$B$1010:$AA$1010)</f>
        <v>50049.1603676702</v>
      </c>
      <c r="AE366" s="343" t="n">
        <f aca="false">SUMPRODUCT(B366:AA366,$B$1012:$AA$1012)</f>
        <v>49716.0883795998</v>
      </c>
      <c r="AF366" s="344" t="n">
        <f aca="false">XIRR(B366:AA366,$B$1:$AA$1)</f>
        <v>0.163494854363581</v>
      </c>
      <c r="AG366" s="345" t="n">
        <f aca="false">1-EXP(-(1/0.25)*(AD366/ABS($AD$1010)))</f>
        <v>0.982929577935492</v>
      </c>
    </row>
    <row r="367" customFormat="false" ht="12.75" hidden="false" customHeight="false" outlineLevel="0" collapsed="false">
      <c r="A367" s="336"/>
      <c r="B367" s="341" t="n">
        <f aca="false">+[4]data1cf!A367</f>
        <v>-62804.2454482914</v>
      </c>
      <c r="C367" s="341" t="n">
        <f aca="false">+[4]data1cf!B367</f>
        <v>11874.700706209</v>
      </c>
      <c r="D367" s="341" t="n">
        <f aca="false">+[4]data1cf!C367</f>
        <v>12876.0404823011</v>
      </c>
      <c r="E367" s="341" t="n">
        <f aca="false">+[4]data1cf!D367</f>
        <v>12500.856956497</v>
      </c>
      <c r="F367" s="341" t="n">
        <f aca="false">+[4]data1cf!E367</f>
        <v>12139.2601438751</v>
      </c>
      <c r="G367" s="341" t="n">
        <f aca="false">+[4]data1cf!F367</f>
        <v>11886.6055540433</v>
      </c>
      <c r="H367" s="341" t="n">
        <f aca="false">+[4]data1cf!G367</f>
        <v>11748.018112089</v>
      </c>
      <c r="I367" s="341" t="n">
        <f aca="false">+[4]data1cf!H367</f>
        <v>11594.6885007574</v>
      </c>
      <c r="J367" s="341" t="n">
        <f aca="false">+[4]data1cf!I367</f>
        <v>11575.6080104671</v>
      </c>
      <c r="K367" s="341" t="n">
        <f aca="false">+[4]data1cf!J367</f>
        <v>11546.5155502945</v>
      </c>
      <c r="L367" s="341" t="n">
        <f aca="false">+[4]data1cf!K367</f>
        <v>11514.2059659911</v>
      </c>
      <c r="M367" s="341" t="n">
        <f aca="false">+[4]data1cf!L367</f>
        <v>11348.966199807</v>
      </c>
      <c r="N367" s="341" t="n">
        <f aca="false">+[4]data1cf!M367</f>
        <v>11409.4628918711</v>
      </c>
      <c r="O367" s="341" t="n">
        <f aca="false">+[4]data1cf!N367</f>
        <v>11185.8888142788</v>
      </c>
      <c r="P367" s="341" t="n">
        <f aca="false">+[4]data1cf!O367</f>
        <v>11236.195621157</v>
      </c>
      <c r="Q367" s="341" t="n">
        <f aca="false">+[4]data1cf!P367</f>
        <v>11301.4891773444</v>
      </c>
      <c r="R367" s="341" t="n">
        <f aca="false">+[4]data1cf!Q367</f>
        <v>720.339573593723</v>
      </c>
      <c r="S367" s="341" t="n">
        <f aca="false">+[4]data1cf!R367</f>
        <v>0</v>
      </c>
      <c r="T367" s="341" t="n">
        <f aca="false">+[4]data1cf!S367</f>
        <v>0</v>
      </c>
      <c r="U367" s="341" t="n">
        <f aca="false">+[4]data1cf!T367</f>
        <v>0</v>
      </c>
      <c r="V367" s="341" t="n">
        <f aca="false">+[4]data1cf!U367</f>
        <v>0</v>
      </c>
      <c r="W367" s="341" t="n">
        <f aca="false">+[4]data1cf!V367</f>
        <v>0</v>
      </c>
      <c r="X367" s="341" t="n">
        <f aca="false">+[4]data1cf!W367</f>
        <v>0</v>
      </c>
      <c r="Y367" s="341" t="n">
        <f aca="false">+[4]data1cf!X367</f>
        <v>0</v>
      </c>
      <c r="Z367" s="341" t="n">
        <f aca="false">+[4]data1cf!Y367</f>
        <v>0</v>
      </c>
      <c r="AA367" s="341" t="n">
        <f aca="false">+[4]data1cf!Z367</f>
        <v>0</v>
      </c>
      <c r="AB367" s="341"/>
      <c r="AC367" s="342" t="n">
        <f aca="false">XNPV(0.1,B367:AA367,$B$1:$AA$1)</f>
        <v>27648.9153246896</v>
      </c>
      <c r="AD367" s="342" t="n">
        <f aca="false">SUMPRODUCT(B367:AA367,$B$1010:$AA$1010)</f>
        <v>52387.3848763661</v>
      </c>
      <c r="AE367" s="343" t="n">
        <f aca="false">SUMPRODUCT(B367:AA367,$B$1012:$AA$1012)</f>
        <v>52057.7870479439</v>
      </c>
      <c r="AF367" s="344" t="n">
        <f aca="false">XIRR(B367:AA367,$B$1:$AA$1)</f>
        <v>0.173377386321899</v>
      </c>
      <c r="AG367" s="345" t="n">
        <f aca="false">1-EXP(-(1/0.25)*(AD367/ABS($AD$1010)))</f>
        <v>0.985885767625793</v>
      </c>
    </row>
    <row r="368" customFormat="false" ht="12.75" hidden="false" customHeight="false" outlineLevel="0" collapsed="false">
      <c r="A368" s="336"/>
      <c r="B368" s="341" t="n">
        <f aca="false">+[4]data1cf!A368</f>
        <v>-65479.8456659074</v>
      </c>
      <c r="C368" s="341" t="n">
        <f aca="false">+[4]data1cf!B368</f>
        <v>12089.255050922</v>
      </c>
      <c r="D368" s="341" t="n">
        <f aca="false">+[4]data1cf!C368</f>
        <v>12860.1773939879</v>
      </c>
      <c r="E368" s="341" t="n">
        <f aca="false">+[4]data1cf!D368</f>
        <v>12625.0370430476</v>
      </c>
      <c r="F368" s="341" t="n">
        <f aca="false">+[4]data1cf!E368</f>
        <v>12209.6554169824</v>
      </c>
      <c r="G368" s="341" t="n">
        <f aca="false">+[4]data1cf!F368</f>
        <v>12154.0457664488</v>
      </c>
      <c r="H368" s="341" t="n">
        <f aca="false">+[4]data1cf!G368</f>
        <v>11766.048520029</v>
      </c>
      <c r="I368" s="341" t="n">
        <f aca="false">+[4]data1cf!H368</f>
        <v>11546.7394814754</v>
      </c>
      <c r="J368" s="341" t="n">
        <f aca="false">+[4]data1cf!I368</f>
        <v>11633.5119597674</v>
      </c>
      <c r="K368" s="341" t="n">
        <f aca="false">+[4]data1cf!J368</f>
        <v>11660.8558196459</v>
      </c>
      <c r="L368" s="341" t="n">
        <f aca="false">+[4]data1cf!K368</f>
        <v>11561.8911740742</v>
      </c>
      <c r="M368" s="341" t="n">
        <f aca="false">+[4]data1cf!L368</f>
        <v>11410.0086691631</v>
      </c>
      <c r="N368" s="341" t="n">
        <f aca="false">+[4]data1cf!M368</f>
        <v>11321.7773264583</v>
      </c>
      <c r="O368" s="341" t="n">
        <f aca="false">+[4]data1cf!N368</f>
        <v>11263.2178618199</v>
      </c>
      <c r="P368" s="341" t="n">
        <f aca="false">+[4]data1cf!O368</f>
        <v>11296.1873202958</v>
      </c>
      <c r="Q368" s="341" t="n">
        <f aca="false">+[4]data1cf!P368</f>
        <v>11415.1617615347</v>
      </c>
      <c r="R368" s="341" t="n">
        <f aca="false">+[4]data1cf!Q368</f>
        <v>751.027637849692</v>
      </c>
      <c r="S368" s="341" t="n">
        <f aca="false">+[4]data1cf!R368</f>
        <v>0</v>
      </c>
      <c r="T368" s="341" t="n">
        <f aca="false">+[4]data1cf!S368</f>
        <v>0</v>
      </c>
      <c r="U368" s="341" t="n">
        <f aca="false">+[4]data1cf!T368</f>
        <v>0</v>
      </c>
      <c r="V368" s="341" t="n">
        <f aca="false">+[4]data1cf!U368</f>
        <v>0</v>
      </c>
      <c r="W368" s="341" t="n">
        <f aca="false">+[4]data1cf!V368</f>
        <v>0</v>
      </c>
      <c r="X368" s="341" t="n">
        <f aca="false">+[4]data1cf!W368</f>
        <v>0</v>
      </c>
      <c r="Y368" s="341" t="n">
        <f aca="false">+[4]data1cf!X368</f>
        <v>0</v>
      </c>
      <c r="Z368" s="341" t="n">
        <f aca="false">+[4]data1cf!Y368</f>
        <v>0</v>
      </c>
      <c r="AA368" s="341" t="n">
        <f aca="false">+[4]data1cf!Z368</f>
        <v>0</v>
      </c>
      <c r="AB368" s="341"/>
      <c r="AC368" s="342" t="n">
        <f aca="false">XNPV(0.1,B368:AA368,$B$1:$AA$1)</f>
        <v>25607.5105018073</v>
      </c>
      <c r="AD368" s="342" t="n">
        <f aca="false">SUMPRODUCT(B368:AA368,$B$1010:$AA$1010)</f>
        <v>50483.4680012691</v>
      </c>
      <c r="AE368" s="343" t="n">
        <f aca="false">SUMPRODUCT(B368:AA368,$B$1012:$AA$1012)</f>
        <v>50152.0629181614</v>
      </c>
      <c r="AF368" s="344" t="n">
        <f aca="false">XIRR(B368:AA368,$B$1:$AA$1)</f>
        <v>0.165696265375204</v>
      </c>
      <c r="AG368" s="345" t="n">
        <f aca="false">1-EXP(-(1/0.25)*(AD368/ABS($AD$1010)))</f>
        <v>0.983522005817324</v>
      </c>
    </row>
    <row r="369" customFormat="false" ht="12.75" hidden="false" customHeight="false" outlineLevel="0" collapsed="false">
      <c r="A369" s="336"/>
      <c r="B369" s="341" t="n">
        <f aca="false">+[4]data1cf!A369</f>
        <v>-66185.3859465222</v>
      </c>
      <c r="C369" s="341" t="n">
        <f aca="false">+[4]data1cf!B369</f>
        <v>11823.7820987951</v>
      </c>
      <c r="D369" s="341" t="n">
        <f aca="false">+[4]data1cf!C369</f>
        <v>12949.5222873262</v>
      </c>
      <c r="E369" s="341" t="n">
        <f aca="false">+[4]data1cf!D369</f>
        <v>12518.1564019531</v>
      </c>
      <c r="F369" s="341" t="n">
        <f aca="false">+[4]data1cf!E369</f>
        <v>12326.7911744096</v>
      </c>
      <c r="G369" s="341" t="n">
        <f aca="false">+[4]data1cf!F369</f>
        <v>12004.0530101383</v>
      </c>
      <c r="H369" s="341" t="n">
        <f aca="false">+[4]data1cf!G369</f>
        <v>11670.4814649101</v>
      </c>
      <c r="I369" s="341" t="n">
        <f aca="false">+[4]data1cf!H369</f>
        <v>11669.2059095536</v>
      </c>
      <c r="J369" s="341" t="n">
        <f aca="false">+[4]data1cf!I369</f>
        <v>11591.2427098247</v>
      </c>
      <c r="K369" s="341" t="n">
        <f aca="false">+[4]data1cf!J369</f>
        <v>11581.946686136</v>
      </c>
      <c r="L369" s="341" t="n">
        <f aca="false">+[4]data1cf!K369</f>
        <v>11492.6580625661</v>
      </c>
      <c r="M369" s="341" t="n">
        <f aca="false">+[4]data1cf!L369</f>
        <v>11466.955065825</v>
      </c>
      <c r="N369" s="341" t="n">
        <f aca="false">+[4]data1cf!M369</f>
        <v>11417.5054516604</v>
      </c>
      <c r="O369" s="341" t="n">
        <f aca="false">+[4]data1cf!N369</f>
        <v>11555.7684990934</v>
      </c>
      <c r="P369" s="341" t="n">
        <f aca="false">+[4]data1cf!O369</f>
        <v>11506.4490191234</v>
      </c>
      <c r="Q369" s="341" t="n">
        <f aca="false">+[4]data1cf!P369</f>
        <v>11321.864191263</v>
      </c>
      <c r="R369" s="341" t="n">
        <f aca="false">+[4]data1cf!Q369</f>
        <v>759.119902652231</v>
      </c>
      <c r="S369" s="341" t="n">
        <f aca="false">+[4]data1cf!R369</f>
        <v>0</v>
      </c>
      <c r="T369" s="341" t="n">
        <f aca="false">+[4]data1cf!S369</f>
        <v>0</v>
      </c>
      <c r="U369" s="341" t="n">
        <f aca="false">+[4]data1cf!T369</f>
        <v>0</v>
      </c>
      <c r="V369" s="341" t="n">
        <f aca="false">+[4]data1cf!U369</f>
        <v>0</v>
      </c>
      <c r="W369" s="341" t="n">
        <f aca="false">+[4]data1cf!V369</f>
        <v>0</v>
      </c>
      <c r="X369" s="341" t="n">
        <f aca="false">+[4]data1cf!W369</f>
        <v>0</v>
      </c>
      <c r="Y369" s="341" t="n">
        <f aca="false">+[4]data1cf!X369</f>
        <v>0</v>
      </c>
      <c r="Z369" s="341" t="n">
        <f aca="false">+[4]data1cf!Y369</f>
        <v>0</v>
      </c>
      <c r="AA369" s="341" t="n">
        <f aca="false">+[4]data1cf!Z369</f>
        <v>0</v>
      </c>
      <c r="AB369" s="341"/>
      <c r="AC369" s="342" t="n">
        <f aca="false">XNPV(0.1,B369:AA369,$B$1:$AA$1)</f>
        <v>24739.9682240182</v>
      </c>
      <c r="AD369" s="342" t="n">
        <f aca="false">SUMPRODUCT(B369:AA369,$B$1010:$AA$1010)</f>
        <v>49657.9853452993</v>
      </c>
      <c r="AE369" s="343" t="n">
        <f aca="false">SUMPRODUCT(B369:AA369,$B$1012:$AA$1012)</f>
        <v>49325.7822348154</v>
      </c>
      <c r="AF369" s="344" t="n">
        <f aca="false">XIRR(B369:AA369,$B$1:$AA$1)</f>
        <v>0.162671446698968</v>
      </c>
      <c r="AG369" s="345" t="n">
        <f aca="false">1-EXP(-(1/0.25)*(AD369/ABS($AD$1010)))</f>
        <v>0.982377776195912</v>
      </c>
    </row>
    <row r="370" customFormat="false" ht="12.75" hidden="false" customHeight="false" outlineLevel="0" collapsed="false">
      <c r="A370" s="336"/>
      <c r="B370" s="341" t="n">
        <f aca="false">+[4]data1cf!A370</f>
        <v>-65517.3192088387</v>
      </c>
      <c r="C370" s="341" t="n">
        <f aca="false">+[4]data1cf!B370</f>
        <v>11985.8449901344</v>
      </c>
      <c r="D370" s="341" t="n">
        <f aca="false">+[4]data1cf!C370</f>
        <v>12982.4211080099</v>
      </c>
      <c r="E370" s="341" t="n">
        <f aca="false">+[4]data1cf!D370</f>
        <v>12522.2117859253</v>
      </c>
      <c r="F370" s="341" t="n">
        <f aca="false">+[4]data1cf!E370</f>
        <v>12152.3992582918</v>
      </c>
      <c r="G370" s="341" t="n">
        <f aca="false">+[4]data1cf!F370</f>
        <v>11990.4801821389</v>
      </c>
      <c r="H370" s="341" t="n">
        <f aca="false">+[4]data1cf!G370</f>
        <v>11942.1460346776</v>
      </c>
      <c r="I370" s="341" t="n">
        <f aca="false">+[4]data1cf!H370</f>
        <v>11700.4395341663</v>
      </c>
      <c r="J370" s="341" t="n">
        <f aca="false">+[4]data1cf!I370</f>
        <v>11508.2546231293</v>
      </c>
      <c r="K370" s="341" t="n">
        <f aca="false">+[4]data1cf!J370</f>
        <v>11583.3120147959</v>
      </c>
      <c r="L370" s="341" t="n">
        <f aca="false">+[4]data1cf!K370</f>
        <v>11588.215179718</v>
      </c>
      <c r="M370" s="341" t="n">
        <f aca="false">+[4]data1cf!L370</f>
        <v>11580.6178441458</v>
      </c>
      <c r="N370" s="341" t="n">
        <f aca="false">+[4]data1cf!M370</f>
        <v>11388.0963781548</v>
      </c>
      <c r="O370" s="341" t="n">
        <f aca="false">+[4]data1cf!N370</f>
        <v>11446.120200421</v>
      </c>
      <c r="P370" s="341" t="n">
        <f aca="false">+[4]data1cf!O370</f>
        <v>11270.4927375208</v>
      </c>
      <c r="Q370" s="341" t="n">
        <f aca="false">+[4]data1cf!P370</f>
        <v>11346.4362903379</v>
      </c>
      <c r="R370" s="341" t="n">
        <f aca="false">+[4]data1cf!Q370</f>
        <v>751.457444397696</v>
      </c>
      <c r="S370" s="341" t="n">
        <f aca="false">+[4]data1cf!R370</f>
        <v>0</v>
      </c>
      <c r="T370" s="341" t="n">
        <f aca="false">+[4]data1cf!S370</f>
        <v>0</v>
      </c>
      <c r="U370" s="341" t="n">
        <f aca="false">+[4]data1cf!T370</f>
        <v>0</v>
      </c>
      <c r="V370" s="341" t="n">
        <f aca="false">+[4]data1cf!U370</f>
        <v>0</v>
      </c>
      <c r="W370" s="341" t="n">
        <f aca="false">+[4]data1cf!V370</f>
        <v>0</v>
      </c>
      <c r="X370" s="341" t="n">
        <f aca="false">+[4]data1cf!W370</f>
        <v>0</v>
      </c>
      <c r="Y370" s="341" t="n">
        <f aca="false">+[4]data1cf!X370</f>
        <v>0</v>
      </c>
      <c r="Z370" s="341" t="n">
        <f aca="false">+[4]data1cf!Y370</f>
        <v>0</v>
      </c>
      <c r="AA370" s="341" t="n">
        <f aca="false">+[4]data1cf!Z370</f>
        <v>0</v>
      </c>
      <c r="AB370" s="341"/>
      <c r="AC370" s="342" t="n">
        <f aca="false">XNPV(0.1,B370:AA370,$B$1:$AA$1)</f>
        <v>25566.9183025206</v>
      </c>
      <c r="AD370" s="342" t="n">
        <f aca="false">SUMPRODUCT(B370:AA370,$B$1010:$AA$1010)</f>
        <v>50483.4966347776</v>
      </c>
      <c r="AE370" s="343" t="n">
        <f aca="false">SUMPRODUCT(B370:AA370,$B$1012:$AA$1012)</f>
        <v>50151.4561458502</v>
      </c>
      <c r="AF370" s="344" t="n">
        <f aca="false">XIRR(B370:AA370,$B$1:$AA$1)</f>
        <v>0.16542937883724</v>
      </c>
      <c r="AG370" s="345" t="n">
        <f aca="false">1-EXP(-(1/0.25)*(AD370/ABS($AD$1010)))</f>
        <v>0.983522044189776</v>
      </c>
    </row>
    <row r="371" customFormat="false" ht="12.75" hidden="false" customHeight="false" outlineLevel="0" collapsed="false">
      <c r="A371" s="336"/>
      <c r="B371" s="341" t="n">
        <f aca="false">+[4]data1cf!A371</f>
        <v>-73793.3886094454</v>
      </c>
      <c r="C371" s="341" t="n">
        <f aca="false">+[4]data1cf!B371</f>
        <v>12225.5337198634</v>
      </c>
      <c r="D371" s="341" t="n">
        <f aca="false">+[4]data1cf!C371</f>
        <v>13128.181666557</v>
      </c>
      <c r="E371" s="341" t="n">
        <f aca="false">+[4]data1cf!D371</f>
        <v>12798.2532065254</v>
      </c>
      <c r="F371" s="341" t="n">
        <f aca="false">+[4]data1cf!E371</f>
        <v>12413.5485231046</v>
      </c>
      <c r="G371" s="341" t="n">
        <f aca="false">+[4]data1cf!F371</f>
        <v>12216.2438190959</v>
      </c>
      <c r="H371" s="341" t="n">
        <f aca="false">+[4]data1cf!G371</f>
        <v>11894.4417334557</v>
      </c>
      <c r="I371" s="341" t="n">
        <f aca="false">+[4]data1cf!H371</f>
        <v>11732.9061525653</v>
      </c>
      <c r="J371" s="341" t="n">
        <f aca="false">+[4]data1cf!I371</f>
        <v>11680.8652098026</v>
      </c>
      <c r="K371" s="341" t="n">
        <f aca="false">+[4]data1cf!J371</f>
        <v>11684.2359007712</v>
      </c>
      <c r="L371" s="341" t="n">
        <f aca="false">+[4]data1cf!K371</f>
        <v>11656.5407926597</v>
      </c>
      <c r="M371" s="341" t="n">
        <f aca="false">+[4]data1cf!L371</f>
        <v>11618.7278529841</v>
      </c>
      <c r="N371" s="341" t="n">
        <f aca="false">+[4]data1cf!M371</f>
        <v>11658.132406863</v>
      </c>
      <c r="O371" s="341" t="n">
        <f aca="false">+[4]data1cf!N371</f>
        <v>11741.8906211325</v>
      </c>
      <c r="P371" s="341" t="n">
        <f aca="false">+[4]data1cf!O371</f>
        <v>11483.7443855858</v>
      </c>
      <c r="Q371" s="341" t="n">
        <f aca="false">+[4]data1cf!P371</f>
        <v>11361.2496594824</v>
      </c>
      <c r="R371" s="341" t="n">
        <f aca="false">+[4]data1cf!Q371</f>
        <v>846.380649994894</v>
      </c>
      <c r="S371" s="341" t="n">
        <f aca="false">+[4]data1cf!R371</f>
        <v>0</v>
      </c>
      <c r="T371" s="341" t="n">
        <f aca="false">+[4]data1cf!S371</f>
        <v>0</v>
      </c>
      <c r="U371" s="341" t="n">
        <f aca="false">+[4]data1cf!T371</f>
        <v>0</v>
      </c>
      <c r="V371" s="341" t="n">
        <f aca="false">+[4]data1cf!U371</f>
        <v>0</v>
      </c>
      <c r="W371" s="341" t="n">
        <f aca="false">+[4]data1cf!V371</f>
        <v>0</v>
      </c>
      <c r="X371" s="341" t="n">
        <f aca="false">+[4]data1cf!W371</f>
        <v>0</v>
      </c>
      <c r="Y371" s="341" t="n">
        <f aca="false">+[4]data1cf!X371</f>
        <v>0</v>
      </c>
      <c r="Z371" s="341" t="n">
        <f aca="false">+[4]data1cf!Y371</f>
        <v>0</v>
      </c>
      <c r="AA371" s="341" t="n">
        <f aca="false">+[4]data1cf!Z371</f>
        <v>0</v>
      </c>
      <c r="AB371" s="341"/>
      <c r="AC371" s="342" t="n">
        <f aca="false">XNPV(0.1,B371:AA371,$B$1:$AA$1)</f>
        <v>18559.5119100187</v>
      </c>
      <c r="AD371" s="342" t="n">
        <f aca="false">SUMPRODUCT(B371:AA371,$B$1010:$AA$1010)</f>
        <v>43792.1184513884</v>
      </c>
      <c r="AE371" s="343" t="n">
        <f aca="false">SUMPRODUCT(B371:AA371,$B$1012:$AA$1012)</f>
        <v>43455.8060001928</v>
      </c>
      <c r="AF371" s="344" t="n">
        <f aca="false">XIRR(B371:AA371,$B$1:$AA$1)</f>
        <v>0.143040117434491</v>
      </c>
      <c r="AG371" s="345" t="n">
        <f aca="false">1-EXP(-(1/0.25)*(AD371/ABS($AD$1010)))</f>
        <v>0.971604769100789</v>
      </c>
    </row>
    <row r="372" customFormat="false" ht="12.75" hidden="false" customHeight="false" outlineLevel="0" collapsed="false">
      <c r="A372" s="336"/>
      <c r="B372" s="341" t="n">
        <f aca="false">+[4]data1cf!A372</f>
        <v>-68017.1060648733</v>
      </c>
      <c r="C372" s="341" t="n">
        <f aca="false">+[4]data1cf!B372</f>
        <v>11927.4496239835</v>
      </c>
      <c r="D372" s="341" t="n">
        <f aca="false">+[4]data1cf!C372</f>
        <v>12982.5656440562</v>
      </c>
      <c r="E372" s="341" t="n">
        <f aca="false">+[4]data1cf!D372</f>
        <v>12845.346284131</v>
      </c>
      <c r="F372" s="341" t="n">
        <f aca="false">+[4]data1cf!E372</f>
        <v>12315.4352448012</v>
      </c>
      <c r="G372" s="341" t="n">
        <f aca="false">+[4]data1cf!F372</f>
        <v>12333.6573259975</v>
      </c>
      <c r="H372" s="341" t="n">
        <f aca="false">+[4]data1cf!G372</f>
        <v>11792.9813827979</v>
      </c>
      <c r="I372" s="341" t="n">
        <f aca="false">+[4]data1cf!H372</f>
        <v>11697.4542057106</v>
      </c>
      <c r="J372" s="341" t="n">
        <f aca="false">+[4]data1cf!I372</f>
        <v>11710.9140181997</v>
      </c>
      <c r="K372" s="341" t="n">
        <f aca="false">+[4]data1cf!J372</f>
        <v>11535.6376063428</v>
      </c>
      <c r="L372" s="341" t="n">
        <f aca="false">+[4]data1cf!K372</f>
        <v>11607.3208409432</v>
      </c>
      <c r="M372" s="341" t="n">
        <f aca="false">+[4]data1cf!L372</f>
        <v>11592.391366739</v>
      </c>
      <c r="N372" s="341" t="n">
        <f aca="false">+[4]data1cf!M372</f>
        <v>11453.3301218917</v>
      </c>
      <c r="O372" s="341" t="n">
        <f aca="false">+[4]data1cf!N372</f>
        <v>11378.5182082463</v>
      </c>
      <c r="P372" s="341" t="n">
        <f aca="false">+[4]data1cf!O372</f>
        <v>11389.9686644827</v>
      </c>
      <c r="Q372" s="341" t="n">
        <f aca="false">+[4]data1cf!P372</f>
        <v>11309.5750254973</v>
      </c>
      <c r="R372" s="341" t="n">
        <f aca="false">+[4]data1cf!Q372</f>
        <v>780.128999721671</v>
      </c>
      <c r="S372" s="341" t="n">
        <f aca="false">+[4]data1cf!R372</f>
        <v>0</v>
      </c>
      <c r="T372" s="341" t="n">
        <f aca="false">+[4]data1cf!S372</f>
        <v>0</v>
      </c>
      <c r="U372" s="341" t="n">
        <f aca="false">+[4]data1cf!T372</f>
        <v>0</v>
      </c>
      <c r="V372" s="341" t="n">
        <f aca="false">+[4]data1cf!U372</f>
        <v>0</v>
      </c>
      <c r="W372" s="341" t="n">
        <f aca="false">+[4]data1cf!V372</f>
        <v>0</v>
      </c>
      <c r="X372" s="341" t="n">
        <f aca="false">+[4]data1cf!W372</f>
        <v>0</v>
      </c>
      <c r="Y372" s="341" t="n">
        <f aca="false">+[4]data1cf!X372</f>
        <v>0</v>
      </c>
      <c r="Z372" s="341" t="n">
        <f aca="false">+[4]data1cf!Y372</f>
        <v>0</v>
      </c>
      <c r="AA372" s="341" t="n">
        <f aca="false">+[4]data1cf!Z372</f>
        <v>0</v>
      </c>
      <c r="AB372" s="341"/>
      <c r="AC372" s="342" t="n">
        <f aca="false">XNPV(0.1,B372:AA372,$B$1:$AA$1)</f>
        <v>23611.3648679138</v>
      </c>
      <c r="AD372" s="342" t="n">
        <f aca="false">SUMPRODUCT(B372:AA372,$B$1010:$AA$1010)</f>
        <v>48654.1363489893</v>
      </c>
      <c r="AE372" s="343" t="n">
        <f aca="false">SUMPRODUCT(B372:AA372,$B$1012:$AA$1012)</f>
        <v>48320.5790120513</v>
      </c>
      <c r="AF372" s="344" t="n">
        <f aca="false">XIRR(B372:AA372,$B$1:$AA$1)</f>
        <v>0.158587417786667</v>
      </c>
      <c r="AG372" s="345" t="n">
        <f aca="false">1-EXP(-(1/0.25)*(AD372/ABS($AD$1010)))</f>
        <v>0.980878716167495</v>
      </c>
    </row>
    <row r="373" customFormat="false" ht="12.75" hidden="false" customHeight="false" outlineLevel="0" collapsed="false">
      <c r="A373" s="336"/>
      <c r="B373" s="341" t="n">
        <f aca="false">+[4]data1cf!A373</f>
        <v>-61150.1643022942</v>
      </c>
      <c r="C373" s="341" t="n">
        <f aca="false">+[4]data1cf!B373</f>
        <v>11829.1447543012</v>
      </c>
      <c r="D373" s="341" t="n">
        <f aca="false">+[4]data1cf!C373</f>
        <v>12736.5169883516</v>
      </c>
      <c r="E373" s="341" t="n">
        <f aca="false">+[4]data1cf!D373</f>
        <v>12401.7801825391</v>
      </c>
      <c r="F373" s="341" t="n">
        <f aca="false">+[4]data1cf!E373</f>
        <v>12128.9774277733</v>
      </c>
      <c r="G373" s="341" t="n">
        <f aca="false">+[4]data1cf!F373</f>
        <v>11922.1360841928</v>
      </c>
      <c r="H373" s="341" t="n">
        <f aca="false">+[4]data1cf!G373</f>
        <v>11668.4097379965</v>
      </c>
      <c r="I373" s="341" t="n">
        <f aca="false">+[4]data1cf!H373</f>
        <v>11482.4200301959</v>
      </c>
      <c r="J373" s="341" t="n">
        <f aca="false">+[4]data1cf!I373</f>
        <v>11575.5680627052</v>
      </c>
      <c r="K373" s="341" t="n">
        <f aca="false">+[4]data1cf!J373</f>
        <v>11405.9733327546</v>
      </c>
      <c r="L373" s="341" t="n">
        <f aca="false">+[4]data1cf!K373</f>
        <v>11424.9524948493</v>
      </c>
      <c r="M373" s="341" t="n">
        <f aca="false">+[4]data1cf!L373</f>
        <v>11340.7976850136</v>
      </c>
      <c r="N373" s="341" t="n">
        <f aca="false">+[4]data1cf!M373</f>
        <v>11234.3122451883</v>
      </c>
      <c r="O373" s="341" t="n">
        <f aca="false">+[4]data1cf!N373</f>
        <v>11421.9674393404</v>
      </c>
      <c r="P373" s="341" t="n">
        <f aca="false">+[4]data1cf!O373</f>
        <v>11335.3054497244</v>
      </c>
      <c r="Q373" s="341" t="n">
        <f aca="false">+[4]data1cf!P373</f>
        <v>11199.358270825</v>
      </c>
      <c r="R373" s="341" t="n">
        <f aca="false">+[4]data1cf!Q373</f>
        <v>701.367924481594</v>
      </c>
      <c r="S373" s="341" t="n">
        <f aca="false">+[4]data1cf!R373</f>
        <v>0</v>
      </c>
      <c r="T373" s="341" t="n">
        <f aca="false">+[4]data1cf!S373</f>
        <v>0</v>
      </c>
      <c r="U373" s="341" t="n">
        <f aca="false">+[4]data1cf!T373</f>
        <v>0</v>
      </c>
      <c r="V373" s="341" t="n">
        <f aca="false">+[4]data1cf!U373</f>
        <v>0</v>
      </c>
      <c r="W373" s="341" t="n">
        <f aca="false">+[4]data1cf!V373</f>
        <v>0</v>
      </c>
      <c r="X373" s="341" t="n">
        <f aca="false">+[4]data1cf!W373</f>
        <v>0</v>
      </c>
      <c r="Y373" s="341" t="n">
        <f aca="false">+[4]data1cf!X373</f>
        <v>0</v>
      </c>
      <c r="Z373" s="341" t="n">
        <f aca="false">+[4]data1cf!Y373</f>
        <v>0</v>
      </c>
      <c r="AA373" s="341" t="n">
        <f aca="false">+[4]data1cf!Z373</f>
        <v>0</v>
      </c>
      <c r="AB373" s="341"/>
      <c r="AC373" s="342" t="n">
        <f aca="false">XNPV(0.1,B373:AA373,$B$1:$AA$1)</f>
        <v>28897.6771982462</v>
      </c>
      <c r="AD373" s="342" t="n">
        <f aca="false">SUMPRODUCT(B373:AA373,$B$1010:$AA$1010)</f>
        <v>53551.2866762013</v>
      </c>
      <c r="AE373" s="343" t="n">
        <f aca="false">SUMPRODUCT(B373:AA373,$B$1012:$AA$1012)</f>
        <v>53222.7111798972</v>
      </c>
      <c r="AF373" s="344" t="n">
        <f aca="false">XIRR(B373:AA373,$B$1:$AA$1)</f>
        <v>0.178361066169881</v>
      </c>
      <c r="AG373" s="345" t="n">
        <f aca="false">1-EXP(-(1/0.25)*(AD373/ABS($AD$1010)))</f>
        <v>0.987160509193348</v>
      </c>
    </row>
    <row r="374" customFormat="false" ht="12.75" hidden="false" customHeight="false" outlineLevel="0" collapsed="false">
      <c r="A374" s="336"/>
      <c r="B374" s="341" t="n">
        <f aca="false">+[4]data1cf!A374</f>
        <v>-67873.3488205138</v>
      </c>
      <c r="C374" s="341" t="n">
        <f aca="false">+[4]data1cf!B374</f>
        <v>12091.7301924313</v>
      </c>
      <c r="D374" s="341" t="n">
        <f aca="false">+[4]data1cf!C374</f>
        <v>12947.6084971449</v>
      </c>
      <c r="E374" s="341" t="n">
        <f aca="false">+[4]data1cf!D374</f>
        <v>12519.9315071296</v>
      </c>
      <c r="F374" s="341" t="n">
        <f aca="false">+[4]data1cf!E374</f>
        <v>12447.5458236737</v>
      </c>
      <c r="G374" s="341" t="n">
        <f aca="false">+[4]data1cf!F374</f>
        <v>11976.1711549759</v>
      </c>
      <c r="H374" s="341" t="n">
        <f aca="false">+[4]data1cf!G374</f>
        <v>11881.4040307402</v>
      </c>
      <c r="I374" s="341" t="n">
        <f aca="false">+[4]data1cf!H374</f>
        <v>11737.39513174</v>
      </c>
      <c r="J374" s="341" t="n">
        <f aca="false">+[4]data1cf!I374</f>
        <v>11728.4154989745</v>
      </c>
      <c r="K374" s="341" t="n">
        <f aca="false">+[4]data1cf!J374</f>
        <v>11588.7513564127</v>
      </c>
      <c r="L374" s="341" t="n">
        <f aca="false">+[4]data1cf!K374</f>
        <v>11662.0187639171</v>
      </c>
      <c r="M374" s="341" t="n">
        <f aca="false">+[4]data1cf!L374</f>
        <v>11584.6216209711</v>
      </c>
      <c r="N374" s="341" t="n">
        <f aca="false">+[4]data1cf!M374</f>
        <v>11387.7021982972</v>
      </c>
      <c r="O374" s="341" t="n">
        <f aca="false">+[4]data1cf!N374</f>
        <v>11448.1126636367</v>
      </c>
      <c r="P374" s="341" t="n">
        <f aca="false">+[4]data1cf!O374</f>
        <v>11347.9774625961</v>
      </c>
      <c r="Q374" s="341" t="n">
        <f aca="false">+[4]data1cf!P374</f>
        <v>11358.3811837467</v>
      </c>
      <c r="R374" s="341" t="n">
        <f aca="false">+[4]data1cf!Q374</f>
        <v>778.480161631764</v>
      </c>
      <c r="S374" s="341" t="n">
        <f aca="false">+[4]data1cf!R374</f>
        <v>0</v>
      </c>
      <c r="T374" s="341" t="n">
        <f aca="false">+[4]data1cf!S374</f>
        <v>0</v>
      </c>
      <c r="U374" s="341" t="n">
        <f aca="false">+[4]data1cf!T374</f>
        <v>0</v>
      </c>
      <c r="V374" s="341" t="n">
        <f aca="false">+[4]data1cf!U374</f>
        <v>0</v>
      </c>
      <c r="W374" s="341" t="n">
        <f aca="false">+[4]data1cf!V374</f>
        <v>0</v>
      </c>
      <c r="X374" s="341" t="n">
        <f aca="false">+[4]data1cf!W374</f>
        <v>0</v>
      </c>
      <c r="Y374" s="341" t="n">
        <f aca="false">+[4]data1cf!X374</f>
        <v>0</v>
      </c>
      <c r="Z374" s="341" t="n">
        <f aca="false">+[4]data1cf!Y374</f>
        <v>0</v>
      </c>
      <c r="AA374" s="341" t="n">
        <f aca="false">+[4]data1cf!Z374</f>
        <v>0</v>
      </c>
      <c r="AB374" s="341"/>
      <c r="AC374" s="342" t="n">
        <f aca="false">XNPV(0.1,B374:AA374,$B$1:$AA$1)</f>
        <v>23618.3691482177</v>
      </c>
      <c r="AD374" s="342" t="n">
        <f aca="false">SUMPRODUCT(B374:AA374,$B$1010:$AA$1010)</f>
        <v>48640.5657470122</v>
      </c>
      <c r="AE374" s="343" t="n">
        <f aca="false">SUMPRODUCT(B374:AA374,$B$1012:$AA$1012)</f>
        <v>48307.1848925332</v>
      </c>
      <c r="AF374" s="344" t="n">
        <f aca="false">XIRR(B374:AA374,$B$1:$AA$1)</f>
        <v>0.158691671110974</v>
      </c>
      <c r="AG374" s="345" t="n">
        <f aca="false">1-EXP(-(1/0.25)*(AD374/ABS($AD$1010)))</f>
        <v>0.980857600880363</v>
      </c>
    </row>
    <row r="375" customFormat="false" ht="12.75" hidden="false" customHeight="false" outlineLevel="0" collapsed="false">
      <c r="A375" s="336"/>
      <c r="B375" s="341" t="n">
        <f aca="false">+[4]data1cf!A375</f>
        <v>-61757.6735917747</v>
      </c>
      <c r="C375" s="341" t="n">
        <f aca="false">+[4]data1cf!B375</f>
        <v>11897.2264778868</v>
      </c>
      <c r="D375" s="341" t="n">
        <f aca="false">+[4]data1cf!C375</f>
        <v>12810.5486692382</v>
      </c>
      <c r="E375" s="341" t="n">
        <f aca="false">+[4]data1cf!D375</f>
        <v>12439.8070698373</v>
      </c>
      <c r="F375" s="341" t="n">
        <f aca="false">+[4]data1cf!E375</f>
        <v>12181.555058578</v>
      </c>
      <c r="G375" s="341" t="n">
        <f aca="false">+[4]data1cf!F375</f>
        <v>12020.0599707548</v>
      </c>
      <c r="H375" s="341" t="n">
        <f aca="false">+[4]data1cf!G375</f>
        <v>11694.3617881723</v>
      </c>
      <c r="I375" s="341" t="n">
        <f aca="false">+[4]data1cf!H375</f>
        <v>11522.6976877314</v>
      </c>
      <c r="J375" s="341" t="n">
        <f aca="false">+[4]data1cf!I375</f>
        <v>11543.6868889719</v>
      </c>
      <c r="K375" s="341" t="n">
        <f aca="false">+[4]data1cf!J375</f>
        <v>11619.9225586092</v>
      </c>
      <c r="L375" s="341" t="n">
        <f aca="false">+[4]data1cf!K375</f>
        <v>11473.6854612885</v>
      </c>
      <c r="M375" s="341" t="n">
        <f aca="false">+[4]data1cf!L375</f>
        <v>11440.90127955</v>
      </c>
      <c r="N375" s="341" t="n">
        <f aca="false">+[4]data1cf!M375</f>
        <v>11329.0540342663</v>
      </c>
      <c r="O375" s="341" t="n">
        <f aca="false">+[4]data1cf!N375</f>
        <v>11492.8740552118</v>
      </c>
      <c r="P375" s="341" t="n">
        <f aca="false">+[4]data1cf!O375</f>
        <v>11306.9550664659</v>
      </c>
      <c r="Q375" s="341" t="n">
        <f aca="false">+[4]data1cf!P375</f>
        <v>11204.8646500788</v>
      </c>
      <c r="R375" s="341" t="n">
        <f aca="false">+[4]data1cf!Q375</f>
        <v>708.33581302822</v>
      </c>
      <c r="S375" s="341" t="n">
        <f aca="false">+[4]data1cf!R375</f>
        <v>0</v>
      </c>
      <c r="T375" s="341" t="n">
        <f aca="false">+[4]data1cf!S375</f>
        <v>0</v>
      </c>
      <c r="U375" s="341" t="n">
        <f aca="false">+[4]data1cf!T375</f>
        <v>0</v>
      </c>
      <c r="V375" s="341" t="n">
        <f aca="false">+[4]data1cf!U375</f>
        <v>0</v>
      </c>
      <c r="W375" s="341" t="n">
        <f aca="false">+[4]data1cf!V375</f>
        <v>0</v>
      </c>
      <c r="X375" s="341" t="n">
        <f aca="false">+[4]data1cf!W375</f>
        <v>0</v>
      </c>
      <c r="Y375" s="341" t="n">
        <f aca="false">+[4]data1cf!X375</f>
        <v>0</v>
      </c>
      <c r="Z375" s="341" t="n">
        <f aca="false">+[4]data1cf!Y375</f>
        <v>0</v>
      </c>
      <c r="AA375" s="341" t="n">
        <f aca="false">+[4]data1cf!Z375</f>
        <v>0</v>
      </c>
      <c r="AB375" s="341"/>
      <c r="AC375" s="342" t="n">
        <f aca="false">XNPV(0.1,B375:AA375,$B$1:$AA$1)</f>
        <v>28749.4950214646</v>
      </c>
      <c r="AD375" s="342" t="n">
        <f aca="false">SUMPRODUCT(B375:AA375,$B$1010:$AA$1010)</f>
        <v>53525.4443501035</v>
      </c>
      <c r="AE375" s="343" t="n">
        <f aca="false">SUMPRODUCT(B375:AA375,$B$1012:$AA$1012)</f>
        <v>53195.2404441809</v>
      </c>
      <c r="AF375" s="344" t="n">
        <f aca="false">XIRR(B375:AA375,$B$1:$AA$1)</f>
        <v>0.177260546640166</v>
      </c>
      <c r="AG375" s="345" t="n">
        <f aca="false">1-EXP(-(1/0.25)*(AD375/ABS($AD$1010)))</f>
        <v>0.987133495932491</v>
      </c>
    </row>
    <row r="376" customFormat="false" ht="12.75" hidden="false" customHeight="false" outlineLevel="0" collapsed="false">
      <c r="A376" s="336"/>
      <c r="B376" s="341" t="n">
        <f aca="false">+[4]data1cf!A376</f>
        <v>-70978.0177489473</v>
      </c>
      <c r="C376" s="341" t="n">
        <f aca="false">+[4]data1cf!B376</f>
        <v>12109.7828773707</v>
      </c>
      <c r="D376" s="341" t="n">
        <f aca="false">+[4]data1cf!C376</f>
        <v>13109.1512414146</v>
      </c>
      <c r="E376" s="341" t="n">
        <f aca="false">+[4]data1cf!D376</f>
        <v>12544.0347080928</v>
      </c>
      <c r="F376" s="341" t="n">
        <f aca="false">+[4]data1cf!E376</f>
        <v>12375.7995313326</v>
      </c>
      <c r="G376" s="341" t="n">
        <f aca="false">+[4]data1cf!F376</f>
        <v>12096.3514654112</v>
      </c>
      <c r="H376" s="341" t="n">
        <f aca="false">+[4]data1cf!G376</f>
        <v>11962.3708352431</v>
      </c>
      <c r="I376" s="341" t="n">
        <f aca="false">+[4]data1cf!H376</f>
        <v>11805.628881818</v>
      </c>
      <c r="J376" s="341" t="n">
        <f aca="false">+[4]data1cf!I376</f>
        <v>11741.773898238</v>
      </c>
      <c r="K376" s="341" t="n">
        <f aca="false">+[4]data1cf!J376</f>
        <v>11621.697540637</v>
      </c>
      <c r="L376" s="341" t="n">
        <f aca="false">+[4]data1cf!K376</f>
        <v>11655.2515183421</v>
      </c>
      <c r="M376" s="341" t="n">
        <f aca="false">+[4]data1cf!L376</f>
        <v>11531.5051333842</v>
      </c>
      <c r="N376" s="341" t="n">
        <f aca="false">+[4]data1cf!M376</f>
        <v>11646.2576131147</v>
      </c>
      <c r="O376" s="341" t="n">
        <f aca="false">+[4]data1cf!N376</f>
        <v>11490.1161875833</v>
      </c>
      <c r="P376" s="341" t="n">
        <f aca="false">+[4]data1cf!O376</f>
        <v>11620.223434012</v>
      </c>
      <c r="Q376" s="341" t="n">
        <f aca="false">+[4]data1cf!P376</f>
        <v>11522.1711154782</v>
      </c>
      <c r="R376" s="341" t="n">
        <f aca="false">+[4]data1cf!Q376</f>
        <v>814.089472373325</v>
      </c>
      <c r="S376" s="341" t="n">
        <f aca="false">+[4]data1cf!R376</f>
        <v>0</v>
      </c>
      <c r="T376" s="341" t="n">
        <f aca="false">+[4]data1cf!S376</f>
        <v>0</v>
      </c>
      <c r="U376" s="341" t="n">
        <f aca="false">+[4]data1cf!T376</f>
        <v>0</v>
      </c>
      <c r="V376" s="341" t="n">
        <f aca="false">+[4]data1cf!U376</f>
        <v>0</v>
      </c>
      <c r="W376" s="341" t="n">
        <f aca="false">+[4]data1cf!V376</f>
        <v>0</v>
      </c>
      <c r="X376" s="341" t="n">
        <f aca="false">+[4]data1cf!W376</f>
        <v>0</v>
      </c>
      <c r="Y376" s="341" t="n">
        <f aca="false">+[4]data1cf!X376</f>
        <v>0</v>
      </c>
      <c r="Z376" s="341" t="n">
        <f aca="false">+[4]data1cf!Y376</f>
        <v>0</v>
      </c>
      <c r="AA376" s="341" t="n">
        <f aca="false">+[4]data1cf!Z376</f>
        <v>0</v>
      </c>
      <c r="AB376" s="341"/>
      <c r="AC376" s="342" t="n">
        <f aca="false">XNPV(0.1,B376:AA376,$B$1:$AA$1)</f>
        <v>20999.9634521187</v>
      </c>
      <c r="AD376" s="342" t="n">
        <f aca="false">SUMPRODUCT(B376:AA376,$B$1010:$AA$1010)</f>
        <v>46187.2929433405</v>
      </c>
      <c r="AE376" s="343" t="n">
        <f aca="false">SUMPRODUCT(B376:AA376,$B$1012:$AA$1012)</f>
        <v>45851.5082551205</v>
      </c>
      <c r="AF376" s="344" t="n">
        <f aca="false">XIRR(B376:AA376,$B$1:$AA$1)</f>
        <v>0.150186991578082</v>
      </c>
      <c r="AG376" s="345" t="n">
        <f aca="false">1-EXP(-(1/0.25)*(AD376/ABS($AD$1010)))</f>
        <v>0.976630634920456</v>
      </c>
    </row>
    <row r="377" customFormat="false" ht="12.75" hidden="false" customHeight="false" outlineLevel="0" collapsed="false">
      <c r="A377" s="336"/>
      <c r="B377" s="341" t="n">
        <f aca="false">+[4]data1cf!A377</f>
        <v>-61707.831629388</v>
      </c>
      <c r="C377" s="341" t="n">
        <f aca="false">+[4]data1cf!B377</f>
        <v>11814.0713946922</v>
      </c>
      <c r="D377" s="341" t="n">
        <f aca="false">+[4]data1cf!C377</f>
        <v>12664.9977835172</v>
      </c>
      <c r="E377" s="341" t="n">
        <f aca="false">+[4]data1cf!D377</f>
        <v>12353.2366029782</v>
      </c>
      <c r="F377" s="341" t="n">
        <f aca="false">+[4]data1cf!E377</f>
        <v>12182.0740232599</v>
      </c>
      <c r="G377" s="341" t="n">
        <f aca="false">+[4]data1cf!F377</f>
        <v>12016.6391055427</v>
      </c>
      <c r="H377" s="341" t="n">
        <f aca="false">+[4]data1cf!G377</f>
        <v>11684.0833714493</v>
      </c>
      <c r="I377" s="341" t="n">
        <f aca="false">+[4]data1cf!H377</f>
        <v>11517.4297720286</v>
      </c>
      <c r="J377" s="341" t="n">
        <f aca="false">+[4]data1cf!I377</f>
        <v>11526.5806008093</v>
      </c>
      <c r="K377" s="341" t="n">
        <f aca="false">+[4]data1cf!J377</f>
        <v>11635.5124358256</v>
      </c>
      <c r="L377" s="341" t="n">
        <f aca="false">+[4]data1cf!K377</f>
        <v>11525.163508521</v>
      </c>
      <c r="M377" s="341" t="n">
        <f aca="false">+[4]data1cf!L377</f>
        <v>11513.4147700854</v>
      </c>
      <c r="N377" s="341" t="n">
        <f aca="false">+[4]data1cf!M377</f>
        <v>11334.2394105462</v>
      </c>
      <c r="O377" s="341" t="n">
        <f aca="false">+[4]data1cf!N377</f>
        <v>11247.5383819123</v>
      </c>
      <c r="P377" s="341" t="n">
        <f aca="false">+[4]data1cf!O377</f>
        <v>11241.817683385</v>
      </c>
      <c r="Q377" s="341" t="n">
        <f aca="false">+[4]data1cf!P377</f>
        <v>11267.7022161876</v>
      </c>
      <c r="R377" s="341" t="n">
        <f aca="false">+[4]data1cf!Q377</f>
        <v>707.764145656428</v>
      </c>
      <c r="S377" s="341" t="n">
        <f aca="false">+[4]data1cf!R377</f>
        <v>0</v>
      </c>
      <c r="T377" s="341" t="n">
        <f aca="false">+[4]data1cf!S377</f>
        <v>0</v>
      </c>
      <c r="U377" s="341" t="n">
        <f aca="false">+[4]data1cf!T377</f>
        <v>0</v>
      </c>
      <c r="V377" s="341" t="n">
        <f aca="false">+[4]data1cf!U377</f>
        <v>0</v>
      </c>
      <c r="W377" s="341" t="n">
        <f aca="false">+[4]data1cf!V377</f>
        <v>0</v>
      </c>
      <c r="X377" s="341" t="n">
        <f aca="false">+[4]data1cf!W377</f>
        <v>0</v>
      </c>
      <c r="Y377" s="341" t="n">
        <f aca="false">+[4]data1cf!X377</f>
        <v>0</v>
      </c>
      <c r="Z377" s="341" t="n">
        <f aca="false">+[4]data1cf!Y377</f>
        <v>0</v>
      </c>
      <c r="AA377" s="341" t="n">
        <f aca="false">+[4]data1cf!Z377</f>
        <v>0</v>
      </c>
      <c r="AB377" s="341"/>
      <c r="AC377" s="342" t="n">
        <f aca="false">XNPV(0.1,B377:AA377,$B$1:$AA$1)</f>
        <v>28500.4571215918</v>
      </c>
      <c r="AD377" s="342" t="n">
        <f aca="false">SUMPRODUCT(B377:AA377,$B$1010:$AA$1010)</f>
        <v>53232.565489423</v>
      </c>
      <c r="AE377" s="343" t="n">
        <f aca="false">SUMPRODUCT(B377:AA377,$B$1012:$AA$1012)</f>
        <v>52902.9415015807</v>
      </c>
      <c r="AF377" s="344" t="n">
        <f aca="false">XIRR(B377:AA377,$B$1:$AA$1)</f>
        <v>0.176537824155515</v>
      </c>
      <c r="AG377" s="345" t="n">
        <f aca="false">1-EXP(-(1/0.25)*(AD377/ABS($AD$1010)))</f>
        <v>0.986823345564282</v>
      </c>
    </row>
    <row r="378" customFormat="false" ht="12.75" hidden="false" customHeight="false" outlineLevel="0" collapsed="false">
      <c r="A378" s="336"/>
      <c r="B378" s="341" t="n">
        <f aca="false">+[4]data1cf!A378</f>
        <v>-65791.1568199336</v>
      </c>
      <c r="C378" s="341" t="n">
        <f aca="false">+[4]data1cf!B378</f>
        <v>11869.4346223453</v>
      </c>
      <c r="D378" s="341" t="n">
        <f aca="false">+[4]data1cf!C378</f>
        <v>12981.9991239087</v>
      </c>
      <c r="E378" s="341" t="n">
        <f aca="false">+[4]data1cf!D378</f>
        <v>12609.6522838249</v>
      </c>
      <c r="F378" s="341" t="n">
        <f aca="false">+[4]data1cf!E378</f>
        <v>12260.2783054184</v>
      </c>
      <c r="G378" s="341" t="n">
        <f aca="false">+[4]data1cf!F378</f>
        <v>12008.0661222537</v>
      </c>
      <c r="H378" s="341" t="n">
        <f aca="false">+[4]data1cf!G378</f>
        <v>11791.7599085541</v>
      </c>
      <c r="I378" s="341" t="n">
        <f aca="false">+[4]data1cf!H378</f>
        <v>11630.3576501438</v>
      </c>
      <c r="J378" s="341" t="n">
        <f aca="false">+[4]data1cf!I378</f>
        <v>11749.107476542</v>
      </c>
      <c r="K378" s="341" t="n">
        <f aca="false">+[4]data1cf!J378</f>
        <v>11548.982710964</v>
      </c>
      <c r="L378" s="341" t="n">
        <f aca="false">+[4]data1cf!K378</f>
        <v>11605.6653761038</v>
      </c>
      <c r="M378" s="341" t="n">
        <f aca="false">+[4]data1cf!L378</f>
        <v>11627.2555705139</v>
      </c>
      <c r="N378" s="341" t="n">
        <f aca="false">+[4]data1cf!M378</f>
        <v>11388.0837953242</v>
      </c>
      <c r="O378" s="341" t="n">
        <f aca="false">+[4]data1cf!N378</f>
        <v>11371.1426043474</v>
      </c>
      <c r="P378" s="341" t="n">
        <f aca="false">+[4]data1cf!O378</f>
        <v>11271.2897477342</v>
      </c>
      <c r="Q378" s="341" t="n">
        <f aca="false">+[4]data1cf!P378</f>
        <v>11389.1591726101</v>
      </c>
      <c r="R378" s="341" t="n">
        <f aca="false">+[4]data1cf!Q378</f>
        <v>754.598252261911</v>
      </c>
      <c r="S378" s="341" t="n">
        <f aca="false">+[4]data1cf!R378</f>
        <v>0</v>
      </c>
      <c r="T378" s="341" t="n">
        <f aca="false">+[4]data1cf!S378</f>
        <v>0</v>
      </c>
      <c r="U378" s="341" t="n">
        <f aca="false">+[4]data1cf!T378</f>
        <v>0</v>
      </c>
      <c r="V378" s="341" t="n">
        <f aca="false">+[4]data1cf!U378</f>
        <v>0</v>
      </c>
      <c r="W378" s="341" t="n">
        <f aca="false">+[4]data1cf!V378</f>
        <v>0</v>
      </c>
      <c r="X378" s="341" t="n">
        <f aca="false">+[4]data1cf!W378</f>
        <v>0</v>
      </c>
      <c r="Y378" s="341" t="n">
        <f aca="false">+[4]data1cf!X378</f>
        <v>0</v>
      </c>
      <c r="Z378" s="341" t="n">
        <f aca="false">+[4]data1cf!Y378</f>
        <v>0</v>
      </c>
      <c r="AA378" s="341" t="n">
        <f aca="false">+[4]data1cf!Z378</f>
        <v>0</v>
      </c>
      <c r="AB378" s="341"/>
      <c r="AC378" s="342" t="n">
        <f aca="false">XNPV(0.1,B378:AA378,$B$1:$AA$1)</f>
        <v>25326.5833667269</v>
      </c>
      <c r="AD378" s="342" t="n">
        <f aca="false">SUMPRODUCT(B378:AA378,$B$1010:$AA$1010)</f>
        <v>50271.9882930939</v>
      </c>
      <c r="AE378" s="343" t="n">
        <f aca="false">SUMPRODUCT(B378:AA378,$B$1012:$AA$1012)</f>
        <v>49939.6008682147</v>
      </c>
      <c r="AF378" s="344" t="n">
        <f aca="false">XIRR(B378:AA378,$B$1:$AA$1)</f>
        <v>0.164530189574746</v>
      </c>
      <c r="AG378" s="345" t="n">
        <f aca="false">1-EXP(-(1/0.25)*(AD378/ABS($AD$1010)))</f>
        <v>0.983236145203373</v>
      </c>
    </row>
    <row r="379" customFormat="false" ht="12.75" hidden="false" customHeight="false" outlineLevel="0" collapsed="false">
      <c r="A379" s="336"/>
      <c r="B379" s="341" t="n">
        <f aca="false">+[4]data1cf!A379</f>
        <v>-69957.0394758214</v>
      </c>
      <c r="C379" s="341" t="n">
        <f aca="false">+[4]data1cf!B379</f>
        <v>12002.1222191829</v>
      </c>
      <c r="D379" s="341" t="n">
        <f aca="false">+[4]data1cf!C379</f>
        <v>12928.1362145247</v>
      </c>
      <c r="E379" s="341" t="n">
        <f aca="false">+[4]data1cf!D379</f>
        <v>12675.727813076</v>
      </c>
      <c r="F379" s="341" t="n">
        <f aca="false">+[4]data1cf!E379</f>
        <v>12506.055972414</v>
      </c>
      <c r="G379" s="341" t="n">
        <f aca="false">+[4]data1cf!F379</f>
        <v>12196.7842337281</v>
      </c>
      <c r="H379" s="341" t="n">
        <f aca="false">+[4]data1cf!G379</f>
        <v>11891.5095715013</v>
      </c>
      <c r="I379" s="341" t="n">
        <f aca="false">+[4]data1cf!H379</f>
        <v>11839.0304887975</v>
      </c>
      <c r="J379" s="341" t="n">
        <f aca="false">+[4]data1cf!I379</f>
        <v>11738.434122896</v>
      </c>
      <c r="K379" s="341" t="n">
        <f aca="false">+[4]data1cf!J379</f>
        <v>11708.4546292775</v>
      </c>
      <c r="L379" s="341" t="n">
        <f aca="false">+[4]data1cf!K379</f>
        <v>11690.4664861657</v>
      </c>
      <c r="M379" s="341" t="n">
        <f aca="false">+[4]data1cf!L379</f>
        <v>11521.199073955</v>
      </c>
      <c r="N379" s="341" t="n">
        <f aca="false">+[4]data1cf!M379</f>
        <v>11438.7048733343</v>
      </c>
      <c r="O379" s="341" t="n">
        <f aca="false">+[4]data1cf!N379</f>
        <v>11345.9633929871</v>
      </c>
      <c r="P379" s="341" t="n">
        <f aca="false">+[4]data1cf!O379</f>
        <v>11403.1308795607</v>
      </c>
      <c r="Q379" s="341" t="n">
        <f aca="false">+[4]data1cf!P379</f>
        <v>11376.3981310978</v>
      </c>
      <c r="R379" s="341" t="n">
        <f aca="false">+[4]data1cf!Q379</f>
        <v>802.379259971882</v>
      </c>
      <c r="S379" s="341" t="n">
        <f aca="false">+[4]data1cf!R379</f>
        <v>0</v>
      </c>
      <c r="T379" s="341" t="n">
        <f aca="false">+[4]data1cf!S379</f>
        <v>0</v>
      </c>
      <c r="U379" s="341" t="n">
        <f aca="false">+[4]data1cf!T379</f>
        <v>0</v>
      </c>
      <c r="V379" s="341" t="n">
        <f aca="false">+[4]data1cf!U379</f>
        <v>0</v>
      </c>
      <c r="W379" s="341" t="n">
        <f aca="false">+[4]data1cf!V379</f>
        <v>0</v>
      </c>
      <c r="X379" s="341" t="n">
        <f aca="false">+[4]data1cf!W379</f>
        <v>0</v>
      </c>
      <c r="Y379" s="341" t="n">
        <f aca="false">+[4]data1cf!X379</f>
        <v>0</v>
      </c>
      <c r="Z379" s="341" t="n">
        <f aca="false">+[4]data1cf!Y379</f>
        <v>0</v>
      </c>
      <c r="AA379" s="341" t="n">
        <f aca="false">+[4]data1cf!Z379</f>
        <v>0</v>
      </c>
      <c r="AB379" s="341"/>
      <c r="AC379" s="342" t="n">
        <f aca="false">XNPV(0.1,B379:AA379,$B$1:$AA$1)</f>
        <v>21843.7224751094</v>
      </c>
      <c r="AD379" s="342" t="n">
        <f aca="false">SUMPRODUCT(B379:AA379,$B$1010:$AA$1010)</f>
        <v>46957.1775527582</v>
      </c>
      <c r="AE379" s="343" t="n">
        <f aca="false">SUMPRODUCT(B379:AA379,$B$1012:$AA$1012)</f>
        <v>46622.6884619532</v>
      </c>
      <c r="AF379" s="344" t="n">
        <f aca="false">XIRR(B379:AA379,$B$1:$AA$1)</f>
        <v>0.152897977634631</v>
      </c>
      <c r="AG379" s="345" t="n">
        <f aca="false">1-EXP(-(1/0.25)*(AD379/ABS($AD$1010)))</f>
        <v>0.978049000974933</v>
      </c>
    </row>
    <row r="380" customFormat="false" ht="12.75" hidden="false" customHeight="false" outlineLevel="0" collapsed="false">
      <c r="A380" s="336"/>
      <c r="B380" s="341" t="n">
        <f aca="false">+[4]data1cf!A380</f>
        <v>-71156.7865579095</v>
      </c>
      <c r="C380" s="341" t="n">
        <f aca="false">+[4]data1cf!B380</f>
        <v>12126.8470511892</v>
      </c>
      <c r="D380" s="341" t="n">
        <f aca="false">+[4]data1cf!C380</f>
        <v>13140.1538274823</v>
      </c>
      <c r="E380" s="341" t="n">
        <f aca="false">+[4]data1cf!D380</f>
        <v>12755.2801997922</v>
      </c>
      <c r="F380" s="341" t="n">
        <f aca="false">+[4]data1cf!E380</f>
        <v>12429.8019122686</v>
      </c>
      <c r="G380" s="341" t="n">
        <f aca="false">+[4]data1cf!F380</f>
        <v>12248.5659591509</v>
      </c>
      <c r="H380" s="341" t="n">
        <f aca="false">+[4]data1cf!G380</f>
        <v>11823.2730306971</v>
      </c>
      <c r="I380" s="341" t="n">
        <f aca="false">+[4]data1cf!H380</f>
        <v>11688.6781375038</v>
      </c>
      <c r="J380" s="341" t="n">
        <f aca="false">+[4]data1cf!I380</f>
        <v>11714.3617711435</v>
      </c>
      <c r="K380" s="341" t="n">
        <f aca="false">+[4]data1cf!J380</f>
        <v>11549.5473404516</v>
      </c>
      <c r="L380" s="341" t="n">
        <f aca="false">+[4]data1cf!K380</f>
        <v>11615.6851236174</v>
      </c>
      <c r="M380" s="341" t="n">
        <f aca="false">+[4]data1cf!L380</f>
        <v>11666.6590029079</v>
      </c>
      <c r="N380" s="341" t="n">
        <f aca="false">+[4]data1cf!M380</f>
        <v>11667.7914743097</v>
      </c>
      <c r="O380" s="341" t="n">
        <f aca="false">+[4]data1cf!N380</f>
        <v>11364.5319534775</v>
      </c>
      <c r="P380" s="341" t="n">
        <f aca="false">+[4]data1cf!O380</f>
        <v>11355.7950976632</v>
      </c>
      <c r="Q380" s="341" t="n">
        <f aca="false">+[4]data1cf!P380</f>
        <v>11541.951964944</v>
      </c>
      <c r="R380" s="341" t="n">
        <f aca="false">+[4]data1cf!Q380</f>
        <v>816.139879104598</v>
      </c>
      <c r="S380" s="341" t="n">
        <f aca="false">+[4]data1cf!R380</f>
        <v>0</v>
      </c>
      <c r="T380" s="341" t="n">
        <f aca="false">+[4]data1cf!S380</f>
        <v>0</v>
      </c>
      <c r="U380" s="341" t="n">
        <f aca="false">+[4]data1cf!T380</f>
        <v>0</v>
      </c>
      <c r="V380" s="341" t="n">
        <f aca="false">+[4]data1cf!U380</f>
        <v>0</v>
      </c>
      <c r="W380" s="341" t="n">
        <f aca="false">+[4]data1cf!V380</f>
        <v>0</v>
      </c>
      <c r="X380" s="341" t="n">
        <f aca="false">+[4]data1cf!W380</f>
        <v>0</v>
      </c>
      <c r="Y380" s="341" t="n">
        <f aca="false">+[4]data1cf!X380</f>
        <v>0</v>
      </c>
      <c r="Z380" s="341" t="n">
        <f aca="false">+[4]data1cf!Y380</f>
        <v>0</v>
      </c>
      <c r="AA380" s="341" t="n">
        <f aca="false">+[4]data1cf!Z380</f>
        <v>0</v>
      </c>
      <c r="AB380" s="341"/>
      <c r="AC380" s="342" t="n">
        <f aca="false">XNPV(0.1,B380:AA380,$B$1:$AA$1)</f>
        <v>20908.748223192</v>
      </c>
      <c r="AD380" s="342" t="n">
        <f aca="false">SUMPRODUCT(B380:AA380,$B$1010:$AA$1010)</f>
        <v>46051.8344299547</v>
      </c>
      <c r="AE380" s="343" t="n">
        <f aca="false">SUMPRODUCT(B380:AA380,$B$1012:$AA$1012)</f>
        <v>45716.8071943422</v>
      </c>
      <c r="AF380" s="344" t="n">
        <f aca="false">XIRR(B380:AA380,$B$1:$AA$1)</f>
        <v>0.150007878978745</v>
      </c>
      <c r="AG380" s="345" t="n">
        <f aca="false">1-EXP(-(1/0.25)*(AD380/ABS($AD$1010)))</f>
        <v>0.976371760710212</v>
      </c>
    </row>
    <row r="381" customFormat="false" ht="12.75" hidden="false" customHeight="false" outlineLevel="0" collapsed="false">
      <c r="A381" s="336"/>
      <c r="B381" s="341" t="n">
        <f aca="false">+[4]data1cf!A381</f>
        <v>-63941.2565343833</v>
      </c>
      <c r="C381" s="341" t="n">
        <f aca="false">+[4]data1cf!B381</f>
        <v>11793.1435670347</v>
      </c>
      <c r="D381" s="341" t="n">
        <f aca="false">+[4]data1cf!C381</f>
        <v>12801.0894000992</v>
      </c>
      <c r="E381" s="341" t="n">
        <f aca="false">+[4]data1cf!D381</f>
        <v>12448.1595254485</v>
      </c>
      <c r="F381" s="341" t="n">
        <f aca="false">+[4]data1cf!E381</f>
        <v>12409.4949163817</v>
      </c>
      <c r="G381" s="341" t="n">
        <f aca="false">+[4]data1cf!F381</f>
        <v>12127.3735239556</v>
      </c>
      <c r="H381" s="341" t="n">
        <f aca="false">+[4]data1cf!G381</f>
        <v>11854.632403238</v>
      </c>
      <c r="I381" s="341" t="n">
        <f aca="false">+[4]data1cf!H381</f>
        <v>11645.8126724971</v>
      </c>
      <c r="J381" s="341" t="n">
        <f aca="false">+[4]data1cf!I381</f>
        <v>11512.7502195418</v>
      </c>
      <c r="K381" s="341" t="n">
        <f aca="false">+[4]data1cf!J381</f>
        <v>11602.186703616</v>
      </c>
      <c r="L381" s="341" t="n">
        <f aca="false">+[4]data1cf!K381</f>
        <v>11490.0014571539</v>
      </c>
      <c r="M381" s="341" t="n">
        <f aca="false">+[4]data1cf!L381</f>
        <v>11413.0680403563</v>
      </c>
      <c r="N381" s="341" t="n">
        <f aca="false">+[4]data1cf!M381</f>
        <v>11328.5864261311</v>
      </c>
      <c r="O381" s="341" t="n">
        <f aca="false">+[4]data1cf!N381</f>
        <v>11253.5923555956</v>
      </c>
      <c r="P381" s="341" t="n">
        <f aca="false">+[4]data1cf!O381</f>
        <v>11306.3118388413</v>
      </c>
      <c r="Q381" s="341" t="n">
        <f aca="false">+[4]data1cf!P381</f>
        <v>11270.4574527247</v>
      </c>
      <c r="R381" s="341" t="n">
        <f aca="false">+[4]data1cf!Q381</f>
        <v>733.380635946763</v>
      </c>
      <c r="S381" s="341" t="n">
        <f aca="false">+[4]data1cf!R381</f>
        <v>0</v>
      </c>
      <c r="T381" s="341" t="n">
        <f aca="false">+[4]data1cf!S381</f>
        <v>0</v>
      </c>
      <c r="U381" s="341" t="n">
        <f aca="false">+[4]data1cf!T381</f>
        <v>0</v>
      </c>
      <c r="V381" s="341" t="n">
        <f aca="false">+[4]data1cf!U381</f>
        <v>0</v>
      </c>
      <c r="W381" s="341" t="n">
        <f aca="false">+[4]data1cf!V381</f>
        <v>0</v>
      </c>
      <c r="X381" s="341" t="n">
        <f aca="false">+[4]data1cf!W381</f>
        <v>0</v>
      </c>
      <c r="Y381" s="341" t="n">
        <f aca="false">+[4]data1cf!X381</f>
        <v>0</v>
      </c>
      <c r="Z381" s="341" t="n">
        <f aca="false">+[4]data1cf!Y381</f>
        <v>0</v>
      </c>
      <c r="AA381" s="341" t="n">
        <f aca="false">+[4]data1cf!Z381</f>
        <v>0</v>
      </c>
      <c r="AB381" s="341"/>
      <c r="AC381" s="342" t="n">
        <f aca="false">XNPV(0.1,B381:AA381,$B$1:$AA$1)</f>
        <v>26771.7274375697</v>
      </c>
      <c r="AD381" s="342" t="n">
        <f aca="false">SUMPRODUCT(B381:AA381,$B$1010:$AA$1010)</f>
        <v>51598.8866208198</v>
      </c>
      <c r="AE381" s="343" t="n">
        <f aca="false">SUMPRODUCT(B381:AA381,$B$1012:$AA$1012)</f>
        <v>51268.1882847286</v>
      </c>
      <c r="AF381" s="344" t="n">
        <f aca="false">XIRR(B381:AA381,$B$1:$AA$1)</f>
        <v>0.169888732161324</v>
      </c>
      <c r="AG381" s="345" t="n">
        <f aca="false">1-EXP(-(1/0.25)*(AD381/ABS($AD$1010)))</f>
        <v>0.9849510109125</v>
      </c>
    </row>
    <row r="382" customFormat="false" ht="12.75" hidden="false" customHeight="false" outlineLevel="0" collapsed="false">
      <c r="A382" s="336"/>
      <c r="B382" s="341" t="n">
        <f aca="false">+[4]data1cf!A382</f>
        <v>-64495.4574570039</v>
      </c>
      <c r="C382" s="341" t="n">
        <f aca="false">+[4]data1cf!B382</f>
        <v>11932.0257935319</v>
      </c>
      <c r="D382" s="341" t="n">
        <f aca="false">+[4]data1cf!C382</f>
        <v>12843.0224738473</v>
      </c>
      <c r="E382" s="341" t="n">
        <f aca="false">+[4]data1cf!D382</f>
        <v>12504.990402241</v>
      </c>
      <c r="F382" s="341" t="n">
        <f aca="false">+[4]data1cf!E382</f>
        <v>12315.7566990506</v>
      </c>
      <c r="G382" s="341" t="n">
        <f aca="false">+[4]data1cf!F382</f>
        <v>11977.5098817205</v>
      </c>
      <c r="H382" s="341" t="n">
        <f aca="false">+[4]data1cf!G382</f>
        <v>11826.8404574783</v>
      </c>
      <c r="I382" s="341" t="n">
        <f aca="false">+[4]data1cf!H382</f>
        <v>11613.9630612566</v>
      </c>
      <c r="J382" s="341" t="n">
        <f aca="false">+[4]data1cf!I382</f>
        <v>11494.9945864666</v>
      </c>
      <c r="K382" s="341" t="n">
        <f aca="false">+[4]data1cf!J382</f>
        <v>11717.4063664758</v>
      </c>
      <c r="L382" s="341" t="n">
        <f aca="false">+[4]data1cf!K382</f>
        <v>11510.5635658857</v>
      </c>
      <c r="M382" s="341" t="n">
        <f aca="false">+[4]data1cf!L382</f>
        <v>11503.9303965557</v>
      </c>
      <c r="N382" s="341" t="n">
        <f aca="false">+[4]data1cf!M382</f>
        <v>11510.150634946</v>
      </c>
      <c r="O382" s="341" t="n">
        <f aca="false">+[4]data1cf!N382</f>
        <v>11351.9575927579</v>
      </c>
      <c r="P382" s="341" t="n">
        <f aca="false">+[4]data1cf!O382</f>
        <v>11286.9924323257</v>
      </c>
      <c r="Q382" s="341" t="n">
        <f aca="false">+[4]data1cf!P382</f>
        <v>11212.9506635203</v>
      </c>
      <c r="R382" s="341" t="n">
        <f aca="false">+[4]data1cf!Q382</f>
        <v>739.737098848851</v>
      </c>
      <c r="S382" s="341" t="n">
        <f aca="false">+[4]data1cf!R382</f>
        <v>0</v>
      </c>
      <c r="T382" s="341" t="n">
        <f aca="false">+[4]data1cf!S382</f>
        <v>0</v>
      </c>
      <c r="U382" s="341" t="n">
        <f aca="false">+[4]data1cf!T382</f>
        <v>0</v>
      </c>
      <c r="V382" s="341" t="n">
        <f aca="false">+[4]data1cf!U382</f>
        <v>0</v>
      </c>
      <c r="W382" s="341" t="n">
        <f aca="false">+[4]data1cf!V382</f>
        <v>0</v>
      </c>
      <c r="X382" s="341" t="n">
        <f aca="false">+[4]data1cf!W382</f>
        <v>0</v>
      </c>
      <c r="Y382" s="341" t="n">
        <f aca="false">+[4]data1cf!X382</f>
        <v>0</v>
      </c>
      <c r="Z382" s="341" t="n">
        <f aca="false">+[4]data1cf!Y382</f>
        <v>0</v>
      </c>
      <c r="AA382" s="341" t="n">
        <f aca="false">+[4]data1cf!Z382</f>
        <v>0</v>
      </c>
      <c r="AB382" s="341"/>
      <c r="AC382" s="342" t="n">
        <f aca="false">XNPV(0.1,B382:AA382,$B$1:$AA$1)</f>
        <v>26381.192189585</v>
      </c>
      <c r="AD382" s="342" t="n">
        <f aca="false">SUMPRODUCT(B382:AA382,$B$1010:$AA$1010)</f>
        <v>51248.9703411194</v>
      </c>
      <c r="AE382" s="343" t="n">
        <f aca="false">SUMPRODUCT(B382:AA382,$B$1012:$AA$1012)</f>
        <v>50917.6094781171</v>
      </c>
      <c r="AF382" s="344" t="n">
        <f aca="false">XIRR(B382:AA382,$B$1:$AA$1)</f>
        <v>0.168381912614602</v>
      </c>
      <c r="AG382" s="345" t="n">
        <f aca="false">1-EXP(-(1/0.25)*(AD382/ABS($AD$1010)))</f>
        <v>0.984516593855961</v>
      </c>
    </row>
    <row r="383" customFormat="false" ht="12.75" hidden="false" customHeight="false" outlineLevel="0" collapsed="false">
      <c r="A383" s="336"/>
      <c r="B383" s="341" t="n">
        <f aca="false">+[4]data1cf!A383</f>
        <v>-63264.1522650999</v>
      </c>
      <c r="C383" s="341" t="n">
        <f aca="false">+[4]data1cf!B383</f>
        <v>11955.2111790097</v>
      </c>
      <c r="D383" s="341" t="n">
        <f aca="false">+[4]data1cf!C383</f>
        <v>12781.0281615314</v>
      </c>
      <c r="E383" s="341" t="n">
        <f aca="false">+[4]data1cf!D383</f>
        <v>12465.5083543115</v>
      </c>
      <c r="F383" s="341" t="n">
        <f aca="false">+[4]data1cf!E383</f>
        <v>12221.0676822001</v>
      </c>
      <c r="G383" s="341" t="n">
        <f aca="false">+[4]data1cf!F383</f>
        <v>12067.959128422</v>
      </c>
      <c r="H383" s="341" t="n">
        <f aca="false">+[4]data1cf!G383</f>
        <v>11777.3385577026</v>
      </c>
      <c r="I383" s="341" t="n">
        <f aca="false">+[4]data1cf!H383</f>
        <v>11664.6526014743</v>
      </c>
      <c r="J383" s="341" t="n">
        <f aca="false">+[4]data1cf!I383</f>
        <v>11727.0598813</v>
      </c>
      <c r="K383" s="341" t="n">
        <f aca="false">+[4]data1cf!J383</f>
        <v>11539.8136973936</v>
      </c>
      <c r="L383" s="341" t="n">
        <f aca="false">+[4]data1cf!K383</f>
        <v>11542.8985850156</v>
      </c>
      <c r="M383" s="341" t="n">
        <f aca="false">+[4]data1cf!L383</f>
        <v>11349.1112852467</v>
      </c>
      <c r="N383" s="341" t="n">
        <f aca="false">+[4]data1cf!M383</f>
        <v>11356.8365195867</v>
      </c>
      <c r="O383" s="341" t="n">
        <f aca="false">+[4]data1cf!N383</f>
        <v>11329.1936661952</v>
      </c>
      <c r="P383" s="341" t="n">
        <f aca="false">+[4]data1cf!O383</f>
        <v>11239.0684155588</v>
      </c>
      <c r="Q383" s="341" t="n">
        <f aca="false">+[4]data1cf!P383</f>
        <v>11285.5905339886</v>
      </c>
      <c r="R383" s="341" t="n">
        <f aca="false">+[4]data1cf!Q383</f>
        <v>725.61452081979</v>
      </c>
      <c r="S383" s="341" t="n">
        <f aca="false">+[4]data1cf!R383</f>
        <v>0</v>
      </c>
      <c r="T383" s="341" t="n">
        <f aca="false">+[4]data1cf!S383</f>
        <v>0</v>
      </c>
      <c r="U383" s="341" t="n">
        <f aca="false">+[4]data1cf!T383</f>
        <v>0</v>
      </c>
      <c r="V383" s="341" t="n">
        <f aca="false">+[4]data1cf!U383</f>
        <v>0</v>
      </c>
      <c r="W383" s="341" t="n">
        <f aca="false">+[4]data1cf!V383</f>
        <v>0</v>
      </c>
      <c r="X383" s="341" t="n">
        <f aca="false">+[4]data1cf!W383</f>
        <v>0</v>
      </c>
      <c r="Y383" s="341" t="n">
        <f aca="false">+[4]data1cf!X383</f>
        <v>0</v>
      </c>
      <c r="Z383" s="341" t="n">
        <f aca="false">+[4]data1cf!Y383</f>
        <v>0</v>
      </c>
      <c r="AA383" s="341" t="n">
        <f aca="false">+[4]data1cf!Z383</f>
        <v>0</v>
      </c>
      <c r="AB383" s="341"/>
      <c r="AC383" s="342" t="n">
        <f aca="false">XNPV(0.1,B383:AA383,$B$1:$AA$1)</f>
        <v>27479.7137981275</v>
      </c>
      <c r="AD383" s="342" t="n">
        <f aca="false">SUMPRODUCT(B383:AA383,$B$1010:$AA$1010)</f>
        <v>52307.997239356</v>
      </c>
      <c r="AE383" s="343" t="n">
        <f aca="false">SUMPRODUCT(B383:AA383,$B$1012:$AA$1012)</f>
        <v>51977.2758867871</v>
      </c>
      <c r="AF383" s="344" t="n">
        <f aca="false">XIRR(B383:AA383,$B$1:$AA$1)</f>
        <v>0.172416246092918</v>
      </c>
      <c r="AG383" s="345" t="n">
        <f aca="false">1-EXP(-(1/0.25)*(AD383/ABS($AD$1010)))</f>
        <v>0.985794344925866</v>
      </c>
    </row>
    <row r="384" customFormat="false" ht="12.75" hidden="false" customHeight="false" outlineLevel="0" collapsed="false">
      <c r="A384" s="336"/>
      <c r="B384" s="341" t="n">
        <f aca="false">+[4]data1cf!A384</f>
        <v>-66901.4099179587</v>
      </c>
      <c r="C384" s="341" t="n">
        <f aca="false">+[4]data1cf!B384</f>
        <v>12023.2979946655</v>
      </c>
      <c r="D384" s="341" t="n">
        <f aca="false">+[4]data1cf!C384</f>
        <v>12997.6080640626</v>
      </c>
      <c r="E384" s="341" t="n">
        <f aca="false">+[4]data1cf!D384</f>
        <v>12579.9085734755</v>
      </c>
      <c r="F384" s="341" t="n">
        <f aca="false">+[4]data1cf!E384</f>
        <v>12447.5590082279</v>
      </c>
      <c r="G384" s="341" t="n">
        <f aca="false">+[4]data1cf!F384</f>
        <v>11921.3808905216</v>
      </c>
      <c r="H384" s="341" t="n">
        <f aca="false">+[4]data1cf!G384</f>
        <v>11927.5089356728</v>
      </c>
      <c r="I384" s="341" t="n">
        <f aca="false">+[4]data1cf!H384</f>
        <v>11802.5701230203</v>
      </c>
      <c r="J384" s="341" t="n">
        <f aca="false">+[4]data1cf!I384</f>
        <v>11721.1263353976</v>
      </c>
      <c r="K384" s="341" t="n">
        <f aca="false">+[4]data1cf!J384</f>
        <v>11542.3091539445</v>
      </c>
      <c r="L384" s="341" t="n">
        <f aca="false">+[4]data1cf!K384</f>
        <v>11776.6619076999</v>
      </c>
      <c r="M384" s="341" t="n">
        <f aca="false">+[4]data1cf!L384</f>
        <v>11539.7875818796</v>
      </c>
      <c r="N384" s="341" t="n">
        <f aca="false">+[4]data1cf!M384</f>
        <v>11561.7060520634</v>
      </c>
      <c r="O384" s="341" t="n">
        <f aca="false">+[4]data1cf!N384</f>
        <v>11417.5518621452</v>
      </c>
      <c r="P384" s="341" t="n">
        <f aca="false">+[4]data1cf!O384</f>
        <v>11382.1992240036</v>
      </c>
      <c r="Q384" s="341" t="n">
        <f aca="false">+[4]data1cf!P384</f>
        <v>11243.5600510594</v>
      </c>
      <c r="R384" s="341" t="n">
        <f aca="false">+[4]data1cf!Q384</f>
        <v>767.332411195019</v>
      </c>
      <c r="S384" s="341" t="n">
        <f aca="false">+[4]data1cf!R384</f>
        <v>0</v>
      </c>
      <c r="T384" s="341" t="n">
        <f aca="false">+[4]data1cf!S384</f>
        <v>0</v>
      </c>
      <c r="U384" s="341" t="n">
        <f aca="false">+[4]data1cf!T384</f>
        <v>0</v>
      </c>
      <c r="V384" s="341" t="n">
        <f aca="false">+[4]data1cf!U384</f>
        <v>0</v>
      </c>
      <c r="W384" s="341" t="n">
        <f aca="false">+[4]data1cf!V384</f>
        <v>0</v>
      </c>
      <c r="X384" s="341" t="n">
        <f aca="false">+[4]data1cf!W384</f>
        <v>0</v>
      </c>
      <c r="Y384" s="341" t="n">
        <f aca="false">+[4]data1cf!X384</f>
        <v>0</v>
      </c>
      <c r="Z384" s="341" t="n">
        <f aca="false">+[4]data1cf!Y384</f>
        <v>0</v>
      </c>
      <c r="AA384" s="341" t="n">
        <f aca="false">+[4]data1cf!Z384</f>
        <v>0</v>
      </c>
      <c r="AB384" s="341"/>
      <c r="AC384" s="342" t="n">
        <f aca="false">XNPV(0.1,B384:AA384,$B$1:$AA$1)</f>
        <v>24670.9478897796</v>
      </c>
      <c r="AD384" s="342" t="n">
        <f aca="false">SUMPRODUCT(B384:AA384,$B$1010:$AA$1010)</f>
        <v>49723.3781281433</v>
      </c>
      <c r="AE384" s="343" t="n">
        <f aca="false">SUMPRODUCT(B384:AA384,$B$1012:$AA$1012)</f>
        <v>49389.6269143781</v>
      </c>
      <c r="AF384" s="344" t="n">
        <f aca="false">XIRR(B384:AA384,$B$1:$AA$1)</f>
        <v>0.161998604484412</v>
      </c>
      <c r="AG384" s="345" t="n">
        <f aca="false">1-EXP(-(1/0.25)*(AD384/ABS($AD$1010)))</f>
        <v>0.982471247293743</v>
      </c>
    </row>
    <row r="385" customFormat="false" ht="12.75" hidden="false" customHeight="false" outlineLevel="0" collapsed="false">
      <c r="A385" s="336"/>
      <c r="B385" s="341" t="n">
        <f aca="false">+[4]data1cf!A385</f>
        <v>-73481.9246076895</v>
      </c>
      <c r="C385" s="341" t="n">
        <f aca="false">+[4]data1cf!B385</f>
        <v>12118.5430112556</v>
      </c>
      <c r="D385" s="341" t="n">
        <f aca="false">+[4]data1cf!C385</f>
        <v>13181.5448744946</v>
      </c>
      <c r="E385" s="341" t="n">
        <f aca="false">+[4]data1cf!D385</f>
        <v>12952.258632457</v>
      </c>
      <c r="F385" s="341" t="n">
        <f aca="false">+[4]data1cf!E385</f>
        <v>12503.2072390419</v>
      </c>
      <c r="G385" s="341" t="n">
        <f aca="false">+[4]data1cf!F385</f>
        <v>12342.8619358959</v>
      </c>
      <c r="H385" s="341" t="n">
        <f aca="false">+[4]data1cf!G385</f>
        <v>12065.1579944685</v>
      </c>
      <c r="I385" s="341" t="n">
        <f aca="false">+[4]data1cf!H385</f>
        <v>11736.2643012144</v>
      </c>
      <c r="J385" s="341" t="n">
        <f aca="false">+[4]data1cf!I385</f>
        <v>11920.393719415</v>
      </c>
      <c r="K385" s="341" t="n">
        <f aca="false">+[4]data1cf!J385</f>
        <v>11759.3741550587</v>
      </c>
      <c r="L385" s="341" t="n">
        <f aca="false">+[4]data1cf!K385</f>
        <v>11660.7637420033</v>
      </c>
      <c r="M385" s="341" t="n">
        <f aca="false">+[4]data1cf!L385</f>
        <v>11602.1685020901</v>
      </c>
      <c r="N385" s="341" t="n">
        <f aca="false">+[4]data1cf!M385</f>
        <v>11641.7863516054</v>
      </c>
      <c r="O385" s="341" t="n">
        <f aca="false">+[4]data1cf!N385</f>
        <v>11538.9579314418</v>
      </c>
      <c r="P385" s="341" t="n">
        <f aca="false">+[4]data1cf!O385</f>
        <v>11451.6350275877</v>
      </c>
      <c r="Q385" s="341" t="n">
        <f aca="false">+[4]data1cf!P385</f>
        <v>11449.7465402391</v>
      </c>
      <c r="R385" s="341" t="n">
        <f aca="false">+[4]data1cf!Q385</f>
        <v>842.808282480355</v>
      </c>
      <c r="S385" s="341" t="n">
        <f aca="false">+[4]data1cf!R385</f>
        <v>0</v>
      </c>
      <c r="T385" s="341" t="n">
        <f aca="false">+[4]data1cf!S385</f>
        <v>0</v>
      </c>
      <c r="U385" s="341" t="n">
        <f aca="false">+[4]data1cf!T385</f>
        <v>0</v>
      </c>
      <c r="V385" s="341" t="n">
        <f aca="false">+[4]data1cf!U385</f>
        <v>0</v>
      </c>
      <c r="W385" s="341" t="n">
        <f aca="false">+[4]data1cf!V385</f>
        <v>0</v>
      </c>
      <c r="X385" s="341" t="n">
        <f aca="false">+[4]data1cf!W385</f>
        <v>0</v>
      </c>
      <c r="Y385" s="341" t="n">
        <f aca="false">+[4]data1cf!X385</f>
        <v>0</v>
      </c>
      <c r="Z385" s="341" t="n">
        <f aca="false">+[4]data1cf!Y385</f>
        <v>0</v>
      </c>
      <c r="AA385" s="341" t="n">
        <f aca="false">+[4]data1cf!Z385</f>
        <v>0</v>
      </c>
      <c r="AB385" s="341"/>
      <c r="AC385" s="342" t="n">
        <f aca="false">XNPV(0.1,B385:AA385,$B$1:$AA$1)</f>
        <v>19258.6964415806</v>
      </c>
      <c r="AD385" s="342" t="n">
        <f aca="false">SUMPRODUCT(B385:AA385,$B$1010:$AA$1010)</f>
        <v>44591.0728041185</v>
      </c>
      <c r="AE385" s="343" t="n">
        <f aca="false">SUMPRODUCT(B385:AA385,$B$1012:$AA$1012)</f>
        <v>44253.6740722583</v>
      </c>
      <c r="AF385" s="344" t="n">
        <f aca="false">XIRR(B385:AA385,$B$1:$AA$1)</f>
        <v>0.144796432803215</v>
      </c>
      <c r="AG385" s="345" t="n">
        <f aca="false">1-EXP(-(1/0.25)*(AD385/ABS($AD$1010)))</f>
        <v>0.973391154787351</v>
      </c>
    </row>
    <row r="386" customFormat="false" ht="12.75" hidden="false" customHeight="false" outlineLevel="0" collapsed="false">
      <c r="A386" s="336"/>
      <c r="B386" s="341" t="n">
        <f aca="false">+[4]data1cf!A386</f>
        <v>-66593.6289627168</v>
      </c>
      <c r="C386" s="341" t="n">
        <f aca="false">+[4]data1cf!B386</f>
        <v>11858.5255327217</v>
      </c>
      <c r="D386" s="341" t="n">
        <f aca="false">+[4]data1cf!C386</f>
        <v>12913.2445523986</v>
      </c>
      <c r="E386" s="341" t="n">
        <f aca="false">+[4]data1cf!D386</f>
        <v>12632.8508422846</v>
      </c>
      <c r="F386" s="341" t="n">
        <f aca="false">+[4]data1cf!E386</f>
        <v>12285.4313492443</v>
      </c>
      <c r="G386" s="341" t="n">
        <f aca="false">+[4]data1cf!F386</f>
        <v>12096.6380551849</v>
      </c>
      <c r="H386" s="341" t="n">
        <f aca="false">+[4]data1cf!G386</f>
        <v>11890.4591780314</v>
      </c>
      <c r="I386" s="341" t="n">
        <f aca="false">+[4]data1cf!H386</f>
        <v>11833.5852280621</v>
      </c>
      <c r="J386" s="341" t="n">
        <f aca="false">+[4]data1cf!I386</f>
        <v>11798.8860006413</v>
      </c>
      <c r="K386" s="341" t="n">
        <f aca="false">+[4]data1cf!J386</f>
        <v>11664.6996414536</v>
      </c>
      <c r="L386" s="341" t="n">
        <f aca="false">+[4]data1cf!K386</f>
        <v>11586.7804432675</v>
      </c>
      <c r="M386" s="341" t="n">
        <f aca="false">+[4]data1cf!L386</f>
        <v>11490.0141341887</v>
      </c>
      <c r="N386" s="341" t="n">
        <f aca="false">+[4]data1cf!M386</f>
        <v>11465.4514079463</v>
      </c>
      <c r="O386" s="341" t="n">
        <f aca="false">+[4]data1cf!N386</f>
        <v>11350.209338362</v>
      </c>
      <c r="P386" s="341" t="n">
        <f aca="false">+[4]data1cf!O386</f>
        <v>11384.7909144776</v>
      </c>
      <c r="Q386" s="341" t="n">
        <f aca="false">+[4]data1cf!P386</f>
        <v>11358.4557941409</v>
      </c>
      <c r="R386" s="341" t="n">
        <f aca="false">+[4]data1cf!Q386</f>
        <v>763.802286750777</v>
      </c>
      <c r="S386" s="341" t="n">
        <f aca="false">+[4]data1cf!R386</f>
        <v>0</v>
      </c>
      <c r="T386" s="341" t="n">
        <f aca="false">+[4]data1cf!S386</f>
        <v>0</v>
      </c>
      <c r="U386" s="341" t="n">
        <f aca="false">+[4]data1cf!T386</f>
        <v>0</v>
      </c>
      <c r="V386" s="341" t="n">
        <f aca="false">+[4]data1cf!U386</f>
        <v>0</v>
      </c>
      <c r="W386" s="341" t="n">
        <f aca="false">+[4]data1cf!V386</f>
        <v>0</v>
      </c>
      <c r="X386" s="341" t="n">
        <f aca="false">+[4]data1cf!W386</f>
        <v>0</v>
      </c>
      <c r="Y386" s="341" t="n">
        <f aca="false">+[4]data1cf!X386</f>
        <v>0</v>
      </c>
      <c r="Z386" s="341" t="n">
        <f aca="false">+[4]data1cf!Y386</f>
        <v>0</v>
      </c>
      <c r="AA386" s="341" t="n">
        <f aca="false">+[4]data1cf!Z386</f>
        <v>0</v>
      </c>
      <c r="AB386" s="341"/>
      <c r="AC386" s="342" t="n">
        <f aca="false">XNPV(0.1,B386:AA386,$B$1:$AA$1)</f>
        <v>24766.8952816725</v>
      </c>
      <c r="AD386" s="342" t="n">
        <f aca="false">SUMPRODUCT(B386:AA386,$B$1010:$AA$1010)</f>
        <v>49801.5822156883</v>
      </c>
      <c r="AE386" s="343" t="n">
        <f aca="false">SUMPRODUCT(B386:AA386,$B$1012:$AA$1012)</f>
        <v>49468.0844577136</v>
      </c>
      <c r="AF386" s="344" t="n">
        <f aca="false">XIRR(B386:AA386,$B$1:$AA$1)</f>
        <v>0.162381661220341</v>
      </c>
      <c r="AG386" s="345" t="n">
        <f aca="false">1-EXP(-(1/0.25)*(AD386/ABS($AD$1010)))</f>
        <v>0.982582379835885</v>
      </c>
    </row>
    <row r="387" customFormat="false" ht="12.75" hidden="false" customHeight="false" outlineLevel="0" collapsed="false">
      <c r="A387" s="336"/>
      <c r="B387" s="341" t="n">
        <f aca="false">+[4]data1cf!A387</f>
        <v>-68766.9325785092</v>
      </c>
      <c r="C387" s="341" t="n">
        <f aca="false">+[4]data1cf!B387</f>
        <v>11942.8208974792</v>
      </c>
      <c r="D387" s="341" t="n">
        <f aca="false">+[4]data1cf!C387</f>
        <v>12938.6594421624</v>
      </c>
      <c r="E387" s="341" t="n">
        <f aca="false">+[4]data1cf!D387</f>
        <v>12756.7197060476</v>
      </c>
      <c r="F387" s="341" t="n">
        <f aca="false">+[4]data1cf!E387</f>
        <v>12542.0409657258</v>
      </c>
      <c r="G387" s="341" t="n">
        <f aca="false">+[4]data1cf!F387</f>
        <v>12182.26176021</v>
      </c>
      <c r="H387" s="341" t="n">
        <f aca="false">+[4]data1cf!G387</f>
        <v>11941.692595865</v>
      </c>
      <c r="I387" s="341" t="n">
        <f aca="false">+[4]data1cf!H387</f>
        <v>11728.4713365927</v>
      </c>
      <c r="J387" s="341" t="n">
        <f aca="false">+[4]data1cf!I387</f>
        <v>11737.2476953992</v>
      </c>
      <c r="K387" s="341" t="n">
        <f aca="false">+[4]data1cf!J387</f>
        <v>11784.1662187184</v>
      </c>
      <c r="L387" s="341" t="n">
        <f aca="false">+[4]data1cf!K387</f>
        <v>11666.0236964888</v>
      </c>
      <c r="M387" s="341" t="n">
        <f aca="false">+[4]data1cf!L387</f>
        <v>11663.2478761071</v>
      </c>
      <c r="N387" s="341" t="n">
        <f aca="false">+[4]data1cf!M387</f>
        <v>11468.0098146571</v>
      </c>
      <c r="O387" s="341" t="n">
        <f aca="false">+[4]data1cf!N387</f>
        <v>11306.0698823366</v>
      </c>
      <c r="P387" s="341" t="n">
        <f aca="false">+[4]data1cf!O387</f>
        <v>11373.4632410508</v>
      </c>
      <c r="Q387" s="341" t="n">
        <f aca="false">+[4]data1cf!P387</f>
        <v>11385.2697312185</v>
      </c>
      <c r="R387" s="341" t="n">
        <f aca="false">+[4]data1cf!Q387</f>
        <v>788.729209902469</v>
      </c>
      <c r="S387" s="341" t="n">
        <f aca="false">+[4]data1cf!R387</f>
        <v>0</v>
      </c>
      <c r="T387" s="341" t="n">
        <f aca="false">+[4]data1cf!S387</f>
        <v>0</v>
      </c>
      <c r="U387" s="341" t="n">
        <f aca="false">+[4]data1cf!T387</f>
        <v>0</v>
      </c>
      <c r="V387" s="341" t="n">
        <f aca="false">+[4]data1cf!U387</f>
        <v>0</v>
      </c>
      <c r="W387" s="341" t="n">
        <f aca="false">+[4]data1cf!V387</f>
        <v>0</v>
      </c>
      <c r="X387" s="341" t="n">
        <f aca="false">+[4]data1cf!W387</f>
        <v>0</v>
      </c>
      <c r="Y387" s="341" t="n">
        <f aca="false">+[4]data1cf!X387</f>
        <v>0</v>
      </c>
      <c r="Z387" s="341" t="n">
        <f aca="false">+[4]data1cf!Y387</f>
        <v>0</v>
      </c>
      <c r="AA387" s="341" t="n">
        <f aca="false">+[4]data1cf!Z387</f>
        <v>0</v>
      </c>
      <c r="AB387" s="341"/>
      <c r="AC387" s="342" t="n">
        <f aca="false">XNPV(0.1,B387:AA387,$B$1:$AA$1)</f>
        <v>23097.6168454289</v>
      </c>
      <c r="AD387" s="342" t="n">
        <f aca="false">SUMPRODUCT(B387:AA387,$B$1010:$AA$1010)</f>
        <v>48233.8498201853</v>
      </c>
      <c r="AE387" s="343" t="n">
        <f aca="false">SUMPRODUCT(B387:AA387,$B$1012:$AA$1012)</f>
        <v>47899.053689351</v>
      </c>
      <c r="AF387" s="344" t="n">
        <f aca="false">XIRR(B387:AA387,$B$1:$AA$1)</f>
        <v>0.1566959968646</v>
      </c>
      <c r="AG387" s="345" t="n">
        <f aca="false">1-EXP(-(1/0.25)*(AD387/ABS($AD$1010)))</f>
        <v>0.98021383022568</v>
      </c>
    </row>
    <row r="388" customFormat="false" ht="12.75" hidden="false" customHeight="false" outlineLevel="0" collapsed="false">
      <c r="A388" s="336"/>
      <c r="B388" s="341" t="n">
        <f aca="false">+[4]data1cf!A388</f>
        <v>-61655.9721146319</v>
      </c>
      <c r="C388" s="341" t="n">
        <f aca="false">+[4]data1cf!B388</f>
        <v>11881.9741170979</v>
      </c>
      <c r="D388" s="341" t="n">
        <f aca="false">+[4]data1cf!C388</f>
        <v>12841.3089829424</v>
      </c>
      <c r="E388" s="341" t="n">
        <f aca="false">+[4]data1cf!D388</f>
        <v>12411.8820616531</v>
      </c>
      <c r="F388" s="341" t="n">
        <f aca="false">+[4]data1cf!E388</f>
        <v>12250.4418210483</v>
      </c>
      <c r="G388" s="341" t="n">
        <f aca="false">+[4]data1cf!F388</f>
        <v>11970.9703594763</v>
      </c>
      <c r="H388" s="341" t="n">
        <f aca="false">+[4]data1cf!G388</f>
        <v>11809.2883303614</v>
      </c>
      <c r="I388" s="341" t="n">
        <f aca="false">+[4]data1cf!H388</f>
        <v>11754.8220113976</v>
      </c>
      <c r="J388" s="341" t="n">
        <f aca="false">+[4]data1cf!I388</f>
        <v>11586.9452222734</v>
      </c>
      <c r="K388" s="341" t="n">
        <f aca="false">+[4]data1cf!J388</f>
        <v>11390.3289371393</v>
      </c>
      <c r="L388" s="341" t="n">
        <f aca="false">+[4]data1cf!K388</f>
        <v>11508.5842278812</v>
      </c>
      <c r="M388" s="341" t="n">
        <f aca="false">+[4]data1cf!L388</f>
        <v>11330.5800638399</v>
      </c>
      <c r="N388" s="341" t="n">
        <f aca="false">+[4]data1cf!M388</f>
        <v>11365.7913794465</v>
      </c>
      <c r="O388" s="341" t="n">
        <f aca="false">+[4]data1cf!N388</f>
        <v>11426.4807813263</v>
      </c>
      <c r="P388" s="341" t="n">
        <f aca="false">+[4]data1cf!O388</f>
        <v>11162.2623053959</v>
      </c>
      <c r="Q388" s="341" t="n">
        <f aca="false">+[4]data1cf!P388</f>
        <v>11311.7221248988</v>
      </c>
      <c r="R388" s="341" t="n">
        <f aca="false">+[4]data1cf!Q388</f>
        <v>707.169337765982</v>
      </c>
      <c r="S388" s="341" t="n">
        <f aca="false">+[4]data1cf!R388</f>
        <v>0</v>
      </c>
      <c r="T388" s="341" t="n">
        <f aca="false">+[4]data1cf!S388</f>
        <v>0</v>
      </c>
      <c r="U388" s="341" t="n">
        <f aca="false">+[4]data1cf!T388</f>
        <v>0</v>
      </c>
      <c r="V388" s="341" t="n">
        <f aca="false">+[4]data1cf!U388</f>
        <v>0</v>
      </c>
      <c r="W388" s="341" t="n">
        <f aca="false">+[4]data1cf!V388</f>
        <v>0</v>
      </c>
      <c r="X388" s="341" t="n">
        <f aca="false">+[4]data1cf!W388</f>
        <v>0</v>
      </c>
      <c r="Y388" s="341" t="n">
        <f aca="false">+[4]data1cf!X388</f>
        <v>0</v>
      </c>
      <c r="Z388" s="341" t="n">
        <f aca="false">+[4]data1cf!Y388</f>
        <v>0</v>
      </c>
      <c r="AA388" s="341" t="n">
        <f aca="false">+[4]data1cf!Z388</f>
        <v>0</v>
      </c>
      <c r="AB388" s="341"/>
      <c r="AC388" s="342" t="n">
        <f aca="false">XNPV(0.1,B388:AA388,$B$1:$AA$1)</f>
        <v>28919.6060581434</v>
      </c>
      <c r="AD388" s="342" t="n">
        <f aca="false">SUMPRODUCT(B388:AA388,$B$1010:$AA$1010)</f>
        <v>53701.1221798171</v>
      </c>
      <c r="AE388" s="343" t="n">
        <f aca="false">SUMPRODUCT(B388:AA388,$B$1012:$AA$1012)</f>
        <v>53371.0011800995</v>
      </c>
      <c r="AF388" s="344" t="n">
        <f aca="false">XIRR(B388:AA388,$B$1:$AA$1)</f>
        <v>0.177872395060058</v>
      </c>
      <c r="AG388" s="345" t="n">
        <f aca="false">1-EXP(-(1/0.25)*(AD388/ABS($AD$1010)))</f>
        <v>0.987316019881997</v>
      </c>
    </row>
    <row r="389" customFormat="false" ht="12.75" hidden="false" customHeight="false" outlineLevel="0" collapsed="false">
      <c r="A389" s="336"/>
      <c r="B389" s="341" t="n">
        <f aca="false">+[4]data1cf!A389</f>
        <v>-64993.8912734268</v>
      </c>
      <c r="C389" s="341" t="n">
        <f aca="false">+[4]data1cf!B389</f>
        <v>11836.6375075249</v>
      </c>
      <c r="D389" s="341" t="n">
        <f aca="false">+[4]data1cf!C389</f>
        <v>12809.5981843953</v>
      </c>
      <c r="E389" s="341" t="n">
        <f aca="false">+[4]data1cf!D389</f>
        <v>12533.1897167136</v>
      </c>
      <c r="F389" s="341" t="n">
        <f aca="false">+[4]data1cf!E389</f>
        <v>12393.6691185024</v>
      </c>
      <c r="G389" s="341" t="n">
        <f aca="false">+[4]data1cf!F389</f>
        <v>12021.5316849057</v>
      </c>
      <c r="H389" s="341" t="n">
        <f aca="false">+[4]data1cf!G389</f>
        <v>11808.6404779834</v>
      </c>
      <c r="I389" s="341" t="n">
        <f aca="false">+[4]data1cf!H389</f>
        <v>11666.9935649319</v>
      </c>
      <c r="J389" s="341" t="n">
        <f aca="false">+[4]data1cf!I389</f>
        <v>11624.2368708762</v>
      </c>
      <c r="K389" s="341" t="n">
        <f aca="false">+[4]data1cf!J389</f>
        <v>11656.8517902962</v>
      </c>
      <c r="L389" s="341" t="n">
        <f aca="false">+[4]data1cf!K389</f>
        <v>11441.0683684096</v>
      </c>
      <c r="M389" s="341" t="n">
        <f aca="false">+[4]data1cf!L389</f>
        <v>11476.8131816121</v>
      </c>
      <c r="N389" s="341" t="n">
        <f aca="false">+[4]data1cf!M389</f>
        <v>11398.3951684907</v>
      </c>
      <c r="O389" s="341" t="n">
        <f aca="false">+[4]data1cf!N389</f>
        <v>11438.2169249537</v>
      </c>
      <c r="P389" s="341" t="n">
        <f aca="false">+[4]data1cf!O389</f>
        <v>11397.3025272089</v>
      </c>
      <c r="Q389" s="341" t="n">
        <f aca="false">+[4]data1cf!P389</f>
        <v>11320.6538080777</v>
      </c>
      <c r="R389" s="341" t="n">
        <f aca="false">+[4]data1cf!Q389</f>
        <v>745.453935349696</v>
      </c>
      <c r="S389" s="341" t="n">
        <f aca="false">+[4]data1cf!R389</f>
        <v>0</v>
      </c>
      <c r="T389" s="341" t="n">
        <f aca="false">+[4]data1cf!S389</f>
        <v>0</v>
      </c>
      <c r="U389" s="341" t="n">
        <f aca="false">+[4]data1cf!T389</f>
        <v>0</v>
      </c>
      <c r="V389" s="341" t="n">
        <f aca="false">+[4]data1cf!U389</f>
        <v>0</v>
      </c>
      <c r="W389" s="341" t="n">
        <f aca="false">+[4]data1cf!V389</f>
        <v>0</v>
      </c>
      <c r="X389" s="341" t="n">
        <f aca="false">+[4]data1cf!W389</f>
        <v>0</v>
      </c>
      <c r="Y389" s="341" t="n">
        <f aca="false">+[4]data1cf!X389</f>
        <v>0</v>
      </c>
      <c r="Z389" s="341" t="n">
        <f aca="false">+[4]data1cf!Y389</f>
        <v>0</v>
      </c>
      <c r="AA389" s="341" t="n">
        <f aca="false">+[4]data1cf!Z389</f>
        <v>0</v>
      </c>
      <c r="AB389" s="341"/>
      <c r="AC389" s="342" t="n">
        <f aca="false">XNPV(0.1,B389:AA389,$B$1:$AA$1)</f>
        <v>25930.7924401422</v>
      </c>
      <c r="AD389" s="342" t="n">
        <f aca="false">SUMPRODUCT(B389:AA389,$B$1010:$AA$1010)</f>
        <v>50844.0341484259</v>
      </c>
      <c r="AE389" s="343" t="n">
        <f aca="false">SUMPRODUCT(B389:AA389,$B$1012:$AA$1012)</f>
        <v>50512.0400894598</v>
      </c>
      <c r="AF389" s="344" t="n">
        <f aca="false">XIRR(B389:AA389,$B$1:$AA$1)</f>
        <v>0.166684601604694</v>
      </c>
      <c r="AG389" s="345" t="n">
        <f aca="false">1-EXP(-(1/0.25)*(AD389/ABS($AD$1010)))</f>
        <v>0.983998193695468</v>
      </c>
    </row>
    <row r="390" customFormat="false" ht="12.75" hidden="false" customHeight="false" outlineLevel="0" collapsed="false">
      <c r="A390" s="336"/>
      <c r="B390" s="341" t="n">
        <f aca="false">+[4]data1cf!A390</f>
        <v>-61055.9139103051</v>
      </c>
      <c r="C390" s="341" t="n">
        <f aca="false">+[4]data1cf!B390</f>
        <v>11865.3323830456</v>
      </c>
      <c r="D390" s="341" t="n">
        <f aca="false">+[4]data1cf!C390</f>
        <v>12753.7457990988</v>
      </c>
      <c r="E390" s="341" t="n">
        <f aca="false">+[4]data1cf!D390</f>
        <v>12481.3799334207</v>
      </c>
      <c r="F390" s="341" t="n">
        <f aca="false">+[4]data1cf!E390</f>
        <v>12199.7321859924</v>
      </c>
      <c r="G390" s="341" t="n">
        <f aca="false">+[4]data1cf!F390</f>
        <v>11825.4344024171</v>
      </c>
      <c r="H390" s="341" t="n">
        <f aca="false">+[4]data1cf!G390</f>
        <v>11769.7447227627</v>
      </c>
      <c r="I390" s="341" t="n">
        <f aca="false">+[4]data1cf!H390</f>
        <v>11662.3557802218</v>
      </c>
      <c r="J390" s="341" t="n">
        <f aca="false">+[4]data1cf!I390</f>
        <v>11497.96267468</v>
      </c>
      <c r="K390" s="341" t="n">
        <f aca="false">+[4]data1cf!J390</f>
        <v>11539.5158706692</v>
      </c>
      <c r="L390" s="341" t="n">
        <f aca="false">+[4]data1cf!K390</f>
        <v>11582.843967853</v>
      </c>
      <c r="M390" s="341" t="n">
        <f aca="false">+[4]data1cf!L390</f>
        <v>11390.5560331082</v>
      </c>
      <c r="N390" s="341" t="n">
        <f aca="false">+[4]data1cf!M390</f>
        <v>11338.7308369652</v>
      </c>
      <c r="O390" s="341" t="n">
        <f aca="false">+[4]data1cf!N390</f>
        <v>11233.3562909521</v>
      </c>
      <c r="P390" s="341" t="n">
        <f aca="false">+[4]data1cf!O390</f>
        <v>11273.8515472243</v>
      </c>
      <c r="Q390" s="341" t="n">
        <f aca="false">+[4]data1cf!P390</f>
        <v>11167.2735012136</v>
      </c>
      <c r="R390" s="341" t="n">
        <f aca="false">+[4]data1cf!Q390</f>
        <v>700.286910185635</v>
      </c>
      <c r="S390" s="341" t="n">
        <f aca="false">+[4]data1cf!R390</f>
        <v>0</v>
      </c>
      <c r="T390" s="341" t="n">
        <f aca="false">+[4]data1cf!S390</f>
        <v>0</v>
      </c>
      <c r="U390" s="341" t="n">
        <f aca="false">+[4]data1cf!T390</f>
        <v>0</v>
      </c>
      <c r="V390" s="341" t="n">
        <f aca="false">+[4]data1cf!U390</f>
        <v>0</v>
      </c>
      <c r="W390" s="341" t="n">
        <f aca="false">+[4]data1cf!V390</f>
        <v>0</v>
      </c>
      <c r="X390" s="341" t="n">
        <f aca="false">+[4]data1cf!W390</f>
        <v>0</v>
      </c>
      <c r="Y390" s="341" t="n">
        <f aca="false">+[4]data1cf!X390</f>
        <v>0</v>
      </c>
      <c r="Z390" s="341" t="n">
        <f aca="false">+[4]data1cf!Y390</f>
        <v>0</v>
      </c>
      <c r="AA390" s="341" t="n">
        <f aca="false">+[4]data1cf!Z390</f>
        <v>0</v>
      </c>
      <c r="AB390" s="341"/>
      <c r="AC390" s="342" t="n">
        <f aca="false">XNPV(0.1,B390:AA390,$B$1:$AA$1)</f>
        <v>29289.8467018058</v>
      </c>
      <c r="AD390" s="342" t="n">
        <f aca="false">SUMPRODUCT(B390:AA390,$B$1010:$AA$1010)</f>
        <v>54012.5722645705</v>
      </c>
      <c r="AE390" s="343" t="n">
        <f aca="false">SUMPRODUCT(B390:AA390,$B$1012:$AA$1012)</f>
        <v>53683.202618363</v>
      </c>
      <c r="AF390" s="344" t="n">
        <f aca="false">XIRR(B390:AA390,$B$1:$AA$1)</f>
        <v>0.179517894470054</v>
      </c>
      <c r="AG390" s="345" t="n">
        <f aca="false">1-EXP(-(1/0.25)*(AD390/ABS($AD$1010)))</f>
        <v>0.987633266131104</v>
      </c>
    </row>
    <row r="391" customFormat="false" ht="12.75" hidden="false" customHeight="false" outlineLevel="0" collapsed="false">
      <c r="A391" s="336"/>
      <c r="B391" s="341" t="n">
        <f aca="false">+[4]data1cf!A391</f>
        <v>-64853.6687473737</v>
      </c>
      <c r="C391" s="341" t="n">
        <f aca="false">+[4]data1cf!B391</f>
        <v>11926.5853630716</v>
      </c>
      <c r="D391" s="341" t="n">
        <f aca="false">+[4]data1cf!C391</f>
        <v>12865.6706136201</v>
      </c>
      <c r="E391" s="341" t="n">
        <f aca="false">+[4]data1cf!D391</f>
        <v>12522.198057138</v>
      </c>
      <c r="F391" s="341" t="n">
        <f aca="false">+[4]data1cf!E391</f>
        <v>12282.542394024</v>
      </c>
      <c r="G391" s="341" t="n">
        <f aca="false">+[4]data1cf!F391</f>
        <v>11983.517227729</v>
      </c>
      <c r="H391" s="341" t="n">
        <f aca="false">+[4]data1cf!G391</f>
        <v>11656.8137250614</v>
      </c>
      <c r="I391" s="341" t="n">
        <f aca="false">+[4]data1cf!H391</f>
        <v>11619.1125242765</v>
      </c>
      <c r="J391" s="341" t="n">
        <f aca="false">+[4]data1cf!I391</f>
        <v>11687.565360321</v>
      </c>
      <c r="K391" s="341" t="n">
        <f aca="false">+[4]data1cf!J391</f>
        <v>11530.2800702416</v>
      </c>
      <c r="L391" s="341" t="n">
        <f aca="false">+[4]data1cf!K391</f>
        <v>11496.0841120542</v>
      </c>
      <c r="M391" s="341" t="n">
        <f aca="false">+[4]data1cf!L391</f>
        <v>11581.4060345194</v>
      </c>
      <c r="N391" s="341" t="n">
        <f aca="false">+[4]data1cf!M391</f>
        <v>11300.1248429371</v>
      </c>
      <c r="O391" s="341" t="n">
        <f aca="false">+[4]data1cf!N391</f>
        <v>11217.1158032544</v>
      </c>
      <c r="P391" s="341" t="n">
        <f aca="false">+[4]data1cf!O391</f>
        <v>11207.5188710592</v>
      </c>
      <c r="Q391" s="341" t="n">
        <f aca="false">+[4]data1cf!P391</f>
        <v>11218.2960858787</v>
      </c>
      <c r="R391" s="341" t="n">
        <f aca="false">+[4]data1cf!Q391</f>
        <v>743.845639064877</v>
      </c>
      <c r="S391" s="341" t="n">
        <f aca="false">+[4]data1cf!R391</f>
        <v>0</v>
      </c>
      <c r="T391" s="341" t="n">
        <f aca="false">+[4]data1cf!S391</f>
        <v>0</v>
      </c>
      <c r="U391" s="341" t="n">
        <f aca="false">+[4]data1cf!T391</f>
        <v>0</v>
      </c>
      <c r="V391" s="341" t="n">
        <f aca="false">+[4]data1cf!U391</f>
        <v>0</v>
      </c>
      <c r="W391" s="341" t="n">
        <f aca="false">+[4]data1cf!V391</f>
        <v>0</v>
      </c>
      <c r="X391" s="341" t="n">
        <f aca="false">+[4]data1cf!W391</f>
        <v>0</v>
      </c>
      <c r="Y391" s="341" t="n">
        <f aca="false">+[4]data1cf!X391</f>
        <v>0</v>
      </c>
      <c r="Z391" s="341" t="n">
        <f aca="false">+[4]data1cf!Y391</f>
        <v>0</v>
      </c>
      <c r="AA391" s="341" t="n">
        <f aca="false">+[4]data1cf!Z391</f>
        <v>0</v>
      </c>
      <c r="AB391" s="341"/>
      <c r="AC391" s="342" t="n">
        <f aca="false">XNPV(0.1,B391:AA391,$B$1:$AA$1)</f>
        <v>25844.8321318389</v>
      </c>
      <c r="AD391" s="342" t="n">
        <f aca="false">SUMPRODUCT(B391:AA391,$B$1010:$AA$1010)</f>
        <v>50635.580822434</v>
      </c>
      <c r="AE391" s="343" t="n">
        <f aca="false">SUMPRODUCT(B391:AA391,$B$1012:$AA$1012)</f>
        <v>50305.3861464187</v>
      </c>
      <c r="AF391" s="344" t="n">
        <f aca="false">XIRR(B391:AA391,$B$1:$AA$1)</f>
        <v>0.166815226619679</v>
      </c>
      <c r="AG391" s="345" t="n">
        <f aca="false">1-EXP(-(1/0.25)*(AD391/ABS($AD$1010)))</f>
        <v>0.983724600360083</v>
      </c>
    </row>
    <row r="392" customFormat="false" ht="12.75" hidden="false" customHeight="false" outlineLevel="0" collapsed="false">
      <c r="A392" s="336"/>
      <c r="B392" s="341" t="n">
        <f aca="false">+[4]data1cf!A392</f>
        <v>-69181.2976578629</v>
      </c>
      <c r="C392" s="341" t="n">
        <f aca="false">+[4]data1cf!B392</f>
        <v>12100.4769692524</v>
      </c>
      <c r="D392" s="341" t="n">
        <f aca="false">+[4]data1cf!C392</f>
        <v>12930.3115444008</v>
      </c>
      <c r="E392" s="341" t="n">
        <f aca="false">+[4]data1cf!D392</f>
        <v>12662.5548352476</v>
      </c>
      <c r="F392" s="341" t="n">
        <f aca="false">+[4]data1cf!E392</f>
        <v>12405.4090708463</v>
      </c>
      <c r="G392" s="341" t="n">
        <f aca="false">+[4]data1cf!F392</f>
        <v>12151.7531031358</v>
      </c>
      <c r="H392" s="341" t="n">
        <f aca="false">+[4]data1cf!G392</f>
        <v>11866.8165952418</v>
      </c>
      <c r="I392" s="341" t="n">
        <f aca="false">+[4]data1cf!H392</f>
        <v>11703.1348047995</v>
      </c>
      <c r="J392" s="341" t="n">
        <f aca="false">+[4]data1cf!I392</f>
        <v>11649.3242446415</v>
      </c>
      <c r="K392" s="341" t="n">
        <f aca="false">+[4]data1cf!J392</f>
        <v>11835.0467402475</v>
      </c>
      <c r="L392" s="341" t="n">
        <f aca="false">+[4]data1cf!K392</f>
        <v>11601.6926279635</v>
      </c>
      <c r="M392" s="341" t="n">
        <f aca="false">+[4]data1cf!L392</f>
        <v>11607.9983846281</v>
      </c>
      <c r="N392" s="341" t="n">
        <f aca="false">+[4]data1cf!M392</f>
        <v>11466.3345164843</v>
      </c>
      <c r="O392" s="341" t="n">
        <f aca="false">+[4]data1cf!N392</f>
        <v>11450.0648999851</v>
      </c>
      <c r="P392" s="341" t="n">
        <f aca="false">+[4]data1cf!O392</f>
        <v>11412.7365747422</v>
      </c>
      <c r="Q392" s="341" t="n">
        <f aca="false">+[4]data1cf!P392</f>
        <v>11465.5899054286</v>
      </c>
      <c r="R392" s="341" t="n">
        <f aca="false">+[4]data1cf!Q392</f>
        <v>793.481811616624</v>
      </c>
      <c r="S392" s="341" t="n">
        <f aca="false">+[4]data1cf!R392</f>
        <v>0</v>
      </c>
      <c r="T392" s="341" t="n">
        <f aca="false">+[4]data1cf!S392</f>
        <v>0</v>
      </c>
      <c r="U392" s="341" t="n">
        <f aca="false">+[4]data1cf!T392</f>
        <v>0</v>
      </c>
      <c r="V392" s="341" t="n">
        <f aca="false">+[4]data1cf!U392</f>
        <v>0</v>
      </c>
      <c r="W392" s="341" t="n">
        <f aca="false">+[4]data1cf!V392</f>
        <v>0</v>
      </c>
      <c r="X392" s="341" t="n">
        <f aca="false">+[4]data1cf!W392</f>
        <v>0</v>
      </c>
      <c r="Y392" s="341" t="n">
        <f aca="false">+[4]data1cf!X392</f>
        <v>0</v>
      </c>
      <c r="Z392" s="341" t="n">
        <f aca="false">+[4]data1cf!Y392</f>
        <v>0</v>
      </c>
      <c r="AA392" s="341" t="n">
        <f aca="false">+[4]data1cf!Z392</f>
        <v>0</v>
      </c>
      <c r="AB392" s="341"/>
      <c r="AC392" s="342" t="n">
        <f aca="false">XNPV(0.1,B392:AA392,$B$1:$AA$1)</f>
        <v>22589.630788671</v>
      </c>
      <c r="AD392" s="342" t="n">
        <f aca="false">SUMPRODUCT(B392:AA392,$B$1010:$AA$1010)</f>
        <v>47698.0044774061</v>
      </c>
      <c r="AE392" s="343" t="n">
        <f aca="false">SUMPRODUCT(B392:AA392,$B$1012:$AA$1012)</f>
        <v>47363.3917988209</v>
      </c>
      <c r="AF392" s="344" t="n">
        <f aca="false">XIRR(B392:AA392,$B$1:$AA$1)</f>
        <v>0.155199649622632</v>
      </c>
      <c r="AG392" s="345" t="n">
        <f aca="false">1-EXP(-(1/0.25)*(AD392/ABS($AD$1010)))</f>
        <v>0.979332497616922</v>
      </c>
    </row>
    <row r="393" customFormat="false" ht="12.75" hidden="false" customHeight="false" outlineLevel="0" collapsed="false">
      <c r="A393" s="336"/>
      <c r="B393" s="341" t="n">
        <f aca="false">+[4]data1cf!A393</f>
        <v>-61319.9565932061</v>
      </c>
      <c r="C393" s="341" t="n">
        <f aca="false">+[4]data1cf!B393</f>
        <v>12012.6790841749</v>
      </c>
      <c r="D393" s="341" t="n">
        <f aca="false">+[4]data1cf!C393</f>
        <v>12833.2867530736</v>
      </c>
      <c r="E393" s="341" t="n">
        <f aca="false">+[4]data1cf!D393</f>
        <v>12605.1029965511</v>
      </c>
      <c r="F393" s="341" t="n">
        <f aca="false">+[4]data1cf!E393</f>
        <v>12183.3359910059</v>
      </c>
      <c r="G393" s="341" t="n">
        <f aca="false">+[4]data1cf!F393</f>
        <v>12018.9568702748</v>
      </c>
      <c r="H393" s="341" t="n">
        <f aca="false">+[4]data1cf!G393</f>
        <v>11808.4554532425</v>
      </c>
      <c r="I393" s="341" t="n">
        <f aca="false">+[4]data1cf!H393</f>
        <v>11582.7947396993</v>
      </c>
      <c r="J393" s="341" t="n">
        <f aca="false">+[4]data1cf!I393</f>
        <v>11538.6187323384</v>
      </c>
      <c r="K393" s="341" t="n">
        <f aca="false">+[4]data1cf!J393</f>
        <v>11539.0952052304</v>
      </c>
      <c r="L393" s="341" t="n">
        <f aca="false">+[4]data1cf!K393</f>
        <v>11391.1184375527</v>
      </c>
      <c r="M393" s="341" t="n">
        <f aca="false">+[4]data1cf!L393</f>
        <v>11349.6583263497</v>
      </c>
      <c r="N393" s="341" t="n">
        <f aca="false">+[4]data1cf!M393</f>
        <v>11432.1113629883</v>
      </c>
      <c r="O393" s="341" t="n">
        <f aca="false">+[4]data1cf!N393</f>
        <v>11257.6250646497</v>
      </c>
      <c r="P393" s="341" t="n">
        <f aca="false">+[4]data1cf!O393</f>
        <v>11265.8439128277</v>
      </c>
      <c r="Q393" s="341" t="n">
        <f aca="false">+[4]data1cf!P393</f>
        <v>11175.0095999609</v>
      </c>
      <c r="R393" s="341" t="n">
        <f aca="false">+[4]data1cf!Q393</f>
        <v>703.315374141437</v>
      </c>
      <c r="S393" s="341" t="n">
        <f aca="false">+[4]data1cf!R393</f>
        <v>0</v>
      </c>
      <c r="T393" s="341" t="n">
        <f aca="false">+[4]data1cf!S393</f>
        <v>0</v>
      </c>
      <c r="U393" s="341" t="n">
        <f aca="false">+[4]data1cf!T393</f>
        <v>0</v>
      </c>
      <c r="V393" s="341" t="n">
        <f aca="false">+[4]data1cf!U393</f>
        <v>0</v>
      </c>
      <c r="W393" s="341" t="n">
        <f aca="false">+[4]data1cf!V393</f>
        <v>0</v>
      </c>
      <c r="X393" s="341" t="n">
        <f aca="false">+[4]data1cf!W393</f>
        <v>0</v>
      </c>
      <c r="Y393" s="341" t="n">
        <f aca="false">+[4]data1cf!X393</f>
        <v>0</v>
      </c>
      <c r="Z393" s="341" t="n">
        <f aca="false">+[4]data1cf!Y393</f>
        <v>0</v>
      </c>
      <c r="AA393" s="341" t="n">
        <f aca="false">+[4]data1cf!Z393</f>
        <v>0</v>
      </c>
      <c r="AB393" s="341"/>
      <c r="AC393" s="342" t="n">
        <f aca="false">XNPV(0.1,B393:AA393,$B$1:$AA$1)</f>
        <v>29376.1253230331</v>
      </c>
      <c r="AD393" s="342" t="n">
        <f aca="false">SUMPRODUCT(B393:AA393,$B$1010:$AA$1010)</f>
        <v>54128.3465256799</v>
      </c>
      <c r="AE393" s="343" t="n">
        <f aca="false">SUMPRODUCT(B393:AA393,$B$1012:$AA$1012)</f>
        <v>53798.6843757173</v>
      </c>
      <c r="AF393" s="344" t="n">
        <f aca="false">XIRR(B393:AA393,$B$1:$AA$1)</f>
        <v>0.179677311437041</v>
      </c>
      <c r="AG393" s="345" t="n">
        <f aca="false">1-EXP(-(1/0.25)*(AD393/ABS($AD$1010)))</f>
        <v>0.987749161261954</v>
      </c>
    </row>
    <row r="394" customFormat="false" ht="12.75" hidden="false" customHeight="false" outlineLevel="0" collapsed="false">
      <c r="A394" s="336"/>
      <c r="B394" s="341" t="n">
        <f aca="false">+[4]data1cf!A394</f>
        <v>-71206.994664365</v>
      </c>
      <c r="C394" s="341" t="n">
        <f aca="false">+[4]data1cf!B394</f>
        <v>12056.4571909902</v>
      </c>
      <c r="D394" s="341" t="n">
        <f aca="false">+[4]data1cf!C394</f>
        <v>13122.6362987225</v>
      </c>
      <c r="E394" s="341" t="n">
        <f aca="false">+[4]data1cf!D394</f>
        <v>12988.3461552243</v>
      </c>
      <c r="F394" s="341" t="n">
        <f aca="false">+[4]data1cf!E394</f>
        <v>12416.836898895</v>
      </c>
      <c r="G394" s="341" t="n">
        <f aca="false">+[4]data1cf!F394</f>
        <v>12147.8242468295</v>
      </c>
      <c r="H394" s="341" t="n">
        <f aca="false">+[4]data1cf!G394</f>
        <v>11985.5383003041</v>
      </c>
      <c r="I394" s="341" t="n">
        <f aca="false">+[4]data1cf!H394</f>
        <v>11910.451532438</v>
      </c>
      <c r="J394" s="341" t="n">
        <f aca="false">+[4]data1cf!I394</f>
        <v>11739.706644845</v>
      </c>
      <c r="K394" s="341" t="n">
        <f aca="false">+[4]data1cf!J394</f>
        <v>11712.3722266416</v>
      </c>
      <c r="L394" s="341" t="n">
        <f aca="false">+[4]data1cf!K394</f>
        <v>11749.1204080546</v>
      </c>
      <c r="M394" s="341" t="n">
        <f aca="false">+[4]data1cf!L394</f>
        <v>11663.17438662</v>
      </c>
      <c r="N394" s="341" t="n">
        <f aca="false">+[4]data1cf!M394</f>
        <v>11511.3427848259</v>
      </c>
      <c r="O394" s="341" t="n">
        <f aca="false">+[4]data1cf!N394</f>
        <v>11494.7835651954</v>
      </c>
      <c r="P394" s="341" t="n">
        <f aca="false">+[4]data1cf!O394</f>
        <v>11364.3182913228</v>
      </c>
      <c r="Q394" s="341" t="n">
        <f aca="false">+[4]data1cf!P394</f>
        <v>11352.6082558913</v>
      </c>
      <c r="R394" s="341" t="n">
        <f aca="false">+[4]data1cf!Q394</f>
        <v>816.7157460024</v>
      </c>
      <c r="S394" s="341" t="n">
        <f aca="false">+[4]data1cf!R394</f>
        <v>0</v>
      </c>
      <c r="T394" s="341" t="n">
        <f aca="false">+[4]data1cf!S394</f>
        <v>0</v>
      </c>
      <c r="U394" s="341" t="n">
        <f aca="false">+[4]data1cf!T394</f>
        <v>0</v>
      </c>
      <c r="V394" s="341" t="n">
        <f aca="false">+[4]data1cf!U394</f>
        <v>0</v>
      </c>
      <c r="W394" s="341" t="n">
        <f aca="false">+[4]data1cf!V394</f>
        <v>0</v>
      </c>
      <c r="X394" s="341" t="n">
        <f aca="false">+[4]data1cf!W394</f>
        <v>0</v>
      </c>
      <c r="Y394" s="341" t="n">
        <f aca="false">+[4]data1cf!X394</f>
        <v>0</v>
      </c>
      <c r="Z394" s="341" t="n">
        <f aca="false">+[4]data1cf!Y394</f>
        <v>0</v>
      </c>
      <c r="AA394" s="341" t="n">
        <f aca="false">+[4]data1cf!Z394</f>
        <v>0</v>
      </c>
      <c r="AB394" s="341"/>
      <c r="AC394" s="342" t="n">
        <f aca="false">XNPV(0.1,B394:AA394,$B$1:$AA$1)</f>
        <v>21165.034769369</v>
      </c>
      <c r="AD394" s="342" t="n">
        <f aca="false">SUMPRODUCT(B394:AA394,$B$1010:$AA$1010)</f>
        <v>46397.7960638786</v>
      </c>
      <c r="AE394" s="343" t="n">
        <f aca="false">SUMPRODUCT(B394:AA394,$B$1012:$AA$1012)</f>
        <v>46061.7562870696</v>
      </c>
      <c r="AF394" s="344" t="n">
        <f aca="false">XIRR(B394:AA394,$B$1:$AA$1)</f>
        <v>0.150544373324722</v>
      </c>
      <c r="AG394" s="345" t="n">
        <f aca="false">1-EXP(-(1/0.25)*(AD394/ABS($AD$1010)))</f>
        <v>0.977027309507374</v>
      </c>
    </row>
    <row r="395" customFormat="false" ht="12.75" hidden="false" customHeight="false" outlineLevel="0" collapsed="false">
      <c r="A395" s="336"/>
      <c r="B395" s="341" t="n">
        <f aca="false">+[4]data1cf!A395</f>
        <v>-68998.8024651906</v>
      </c>
      <c r="C395" s="341" t="n">
        <f aca="false">+[4]data1cf!B395</f>
        <v>12048.1767489927</v>
      </c>
      <c r="D395" s="341" t="n">
        <f aca="false">+[4]data1cf!C395</f>
        <v>13096.690587672</v>
      </c>
      <c r="E395" s="341" t="n">
        <f aca="false">+[4]data1cf!D395</f>
        <v>12687.7253805954</v>
      </c>
      <c r="F395" s="341" t="n">
        <f aca="false">+[4]data1cf!E395</f>
        <v>12440.3751774265</v>
      </c>
      <c r="G395" s="341" t="n">
        <f aca="false">+[4]data1cf!F395</f>
        <v>12012.1497800716</v>
      </c>
      <c r="H395" s="341" t="n">
        <f aca="false">+[4]data1cf!G395</f>
        <v>11968.7002413905</v>
      </c>
      <c r="I395" s="341" t="n">
        <f aca="false">+[4]data1cf!H395</f>
        <v>11674.2664929145</v>
      </c>
      <c r="J395" s="341" t="n">
        <f aca="false">+[4]data1cf!I395</f>
        <v>11710.8639764922</v>
      </c>
      <c r="K395" s="341" t="n">
        <f aca="false">+[4]data1cf!J395</f>
        <v>11682.125333697</v>
      </c>
      <c r="L395" s="341" t="n">
        <f aca="false">+[4]data1cf!K395</f>
        <v>11579.5882426447</v>
      </c>
      <c r="M395" s="341" t="n">
        <f aca="false">+[4]data1cf!L395</f>
        <v>11440.4982245445</v>
      </c>
      <c r="N395" s="341" t="n">
        <f aca="false">+[4]data1cf!M395</f>
        <v>11568.0913320273</v>
      </c>
      <c r="O395" s="341" t="n">
        <f aca="false">+[4]data1cf!N395</f>
        <v>11460.3896504267</v>
      </c>
      <c r="P395" s="341" t="n">
        <f aca="false">+[4]data1cf!O395</f>
        <v>11493.6153064215</v>
      </c>
      <c r="Q395" s="341" t="n">
        <f aca="false">+[4]data1cf!P395</f>
        <v>11500.3507893197</v>
      </c>
      <c r="R395" s="341" t="n">
        <f aca="false">+[4]data1cf!Q395</f>
        <v>791.38866475475</v>
      </c>
      <c r="S395" s="341" t="n">
        <f aca="false">+[4]data1cf!R395</f>
        <v>0</v>
      </c>
      <c r="T395" s="341" t="n">
        <f aca="false">+[4]data1cf!S395</f>
        <v>0</v>
      </c>
      <c r="U395" s="341" t="n">
        <f aca="false">+[4]data1cf!T395</f>
        <v>0</v>
      </c>
      <c r="V395" s="341" t="n">
        <f aca="false">+[4]data1cf!U395</f>
        <v>0</v>
      </c>
      <c r="W395" s="341" t="n">
        <f aca="false">+[4]data1cf!V395</f>
        <v>0</v>
      </c>
      <c r="X395" s="341" t="n">
        <f aca="false">+[4]data1cf!W395</f>
        <v>0</v>
      </c>
      <c r="Y395" s="341" t="n">
        <f aca="false">+[4]data1cf!X395</f>
        <v>0</v>
      </c>
      <c r="Z395" s="341" t="n">
        <f aca="false">+[4]data1cf!Y395</f>
        <v>0</v>
      </c>
      <c r="AA395" s="341" t="n">
        <f aca="false">+[4]data1cf!Z395</f>
        <v>0</v>
      </c>
      <c r="AB395" s="341"/>
      <c r="AC395" s="342" t="n">
        <f aca="false">XNPV(0.1,B395:AA395,$B$1:$AA$1)</f>
        <v>22822.0601426366</v>
      </c>
      <c r="AD395" s="342" t="n">
        <f aca="false">SUMPRODUCT(B395:AA395,$B$1010:$AA$1010)</f>
        <v>47928.2165244382</v>
      </c>
      <c r="AE395" s="343" t="n">
        <f aca="false">SUMPRODUCT(B395:AA395,$B$1012:$AA$1012)</f>
        <v>47593.6311887855</v>
      </c>
      <c r="AF395" s="344" t="n">
        <f aca="false">XIRR(B395:AA395,$B$1:$AA$1)</f>
        <v>0.155928330724011</v>
      </c>
      <c r="AG395" s="345" t="n">
        <f aca="false">1-EXP(-(1/0.25)*(AD395/ABS($AD$1010)))</f>
        <v>0.979715849804388</v>
      </c>
    </row>
    <row r="396" customFormat="false" ht="12.75" hidden="false" customHeight="false" outlineLevel="0" collapsed="false">
      <c r="A396" s="336"/>
      <c r="B396" s="341" t="n">
        <f aca="false">+[4]data1cf!A396</f>
        <v>-65792.7491982527</v>
      </c>
      <c r="C396" s="341" t="n">
        <f aca="false">+[4]data1cf!B396</f>
        <v>12033.5645738917</v>
      </c>
      <c r="D396" s="341" t="n">
        <f aca="false">+[4]data1cf!C396</f>
        <v>13057.210042896</v>
      </c>
      <c r="E396" s="341" t="n">
        <f aca="false">+[4]data1cf!D396</f>
        <v>12561.9235164153</v>
      </c>
      <c r="F396" s="341" t="n">
        <f aca="false">+[4]data1cf!E396</f>
        <v>12258.724858373</v>
      </c>
      <c r="G396" s="341" t="n">
        <f aca="false">+[4]data1cf!F396</f>
        <v>12034.1466866291</v>
      </c>
      <c r="H396" s="341" t="n">
        <f aca="false">+[4]data1cf!G396</f>
        <v>11756.0524561973</v>
      </c>
      <c r="I396" s="341" t="n">
        <f aca="false">+[4]data1cf!H396</f>
        <v>11652.9889445948</v>
      </c>
      <c r="J396" s="341" t="n">
        <f aca="false">+[4]data1cf!I396</f>
        <v>11662.9796960872</v>
      </c>
      <c r="K396" s="341" t="n">
        <f aca="false">+[4]data1cf!J396</f>
        <v>11422.0550922872</v>
      </c>
      <c r="L396" s="341" t="n">
        <f aca="false">+[4]data1cf!K396</f>
        <v>11504.243453987</v>
      </c>
      <c r="M396" s="341" t="n">
        <f aca="false">+[4]data1cf!L396</f>
        <v>11404.7603843675</v>
      </c>
      <c r="N396" s="341" t="n">
        <f aca="false">+[4]data1cf!M396</f>
        <v>11461.0824163178</v>
      </c>
      <c r="O396" s="341" t="n">
        <f aca="false">+[4]data1cf!N396</f>
        <v>11236.6102153051</v>
      </c>
      <c r="P396" s="341" t="n">
        <f aca="false">+[4]data1cf!O396</f>
        <v>11359.5639280482</v>
      </c>
      <c r="Q396" s="341" t="n">
        <f aca="false">+[4]data1cf!P396</f>
        <v>11254.3729799613</v>
      </c>
      <c r="R396" s="341" t="n">
        <f aca="false">+[4]data1cf!Q396</f>
        <v>754.616516204279</v>
      </c>
      <c r="S396" s="341" t="n">
        <f aca="false">+[4]data1cf!R396</f>
        <v>0</v>
      </c>
      <c r="T396" s="341" t="n">
        <f aca="false">+[4]data1cf!S396</f>
        <v>0</v>
      </c>
      <c r="U396" s="341" t="n">
        <f aca="false">+[4]data1cf!T396</f>
        <v>0</v>
      </c>
      <c r="V396" s="341" t="n">
        <f aca="false">+[4]data1cf!U396</f>
        <v>0</v>
      </c>
      <c r="W396" s="341" t="n">
        <f aca="false">+[4]data1cf!V396</f>
        <v>0</v>
      </c>
      <c r="X396" s="341" t="n">
        <f aca="false">+[4]data1cf!W396</f>
        <v>0</v>
      </c>
      <c r="Y396" s="341" t="n">
        <f aca="false">+[4]data1cf!X396</f>
        <v>0</v>
      </c>
      <c r="Z396" s="341" t="n">
        <f aca="false">+[4]data1cf!Y396</f>
        <v>0</v>
      </c>
      <c r="AA396" s="341" t="n">
        <f aca="false">+[4]data1cf!Z396</f>
        <v>0</v>
      </c>
      <c r="AB396" s="341"/>
      <c r="AC396" s="342" t="n">
        <f aca="false">XNPV(0.1,B396:AA396,$B$1:$AA$1)</f>
        <v>25271.423335904</v>
      </c>
      <c r="AD396" s="342" t="n">
        <f aca="false">SUMPRODUCT(B396:AA396,$B$1010:$AA$1010)</f>
        <v>50118.7292918965</v>
      </c>
      <c r="AE396" s="343" t="n">
        <f aca="false">SUMPRODUCT(B396:AA396,$B$1012:$AA$1012)</f>
        <v>49787.7727270621</v>
      </c>
      <c r="AF396" s="344" t="n">
        <f aca="false">XIRR(B396:AA396,$B$1:$AA$1)</f>
        <v>0.164658019846752</v>
      </c>
      <c r="AG396" s="345" t="n">
        <f aca="false">1-EXP(-(1/0.25)*(AD396/ABS($AD$1010)))</f>
        <v>0.983025888221903</v>
      </c>
    </row>
    <row r="397" customFormat="false" ht="12.75" hidden="false" customHeight="false" outlineLevel="0" collapsed="false">
      <c r="A397" s="336"/>
      <c r="B397" s="341" t="n">
        <f aca="false">+[4]data1cf!A397</f>
        <v>-63696.0255465824</v>
      </c>
      <c r="C397" s="341" t="n">
        <f aca="false">+[4]data1cf!B397</f>
        <v>11746.9201618242</v>
      </c>
      <c r="D397" s="341" t="n">
        <f aca="false">+[4]data1cf!C397</f>
        <v>12845.4603068522</v>
      </c>
      <c r="E397" s="341" t="n">
        <f aca="false">+[4]data1cf!D397</f>
        <v>12600.6868815997</v>
      </c>
      <c r="F397" s="341" t="n">
        <f aca="false">+[4]data1cf!E397</f>
        <v>12342.3323068503</v>
      </c>
      <c r="G397" s="341" t="n">
        <f aca="false">+[4]data1cf!F397</f>
        <v>11945.3954733949</v>
      </c>
      <c r="H397" s="341" t="n">
        <f aca="false">+[4]data1cf!G397</f>
        <v>11731.1758648657</v>
      </c>
      <c r="I397" s="341" t="n">
        <f aca="false">+[4]data1cf!H397</f>
        <v>11568.1167819001</v>
      </c>
      <c r="J397" s="341" t="n">
        <f aca="false">+[4]data1cf!I397</f>
        <v>11538.8502104391</v>
      </c>
      <c r="K397" s="341" t="n">
        <f aca="false">+[4]data1cf!J397</f>
        <v>11530.106434857</v>
      </c>
      <c r="L397" s="341" t="n">
        <f aca="false">+[4]data1cf!K397</f>
        <v>11563.9195483327</v>
      </c>
      <c r="M397" s="341" t="n">
        <f aca="false">+[4]data1cf!L397</f>
        <v>11434.8474539815</v>
      </c>
      <c r="N397" s="341" t="n">
        <f aca="false">+[4]data1cf!M397</f>
        <v>11384.5711151703</v>
      </c>
      <c r="O397" s="341" t="n">
        <f aca="false">+[4]data1cf!N397</f>
        <v>11513.8370209669</v>
      </c>
      <c r="P397" s="341" t="n">
        <f aca="false">+[4]data1cf!O397</f>
        <v>11406.5489438949</v>
      </c>
      <c r="Q397" s="341" t="n">
        <f aca="false">+[4]data1cf!P397</f>
        <v>11374.7442398766</v>
      </c>
      <c r="R397" s="341" t="n">
        <f aca="false">+[4]data1cf!Q397</f>
        <v>730.567934609082</v>
      </c>
      <c r="S397" s="341" t="n">
        <f aca="false">+[4]data1cf!R397</f>
        <v>0</v>
      </c>
      <c r="T397" s="341" t="n">
        <f aca="false">+[4]data1cf!S397</f>
        <v>0</v>
      </c>
      <c r="U397" s="341" t="n">
        <f aca="false">+[4]data1cf!T397</f>
        <v>0</v>
      </c>
      <c r="V397" s="341" t="n">
        <f aca="false">+[4]data1cf!U397</f>
        <v>0</v>
      </c>
      <c r="W397" s="341" t="n">
        <f aca="false">+[4]data1cf!V397</f>
        <v>0</v>
      </c>
      <c r="X397" s="341" t="n">
        <f aca="false">+[4]data1cf!W397</f>
        <v>0</v>
      </c>
      <c r="Y397" s="341" t="n">
        <f aca="false">+[4]data1cf!X397</f>
        <v>0</v>
      </c>
      <c r="Z397" s="341" t="n">
        <f aca="false">+[4]data1cf!Y397</f>
        <v>0</v>
      </c>
      <c r="AA397" s="341" t="n">
        <f aca="false">+[4]data1cf!Z397</f>
        <v>0</v>
      </c>
      <c r="AB397" s="341"/>
      <c r="AC397" s="342" t="n">
        <f aca="false">XNPV(0.1,B397:AA397,$B$1:$AA$1)</f>
        <v>27019.402469121</v>
      </c>
      <c r="AD397" s="342" t="n">
        <f aca="false">SUMPRODUCT(B397:AA397,$B$1010:$AA$1010)</f>
        <v>51885.3905927284</v>
      </c>
      <c r="AE397" s="343" t="n">
        <f aca="false">SUMPRODUCT(B397:AA397,$B$1012:$AA$1012)</f>
        <v>51553.8923883943</v>
      </c>
      <c r="AF397" s="344" t="n">
        <f aca="false">XIRR(B397:AA397,$B$1:$AA$1)</f>
        <v>0.170636761533469</v>
      </c>
      <c r="AG397" s="345" t="n">
        <f aca="false">1-EXP(-(1/0.25)*(AD397/ABS($AD$1010)))</f>
        <v>0.985297611450307</v>
      </c>
    </row>
    <row r="398" customFormat="false" ht="12.75" hidden="false" customHeight="false" outlineLevel="0" collapsed="false">
      <c r="A398" s="336"/>
      <c r="B398" s="341" t="n">
        <f aca="false">+[4]data1cf!A398</f>
        <v>-62213.4735062129</v>
      </c>
      <c r="C398" s="341" t="n">
        <f aca="false">+[4]data1cf!B398</f>
        <v>11839.691174457</v>
      </c>
      <c r="D398" s="341" t="n">
        <f aca="false">+[4]data1cf!C398</f>
        <v>12778.4857241915</v>
      </c>
      <c r="E398" s="341" t="n">
        <f aca="false">+[4]data1cf!D398</f>
        <v>12401.43756282</v>
      </c>
      <c r="F398" s="341" t="n">
        <f aca="false">+[4]data1cf!E398</f>
        <v>12230.8778686232</v>
      </c>
      <c r="G398" s="341" t="n">
        <f aca="false">+[4]data1cf!F398</f>
        <v>11934.4308879918</v>
      </c>
      <c r="H398" s="341" t="n">
        <f aca="false">+[4]data1cf!G398</f>
        <v>11734.6951509646</v>
      </c>
      <c r="I398" s="341" t="n">
        <f aca="false">+[4]data1cf!H398</f>
        <v>11640.6652956169</v>
      </c>
      <c r="J398" s="341" t="n">
        <f aca="false">+[4]data1cf!I398</f>
        <v>11535.5519284395</v>
      </c>
      <c r="K398" s="341" t="n">
        <f aca="false">+[4]data1cf!J398</f>
        <v>11517.7653432108</v>
      </c>
      <c r="L398" s="341" t="n">
        <f aca="false">+[4]data1cf!K398</f>
        <v>11396.9694761024</v>
      </c>
      <c r="M398" s="341" t="n">
        <f aca="false">+[4]data1cf!L398</f>
        <v>11241.0390826692</v>
      </c>
      <c r="N398" s="341" t="n">
        <f aca="false">+[4]data1cf!M398</f>
        <v>11380.8274161347</v>
      </c>
      <c r="O398" s="341" t="n">
        <f aca="false">+[4]data1cf!N398</f>
        <v>11431.0274335468</v>
      </c>
      <c r="P398" s="341" t="n">
        <f aca="false">+[4]data1cf!O398</f>
        <v>11252.9867891726</v>
      </c>
      <c r="Q398" s="341" t="n">
        <f aca="false">+[4]data1cf!P398</f>
        <v>11293.138372144</v>
      </c>
      <c r="R398" s="341" t="n">
        <f aca="false">+[4]data1cf!Q398</f>
        <v>713.56365572686</v>
      </c>
      <c r="S398" s="341" t="n">
        <f aca="false">+[4]data1cf!R398</f>
        <v>0</v>
      </c>
      <c r="T398" s="341" t="n">
        <f aca="false">+[4]data1cf!S398</f>
        <v>0</v>
      </c>
      <c r="U398" s="341" t="n">
        <f aca="false">+[4]data1cf!T398</f>
        <v>0</v>
      </c>
      <c r="V398" s="341" t="n">
        <f aca="false">+[4]data1cf!U398</f>
        <v>0</v>
      </c>
      <c r="W398" s="341" t="n">
        <f aca="false">+[4]data1cf!V398</f>
        <v>0</v>
      </c>
      <c r="X398" s="341" t="n">
        <f aca="false">+[4]data1cf!W398</f>
        <v>0</v>
      </c>
      <c r="Y398" s="341" t="n">
        <f aca="false">+[4]data1cf!X398</f>
        <v>0</v>
      </c>
      <c r="Z398" s="341" t="n">
        <f aca="false">+[4]data1cf!Y398</f>
        <v>0</v>
      </c>
      <c r="AA398" s="341" t="n">
        <f aca="false">+[4]data1cf!Z398</f>
        <v>0</v>
      </c>
      <c r="AB398" s="341"/>
      <c r="AC398" s="342" t="n">
        <f aca="false">XNPV(0.1,B398:AA398,$B$1:$AA$1)</f>
        <v>28109.8507358883</v>
      </c>
      <c r="AD398" s="342" t="n">
        <f aca="false">SUMPRODUCT(B398:AA398,$B$1010:$AA$1010)</f>
        <v>52838.0772640968</v>
      </c>
      <c r="AE398" s="343" t="n">
        <f aca="false">SUMPRODUCT(B398:AA398,$B$1012:$AA$1012)</f>
        <v>52508.5570440321</v>
      </c>
      <c r="AF398" s="344" t="n">
        <f aca="false">XIRR(B398:AA398,$B$1:$AA$1)</f>
        <v>0.175108202306454</v>
      </c>
      <c r="AG398" s="345" t="n">
        <f aca="false">1-EXP(-(1/0.25)*(AD398/ABS($AD$1010)))</f>
        <v>0.986393744137703</v>
      </c>
    </row>
    <row r="399" customFormat="false" ht="12.75" hidden="false" customHeight="false" outlineLevel="0" collapsed="false">
      <c r="A399" s="336"/>
      <c r="B399" s="341" t="n">
        <f aca="false">+[4]data1cf!A399</f>
        <v>-73131.6596353947</v>
      </c>
      <c r="C399" s="341" t="n">
        <f aca="false">+[4]data1cf!B399</f>
        <v>12054.1355819537</v>
      </c>
      <c r="D399" s="341" t="n">
        <f aca="false">+[4]data1cf!C399</f>
        <v>13221.1837307537</v>
      </c>
      <c r="E399" s="341" t="n">
        <f aca="false">+[4]data1cf!D399</f>
        <v>12870.7273952146</v>
      </c>
      <c r="F399" s="341" t="n">
        <f aca="false">+[4]data1cf!E399</f>
        <v>12464.537706665</v>
      </c>
      <c r="G399" s="341" t="n">
        <f aca="false">+[4]data1cf!F399</f>
        <v>12284.770625549</v>
      </c>
      <c r="H399" s="341" t="n">
        <f aca="false">+[4]data1cf!G399</f>
        <v>11917.8398806532</v>
      </c>
      <c r="I399" s="341" t="n">
        <f aca="false">+[4]data1cf!H399</f>
        <v>11797.331787288</v>
      </c>
      <c r="J399" s="341" t="n">
        <f aca="false">+[4]data1cf!I399</f>
        <v>11935.2301602899</v>
      </c>
      <c r="K399" s="341" t="n">
        <f aca="false">+[4]data1cf!J399</f>
        <v>11870.4702338987</v>
      </c>
      <c r="L399" s="341" t="n">
        <f aca="false">+[4]data1cf!K399</f>
        <v>11656.2161174716</v>
      </c>
      <c r="M399" s="341" t="n">
        <f aca="false">+[4]data1cf!L399</f>
        <v>11716.0830619794</v>
      </c>
      <c r="N399" s="341" t="n">
        <f aca="false">+[4]data1cf!M399</f>
        <v>11559.4184616262</v>
      </c>
      <c r="O399" s="341" t="n">
        <f aca="false">+[4]data1cf!N399</f>
        <v>11491.3330778282</v>
      </c>
      <c r="P399" s="341" t="n">
        <f aca="false">+[4]data1cf!O399</f>
        <v>11545.3019771261</v>
      </c>
      <c r="Q399" s="341" t="n">
        <f aca="false">+[4]data1cf!P399</f>
        <v>11420.0527328661</v>
      </c>
      <c r="R399" s="341" t="n">
        <f aca="false">+[4]data1cf!Q399</f>
        <v>838.790883354123</v>
      </c>
      <c r="S399" s="341" t="n">
        <f aca="false">+[4]data1cf!R399</f>
        <v>0</v>
      </c>
      <c r="T399" s="341" t="n">
        <f aca="false">+[4]data1cf!S399</f>
        <v>0</v>
      </c>
      <c r="U399" s="341" t="n">
        <f aca="false">+[4]data1cf!T399</f>
        <v>0</v>
      </c>
      <c r="V399" s="341" t="n">
        <f aca="false">+[4]data1cf!U399</f>
        <v>0</v>
      </c>
      <c r="W399" s="341" t="n">
        <f aca="false">+[4]data1cf!V399</f>
        <v>0</v>
      </c>
      <c r="X399" s="341" t="n">
        <f aca="false">+[4]data1cf!W399</f>
        <v>0</v>
      </c>
      <c r="Y399" s="341" t="n">
        <f aca="false">+[4]data1cf!X399</f>
        <v>0</v>
      </c>
      <c r="Z399" s="341" t="n">
        <f aca="false">+[4]data1cf!Y399</f>
        <v>0</v>
      </c>
      <c r="AA399" s="341" t="n">
        <f aca="false">+[4]data1cf!Z399</f>
        <v>0</v>
      </c>
      <c r="AB399" s="341"/>
      <c r="AC399" s="342" t="n">
        <f aca="false">XNPV(0.1,B399:AA399,$B$1:$AA$1)</f>
        <v>19476.4701478079</v>
      </c>
      <c r="AD399" s="342" t="n">
        <f aca="false">SUMPRODUCT(B399:AA399,$B$1010:$AA$1010)</f>
        <v>44803.3360157005</v>
      </c>
      <c r="AE399" s="343" t="n">
        <f aca="false">SUMPRODUCT(B399:AA399,$B$1012:$AA$1012)</f>
        <v>44465.940033095</v>
      </c>
      <c r="AF399" s="344" t="n">
        <f aca="false">XIRR(B399:AA399,$B$1:$AA$1)</f>
        <v>0.145430390040319</v>
      </c>
      <c r="AG399" s="345" t="n">
        <f aca="false">1-EXP(-(1/0.25)*(AD399/ABS($AD$1010)))</f>
        <v>0.973846560726581</v>
      </c>
    </row>
    <row r="400" customFormat="false" ht="12.75" hidden="false" customHeight="false" outlineLevel="0" collapsed="false">
      <c r="A400" s="336"/>
      <c r="B400" s="341" t="n">
        <f aca="false">+[4]data1cf!A400</f>
        <v>-66987.7791232093</v>
      </c>
      <c r="C400" s="341" t="n">
        <f aca="false">+[4]data1cf!B400</f>
        <v>12003.0902172217</v>
      </c>
      <c r="D400" s="341" t="n">
        <f aca="false">+[4]data1cf!C400</f>
        <v>12994.8451311439</v>
      </c>
      <c r="E400" s="341" t="n">
        <f aca="false">+[4]data1cf!D400</f>
        <v>12686.3460260395</v>
      </c>
      <c r="F400" s="341" t="n">
        <f aca="false">+[4]data1cf!E400</f>
        <v>12327.880614234</v>
      </c>
      <c r="G400" s="341" t="n">
        <f aca="false">+[4]data1cf!F400</f>
        <v>12004.9753161632</v>
      </c>
      <c r="H400" s="341" t="n">
        <f aca="false">+[4]data1cf!G400</f>
        <v>11950.4641167519</v>
      </c>
      <c r="I400" s="341" t="n">
        <f aca="false">+[4]data1cf!H400</f>
        <v>11691.6714605152</v>
      </c>
      <c r="J400" s="341" t="n">
        <f aca="false">+[4]data1cf!I400</f>
        <v>11589.7705591671</v>
      </c>
      <c r="K400" s="341" t="n">
        <f aca="false">+[4]data1cf!J400</f>
        <v>11708.6274399513</v>
      </c>
      <c r="L400" s="341" t="n">
        <f aca="false">+[4]data1cf!K400</f>
        <v>11598.7270552806</v>
      </c>
      <c r="M400" s="341" t="n">
        <f aca="false">+[4]data1cf!L400</f>
        <v>11420.8985163024</v>
      </c>
      <c r="N400" s="341" t="n">
        <f aca="false">+[4]data1cf!M400</f>
        <v>11457.4427991511</v>
      </c>
      <c r="O400" s="341" t="n">
        <f aca="false">+[4]data1cf!N400</f>
        <v>11487.2716156346</v>
      </c>
      <c r="P400" s="341" t="n">
        <f aca="false">+[4]data1cf!O400</f>
        <v>11311.0805852747</v>
      </c>
      <c r="Q400" s="341" t="n">
        <f aca="false">+[4]data1cf!P400</f>
        <v>11425.549113204</v>
      </c>
      <c r="R400" s="341" t="n">
        <f aca="false">+[4]data1cf!Q400</f>
        <v>768.323031431561</v>
      </c>
      <c r="S400" s="341" t="n">
        <f aca="false">+[4]data1cf!R400</f>
        <v>0</v>
      </c>
      <c r="T400" s="341" t="n">
        <f aca="false">+[4]data1cf!S400</f>
        <v>0</v>
      </c>
      <c r="U400" s="341" t="n">
        <f aca="false">+[4]data1cf!T400</f>
        <v>0</v>
      </c>
      <c r="V400" s="341" t="n">
        <f aca="false">+[4]data1cf!U400</f>
        <v>0</v>
      </c>
      <c r="W400" s="341" t="n">
        <f aca="false">+[4]data1cf!V400</f>
        <v>0</v>
      </c>
      <c r="X400" s="341" t="n">
        <f aca="false">+[4]data1cf!W400</f>
        <v>0</v>
      </c>
      <c r="Y400" s="341" t="n">
        <f aca="false">+[4]data1cf!X400</f>
        <v>0</v>
      </c>
      <c r="Z400" s="341" t="n">
        <f aca="false">+[4]data1cf!Y400</f>
        <v>0</v>
      </c>
      <c r="AA400" s="341" t="n">
        <f aca="false">+[4]data1cf!Z400</f>
        <v>0</v>
      </c>
      <c r="AB400" s="341"/>
      <c r="AC400" s="342" t="n">
        <f aca="false">XNPV(0.1,B400:AA400,$B$1:$AA$1)</f>
        <v>24481.1949468242</v>
      </c>
      <c r="AD400" s="342" t="n">
        <f aca="false">SUMPRODUCT(B400:AA400,$B$1010:$AA$1010)</f>
        <v>49489.1394937985</v>
      </c>
      <c r="AE400" s="343" t="n">
        <f aca="false">SUMPRODUCT(B400:AA400,$B$1012:$AA$1012)</f>
        <v>49155.9251869153</v>
      </c>
      <c r="AF400" s="344" t="n">
        <f aca="false">XIRR(B400:AA400,$B$1:$AA$1)</f>
        <v>0.161510382743851</v>
      </c>
      <c r="AG400" s="345" t="n">
        <f aca="false">1-EXP(-(1/0.25)*(AD400/ABS($AD$1010)))</f>
        <v>0.982134119966777</v>
      </c>
    </row>
    <row r="401" customFormat="false" ht="12.75" hidden="false" customHeight="false" outlineLevel="0" collapsed="false">
      <c r="A401" s="336"/>
      <c r="B401" s="341" t="n">
        <f aca="false">+[4]data1cf!A401</f>
        <v>-62496.5821763857</v>
      </c>
      <c r="C401" s="341" t="n">
        <f aca="false">+[4]data1cf!B401</f>
        <v>11971.2450085009</v>
      </c>
      <c r="D401" s="341" t="n">
        <f aca="false">+[4]data1cf!C401</f>
        <v>12835.0291426573</v>
      </c>
      <c r="E401" s="341" t="n">
        <f aca="false">+[4]data1cf!D401</f>
        <v>12386.262236297</v>
      </c>
      <c r="F401" s="341" t="n">
        <f aca="false">+[4]data1cf!E401</f>
        <v>12081.1344364867</v>
      </c>
      <c r="G401" s="341" t="n">
        <f aca="false">+[4]data1cf!F401</f>
        <v>11998.2935271857</v>
      </c>
      <c r="H401" s="341" t="n">
        <f aca="false">+[4]data1cf!G401</f>
        <v>11807.9914177134</v>
      </c>
      <c r="I401" s="341" t="n">
        <f aca="false">+[4]data1cf!H401</f>
        <v>11557.1870456578</v>
      </c>
      <c r="J401" s="341" t="n">
        <f aca="false">+[4]data1cf!I401</f>
        <v>11622.4794933406</v>
      </c>
      <c r="K401" s="341" t="n">
        <f aca="false">+[4]data1cf!J401</f>
        <v>11430.889227233</v>
      </c>
      <c r="L401" s="341" t="n">
        <f aca="false">+[4]data1cf!K401</f>
        <v>11514.6459833947</v>
      </c>
      <c r="M401" s="341" t="n">
        <f aca="false">+[4]data1cf!L401</f>
        <v>11583.9193530098</v>
      </c>
      <c r="N401" s="341" t="n">
        <f aca="false">+[4]data1cf!M401</f>
        <v>11444.5555415165</v>
      </c>
      <c r="O401" s="341" t="n">
        <f aca="false">+[4]data1cf!N401</f>
        <v>11298.8193232227</v>
      </c>
      <c r="P401" s="341" t="n">
        <f aca="false">+[4]data1cf!O401</f>
        <v>11261.8354763712</v>
      </c>
      <c r="Q401" s="341" t="n">
        <f aca="false">+[4]data1cf!P401</f>
        <v>11311.6256659094</v>
      </c>
      <c r="R401" s="341" t="n">
        <f aca="false">+[4]data1cf!Q401</f>
        <v>716.810798930274</v>
      </c>
      <c r="S401" s="341" t="n">
        <f aca="false">+[4]data1cf!R401</f>
        <v>0</v>
      </c>
      <c r="T401" s="341" t="n">
        <f aca="false">+[4]data1cf!S401</f>
        <v>0</v>
      </c>
      <c r="U401" s="341" t="n">
        <f aca="false">+[4]data1cf!T401</f>
        <v>0</v>
      </c>
      <c r="V401" s="341" t="n">
        <f aca="false">+[4]data1cf!U401</f>
        <v>0</v>
      </c>
      <c r="W401" s="341" t="n">
        <f aca="false">+[4]data1cf!V401</f>
        <v>0</v>
      </c>
      <c r="X401" s="341" t="n">
        <f aca="false">+[4]data1cf!W401</f>
        <v>0</v>
      </c>
      <c r="Y401" s="341" t="n">
        <f aca="false">+[4]data1cf!X401</f>
        <v>0</v>
      </c>
      <c r="Z401" s="341" t="n">
        <f aca="false">+[4]data1cf!Y401</f>
        <v>0</v>
      </c>
      <c r="AA401" s="341" t="n">
        <f aca="false">+[4]data1cf!Z401</f>
        <v>0</v>
      </c>
      <c r="AB401" s="341"/>
      <c r="AC401" s="342" t="n">
        <f aca="false">XNPV(0.1,B401:AA401,$B$1:$AA$1)</f>
        <v>28076.1884256192</v>
      </c>
      <c r="AD401" s="342" t="n">
        <f aca="false">SUMPRODUCT(B401:AA401,$B$1010:$AA$1010)</f>
        <v>52871.9556649238</v>
      </c>
      <c r="AE401" s="343" t="n">
        <f aca="false">SUMPRODUCT(B401:AA401,$B$1012:$AA$1012)</f>
        <v>52541.4869786754</v>
      </c>
      <c r="AF401" s="344" t="n">
        <f aca="false">XIRR(B401:AA401,$B$1:$AA$1)</f>
        <v>0.174713955100473</v>
      </c>
      <c r="AG401" s="345" t="n">
        <f aca="false">1-EXP(-(1/0.25)*(AD401/ABS($AD$1010)))</f>
        <v>0.986431181437966</v>
      </c>
    </row>
    <row r="402" customFormat="false" ht="12.75" hidden="false" customHeight="false" outlineLevel="0" collapsed="false">
      <c r="A402" s="336"/>
      <c r="B402" s="341" t="n">
        <f aca="false">+[4]data1cf!A402</f>
        <v>-62789.1598293228</v>
      </c>
      <c r="C402" s="341" t="n">
        <f aca="false">+[4]data1cf!B402</f>
        <v>11765.4154012342</v>
      </c>
      <c r="D402" s="341" t="n">
        <f aca="false">+[4]data1cf!C402</f>
        <v>12837.2573501982</v>
      </c>
      <c r="E402" s="341" t="n">
        <f aca="false">+[4]data1cf!D402</f>
        <v>12418.6233659781</v>
      </c>
      <c r="F402" s="341" t="n">
        <f aca="false">+[4]data1cf!E402</f>
        <v>12113.2092468366</v>
      </c>
      <c r="G402" s="341" t="n">
        <f aca="false">+[4]data1cf!F402</f>
        <v>11923.7597314089</v>
      </c>
      <c r="H402" s="341" t="n">
        <f aca="false">+[4]data1cf!G402</f>
        <v>11684.1070918434</v>
      </c>
      <c r="I402" s="341" t="n">
        <f aca="false">+[4]data1cf!H402</f>
        <v>11515.1553037848</v>
      </c>
      <c r="J402" s="341" t="n">
        <f aca="false">+[4]data1cf!I402</f>
        <v>11713.7742451796</v>
      </c>
      <c r="K402" s="341" t="n">
        <f aca="false">+[4]data1cf!J402</f>
        <v>11554.1719521004</v>
      </c>
      <c r="L402" s="341" t="n">
        <f aca="false">+[4]data1cf!K402</f>
        <v>11438.539642379</v>
      </c>
      <c r="M402" s="341" t="n">
        <f aca="false">+[4]data1cf!L402</f>
        <v>11318.8792108259</v>
      </c>
      <c r="N402" s="341" t="n">
        <f aca="false">+[4]data1cf!M402</f>
        <v>11371.8575128757</v>
      </c>
      <c r="O402" s="341" t="n">
        <f aca="false">+[4]data1cf!N402</f>
        <v>11386.3973564639</v>
      </c>
      <c r="P402" s="341" t="n">
        <f aca="false">+[4]data1cf!O402</f>
        <v>11332.7508198946</v>
      </c>
      <c r="Q402" s="341" t="n">
        <f aca="false">+[4]data1cf!P402</f>
        <v>11297.9657179744</v>
      </c>
      <c r="R402" s="341" t="n">
        <f aca="false">+[4]data1cf!Q402</f>
        <v>720.166547578401</v>
      </c>
      <c r="S402" s="341" t="n">
        <f aca="false">+[4]data1cf!R402</f>
        <v>0</v>
      </c>
      <c r="T402" s="341" t="n">
        <f aca="false">+[4]data1cf!S402</f>
        <v>0</v>
      </c>
      <c r="U402" s="341" t="n">
        <f aca="false">+[4]data1cf!T402</f>
        <v>0</v>
      </c>
      <c r="V402" s="341" t="n">
        <f aca="false">+[4]data1cf!U402</f>
        <v>0</v>
      </c>
      <c r="W402" s="341" t="n">
        <f aca="false">+[4]data1cf!V402</f>
        <v>0</v>
      </c>
      <c r="X402" s="341" t="n">
        <f aca="false">+[4]data1cf!W402</f>
        <v>0</v>
      </c>
      <c r="Y402" s="341" t="n">
        <f aca="false">+[4]data1cf!X402</f>
        <v>0</v>
      </c>
      <c r="Z402" s="341" t="n">
        <f aca="false">+[4]data1cf!Y402</f>
        <v>0</v>
      </c>
      <c r="AA402" s="341" t="n">
        <f aca="false">+[4]data1cf!Z402</f>
        <v>0</v>
      </c>
      <c r="AB402" s="341"/>
      <c r="AC402" s="342" t="n">
        <f aca="false">XNPV(0.1,B402:AA402,$B$1:$AA$1)</f>
        <v>27497.8274617163</v>
      </c>
      <c r="AD402" s="342" t="n">
        <f aca="false">SUMPRODUCT(B402:AA402,$B$1010:$AA$1010)</f>
        <v>52247.4329729511</v>
      </c>
      <c r="AE402" s="343" t="n">
        <f aca="false">SUMPRODUCT(B402:AA402,$B$1012:$AA$1012)</f>
        <v>51917.5529401208</v>
      </c>
      <c r="AF402" s="344" t="n">
        <f aca="false">XIRR(B402:AA402,$B$1:$AA$1)</f>
        <v>0.172816755515075</v>
      </c>
      <c r="AG402" s="345" t="n">
        <f aca="false">1-EXP(-(1/0.25)*(AD402/ABS($AD$1010)))</f>
        <v>0.985724201190258</v>
      </c>
    </row>
    <row r="403" customFormat="false" ht="12.75" hidden="false" customHeight="false" outlineLevel="0" collapsed="false">
      <c r="A403" s="336"/>
      <c r="B403" s="341" t="n">
        <f aca="false">+[4]data1cf!A403</f>
        <v>-64018.571435585</v>
      </c>
      <c r="C403" s="341" t="n">
        <f aca="false">+[4]data1cf!B403</f>
        <v>11987.1022425342</v>
      </c>
      <c r="D403" s="341" t="n">
        <f aca="false">+[4]data1cf!C403</f>
        <v>12896.5474266504</v>
      </c>
      <c r="E403" s="341" t="n">
        <f aca="false">+[4]data1cf!D403</f>
        <v>12521.4403972279</v>
      </c>
      <c r="F403" s="341" t="n">
        <f aca="false">+[4]data1cf!E403</f>
        <v>12265.0176193776</v>
      </c>
      <c r="G403" s="341" t="n">
        <f aca="false">+[4]data1cf!F403</f>
        <v>12082.2473717683</v>
      </c>
      <c r="H403" s="341" t="n">
        <f aca="false">+[4]data1cf!G403</f>
        <v>11882.2241686169</v>
      </c>
      <c r="I403" s="341" t="n">
        <f aca="false">+[4]data1cf!H403</f>
        <v>11589.7919666453</v>
      </c>
      <c r="J403" s="341" t="n">
        <f aca="false">+[4]data1cf!I403</f>
        <v>11546.2940229819</v>
      </c>
      <c r="K403" s="341" t="n">
        <f aca="false">+[4]data1cf!J403</f>
        <v>11570.5416703614</v>
      </c>
      <c r="L403" s="341" t="n">
        <f aca="false">+[4]data1cf!K403</f>
        <v>11524.5751565847</v>
      </c>
      <c r="M403" s="341" t="n">
        <f aca="false">+[4]data1cf!L403</f>
        <v>11436.9200271583</v>
      </c>
      <c r="N403" s="341" t="n">
        <f aca="false">+[4]data1cf!M403</f>
        <v>11466.9803126469</v>
      </c>
      <c r="O403" s="341" t="n">
        <f aca="false">+[4]data1cf!N403</f>
        <v>11462.2623503558</v>
      </c>
      <c r="P403" s="341" t="n">
        <f aca="false">+[4]data1cf!O403</f>
        <v>11265.1598732325</v>
      </c>
      <c r="Q403" s="341" t="n">
        <f aca="false">+[4]data1cf!P403</f>
        <v>11236.5707563494</v>
      </c>
      <c r="R403" s="341" t="n">
        <f aca="false">+[4]data1cf!Q403</f>
        <v>734.267406937585</v>
      </c>
      <c r="S403" s="341" t="n">
        <f aca="false">+[4]data1cf!R403</f>
        <v>0</v>
      </c>
      <c r="T403" s="341" t="n">
        <f aca="false">+[4]data1cf!S403</f>
        <v>0</v>
      </c>
      <c r="U403" s="341" t="n">
        <f aca="false">+[4]data1cf!T403</f>
        <v>0</v>
      </c>
      <c r="V403" s="341" t="n">
        <f aca="false">+[4]data1cf!U403</f>
        <v>0</v>
      </c>
      <c r="W403" s="341" t="n">
        <f aca="false">+[4]data1cf!V403</f>
        <v>0</v>
      </c>
      <c r="X403" s="341" t="n">
        <f aca="false">+[4]data1cf!W403</f>
        <v>0</v>
      </c>
      <c r="Y403" s="341" t="n">
        <f aca="false">+[4]data1cf!X403</f>
        <v>0</v>
      </c>
      <c r="Z403" s="341" t="n">
        <f aca="false">+[4]data1cf!Y403</f>
        <v>0</v>
      </c>
      <c r="AA403" s="341" t="n">
        <f aca="false">+[4]data1cf!Z403</f>
        <v>0</v>
      </c>
      <c r="AB403" s="341"/>
      <c r="AC403" s="342" t="n">
        <f aca="false">XNPV(0.1,B403:AA403,$B$1:$AA$1)</f>
        <v>26974.441206326</v>
      </c>
      <c r="AD403" s="342" t="n">
        <f aca="false">SUMPRODUCT(B403:AA403,$B$1010:$AA$1010)</f>
        <v>51848.790391356</v>
      </c>
      <c r="AE403" s="343" t="n">
        <f aca="false">SUMPRODUCT(B403:AA403,$B$1012:$AA$1012)</f>
        <v>51517.38496202</v>
      </c>
      <c r="AF403" s="344" t="n">
        <f aca="false">XIRR(B403:AA403,$B$1:$AA$1)</f>
        <v>0.170422386421838</v>
      </c>
      <c r="AG403" s="345" t="n">
        <f aca="false">1-EXP(-(1/0.25)*(AD403/ABS($AD$1010)))</f>
        <v>0.985253782704141</v>
      </c>
    </row>
    <row r="404" customFormat="false" ht="12.75" hidden="false" customHeight="false" outlineLevel="0" collapsed="false">
      <c r="A404" s="336"/>
      <c r="B404" s="341" t="n">
        <f aca="false">+[4]data1cf!A404</f>
        <v>-61294.3915079135</v>
      </c>
      <c r="C404" s="341" t="n">
        <f aca="false">+[4]data1cf!B404</f>
        <v>11709.612551581</v>
      </c>
      <c r="D404" s="341" t="n">
        <f aca="false">+[4]data1cf!C404</f>
        <v>12683.9427421272</v>
      </c>
      <c r="E404" s="341" t="n">
        <f aca="false">+[4]data1cf!D404</f>
        <v>12406.7213342473</v>
      </c>
      <c r="F404" s="341" t="n">
        <f aca="false">+[4]data1cf!E404</f>
        <v>12196.6995788733</v>
      </c>
      <c r="G404" s="341" t="n">
        <f aca="false">+[4]data1cf!F404</f>
        <v>11962.3730044844</v>
      </c>
      <c r="H404" s="341" t="n">
        <f aca="false">+[4]data1cf!G404</f>
        <v>11658.4187094657</v>
      </c>
      <c r="I404" s="341" t="n">
        <f aca="false">+[4]data1cf!H404</f>
        <v>11537.1129978188</v>
      </c>
      <c r="J404" s="341" t="n">
        <f aca="false">+[4]data1cf!I404</f>
        <v>11495.801951911</v>
      </c>
      <c r="K404" s="341" t="n">
        <f aca="false">+[4]data1cf!J404</f>
        <v>11462.9080488706</v>
      </c>
      <c r="L404" s="341" t="n">
        <f aca="false">+[4]data1cf!K404</f>
        <v>11429.9631992631</v>
      </c>
      <c r="M404" s="341" t="n">
        <f aca="false">+[4]data1cf!L404</f>
        <v>11431.6869110024</v>
      </c>
      <c r="N404" s="341" t="n">
        <f aca="false">+[4]data1cf!M404</f>
        <v>11355.7267714461</v>
      </c>
      <c r="O404" s="341" t="n">
        <f aca="false">+[4]data1cf!N404</f>
        <v>11240.3919726264</v>
      </c>
      <c r="P404" s="341" t="n">
        <f aca="false">+[4]data1cf!O404</f>
        <v>11308.4801846286</v>
      </c>
      <c r="Q404" s="341" t="n">
        <f aca="false">+[4]data1cf!P404</f>
        <v>11323.4732881563</v>
      </c>
      <c r="R404" s="341" t="n">
        <f aca="false">+[4]data1cf!Q404</f>
        <v>703.022152839165</v>
      </c>
      <c r="S404" s="341" t="n">
        <f aca="false">+[4]data1cf!R404</f>
        <v>0</v>
      </c>
      <c r="T404" s="341" t="n">
        <f aca="false">+[4]data1cf!S404</f>
        <v>0</v>
      </c>
      <c r="U404" s="341" t="n">
        <f aca="false">+[4]data1cf!T404</f>
        <v>0</v>
      </c>
      <c r="V404" s="341" t="n">
        <f aca="false">+[4]data1cf!U404</f>
        <v>0</v>
      </c>
      <c r="W404" s="341" t="n">
        <f aca="false">+[4]data1cf!V404</f>
        <v>0</v>
      </c>
      <c r="X404" s="341" t="n">
        <f aca="false">+[4]data1cf!W404</f>
        <v>0</v>
      </c>
      <c r="Y404" s="341" t="n">
        <f aca="false">+[4]data1cf!X404</f>
        <v>0</v>
      </c>
      <c r="Z404" s="341" t="n">
        <f aca="false">+[4]data1cf!Y404</f>
        <v>0</v>
      </c>
      <c r="AA404" s="341" t="n">
        <f aca="false">+[4]data1cf!Z404</f>
        <v>0</v>
      </c>
      <c r="AB404" s="341"/>
      <c r="AC404" s="342" t="n">
        <f aca="false">XNPV(0.1,B404:AA404,$B$1:$AA$1)</f>
        <v>28728.4808452641</v>
      </c>
      <c r="AD404" s="342" t="n">
        <f aca="false">SUMPRODUCT(B404:AA404,$B$1010:$AA$1010)</f>
        <v>53412.548904052</v>
      </c>
      <c r="AE404" s="343" t="n">
        <f aca="false">SUMPRODUCT(B404:AA404,$B$1012:$AA$1012)</f>
        <v>53083.5265201852</v>
      </c>
      <c r="AF404" s="344" t="n">
        <f aca="false">XIRR(B404:AA404,$B$1:$AA$1)</f>
        <v>0.177597953653737</v>
      </c>
      <c r="AG404" s="345" t="n">
        <f aca="false">1-EXP(-(1/0.25)*(AD404/ABS($AD$1010)))</f>
        <v>0.987014817058999</v>
      </c>
    </row>
    <row r="405" customFormat="false" ht="12.75" hidden="false" customHeight="false" outlineLevel="0" collapsed="false">
      <c r="A405" s="336"/>
      <c r="B405" s="341" t="n">
        <f aca="false">+[4]data1cf!A405</f>
        <v>-62508.6595574434</v>
      </c>
      <c r="C405" s="341" t="n">
        <f aca="false">+[4]data1cf!B405</f>
        <v>11795.0456299832</v>
      </c>
      <c r="D405" s="341" t="n">
        <f aca="false">+[4]data1cf!C405</f>
        <v>12718.8748860401</v>
      </c>
      <c r="E405" s="341" t="n">
        <f aca="false">+[4]data1cf!D405</f>
        <v>12442.4455165967</v>
      </c>
      <c r="F405" s="341" t="n">
        <f aca="false">+[4]data1cf!E405</f>
        <v>12226.1161182746</v>
      </c>
      <c r="G405" s="341" t="n">
        <f aca="false">+[4]data1cf!F405</f>
        <v>11919.754210631</v>
      </c>
      <c r="H405" s="341" t="n">
        <f aca="false">+[4]data1cf!G405</f>
        <v>11689.9229635154</v>
      </c>
      <c r="I405" s="341" t="n">
        <f aca="false">+[4]data1cf!H405</f>
        <v>11717.5319395936</v>
      </c>
      <c r="J405" s="341" t="n">
        <f aca="false">+[4]data1cf!I405</f>
        <v>11666.3761734658</v>
      </c>
      <c r="K405" s="341" t="n">
        <f aca="false">+[4]data1cf!J405</f>
        <v>11425.7751210298</v>
      </c>
      <c r="L405" s="341" t="n">
        <f aca="false">+[4]data1cf!K405</f>
        <v>11447.9339623204</v>
      </c>
      <c r="M405" s="341" t="n">
        <f aca="false">+[4]data1cf!L405</f>
        <v>11432.6270760228</v>
      </c>
      <c r="N405" s="341" t="n">
        <f aca="false">+[4]data1cf!M405</f>
        <v>11419.4022325479</v>
      </c>
      <c r="O405" s="341" t="n">
        <f aca="false">+[4]data1cf!N405</f>
        <v>11263.7909597604</v>
      </c>
      <c r="P405" s="341" t="n">
        <f aca="false">+[4]data1cf!O405</f>
        <v>11168.935035708</v>
      </c>
      <c r="Q405" s="341" t="n">
        <f aca="false">+[4]data1cf!P405</f>
        <v>11271.4329423227</v>
      </c>
      <c r="R405" s="341" t="n">
        <f aca="false">+[4]data1cf!Q405</f>
        <v>716.949321660053</v>
      </c>
      <c r="S405" s="341" t="n">
        <f aca="false">+[4]data1cf!R405</f>
        <v>0</v>
      </c>
      <c r="T405" s="341" t="n">
        <f aca="false">+[4]data1cf!S405</f>
        <v>0</v>
      </c>
      <c r="U405" s="341" t="n">
        <f aca="false">+[4]data1cf!T405</f>
        <v>0</v>
      </c>
      <c r="V405" s="341" t="n">
        <f aca="false">+[4]data1cf!U405</f>
        <v>0</v>
      </c>
      <c r="W405" s="341" t="n">
        <f aca="false">+[4]data1cf!V405</f>
        <v>0</v>
      </c>
      <c r="X405" s="341" t="n">
        <f aca="false">+[4]data1cf!W405</f>
        <v>0</v>
      </c>
      <c r="Y405" s="341" t="n">
        <f aca="false">+[4]data1cf!X405</f>
        <v>0</v>
      </c>
      <c r="Z405" s="341" t="n">
        <f aca="false">+[4]data1cf!Y405</f>
        <v>0</v>
      </c>
      <c r="AA405" s="341" t="n">
        <f aca="false">+[4]data1cf!Z405</f>
        <v>0</v>
      </c>
      <c r="AB405" s="341"/>
      <c r="AC405" s="342" t="n">
        <f aca="false">XNPV(0.1,B405:AA405,$B$1:$AA$1)</f>
        <v>27803.4794287678</v>
      </c>
      <c r="AD405" s="342" t="n">
        <f aca="false">SUMPRODUCT(B405:AA405,$B$1010:$AA$1010)</f>
        <v>52547.004362756</v>
      </c>
      <c r="AE405" s="343" t="n">
        <f aca="false">SUMPRODUCT(B405:AA405,$B$1012:$AA$1012)</f>
        <v>52217.3619441822</v>
      </c>
      <c r="AF405" s="344" t="n">
        <f aca="false">XIRR(B405:AA405,$B$1:$AA$1)</f>
        <v>0.173938130729083</v>
      </c>
      <c r="AG405" s="345" t="n">
        <f aca="false">1-EXP(-(1/0.25)*(AD405/ABS($AD$1010)))</f>
        <v>0.986067808310226</v>
      </c>
    </row>
    <row r="406" customFormat="false" ht="12.75" hidden="false" customHeight="false" outlineLevel="0" collapsed="false">
      <c r="A406" s="336"/>
      <c r="B406" s="341" t="n">
        <f aca="false">+[4]data1cf!A406</f>
        <v>-69330.8222017208</v>
      </c>
      <c r="C406" s="341" t="n">
        <f aca="false">+[4]data1cf!B406</f>
        <v>11958.2775798058</v>
      </c>
      <c r="D406" s="341" t="n">
        <f aca="false">+[4]data1cf!C406</f>
        <v>13087.911484138</v>
      </c>
      <c r="E406" s="341" t="n">
        <f aca="false">+[4]data1cf!D406</f>
        <v>12793.9319982181</v>
      </c>
      <c r="F406" s="341" t="n">
        <f aca="false">+[4]data1cf!E406</f>
        <v>12490.1704687042</v>
      </c>
      <c r="G406" s="341" t="n">
        <f aca="false">+[4]data1cf!F406</f>
        <v>12087.9175449891</v>
      </c>
      <c r="H406" s="341" t="n">
        <f aca="false">+[4]data1cf!G406</f>
        <v>11935.2214230768</v>
      </c>
      <c r="I406" s="341" t="n">
        <f aca="false">+[4]data1cf!H406</f>
        <v>11779.8615477695</v>
      </c>
      <c r="J406" s="341" t="n">
        <f aca="false">+[4]data1cf!I406</f>
        <v>11784.8763930169</v>
      </c>
      <c r="K406" s="341" t="n">
        <f aca="false">+[4]data1cf!J406</f>
        <v>11640.2339071766</v>
      </c>
      <c r="L406" s="341" t="n">
        <f aca="false">+[4]data1cf!K406</f>
        <v>11752.6194669339</v>
      </c>
      <c r="M406" s="341" t="n">
        <f aca="false">+[4]data1cf!L406</f>
        <v>11676.1588232383</v>
      </c>
      <c r="N406" s="341" t="n">
        <f aca="false">+[4]data1cf!M406</f>
        <v>11642.4352486365</v>
      </c>
      <c r="O406" s="341" t="n">
        <f aca="false">+[4]data1cf!N406</f>
        <v>11582.7549302004</v>
      </c>
      <c r="P406" s="341" t="n">
        <f aca="false">+[4]data1cf!O406</f>
        <v>11494.0690878652</v>
      </c>
      <c r="Q406" s="341" t="n">
        <f aca="false">+[4]data1cf!P406</f>
        <v>11372.8169029066</v>
      </c>
      <c r="R406" s="341" t="n">
        <f aca="false">+[4]data1cf!Q406</f>
        <v>795.196798324857</v>
      </c>
      <c r="S406" s="341" t="n">
        <f aca="false">+[4]data1cf!R406</f>
        <v>0</v>
      </c>
      <c r="T406" s="341" t="n">
        <f aca="false">+[4]data1cf!S406</f>
        <v>0</v>
      </c>
      <c r="U406" s="341" t="n">
        <f aca="false">+[4]data1cf!T406</f>
        <v>0</v>
      </c>
      <c r="V406" s="341" t="n">
        <f aca="false">+[4]data1cf!U406</f>
        <v>0</v>
      </c>
      <c r="W406" s="341" t="n">
        <f aca="false">+[4]data1cf!V406</f>
        <v>0</v>
      </c>
      <c r="X406" s="341" t="n">
        <f aca="false">+[4]data1cf!W406</f>
        <v>0</v>
      </c>
      <c r="Y406" s="341" t="n">
        <f aca="false">+[4]data1cf!X406</f>
        <v>0</v>
      </c>
      <c r="Z406" s="341" t="n">
        <f aca="false">+[4]data1cf!Y406</f>
        <v>0</v>
      </c>
      <c r="AA406" s="341" t="n">
        <f aca="false">+[4]data1cf!Z406</f>
        <v>0</v>
      </c>
      <c r="AB406" s="341"/>
      <c r="AC406" s="342" t="n">
        <f aca="false">XNPV(0.1,B406:AA406,$B$1:$AA$1)</f>
        <v>22792.6198269692</v>
      </c>
      <c r="AD406" s="342" t="n">
        <f aca="false">SUMPRODUCT(B406:AA406,$B$1010:$AA$1010)</f>
        <v>48022.7815658672</v>
      </c>
      <c r="AE406" s="343" t="n">
        <f aca="false">SUMPRODUCT(B406:AA406,$B$1012:$AA$1012)</f>
        <v>47686.5506153658</v>
      </c>
      <c r="AF406" s="344" t="n">
        <f aca="false">XIRR(B406:AA406,$B$1:$AA$1)</f>
        <v>0.155492005436675</v>
      </c>
      <c r="AG406" s="345" t="n">
        <f aca="false">1-EXP(-(1/0.25)*(AD406/ABS($AD$1010)))</f>
        <v>0.979871252882631</v>
      </c>
    </row>
    <row r="407" customFormat="false" ht="12.75" hidden="false" customHeight="false" outlineLevel="0" collapsed="false">
      <c r="A407" s="336"/>
      <c r="B407" s="341" t="n">
        <f aca="false">+[4]data1cf!A407</f>
        <v>-65308.5455368499</v>
      </c>
      <c r="C407" s="341" t="n">
        <f aca="false">+[4]data1cf!B407</f>
        <v>11976.4588467185</v>
      </c>
      <c r="D407" s="341" t="n">
        <f aca="false">+[4]data1cf!C407</f>
        <v>12815.7611919499</v>
      </c>
      <c r="E407" s="341" t="n">
        <f aca="false">+[4]data1cf!D407</f>
        <v>12417.4532909647</v>
      </c>
      <c r="F407" s="341" t="n">
        <f aca="false">+[4]data1cf!E407</f>
        <v>12290.8393642422</v>
      </c>
      <c r="G407" s="341" t="n">
        <f aca="false">+[4]data1cf!F407</f>
        <v>11971.3373464298</v>
      </c>
      <c r="H407" s="341" t="n">
        <f aca="false">+[4]data1cf!G407</f>
        <v>11650.3315334384</v>
      </c>
      <c r="I407" s="341" t="n">
        <f aca="false">+[4]data1cf!H407</f>
        <v>11572.9210845999</v>
      </c>
      <c r="J407" s="341" t="n">
        <f aca="false">+[4]data1cf!I407</f>
        <v>11677.694424056</v>
      </c>
      <c r="K407" s="341" t="n">
        <f aca="false">+[4]data1cf!J407</f>
        <v>11555.8387833314</v>
      </c>
      <c r="L407" s="341" t="n">
        <f aca="false">+[4]data1cf!K407</f>
        <v>11609.3267830788</v>
      </c>
      <c r="M407" s="341" t="n">
        <f aca="false">+[4]data1cf!L407</f>
        <v>11677.4198647253</v>
      </c>
      <c r="N407" s="341" t="n">
        <f aca="false">+[4]data1cf!M407</f>
        <v>11445.6116714372</v>
      </c>
      <c r="O407" s="341" t="n">
        <f aca="false">+[4]data1cf!N407</f>
        <v>11439.3541672786</v>
      </c>
      <c r="P407" s="341" t="n">
        <f aca="false">+[4]data1cf!O407</f>
        <v>11284.5236977983</v>
      </c>
      <c r="Q407" s="341" t="n">
        <f aca="false">+[4]data1cf!P407</f>
        <v>11392.2672261109</v>
      </c>
      <c r="R407" s="341" t="n">
        <f aca="false">+[4]data1cf!Q407</f>
        <v>749.062893889454</v>
      </c>
      <c r="S407" s="341" t="n">
        <f aca="false">+[4]data1cf!R407</f>
        <v>0</v>
      </c>
      <c r="T407" s="341" t="n">
        <f aca="false">+[4]data1cf!S407</f>
        <v>0</v>
      </c>
      <c r="U407" s="341" t="n">
        <f aca="false">+[4]data1cf!T407</f>
        <v>0</v>
      </c>
      <c r="V407" s="341" t="n">
        <f aca="false">+[4]data1cf!U407</f>
        <v>0</v>
      </c>
      <c r="W407" s="341" t="n">
        <f aca="false">+[4]data1cf!V407</f>
        <v>0</v>
      </c>
      <c r="X407" s="341" t="n">
        <f aca="false">+[4]data1cf!W407</f>
        <v>0</v>
      </c>
      <c r="Y407" s="341" t="n">
        <f aca="false">+[4]data1cf!X407</f>
        <v>0</v>
      </c>
      <c r="Z407" s="341" t="n">
        <f aca="false">+[4]data1cf!Y407</f>
        <v>0</v>
      </c>
      <c r="AA407" s="341" t="n">
        <f aca="false">+[4]data1cf!Z407</f>
        <v>0</v>
      </c>
      <c r="AB407" s="341"/>
      <c r="AC407" s="342" t="n">
        <f aca="false">XNPV(0.1,B407:AA407,$B$1:$AA$1)</f>
        <v>25543.2609133002</v>
      </c>
      <c r="AD407" s="342" t="n">
        <f aca="false">SUMPRODUCT(B407:AA407,$B$1010:$AA$1010)</f>
        <v>50446.3629650496</v>
      </c>
      <c r="AE407" s="343" t="n">
        <f aca="false">SUMPRODUCT(B407:AA407,$B$1012:$AA$1012)</f>
        <v>50114.3475702944</v>
      </c>
      <c r="AF407" s="344" t="n">
        <f aca="false">XIRR(B407:AA407,$B$1:$AA$1)</f>
        <v>0.16542135555143</v>
      </c>
      <c r="AG407" s="345" t="n">
        <f aca="false">1-EXP(-(1/0.25)*(AD407/ABS($AD$1010)))</f>
        <v>0.983472205306113</v>
      </c>
    </row>
    <row r="408" customFormat="false" ht="12.75" hidden="false" customHeight="false" outlineLevel="0" collapsed="false">
      <c r="A408" s="336"/>
      <c r="B408" s="341" t="n">
        <f aca="false">+[4]data1cf!A408</f>
        <v>-67910.4708889921</v>
      </c>
      <c r="C408" s="341" t="n">
        <f aca="false">+[4]data1cf!B408</f>
        <v>11857.874854646</v>
      </c>
      <c r="D408" s="341" t="n">
        <f aca="false">+[4]data1cf!C408</f>
        <v>12928.8667444125</v>
      </c>
      <c r="E408" s="341" t="n">
        <f aca="false">+[4]data1cf!D408</f>
        <v>12636.1499889894</v>
      </c>
      <c r="F408" s="341" t="n">
        <f aca="false">+[4]data1cf!E408</f>
        <v>12208.7806523367</v>
      </c>
      <c r="G408" s="341" t="n">
        <f aca="false">+[4]data1cf!F408</f>
        <v>12058.9636343602</v>
      </c>
      <c r="H408" s="341" t="n">
        <f aca="false">+[4]data1cf!G408</f>
        <v>11804.9224704401</v>
      </c>
      <c r="I408" s="341" t="n">
        <f aca="false">+[4]data1cf!H408</f>
        <v>11856.1545550135</v>
      </c>
      <c r="J408" s="341" t="n">
        <f aca="false">+[4]data1cf!I408</f>
        <v>11772.082807505</v>
      </c>
      <c r="K408" s="341" t="n">
        <f aca="false">+[4]data1cf!J408</f>
        <v>11702.3388323715</v>
      </c>
      <c r="L408" s="341" t="n">
        <f aca="false">+[4]data1cf!K408</f>
        <v>11737.4603269683</v>
      </c>
      <c r="M408" s="341" t="n">
        <f aca="false">+[4]data1cf!L408</f>
        <v>11564.4875482005</v>
      </c>
      <c r="N408" s="341" t="n">
        <f aca="false">+[4]data1cf!M408</f>
        <v>11579.7714052047</v>
      </c>
      <c r="O408" s="341" t="n">
        <f aca="false">+[4]data1cf!N408</f>
        <v>11278.5049696998</v>
      </c>
      <c r="P408" s="341" t="n">
        <f aca="false">+[4]data1cf!O408</f>
        <v>11367.7912944062</v>
      </c>
      <c r="Q408" s="341" t="n">
        <f aca="false">+[4]data1cf!P408</f>
        <v>11351.9273733052</v>
      </c>
      <c r="R408" s="341" t="n">
        <f aca="false">+[4]data1cf!Q408</f>
        <v>778.905936908383</v>
      </c>
      <c r="S408" s="341" t="n">
        <f aca="false">+[4]data1cf!R408</f>
        <v>0</v>
      </c>
      <c r="T408" s="341" t="n">
        <f aca="false">+[4]data1cf!S408</f>
        <v>0</v>
      </c>
      <c r="U408" s="341" t="n">
        <f aca="false">+[4]data1cf!T408</f>
        <v>0</v>
      </c>
      <c r="V408" s="341" t="n">
        <f aca="false">+[4]data1cf!U408</f>
        <v>0</v>
      </c>
      <c r="W408" s="341" t="n">
        <f aca="false">+[4]data1cf!V408</f>
        <v>0</v>
      </c>
      <c r="X408" s="341" t="n">
        <f aca="false">+[4]data1cf!W408</f>
        <v>0</v>
      </c>
      <c r="Y408" s="341" t="n">
        <f aca="false">+[4]data1cf!X408</f>
        <v>0</v>
      </c>
      <c r="Z408" s="341" t="n">
        <f aca="false">+[4]data1cf!Y408</f>
        <v>0</v>
      </c>
      <c r="AA408" s="341" t="n">
        <f aca="false">+[4]data1cf!Z408</f>
        <v>0</v>
      </c>
      <c r="AB408" s="341"/>
      <c r="AC408" s="342" t="n">
        <f aca="false">XNPV(0.1,B408:AA408,$B$1:$AA$1)</f>
        <v>23452.9194941756</v>
      </c>
      <c r="AD408" s="342" t="n">
        <f aca="false">SUMPRODUCT(B408:AA408,$B$1010:$AA$1010)</f>
        <v>48509.693112634</v>
      </c>
      <c r="AE408" s="343" t="n">
        <f aca="false">SUMPRODUCT(B408:AA408,$B$1012:$AA$1012)</f>
        <v>48175.8164483706</v>
      </c>
      <c r="AF408" s="344" t="n">
        <f aca="false">XIRR(B408:AA408,$B$1:$AA$1)</f>
        <v>0.158074944014872</v>
      </c>
      <c r="AG408" s="345" t="n">
        <f aca="false">1-EXP(-(1/0.25)*(AD408/ABS($AD$1010)))</f>
        <v>0.980652768012028</v>
      </c>
    </row>
    <row r="409" customFormat="false" ht="12.75" hidden="false" customHeight="false" outlineLevel="0" collapsed="false">
      <c r="A409" s="336"/>
      <c r="B409" s="341" t="n">
        <f aca="false">+[4]data1cf!A409</f>
        <v>-72097.7419514012</v>
      </c>
      <c r="C409" s="341" t="n">
        <f aca="false">+[4]data1cf!B409</f>
        <v>12049.317484095</v>
      </c>
      <c r="D409" s="341" t="n">
        <f aca="false">+[4]data1cf!C409</f>
        <v>13176.2381740287</v>
      </c>
      <c r="E409" s="341" t="n">
        <f aca="false">+[4]data1cf!D409</f>
        <v>12771.9585469008</v>
      </c>
      <c r="F409" s="341" t="n">
        <f aca="false">+[4]data1cf!E409</f>
        <v>12653.025890891</v>
      </c>
      <c r="G409" s="341" t="n">
        <f aca="false">+[4]data1cf!F409</f>
        <v>12132.0172875017</v>
      </c>
      <c r="H409" s="341" t="n">
        <f aca="false">+[4]data1cf!G409</f>
        <v>11892.2643572562</v>
      </c>
      <c r="I409" s="341" t="n">
        <f aca="false">+[4]data1cf!H409</f>
        <v>11881.3941830773</v>
      </c>
      <c r="J409" s="341" t="n">
        <f aca="false">+[4]data1cf!I409</f>
        <v>11777.9065067707</v>
      </c>
      <c r="K409" s="341" t="n">
        <f aca="false">+[4]data1cf!J409</f>
        <v>11765.3720220652</v>
      </c>
      <c r="L409" s="341" t="n">
        <f aca="false">+[4]data1cf!K409</f>
        <v>11582.2478964995</v>
      </c>
      <c r="M409" s="341" t="n">
        <f aca="false">+[4]data1cf!L409</f>
        <v>11597.2595897869</v>
      </c>
      <c r="N409" s="341" t="n">
        <f aca="false">+[4]data1cf!M409</f>
        <v>11687.3676797517</v>
      </c>
      <c r="O409" s="341" t="n">
        <f aca="false">+[4]data1cf!N409</f>
        <v>11541.4537111249</v>
      </c>
      <c r="P409" s="341" t="n">
        <f aca="false">+[4]data1cf!O409</f>
        <v>11539.3002205176</v>
      </c>
      <c r="Q409" s="341" t="n">
        <f aca="false">+[4]data1cf!P409</f>
        <v>11384.7002839729</v>
      </c>
      <c r="R409" s="341" t="n">
        <f aca="false">+[4]data1cf!Q409</f>
        <v>826.932261085792</v>
      </c>
      <c r="S409" s="341" t="n">
        <f aca="false">+[4]data1cf!R409</f>
        <v>0</v>
      </c>
      <c r="T409" s="341" t="n">
        <f aca="false">+[4]data1cf!S409</f>
        <v>0</v>
      </c>
      <c r="U409" s="341" t="n">
        <f aca="false">+[4]data1cf!T409</f>
        <v>0</v>
      </c>
      <c r="V409" s="341" t="n">
        <f aca="false">+[4]data1cf!U409</f>
        <v>0</v>
      </c>
      <c r="W409" s="341" t="n">
        <f aca="false">+[4]data1cf!V409</f>
        <v>0</v>
      </c>
      <c r="X409" s="341" t="n">
        <f aca="false">+[4]data1cf!W409</f>
        <v>0</v>
      </c>
      <c r="Y409" s="341" t="n">
        <f aca="false">+[4]data1cf!X409</f>
        <v>0</v>
      </c>
      <c r="Z409" s="341" t="n">
        <f aca="false">+[4]data1cf!Y409</f>
        <v>0</v>
      </c>
      <c r="AA409" s="341" t="n">
        <f aca="false">+[4]data1cf!Z409</f>
        <v>0</v>
      </c>
      <c r="AB409" s="341"/>
      <c r="AC409" s="342" t="n">
        <f aca="false">XNPV(0.1,B409:AA409,$B$1:$AA$1)</f>
        <v>20311.8735611978</v>
      </c>
      <c r="AD409" s="342" t="n">
        <f aca="false">SUMPRODUCT(B409:AA409,$B$1010:$AA$1010)</f>
        <v>45579.6212193872</v>
      </c>
      <c r="AE409" s="343" t="n">
        <f aca="false">SUMPRODUCT(B409:AA409,$B$1012:$AA$1012)</f>
        <v>45242.9777288147</v>
      </c>
      <c r="AF409" s="344" t="n">
        <f aca="false">XIRR(B409:AA409,$B$1:$AA$1)</f>
        <v>0.147960347022751</v>
      </c>
      <c r="AG409" s="345" t="n">
        <f aca="false">1-EXP(-(1/0.25)*(AD409/ABS($AD$1010)))</f>
        <v>0.975446686214869</v>
      </c>
    </row>
    <row r="410" customFormat="false" ht="12.75" hidden="false" customHeight="false" outlineLevel="0" collapsed="false">
      <c r="A410" s="336"/>
      <c r="B410" s="341" t="n">
        <f aca="false">+[4]data1cf!A410</f>
        <v>-60835.8343648053</v>
      </c>
      <c r="C410" s="341" t="n">
        <f aca="false">+[4]data1cf!B410</f>
        <v>11910.4643686266</v>
      </c>
      <c r="D410" s="341" t="n">
        <f aca="false">+[4]data1cf!C410</f>
        <v>12840.0428555963</v>
      </c>
      <c r="E410" s="341" t="n">
        <f aca="false">+[4]data1cf!D410</f>
        <v>12471.3242843201</v>
      </c>
      <c r="F410" s="341" t="n">
        <f aca="false">+[4]data1cf!E410</f>
        <v>12098.6043942251</v>
      </c>
      <c r="G410" s="341" t="n">
        <f aca="false">+[4]data1cf!F410</f>
        <v>11850.5974834669</v>
      </c>
      <c r="H410" s="341" t="n">
        <f aca="false">+[4]data1cf!G410</f>
        <v>11740.5983681301</v>
      </c>
      <c r="I410" s="341" t="n">
        <f aca="false">+[4]data1cf!H410</f>
        <v>11612.4890575605</v>
      </c>
      <c r="J410" s="341" t="n">
        <f aca="false">+[4]data1cf!I410</f>
        <v>11692.1485206706</v>
      </c>
      <c r="K410" s="341" t="n">
        <f aca="false">+[4]data1cf!J410</f>
        <v>11592.5288856755</v>
      </c>
      <c r="L410" s="341" t="n">
        <f aca="false">+[4]data1cf!K410</f>
        <v>11528.3152790656</v>
      </c>
      <c r="M410" s="341" t="n">
        <f aca="false">+[4]data1cf!L410</f>
        <v>11389.2982406524</v>
      </c>
      <c r="N410" s="341" t="n">
        <f aca="false">+[4]data1cf!M410</f>
        <v>11286.0827268849</v>
      </c>
      <c r="O410" s="341" t="n">
        <f aca="false">+[4]data1cf!N410</f>
        <v>11270.2919533404</v>
      </c>
      <c r="P410" s="341" t="n">
        <f aca="false">+[4]data1cf!O410</f>
        <v>11228.1958011848</v>
      </c>
      <c r="Q410" s="341" t="n">
        <f aca="false">+[4]data1cf!P410</f>
        <v>11311.5471849436</v>
      </c>
      <c r="R410" s="341" t="n">
        <f aca="false">+[4]data1cf!Q410</f>
        <v>697.762685830571</v>
      </c>
      <c r="S410" s="341" t="n">
        <f aca="false">+[4]data1cf!R410</f>
        <v>0</v>
      </c>
      <c r="T410" s="341" t="n">
        <f aca="false">+[4]data1cf!S410</f>
        <v>0</v>
      </c>
      <c r="U410" s="341" t="n">
        <f aca="false">+[4]data1cf!T410</f>
        <v>0</v>
      </c>
      <c r="V410" s="341" t="n">
        <f aca="false">+[4]data1cf!U410</f>
        <v>0</v>
      </c>
      <c r="W410" s="341" t="n">
        <f aca="false">+[4]data1cf!V410</f>
        <v>0</v>
      </c>
      <c r="X410" s="341" t="n">
        <f aca="false">+[4]data1cf!W410</f>
        <v>0</v>
      </c>
      <c r="Y410" s="341" t="n">
        <f aca="false">+[4]data1cf!X410</f>
        <v>0</v>
      </c>
      <c r="Z410" s="341" t="n">
        <f aca="false">+[4]data1cf!Y410</f>
        <v>0</v>
      </c>
      <c r="AA410" s="341" t="n">
        <f aca="false">+[4]data1cf!Z410</f>
        <v>0</v>
      </c>
      <c r="AB410" s="341"/>
      <c r="AC410" s="342" t="n">
        <f aca="false">XNPV(0.1,B410:AA410,$B$1:$AA$1)</f>
        <v>29626.6873674124</v>
      </c>
      <c r="AD410" s="342" t="n">
        <f aca="false">SUMPRODUCT(B410:AA410,$B$1010:$AA$1010)</f>
        <v>54381.4113553664</v>
      </c>
      <c r="AE410" s="343" t="n">
        <f aca="false">SUMPRODUCT(B410:AA410,$B$1012:$AA$1012)</f>
        <v>54051.6008858037</v>
      </c>
      <c r="AF410" s="344" t="n">
        <f aca="false">XIRR(B410:AA410,$B$1:$AA$1)</f>
        <v>0.180674336974245</v>
      </c>
      <c r="AG410" s="345" t="n">
        <f aca="false">1-EXP(-(1/0.25)*(AD410/ABS($AD$1010)))</f>
        <v>0.987998722571236</v>
      </c>
    </row>
    <row r="411" customFormat="false" ht="12.75" hidden="false" customHeight="false" outlineLevel="0" collapsed="false">
      <c r="A411" s="336"/>
      <c r="B411" s="341" t="n">
        <f aca="false">+[4]data1cf!A411</f>
        <v>-73131.456256896</v>
      </c>
      <c r="C411" s="341" t="n">
        <f aca="false">+[4]data1cf!B411</f>
        <v>12101.9993377827</v>
      </c>
      <c r="D411" s="341" t="n">
        <f aca="false">+[4]data1cf!C411</f>
        <v>13209.2186444935</v>
      </c>
      <c r="E411" s="341" t="n">
        <f aca="false">+[4]data1cf!D411</f>
        <v>12780.616166689</v>
      </c>
      <c r="F411" s="341" t="n">
        <f aca="false">+[4]data1cf!E411</f>
        <v>12547.4083065531</v>
      </c>
      <c r="G411" s="341" t="n">
        <f aca="false">+[4]data1cf!F411</f>
        <v>12118.0564239579</v>
      </c>
      <c r="H411" s="341" t="n">
        <f aca="false">+[4]data1cf!G411</f>
        <v>11966.8435943002</v>
      </c>
      <c r="I411" s="341" t="n">
        <f aca="false">+[4]data1cf!H411</f>
        <v>11962.9582819785</v>
      </c>
      <c r="J411" s="341" t="n">
        <f aca="false">+[4]data1cf!I411</f>
        <v>11800.5812288573</v>
      </c>
      <c r="K411" s="341" t="n">
        <f aca="false">+[4]data1cf!J411</f>
        <v>11893.4338435661</v>
      </c>
      <c r="L411" s="341" t="n">
        <f aca="false">+[4]data1cf!K411</f>
        <v>11767.1362778579</v>
      </c>
      <c r="M411" s="341" t="n">
        <f aca="false">+[4]data1cf!L411</f>
        <v>11599.0659238082</v>
      </c>
      <c r="N411" s="341" t="n">
        <f aca="false">+[4]data1cf!M411</f>
        <v>11555.9296622327</v>
      </c>
      <c r="O411" s="341" t="n">
        <f aca="false">+[4]data1cf!N411</f>
        <v>11645.0541894196</v>
      </c>
      <c r="P411" s="341" t="n">
        <f aca="false">+[4]data1cf!O411</f>
        <v>11619.0114359166</v>
      </c>
      <c r="Q411" s="341" t="n">
        <f aca="false">+[4]data1cf!P411</f>
        <v>11586.7351502316</v>
      </c>
      <c r="R411" s="341" t="n">
        <f aca="false">+[4]data1cf!Q411</f>
        <v>838.788550684094</v>
      </c>
      <c r="S411" s="341" t="n">
        <f aca="false">+[4]data1cf!R411</f>
        <v>0</v>
      </c>
      <c r="T411" s="341" t="n">
        <f aca="false">+[4]data1cf!S411</f>
        <v>0</v>
      </c>
      <c r="U411" s="341" t="n">
        <f aca="false">+[4]data1cf!T411</f>
        <v>0</v>
      </c>
      <c r="V411" s="341" t="n">
        <f aca="false">+[4]data1cf!U411</f>
        <v>0</v>
      </c>
      <c r="W411" s="341" t="n">
        <f aca="false">+[4]data1cf!V411</f>
        <v>0</v>
      </c>
      <c r="X411" s="341" t="n">
        <f aca="false">+[4]data1cf!W411</f>
        <v>0</v>
      </c>
      <c r="Y411" s="341" t="n">
        <f aca="false">+[4]data1cf!X411</f>
        <v>0</v>
      </c>
      <c r="Z411" s="341" t="n">
        <f aca="false">+[4]data1cf!Y411</f>
        <v>0</v>
      </c>
      <c r="AA411" s="341" t="n">
        <f aca="false">+[4]data1cf!Z411</f>
        <v>0</v>
      </c>
      <c r="AB411" s="341"/>
      <c r="AC411" s="342" t="n">
        <f aca="false">XNPV(0.1,B411:AA411,$B$1:$AA$1)</f>
        <v>19559.6416316111</v>
      </c>
      <c r="AD411" s="342" t="n">
        <f aca="false">SUMPRODUCT(B411:AA411,$B$1010:$AA$1010)</f>
        <v>44939.7365084823</v>
      </c>
      <c r="AE411" s="343" t="n">
        <f aca="false">SUMPRODUCT(B411:AA411,$B$1012:$AA$1012)</f>
        <v>44601.4608906539</v>
      </c>
      <c r="AF411" s="344" t="n">
        <f aca="false">XIRR(B411:AA411,$B$1:$AA$1)</f>
        <v>0.145555463268496</v>
      </c>
      <c r="AG411" s="345" t="n">
        <f aca="false">1-EXP(-(1/0.25)*(AD411/ABS($AD$1010)))</f>
        <v>0.974135082945958</v>
      </c>
    </row>
    <row r="412" customFormat="false" ht="12.75" hidden="false" customHeight="false" outlineLevel="0" collapsed="false">
      <c r="A412" s="336"/>
      <c r="B412" s="341" t="n">
        <f aca="false">+[4]data1cf!A412</f>
        <v>-72162.9337302143</v>
      </c>
      <c r="C412" s="341" t="n">
        <f aca="false">+[4]data1cf!B412</f>
        <v>12045.1808732695</v>
      </c>
      <c r="D412" s="341" t="n">
        <f aca="false">+[4]data1cf!C412</f>
        <v>13217.7761440233</v>
      </c>
      <c r="E412" s="341" t="n">
        <f aca="false">+[4]data1cf!D412</f>
        <v>12857.0560354505</v>
      </c>
      <c r="F412" s="341" t="n">
        <f aca="false">+[4]data1cf!E412</f>
        <v>12511.5758026856</v>
      </c>
      <c r="G412" s="341" t="n">
        <f aca="false">+[4]data1cf!F412</f>
        <v>12315.174144155</v>
      </c>
      <c r="H412" s="341" t="n">
        <f aca="false">+[4]data1cf!G412</f>
        <v>11962.4858721453</v>
      </c>
      <c r="I412" s="341" t="n">
        <f aca="false">+[4]data1cf!H412</f>
        <v>11929.992258295</v>
      </c>
      <c r="J412" s="341" t="n">
        <f aca="false">+[4]data1cf!I412</f>
        <v>11704.5354101337</v>
      </c>
      <c r="K412" s="341" t="n">
        <f aca="false">+[4]data1cf!J412</f>
        <v>11777.1728705769</v>
      </c>
      <c r="L412" s="341" t="n">
        <f aca="false">+[4]data1cf!K412</f>
        <v>11712.9989287392</v>
      </c>
      <c r="M412" s="341" t="n">
        <f aca="false">+[4]data1cf!L412</f>
        <v>11663.1282701687</v>
      </c>
      <c r="N412" s="341" t="n">
        <f aca="false">+[4]data1cf!M412</f>
        <v>11454.554597935</v>
      </c>
      <c r="O412" s="341" t="n">
        <f aca="false">+[4]data1cf!N412</f>
        <v>11551.2640806506</v>
      </c>
      <c r="P412" s="341" t="n">
        <f aca="false">+[4]data1cf!O412</f>
        <v>11510.8234571015</v>
      </c>
      <c r="Q412" s="341" t="n">
        <f aca="false">+[4]data1cf!P412</f>
        <v>11406.2532893408</v>
      </c>
      <c r="R412" s="341" t="n">
        <f aca="false">+[4]data1cf!Q412</f>
        <v>827.679984712066</v>
      </c>
      <c r="S412" s="341" t="n">
        <f aca="false">+[4]data1cf!R412</f>
        <v>0</v>
      </c>
      <c r="T412" s="341" t="n">
        <f aca="false">+[4]data1cf!S412</f>
        <v>0</v>
      </c>
      <c r="U412" s="341" t="n">
        <f aca="false">+[4]data1cf!T412</f>
        <v>0</v>
      </c>
      <c r="V412" s="341" t="n">
        <f aca="false">+[4]data1cf!U412</f>
        <v>0</v>
      </c>
      <c r="W412" s="341" t="n">
        <f aca="false">+[4]data1cf!V412</f>
        <v>0</v>
      </c>
      <c r="X412" s="341" t="n">
        <f aca="false">+[4]data1cf!W412</f>
        <v>0</v>
      </c>
      <c r="Y412" s="341" t="n">
        <f aca="false">+[4]data1cf!X412</f>
        <v>0</v>
      </c>
      <c r="Z412" s="341" t="n">
        <f aca="false">+[4]data1cf!Y412</f>
        <v>0</v>
      </c>
      <c r="AA412" s="341" t="n">
        <f aca="false">+[4]data1cf!Z412</f>
        <v>0</v>
      </c>
      <c r="AB412" s="341"/>
      <c r="AC412" s="342" t="n">
        <f aca="false">XNPV(0.1,B412:AA412,$B$1:$AA$1)</f>
        <v>20393.5846490292</v>
      </c>
      <c r="AD412" s="342" t="n">
        <f aca="false">SUMPRODUCT(B412:AA412,$B$1010:$AA$1010)</f>
        <v>45684.585156919</v>
      </c>
      <c r="AE412" s="343" t="n">
        <f aca="false">SUMPRODUCT(B412:AA412,$B$1012:$AA$1012)</f>
        <v>45347.715919475</v>
      </c>
      <c r="AF412" s="344" t="n">
        <f aca="false">XIRR(B412:AA412,$B$1:$AA$1)</f>
        <v>0.148136817156585</v>
      </c>
      <c r="AG412" s="345" t="n">
        <f aca="false">1-EXP(-(1/0.25)*(AD412/ABS($AD$1010)))</f>
        <v>0.975655394174454</v>
      </c>
    </row>
    <row r="413" customFormat="false" ht="12.75" hidden="false" customHeight="false" outlineLevel="0" collapsed="false">
      <c r="A413" s="336"/>
      <c r="B413" s="341" t="n">
        <f aca="false">+[4]data1cf!A413</f>
        <v>-61836.7572582032</v>
      </c>
      <c r="C413" s="341" t="n">
        <f aca="false">+[4]data1cf!B413</f>
        <v>12203.331168709</v>
      </c>
      <c r="D413" s="341" t="n">
        <f aca="false">+[4]data1cf!C413</f>
        <v>12715.7610082246</v>
      </c>
      <c r="E413" s="341" t="n">
        <f aca="false">+[4]data1cf!D413</f>
        <v>12488.2640313786</v>
      </c>
      <c r="F413" s="341" t="n">
        <f aca="false">+[4]data1cf!E413</f>
        <v>12213.9417748083</v>
      </c>
      <c r="G413" s="341" t="n">
        <f aca="false">+[4]data1cf!F413</f>
        <v>12066.9001945522</v>
      </c>
      <c r="H413" s="341" t="n">
        <f aca="false">+[4]data1cf!G413</f>
        <v>11795.7719868936</v>
      </c>
      <c r="I413" s="341" t="n">
        <f aca="false">+[4]data1cf!H413</f>
        <v>11580.6706171298</v>
      </c>
      <c r="J413" s="341" t="n">
        <f aca="false">+[4]data1cf!I413</f>
        <v>11702.9007400735</v>
      </c>
      <c r="K413" s="341" t="n">
        <f aca="false">+[4]data1cf!J413</f>
        <v>11513.5731308952</v>
      </c>
      <c r="L413" s="341" t="n">
        <f aca="false">+[4]data1cf!K413</f>
        <v>11465.7285280696</v>
      </c>
      <c r="M413" s="341" t="n">
        <f aca="false">+[4]data1cf!L413</f>
        <v>11359.253059032</v>
      </c>
      <c r="N413" s="341" t="n">
        <f aca="false">+[4]data1cf!M413</f>
        <v>11270.3506690464</v>
      </c>
      <c r="O413" s="341" t="n">
        <f aca="false">+[4]data1cf!N413</f>
        <v>11277.9167033191</v>
      </c>
      <c r="P413" s="341" t="n">
        <f aca="false">+[4]data1cf!O413</f>
        <v>11211.1463558911</v>
      </c>
      <c r="Q413" s="341" t="n">
        <f aca="false">+[4]data1cf!P413</f>
        <v>11168.5231308815</v>
      </c>
      <c r="R413" s="341" t="n">
        <f aca="false">+[4]data1cf!Q413</f>
        <v>709.242871048688</v>
      </c>
      <c r="S413" s="341" t="n">
        <f aca="false">+[4]data1cf!R413</f>
        <v>0</v>
      </c>
      <c r="T413" s="341" t="n">
        <f aca="false">+[4]data1cf!S413</f>
        <v>0</v>
      </c>
      <c r="U413" s="341" t="n">
        <f aca="false">+[4]data1cf!T413</f>
        <v>0</v>
      </c>
      <c r="V413" s="341" t="n">
        <f aca="false">+[4]data1cf!U413</f>
        <v>0</v>
      </c>
      <c r="W413" s="341" t="n">
        <f aca="false">+[4]data1cf!V413</f>
        <v>0</v>
      </c>
      <c r="X413" s="341" t="n">
        <f aca="false">+[4]data1cf!W413</f>
        <v>0</v>
      </c>
      <c r="Y413" s="341" t="n">
        <f aca="false">+[4]data1cf!X413</f>
        <v>0</v>
      </c>
      <c r="Z413" s="341" t="n">
        <f aca="false">+[4]data1cf!Y413</f>
        <v>0</v>
      </c>
      <c r="AA413" s="341" t="n">
        <f aca="false">+[4]data1cf!Z413</f>
        <v>0</v>
      </c>
      <c r="AB413" s="341"/>
      <c r="AC413" s="342" t="n">
        <f aca="false">XNPV(0.1,B413:AA413,$B$1:$AA$1)</f>
        <v>28927.8004435317</v>
      </c>
      <c r="AD413" s="342" t="n">
        <f aca="false">SUMPRODUCT(B413:AA413,$B$1010:$AA$1010)</f>
        <v>53684.4393868157</v>
      </c>
      <c r="AE413" s="343" t="n">
        <f aca="false">SUMPRODUCT(B413:AA413,$B$1012:$AA$1012)</f>
        <v>53354.7997002617</v>
      </c>
      <c r="AF413" s="344" t="n">
        <f aca="false">XIRR(B413:AA413,$B$1:$AA$1)</f>
        <v>0.17798061749556</v>
      </c>
      <c r="AG413" s="345" t="n">
        <f aca="false">1-EXP(-(1/0.25)*(AD413/ABS($AD$1010)))</f>
        <v>0.98729879881258</v>
      </c>
    </row>
    <row r="414" customFormat="false" ht="12.75" hidden="false" customHeight="false" outlineLevel="0" collapsed="false">
      <c r="A414" s="336"/>
      <c r="B414" s="341" t="n">
        <f aca="false">+[4]data1cf!A414</f>
        <v>-67877.1534923917</v>
      </c>
      <c r="C414" s="341" t="n">
        <f aca="false">+[4]data1cf!B414</f>
        <v>12004.4357030052</v>
      </c>
      <c r="D414" s="341" t="n">
        <f aca="false">+[4]data1cf!C414</f>
        <v>12939.7982625977</v>
      </c>
      <c r="E414" s="341" t="n">
        <f aca="false">+[4]data1cf!D414</f>
        <v>12629.9481842746</v>
      </c>
      <c r="F414" s="341" t="n">
        <f aca="false">+[4]data1cf!E414</f>
        <v>12535.4783135101</v>
      </c>
      <c r="G414" s="341" t="n">
        <f aca="false">+[4]data1cf!F414</f>
        <v>12084.3795310083</v>
      </c>
      <c r="H414" s="341" t="n">
        <f aca="false">+[4]data1cf!G414</f>
        <v>11898.1171258422</v>
      </c>
      <c r="I414" s="341" t="n">
        <f aca="false">+[4]data1cf!H414</f>
        <v>11596.4183460841</v>
      </c>
      <c r="J414" s="341" t="n">
        <f aca="false">+[4]data1cf!I414</f>
        <v>11698.9410543906</v>
      </c>
      <c r="K414" s="341" t="n">
        <f aca="false">+[4]data1cf!J414</f>
        <v>11723.2390424248</v>
      </c>
      <c r="L414" s="341" t="n">
        <f aca="false">+[4]data1cf!K414</f>
        <v>11512.9785401575</v>
      </c>
      <c r="M414" s="341" t="n">
        <f aca="false">+[4]data1cf!L414</f>
        <v>11503.6229992435</v>
      </c>
      <c r="N414" s="341" t="n">
        <f aca="false">+[4]data1cf!M414</f>
        <v>11548.5534352291</v>
      </c>
      <c r="O414" s="341" t="n">
        <f aca="false">+[4]data1cf!N414</f>
        <v>11560.8234598235</v>
      </c>
      <c r="P414" s="341" t="n">
        <f aca="false">+[4]data1cf!O414</f>
        <v>11425.1353967378</v>
      </c>
      <c r="Q414" s="341" t="n">
        <f aca="false">+[4]data1cf!P414</f>
        <v>11367.7983039601</v>
      </c>
      <c r="R414" s="341" t="n">
        <f aca="false">+[4]data1cf!Q414</f>
        <v>778.523799696335</v>
      </c>
      <c r="S414" s="341" t="n">
        <f aca="false">+[4]data1cf!R414</f>
        <v>0</v>
      </c>
      <c r="T414" s="341" t="n">
        <f aca="false">+[4]data1cf!S414</f>
        <v>0</v>
      </c>
      <c r="U414" s="341" t="n">
        <f aca="false">+[4]data1cf!T414</f>
        <v>0</v>
      </c>
      <c r="V414" s="341" t="n">
        <f aca="false">+[4]data1cf!U414</f>
        <v>0</v>
      </c>
      <c r="W414" s="341" t="n">
        <f aca="false">+[4]data1cf!V414</f>
        <v>0</v>
      </c>
      <c r="X414" s="341" t="n">
        <f aca="false">+[4]data1cf!W414</f>
        <v>0</v>
      </c>
      <c r="Y414" s="341" t="n">
        <f aca="false">+[4]data1cf!X414</f>
        <v>0</v>
      </c>
      <c r="Z414" s="341" t="n">
        <f aca="false">+[4]data1cf!Y414</f>
        <v>0</v>
      </c>
      <c r="AA414" s="341" t="n">
        <f aca="false">+[4]data1cf!Z414</f>
        <v>0</v>
      </c>
      <c r="AB414" s="341"/>
      <c r="AC414" s="342" t="n">
        <f aca="false">XNPV(0.1,B414:AA414,$B$1:$AA$1)</f>
        <v>23739.599354809</v>
      </c>
      <c r="AD414" s="342" t="n">
        <f aca="false">SUMPRODUCT(B414:AA414,$B$1010:$AA$1010)</f>
        <v>48808.4271724983</v>
      </c>
      <c r="AE414" s="343" t="n">
        <f aca="false">SUMPRODUCT(B414:AA414,$B$1012:$AA$1012)</f>
        <v>48474.3518212614</v>
      </c>
      <c r="AF414" s="344" t="n">
        <f aca="false">XIRR(B414:AA414,$B$1:$AA$1)</f>
        <v>0.158928780388857</v>
      </c>
      <c r="AG414" s="345" t="n">
        <f aca="false">1-EXP(-(1/0.25)*(AD414/ABS($AD$1010)))</f>
        <v>0.981117154643598</v>
      </c>
    </row>
    <row r="415" customFormat="false" ht="12.75" hidden="false" customHeight="false" outlineLevel="0" collapsed="false">
      <c r="A415" s="336"/>
      <c r="B415" s="341" t="n">
        <f aca="false">+[4]data1cf!A415</f>
        <v>-68054.5527668645</v>
      </c>
      <c r="C415" s="341" t="n">
        <f aca="false">+[4]data1cf!B415</f>
        <v>11905.5226570056</v>
      </c>
      <c r="D415" s="341" t="n">
        <f aca="false">+[4]data1cf!C415</f>
        <v>13157.2954568119</v>
      </c>
      <c r="E415" s="341" t="n">
        <f aca="false">+[4]data1cf!D415</f>
        <v>12704.4207724027</v>
      </c>
      <c r="F415" s="341" t="n">
        <f aca="false">+[4]data1cf!E415</f>
        <v>12376.725177418</v>
      </c>
      <c r="G415" s="341" t="n">
        <f aca="false">+[4]data1cf!F415</f>
        <v>12098.6855607183</v>
      </c>
      <c r="H415" s="341" t="n">
        <f aca="false">+[4]data1cf!G415</f>
        <v>11843.1540886353</v>
      </c>
      <c r="I415" s="341" t="n">
        <f aca="false">+[4]data1cf!H415</f>
        <v>11676.1868403209</v>
      </c>
      <c r="J415" s="341" t="n">
        <f aca="false">+[4]data1cf!I415</f>
        <v>11696.7469435537</v>
      </c>
      <c r="K415" s="341" t="n">
        <f aca="false">+[4]data1cf!J415</f>
        <v>11758.9866300182</v>
      </c>
      <c r="L415" s="341" t="n">
        <f aca="false">+[4]data1cf!K415</f>
        <v>11549.8173138749</v>
      </c>
      <c r="M415" s="341" t="n">
        <f aca="false">+[4]data1cf!L415</f>
        <v>11478.56590872</v>
      </c>
      <c r="N415" s="341" t="n">
        <f aca="false">+[4]data1cf!M415</f>
        <v>11480.3329977098</v>
      </c>
      <c r="O415" s="341" t="n">
        <f aca="false">+[4]data1cf!N415</f>
        <v>11477.4298636741</v>
      </c>
      <c r="P415" s="341" t="n">
        <f aca="false">+[4]data1cf!O415</f>
        <v>11486.9417991387</v>
      </c>
      <c r="Q415" s="341" t="n">
        <f aca="false">+[4]data1cf!P415</f>
        <v>11360.4435693716</v>
      </c>
      <c r="R415" s="341" t="n">
        <f aca="false">+[4]data1cf!Q415</f>
        <v>780.558498414829</v>
      </c>
      <c r="S415" s="341" t="n">
        <f aca="false">+[4]data1cf!R415</f>
        <v>0</v>
      </c>
      <c r="T415" s="341" t="n">
        <f aca="false">+[4]data1cf!S415</f>
        <v>0</v>
      </c>
      <c r="U415" s="341" t="n">
        <f aca="false">+[4]data1cf!T415</f>
        <v>0</v>
      </c>
      <c r="V415" s="341" t="n">
        <f aca="false">+[4]data1cf!U415</f>
        <v>0</v>
      </c>
      <c r="W415" s="341" t="n">
        <f aca="false">+[4]data1cf!V415</f>
        <v>0</v>
      </c>
      <c r="X415" s="341" t="n">
        <f aca="false">+[4]data1cf!W415</f>
        <v>0</v>
      </c>
      <c r="Y415" s="341" t="n">
        <f aca="false">+[4]data1cf!X415</f>
        <v>0</v>
      </c>
      <c r="Z415" s="341" t="n">
        <f aca="false">+[4]data1cf!Y415</f>
        <v>0</v>
      </c>
      <c r="AA415" s="341" t="n">
        <f aca="false">+[4]data1cf!Z415</f>
        <v>0</v>
      </c>
      <c r="AB415" s="341"/>
      <c r="AC415" s="342" t="n">
        <f aca="false">XNPV(0.1,B415:AA415,$B$1:$AA$1)</f>
        <v>23606.9321453445</v>
      </c>
      <c r="AD415" s="342" t="n">
        <f aca="false">SUMPRODUCT(B415:AA415,$B$1010:$AA$1010)</f>
        <v>48674.8584008392</v>
      </c>
      <c r="AE415" s="343" t="n">
        <f aca="false">SUMPRODUCT(B415:AA415,$B$1012:$AA$1012)</f>
        <v>48340.8386898223</v>
      </c>
      <c r="AF415" s="344" t="n">
        <f aca="false">XIRR(B415:AA415,$B$1:$AA$1)</f>
        <v>0.158505316316868</v>
      </c>
      <c r="AG415" s="345" t="n">
        <f aca="false">1-EXP(-(1/0.25)*(AD415/ABS($AD$1010)))</f>
        <v>0.980910913882284</v>
      </c>
    </row>
    <row r="416" customFormat="false" ht="12.75" hidden="false" customHeight="false" outlineLevel="0" collapsed="false">
      <c r="A416" s="336"/>
      <c r="B416" s="341" t="n">
        <f aca="false">+[4]data1cf!A416</f>
        <v>-69253.6570159689</v>
      </c>
      <c r="C416" s="341" t="n">
        <f aca="false">+[4]data1cf!B416</f>
        <v>12060.9872841791</v>
      </c>
      <c r="D416" s="341" t="n">
        <f aca="false">+[4]data1cf!C416</f>
        <v>12937.8093516075</v>
      </c>
      <c r="E416" s="341" t="n">
        <f aca="false">+[4]data1cf!D416</f>
        <v>12601.3343698768</v>
      </c>
      <c r="F416" s="341" t="n">
        <f aca="false">+[4]data1cf!E416</f>
        <v>12398.2027822439</v>
      </c>
      <c r="G416" s="341" t="n">
        <f aca="false">+[4]data1cf!F416</f>
        <v>12218.0525751314</v>
      </c>
      <c r="H416" s="341" t="n">
        <f aca="false">+[4]data1cf!G416</f>
        <v>11991.4292217142</v>
      </c>
      <c r="I416" s="341" t="n">
        <f aca="false">+[4]data1cf!H416</f>
        <v>11740.5480635379</v>
      </c>
      <c r="J416" s="341" t="n">
        <f aca="false">+[4]data1cf!I416</f>
        <v>11778.0070613538</v>
      </c>
      <c r="K416" s="341" t="n">
        <f aca="false">+[4]data1cf!J416</f>
        <v>11764.7629974346</v>
      </c>
      <c r="L416" s="341" t="n">
        <f aca="false">+[4]data1cf!K416</f>
        <v>11676.848569864</v>
      </c>
      <c r="M416" s="341" t="n">
        <f aca="false">+[4]data1cf!L416</f>
        <v>11461.2528459997</v>
      </c>
      <c r="N416" s="341" t="n">
        <f aca="false">+[4]data1cf!M416</f>
        <v>11476.8634410857</v>
      </c>
      <c r="O416" s="341" t="n">
        <f aca="false">+[4]data1cf!N416</f>
        <v>11454.3413598751</v>
      </c>
      <c r="P416" s="341" t="n">
        <f aca="false">+[4]data1cf!O416</f>
        <v>11438.2920735295</v>
      </c>
      <c r="Q416" s="341" t="n">
        <f aca="false">+[4]data1cf!P416</f>
        <v>11536.4059035099</v>
      </c>
      <c r="R416" s="341" t="n">
        <f aca="false">+[4]data1cf!Q416</f>
        <v>794.311744510357</v>
      </c>
      <c r="S416" s="341" t="n">
        <f aca="false">+[4]data1cf!R416</f>
        <v>0</v>
      </c>
      <c r="T416" s="341" t="n">
        <f aca="false">+[4]data1cf!S416</f>
        <v>0</v>
      </c>
      <c r="U416" s="341" t="n">
        <f aca="false">+[4]data1cf!T416</f>
        <v>0</v>
      </c>
      <c r="V416" s="341" t="n">
        <f aca="false">+[4]data1cf!U416</f>
        <v>0</v>
      </c>
      <c r="W416" s="341" t="n">
        <f aca="false">+[4]data1cf!V416</f>
        <v>0</v>
      </c>
      <c r="X416" s="341" t="n">
        <f aca="false">+[4]data1cf!W416</f>
        <v>0</v>
      </c>
      <c r="Y416" s="341" t="n">
        <f aca="false">+[4]data1cf!X416</f>
        <v>0</v>
      </c>
      <c r="Z416" s="341" t="n">
        <f aca="false">+[4]data1cf!Y416</f>
        <v>0</v>
      </c>
      <c r="AA416" s="341" t="n">
        <f aca="false">+[4]data1cf!Z416</f>
        <v>0</v>
      </c>
      <c r="AB416" s="341"/>
      <c r="AC416" s="342" t="n">
        <f aca="false">XNPV(0.1,B416:AA416,$B$1:$AA$1)</f>
        <v>22603.5074579157</v>
      </c>
      <c r="AD416" s="342" t="n">
        <f aca="false">SUMPRODUCT(B416:AA416,$B$1010:$AA$1010)</f>
        <v>47756.4999386783</v>
      </c>
      <c r="AE416" s="343" t="n">
        <f aca="false">SUMPRODUCT(B416:AA416,$B$1012:$AA$1012)</f>
        <v>47421.3320558619</v>
      </c>
      <c r="AF416" s="344" t="n">
        <f aca="false">XIRR(B416:AA416,$B$1:$AA$1)</f>
        <v>0.155127921447814</v>
      </c>
      <c r="AG416" s="345" t="n">
        <f aca="false">1-EXP(-(1/0.25)*(AD416/ABS($AD$1010)))</f>
        <v>0.979430586250277</v>
      </c>
    </row>
    <row r="417" customFormat="false" ht="12.75" hidden="false" customHeight="false" outlineLevel="0" collapsed="false">
      <c r="A417" s="336"/>
      <c r="B417" s="341" t="n">
        <f aca="false">+[4]data1cf!A417</f>
        <v>-70554.1651379569</v>
      </c>
      <c r="C417" s="341" t="n">
        <f aca="false">+[4]data1cf!B417</f>
        <v>12151.5510096771</v>
      </c>
      <c r="D417" s="341" t="n">
        <f aca="false">+[4]data1cf!C417</f>
        <v>13007.2697452388</v>
      </c>
      <c r="E417" s="341" t="n">
        <f aca="false">+[4]data1cf!D417</f>
        <v>12754.3183348863</v>
      </c>
      <c r="F417" s="341" t="n">
        <f aca="false">+[4]data1cf!E417</f>
        <v>12434.5735993985</v>
      </c>
      <c r="G417" s="341" t="n">
        <f aca="false">+[4]data1cf!F417</f>
        <v>12078.5651258962</v>
      </c>
      <c r="H417" s="341" t="n">
        <f aca="false">+[4]data1cf!G417</f>
        <v>12034.0258965264</v>
      </c>
      <c r="I417" s="341" t="n">
        <f aca="false">+[4]data1cf!H417</f>
        <v>11810.219378973</v>
      </c>
      <c r="J417" s="341" t="n">
        <f aca="false">+[4]data1cf!I417</f>
        <v>11710.2680571154</v>
      </c>
      <c r="K417" s="341" t="n">
        <f aca="false">+[4]data1cf!J417</f>
        <v>11748.0245701599</v>
      </c>
      <c r="L417" s="341" t="n">
        <f aca="false">+[4]data1cf!K417</f>
        <v>11680.3786940798</v>
      </c>
      <c r="M417" s="341" t="n">
        <f aca="false">+[4]data1cf!L417</f>
        <v>11659.8324262897</v>
      </c>
      <c r="N417" s="341" t="n">
        <f aca="false">+[4]data1cf!M417</f>
        <v>11570.9333587139</v>
      </c>
      <c r="O417" s="341" t="n">
        <f aca="false">+[4]data1cf!N417</f>
        <v>11412.6602422461</v>
      </c>
      <c r="P417" s="341" t="n">
        <f aca="false">+[4]data1cf!O417</f>
        <v>11549.1542044757</v>
      </c>
      <c r="Q417" s="341" t="n">
        <f aca="false">+[4]data1cf!P417</f>
        <v>11477.4319515387</v>
      </c>
      <c r="R417" s="341" t="n">
        <f aca="false">+[4]data1cf!Q417</f>
        <v>809.228052466311</v>
      </c>
      <c r="S417" s="341" t="n">
        <f aca="false">+[4]data1cf!R417</f>
        <v>0</v>
      </c>
      <c r="T417" s="341" t="n">
        <f aca="false">+[4]data1cf!S417</f>
        <v>0</v>
      </c>
      <c r="U417" s="341" t="n">
        <f aca="false">+[4]data1cf!T417</f>
        <v>0</v>
      </c>
      <c r="V417" s="341" t="n">
        <f aca="false">+[4]data1cf!U417</f>
        <v>0</v>
      </c>
      <c r="W417" s="341" t="n">
        <f aca="false">+[4]data1cf!V417</f>
        <v>0</v>
      </c>
      <c r="X417" s="341" t="n">
        <f aca="false">+[4]data1cf!W417</f>
        <v>0</v>
      </c>
      <c r="Y417" s="341" t="n">
        <f aca="false">+[4]data1cf!X417</f>
        <v>0</v>
      </c>
      <c r="Z417" s="341" t="n">
        <f aca="false">+[4]data1cf!Y417</f>
        <v>0</v>
      </c>
      <c r="AA417" s="341" t="n">
        <f aca="false">+[4]data1cf!Z417</f>
        <v>0</v>
      </c>
      <c r="AB417" s="341"/>
      <c r="AC417" s="342" t="n">
        <f aca="false">XNPV(0.1,B417:AA417,$B$1:$AA$1)</f>
        <v>21624.0582453663</v>
      </c>
      <c r="AD417" s="342" t="n">
        <f aca="false">SUMPRODUCT(B417:AA417,$B$1010:$AA$1010)</f>
        <v>46841.9187902376</v>
      </c>
      <c r="AE417" s="343" t="n">
        <f aca="false">SUMPRODUCT(B417:AA417,$B$1012:$AA$1012)</f>
        <v>46505.8579079567</v>
      </c>
      <c r="AF417" s="344" t="n">
        <f aca="false">XIRR(B417:AA417,$B$1:$AA$1)</f>
        <v>0.151963656007224</v>
      </c>
      <c r="AG417" s="345" t="n">
        <f aca="false">1-EXP(-(1/0.25)*(AD417/ABS($AD$1010)))</f>
        <v>0.977842269561497</v>
      </c>
    </row>
    <row r="418" customFormat="false" ht="12.75" hidden="false" customHeight="false" outlineLevel="0" collapsed="false">
      <c r="A418" s="336"/>
      <c r="B418" s="341" t="n">
        <f aca="false">+[4]data1cf!A418</f>
        <v>-63425.5842371497</v>
      </c>
      <c r="C418" s="341" t="n">
        <f aca="false">+[4]data1cf!B418</f>
        <v>11932.5533688121</v>
      </c>
      <c r="D418" s="341" t="n">
        <f aca="false">+[4]data1cf!C418</f>
        <v>12901.7563096752</v>
      </c>
      <c r="E418" s="341" t="n">
        <f aca="false">+[4]data1cf!D418</f>
        <v>12448.8219749045</v>
      </c>
      <c r="F418" s="341" t="n">
        <f aca="false">+[4]data1cf!E418</f>
        <v>12250.2391105633</v>
      </c>
      <c r="G418" s="341" t="n">
        <f aca="false">+[4]data1cf!F418</f>
        <v>12006.2513284408</v>
      </c>
      <c r="H418" s="341" t="n">
        <f aca="false">+[4]data1cf!G418</f>
        <v>11855.6339373457</v>
      </c>
      <c r="I418" s="341" t="n">
        <f aca="false">+[4]data1cf!H418</f>
        <v>11766.297309443</v>
      </c>
      <c r="J418" s="341" t="n">
        <f aca="false">+[4]data1cf!I418</f>
        <v>11574.7099301486</v>
      </c>
      <c r="K418" s="341" t="n">
        <f aca="false">+[4]data1cf!J418</f>
        <v>11626.1972545188</v>
      </c>
      <c r="L418" s="341" t="n">
        <f aca="false">+[4]data1cf!K418</f>
        <v>11440.056360304</v>
      </c>
      <c r="M418" s="341" t="n">
        <f aca="false">+[4]data1cf!L418</f>
        <v>11543.57507594</v>
      </c>
      <c r="N418" s="341" t="n">
        <f aca="false">+[4]data1cf!M418</f>
        <v>11357.9254485924</v>
      </c>
      <c r="O418" s="341" t="n">
        <f aca="false">+[4]data1cf!N418</f>
        <v>11181.9340569854</v>
      </c>
      <c r="P418" s="341" t="n">
        <f aca="false">+[4]data1cf!O418</f>
        <v>11201.5747256497</v>
      </c>
      <c r="Q418" s="341" t="n">
        <f aca="false">+[4]data1cf!P418</f>
        <v>11191.3807520987</v>
      </c>
      <c r="R418" s="341" t="n">
        <f aca="false">+[4]data1cf!Q418</f>
        <v>727.466080966412</v>
      </c>
      <c r="S418" s="341" t="n">
        <f aca="false">+[4]data1cf!R418</f>
        <v>0</v>
      </c>
      <c r="T418" s="341" t="n">
        <f aca="false">+[4]data1cf!S418</f>
        <v>0</v>
      </c>
      <c r="U418" s="341" t="n">
        <f aca="false">+[4]data1cf!T418</f>
        <v>0</v>
      </c>
      <c r="V418" s="341" t="n">
        <f aca="false">+[4]data1cf!U418</f>
        <v>0</v>
      </c>
      <c r="W418" s="341" t="n">
        <f aca="false">+[4]data1cf!V418</f>
        <v>0</v>
      </c>
      <c r="X418" s="341" t="n">
        <f aca="false">+[4]data1cf!W418</f>
        <v>0</v>
      </c>
      <c r="Y418" s="341" t="n">
        <f aca="false">+[4]data1cf!X418</f>
        <v>0</v>
      </c>
      <c r="Z418" s="341" t="n">
        <f aca="false">+[4]data1cf!Y418</f>
        <v>0</v>
      </c>
      <c r="AA418" s="341" t="n">
        <f aca="false">+[4]data1cf!Z418</f>
        <v>0</v>
      </c>
      <c r="AB418" s="341"/>
      <c r="AC418" s="342" t="n">
        <f aca="false">XNPV(0.1,B418:AA418,$B$1:$AA$1)</f>
        <v>27382.6193033256</v>
      </c>
      <c r="AD418" s="342" t="n">
        <f aca="false">SUMPRODUCT(B418:AA418,$B$1010:$AA$1010)</f>
        <v>52200.9934549262</v>
      </c>
      <c r="AE418" s="343" t="n">
        <f aca="false">SUMPRODUCT(B418:AA418,$B$1012:$AA$1012)</f>
        <v>51870.5090583896</v>
      </c>
      <c r="AF418" s="344" t="n">
        <f aca="false">XIRR(B418:AA418,$B$1:$AA$1)</f>
        <v>0.172086017263078</v>
      </c>
      <c r="AG418" s="345" t="n">
        <f aca="false">1-EXP(-(1/0.25)*(AD418/ABS($AD$1010)))</f>
        <v>0.985670181802157</v>
      </c>
    </row>
    <row r="419" customFormat="false" ht="12.75" hidden="false" customHeight="false" outlineLevel="0" collapsed="false">
      <c r="A419" s="336"/>
      <c r="B419" s="341" t="n">
        <f aca="false">+[4]data1cf!A419</f>
        <v>-67065.3199879664</v>
      </c>
      <c r="C419" s="341" t="n">
        <f aca="false">+[4]data1cf!B419</f>
        <v>11888.4608892883</v>
      </c>
      <c r="D419" s="341" t="n">
        <f aca="false">+[4]data1cf!C419</f>
        <v>12901.3492963936</v>
      </c>
      <c r="E419" s="341" t="n">
        <f aca="false">+[4]data1cf!D419</f>
        <v>12660.0043285151</v>
      </c>
      <c r="F419" s="341" t="n">
        <f aca="false">+[4]data1cf!E419</f>
        <v>12353.4502837717</v>
      </c>
      <c r="G419" s="341" t="n">
        <f aca="false">+[4]data1cf!F419</f>
        <v>12143.4545798247</v>
      </c>
      <c r="H419" s="341" t="n">
        <f aca="false">+[4]data1cf!G419</f>
        <v>11822.4998260336</v>
      </c>
      <c r="I419" s="341" t="n">
        <f aca="false">+[4]data1cf!H419</f>
        <v>11774.0695424805</v>
      </c>
      <c r="J419" s="341" t="n">
        <f aca="false">+[4]data1cf!I419</f>
        <v>11647.2790193181</v>
      </c>
      <c r="K419" s="341" t="n">
        <f aca="false">+[4]data1cf!J419</f>
        <v>11706.1728560143</v>
      </c>
      <c r="L419" s="341" t="n">
        <f aca="false">+[4]data1cf!K419</f>
        <v>11707.9813065325</v>
      </c>
      <c r="M419" s="341" t="n">
        <f aca="false">+[4]data1cf!L419</f>
        <v>11510.7973232552</v>
      </c>
      <c r="N419" s="341" t="n">
        <f aca="false">+[4]data1cf!M419</f>
        <v>11486.5584107222</v>
      </c>
      <c r="O419" s="341" t="n">
        <f aca="false">+[4]data1cf!N419</f>
        <v>11452.4047711286</v>
      </c>
      <c r="P419" s="341" t="n">
        <f aca="false">+[4]data1cf!O419</f>
        <v>11313.6065814079</v>
      </c>
      <c r="Q419" s="341" t="n">
        <f aca="false">+[4]data1cf!P419</f>
        <v>11281.3340664025</v>
      </c>
      <c r="R419" s="341" t="n">
        <f aca="false">+[4]data1cf!Q419</f>
        <v>769.212394133979</v>
      </c>
      <c r="S419" s="341" t="n">
        <f aca="false">+[4]data1cf!R419</f>
        <v>0</v>
      </c>
      <c r="T419" s="341" t="n">
        <f aca="false">+[4]data1cf!S419</f>
        <v>0</v>
      </c>
      <c r="U419" s="341" t="n">
        <f aca="false">+[4]data1cf!T419</f>
        <v>0</v>
      </c>
      <c r="V419" s="341" t="n">
        <f aca="false">+[4]data1cf!U419</f>
        <v>0</v>
      </c>
      <c r="W419" s="341" t="n">
        <f aca="false">+[4]data1cf!V419</f>
        <v>0</v>
      </c>
      <c r="X419" s="341" t="n">
        <f aca="false">+[4]data1cf!W419</f>
        <v>0</v>
      </c>
      <c r="Y419" s="341" t="n">
        <f aca="false">+[4]data1cf!X419</f>
        <v>0</v>
      </c>
      <c r="Z419" s="341" t="n">
        <f aca="false">+[4]data1cf!Y419</f>
        <v>0</v>
      </c>
      <c r="AA419" s="341" t="n">
        <f aca="false">+[4]data1cf!Z419</f>
        <v>0</v>
      </c>
      <c r="AB419" s="341"/>
      <c r="AC419" s="342" t="n">
        <f aca="false">XNPV(0.1,B419:AA419,$B$1:$AA$1)</f>
        <v>24340.7945427263</v>
      </c>
      <c r="AD419" s="342" t="n">
        <f aca="false">SUMPRODUCT(B419:AA419,$B$1010:$AA$1010)</f>
        <v>49373.1766829592</v>
      </c>
      <c r="AE419" s="343" t="n">
        <f aca="false">SUMPRODUCT(B419:AA419,$B$1012:$AA$1012)</f>
        <v>49039.6817651743</v>
      </c>
      <c r="AF419" s="344" t="n">
        <f aca="false">XIRR(B419:AA419,$B$1:$AA$1)</f>
        <v>0.160980961303052</v>
      </c>
      <c r="AG419" s="345" t="n">
        <f aca="false">1-EXP(-(1/0.25)*(AD419/ABS($AD$1010)))</f>
        <v>0.981964828982001</v>
      </c>
    </row>
    <row r="420" customFormat="false" ht="12.75" hidden="false" customHeight="false" outlineLevel="0" collapsed="false">
      <c r="A420" s="336"/>
      <c r="B420" s="341" t="n">
        <f aca="false">+[4]data1cf!A420</f>
        <v>-64096.8477144823</v>
      </c>
      <c r="C420" s="341" t="n">
        <f aca="false">+[4]data1cf!B420</f>
        <v>11990.7100565</v>
      </c>
      <c r="D420" s="341" t="n">
        <f aca="false">+[4]data1cf!C420</f>
        <v>12831.7872617955</v>
      </c>
      <c r="E420" s="341" t="n">
        <f aca="false">+[4]data1cf!D420</f>
        <v>12682.7187170962</v>
      </c>
      <c r="F420" s="341" t="n">
        <f aca="false">+[4]data1cf!E420</f>
        <v>12178.5084611618</v>
      </c>
      <c r="G420" s="341" t="n">
        <f aca="false">+[4]data1cf!F420</f>
        <v>11980.3340089423</v>
      </c>
      <c r="H420" s="341" t="n">
        <f aca="false">+[4]data1cf!G420</f>
        <v>11707.1609206066</v>
      </c>
      <c r="I420" s="341" t="n">
        <f aca="false">+[4]data1cf!H420</f>
        <v>11631.1781495298</v>
      </c>
      <c r="J420" s="341" t="n">
        <f aca="false">+[4]data1cf!I420</f>
        <v>11608.9904522914</v>
      </c>
      <c r="K420" s="341" t="n">
        <f aca="false">+[4]data1cf!J420</f>
        <v>11461.6124248221</v>
      </c>
      <c r="L420" s="341" t="n">
        <f aca="false">+[4]data1cf!K420</f>
        <v>11620.5413721383</v>
      </c>
      <c r="M420" s="341" t="n">
        <f aca="false">+[4]data1cf!L420</f>
        <v>11393.1944978264</v>
      </c>
      <c r="N420" s="341" t="n">
        <f aca="false">+[4]data1cf!M420</f>
        <v>11445.8112310314</v>
      </c>
      <c r="O420" s="341" t="n">
        <f aca="false">+[4]data1cf!N420</f>
        <v>11422.1744420557</v>
      </c>
      <c r="P420" s="341" t="n">
        <f aca="false">+[4]data1cf!O420</f>
        <v>11233.5056096666</v>
      </c>
      <c r="Q420" s="341" t="n">
        <f aca="false">+[4]data1cf!P420</f>
        <v>11205.5207498939</v>
      </c>
      <c r="R420" s="341" t="n">
        <f aca="false">+[4]data1cf!Q420</f>
        <v>735.165204546026</v>
      </c>
      <c r="S420" s="341" t="n">
        <f aca="false">+[4]data1cf!R420</f>
        <v>0</v>
      </c>
      <c r="T420" s="341" t="n">
        <f aca="false">+[4]data1cf!S420</f>
        <v>0</v>
      </c>
      <c r="U420" s="341" t="n">
        <f aca="false">+[4]data1cf!T420</f>
        <v>0</v>
      </c>
      <c r="V420" s="341" t="n">
        <f aca="false">+[4]data1cf!U420</f>
        <v>0</v>
      </c>
      <c r="W420" s="341" t="n">
        <f aca="false">+[4]data1cf!V420</f>
        <v>0</v>
      </c>
      <c r="X420" s="341" t="n">
        <f aca="false">+[4]data1cf!W420</f>
        <v>0</v>
      </c>
      <c r="Y420" s="341" t="n">
        <f aca="false">+[4]data1cf!X420</f>
        <v>0</v>
      </c>
      <c r="Z420" s="341" t="n">
        <f aca="false">+[4]data1cf!Y420</f>
        <v>0</v>
      </c>
      <c r="AA420" s="341" t="n">
        <f aca="false">+[4]data1cf!Z420</f>
        <v>0</v>
      </c>
      <c r="AB420" s="341"/>
      <c r="AC420" s="342" t="n">
        <f aca="false">XNPV(0.1,B420:AA420,$B$1:$AA$1)</f>
        <v>26738.0188252156</v>
      </c>
      <c r="AD420" s="342" t="n">
        <f aca="false">SUMPRODUCT(B420:AA420,$B$1010:$AA$1010)</f>
        <v>51561.7505069767</v>
      </c>
      <c r="AE420" s="343" t="n">
        <f aca="false">SUMPRODUCT(B420:AA420,$B$1012:$AA$1012)</f>
        <v>51231.0313024548</v>
      </c>
      <c r="AF420" s="344" t="n">
        <f aca="false">XIRR(B420:AA420,$B$1:$AA$1)</f>
        <v>0.16979005675372</v>
      </c>
      <c r="AG420" s="345" t="n">
        <f aca="false">1-EXP(-(1/0.25)*(AD420/ABS($AD$1010)))</f>
        <v>0.984905491051555</v>
      </c>
    </row>
    <row r="421" customFormat="false" ht="12.75" hidden="false" customHeight="false" outlineLevel="0" collapsed="false">
      <c r="A421" s="336"/>
      <c r="B421" s="341" t="n">
        <f aca="false">+[4]data1cf!A421</f>
        <v>-67647.2255941793</v>
      </c>
      <c r="C421" s="341" t="n">
        <f aca="false">+[4]data1cf!B421</f>
        <v>11786.2105352184</v>
      </c>
      <c r="D421" s="341" t="n">
        <f aca="false">+[4]data1cf!C421</f>
        <v>12993.2752814958</v>
      </c>
      <c r="E421" s="341" t="n">
        <f aca="false">+[4]data1cf!D421</f>
        <v>12720.2693028662</v>
      </c>
      <c r="F421" s="341" t="n">
        <f aca="false">+[4]data1cf!E421</f>
        <v>12416.6208298214</v>
      </c>
      <c r="G421" s="341" t="n">
        <f aca="false">+[4]data1cf!F421</f>
        <v>12126.531163022</v>
      </c>
      <c r="H421" s="341" t="n">
        <f aca="false">+[4]data1cf!G421</f>
        <v>11891.7173322407</v>
      </c>
      <c r="I421" s="341" t="n">
        <f aca="false">+[4]data1cf!H421</f>
        <v>11690.4714334694</v>
      </c>
      <c r="J421" s="341" t="n">
        <f aca="false">+[4]data1cf!I421</f>
        <v>11599.4224256189</v>
      </c>
      <c r="K421" s="341" t="n">
        <f aca="false">+[4]data1cf!J421</f>
        <v>11674.1930028653</v>
      </c>
      <c r="L421" s="341" t="n">
        <f aca="false">+[4]data1cf!K421</f>
        <v>11568.3599308535</v>
      </c>
      <c r="M421" s="341" t="n">
        <f aca="false">+[4]data1cf!L421</f>
        <v>11451.414136717</v>
      </c>
      <c r="N421" s="341" t="n">
        <f aca="false">+[4]data1cf!M421</f>
        <v>11490.3940865208</v>
      </c>
      <c r="O421" s="341" t="n">
        <f aca="false">+[4]data1cf!N421</f>
        <v>11375.9603610252</v>
      </c>
      <c r="P421" s="341" t="n">
        <f aca="false">+[4]data1cf!O421</f>
        <v>11250.6289818694</v>
      </c>
      <c r="Q421" s="341" t="n">
        <f aca="false">+[4]data1cf!P421</f>
        <v>11359.6765186521</v>
      </c>
      <c r="R421" s="341" t="n">
        <f aca="false">+[4]data1cf!Q421</f>
        <v>775.886618674999</v>
      </c>
      <c r="S421" s="341" t="n">
        <f aca="false">+[4]data1cf!R421</f>
        <v>0</v>
      </c>
      <c r="T421" s="341" t="n">
        <f aca="false">+[4]data1cf!S421</f>
        <v>0</v>
      </c>
      <c r="U421" s="341" t="n">
        <f aca="false">+[4]data1cf!T421</f>
        <v>0</v>
      </c>
      <c r="V421" s="341" t="n">
        <f aca="false">+[4]data1cf!U421</f>
        <v>0</v>
      </c>
      <c r="W421" s="341" t="n">
        <f aca="false">+[4]data1cf!V421</f>
        <v>0</v>
      </c>
      <c r="X421" s="341" t="n">
        <f aca="false">+[4]data1cf!W421</f>
        <v>0</v>
      </c>
      <c r="Y421" s="341" t="n">
        <f aca="false">+[4]data1cf!X421</f>
        <v>0</v>
      </c>
      <c r="Z421" s="341" t="n">
        <f aca="false">+[4]data1cf!Y421</f>
        <v>0</v>
      </c>
      <c r="AA421" s="341" t="n">
        <f aca="false">+[4]data1cf!Z421</f>
        <v>0</v>
      </c>
      <c r="AB421" s="341"/>
      <c r="AC421" s="342" t="n">
        <f aca="false">XNPV(0.1,B421:AA421,$B$1:$AA$1)</f>
        <v>23688.2166599539</v>
      </c>
      <c r="AD421" s="342" t="n">
        <f aca="false">SUMPRODUCT(B421:AA421,$B$1010:$AA$1010)</f>
        <v>48675.3233166606</v>
      </c>
      <c r="AE421" s="343" t="n">
        <f aca="false">SUMPRODUCT(B421:AA421,$B$1012:$AA$1012)</f>
        <v>48342.4922023482</v>
      </c>
      <c r="AF421" s="344" t="n">
        <f aca="false">XIRR(B421:AA421,$B$1:$AA$1)</f>
        <v>0.159002780579117</v>
      </c>
      <c r="AG421" s="345" t="n">
        <f aca="false">1-EXP(-(1/0.25)*(AD421/ABS($AD$1010)))</f>
        <v>0.980911635641605</v>
      </c>
    </row>
    <row r="422" customFormat="false" ht="12.75" hidden="false" customHeight="false" outlineLevel="0" collapsed="false">
      <c r="A422" s="336"/>
      <c r="B422" s="341" t="n">
        <f aca="false">+[4]data1cf!A422</f>
        <v>-68123.7572473957</v>
      </c>
      <c r="C422" s="341" t="n">
        <f aca="false">+[4]data1cf!B422</f>
        <v>11955.7336207666</v>
      </c>
      <c r="D422" s="341" t="n">
        <f aca="false">+[4]data1cf!C422</f>
        <v>13001.2167336778</v>
      </c>
      <c r="E422" s="341" t="n">
        <f aca="false">+[4]data1cf!D422</f>
        <v>12742.5627232747</v>
      </c>
      <c r="F422" s="341" t="n">
        <f aca="false">+[4]data1cf!E422</f>
        <v>12413.7201217426</v>
      </c>
      <c r="G422" s="341" t="n">
        <f aca="false">+[4]data1cf!F422</f>
        <v>12089.6448541604</v>
      </c>
      <c r="H422" s="341" t="n">
        <f aca="false">+[4]data1cf!G422</f>
        <v>11755.3177085398</v>
      </c>
      <c r="I422" s="341" t="n">
        <f aca="false">+[4]data1cf!H422</f>
        <v>11670.0922500631</v>
      </c>
      <c r="J422" s="341" t="n">
        <f aca="false">+[4]data1cf!I422</f>
        <v>11647.8103868371</v>
      </c>
      <c r="K422" s="341" t="n">
        <f aca="false">+[4]data1cf!J422</f>
        <v>11673.3352291044</v>
      </c>
      <c r="L422" s="341" t="n">
        <f aca="false">+[4]data1cf!K422</f>
        <v>11780.5289941019</v>
      </c>
      <c r="M422" s="341" t="n">
        <f aca="false">+[4]data1cf!L422</f>
        <v>11568.2829419476</v>
      </c>
      <c r="N422" s="341" t="n">
        <f aca="false">+[4]data1cf!M422</f>
        <v>11556.3915913138</v>
      </c>
      <c r="O422" s="341" t="n">
        <f aca="false">+[4]data1cf!N422</f>
        <v>11597.2001061759</v>
      </c>
      <c r="P422" s="341" t="n">
        <f aca="false">+[4]data1cf!O422</f>
        <v>11488.9281764301</v>
      </c>
      <c r="Q422" s="341" t="n">
        <f aca="false">+[4]data1cf!P422</f>
        <v>11243.6653314021</v>
      </c>
      <c r="R422" s="341" t="n">
        <f aca="false">+[4]data1cf!Q422</f>
        <v>781.35224612473</v>
      </c>
      <c r="S422" s="341" t="n">
        <f aca="false">+[4]data1cf!R422</f>
        <v>0</v>
      </c>
      <c r="T422" s="341" t="n">
        <f aca="false">+[4]data1cf!S422</f>
        <v>0</v>
      </c>
      <c r="U422" s="341" t="n">
        <f aca="false">+[4]data1cf!T422</f>
        <v>0</v>
      </c>
      <c r="V422" s="341" t="n">
        <f aca="false">+[4]data1cf!U422</f>
        <v>0</v>
      </c>
      <c r="W422" s="341" t="n">
        <f aca="false">+[4]data1cf!V422</f>
        <v>0</v>
      </c>
      <c r="X422" s="341" t="n">
        <f aca="false">+[4]data1cf!W422</f>
        <v>0</v>
      </c>
      <c r="Y422" s="341" t="n">
        <f aca="false">+[4]data1cf!X422</f>
        <v>0</v>
      </c>
      <c r="Z422" s="341" t="n">
        <f aca="false">+[4]data1cf!Y422</f>
        <v>0</v>
      </c>
      <c r="AA422" s="341" t="n">
        <f aca="false">+[4]data1cf!Z422</f>
        <v>0</v>
      </c>
      <c r="AB422" s="341"/>
      <c r="AC422" s="342" t="n">
        <f aca="false">XNPV(0.1,B422:AA422,$B$1:$AA$1)</f>
        <v>23542.8616899041</v>
      </c>
      <c r="AD422" s="342" t="n">
        <f aca="false">SUMPRODUCT(B422:AA422,$B$1010:$AA$1010)</f>
        <v>48637.8387880701</v>
      </c>
      <c r="AE422" s="343" t="n">
        <f aca="false">SUMPRODUCT(B422:AA422,$B$1012:$AA$1012)</f>
        <v>48303.3608049303</v>
      </c>
      <c r="AF422" s="344" t="n">
        <f aca="false">XIRR(B422:AA422,$B$1:$AA$1)</f>
        <v>0.158223022993226</v>
      </c>
      <c r="AG422" s="345" t="n">
        <f aca="false">1-EXP(-(1/0.25)*(AD422/ABS($AD$1010)))</f>
        <v>0.980853355034005</v>
      </c>
    </row>
    <row r="423" customFormat="false" ht="12.75" hidden="false" customHeight="false" outlineLevel="0" collapsed="false">
      <c r="A423" s="336"/>
      <c r="B423" s="341" t="n">
        <f aca="false">+[4]data1cf!A423</f>
        <v>-72741.083525606</v>
      </c>
      <c r="C423" s="341" t="n">
        <f aca="false">+[4]data1cf!B423</f>
        <v>12037.1650577327</v>
      </c>
      <c r="D423" s="341" t="n">
        <f aca="false">+[4]data1cf!C423</f>
        <v>13174.1611429886</v>
      </c>
      <c r="E423" s="341" t="n">
        <f aca="false">+[4]data1cf!D423</f>
        <v>12809.2550864704</v>
      </c>
      <c r="F423" s="341" t="n">
        <f aca="false">+[4]data1cf!E423</f>
        <v>12558.9497507833</v>
      </c>
      <c r="G423" s="341" t="n">
        <f aca="false">+[4]data1cf!F423</f>
        <v>12234.6173282438</v>
      </c>
      <c r="H423" s="341" t="n">
        <f aca="false">+[4]data1cf!G423</f>
        <v>11931.6374664511</v>
      </c>
      <c r="I423" s="341" t="n">
        <f aca="false">+[4]data1cf!H423</f>
        <v>11785.1154650056</v>
      </c>
      <c r="J423" s="341" t="n">
        <f aca="false">+[4]data1cf!I423</f>
        <v>11803.8689373865</v>
      </c>
      <c r="K423" s="341" t="n">
        <f aca="false">+[4]data1cf!J423</f>
        <v>11859.262934972</v>
      </c>
      <c r="L423" s="341" t="n">
        <f aca="false">+[4]data1cf!K423</f>
        <v>11823.4273482457</v>
      </c>
      <c r="M423" s="341" t="n">
        <f aca="false">+[4]data1cf!L423</f>
        <v>11689.9089651861</v>
      </c>
      <c r="N423" s="341" t="n">
        <f aca="false">+[4]data1cf!M423</f>
        <v>11554.9058536136</v>
      </c>
      <c r="O423" s="341" t="n">
        <f aca="false">+[4]data1cf!N423</f>
        <v>11573.1194239918</v>
      </c>
      <c r="P423" s="341" t="n">
        <f aca="false">+[4]data1cf!O423</f>
        <v>11577.2936217484</v>
      </c>
      <c r="Q423" s="341" t="n">
        <f aca="false">+[4]data1cf!P423</f>
        <v>11565.0922711277</v>
      </c>
      <c r="R423" s="341" t="n">
        <f aca="false">+[4]data1cf!Q423</f>
        <v>834.311131605291</v>
      </c>
      <c r="S423" s="341" t="n">
        <f aca="false">+[4]data1cf!R423</f>
        <v>0</v>
      </c>
      <c r="T423" s="341" t="n">
        <f aca="false">+[4]data1cf!S423</f>
        <v>0</v>
      </c>
      <c r="U423" s="341" t="n">
        <f aca="false">+[4]data1cf!T423</f>
        <v>0</v>
      </c>
      <c r="V423" s="341" t="n">
        <f aca="false">+[4]data1cf!U423</f>
        <v>0</v>
      </c>
      <c r="W423" s="341" t="n">
        <f aca="false">+[4]data1cf!V423</f>
        <v>0</v>
      </c>
      <c r="X423" s="341" t="n">
        <f aca="false">+[4]data1cf!W423</f>
        <v>0</v>
      </c>
      <c r="Y423" s="341" t="n">
        <f aca="false">+[4]data1cf!X423</f>
        <v>0</v>
      </c>
      <c r="Z423" s="341" t="n">
        <f aca="false">+[4]data1cf!Y423</f>
        <v>0</v>
      </c>
      <c r="AA423" s="341" t="n">
        <f aca="false">+[4]data1cf!Z423</f>
        <v>0</v>
      </c>
      <c r="AB423" s="341"/>
      <c r="AC423" s="342" t="n">
        <f aca="false">XNPV(0.1,B423:AA423,$B$1:$AA$1)</f>
        <v>19855.0600235004</v>
      </c>
      <c r="AD423" s="342" t="n">
        <f aca="false">SUMPRODUCT(B423:AA423,$B$1010:$AA$1010)</f>
        <v>45211.8075406691</v>
      </c>
      <c r="AE423" s="343" t="n">
        <f aca="false">SUMPRODUCT(B423:AA423,$B$1012:$AA$1012)</f>
        <v>44873.844945669</v>
      </c>
      <c r="AF423" s="344" t="n">
        <f aca="false">XIRR(B423:AA423,$B$1:$AA$1)</f>
        <v>0.146443064807779</v>
      </c>
      <c r="AG423" s="345" t="n">
        <f aca="false">1-EXP(-(1/0.25)*(AD423/ABS($AD$1010)))</f>
        <v>0.974701111806848</v>
      </c>
    </row>
    <row r="424" customFormat="false" ht="12.75" hidden="false" customHeight="false" outlineLevel="0" collapsed="false">
      <c r="A424" s="336"/>
      <c r="B424" s="341" t="n">
        <f aca="false">+[4]data1cf!A424</f>
        <v>-65852.8855839152</v>
      </c>
      <c r="C424" s="341" t="n">
        <f aca="false">+[4]data1cf!B424</f>
        <v>11994.1706638161</v>
      </c>
      <c r="D424" s="341" t="n">
        <f aca="false">+[4]data1cf!C424</f>
        <v>12836.0330877961</v>
      </c>
      <c r="E424" s="341" t="n">
        <f aca="false">+[4]data1cf!D424</f>
        <v>12438.0715171019</v>
      </c>
      <c r="F424" s="341" t="n">
        <f aca="false">+[4]data1cf!E424</f>
        <v>12313.0857356808</v>
      </c>
      <c r="G424" s="341" t="n">
        <f aca="false">+[4]data1cf!F424</f>
        <v>12166.8770158587</v>
      </c>
      <c r="H424" s="341" t="n">
        <f aca="false">+[4]data1cf!G424</f>
        <v>11775.4992701207</v>
      </c>
      <c r="I424" s="341" t="n">
        <f aca="false">+[4]data1cf!H424</f>
        <v>11703.1979460385</v>
      </c>
      <c r="J424" s="341" t="n">
        <f aca="false">+[4]data1cf!I424</f>
        <v>11654.5563964434</v>
      </c>
      <c r="K424" s="341" t="n">
        <f aca="false">+[4]data1cf!J424</f>
        <v>11587.5596562225</v>
      </c>
      <c r="L424" s="341" t="n">
        <f aca="false">+[4]data1cf!K424</f>
        <v>11580.4604549169</v>
      </c>
      <c r="M424" s="341" t="n">
        <f aca="false">+[4]data1cf!L424</f>
        <v>11462.367045706</v>
      </c>
      <c r="N424" s="341" t="n">
        <f aca="false">+[4]data1cf!M424</f>
        <v>11538.5835366845</v>
      </c>
      <c r="O424" s="341" t="n">
        <f aca="false">+[4]data1cf!N424</f>
        <v>11520.0660511523</v>
      </c>
      <c r="P424" s="341" t="n">
        <f aca="false">+[4]data1cf!O424</f>
        <v>11300.7989242365</v>
      </c>
      <c r="Q424" s="341" t="n">
        <f aca="false">+[4]data1cf!P424</f>
        <v>11567.0976118296</v>
      </c>
      <c r="R424" s="341" t="n">
        <f aca="false">+[4]data1cf!Q424</f>
        <v>755.306256493274</v>
      </c>
      <c r="S424" s="341" t="n">
        <f aca="false">+[4]data1cf!R424</f>
        <v>0</v>
      </c>
      <c r="T424" s="341" t="n">
        <f aca="false">+[4]data1cf!S424</f>
        <v>0</v>
      </c>
      <c r="U424" s="341" t="n">
        <f aca="false">+[4]data1cf!T424</f>
        <v>0</v>
      </c>
      <c r="V424" s="341" t="n">
        <f aca="false">+[4]data1cf!U424</f>
        <v>0</v>
      </c>
      <c r="W424" s="341" t="n">
        <f aca="false">+[4]data1cf!V424</f>
        <v>0</v>
      </c>
      <c r="X424" s="341" t="n">
        <f aca="false">+[4]data1cf!W424</f>
        <v>0</v>
      </c>
      <c r="Y424" s="341" t="n">
        <f aca="false">+[4]data1cf!X424</f>
        <v>0</v>
      </c>
      <c r="Z424" s="341" t="n">
        <f aca="false">+[4]data1cf!Y424</f>
        <v>0</v>
      </c>
      <c r="AA424" s="341" t="n">
        <f aca="false">+[4]data1cf!Z424</f>
        <v>0</v>
      </c>
      <c r="AB424" s="341"/>
      <c r="AC424" s="342" t="n">
        <f aca="false">XNPV(0.1,B424:AA424,$B$1:$AA$1)</f>
        <v>25337.897527334</v>
      </c>
      <c r="AD424" s="342" t="n">
        <f aca="false">SUMPRODUCT(B424:AA424,$B$1010:$AA$1010)</f>
        <v>50335.7939018718</v>
      </c>
      <c r="AE424" s="343" t="n">
        <f aca="false">SUMPRODUCT(B424:AA424,$B$1012:$AA$1012)</f>
        <v>50002.5362023159</v>
      </c>
      <c r="AF424" s="344" t="n">
        <f aca="false">XIRR(B424:AA424,$B$1:$AA$1)</f>
        <v>0.164404474496703</v>
      </c>
      <c r="AG424" s="345" t="n">
        <f aca="false">1-EXP(-(1/0.25)*(AD424/ABS($AD$1010)))</f>
        <v>0.983322910801288</v>
      </c>
    </row>
    <row r="425" customFormat="false" ht="12.75" hidden="false" customHeight="false" outlineLevel="0" collapsed="false">
      <c r="A425" s="336"/>
      <c r="B425" s="341" t="n">
        <f aca="false">+[4]data1cf!A425</f>
        <v>-71270.7897790013</v>
      </c>
      <c r="C425" s="341" t="n">
        <f aca="false">+[4]data1cf!B425</f>
        <v>12021.6463282765</v>
      </c>
      <c r="D425" s="341" t="n">
        <f aca="false">+[4]data1cf!C425</f>
        <v>13261.7965131728</v>
      </c>
      <c r="E425" s="341" t="n">
        <f aca="false">+[4]data1cf!D425</f>
        <v>12777.3425486849</v>
      </c>
      <c r="F425" s="341" t="n">
        <f aca="false">+[4]data1cf!E425</f>
        <v>12437.751793043</v>
      </c>
      <c r="G425" s="341" t="n">
        <f aca="false">+[4]data1cf!F425</f>
        <v>12294.7684692627</v>
      </c>
      <c r="H425" s="341" t="n">
        <f aca="false">+[4]data1cf!G425</f>
        <v>11987.7222125919</v>
      </c>
      <c r="I425" s="341" t="n">
        <f aca="false">+[4]data1cf!H425</f>
        <v>11855.9706903412</v>
      </c>
      <c r="J425" s="341" t="n">
        <f aca="false">+[4]data1cf!I425</f>
        <v>11784.3740489848</v>
      </c>
      <c r="K425" s="341" t="n">
        <f aca="false">+[4]data1cf!J425</f>
        <v>11714.6162543002</v>
      </c>
      <c r="L425" s="341" t="n">
        <f aca="false">+[4]data1cf!K425</f>
        <v>11689.9852777948</v>
      </c>
      <c r="M425" s="341" t="n">
        <f aca="false">+[4]data1cf!L425</f>
        <v>11590.9670405537</v>
      </c>
      <c r="N425" s="341" t="n">
        <f aca="false">+[4]data1cf!M425</f>
        <v>11699.3929915989</v>
      </c>
      <c r="O425" s="341" t="n">
        <f aca="false">+[4]data1cf!N425</f>
        <v>11664.0931666821</v>
      </c>
      <c r="P425" s="341" t="n">
        <f aca="false">+[4]data1cf!O425</f>
        <v>11412.6464447237</v>
      </c>
      <c r="Q425" s="341" t="n">
        <f aca="false">+[4]data1cf!P425</f>
        <v>11412.1671467819</v>
      </c>
      <c r="R425" s="341" t="n">
        <f aca="false">+[4]data1cf!Q425</f>
        <v>817.447450449233</v>
      </c>
      <c r="S425" s="341" t="n">
        <f aca="false">+[4]data1cf!R425</f>
        <v>0</v>
      </c>
      <c r="T425" s="341" t="n">
        <f aca="false">+[4]data1cf!S425</f>
        <v>0</v>
      </c>
      <c r="U425" s="341" t="n">
        <f aca="false">+[4]data1cf!T425</f>
        <v>0</v>
      </c>
      <c r="V425" s="341" t="n">
        <f aca="false">+[4]data1cf!U425</f>
        <v>0</v>
      </c>
      <c r="W425" s="341" t="n">
        <f aca="false">+[4]data1cf!V425</f>
        <v>0</v>
      </c>
      <c r="X425" s="341" t="n">
        <f aca="false">+[4]data1cf!W425</f>
        <v>0</v>
      </c>
      <c r="Y425" s="341" t="n">
        <f aca="false">+[4]data1cf!X425</f>
        <v>0</v>
      </c>
      <c r="Z425" s="341" t="n">
        <f aca="false">+[4]data1cf!Y425</f>
        <v>0</v>
      </c>
      <c r="AA425" s="341" t="n">
        <f aca="false">+[4]data1cf!Z425</f>
        <v>0</v>
      </c>
      <c r="AB425" s="341"/>
      <c r="AC425" s="342" t="n">
        <f aca="false">XNPV(0.1,B425:AA425,$B$1:$AA$1)</f>
        <v>21214.5705578886</v>
      </c>
      <c r="AD425" s="342" t="n">
        <f aca="false">SUMPRODUCT(B425:AA425,$B$1010:$AA$1010)</f>
        <v>46509.2253322265</v>
      </c>
      <c r="AE425" s="343" t="n">
        <f aca="false">SUMPRODUCT(B425:AA425,$B$1012:$AA$1012)</f>
        <v>46172.2270832673</v>
      </c>
      <c r="AF425" s="344" t="n">
        <f aca="false">XIRR(B425:AA425,$B$1:$AA$1)</f>
        <v>0.150542677059533</v>
      </c>
      <c r="AG425" s="345" t="n">
        <f aca="false">1-EXP(-(1/0.25)*(AD425/ABS($AD$1010)))</f>
        <v>0.977234555390856</v>
      </c>
    </row>
    <row r="426" customFormat="false" ht="12.75" hidden="false" customHeight="false" outlineLevel="0" collapsed="false">
      <c r="A426" s="336"/>
      <c r="B426" s="341" t="n">
        <f aca="false">+[4]data1cf!A426</f>
        <v>-65985.1988331439</v>
      </c>
      <c r="C426" s="341" t="n">
        <f aca="false">+[4]data1cf!B426</f>
        <v>11998.5026875015</v>
      </c>
      <c r="D426" s="341" t="n">
        <f aca="false">+[4]data1cf!C426</f>
        <v>12906.2386738494</v>
      </c>
      <c r="E426" s="341" t="n">
        <f aca="false">+[4]data1cf!D426</f>
        <v>12588.3909784662</v>
      </c>
      <c r="F426" s="341" t="n">
        <f aca="false">+[4]data1cf!E426</f>
        <v>12215.3090008179</v>
      </c>
      <c r="G426" s="341" t="n">
        <f aca="false">+[4]data1cf!F426</f>
        <v>11994.5973839136</v>
      </c>
      <c r="H426" s="341" t="n">
        <f aca="false">+[4]data1cf!G426</f>
        <v>11738.1304072726</v>
      </c>
      <c r="I426" s="341" t="n">
        <f aca="false">+[4]data1cf!H426</f>
        <v>11632.5008135627</v>
      </c>
      <c r="J426" s="341" t="n">
        <f aca="false">+[4]data1cf!I426</f>
        <v>11632.7211368178</v>
      </c>
      <c r="K426" s="341" t="n">
        <f aca="false">+[4]data1cf!J426</f>
        <v>11550.5895160936</v>
      </c>
      <c r="L426" s="341" t="n">
        <f aca="false">+[4]data1cf!K426</f>
        <v>11522.2539818527</v>
      </c>
      <c r="M426" s="341" t="n">
        <f aca="false">+[4]data1cf!L426</f>
        <v>11492.6568477793</v>
      </c>
      <c r="N426" s="341" t="n">
        <f aca="false">+[4]data1cf!M426</f>
        <v>11471.4538839336</v>
      </c>
      <c r="O426" s="341" t="n">
        <f aca="false">+[4]data1cf!N426</f>
        <v>11538.7309371117</v>
      </c>
      <c r="P426" s="341" t="n">
        <f aca="false">+[4]data1cf!O426</f>
        <v>11385.1764264809</v>
      </c>
      <c r="Q426" s="341" t="n">
        <f aca="false">+[4]data1cf!P426</f>
        <v>11215.9219693266</v>
      </c>
      <c r="R426" s="341" t="n">
        <f aca="false">+[4]data1cf!Q426</f>
        <v>756.823836536627</v>
      </c>
      <c r="S426" s="341" t="n">
        <f aca="false">+[4]data1cf!R426</f>
        <v>0</v>
      </c>
      <c r="T426" s="341" t="n">
        <f aca="false">+[4]data1cf!S426</f>
        <v>0</v>
      </c>
      <c r="U426" s="341" t="n">
        <f aca="false">+[4]data1cf!T426</f>
        <v>0</v>
      </c>
      <c r="V426" s="341" t="n">
        <f aca="false">+[4]data1cf!U426</f>
        <v>0</v>
      </c>
      <c r="W426" s="341" t="n">
        <f aca="false">+[4]data1cf!V426</f>
        <v>0</v>
      </c>
      <c r="X426" s="341" t="n">
        <f aca="false">+[4]data1cf!W426</f>
        <v>0</v>
      </c>
      <c r="Y426" s="341" t="n">
        <f aca="false">+[4]data1cf!X426</f>
        <v>0</v>
      </c>
      <c r="Z426" s="341" t="n">
        <f aca="false">+[4]data1cf!Y426</f>
        <v>0</v>
      </c>
      <c r="AA426" s="341" t="n">
        <f aca="false">+[4]data1cf!Z426</f>
        <v>0</v>
      </c>
      <c r="AB426" s="341"/>
      <c r="AC426" s="342" t="n">
        <f aca="false">XNPV(0.1,B426:AA426,$B$1:$AA$1)</f>
        <v>25034.2914124428</v>
      </c>
      <c r="AD426" s="342" t="n">
        <f aca="false">SUMPRODUCT(B426:AA426,$B$1010:$AA$1010)</f>
        <v>49935.4773839757</v>
      </c>
      <c r="AE426" s="343" t="n">
        <f aca="false">SUMPRODUCT(B426:AA426,$B$1012:$AA$1012)</f>
        <v>49603.6015774102</v>
      </c>
      <c r="AF426" s="344" t="n">
        <f aca="false">XIRR(B426:AA426,$B$1:$AA$1)</f>
        <v>0.163697329878503</v>
      </c>
      <c r="AG426" s="345" t="n">
        <f aca="false">1-EXP(-(1/0.25)*(AD426/ABS($AD$1010)))</f>
        <v>0.982771019233508</v>
      </c>
    </row>
    <row r="427" customFormat="false" ht="12.75" hidden="false" customHeight="false" outlineLevel="0" collapsed="false">
      <c r="A427" s="336"/>
      <c r="B427" s="341" t="n">
        <f aca="false">+[4]data1cf!A427</f>
        <v>-71467.2679464926</v>
      </c>
      <c r="C427" s="341" t="n">
        <f aca="false">+[4]data1cf!B427</f>
        <v>11913.6242482943</v>
      </c>
      <c r="D427" s="341" t="n">
        <f aca="false">+[4]data1cf!C427</f>
        <v>13066.6706369037</v>
      </c>
      <c r="E427" s="341" t="n">
        <f aca="false">+[4]data1cf!D427</f>
        <v>12620.908889086</v>
      </c>
      <c r="F427" s="341" t="n">
        <f aca="false">+[4]data1cf!E427</f>
        <v>12582.2295570894</v>
      </c>
      <c r="G427" s="341" t="n">
        <f aca="false">+[4]data1cf!F427</f>
        <v>12062.874515497</v>
      </c>
      <c r="H427" s="341" t="n">
        <f aca="false">+[4]data1cf!G427</f>
        <v>11953.5140130043</v>
      </c>
      <c r="I427" s="341" t="n">
        <f aca="false">+[4]data1cf!H427</f>
        <v>11849.6735041031</v>
      </c>
      <c r="J427" s="341" t="n">
        <f aca="false">+[4]data1cf!I427</f>
        <v>11848.3171216073</v>
      </c>
      <c r="K427" s="341" t="n">
        <f aca="false">+[4]data1cf!J427</f>
        <v>11627.8443256618</v>
      </c>
      <c r="L427" s="341" t="n">
        <f aca="false">+[4]data1cf!K427</f>
        <v>11631.9220643469</v>
      </c>
      <c r="M427" s="341" t="n">
        <f aca="false">+[4]data1cf!L427</f>
        <v>11728.2080571232</v>
      </c>
      <c r="N427" s="341" t="n">
        <f aca="false">+[4]data1cf!M427</f>
        <v>11630.1476739954</v>
      </c>
      <c r="O427" s="341" t="n">
        <f aca="false">+[4]data1cf!N427</f>
        <v>11507.3739832813</v>
      </c>
      <c r="P427" s="341" t="n">
        <f aca="false">+[4]data1cf!O427</f>
        <v>11537.8462415872</v>
      </c>
      <c r="Q427" s="341" t="n">
        <f aca="false">+[4]data1cf!P427</f>
        <v>11585.6628403039</v>
      </c>
      <c r="R427" s="341" t="n">
        <f aca="false">+[4]data1cf!Q427</f>
        <v>819.700976439091</v>
      </c>
      <c r="S427" s="341" t="n">
        <f aca="false">+[4]data1cf!R427</f>
        <v>0</v>
      </c>
      <c r="T427" s="341" t="n">
        <f aca="false">+[4]data1cf!S427</f>
        <v>0</v>
      </c>
      <c r="U427" s="341" t="n">
        <f aca="false">+[4]data1cf!T427</f>
        <v>0</v>
      </c>
      <c r="V427" s="341" t="n">
        <f aca="false">+[4]data1cf!U427</f>
        <v>0</v>
      </c>
      <c r="W427" s="341" t="n">
        <f aca="false">+[4]data1cf!V427</f>
        <v>0</v>
      </c>
      <c r="X427" s="341" t="n">
        <f aca="false">+[4]data1cf!W427</f>
        <v>0</v>
      </c>
      <c r="Y427" s="341" t="n">
        <f aca="false">+[4]data1cf!X427</f>
        <v>0</v>
      </c>
      <c r="Z427" s="341" t="n">
        <f aca="false">+[4]data1cf!Y427</f>
        <v>0</v>
      </c>
      <c r="AA427" s="341" t="n">
        <f aca="false">+[4]data1cf!Z427</f>
        <v>0</v>
      </c>
      <c r="AB427" s="341"/>
      <c r="AC427" s="342" t="n">
        <f aca="false">XNPV(0.1,B427:AA427,$B$1:$AA$1)</f>
        <v>20599.5839026955</v>
      </c>
      <c r="AD427" s="342" t="n">
        <f aca="false">SUMPRODUCT(B427:AA427,$B$1010:$AA$1010)</f>
        <v>45858.2637520712</v>
      </c>
      <c r="AE427" s="343" t="n">
        <f aca="false">SUMPRODUCT(B427:AA427,$B$1012:$AA$1012)</f>
        <v>45521.5593653408</v>
      </c>
      <c r="AF427" s="344" t="n">
        <f aca="false">XIRR(B427:AA427,$B$1:$AA$1)</f>
        <v>0.148838944635785</v>
      </c>
      <c r="AG427" s="345" t="n">
        <f aca="false">1-EXP(-(1/0.25)*(AD427/ABS($AD$1010)))</f>
        <v>0.975996843772842</v>
      </c>
    </row>
    <row r="428" customFormat="false" ht="12.75" hidden="false" customHeight="false" outlineLevel="0" collapsed="false">
      <c r="A428" s="336"/>
      <c r="B428" s="341" t="n">
        <f aca="false">+[4]data1cf!A428</f>
        <v>-65983.165192531</v>
      </c>
      <c r="C428" s="341" t="n">
        <f aca="false">+[4]data1cf!B428</f>
        <v>11942.4632936862</v>
      </c>
      <c r="D428" s="341" t="n">
        <f aca="false">+[4]data1cf!C428</f>
        <v>12980.5863379953</v>
      </c>
      <c r="E428" s="341" t="n">
        <f aca="false">+[4]data1cf!D428</f>
        <v>12486.7193879698</v>
      </c>
      <c r="F428" s="341" t="n">
        <f aca="false">+[4]data1cf!E428</f>
        <v>12194.6982231053</v>
      </c>
      <c r="G428" s="341" t="n">
        <f aca="false">+[4]data1cf!F428</f>
        <v>11973.5354820634</v>
      </c>
      <c r="H428" s="341" t="n">
        <f aca="false">+[4]data1cf!G428</f>
        <v>11697.5292815687</v>
      </c>
      <c r="I428" s="341" t="n">
        <f aca="false">+[4]data1cf!H428</f>
        <v>11715.6769771434</v>
      </c>
      <c r="J428" s="341" t="n">
        <f aca="false">+[4]data1cf!I428</f>
        <v>11537.7283362405</v>
      </c>
      <c r="K428" s="341" t="n">
        <f aca="false">+[4]data1cf!J428</f>
        <v>11616.8115892333</v>
      </c>
      <c r="L428" s="341" t="n">
        <f aca="false">+[4]data1cf!K428</f>
        <v>11601.1395243568</v>
      </c>
      <c r="M428" s="341" t="n">
        <f aca="false">+[4]data1cf!L428</f>
        <v>11392.128199353</v>
      </c>
      <c r="N428" s="341" t="n">
        <f aca="false">+[4]data1cf!M428</f>
        <v>11501.2176241543</v>
      </c>
      <c r="O428" s="341" t="n">
        <f aca="false">+[4]data1cf!N428</f>
        <v>11472.1115379743</v>
      </c>
      <c r="P428" s="341" t="n">
        <f aca="false">+[4]data1cf!O428</f>
        <v>11322.6302226408</v>
      </c>
      <c r="Q428" s="341" t="n">
        <f aca="false">+[4]data1cf!P428</f>
        <v>11385.1689052721</v>
      </c>
      <c r="R428" s="341" t="n">
        <f aca="false">+[4]data1cf!Q428</f>
        <v>756.800511492254</v>
      </c>
      <c r="S428" s="341" t="n">
        <f aca="false">+[4]data1cf!R428</f>
        <v>0</v>
      </c>
      <c r="T428" s="341" t="n">
        <f aca="false">+[4]data1cf!S428</f>
        <v>0</v>
      </c>
      <c r="U428" s="341" t="n">
        <f aca="false">+[4]data1cf!T428</f>
        <v>0</v>
      </c>
      <c r="V428" s="341" t="n">
        <f aca="false">+[4]data1cf!U428</f>
        <v>0</v>
      </c>
      <c r="W428" s="341" t="n">
        <f aca="false">+[4]data1cf!V428</f>
        <v>0</v>
      </c>
      <c r="X428" s="341" t="n">
        <f aca="false">+[4]data1cf!W428</f>
        <v>0</v>
      </c>
      <c r="Y428" s="341" t="n">
        <f aca="false">+[4]data1cf!X428</f>
        <v>0</v>
      </c>
      <c r="Z428" s="341" t="n">
        <f aca="false">+[4]data1cf!Y428</f>
        <v>0</v>
      </c>
      <c r="AA428" s="341" t="n">
        <f aca="false">+[4]data1cf!Z428</f>
        <v>0</v>
      </c>
      <c r="AB428" s="341"/>
      <c r="AC428" s="342" t="n">
        <f aca="false">XNPV(0.1,B428:AA428,$B$1:$AA$1)</f>
        <v>24956.217858783</v>
      </c>
      <c r="AD428" s="342" t="n">
        <f aca="false">SUMPRODUCT(B428:AA428,$B$1010:$AA$1010)</f>
        <v>49853.3632204952</v>
      </c>
      <c r="AE428" s="343" t="n">
        <f aca="false">SUMPRODUCT(B428:AA428,$B$1012:$AA$1012)</f>
        <v>49521.4760795128</v>
      </c>
      <c r="AF428" s="344" t="n">
        <f aca="false">XIRR(B428:AA428,$B$1:$AA$1)</f>
        <v>0.163457419951683</v>
      </c>
      <c r="AG428" s="345" t="n">
        <f aca="false">1-EXP(-(1/0.25)*(AD428/ABS($AD$1010)))</f>
        <v>0.982655575658554</v>
      </c>
    </row>
    <row r="429" customFormat="false" ht="12.75" hidden="false" customHeight="false" outlineLevel="0" collapsed="false">
      <c r="A429" s="336"/>
      <c r="B429" s="341" t="n">
        <f aca="false">+[4]data1cf!A429</f>
        <v>-61821.6099352025</v>
      </c>
      <c r="C429" s="341" t="n">
        <f aca="false">+[4]data1cf!B429</f>
        <v>11893.5005791596</v>
      </c>
      <c r="D429" s="341" t="n">
        <f aca="false">+[4]data1cf!C429</f>
        <v>12705.2040400259</v>
      </c>
      <c r="E429" s="341" t="n">
        <f aca="false">+[4]data1cf!D429</f>
        <v>12397.1240153455</v>
      </c>
      <c r="F429" s="341" t="n">
        <f aca="false">+[4]data1cf!E429</f>
        <v>12128.8608855314</v>
      </c>
      <c r="G429" s="341" t="n">
        <f aca="false">+[4]data1cf!F429</f>
        <v>11980.2433636031</v>
      </c>
      <c r="H429" s="341" t="n">
        <f aca="false">+[4]data1cf!G429</f>
        <v>11825.209033337</v>
      </c>
      <c r="I429" s="341" t="n">
        <f aca="false">+[4]data1cf!H429</f>
        <v>11833.0594842385</v>
      </c>
      <c r="J429" s="341" t="n">
        <f aca="false">+[4]data1cf!I429</f>
        <v>11539.6911031575</v>
      </c>
      <c r="K429" s="341" t="n">
        <f aca="false">+[4]data1cf!J429</f>
        <v>11604.4357708644</v>
      </c>
      <c r="L429" s="341" t="n">
        <f aca="false">+[4]data1cf!K429</f>
        <v>11481.1722077801</v>
      </c>
      <c r="M429" s="341" t="n">
        <f aca="false">+[4]data1cf!L429</f>
        <v>11410.5946371714</v>
      </c>
      <c r="N429" s="341" t="n">
        <f aca="false">+[4]data1cf!M429</f>
        <v>11438.462706298</v>
      </c>
      <c r="O429" s="341" t="n">
        <f aca="false">+[4]data1cf!N429</f>
        <v>11273.1999122219</v>
      </c>
      <c r="P429" s="341" t="n">
        <f aca="false">+[4]data1cf!O429</f>
        <v>11286.129017643</v>
      </c>
      <c r="Q429" s="341" t="n">
        <f aca="false">+[4]data1cf!P429</f>
        <v>11156.6464232841</v>
      </c>
      <c r="R429" s="341" t="n">
        <f aca="false">+[4]data1cf!Q429</f>
        <v>709.069137312798</v>
      </c>
      <c r="S429" s="341" t="n">
        <f aca="false">+[4]data1cf!R429</f>
        <v>0</v>
      </c>
      <c r="T429" s="341" t="n">
        <f aca="false">+[4]data1cf!S429</f>
        <v>0</v>
      </c>
      <c r="U429" s="341" t="n">
        <f aca="false">+[4]data1cf!T429</f>
        <v>0</v>
      </c>
      <c r="V429" s="341" t="n">
        <f aca="false">+[4]data1cf!U429</f>
        <v>0</v>
      </c>
      <c r="W429" s="341" t="n">
        <f aca="false">+[4]data1cf!V429</f>
        <v>0</v>
      </c>
      <c r="X429" s="341" t="n">
        <f aca="false">+[4]data1cf!W429</f>
        <v>0</v>
      </c>
      <c r="Y429" s="341" t="n">
        <f aca="false">+[4]data1cf!X429</f>
        <v>0</v>
      </c>
      <c r="Z429" s="341" t="n">
        <f aca="false">+[4]data1cf!Y429</f>
        <v>0</v>
      </c>
      <c r="AA429" s="341" t="n">
        <f aca="false">+[4]data1cf!Z429</f>
        <v>0</v>
      </c>
      <c r="AB429" s="341"/>
      <c r="AC429" s="342" t="n">
        <f aca="false">XNPV(0.1,B429:AA429,$B$1:$AA$1)</f>
        <v>28673.6217527414</v>
      </c>
      <c r="AD429" s="342" t="n">
        <f aca="false">SUMPRODUCT(B429:AA429,$B$1010:$AA$1010)</f>
        <v>53465.7852537201</v>
      </c>
      <c r="AE429" s="343" t="n">
        <f aca="false">SUMPRODUCT(B429:AA429,$B$1012:$AA$1012)</f>
        <v>53135.5077930395</v>
      </c>
      <c r="AF429" s="344" t="n">
        <f aca="false">XIRR(B429:AA429,$B$1:$AA$1)</f>
        <v>0.176920801883939</v>
      </c>
      <c r="AG429" s="345" t="n">
        <f aca="false">1-EXP(-(1/0.25)*(AD429/ABS($AD$1010)))</f>
        <v>0.987070916387824</v>
      </c>
    </row>
    <row r="430" customFormat="false" ht="12.75" hidden="false" customHeight="false" outlineLevel="0" collapsed="false">
      <c r="A430" s="336"/>
      <c r="B430" s="341" t="n">
        <f aca="false">+[4]data1cf!A430</f>
        <v>-69098.6457031214</v>
      </c>
      <c r="C430" s="341" t="n">
        <f aca="false">+[4]data1cf!B430</f>
        <v>12002.4178618733</v>
      </c>
      <c r="D430" s="341" t="n">
        <f aca="false">+[4]data1cf!C430</f>
        <v>12948.8964682177</v>
      </c>
      <c r="E430" s="341" t="n">
        <f aca="false">+[4]data1cf!D430</f>
        <v>12693.0472496074</v>
      </c>
      <c r="F430" s="341" t="n">
        <f aca="false">+[4]data1cf!E430</f>
        <v>12570.5610320154</v>
      </c>
      <c r="G430" s="341" t="n">
        <f aca="false">+[4]data1cf!F430</f>
        <v>12310.7172353044</v>
      </c>
      <c r="H430" s="341" t="n">
        <f aca="false">+[4]data1cf!G430</f>
        <v>12016.635190836</v>
      </c>
      <c r="I430" s="341" t="n">
        <f aca="false">+[4]data1cf!H430</f>
        <v>11865.1769143655</v>
      </c>
      <c r="J430" s="341" t="n">
        <f aca="false">+[4]data1cf!I430</f>
        <v>11685.1081331455</v>
      </c>
      <c r="K430" s="341" t="n">
        <f aca="false">+[4]data1cf!J430</f>
        <v>11618.3323287457</v>
      </c>
      <c r="L430" s="341" t="n">
        <f aca="false">+[4]data1cf!K430</f>
        <v>11681.8107316612</v>
      </c>
      <c r="M430" s="341" t="n">
        <f aca="false">+[4]data1cf!L430</f>
        <v>11505.1677845825</v>
      </c>
      <c r="N430" s="341" t="n">
        <f aca="false">+[4]data1cf!M430</f>
        <v>11460.6876051569</v>
      </c>
      <c r="O430" s="341" t="n">
        <f aca="false">+[4]data1cf!N430</f>
        <v>11642.1861761692</v>
      </c>
      <c r="P430" s="341" t="n">
        <f aca="false">+[4]data1cf!O430</f>
        <v>11422.785445286</v>
      </c>
      <c r="Q430" s="341" t="n">
        <f aca="false">+[4]data1cf!P430</f>
        <v>11326.8158333826</v>
      </c>
      <c r="R430" s="341" t="n">
        <f aca="false">+[4]data1cf!Q430</f>
        <v>792.533826756521</v>
      </c>
      <c r="S430" s="341" t="n">
        <f aca="false">+[4]data1cf!R430</f>
        <v>0</v>
      </c>
      <c r="T430" s="341" t="n">
        <f aca="false">+[4]data1cf!S430</f>
        <v>0</v>
      </c>
      <c r="U430" s="341" t="n">
        <f aca="false">+[4]data1cf!T430</f>
        <v>0</v>
      </c>
      <c r="V430" s="341" t="n">
        <f aca="false">+[4]data1cf!U430</f>
        <v>0</v>
      </c>
      <c r="W430" s="341" t="n">
        <f aca="false">+[4]data1cf!V430</f>
        <v>0</v>
      </c>
      <c r="X430" s="341" t="n">
        <f aca="false">+[4]data1cf!W430</f>
        <v>0</v>
      </c>
      <c r="Y430" s="341" t="n">
        <f aca="false">+[4]data1cf!X430</f>
        <v>0</v>
      </c>
      <c r="Z430" s="341" t="n">
        <f aca="false">+[4]data1cf!Y430</f>
        <v>0</v>
      </c>
      <c r="AA430" s="341" t="n">
        <f aca="false">+[4]data1cf!Z430</f>
        <v>0</v>
      </c>
      <c r="AB430" s="341"/>
      <c r="AC430" s="342" t="n">
        <f aca="false">XNPV(0.1,B430:AA430,$B$1:$AA$1)</f>
        <v>22943.2173325035</v>
      </c>
      <c r="AD430" s="342" t="n">
        <f aca="false">SUMPRODUCT(B430:AA430,$B$1010:$AA$1010)</f>
        <v>48123.243855907</v>
      </c>
      <c r="AE430" s="343" t="n">
        <f aca="false">SUMPRODUCT(B430:AA430,$B$1012:$AA$1012)</f>
        <v>47787.8573443878</v>
      </c>
      <c r="AF430" s="344" t="n">
        <f aca="false">XIRR(B430:AA430,$B$1:$AA$1)</f>
        <v>0.156089191411412</v>
      </c>
      <c r="AG430" s="345" t="n">
        <f aca="false">1-EXP(-(1/0.25)*(AD430/ABS($AD$1010)))</f>
        <v>0.980035043111902</v>
      </c>
    </row>
    <row r="431" customFormat="false" ht="12.75" hidden="false" customHeight="false" outlineLevel="0" collapsed="false">
      <c r="A431" s="336"/>
      <c r="B431" s="341" t="n">
        <f aca="false">+[4]data1cf!A431</f>
        <v>-71995.4693447498</v>
      </c>
      <c r="C431" s="341" t="n">
        <f aca="false">+[4]data1cf!B431</f>
        <v>12191.4485475402</v>
      </c>
      <c r="D431" s="341" t="n">
        <f aca="false">+[4]data1cf!C431</f>
        <v>13160.5256800168</v>
      </c>
      <c r="E431" s="341" t="n">
        <f aca="false">+[4]data1cf!D431</f>
        <v>12795.1897523462</v>
      </c>
      <c r="F431" s="341" t="n">
        <f aca="false">+[4]data1cf!E431</f>
        <v>12442.8635958501</v>
      </c>
      <c r="G431" s="341" t="n">
        <f aca="false">+[4]data1cf!F431</f>
        <v>12218.576395269</v>
      </c>
      <c r="H431" s="341" t="n">
        <f aca="false">+[4]data1cf!G431</f>
        <v>11952.7931726513</v>
      </c>
      <c r="I431" s="341" t="n">
        <f aca="false">+[4]data1cf!H431</f>
        <v>11769.0182212355</v>
      </c>
      <c r="J431" s="341" t="n">
        <f aca="false">+[4]data1cf!I431</f>
        <v>11727.0671819081</v>
      </c>
      <c r="K431" s="341" t="n">
        <f aca="false">+[4]data1cf!J431</f>
        <v>11676.5666655506</v>
      </c>
      <c r="L431" s="341" t="n">
        <f aca="false">+[4]data1cf!K431</f>
        <v>11591.3502655285</v>
      </c>
      <c r="M431" s="341" t="n">
        <f aca="false">+[4]data1cf!L431</f>
        <v>11728.857414217</v>
      </c>
      <c r="N431" s="341" t="n">
        <f aca="false">+[4]data1cf!M431</f>
        <v>11587.1000001127</v>
      </c>
      <c r="O431" s="341" t="n">
        <f aca="false">+[4]data1cf!N431</f>
        <v>11572.6109628406</v>
      </c>
      <c r="P431" s="341" t="n">
        <f aca="false">+[4]data1cf!O431</f>
        <v>11528.5540749787</v>
      </c>
      <c r="Q431" s="341" t="n">
        <f aca="false">+[4]data1cf!P431</f>
        <v>11545.9600671375</v>
      </c>
      <c r="R431" s="341" t="n">
        <f aca="false">+[4]data1cf!Q431</f>
        <v>825.759235196542</v>
      </c>
      <c r="S431" s="341" t="n">
        <f aca="false">+[4]data1cf!R431</f>
        <v>0</v>
      </c>
      <c r="T431" s="341" t="n">
        <f aca="false">+[4]data1cf!S431</f>
        <v>0</v>
      </c>
      <c r="U431" s="341" t="n">
        <f aca="false">+[4]data1cf!T431</f>
        <v>0</v>
      </c>
      <c r="V431" s="341" t="n">
        <f aca="false">+[4]data1cf!U431</f>
        <v>0</v>
      </c>
      <c r="W431" s="341" t="n">
        <f aca="false">+[4]data1cf!V431</f>
        <v>0</v>
      </c>
      <c r="X431" s="341" t="n">
        <f aca="false">+[4]data1cf!W431</f>
        <v>0</v>
      </c>
      <c r="Y431" s="341" t="n">
        <f aca="false">+[4]data1cf!X431</f>
        <v>0</v>
      </c>
      <c r="Z431" s="341" t="n">
        <f aca="false">+[4]data1cf!Y431</f>
        <v>0</v>
      </c>
      <c r="AA431" s="341" t="n">
        <f aca="false">+[4]data1cf!Z431</f>
        <v>0</v>
      </c>
      <c r="AB431" s="341"/>
      <c r="AC431" s="342" t="n">
        <f aca="false">XNPV(0.1,B431:AA431,$B$1:$AA$1)</f>
        <v>20435.3867958849</v>
      </c>
      <c r="AD431" s="342" t="n">
        <f aca="false">SUMPRODUCT(B431:AA431,$B$1010:$AA$1010)</f>
        <v>45695.9930053549</v>
      </c>
      <c r="AE431" s="343" t="n">
        <f aca="false">SUMPRODUCT(B431:AA431,$B$1012:$AA$1012)</f>
        <v>45359.3232411037</v>
      </c>
      <c r="AF431" s="344" t="n">
        <f aca="false">XIRR(B431:AA431,$B$1:$AA$1)</f>
        <v>0.148335569167446</v>
      </c>
      <c r="AG431" s="345" t="n">
        <f aca="false">1-EXP(-(1/0.25)*(AD431/ABS($AD$1010)))</f>
        <v>0.975677970132497</v>
      </c>
    </row>
    <row r="432" customFormat="false" ht="12.75" hidden="false" customHeight="false" outlineLevel="0" collapsed="false">
      <c r="A432" s="336"/>
      <c r="B432" s="341" t="n">
        <f aca="false">+[4]data1cf!A432</f>
        <v>-61415.0063317432</v>
      </c>
      <c r="C432" s="341" t="n">
        <f aca="false">+[4]data1cf!B432</f>
        <v>11829.4602829013</v>
      </c>
      <c r="D432" s="341" t="n">
        <f aca="false">+[4]data1cf!C432</f>
        <v>12688.8126598475</v>
      </c>
      <c r="E432" s="341" t="n">
        <f aca="false">+[4]data1cf!D432</f>
        <v>12450.1210222456</v>
      </c>
      <c r="F432" s="341" t="n">
        <f aca="false">+[4]data1cf!E432</f>
        <v>12320.8103271929</v>
      </c>
      <c r="G432" s="341" t="n">
        <f aca="false">+[4]data1cf!F432</f>
        <v>11892.825576493</v>
      </c>
      <c r="H432" s="341" t="n">
        <f aca="false">+[4]data1cf!G432</f>
        <v>11877.4643545774</v>
      </c>
      <c r="I432" s="341" t="n">
        <f aca="false">+[4]data1cf!H432</f>
        <v>11644.5471648652</v>
      </c>
      <c r="J432" s="341" t="n">
        <f aca="false">+[4]data1cf!I432</f>
        <v>11612.7564636543</v>
      </c>
      <c r="K432" s="341" t="n">
        <f aca="false">+[4]data1cf!J432</f>
        <v>11618.6980958322</v>
      </c>
      <c r="L432" s="341" t="n">
        <f aca="false">+[4]data1cf!K432</f>
        <v>11438.0742397589</v>
      </c>
      <c r="M432" s="341" t="n">
        <f aca="false">+[4]data1cf!L432</f>
        <v>11410.6570865177</v>
      </c>
      <c r="N432" s="341" t="n">
        <f aca="false">+[4]data1cf!M432</f>
        <v>11167.6811794801</v>
      </c>
      <c r="O432" s="341" t="n">
        <f aca="false">+[4]data1cf!N432</f>
        <v>11298.5191119622</v>
      </c>
      <c r="P432" s="341" t="n">
        <f aca="false">+[4]data1cf!O432</f>
        <v>11325.3784541535</v>
      </c>
      <c r="Q432" s="341" t="n">
        <f aca="false">+[4]data1cf!P432</f>
        <v>11117.4925204367</v>
      </c>
      <c r="R432" s="341" t="n">
        <f aca="false">+[4]data1cf!Q432</f>
        <v>704.405556622562</v>
      </c>
      <c r="S432" s="341" t="n">
        <f aca="false">+[4]data1cf!R432</f>
        <v>0</v>
      </c>
      <c r="T432" s="341" t="n">
        <f aca="false">+[4]data1cf!S432</f>
        <v>0</v>
      </c>
      <c r="U432" s="341" t="n">
        <f aca="false">+[4]data1cf!T432</f>
        <v>0</v>
      </c>
      <c r="V432" s="341" t="n">
        <f aca="false">+[4]data1cf!U432</f>
        <v>0</v>
      </c>
      <c r="W432" s="341" t="n">
        <f aca="false">+[4]data1cf!V432</f>
        <v>0</v>
      </c>
      <c r="X432" s="341" t="n">
        <f aca="false">+[4]data1cf!W432</f>
        <v>0</v>
      </c>
      <c r="Y432" s="341" t="n">
        <f aca="false">+[4]data1cf!X432</f>
        <v>0</v>
      </c>
      <c r="Z432" s="341" t="n">
        <f aca="false">+[4]data1cf!Y432</f>
        <v>0</v>
      </c>
      <c r="AA432" s="341" t="n">
        <f aca="false">+[4]data1cf!Z432</f>
        <v>0</v>
      </c>
      <c r="AB432" s="341"/>
      <c r="AC432" s="342" t="n">
        <f aca="false">XNPV(0.1,B432:AA432,$B$1:$AA$1)</f>
        <v>29002.4666458114</v>
      </c>
      <c r="AD432" s="342" t="n">
        <f aca="false">SUMPRODUCT(B432:AA432,$B$1010:$AA$1010)</f>
        <v>53751.2108082943</v>
      </c>
      <c r="AE432" s="343" t="n">
        <f aca="false">SUMPRODUCT(B432:AA432,$B$1012:$AA$1012)</f>
        <v>53421.6009277079</v>
      </c>
      <c r="AF432" s="344" t="n">
        <f aca="false">XIRR(B432:AA432,$B$1:$AA$1)</f>
        <v>0.178313928049797</v>
      </c>
      <c r="AG432" s="345" t="n">
        <f aca="false">1-EXP(-(1/0.25)*(AD432/ABS($AD$1010)))</f>
        <v>0.987367584471762</v>
      </c>
    </row>
    <row r="433" customFormat="false" ht="12.75" hidden="false" customHeight="false" outlineLevel="0" collapsed="false">
      <c r="A433" s="336"/>
      <c r="B433" s="341" t="n">
        <f aca="false">+[4]data1cf!A433</f>
        <v>-70752.8449341901</v>
      </c>
      <c r="C433" s="341" t="n">
        <f aca="false">+[4]data1cf!B433</f>
        <v>11989.1664296827</v>
      </c>
      <c r="D433" s="341" t="n">
        <f aca="false">+[4]data1cf!C433</f>
        <v>13017.9052821727</v>
      </c>
      <c r="E433" s="341" t="n">
        <f aca="false">+[4]data1cf!D433</f>
        <v>12647.678351295</v>
      </c>
      <c r="F433" s="341" t="n">
        <f aca="false">+[4]data1cf!E433</f>
        <v>12383.6287620331</v>
      </c>
      <c r="G433" s="341" t="n">
        <f aca="false">+[4]data1cf!F433</f>
        <v>12124.5688166688</v>
      </c>
      <c r="H433" s="341" t="n">
        <f aca="false">+[4]data1cf!G433</f>
        <v>11894.2541462446</v>
      </c>
      <c r="I433" s="341" t="n">
        <f aca="false">+[4]data1cf!H433</f>
        <v>11800.7921356689</v>
      </c>
      <c r="J433" s="341" t="n">
        <f aca="false">+[4]data1cf!I433</f>
        <v>11756.1309962668</v>
      </c>
      <c r="K433" s="341" t="n">
        <f aca="false">+[4]data1cf!J433</f>
        <v>11563.3329949373</v>
      </c>
      <c r="L433" s="341" t="n">
        <f aca="false">+[4]data1cf!K433</f>
        <v>11654.234361968</v>
      </c>
      <c r="M433" s="341" t="n">
        <f aca="false">+[4]data1cf!L433</f>
        <v>11583.1467263938</v>
      </c>
      <c r="N433" s="341" t="n">
        <f aca="false">+[4]data1cf!M433</f>
        <v>11589.358035556</v>
      </c>
      <c r="O433" s="341" t="n">
        <f aca="false">+[4]data1cf!N433</f>
        <v>11349.7662386906</v>
      </c>
      <c r="P433" s="341" t="n">
        <f aca="false">+[4]data1cf!O433</f>
        <v>11675.3440702182</v>
      </c>
      <c r="Q433" s="341" t="n">
        <f aca="false">+[4]data1cf!P433</f>
        <v>11471.273868055</v>
      </c>
      <c r="R433" s="341" t="n">
        <f aca="false">+[4]data1cf!Q433</f>
        <v>811.506830257187</v>
      </c>
      <c r="S433" s="341" t="n">
        <f aca="false">+[4]data1cf!R433</f>
        <v>0</v>
      </c>
      <c r="T433" s="341" t="n">
        <f aca="false">+[4]data1cf!S433</f>
        <v>0</v>
      </c>
      <c r="U433" s="341" t="n">
        <f aca="false">+[4]data1cf!T433</f>
        <v>0</v>
      </c>
      <c r="V433" s="341" t="n">
        <f aca="false">+[4]data1cf!U433</f>
        <v>0</v>
      </c>
      <c r="W433" s="341" t="n">
        <f aca="false">+[4]data1cf!V433</f>
        <v>0</v>
      </c>
      <c r="X433" s="341" t="n">
        <f aca="false">+[4]data1cf!W433</f>
        <v>0</v>
      </c>
      <c r="Y433" s="341" t="n">
        <f aca="false">+[4]data1cf!X433</f>
        <v>0</v>
      </c>
      <c r="Z433" s="341" t="n">
        <f aca="false">+[4]data1cf!Y433</f>
        <v>0</v>
      </c>
      <c r="AA433" s="341" t="n">
        <f aca="false">+[4]data1cf!Z433</f>
        <v>0</v>
      </c>
      <c r="AB433" s="341"/>
      <c r="AC433" s="342" t="n">
        <f aca="false">XNPV(0.1,B433:AA433,$B$1:$AA$1)</f>
        <v>21042.57221349</v>
      </c>
      <c r="AD433" s="342" t="n">
        <f aca="false">SUMPRODUCT(B433:AA433,$B$1010:$AA$1010)</f>
        <v>46192.4191402782</v>
      </c>
      <c r="AE433" s="343" t="n">
        <f aca="false">SUMPRODUCT(B433:AA433,$B$1012:$AA$1012)</f>
        <v>45857.1796376841</v>
      </c>
      <c r="AF433" s="344" t="n">
        <f aca="false">XIRR(B433:AA433,$B$1:$AA$1)</f>
        <v>0.150405871568729</v>
      </c>
      <c r="AG433" s="345" t="n">
        <f aca="false">1-EXP(-(1/0.25)*(AD433/ABS($AD$1010)))</f>
        <v>0.976640375679996</v>
      </c>
    </row>
    <row r="434" customFormat="false" ht="12.75" hidden="false" customHeight="false" outlineLevel="0" collapsed="false">
      <c r="A434" s="336"/>
      <c r="B434" s="341" t="n">
        <f aca="false">+[4]data1cf!A434</f>
        <v>-67533.0977660944</v>
      </c>
      <c r="C434" s="341" t="n">
        <f aca="false">+[4]data1cf!B434</f>
        <v>11923.861433623</v>
      </c>
      <c r="D434" s="341" t="n">
        <f aca="false">+[4]data1cf!C434</f>
        <v>13052.1904702674</v>
      </c>
      <c r="E434" s="341" t="n">
        <f aca="false">+[4]data1cf!D434</f>
        <v>12646.2298241668</v>
      </c>
      <c r="F434" s="341" t="n">
        <f aca="false">+[4]data1cf!E434</f>
        <v>12323.9884686128</v>
      </c>
      <c r="G434" s="341" t="n">
        <f aca="false">+[4]data1cf!F434</f>
        <v>12056.9635616779</v>
      </c>
      <c r="H434" s="341" t="n">
        <f aca="false">+[4]data1cf!G434</f>
        <v>11813.7830653179</v>
      </c>
      <c r="I434" s="341" t="n">
        <f aca="false">+[4]data1cf!H434</f>
        <v>11793.0796783825</v>
      </c>
      <c r="J434" s="341" t="n">
        <f aca="false">+[4]data1cf!I434</f>
        <v>11676.5111595727</v>
      </c>
      <c r="K434" s="341" t="n">
        <f aca="false">+[4]data1cf!J434</f>
        <v>11677.0740009852</v>
      </c>
      <c r="L434" s="341" t="n">
        <f aca="false">+[4]data1cf!K434</f>
        <v>11592.8479231457</v>
      </c>
      <c r="M434" s="341" t="n">
        <f aca="false">+[4]data1cf!L434</f>
        <v>11713.2279419354</v>
      </c>
      <c r="N434" s="341" t="n">
        <f aca="false">+[4]data1cf!M434</f>
        <v>11497.0617527648</v>
      </c>
      <c r="O434" s="341" t="n">
        <f aca="false">+[4]data1cf!N434</f>
        <v>11412.063412503</v>
      </c>
      <c r="P434" s="341" t="n">
        <f aca="false">+[4]data1cf!O434</f>
        <v>11451.9774602013</v>
      </c>
      <c r="Q434" s="341" t="n">
        <f aca="false">+[4]data1cf!P434</f>
        <v>11345.5973978421</v>
      </c>
      <c r="R434" s="341" t="n">
        <f aca="false">+[4]data1cf!Q434</f>
        <v>774.577618137997</v>
      </c>
      <c r="S434" s="341" t="n">
        <f aca="false">+[4]data1cf!R434</f>
        <v>0</v>
      </c>
      <c r="T434" s="341" t="n">
        <f aca="false">+[4]data1cf!S434</f>
        <v>0</v>
      </c>
      <c r="U434" s="341" t="n">
        <f aca="false">+[4]data1cf!T434</f>
        <v>0</v>
      </c>
      <c r="V434" s="341" t="n">
        <f aca="false">+[4]data1cf!U434</f>
        <v>0</v>
      </c>
      <c r="W434" s="341" t="n">
        <f aca="false">+[4]data1cf!V434</f>
        <v>0</v>
      </c>
      <c r="X434" s="341" t="n">
        <f aca="false">+[4]data1cf!W434</f>
        <v>0</v>
      </c>
      <c r="Y434" s="341" t="n">
        <f aca="false">+[4]data1cf!X434</f>
        <v>0</v>
      </c>
      <c r="Z434" s="341" t="n">
        <f aca="false">+[4]data1cf!Y434</f>
        <v>0</v>
      </c>
      <c r="AA434" s="341" t="n">
        <f aca="false">+[4]data1cf!Z434</f>
        <v>0</v>
      </c>
      <c r="AB434" s="341"/>
      <c r="AC434" s="342" t="n">
        <f aca="false">XNPV(0.1,B434:AA434,$B$1:$AA$1)</f>
        <v>24022.9451623619</v>
      </c>
      <c r="AD434" s="342" t="n">
        <f aca="false">SUMPRODUCT(B434:AA434,$B$1010:$AA$1010)</f>
        <v>49094.0465456198</v>
      </c>
      <c r="AE434" s="343" t="n">
        <f aca="false">SUMPRODUCT(B434:AA434,$B$1012:$AA$1012)</f>
        <v>48759.9396114368</v>
      </c>
      <c r="AF434" s="344" t="n">
        <f aca="false">XIRR(B434:AA434,$B$1:$AA$1)</f>
        <v>0.159839153917869</v>
      </c>
      <c r="AG434" s="345" t="n">
        <f aca="false">1-EXP(-(1/0.25)*(AD434/ABS($AD$1010)))</f>
        <v>0.981550727332208</v>
      </c>
    </row>
    <row r="435" customFormat="false" ht="12.75" hidden="false" customHeight="false" outlineLevel="0" collapsed="false">
      <c r="A435" s="336"/>
      <c r="B435" s="341" t="n">
        <f aca="false">+[4]data1cf!A435</f>
        <v>-67365.7135205463</v>
      </c>
      <c r="C435" s="341" t="n">
        <f aca="false">+[4]data1cf!B435</f>
        <v>12023.6485689065</v>
      </c>
      <c r="D435" s="341" t="n">
        <f aca="false">+[4]data1cf!C435</f>
        <v>12889.9885606492</v>
      </c>
      <c r="E435" s="341" t="n">
        <f aca="false">+[4]data1cf!D435</f>
        <v>12658.5172123488</v>
      </c>
      <c r="F435" s="341" t="n">
        <f aca="false">+[4]data1cf!E435</f>
        <v>12425.0759846587</v>
      </c>
      <c r="G435" s="341" t="n">
        <f aca="false">+[4]data1cf!F435</f>
        <v>12040.6558281711</v>
      </c>
      <c r="H435" s="341" t="n">
        <f aca="false">+[4]data1cf!G435</f>
        <v>11853.8018910869</v>
      </c>
      <c r="I435" s="341" t="n">
        <f aca="false">+[4]data1cf!H435</f>
        <v>11688.4720595633</v>
      </c>
      <c r="J435" s="341" t="n">
        <f aca="false">+[4]data1cf!I435</f>
        <v>11631.6409964229</v>
      </c>
      <c r="K435" s="341" t="n">
        <f aca="false">+[4]data1cf!J435</f>
        <v>11536.3843759523</v>
      </c>
      <c r="L435" s="341" t="n">
        <f aca="false">+[4]data1cf!K435</f>
        <v>11599.8278744645</v>
      </c>
      <c r="M435" s="341" t="n">
        <f aca="false">+[4]data1cf!L435</f>
        <v>11594.38001784</v>
      </c>
      <c r="N435" s="341" t="n">
        <f aca="false">+[4]data1cf!M435</f>
        <v>11441.2882311162</v>
      </c>
      <c r="O435" s="341" t="n">
        <f aca="false">+[4]data1cf!N435</f>
        <v>11408.4045173388</v>
      </c>
      <c r="P435" s="341" t="n">
        <f aca="false">+[4]data1cf!O435</f>
        <v>11324.2734871204</v>
      </c>
      <c r="Q435" s="341" t="n">
        <f aca="false">+[4]data1cf!P435</f>
        <v>11257.0592503001</v>
      </c>
      <c r="R435" s="341" t="n">
        <f aca="false">+[4]data1cf!Q435</f>
        <v>772.657787795258</v>
      </c>
      <c r="S435" s="341" t="n">
        <f aca="false">+[4]data1cf!R435</f>
        <v>0</v>
      </c>
      <c r="T435" s="341" t="n">
        <f aca="false">+[4]data1cf!S435</f>
        <v>0</v>
      </c>
      <c r="U435" s="341" t="n">
        <f aca="false">+[4]data1cf!T435</f>
        <v>0</v>
      </c>
      <c r="V435" s="341" t="n">
        <f aca="false">+[4]data1cf!U435</f>
        <v>0</v>
      </c>
      <c r="W435" s="341" t="n">
        <f aca="false">+[4]data1cf!V435</f>
        <v>0</v>
      </c>
      <c r="X435" s="341" t="n">
        <f aca="false">+[4]data1cf!W435</f>
        <v>0</v>
      </c>
      <c r="Y435" s="341" t="n">
        <f aca="false">+[4]data1cf!X435</f>
        <v>0</v>
      </c>
      <c r="Z435" s="341" t="n">
        <f aca="false">+[4]data1cf!Y435</f>
        <v>0</v>
      </c>
      <c r="AA435" s="341" t="n">
        <f aca="false">+[4]data1cf!Z435</f>
        <v>0</v>
      </c>
      <c r="AB435" s="341"/>
      <c r="AC435" s="342" t="n">
        <f aca="false">XNPV(0.1,B435:AA435,$B$1:$AA$1)</f>
        <v>23990.5962159167</v>
      </c>
      <c r="AD435" s="342" t="n">
        <f aca="false">SUMPRODUCT(B435:AA435,$B$1010:$AA$1010)</f>
        <v>48960.3993942987</v>
      </c>
      <c r="AE435" s="343" t="n">
        <f aca="false">SUMPRODUCT(B435:AA435,$B$1012:$AA$1012)</f>
        <v>48627.7642110246</v>
      </c>
      <c r="AF435" s="344" t="n">
        <f aca="false">XIRR(B435:AA435,$B$1:$AA$1)</f>
        <v>0.160033745949376</v>
      </c>
      <c r="AG435" s="345" t="n">
        <f aca="false">1-EXP(-(1/0.25)*(AD435/ABS($AD$1010)))</f>
        <v>0.981349103215841</v>
      </c>
    </row>
    <row r="436" customFormat="false" ht="12.75" hidden="false" customHeight="false" outlineLevel="0" collapsed="false">
      <c r="A436" s="336"/>
      <c r="B436" s="341" t="n">
        <f aca="false">+[4]data1cf!A436</f>
        <v>-64847.6331075223</v>
      </c>
      <c r="C436" s="341" t="n">
        <f aca="false">+[4]data1cf!B436</f>
        <v>11763.1961291304</v>
      </c>
      <c r="D436" s="341" t="n">
        <f aca="false">+[4]data1cf!C436</f>
        <v>12860.5909625114</v>
      </c>
      <c r="E436" s="341" t="n">
        <f aca="false">+[4]data1cf!D436</f>
        <v>12452.9350747892</v>
      </c>
      <c r="F436" s="341" t="n">
        <f aca="false">+[4]data1cf!E436</f>
        <v>12335.8892617879</v>
      </c>
      <c r="G436" s="341" t="n">
        <f aca="false">+[4]data1cf!F436</f>
        <v>12044.4380428239</v>
      </c>
      <c r="H436" s="341" t="n">
        <f aca="false">+[4]data1cf!G436</f>
        <v>11942.8843421466</v>
      </c>
      <c r="I436" s="341" t="n">
        <f aca="false">+[4]data1cf!H436</f>
        <v>11788.7704069041</v>
      </c>
      <c r="J436" s="341" t="n">
        <f aca="false">+[4]data1cf!I436</f>
        <v>11654.8395437838</v>
      </c>
      <c r="K436" s="341" t="n">
        <f aca="false">+[4]data1cf!J436</f>
        <v>11496.6661259456</v>
      </c>
      <c r="L436" s="341" t="n">
        <f aca="false">+[4]data1cf!K436</f>
        <v>11461.1511149388</v>
      </c>
      <c r="M436" s="341" t="n">
        <f aca="false">+[4]data1cf!L436</f>
        <v>11545.4506796971</v>
      </c>
      <c r="N436" s="341" t="n">
        <f aca="false">+[4]data1cf!M436</f>
        <v>11490.3311083096</v>
      </c>
      <c r="O436" s="341" t="n">
        <f aca="false">+[4]data1cf!N436</f>
        <v>11351.3691741269</v>
      </c>
      <c r="P436" s="341" t="n">
        <f aca="false">+[4]data1cf!O436</f>
        <v>11471.9771673858</v>
      </c>
      <c r="Q436" s="341" t="n">
        <f aca="false">+[4]data1cf!P436</f>
        <v>11262.7874600254</v>
      </c>
      <c r="R436" s="341" t="n">
        <f aca="false">+[4]data1cf!Q436</f>
        <v>743.776412690038</v>
      </c>
      <c r="S436" s="341" t="n">
        <f aca="false">+[4]data1cf!R436</f>
        <v>0</v>
      </c>
      <c r="T436" s="341" t="n">
        <f aca="false">+[4]data1cf!S436</f>
        <v>0</v>
      </c>
      <c r="U436" s="341" t="n">
        <f aca="false">+[4]data1cf!T436</f>
        <v>0</v>
      </c>
      <c r="V436" s="341" t="n">
        <f aca="false">+[4]data1cf!U436</f>
        <v>0</v>
      </c>
      <c r="W436" s="341" t="n">
        <f aca="false">+[4]data1cf!V436</f>
        <v>0</v>
      </c>
      <c r="X436" s="341" t="n">
        <f aca="false">+[4]data1cf!W436</f>
        <v>0</v>
      </c>
      <c r="Y436" s="341" t="n">
        <f aca="false">+[4]data1cf!X436</f>
        <v>0</v>
      </c>
      <c r="Z436" s="341" t="n">
        <f aca="false">+[4]data1cf!Y436</f>
        <v>0</v>
      </c>
      <c r="AA436" s="341" t="n">
        <f aca="false">+[4]data1cf!Z436</f>
        <v>0</v>
      </c>
      <c r="AB436" s="341"/>
      <c r="AC436" s="342" t="n">
        <f aca="false">XNPV(0.1,B436:AA436,$B$1:$AA$1)</f>
        <v>26092.8169745157</v>
      </c>
      <c r="AD436" s="342" t="n">
        <f aca="false">SUMPRODUCT(B436:AA436,$B$1010:$AA$1010)</f>
        <v>51034.2743537325</v>
      </c>
      <c r="AE436" s="343" t="n">
        <f aca="false">SUMPRODUCT(B436:AA436,$B$1012:$AA$1012)</f>
        <v>50701.9366461028</v>
      </c>
      <c r="AF436" s="344" t="n">
        <f aca="false">XIRR(B436:AA436,$B$1:$AA$1)</f>
        <v>0.167147574660927</v>
      </c>
      <c r="AG436" s="345" t="n">
        <f aca="false">1-EXP(-(1/0.25)*(AD436/ABS($AD$1010)))</f>
        <v>0.984243866518782</v>
      </c>
    </row>
    <row r="437" customFormat="false" ht="12.75" hidden="false" customHeight="false" outlineLevel="0" collapsed="false">
      <c r="A437" s="336"/>
      <c r="B437" s="341" t="n">
        <f aca="false">+[4]data1cf!A437</f>
        <v>-62901.4470631636</v>
      </c>
      <c r="C437" s="341" t="n">
        <f aca="false">+[4]data1cf!B437</f>
        <v>11847.7708941873</v>
      </c>
      <c r="D437" s="341" t="n">
        <f aca="false">+[4]data1cf!C437</f>
        <v>12774.2647666094</v>
      </c>
      <c r="E437" s="341" t="n">
        <f aca="false">+[4]data1cf!D437</f>
        <v>12431.8933969585</v>
      </c>
      <c r="F437" s="341" t="n">
        <f aca="false">+[4]data1cf!E437</f>
        <v>12301.2466371366</v>
      </c>
      <c r="G437" s="341" t="n">
        <f aca="false">+[4]data1cf!F437</f>
        <v>12042.9046242267</v>
      </c>
      <c r="H437" s="341" t="n">
        <f aca="false">+[4]data1cf!G437</f>
        <v>11737.0323111967</v>
      </c>
      <c r="I437" s="341" t="n">
        <f aca="false">+[4]data1cf!H437</f>
        <v>11574.9189730501</v>
      </c>
      <c r="J437" s="341" t="n">
        <f aca="false">+[4]data1cf!I437</f>
        <v>11488.9453585273</v>
      </c>
      <c r="K437" s="341" t="n">
        <f aca="false">+[4]data1cf!J437</f>
        <v>11511.9404107953</v>
      </c>
      <c r="L437" s="341" t="n">
        <f aca="false">+[4]data1cf!K437</f>
        <v>11446.2701686604</v>
      </c>
      <c r="M437" s="341" t="n">
        <f aca="false">+[4]data1cf!L437</f>
        <v>11375.2213583907</v>
      </c>
      <c r="N437" s="341" t="n">
        <f aca="false">+[4]data1cf!M437</f>
        <v>11479.9735226658</v>
      </c>
      <c r="O437" s="341" t="n">
        <f aca="false">+[4]data1cf!N437</f>
        <v>11345.9275515182</v>
      </c>
      <c r="P437" s="341" t="n">
        <f aca="false">+[4]data1cf!O437</f>
        <v>11142.753469148</v>
      </c>
      <c r="Q437" s="341" t="n">
        <f aca="false">+[4]data1cf!P437</f>
        <v>11220.3976353747</v>
      </c>
      <c r="R437" s="341" t="n">
        <f aca="false">+[4]data1cf!Q437</f>
        <v>721.454437235661</v>
      </c>
      <c r="S437" s="341" t="n">
        <f aca="false">+[4]data1cf!R437</f>
        <v>0</v>
      </c>
      <c r="T437" s="341" t="n">
        <f aca="false">+[4]data1cf!S437</f>
        <v>0</v>
      </c>
      <c r="U437" s="341" t="n">
        <f aca="false">+[4]data1cf!T437</f>
        <v>0</v>
      </c>
      <c r="V437" s="341" t="n">
        <f aca="false">+[4]data1cf!U437</f>
        <v>0</v>
      </c>
      <c r="W437" s="341" t="n">
        <f aca="false">+[4]data1cf!V437</f>
        <v>0</v>
      </c>
      <c r="X437" s="341" t="n">
        <f aca="false">+[4]data1cf!W437</f>
        <v>0</v>
      </c>
      <c r="Y437" s="341" t="n">
        <f aca="false">+[4]data1cf!X437</f>
        <v>0</v>
      </c>
      <c r="Z437" s="341" t="n">
        <f aca="false">+[4]data1cf!Y437</f>
        <v>0</v>
      </c>
      <c r="AA437" s="341" t="n">
        <f aca="false">+[4]data1cf!Z437</f>
        <v>0</v>
      </c>
      <c r="AB437" s="341"/>
      <c r="AC437" s="342" t="n">
        <f aca="false">XNPV(0.1,B437:AA437,$B$1:$AA$1)</f>
        <v>27535.6386983878</v>
      </c>
      <c r="AD437" s="342" t="n">
        <f aca="false">SUMPRODUCT(B437:AA437,$B$1010:$AA$1010)</f>
        <v>52277.0880488024</v>
      </c>
      <c r="AE437" s="343" t="n">
        <f aca="false">SUMPRODUCT(B437:AA437,$B$1012:$AA$1012)</f>
        <v>51947.4665593829</v>
      </c>
      <c r="AF437" s="344" t="n">
        <f aca="false">XIRR(B437:AA437,$B$1:$AA$1)</f>
        <v>0.172943890063923</v>
      </c>
      <c r="AG437" s="345" t="n">
        <f aca="false">1-EXP(-(1/0.25)*(AD437/ABS($AD$1010)))</f>
        <v>0.985758589988391</v>
      </c>
    </row>
    <row r="438" customFormat="false" ht="12.75" hidden="false" customHeight="false" outlineLevel="0" collapsed="false">
      <c r="A438" s="336"/>
      <c r="B438" s="341" t="n">
        <f aca="false">+[4]data1cf!A438</f>
        <v>-69468.9351152484</v>
      </c>
      <c r="C438" s="341" t="n">
        <f aca="false">+[4]data1cf!B438</f>
        <v>11973.9882598039</v>
      </c>
      <c r="D438" s="341" t="n">
        <f aca="false">+[4]data1cf!C438</f>
        <v>13109.4834184688</v>
      </c>
      <c r="E438" s="341" t="n">
        <f aca="false">+[4]data1cf!D438</f>
        <v>12831.0306924647</v>
      </c>
      <c r="F438" s="341" t="n">
        <f aca="false">+[4]data1cf!E438</f>
        <v>12537.0520078489</v>
      </c>
      <c r="G438" s="341" t="n">
        <f aca="false">+[4]data1cf!F438</f>
        <v>12037.3513039933</v>
      </c>
      <c r="H438" s="341" t="n">
        <f aca="false">+[4]data1cf!G438</f>
        <v>11815.9404530191</v>
      </c>
      <c r="I438" s="341" t="n">
        <f aca="false">+[4]data1cf!H438</f>
        <v>11680.2747459864</v>
      </c>
      <c r="J438" s="341" t="n">
        <f aca="false">+[4]data1cf!I438</f>
        <v>11694.5384407048</v>
      </c>
      <c r="K438" s="341" t="n">
        <f aca="false">+[4]data1cf!J438</f>
        <v>11726.3684159147</v>
      </c>
      <c r="L438" s="341" t="n">
        <f aca="false">+[4]data1cf!K438</f>
        <v>11641.9484010572</v>
      </c>
      <c r="M438" s="341" t="n">
        <f aca="false">+[4]data1cf!L438</f>
        <v>11706.5006715645</v>
      </c>
      <c r="N438" s="341" t="n">
        <f aca="false">+[4]data1cf!M438</f>
        <v>11457.206047112</v>
      </c>
      <c r="O438" s="341" t="n">
        <f aca="false">+[4]data1cf!N438</f>
        <v>11510.2941593214</v>
      </c>
      <c r="P438" s="341" t="n">
        <f aca="false">+[4]data1cf!O438</f>
        <v>11565.1250222601</v>
      </c>
      <c r="Q438" s="341" t="n">
        <f aca="false">+[4]data1cf!P438</f>
        <v>11470.2392795078</v>
      </c>
      <c r="R438" s="341" t="n">
        <f aca="false">+[4]data1cf!Q438</f>
        <v>796.780898197853</v>
      </c>
      <c r="S438" s="341" t="n">
        <f aca="false">+[4]data1cf!R438</f>
        <v>0</v>
      </c>
      <c r="T438" s="341" t="n">
        <f aca="false">+[4]data1cf!S438</f>
        <v>0</v>
      </c>
      <c r="U438" s="341" t="n">
        <f aca="false">+[4]data1cf!T438</f>
        <v>0</v>
      </c>
      <c r="V438" s="341" t="n">
        <f aca="false">+[4]data1cf!U438</f>
        <v>0</v>
      </c>
      <c r="W438" s="341" t="n">
        <f aca="false">+[4]data1cf!V438</f>
        <v>0</v>
      </c>
      <c r="X438" s="341" t="n">
        <f aca="false">+[4]data1cf!W438</f>
        <v>0</v>
      </c>
      <c r="Y438" s="341" t="n">
        <f aca="false">+[4]data1cf!X438</f>
        <v>0</v>
      </c>
      <c r="Z438" s="341" t="n">
        <f aca="false">+[4]data1cf!Y438</f>
        <v>0</v>
      </c>
      <c r="AA438" s="341" t="n">
        <f aca="false">+[4]data1cf!Z438</f>
        <v>0</v>
      </c>
      <c r="AB438" s="341"/>
      <c r="AC438" s="342" t="n">
        <f aca="false">XNPV(0.1,B438:AA438,$B$1:$AA$1)</f>
        <v>22521.496017798</v>
      </c>
      <c r="AD438" s="342" t="n">
        <f aca="false">SUMPRODUCT(B438:AA438,$B$1010:$AA$1010)</f>
        <v>47688.5625512678</v>
      </c>
      <c r="AE438" s="343" t="n">
        <f aca="false">SUMPRODUCT(B438:AA438,$B$1012:$AA$1012)</f>
        <v>47353.1177057717</v>
      </c>
      <c r="AF438" s="344" t="n">
        <f aca="false">XIRR(B438:AA438,$B$1:$AA$1)</f>
        <v>0.15482266271117</v>
      </c>
      <c r="AG438" s="345" t="n">
        <f aca="false">1-EXP(-(1/0.25)*(AD438/ABS($AD$1010)))</f>
        <v>0.97931662105356</v>
      </c>
    </row>
    <row r="439" customFormat="false" ht="12.75" hidden="false" customHeight="false" outlineLevel="0" collapsed="false">
      <c r="A439" s="336"/>
      <c r="B439" s="341" t="n">
        <f aca="false">+[4]data1cf!A439</f>
        <v>-70996.6152626353</v>
      </c>
      <c r="C439" s="341" t="n">
        <f aca="false">+[4]data1cf!B439</f>
        <v>11984.8474100228</v>
      </c>
      <c r="D439" s="341" t="n">
        <f aca="false">+[4]data1cf!C439</f>
        <v>13062.7861874498</v>
      </c>
      <c r="E439" s="341" t="n">
        <f aca="false">+[4]data1cf!D439</f>
        <v>12756.2838977889</v>
      </c>
      <c r="F439" s="341" t="n">
        <f aca="false">+[4]data1cf!E439</f>
        <v>12481.1713514248</v>
      </c>
      <c r="G439" s="341" t="n">
        <f aca="false">+[4]data1cf!F439</f>
        <v>12116.8884657088</v>
      </c>
      <c r="H439" s="341" t="n">
        <f aca="false">+[4]data1cf!G439</f>
        <v>11939.5509306056</v>
      </c>
      <c r="I439" s="341" t="n">
        <f aca="false">+[4]data1cf!H439</f>
        <v>11692.4984871166</v>
      </c>
      <c r="J439" s="341" t="n">
        <f aca="false">+[4]data1cf!I439</f>
        <v>11675.6420226347</v>
      </c>
      <c r="K439" s="341" t="n">
        <f aca="false">+[4]data1cf!J439</f>
        <v>11683.4105186317</v>
      </c>
      <c r="L439" s="341" t="n">
        <f aca="false">+[4]data1cf!K439</f>
        <v>11574.9195508211</v>
      </c>
      <c r="M439" s="341" t="n">
        <f aca="false">+[4]data1cf!L439</f>
        <v>11588.3180870083</v>
      </c>
      <c r="N439" s="341" t="n">
        <f aca="false">+[4]data1cf!M439</f>
        <v>11595.8324796494</v>
      </c>
      <c r="O439" s="341" t="n">
        <f aca="false">+[4]data1cf!N439</f>
        <v>11628.0755957283</v>
      </c>
      <c r="P439" s="341" t="n">
        <f aca="false">+[4]data1cf!O439</f>
        <v>11513.8088845569</v>
      </c>
      <c r="Q439" s="341" t="n">
        <f aca="false">+[4]data1cf!P439</f>
        <v>11426.9711137897</v>
      </c>
      <c r="R439" s="341" t="n">
        <f aca="false">+[4]data1cf!Q439</f>
        <v>814.302778416322</v>
      </c>
      <c r="S439" s="341" t="n">
        <f aca="false">+[4]data1cf!R439</f>
        <v>0</v>
      </c>
      <c r="T439" s="341" t="n">
        <f aca="false">+[4]data1cf!S439</f>
        <v>0</v>
      </c>
      <c r="U439" s="341" t="n">
        <f aca="false">+[4]data1cf!T439</f>
        <v>0</v>
      </c>
      <c r="V439" s="341" t="n">
        <f aca="false">+[4]data1cf!U439</f>
        <v>0</v>
      </c>
      <c r="W439" s="341" t="n">
        <f aca="false">+[4]data1cf!V439</f>
        <v>0</v>
      </c>
      <c r="X439" s="341" t="n">
        <f aca="false">+[4]data1cf!W439</f>
        <v>0</v>
      </c>
      <c r="Y439" s="341" t="n">
        <f aca="false">+[4]data1cf!X439</f>
        <v>0</v>
      </c>
      <c r="Z439" s="341" t="n">
        <f aca="false">+[4]data1cf!Y439</f>
        <v>0</v>
      </c>
      <c r="AA439" s="341" t="n">
        <f aca="false">+[4]data1cf!Z439</f>
        <v>0</v>
      </c>
      <c r="AB439" s="341"/>
      <c r="AC439" s="342" t="n">
        <f aca="false">XNPV(0.1,B439:AA439,$B$1:$AA$1)</f>
        <v>20960.1432644537</v>
      </c>
      <c r="AD439" s="342" t="n">
        <f aca="false">SUMPRODUCT(B439:AA439,$B$1010:$AA$1010)</f>
        <v>46130.2213461642</v>
      </c>
      <c r="AE439" s="343" t="n">
        <f aca="false">SUMPRODUCT(B439:AA439,$B$1012:$AA$1012)</f>
        <v>45794.7265558533</v>
      </c>
      <c r="AF439" s="344" t="n">
        <f aca="false">XIRR(B439:AA439,$B$1:$AA$1)</f>
        <v>0.150097702936865</v>
      </c>
      <c r="AG439" s="345" t="n">
        <f aca="false">1-EXP(-(1/0.25)*(AD439/ABS($AD$1010)))</f>
        <v>0.976521913185503</v>
      </c>
    </row>
    <row r="440" customFormat="false" ht="12.75" hidden="false" customHeight="false" outlineLevel="0" collapsed="false">
      <c r="A440" s="336"/>
      <c r="B440" s="341" t="n">
        <f aca="false">+[4]data1cf!A440</f>
        <v>-66133.5217302076</v>
      </c>
      <c r="C440" s="341" t="n">
        <f aca="false">+[4]data1cf!B440</f>
        <v>12033.2053697633</v>
      </c>
      <c r="D440" s="341" t="n">
        <f aca="false">+[4]data1cf!C440</f>
        <v>13061.9013044797</v>
      </c>
      <c r="E440" s="341" t="n">
        <f aca="false">+[4]data1cf!D440</f>
        <v>12562.0417845165</v>
      </c>
      <c r="F440" s="341" t="n">
        <f aca="false">+[4]data1cf!E440</f>
        <v>12351.0674848785</v>
      </c>
      <c r="G440" s="341" t="n">
        <f aca="false">+[4]data1cf!F440</f>
        <v>12095.3857818063</v>
      </c>
      <c r="H440" s="341" t="n">
        <f aca="false">+[4]data1cf!G440</f>
        <v>11880.2490623305</v>
      </c>
      <c r="I440" s="341" t="n">
        <f aca="false">+[4]data1cf!H440</f>
        <v>11682.5229360856</v>
      </c>
      <c r="J440" s="341" t="n">
        <f aca="false">+[4]data1cf!I440</f>
        <v>11469.5672046846</v>
      </c>
      <c r="K440" s="341" t="n">
        <f aca="false">+[4]data1cf!J440</f>
        <v>11543.6965473939</v>
      </c>
      <c r="L440" s="341" t="n">
        <f aca="false">+[4]data1cf!K440</f>
        <v>11482.0223329749</v>
      </c>
      <c r="M440" s="341" t="n">
        <f aca="false">+[4]data1cf!L440</f>
        <v>11480.5483144366</v>
      </c>
      <c r="N440" s="341" t="n">
        <f aca="false">+[4]data1cf!M440</f>
        <v>11501.3989062453</v>
      </c>
      <c r="O440" s="341" t="n">
        <f aca="false">+[4]data1cf!N440</f>
        <v>11509.5252121219</v>
      </c>
      <c r="P440" s="341" t="n">
        <f aca="false">+[4]data1cf!O440</f>
        <v>11355.9325958482</v>
      </c>
      <c r="Q440" s="341" t="n">
        <f aca="false">+[4]data1cf!P440</f>
        <v>11362.5585473597</v>
      </c>
      <c r="R440" s="341" t="n">
        <f aca="false">+[4]data1cf!Q440</f>
        <v>758.525040836789</v>
      </c>
      <c r="S440" s="341" t="n">
        <f aca="false">+[4]data1cf!R440</f>
        <v>0</v>
      </c>
      <c r="T440" s="341" t="n">
        <f aca="false">+[4]data1cf!S440</f>
        <v>0</v>
      </c>
      <c r="U440" s="341" t="n">
        <f aca="false">+[4]data1cf!T440</f>
        <v>0</v>
      </c>
      <c r="V440" s="341" t="n">
        <f aca="false">+[4]data1cf!U440</f>
        <v>0</v>
      </c>
      <c r="W440" s="341" t="n">
        <f aca="false">+[4]data1cf!V440</f>
        <v>0</v>
      </c>
      <c r="X440" s="341" t="n">
        <f aca="false">+[4]data1cf!W440</f>
        <v>0</v>
      </c>
      <c r="Y440" s="341" t="n">
        <f aca="false">+[4]data1cf!X440</f>
        <v>0</v>
      </c>
      <c r="Z440" s="341" t="n">
        <f aca="false">+[4]data1cf!Y440</f>
        <v>0</v>
      </c>
      <c r="AA440" s="341" t="n">
        <f aca="false">+[4]data1cf!Z440</f>
        <v>0</v>
      </c>
      <c r="AB440" s="341"/>
      <c r="AC440" s="342" t="n">
        <f aca="false">XNPV(0.1,B440:AA440,$B$1:$AA$1)</f>
        <v>25217.5311626594</v>
      </c>
      <c r="AD440" s="342" t="n">
        <f aca="false">SUMPRODUCT(B440:AA440,$B$1010:$AA$1010)</f>
        <v>50168.9596355375</v>
      </c>
      <c r="AE440" s="343" t="n">
        <f aca="false">SUMPRODUCT(B440:AA440,$B$1012:$AA$1012)</f>
        <v>49836.467612004</v>
      </c>
      <c r="AF440" s="344" t="n">
        <f aca="false">XIRR(B440:AA440,$B$1:$AA$1)</f>
        <v>0.16411928968716</v>
      </c>
      <c r="AG440" s="345" t="n">
        <f aca="false">1-EXP(-(1/0.25)*(AD440/ABS($AD$1010)))</f>
        <v>0.983095088458669</v>
      </c>
    </row>
    <row r="441" customFormat="false" ht="12.75" hidden="false" customHeight="false" outlineLevel="0" collapsed="false">
      <c r="A441" s="336"/>
      <c r="B441" s="341" t="n">
        <f aca="false">+[4]data1cf!A441</f>
        <v>-66009.1266587512</v>
      </c>
      <c r="C441" s="341" t="n">
        <f aca="false">+[4]data1cf!B441</f>
        <v>11842.1412293785</v>
      </c>
      <c r="D441" s="341" t="n">
        <f aca="false">+[4]data1cf!C441</f>
        <v>12988.6773115326</v>
      </c>
      <c r="E441" s="341" t="n">
        <f aca="false">+[4]data1cf!D441</f>
        <v>12616.3575160696</v>
      </c>
      <c r="F441" s="341" t="n">
        <f aca="false">+[4]data1cf!E441</f>
        <v>12230.1902365782</v>
      </c>
      <c r="G441" s="341" t="n">
        <f aca="false">+[4]data1cf!F441</f>
        <v>12058.413204128</v>
      </c>
      <c r="H441" s="341" t="n">
        <f aca="false">+[4]data1cf!G441</f>
        <v>11822.803558542</v>
      </c>
      <c r="I441" s="341" t="n">
        <f aca="false">+[4]data1cf!H441</f>
        <v>11615.468405836</v>
      </c>
      <c r="J441" s="341" t="n">
        <f aca="false">+[4]data1cf!I441</f>
        <v>11650.2100009907</v>
      </c>
      <c r="K441" s="341" t="n">
        <f aca="false">+[4]data1cf!J441</f>
        <v>11552.3615422182</v>
      </c>
      <c r="L441" s="341" t="n">
        <f aca="false">+[4]data1cf!K441</f>
        <v>11407.3284966056</v>
      </c>
      <c r="M441" s="341" t="n">
        <f aca="false">+[4]data1cf!L441</f>
        <v>11422.2135252597</v>
      </c>
      <c r="N441" s="341" t="n">
        <f aca="false">+[4]data1cf!M441</f>
        <v>11458.9198128942</v>
      </c>
      <c r="O441" s="341" t="n">
        <f aca="false">+[4]data1cf!N441</f>
        <v>11630.2647162784</v>
      </c>
      <c r="P441" s="341" t="n">
        <f aca="false">+[4]data1cf!O441</f>
        <v>11371.232671012</v>
      </c>
      <c r="Q441" s="341" t="n">
        <f aca="false">+[4]data1cf!P441</f>
        <v>11366.5956137436</v>
      </c>
      <c r="R441" s="341" t="n">
        <f aca="false">+[4]data1cf!Q441</f>
        <v>757.098279125213</v>
      </c>
      <c r="S441" s="341" t="n">
        <f aca="false">+[4]data1cf!R441</f>
        <v>0</v>
      </c>
      <c r="T441" s="341" t="n">
        <f aca="false">+[4]data1cf!S441</f>
        <v>0</v>
      </c>
      <c r="U441" s="341" t="n">
        <f aca="false">+[4]data1cf!T441</f>
        <v>0</v>
      </c>
      <c r="V441" s="341" t="n">
        <f aca="false">+[4]data1cf!U441</f>
        <v>0</v>
      </c>
      <c r="W441" s="341" t="n">
        <f aca="false">+[4]data1cf!V441</f>
        <v>0</v>
      </c>
      <c r="X441" s="341" t="n">
        <f aca="false">+[4]data1cf!W441</f>
        <v>0</v>
      </c>
      <c r="Y441" s="341" t="n">
        <f aca="false">+[4]data1cf!X441</f>
        <v>0</v>
      </c>
      <c r="Z441" s="341" t="n">
        <f aca="false">+[4]data1cf!Y441</f>
        <v>0</v>
      </c>
      <c r="AA441" s="341" t="n">
        <f aca="false">+[4]data1cf!Z441</f>
        <v>0</v>
      </c>
      <c r="AB441" s="341"/>
      <c r="AC441" s="342" t="n">
        <f aca="false">XNPV(0.1,B441:AA441,$B$1:$AA$1)</f>
        <v>25041.034734425</v>
      </c>
      <c r="AD441" s="342" t="n">
        <f aca="false">SUMPRODUCT(B441:AA441,$B$1010:$AA$1010)</f>
        <v>49971.3104592906</v>
      </c>
      <c r="AE441" s="343" t="n">
        <f aca="false">SUMPRODUCT(B441:AA441,$B$1012:$AA$1012)</f>
        <v>49639.0220429758</v>
      </c>
      <c r="AF441" s="344" t="n">
        <f aca="false">XIRR(B441:AA441,$B$1:$AA$1)</f>
        <v>0.163624639733191</v>
      </c>
      <c r="AG441" s="345" t="n">
        <f aca="false">1-EXP(-(1/0.25)*(AD441/ABS($AD$1010)))</f>
        <v>0.982821155518699</v>
      </c>
    </row>
    <row r="442" customFormat="false" ht="12.75" hidden="false" customHeight="false" outlineLevel="0" collapsed="false">
      <c r="A442" s="336"/>
      <c r="B442" s="341" t="n">
        <f aca="false">+[4]data1cf!A442</f>
        <v>-64545.5571263123</v>
      </c>
      <c r="C442" s="341" t="n">
        <f aca="false">+[4]data1cf!B442</f>
        <v>11972.3067461932</v>
      </c>
      <c r="D442" s="341" t="n">
        <f aca="false">+[4]data1cf!C442</f>
        <v>12978.4252695298</v>
      </c>
      <c r="E442" s="341" t="n">
        <f aca="false">+[4]data1cf!D442</f>
        <v>12551.3945309207</v>
      </c>
      <c r="F442" s="341" t="n">
        <f aca="false">+[4]data1cf!E442</f>
        <v>12307.9109587974</v>
      </c>
      <c r="G442" s="341" t="n">
        <f aca="false">+[4]data1cf!F442</f>
        <v>12096.9078411802</v>
      </c>
      <c r="H442" s="341" t="n">
        <f aca="false">+[4]data1cf!G442</f>
        <v>11817.0348440187</v>
      </c>
      <c r="I442" s="341" t="n">
        <f aca="false">+[4]data1cf!H442</f>
        <v>11608.8940575809</v>
      </c>
      <c r="J442" s="341" t="n">
        <f aca="false">+[4]data1cf!I442</f>
        <v>11724.086398748</v>
      </c>
      <c r="K442" s="341" t="n">
        <f aca="false">+[4]data1cf!J442</f>
        <v>11617.8730821502</v>
      </c>
      <c r="L442" s="341" t="n">
        <f aca="false">+[4]data1cf!K442</f>
        <v>11623.2321317628</v>
      </c>
      <c r="M442" s="341" t="n">
        <f aca="false">+[4]data1cf!L442</f>
        <v>11429.3010505253</v>
      </c>
      <c r="N442" s="341" t="n">
        <f aca="false">+[4]data1cf!M442</f>
        <v>11402.4266154447</v>
      </c>
      <c r="O442" s="341" t="n">
        <f aca="false">+[4]data1cf!N442</f>
        <v>11349.5561439922</v>
      </c>
      <c r="P442" s="341" t="n">
        <f aca="false">+[4]data1cf!O442</f>
        <v>11349.8536495073</v>
      </c>
      <c r="Q442" s="341" t="n">
        <f aca="false">+[4]data1cf!P442</f>
        <v>11270.4990575306</v>
      </c>
      <c r="R442" s="341" t="n">
        <f aca="false">+[4]data1cf!Q442</f>
        <v>740.311722015952</v>
      </c>
      <c r="S442" s="341" t="n">
        <f aca="false">+[4]data1cf!R442</f>
        <v>0</v>
      </c>
      <c r="T442" s="341" t="n">
        <f aca="false">+[4]data1cf!S442</f>
        <v>0</v>
      </c>
      <c r="U442" s="341" t="n">
        <f aca="false">+[4]data1cf!T442</f>
        <v>0</v>
      </c>
      <c r="V442" s="341" t="n">
        <f aca="false">+[4]data1cf!U442</f>
        <v>0</v>
      </c>
      <c r="W442" s="341" t="n">
        <f aca="false">+[4]data1cf!V442</f>
        <v>0</v>
      </c>
      <c r="X442" s="341" t="n">
        <f aca="false">+[4]data1cf!W442</f>
        <v>0</v>
      </c>
      <c r="Y442" s="341" t="n">
        <f aca="false">+[4]data1cf!X442</f>
        <v>0</v>
      </c>
      <c r="Z442" s="341" t="n">
        <f aca="false">+[4]data1cf!Y442</f>
        <v>0</v>
      </c>
      <c r="AA442" s="341" t="n">
        <f aca="false">+[4]data1cf!Z442</f>
        <v>0</v>
      </c>
      <c r="AB442" s="341"/>
      <c r="AC442" s="342" t="n">
        <f aca="false">XNPV(0.1,B442:AA442,$B$1:$AA$1)</f>
        <v>26652.39477146</v>
      </c>
      <c r="AD442" s="342" t="n">
        <f aca="false">SUMPRODUCT(B442:AA442,$B$1010:$AA$1010)</f>
        <v>51582.5110697091</v>
      </c>
      <c r="AE442" s="343" t="n">
        <f aca="false">SUMPRODUCT(B442:AA442,$B$1012:$AA$1012)</f>
        <v>51250.424237994</v>
      </c>
      <c r="AF442" s="344" t="n">
        <f aca="false">XIRR(B442:AA442,$B$1:$AA$1)</f>
        <v>0.169092395679168</v>
      </c>
      <c r="AG442" s="345" t="n">
        <f aca="false">1-EXP(-(1/0.25)*(AD442/ABS($AD$1010)))</f>
        <v>0.984930955406275</v>
      </c>
    </row>
    <row r="443" customFormat="false" ht="12.75" hidden="false" customHeight="false" outlineLevel="0" collapsed="false">
      <c r="A443" s="336"/>
      <c r="B443" s="341" t="n">
        <f aca="false">+[4]data1cf!A443</f>
        <v>-63955.4066373666</v>
      </c>
      <c r="C443" s="341" t="n">
        <f aca="false">+[4]data1cf!B443</f>
        <v>11743.1632112134</v>
      </c>
      <c r="D443" s="341" t="n">
        <f aca="false">+[4]data1cf!C443</f>
        <v>12730.0236649042</v>
      </c>
      <c r="E443" s="341" t="n">
        <f aca="false">+[4]data1cf!D443</f>
        <v>12549.7820669885</v>
      </c>
      <c r="F443" s="341" t="n">
        <f aca="false">+[4]data1cf!E443</f>
        <v>12220.8249756323</v>
      </c>
      <c r="G443" s="341" t="n">
        <f aca="false">+[4]data1cf!F443</f>
        <v>11912.0292263783</v>
      </c>
      <c r="H443" s="341" t="n">
        <f aca="false">+[4]data1cf!G443</f>
        <v>11735.2209391721</v>
      </c>
      <c r="I443" s="341" t="n">
        <f aca="false">+[4]data1cf!H443</f>
        <v>11584.3551512599</v>
      </c>
      <c r="J443" s="341" t="n">
        <f aca="false">+[4]data1cf!I443</f>
        <v>11432.980518456</v>
      </c>
      <c r="K443" s="341" t="n">
        <f aca="false">+[4]data1cf!J443</f>
        <v>11540.7101371068</v>
      </c>
      <c r="L443" s="341" t="n">
        <f aca="false">+[4]data1cf!K443</f>
        <v>11564.8728630643</v>
      </c>
      <c r="M443" s="341" t="n">
        <f aca="false">+[4]data1cf!L443</f>
        <v>11310.053554435</v>
      </c>
      <c r="N443" s="341" t="n">
        <f aca="false">+[4]data1cf!M443</f>
        <v>11228.5468286097</v>
      </c>
      <c r="O443" s="341" t="n">
        <f aca="false">+[4]data1cf!N443</f>
        <v>11199.0310446892</v>
      </c>
      <c r="P443" s="341" t="n">
        <f aca="false">+[4]data1cf!O443</f>
        <v>11251.7480854608</v>
      </c>
      <c r="Q443" s="341" t="n">
        <f aca="false">+[4]data1cf!P443</f>
        <v>11292.4225385352</v>
      </c>
      <c r="R443" s="341" t="n">
        <f aca="false">+[4]data1cf!Q443</f>
        <v>733.54293196794</v>
      </c>
      <c r="S443" s="341" t="n">
        <f aca="false">+[4]data1cf!R443</f>
        <v>0</v>
      </c>
      <c r="T443" s="341" t="n">
        <f aca="false">+[4]data1cf!S443</f>
        <v>0</v>
      </c>
      <c r="U443" s="341" t="n">
        <f aca="false">+[4]data1cf!T443</f>
        <v>0</v>
      </c>
      <c r="V443" s="341" t="n">
        <f aca="false">+[4]data1cf!U443</f>
        <v>0</v>
      </c>
      <c r="W443" s="341" t="n">
        <f aca="false">+[4]data1cf!V443</f>
        <v>0</v>
      </c>
      <c r="X443" s="341" t="n">
        <f aca="false">+[4]data1cf!W443</f>
        <v>0</v>
      </c>
      <c r="Y443" s="341" t="n">
        <f aca="false">+[4]data1cf!X443</f>
        <v>0</v>
      </c>
      <c r="Z443" s="341" t="n">
        <f aca="false">+[4]data1cf!Y443</f>
        <v>0</v>
      </c>
      <c r="AA443" s="341" t="n">
        <f aca="false">+[4]data1cf!Z443</f>
        <v>0</v>
      </c>
      <c r="AB443" s="341"/>
      <c r="AC443" s="342" t="n">
        <f aca="false">XNPV(0.1,B443:AA443,$B$1:$AA$1)</f>
        <v>26241.1623099355</v>
      </c>
      <c r="AD443" s="342" t="n">
        <f aca="false">SUMPRODUCT(B443:AA443,$B$1010:$AA$1010)</f>
        <v>50928.6952606399</v>
      </c>
      <c r="AE443" s="343" t="n">
        <f aca="false">SUMPRODUCT(B443:AA443,$B$1012:$AA$1012)</f>
        <v>50599.7691764286</v>
      </c>
      <c r="AF443" s="344" t="n">
        <f aca="false">XIRR(B443:AA443,$B$1:$AA$1)</f>
        <v>0.168561666442728</v>
      </c>
      <c r="AG443" s="345" t="n">
        <f aca="false">1-EXP(-(1/0.25)*(AD443/ABS($AD$1010)))</f>
        <v>0.984107993066896</v>
      </c>
    </row>
    <row r="444" customFormat="false" ht="12.75" hidden="false" customHeight="false" outlineLevel="0" collapsed="false">
      <c r="A444" s="336"/>
      <c r="B444" s="341" t="n">
        <f aca="false">+[4]data1cf!A444</f>
        <v>-69629.8724004859</v>
      </c>
      <c r="C444" s="341" t="n">
        <f aca="false">+[4]data1cf!B444</f>
        <v>12017.5070932316</v>
      </c>
      <c r="D444" s="341" t="n">
        <f aca="false">+[4]data1cf!C444</f>
        <v>13055.0046946352</v>
      </c>
      <c r="E444" s="341" t="n">
        <f aca="false">+[4]data1cf!D444</f>
        <v>12631.1280831398</v>
      </c>
      <c r="F444" s="341" t="n">
        <f aca="false">+[4]data1cf!E444</f>
        <v>12481.2847092972</v>
      </c>
      <c r="G444" s="341" t="n">
        <f aca="false">+[4]data1cf!F444</f>
        <v>12197.1293305246</v>
      </c>
      <c r="H444" s="341" t="n">
        <f aca="false">+[4]data1cf!G444</f>
        <v>11910.3047095019</v>
      </c>
      <c r="I444" s="341" t="n">
        <f aca="false">+[4]data1cf!H444</f>
        <v>11731.6739250105</v>
      </c>
      <c r="J444" s="341" t="n">
        <f aca="false">+[4]data1cf!I444</f>
        <v>11678.2298299883</v>
      </c>
      <c r="K444" s="341" t="n">
        <f aca="false">+[4]data1cf!J444</f>
        <v>11637.2877481595</v>
      </c>
      <c r="L444" s="341" t="n">
        <f aca="false">+[4]data1cf!K444</f>
        <v>11596.263235455</v>
      </c>
      <c r="M444" s="341" t="n">
        <f aca="false">+[4]data1cf!L444</f>
        <v>11640.439794602</v>
      </c>
      <c r="N444" s="341" t="n">
        <f aca="false">+[4]data1cf!M444</f>
        <v>11599.0875498752</v>
      </c>
      <c r="O444" s="341" t="n">
        <f aca="false">+[4]data1cf!N444</f>
        <v>11619.5060822899</v>
      </c>
      <c r="P444" s="341" t="n">
        <f aca="false">+[4]data1cf!O444</f>
        <v>11492.1073033634</v>
      </c>
      <c r="Q444" s="341" t="n">
        <f aca="false">+[4]data1cf!P444</f>
        <v>11408.144503891</v>
      </c>
      <c r="R444" s="341" t="n">
        <f aca="false">+[4]data1cf!Q444</f>
        <v>798.626784484613</v>
      </c>
      <c r="S444" s="341" t="n">
        <f aca="false">+[4]data1cf!R444</f>
        <v>0</v>
      </c>
      <c r="T444" s="341" t="n">
        <f aca="false">+[4]data1cf!S444</f>
        <v>0</v>
      </c>
      <c r="U444" s="341" t="n">
        <f aca="false">+[4]data1cf!T444</f>
        <v>0</v>
      </c>
      <c r="V444" s="341" t="n">
        <f aca="false">+[4]data1cf!U444</f>
        <v>0</v>
      </c>
      <c r="W444" s="341" t="n">
        <f aca="false">+[4]data1cf!V444</f>
        <v>0</v>
      </c>
      <c r="X444" s="341" t="n">
        <f aca="false">+[4]data1cf!W444</f>
        <v>0</v>
      </c>
      <c r="Y444" s="341" t="n">
        <f aca="false">+[4]data1cf!X444</f>
        <v>0</v>
      </c>
      <c r="Z444" s="341" t="n">
        <f aca="false">+[4]data1cf!Y444</f>
        <v>0</v>
      </c>
      <c r="AA444" s="341" t="n">
        <f aca="false">+[4]data1cf!Z444</f>
        <v>0</v>
      </c>
      <c r="AB444" s="341"/>
      <c r="AC444" s="342" t="n">
        <f aca="false">XNPV(0.1,B444:AA444,$B$1:$AA$1)</f>
        <v>22302.690634906</v>
      </c>
      <c r="AD444" s="342" t="n">
        <f aca="false">SUMPRODUCT(B444:AA444,$B$1010:$AA$1010)</f>
        <v>47470.2229817989</v>
      </c>
      <c r="AE444" s="343" t="n">
        <f aca="false">SUMPRODUCT(B444:AA444,$B$1012:$AA$1012)</f>
        <v>47134.7750346422</v>
      </c>
      <c r="AF444" s="344" t="n">
        <f aca="false">XIRR(B444:AA444,$B$1:$AA$1)</f>
        <v>0.154154393918986</v>
      </c>
      <c r="AG444" s="345" t="n">
        <f aca="false">1-EXP(-(1/0.25)*(AD444/ABS($AD$1010)))</f>
        <v>0.978946062611048</v>
      </c>
    </row>
    <row r="445" customFormat="false" ht="12.75" hidden="false" customHeight="false" outlineLevel="0" collapsed="false">
      <c r="A445" s="336"/>
      <c r="B445" s="341" t="n">
        <f aca="false">+[4]data1cf!A445</f>
        <v>-70313.701812948</v>
      </c>
      <c r="C445" s="341" t="n">
        <f aca="false">+[4]data1cf!B445</f>
        <v>12046.6378132762</v>
      </c>
      <c r="D445" s="341" t="n">
        <f aca="false">+[4]data1cf!C445</f>
        <v>12960.157299175</v>
      </c>
      <c r="E445" s="341" t="n">
        <f aca="false">+[4]data1cf!D445</f>
        <v>12671.1675077154</v>
      </c>
      <c r="F445" s="341" t="n">
        <f aca="false">+[4]data1cf!E445</f>
        <v>12390.2531434681</v>
      </c>
      <c r="G445" s="341" t="n">
        <f aca="false">+[4]data1cf!F445</f>
        <v>12077.5872309588</v>
      </c>
      <c r="H445" s="341" t="n">
        <f aca="false">+[4]data1cf!G445</f>
        <v>11956.8611791182</v>
      </c>
      <c r="I445" s="341" t="n">
        <f aca="false">+[4]data1cf!H445</f>
        <v>11829.5836125275</v>
      </c>
      <c r="J445" s="341" t="n">
        <f aca="false">+[4]data1cf!I445</f>
        <v>11756.188117351</v>
      </c>
      <c r="K445" s="341" t="n">
        <f aca="false">+[4]data1cf!J445</f>
        <v>11756.2005409455</v>
      </c>
      <c r="L445" s="341" t="n">
        <f aca="false">+[4]data1cf!K445</f>
        <v>11581.4507466077</v>
      </c>
      <c r="M445" s="341" t="n">
        <f aca="false">+[4]data1cf!L445</f>
        <v>11651.2353531948</v>
      </c>
      <c r="N445" s="341" t="n">
        <f aca="false">+[4]data1cf!M445</f>
        <v>11585.321971885</v>
      </c>
      <c r="O445" s="341" t="n">
        <f aca="false">+[4]data1cf!N445</f>
        <v>11443.702078038</v>
      </c>
      <c r="P445" s="341" t="n">
        <f aca="false">+[4]data1cf!O445</f>
        <v>11495.5514529445</v>
      </c>
      <c r="Q445" s="341" t="n">
        <f aca="false">+[4]data1cf!P445</f>
        <v>11495.589355423</v>
      </c>
      <c r="R445" s="341" t="n">
        <f aca="false">+[4]data1cf!Q445</f>
        <v>806.470034313788</v>
      </c>
      <c r="S445" s="341" t="n">
        <f aca="false">+[4]data1cf!R445</f>
        <v>0</v>
      </c>
      <c r="T445" s="341" t="n">
        <f aca="false">+[4]data1cf!S445</f>
        <v>0</v>
      </c>
      <c r="U445" s="341" t="n">
        <f aca="false">+[4]data1cf!T445</f>
        <v>0</v>
      </c>
      <c r="V445" s="341" t="n">
        <f aca="false">+[4]data1cf!U445</f>
        <v>0</v>
      </c>
      <c r="W445" s="341" t="n">
        <f aca="false">+[4]data1cf!V445</f>
        <v>0</v>
      </c>
      <c r="X445" s="341" t="n">
        <f aca="false">+[4]data1cf!W445</f>
        <v>0</v>
      </c>
      <c r="Y445" s="341" t="n">
        <f aca="false">+[4]data1cf!X445</f>
        <v>0</v>
      </c>
      <c r="Z445" s="341" t="n">
        <f aca="false">+[4]data1cf!Y445</f>
        <v>0</v>
      </c>
      <c r="AA445" s="341" t="n">
        <f aca="false">+[4]data1cf!Z445</f>
        <v>0</v>
      </c>
      <c r="AB445" s="341"/>
      <c r="AC445" s="342" t="n">
        <f aca="false">XNPV(0.1,B445:AA445,$B$1:$AA$1)</f>
        <v>21590.2527118671</v>
      </c>
      <c r="AD445" s="342" t="n">
        <f aca="false">SUMPRODUCT(B445:AA445,$B$1010:$AA$1010)</f>
        <v>46770.9102607446</v>
      </c>
      <c r="AE445" s="343" t="n">
        <f aca="false">SUMPRODUCT(B445:AA445,$B$1012:$AA$1012)</f>
        <v>46435.3001134545</v>
      </c>
      <c r="AF445" s="344" t="n">
        <f aca="false">XIRR(B445:AA445,$B$1:$AA$1)</f>
        <v>0.15196787554415</v>
      </c>
      <c r="AG445" s="345" t="n">
        <f aca="false">1-EXP(-(1/0.25)*(AD445/ABS($AD$1010)))</f>
        <v>0.97771393856387</v>
      </c>
    </row>
    <row r="446" customFormat="false" ht="12.75" hidden="false" customHeight="false" outlineLevel="0" collapsed="false">
      <c r="A446" s="336"/>
      <c r="B446" s="341" t="n">
        <f aca="false">+[4]data1cf!A446</f>
        <v>-70922.7412180522</v>
      </c>
      <c r="C446" s="341" t="n">
        <f aca="false">+[4]data1cf!B446</f>
        <v>11953.1144126888</v>
      </c>
      <c r="D446" s="341" t="n">
        <f aca="false">+[4]data1cf!C446</f>
        <v>13009.592687079</v>
      </c>
      <c r="E446" s="341" t="n">
        <f aca="false">+[4]data1cf!D446</f>
        <v>12782.8391476414</v>
      </c>
      <c r="F446" s="341" t="n">
        <f aca="false">+[4]data1cf!E446</f>
        <v>12385.669085865</v>
      </c>
      <c r="G446" s="341" t="n">
        <f aca="false">+[4]data1cf!F446</f>
        <v>12019.1284148005</v>
      </c>
      <c r="H446" s="341" t="n">
        <f aca="false">+[4]data1cf!G446</f>
        <v>11837.2518667091</v>
      </c>
      <c r="I446" s="341" t="n">
        <f aca="false">+[4]data1cf!H446</f>
        <v>11838.3194242195</v>
      </c>
      <c r="J446" s="341" t="n">
        <f aca="false">+[4]data1cf!I446</f>
        <v>11756.6873064799</v>
      </c>
      <c r="K446" s="341" t="n">
        <f aca="false">+[4]data1cf!J446</f>
        <v>11638.2957292715</v>
      </c>
      <c r="L446" s="341" t="n">
        <f aca="false">+[4]data1cf!K446</f>
        <v>11649.957078998</v>
      </c>
      <c r="M446" s="341" t="n">
        <f aca="false">+[4]data1cf!L446</f>
        <v>11581.5328153677</v>
      </c>
      <c r="N446" s="341" t="n">
        <f aca="false">+[4]data1cf!M446</f>
        <v>11489.4974038235</v>
      </c>
      <c r="O446" s="341" t="n">
        <f aca="false">+[4]data1cf!N446</f>
        <v>11370.5727559032</v>
      </c>
      <c r="P446" s="341" t="n">
        <f aca="false">+[4]data1cf!O446</f>
        <v>11398.1736054728</v>
      </c>
      <c r="Q446" s="341" t="n">
        <f aca="false">+[4]data1cf!P446</f>
        <v>11507.9282591988</v>
      </c>
      <c r="R446" s="341" t="n">
        <f aca="false">+[4]data1cf!Q446</f>
        <v>813.455472674572</v>
      </c>
      <c r="S446" s="341" t="n">
        <f aca="false">+[4]data1cf!R446</f>
        <v>0</v>
      </c>
      <c r="T446" s="341" t="n">
        <f aca="false">+[4]data1cf!S446</f>
        <v>0</v>
      </c>
      <c r="U446" s="341" t="n">
        <f aca="false">+[4]data1cf!T446</f>
        <v>0</v>
      </c>
      <c r="V446" s="341" t="n">
        <f aca="false">+[4]data1cf!U446</f>
        <v>0</v>
      </c>
      <c r="W446" s="341" t="n">
        <f aca="false">+[4]data1cf!V446</f>
        <v>0</v>
      </c>
      <c r="X446" s="341" t="n">
        <f aca="false">+[4]data1cf!W446</f>
        <v>0</v>
      </c>
      <c r="Y446" s="341" t="n">
        <f aca="false">+[4]data1cf!X446</f>
        <v>0</v>
      </c>
      <c r="Z446" s="341" t="n">
        <f aca="false">+[4]data1cf!Y446</f>
        <v>0</v>
      </c>
      <c r="AA446" s="341" t="n">
        <f aca="false">+[4]data1cf!Z446</f>
        <v>0</v>
      </c>
      <c r="AB446" s="341"/>
      <c r="AC446" s="342" t="n">
        <f aca="false">XNPV(0.1,B446:AA446,$B$1:$AA$1)</f>
        <v>20797.9105467248</v>
      </c>
      <c r="AD446" s="342" t="n">
        <f aca="false">SUMPRODUCT(B446:AA446,$B$1010:$AA$1010)</f>
        <v>45904.9897841195</v>
      </c>
      <c r="AE446" s="343" t="n">
        <f aca="false">SUMPRODUCT(B446:AA446,$B$1012:$AA$1012)</f>
        <v>45570.4418038047</v>
      </c>
      <c r="AF446" s="344" t="n">
        <f aca="false">XIRR(B446:AA446,$B$1:$AA$1)</f>
        <v>0.149781732929861</v>
      </c>
      <c r="AG446" s="345" t="n">
        <f aca="false">1-EXP(-(1/0.25)*(AD446/ABS($AD$1010)))</f>
        <v>0.976087886125881</v>
      </c>
    </row>
    <row r="447" customFormat="false" ht="12.75" hidden="false" customHeight="false" outlineLevel="0" collapsed="false">
      <c r="A447" s="336"/>
      <c r="B447" s="341" t="n">
        <f aca="false">+[4]data1cf!A447</f>
        <v>-65130.0108830771</v>
      </c>
      <c r="C447" s="341" t="n">
        <f aca="false">+[4]data1cf!B447</f>
        <v>11782.2347632226</v>
      </c>
      <c r="D447" s="341" t="n">
        <f aca="false">+[4]data1cf!C447</f>
        <v>12818.3720448829</v>
      </c>
      <c r="E447" s="341" t="n">
        <f aca="false">+[4]data1cf!D447</f>
        <v>12487.3084838469</v>
      </c>
      <c r="F447" s="341" t="n">
        <f aca="false">+[4]data1cf!E447</f>
        <v>12328.1406086672</v>
      </c>
      <c r="G447" s="341" t="n">
        <f aca="false">+[4]data1cf!F447</f>
        <v>12163.945184625</v>
      </c>
      <c r="H447" s="341" t="n">
        <f aca="false">+[4]data1cf!G447</f>
        <v>11917.5695913462</v>
      </c>
      <c r="I447" s="341" t="n">
        <f aca="false">+[4]data1cf!H447</f>
        <v>11620.5728864267</v>
      </c>
      <c r="J447" s="341" t="n">
        <f aca="false">+[4]data1cf!I447</f>
        <v>11722.9269609683</v>
      </c>
      <c r="K447" s="341" t="n">
        <f aca="false">+[4]data1cf!J447</f>
        <v>11732.906777432</v>
      </c>
      <c r="L447" s="341" t="n">
        <f aca="false">+[4]data1cf!K447</f>
        <v>11474.3971058448</v>
      </c>
      <c r="M447" s="341" t="n">
        <f aca="false">+[4]data1cf!L447</f>
        <v>11485.7714689797</v>
      </c>
      <c r="N447" s="341" t="n">
        <f aca="false">+[4]data1cf!M447</f>
        <v>11385.0096129675</v>
      </c>
      <c r="O447" s="341" t="n">
        <f aca="false">+[4]data1cf!N447</f>
        <v>11241.5422854941</v>
      </c>
      <c r="P447" s="341" t="n">
        <f aca="false">+[4]data1cf!O447</f>
        <v>11249.7242850206</v>
      </c>
      <c r="Q447" s="341" t="n">
        <f aca="false">+[4]data1cf!P447</f>
        <v>11180.4131633389</v>
      </c>
      <c r="R447" s="341" t="n">
        <f aca="false">+[4]data1cf!Q447</f>
        <v>747.015172824541</v>
      </c>
      <c r="S447" s="341" t="n">
        <f aca="false">+[4]data1cf!R447</f>
        <v>0</v>
      </c>
      <c r="T447" s="341" t="n">
        <f aca="false">+[4]data1cf!S447</f>
        <v>0</v>
      </c>
      <c r="U447" s="341" t="n">
        <f aca="false">+[4]data1cf!T447</f>
        <v>0</v>
      </c>
      <c r="V447" s="341" t="n">
        <f aca="false">+[4]data1cf!U447</f>
        <v>0</v>
      </c>
      <c r="W447" s="341" t="n">
        <f aca="false">+[4]data1cf!V447</f>
        <v>0</v>
      </c>
      <c r="X447" s="341" t="n">
        <f aca="false">+[4]data1cf!W447</f>
        <v>0</v>
      </c>
      <c r="Y447" s="341" t="n">
        <f aca="false">+[4]data1cf!X447</f>
        <v>0</v>
      </c>
      <c r="Z447" s="341" t="n">
        <f aca="false">+[4]data1cf!Y447</f>
        <v>0</v>
      </c>
      <c r="AA447" s="341" t="n">
        <f aca="false">+[4]data1cf!Z447</f>
        <v>0</v>
      </c>
      <c r="AB447" s="341"/>
      <c r="AC447" s="342" t="n">
        <f aca="false">XNPV(0.1,B447:AA447,$B$1:$AA$1)</f>
        <v>25760.3332545256</v>
      </c>
      <c r="AD447" s="342" t="n">
        <f aca="false">SUMPRODUCT(B447:AA447,$B$1010:$AA$1010)</f>
        <v>50650.3463407674</v>
      </c>
      <c r="AE447" s="343" t="n">
        <f aca="false">SUMPRODUCT(B447:AA447,$B$1012:$AA$1012)</f>
        <v>50318.8993873853</v>
      </c>
      <c r="AF447" s="344" t="n">
        <f aca="false">XIRR(B447:AA447,$B$1:$AA$1)</f>
        <v>0.166172864722924</v>
      </c>
      <c r="AG447" s="345" t="n">
        <f aca="false">1-EXP(-(1/0.25)*(AD447/ABS($AD$1010)))</f>
        <v>0.983744132992252</v>
      </c>
    </row>
    <row r="448" customFormat="false" ht="12.75" hidden="false" customHeight="false" outlineLevel="0" collapsed="false">
      <c r="A448" s="336"/>
      <c r="B448" s="341" t="n">
        <f aca="false">+[4]data1cf!A448</f>
        <v>-66301.856117417</v>
      </c>
      <c r="C448" s="341" t="n">
        <f aca="false">+[4]data1cf!B448</f>
        <v>11875.5548477793</v>
      </c>
      <c r="D448" s="341" t="n">
        <f aca="false">+[4]data1cf!C448</f>
        <v>12827.5985988961</v>
      </c>
      <c r="E448" s="341" t="n">
        <f aca="false">+[4]data1cf!D448</f>
        <v>12637.9368930426</v>
      </c>
      <c r="F448" s="341" t="n">
        <f aca="false">+[4]data1cf!E448</f>
        <v>12490.4163871839</v>
      </c>
      <c r="G448" s="341" t="n">
        <f aca="false">+[4]data1cf!F448</f>
        <v>12152.82392836</v>
      </c>
      <c r="H448" s="341" t="n">
        <f aca="false">+[4]data1cf!G448</f>
        <v>11876.7081879257</v>
      </c>
      <c r="I448" s="341" t="n">
        <f aca="false">+[4]data1cf!H448</f>
        <v>11660.576704741</v>
      </c>
      <c r="J448" s="341" t="n">
        <f aca="false">+[4]data1cf!I448</f>
        <v>11651.7877629496</v>
      </c>
      <c r="K448" s="341" t="n">
        <f aca="false">+[4]data1cf!J448</f>
        <v>11561.1702696267</v>
      </c>
      <c r="L448" s="341" t="n">
        <f aca="false">+[4]data1cf!K448</f>
        <v>11366.2172903564</v>
      </c>
      <c r="M448" s="341" t="n">
        <f aca="false">+[4]data1cf!L448</f>
        <v>11549.1834531789</v>
      </c>
      <c r="N448" s="341" t="n">
        <f aca="false">+[4]data1cf!M448</f>
        <v>11437.842431373</v>
      </c>
      <c r="O448" s="341" t="n">
        <f aca="false">+[4]data1cf!N448</f>
        <v>11289.7380666153</v>
      </c>
      <c r="P448" s="341" t="n">
        <f aca="false">+[4]data1cf!O448</f>
        <v>11377.8054611342</v>
      </c>
      <c r="Q448" s="341" t="n">
        <f aca="false">+[4]data1cf!P448</f>
        <v>11264.5019549844</v>
      </c>
      <c r="R448" s="341" t="n">
        <f aca="false">+[4]data1cf!Q448</f>
        <v>760.455768924326</v>
      </c>
      <c r="S448" s="341" t="n">
        <f aca="false">+[4]data1cf!R448</f>
        <v>0</v>
      </c>
      <c r="T448" s="341" t="n">
        <f aca="false">+[4]data1cf!S448</f>
        <v>0</v>
      </c>
      <c r="U448" s="341" t="n">
        <f aca="false">+[4]data1cf!T448</f>
        <v>0</v>
      </c>
      <c r="V448" s="341" t="n">
        <f aca="false">+[4]data1cf!U448</f>
        <v>0</v>
      </c>
      <c r="W448" s="341" t="n">
        <f aca="false">+[4]data1cf!V448</f>
        <v>0</v>
      </c>
      <c r="X448" s="341" t="n">
        <f aca="false">+[4]data1cf!W448</f>
        <v>0</v>
      </c>
      <c r="Y448" s="341" t="n">
        <f aca="false">+[4]data1cf!X448</f>
        <v>0</v>
      </c>
      <c r="Z448" s="341" t="n">
        <f aca="false">+[4]data1cf!Y448</f>
        <v>0</v>
      </c>
      <c r="AA448" s="341" t="n">
        <f aca="false">+[4]data1cf!Z448</f>
        <v>0</v>
      </c>
      <c r="AB448" s="341"/>
      <c r="AC448" s="342" t="n">
        <f aca="false">XNPV(0.1,B448:AA448,$B$1:$AA$1)</f>
        <v>24857.5184380148</v>
      </c>
      <c r="AD448" s="342" t="n">
        <f aca="false">SUMPRODUCT(B448:AA448,$B$1010:$AA$1010)</f>
        <v>49786.6741459545</v>
      </c>
      <c r="AE448" s="343" t="n">
        <f aca="false">SUMPRODUCT(B448:AA448,$B$1012:$AA$1012)</f>
        <v>49454.6505949468</v>
      </c>
      <c r="AF448" s="344" t="n">
        <f aca="false">XIRR(B448:AA448,$B$1:$AA$1)</f>
        <v>0.162998715522732</v>
      </c>
      <c r="AG448" s="345" t="n">
        <f aca="false">1-EXP(-(1/0.25)*(AD448/ABS($AD$1010)))</f>
        <v>0.982561249096881</v>
      </c>
    </row>
    <row r="449" customFormat="false" ht="12.75" hidden="false" customHeight="false" outlineLevel="0" collapsed="false">
      <c r="A449" s="336"/>
      <c r="B449" s="341" t="n">
        <f aca="false">+[4]data1cf!A449</f>
        <v>-69649.1610118883</v>
      </c>
      <c r="C449" s="341" t="n">
        <f aca="false">+[4]data1cf!B449</f>
        <v>12035.6183269574</v>
      </c>
      <c r="D449" s="341" t="n">
        <f aca="false">+[4]data1cf!C449</f>
        <v>12979.9445835158</v>
      </c>
      <c r="E449" s="341" t="n">
        <f aca="false">+[4]data1cf!D449</f>
        <v>12682.3311521831</v>
      </c>
      <c r="F449" s="341" t="n">
        <f aca="false">+[4]data1cf!E449</f>
        <v>12341.4439240674</v>
      </c>
      <c r="G449" s="341" t="n">
        <f aca="false">+[4]data1cf!F449</f>
        <v>12128.6542761493</v>
      </c>
      <c r="H449" s="341" t="n">
        <f aca="false">+[4]data1cf!G449</f>
        <v>12120.9800316106</v>
      </c>
      <c r="I449" s="341" t="n">
        <f aca="false">+[4]data1cf!H449</f>
        <v>11736.8519216495</v>
      </c>
      <c r="J449" s="341" t="n">
        <f aca="false">+[4]data1cf!I449</f>
        <v>11800.267347901</v>
      </c>
      <c r="K449" s="341" t="n">
        <f aca="false">+[4]data1cf!J449</f>
        <v>11664.6906580036</v>
      </c>
      <c r="L449" s="341" t="n">
        <f aca="false">+[4]data1cf!K449</f>
        <v>11594.9424939666</v>
      </c>
      <c r="M449" s="341" t="n">
        <f aca="false">+[4]data1cf!L449</f>
        <v>11529.8380404307</v>
      </c>
      <c r="N449" s="341" t="n">
        <f aca="false">+[4]data1cf!M449</f>
        <v>11647.0919509076</v>
      </c>
      <c r="O449" s="341" t="n">
        <f aca="false">+[4]data1cf!N449</f>
        <v>11531.6141585048</v>
      </c>
      <c r="P449" s="341" t="n">
        <f aca="false">+[4]data1cf!O449</f>
        <v>11446.7504434128</v>
      </c>
      <c r="Q449" s="341" t="n">
        <f aca="false">+[4]data1cf!P449</f>
        <v>11378.2800219007</v>
      </c>
      <c r="R449" s="341" t="n">
        <f aca="false">+[4]data1cf!Q449</f>
        <v>798.848017141953</v>
      </c>
      <c r="S449" s="341" t="n">
        <f aca="false">+[4]data1cf!R449</f>
        <v>0</v>
      </c>
      <c r="T449" s="341" t="n">
        <f aca="false">+[4]data1cf!S449</f>
        <v>0</v>
      </c>
      <c r="U449" s="341" t="n">
        <f aca="false">+[4]data1cf!T449</f>
        <v>0</v>
      </c>
      <c r="V449" s="341" t="n">
        <f aca="false">+[4]data1cf!U449</f>
        <v>0</v>
      </c>
      <c r="W449" s="341" t="n">
        <f aca="false">+[4]data1cf!V449</f>
        <v>0</v>
      </c>
      <c r="X449" s="341" t="n">
        <f aca="false">+[4]data1cf!W449</f>
        <v>0</v>
      </c>
      <c r="Y449" s="341" t="n">
        <f aca="false">+[4]data1cf!X449</f>
        <v>0</v>
      </c>
      <c r="Z449" s="341" t="n">
        <f aca="false">+[4]data1cf!Y449</f>
        <v>0</v>
      </c>
      <c r="AA449" s="341" t="n">
        <f aca="false">+[4]data1cf!Z449</f>
        <v>0</v>
      </c>
      <c r="AB449" s="341"/>
      <c r="AC449" s="342" t="n">
        <f aca="false">XNPV(0.1,B449:AA449,$B$1:$AA$1)</f>
        <v>22259.9218092145</v>
      </c>
      <c r="AD449" s="342" t="n">
        <f aca="false">SUMPRODUCT(B449:AA449,$B$1010:$AA$1010)</f>
        <v>47426.0943495195</v>
      </c>
      <c r="AE449" s="343" t="n">
        <f aca="false">SUMPRODUCT(B449:AA449,$B$1012:$AA$1012)</f>
        <v>47090.7640726358</v>
      </c>
      <c r="AF449" s="344" t="n">
        <f aca="false">XIRR(B449:AA449,$B$1:$AA$1)</f>
        <v>0.154033976036321</v>
      </c>
      <c r="AG449" s="345" t="n">
        <f aca="false">1-EXP(-(1/0.25)*(AD449/ABS($AD$1010)))</f>
        <v>0.978870366338148</v>
      </c>
    </row>
    <row r="450" customFormat="false" ht="12.75" hidden="false" customHeight="false" outlineLevel="0" collapsed="false">
      <c r="A450" s="336"/>
      <c r="B450" s="341" t="n">
        <f aca="false">+[4]data1cf!A450</f>
        <v>-73285.3356051936</v>
      </c>
      <c r="C450" s="341" t="n">
        <f aca="false">+[4]data1cf!B450</f>
        <v>12205.3269903383</v>
      </c>
      <c r="D450" s="341" t="n">
        <f aca="false">+[4]data1cf!C450</f>
        <v>13153.1691021179</v>
      </c>
      <c r="E450" s="341" t="n">
        <f aca="false">+[4]data1cf!D450</f>
        <v>12913.4248548575</v>
      </c>
      <c r="F450" s="341" t="n">
        <f aca="false">+[4]data1cf!E450</f>
        <v>12456.9979035411</v>
      </c>
      <c r="G450" s="341" t="n">
        <f aca="false">+[4]data1cf!F450</f>
        <v>12176.4806604433</v>
      </c>
      <c r="H450" s="341" t="n">
        <f aca="false">+[4]data1cf!G450</f>
        <v>11937.04014901</v>
      </c>
      <c r="I450" s="341" t="n">
        <f aca="false">+[4]data1cf!H450</f>
        <v>11893.9832290052</v>
      </c>
      <c r="J450" s="341" t="n">
        <f aca="false">+[4]data1cf!I450</f>
        <v>11878.6542270757</v>
      </c>
      <c r="K450" s="341" t="n">
        <f aca="false">+[4]data1cf!J450</f>
        <v>11758.2924332587</v>
      </c>
      <c r="L450" s="341" t="n">
        <f aca="false">+[4]data1cf!K450</f>
        <v>11820.0183986175</v>
      </c>
      <c r="M450" s="341" t="n">
        <f aca="false">+[4]data1cf!L450</f>
        <v>11591.8785950097</v>
      </c>
      <c r="N450" s="341" t="n">
        <f aca="false">+[4]data1cf!M450</f>
        <v>11589.5903941564</v>
      </c>
      <c r="O450" s="341" t="n">
        <f aca="false">+[4]data1cf!N450</f>
        <v>11500.9238110592</v>
      </c>
      <c r="P450" s="341" t="n">
        <f aca="false">+[4]data1cf!O450</f>
        <v>11598.718119484</v>
      </c>
      <c r="Q450" s="341" t="n">
        <f aca="false">+[4]data1cf!P450</f>
        <v>11450.3925887052</v>
      </c>
      <c r="R450" s="341" t="n">
        <f aca="false">+[4]data1cf!Q450</f>
        <v>840.553485257328</v>
      </c>
      <c r="S450" s="341" t="n">
        <f aca="false">+[4]data1cf!R450</f>
        <v>0</v>
      </c>
      <c r="T450" s="341" t="n">
        <f aca="false">+[4]data1cf!S450</f>
        <v>0</v>
      </c>
      <c r="U450" s="341" t="n">
        <f aca="false">+[4]data1cf!T450</f>
        <v>0</v>
      </c>
      <c r="V450" s="341" t="n">
        <f aca="false">+[4]data1cf!U450</f>
        <v>0</v>
      </c>
      <c r="W450" s="341" t="n">
        <f aca="false">+[4]data1cf!V450</f>
        <v>0</v>
      </c>
      <c r="X450" s="341" t="n">
        <f aca="false">+[4]data1cf!W450</f>
        <v>0</v>
      </c>
      <c r="Y450" s="341" t="n">
        <f aca="false">+[4]data1cf!X450</f>
        <v>0</v>
      </c>
      <c r="Z450" s="341" t="n">
        <f aca="false">+[4]data1cf!Y450</f>
        <v>0</v>
      </c>
      <c r="AA450" s="341" t="n">
        <f aca="false">+[4]data1cf!Z450</f>
        <v>0</v>
      </c>
      <c r="AB450" s="341"/>
      <c r="AC450" s="342" t="n">
        <f aca="false">XNPV(0.1,B450:AA450,$B$1:$AA$1)</f>
        <v>19403.8976169213</v>
      </c>
      <c r="AD450" s="342" t="n">
        <f aca="false">SUMPRODUCT(B450:AA450,$B$1010:$AA$1010)</f>
        <v>44736.7226006559</v>
      </c>
      <c r="AE450" s="343" t="n">
        <f aca="false">SUMPRODUCT(B450:AA450,$B$1012:$AA$1012)</f>
        <v>44399.2098863826</v>
      </c>
      <c r="AF450" s="344" t="n">
        <f aca="false">XIRR(B450:AA450,$B$1:$AA$1)</f>
        <v>0.145212694754604</v>
      </c>
      <c r="AG450" s="345" t="n">
        <f aca="false">1-EXP(-(1/0.25)*(AD450/ABS($AD$1010)))</f>
        <v>0.973704488694217</v>
      </c>
    </row>
    <row r="451" customFormat="false" ht="12.75" hidden="false" customHeight="false" outlineLevel="0" collapsed="false">
      <c r="A451" s="336"/>
      <c r="B451" s="341" t="n">
        <f aca="false">+[4]data1cf!A451</f>
        <v>-61287.5890432427</v>
      </c>
      <c r="C451" s="341" t="n">
        <f aca="false">+[4]data1cf!B451</f>
        <v>11928.3459473025</v>
      </c>
      <c r="D451" s="341" t="n">
        <f aca="false">+[4]data1cf!C451</f>
        <v>12797.5327286913</v>
      </c>
      <c r="E451" s="341" t="n">
        <f aca="false">+[4]data1cf!D451</f>
        <v>12370.5358962615</v>
      </c>
      <c r="F451" s="341" t="n">
        <f aca="false">+[4]data1cf!E451</f>
        <v>11999.9049347781</v>
      </c>
      <c r="G451" s="341" t="n">
        <f aca="false">+[4]data1cf!F451</f>
        <v>12069.4178034677</v>
      </c>
      <c r="H451" s="341" t="n">
        <f aca="false">+[4]data1cf!G451</f>
        <v>11781.7740710429</v>
      </c>
      <c r="I451" s="341" t="n">
        <f aca="false">+[4]data1cf!H451</f>
        <v>11547.9387810925</v>
      </c>
      <c r="J451" s="341" t="n">
        <f aca="false">+[4]data1cf!I451</f>
        <v>11371.1061705261</v>
      </c>
      <c r="K451" s="341" t="n">
        <f aca="false">+[4]data1cf!J451</f>
        <v>11497.5596520489</v>
      </c>
      <c r="L451" s="341" t="n">
        <f aca="false">+[4]data1cf!K451</f>
        <v>11354.8314213692</v>
      </c>
      <c r="M451" s="341" t="n">
        <f aca="false">+[4]data1cf!L451</f>
        <v>11190.2497984292</v>
      </c>
      <c r="N451" s="341" t="n">
        <f aca="false">+[4]data1cf!M451</f>
        <v>11297.5300341891</v>
      </c>
      <c r="O451" s="341" t="n">
        <f aca="false">+[4]data1cf!N451</f>
        <v>11239.6872927249</v>
      </c>
      <c r="P451" s="341" t="n">
        <f aca="false">+[4]data1cf!O451</f>
        <v>11283.2567065044</v>
      </c>
      <c r="Q451" s="341" t="n">
        <f aca="false">+[4]data1cf!P451</f>
        <v>11144.2952682052</v>
      </c>
      <c r="R451" s="341" t="n">
        <f aca="false">+[4]data1cf!Q451</f>
        <v>702.944131290376</v>
      </c>
      <c r="S451" s="341" t="n">
        <f aca="false">+[4]data1cf!R451</f>
        <v>0</v>
      </c>
      <c r="T451" s="341" t="n">
        <f aca="false">+[4]data1cf!S451</f>
        <v>0</v>
      </c>
      <c r="U451" s="341" t="n">
        <f aca="false">+[4]data1cf!T451</f>
        <v>0</v>
      </c>
      <c r="V451" s="341" t="n">
        <f aca="false">+[4]data1cf!U451</f>
        <v>0</v>
      </c>
      <c r="W451" s="341" t="n">
        <f aca="false">+[4]data1cf!V451</f>
        <v>0</v>
      </c>
      <c r="X451" s="341" t="n">
        <f aca="false">+[4]data1cf!W451</f>
        <v>0</v>
      </c>
      <c r="Y451" s="341" t="n">
        <f aca="false">+[4]data1cf!X451</f>
        <v>0</v>
      </c>
      <c r="Z451" s="341" t="n">
        <f aca="false">+[4]data1cf!Y451</f>
        <v>0</v>
      </c>
      <c r="AA451" s="341" t="n">
        <f aca="false">+[4]data1cf!Z451</f>
        <v>0</v>
      </c>
      <c r="AB451" s="341"/>
      <c r="AC451" s="342" t="n">
        <f aca="false">XNPV(0.1,B451:AA451,$B$1:$AA$1)</f>
        <v>28782.8346558013</v>
      </c>
      <c r="AD451" s="342" t="n">
        <f aca="false">SUMPRODUCT(B451:AA451,$B$1010:$AA$1010)</f>
        <v>53382.2557588056</v>
      </c>
      <c r="AE451" s="343" t="n">
        <f aca="false">SUMPRODUCT(B451:AA451,$B$1012:$AA$1012)</f>
        <v>53054.5511830092</v>
      </c>
      <c r="AF451" s="344" t="n">
        <f aca="false">XIRR(B451:AA451,$B$1:$AA$1)</f>
        <v>0.178125901874647</v>
      </c>
      <c r="AG451" s="345" t="n">
        <f aca="false">1-EXP(-(1/0.25)*(AD451/ABS($AD$1010)))</f>
        <v>0.986982786192948</v>
      </c>
    </row>
    <row r="452" customFormat="false" ht="12.75" hidden="false" customHeight="false" outlineLevel="0" collapsed="false">
      <c r="A452" s="336"/>
      <c r="B452" s="341" t="n">
        <f aca="false">+[4]data1cf!A452</f>
        <v>-72007.6400790492</v>
      </c>
      <c r="C452" s="341" t="n">
        <f aca="false">+[4]data1cf!B452</f>
        <v>12165.5976672422</v>
      </c>
      <c r="D452" s="341" t="n">
        <f aca="false">+[4]data1cf!C452</f>
        <v>13141.7354754674</v>
      </c>
      <c r="E452" s="341" t="n">
        <f aca="false">+[4]data1cf!D452</f>
        <v>12757.3455992066</v>
      </c>
      <c r="F452" s="341" t="n">
        <f aca="false">+[4]data1cf!E452</f>
        <v>12545.825309802</v>
      </c>
      <c r="G452" s="341" t="n">
        <f aca="false">+[4]data1cf!F452</f>
        <v>12173.6629477768</v>
      </c>
      <c r="H452" s="341" t="n">
        <f aca="false">+[4]data1cf!G452</f>
        <v>12011.9128148563</v>
      </c>
      <c r="I452" s="341" t="n">
        <f aca="false">+[4]data1cf!H452</f>
        <v>11748.0650588814</v>
      </c>
      <c r="J452" s="341" t="n">
        <f aca="false">+[4]data1cf!I452</f>
        <v>11769.1675870725</v>
      </c>
      <c r="K452" s="341" t="n">
        <f aca="false">+[4]data1cf!J452</f>
        <v>11724.6161533646</v>
      </c>
      <c r="L452" s="341" t="n">
        <f aca="false">+[4]data1cf!K452</f>
        <v>11668.2357653985</v>
      </c>
      <c r="M452" s="341" t="n">
        <f aca="false">+[4]data1cf!L452</f>
        <v>11671.2201404142</v>
      </c>
      <c r="N452" s="341" t="n">
        <f aca="false">+[4]data1cf!M452</f>
        <v>11580.3573816574</v>
      </c>
      <c r="O452" s="341" t="n">
        <f aca="false">+[4]data1cf!N452</f>
        <v>11577.8882114127</v>
      </c>
      <c r="P452" s="341" t="n">
        <f aca="false">+[4]data1cf!O452</f>
        <v>11529.9362698605</v>
      </c>
      <c r="Q452" s="341" t="n">
        <f aca="false">+[4]data1cf!P452</f>
        <v>11518.1046599835</v>
      </c>
      <c r="R452" s="341" t="n">
        <f aca="false">+[4]data1cf!Q452</f>
        <v>825.898828650663</v>
      </c>
      <c r="S452" s="341" t="n">
        <f aca="false">+[4]data1cf!R452</f>
        <v>0</v>
      </c>
      <c r="T452" s="341" t="n">
        <f aca="false">+[4]data1cf!S452</f>
        <v>0</v>
      </c>
      <c r="U452" s="341" t="n">
        <f aca="false">+[4]data1cf!T452</f>
        <v>0</v>
      </c>
      <c r="V452" s="341" t="n">
        <f aca="false">+[4]data1cf!U452</f>
        <v>0</v>
      </c>
      <c r="W452" s="341" t="n">
        <f aca="false">+[4]data1cf!V452</f>
        <v>0</v>
      </c>
      <c r="X452" s="341" t="n">
        <f aca="false">+[4]data1cf!W452</f>
        <v>0</v>
      </c>
      <c r="Y452" s="341" t="n">
        <f aca="false">+[4]data1cf!X452</f>
        <v>0</v>
      </c>
      <c r="Z452" s="341" t="n">
        <f aca="false">+[4]data1cf!Y452</f>
        <v>0</v>
      </c>
      <c r="AA452" s="341" t="n">
        <f aca="false">+[4]data1cf!Z452</f>
        <v>0</v>
      </c>
      <c r="AB452" s="341"/>
      <c r="AC452" s="342" t="n">
        <f aca="false">XNPV(0.1,B452:AA452,$B$1:$AA$1)</f>
        <v>20463.3415766155</v>
      </c>
      <c r="AD452" s="342" t="n">
        <f aca="false">SUMPRODUCT(B452:AA452,$B$1010:$AA$1010)</f>
        <v>45744.8444918736</v>
      </c>
      <c r="AE452" s="343" t="n">
        <f aca="false">SUMPRODUCT(B452:AA452,$B$1012:$AA$1012)</f>
        <v>45407.9292847388</v>
      </c>
      <c r="AF452" s="344" t="n">
        <f aca="false">XIRR(B452:AA452,$B$1:$AA$1)</f>
        <v>0.148368615340856</v>
      </c>
      <c r="AG452" s="345" t="n">
        <f aca="false">1-EXP(-(1/0.25)*(AD452/ABS($AD$1010)))</f>
        <v>0.975774409934228</v>
      </c>
    </row>
    <row r="453" customFormat="false" ht="12.75" hidden="false" customHeight="false" outlineLevel="0" collapsed="false">
      <c r="A453" s="336"/>
      <c r="B453" s="341" t="n">
        <f aca="false">+[4]data1cf!A453</f>
        <v>-61576.4174261114</v>
      </c>
      <c r="C453" s="341" t="n">
        <f aca="false">+[4]data1cf!B453</f>
        <v>11909.4554368672</v>
      </c>
      <c r="D453" s="341" t="n">
        <f aca="false">+[4]data1cf!C453</f>
        <v>12988.985388319</v>
      </c>
      <c r="E453" s="341" t="n">
        <f aca="false">+[4]data1cf!D453</f>
        <v>12565.8370443923</v>
      </c>
      <c r="F453" s="341" t="n">
        <f aca="false">+[4]data1cf!E453</f>
        <v>12130.1379598598</v>
      </c>
      <c r="G453" s="341" t="n">
        <f aca="false">+[4]data1cf!F453</f>
        <v>11879.5692210747</v>
      </c>
      <c r="H453" s="341" t="n">
        <f aca="false">+[4]data1cf!G453</f>
        <v>11721.4493416423</v>
      </c>
      <c r="I453" s="341" t="n">
        <f aca="false">+[4]data1cf!H453</f>
        <v>11594.1277487424</v>
      </c>
      <c r="J453" s="341" t="n">
        <f aca="false">+[4]data1cf!I453</f>
        <v>11590.9784113911</v>
      </c>
      <c r="K453" s="341" t="n">
        <f aca="false">+[4]data1cf!J453</f>
        <v>11606.8487147154</v>
      </c>
      <c r="L453" s="341" t="n">
        <f aca="false">+[4]data1cf!K453</f>
        <v>11411.6842739763</v>
      </c>
      <c r="M453" s="341" t="n">
        <f aca="false">+[4]data1cf!L453</f>
        <v>11416.1057527398</v>
      </c>
      <c r="N453" s="341" t="n">
        <f aca="false">+[4]data1cf!M453</f>
        <v>11365.9592070425</v>
      </c>
      <c r="O453" s="341" t="n">
        <f aca="false">+[4]data1cf!N453</f>
        <v>11317.6323588515</v>
      </c>
      <c r="P453" s="341" t="n">
        <f aca="false">+[4]data1cf!O453</f>
        <v>11312.736384275</v>
      </c>
      <c r="Q453" s="341" t="n">
        <f aca="false">+[4]data1cf!P453</f>
        <v>11163.6994560932</v>
      </c>
      <c r="R453" s="341" t="n">
        <f aca="false">+[4]data1cf!Q453</f>
        <v>706.256877310527</v>
      </c>
      <c r="S453" s="341" t="n">
        <f aca="false">+[4]data1cf!R453</f>
        <v>0</v>
      </c>
      <c r="T453" s="341" t="n">
        <f aca="false">+[4]data1cf!S453</f>
        <v>0</v>
      </c>
      <c r="U453" s="341" t="n">
        <f aca="false">+[4]data1cf!T453</f>
        <v>0</v>
      </c>
      <c r="V453" s="341" t="n">
        <f aca="false">+[4]data1cf!U453</f>
        <v>0</v>
      </c>
      <c r="W453" s="341" t="n">
        <f aca="false">+[4]data1cf!V453</f>
        <v>0</v>
      </c>
      <c r="X453" s="341" t="n">
        <f aca="false">+[4]data1cf!W453</f>
        <v>0</v>
      </c>
      <c r="Y453" s="341" t="n">
        <f aca="false">+[4]data1cf!X453</f>
        <v>0</v>
      </c>
      <c r="Z453" s="341" t="n">
        <f aca="false">+[4]data1cf!Y453</f>
        <v>0</v>
      </c>
      <c r="AA453" s="341" t="n">
        <f aca="false">+[4]data1cf!Z453</f>
        <v>0</v>
      </c>
      <c r="AB453" s="341"/>
      <c r="AC453" s="342" t="n">
        <f aca="false">XNPV(0.1,B453:AA453,$B$1:$AA$1)</f>
        <v>29049.7516710803</v>
      </c>
      <c r="AD453" s="342" t="n">
        <f aca="false">SUMPRODUCT(B453:AA453,$B$1010:$AA$1010)</f>
        <v>53807.4905034286</v>
      </c>
      <c r="AE453" s="343" t="n">
        <f aca="false">SUMPRODUCT(B453:AA453,$B$1012:$AA$1012)</f>
        <v>53477.6720880081</v>
      </c>
      <c r="AF453" s="344" t="n">
        <f aca="false">XIRR(B453:AA453,$B$1:$AA$1)</f>
        <v>0.178442607966616</v>
      </c>
      <c r="AG453" s="345" t="n">
        <f aca="false">1-EXP(-(1/0.25)*(AD453/ABS($AD$1010)))</f>
        <v>0.987425272508183</v>
      </c>
    </row>
    <row r="454" customFormat="false" ht="12.75" hidden="false" customHeight="false" outlineLevel="0" collapsed="false">
      <c r="A454" s="336"/>
      <c r="B454" s="341" t="n">
        <f aca="false">+[4]data1cf!A454</f>
        <v>-65325.7945381039</v>
      </c>
      <c r="C454" s="341" t="n">
        <f aca="false">+[4]data1cf!B454</f>
        <v>11824.1505550763</v>
      </c>
      <c r="D454" s="341" t="n">
        <f aca="false">+[4]data1cf!C454</f>
        <v>12899.0584671653</v>
      </c>
      <c r="E454" s="341" t="n">
        <f aca="false">+[4]data1cf!D454</f>
        <v>12482.3290791447</v>
      </c>
      <c r="F454" s="341" t="n">
        <f aca="false">+[4]data1cf!E454</f>
        <v>12304.5212971824</v>
      </c>
      <c r="G454" s="341" t="n">
        <f aca="false">+[4]data1cf!F454</f>
        <v>11963.4628121476</v>
      </c>
      <c r="H454" s="341" t="n">
        <f aca="false">+[4]data1cf!G454</f>
        <v>11826.7593916268</v>
      </c>
      <c r="I454" s="341" t="n">
        <f aca="false">+[4]data1cf!H454</f>
        <v>11618.0397930138</v>
      </c>
      <c r="J454" s="341" t="n">
        <f aca="false">+[4]data1cf!I454</f>
        <v>11518.1125411407</v>
      </c>
      <c r="K454" s="341" t="n">
        <f aca="false">+[4]data1cf!J454</f>
        <v>11647.0259602733</v>
      </c>
      <c r="L454" s="341" t="n">
        <f aca="false">+[4]data1cf!K454</f>
        <v>11612.7413204874</v>
      </c>
      <c r="M454" s="341" t="n">
        <f aca="false">+[4]data1cf!L454</f>
        <v>11401.209810867</v>
      </c>
      <c r="N454" s="341" t="n">
        <f aca="false">+[4]data1cf!M454</f>
        <v>11454.9985832078</v>
      </c>
      <c r="O454" s="341" t="n">
        <f aca="false">+[4]data1cf!N454</f>
        <v>11495.6832018297</v>
      </c>
      <c r="P454" s="341" t="n">
        <f aca="false">+[4]data1cf!O454</f>
        <v>11400.1828690803</v>
      </c>
      <c r="Q454" s="341" t="n">
        <f aca="false">+[4]data1cf!P454</f>
        <v>11213.9616724162</v>
      </c>
      <c r="R454" s="341" t="n">
        <f aca="false">+[4]data1cf!Q454</f>
        <v>749.260733034236</v>
      </c>
      <c r="S454" s="341" t="n">
        <f aca="false">+[4]data1cf!R454</f>
        <v>0</v>
      </c>
      <c r="T454" s="341" t="n">
        <f aca="false">+[4]data1cf!S454</f>
        <v>0</v>
      </c>
      <c r="U454" s="341" t="n">
        <f aca="false">+[4]data1cf!T454</f>
        <v>0</v>
      </c>
      <c r="V454" s="341" t="n">
        <f aca="false">+[4]data1cf!U454</f>
        <v>0</v>
      </c>
      <c r="W454" s="341" t="n">
        <f aca="false">+[4]data1cf!V454</f>
        <v>0</v>
      </c>
      <c r="X454" s="341" t="n">
        <f aca="false">+[4]data1cf!W454</f>
        <v>0</v>
      </c>
      <c r="Y454" s="341" t="n">
        <f aca="false">+[4]data1cf!X454</f>
        <v>0</v>
      </c>
      <c r="Z454" s="341" t="n">
        <f aca="false">+[4]data1cf!Y454</f>
        <v>0</v>
      </c>
      <c r="AA454" s="341" t="n">
        <f aca="false">+[4]data1cf!Z454</f>
        <v>0</v>
      </c>
      <c r="AB454" s="341"/>
      <c r="AC454" s="342" t="n">
        <f aca="false">XNPV(0.1,B454:AA454,$B$1:$AA$1)</f>
        <v>25508.1801614014</v>
      </c>
      <c r="AD454" s="342" t="n">
        <f aca="false">SUMPRODUCT(B454:AA454,$B$1010:$AA$1010)</f>
        <v>50395.6339750541</v>
      </c>
      <c r="AE454" s="343" t="n">
        <f aca="false">SUMPRODUCT(B454:AA454,$B$1012:$AA$1012)</f>
        <v>50063.9214667357</v>
      </c>
      <c r="AF454" s="344" t="n">
        <f aca="false">XIRR(B454:AA454,$B$1:$AA$1)</f>
        <v>0.165334582084376</v>
      </c>
      <c r="AG454" s="345" t="n">
        <f aca="false">1-EXP(-(1/0.25)*(AD454/ABS($AD$1010)))</f>
        <v>0.983403875771015</v>
      </c>
    </row>
    <row r="455" customFormat="false" ht="12.75" hidden="false" customHeight="false" outlineLevel="0" collapsed="false">
      <c r="A455" s="336"/>
      <c r="B455" s="341" t="n">
        <f aca="false">+[4]data1cf!A455</f>
        <v>-69470.9192105992</v>
      </c>
      <c r="C455" s="341" t="n">
        <f aca="false">+[4]data1cf!B455</f>
        <v>12015.2768676881</v>
      </c>
      <c r="D455" s="341" t="n">
        <f aca="false">+[4]data1cf!C455</f>
        <v>13009.682686156</v>
      </c>
      <c r="E455" s="341" t="n">
        <f aca="false">+[4]data1cf!D455</f>
        <v>12741.41844689</v>
      </c>
      <c r="F455" s="341" t="n">
        <f aca="false">+[4]data1cf!E455</f>
        <v>12393.6468992704</v>
      </c>
      <c r="G455" s="341" t="n">
        <f aca="false">+[4]data1cf!F455</f>
        <v>12245.4099643149</v>
      </c>
      <c r="H455" s="341" t="n">
        <f aca="false">+[4]data1cf!G455</f>
        <v>11803.4591229125</v>
      </c>
      <c r="I455" s="341" t="n">
        <f aca="false">+[4]data1cf!H455</f>
        <v>11855.1203270955</v>
      </c>
      <c r="J455" s="341" t="n">
        <f aca="false">+[4]data1cf!I455</f>
        <v>11703.9086283282</v>
      </c>
      <c r="K455" s="341" t="n">
        <f aca="false">+[4]data1cf!J455</f>
        <v>11702.3572669658</v>
      </c>
      <c r="L455" s="341" t="n">
        <f aca="false">+[4]data1cf!K455</f>
        <v>11563.4283413313</v>
      </c>
      <c r="M455" s="341" t="n">
        <f aca="false">+[4]data1cf!L455</f>
        <v>11684.7613389228</v>
      </c>
      <c r="N455" s="341" t="n">
        <f aca="false">+[4]data1cf!M455</f>
        <v>11524.2878771387</v>
      </c>
      <c r="O455" s="341" t="n">
        <f aca="false">+[4]data1cf!N455</f>
        <v>11413.6852918738</v>
      </c>
      <c r="P455" s="341" t="n">
        <f aca="false">+[4]data1cf!O455</f>
        <v>11453.9490355356</v>
      </c>
      <c r="Q455" s="341" t="n">
        <f aca="false">+[4]data1cf!P455</f>
        <v>11385.2612066201</v>
      </c>
      <c r="R455" s="341" t="n">
        <f aca="false">+[4]data1cf!Q455</f>
        <v>796.803654977889</v>
      </c>
      <c r="S455" s="341" t="n">
        <f aca="false">+[4]data1cf!R455</f>
        <v>0</v>
      </c>
      <c r="T455" s="341" t="n">
        <f aca="false">+[4]data1cf!S455</f>
        <v>0</v>
      </c>
      <c r="U455" s="341" t="n">
        <f aca="false">+[4]data1cf!T455</f>
        <v>0</v>
      </c>
      <c r="V455" s="341" t="n">
        <f aca="false">+[4]data1cf!U455</f>
        <v>0</v>
      </c>
      <c r="W455" s="341" t="n">
        <f aca="false">+[4]data1cf!V455</f>
        <v>0</v>
      </c>
      <c r="X455" s="341" t="n">
        <f aca="false">+[4]data1cf!W455</f>
        <v>0</v>
      </c>
      <c r="Y455" s="341" t="n">
        <f aca="false">+[4]data1cf!X455</f>
        <v>0</v>
      </c>
      <c r="Z455" s="341" t="n">
        <f aca="false">+[4]data1cf!Y455</f>
        <v>0</v>
      </c>
      <c r="AA455" s="341" t="n">
        <f aca="false">+[4]data1cf!Z455</f>
        <v>0</v>
      </c>
      <c r="AB455" s="341"/>
      <c r="AC455" s="342" t="n">
        <f aca="false">XNPV(0.1,B455:AA455,$B$1:$AA$1)</f>
        <v>22421.307781683</v>
      </c>
      <c r="AD455" s="342" t="n">
        <f aca="false">SUMPRODUCT(B455:AA455,$B$1010:$AA$1010)</f>
        <v>47560.7982065955</v>
      </c>
      <c r="AE455" s="343" t="n">
        <f aca="false">SUMPRODUCT(B455:AA455,$B$1012:$AA$1012)</f>
        <v>47225.8612363514</v>
      </c>
      <c r="AF455" s="344" t="n">
        <f aca="false">XIRR(B455:AA455,$B$1:$AA$1)</f>
        <v>0.1545940917196</v>
      </c>
      <c r="AG455" s="345" t="n">
        <f aca="false">1-EXP(-(1/0.25)*(AD455/ABS($AD$1010)))</f>
        <v>0.979100582825592</v>
      </c>
    </row>
    <row r="456" customFormat="false" ht="12.75" hidden="false" customHeight="false" outlineLevel="0" collapsed="false">
      <c r="A456" s="336"/>
      <c r="B456" s="341" t="n">
        <f aca="false">+[4]data1cf!A456</f>
        <v>-72864.4991350009</v>
      </c>
      <c r="C456" s="341" t="n">
        <f aca="false">+[4]data1cf!B456</f>
        <v>12088.9815463401</v>
      </c>
      <c r="D456" s="341" t="n">
        <f aca="false">+[4]data1cf!C456</f>
        <v>13140.6828389641</v>
      </c>
      <c r="E456" s="341" t="n">
        <f aca="false">+[4]data1cf!D456</f>
        <v>12827.4133047424</v>
      </c>
      <c r="F456" s="341" t="n">
        <f aca="false">+[4]data1cf!E456</f>
        <v>12636.1996081835</v>
      </c>
      <c r="G456" s="341" t="n">
        <f aca="false">+[4]data1cf!F456</f>
        <v>12260.0477869903</v>
      </c>
      <c r="H456" s="341" t="n">
        <f aca="false">+[4]data1cf!G456</f>
        <v>12017.0463843278</v>
      </c>
      <c r="I456" s="341" t="n">
        <f aca="false">+[4]data1cf!H456</f>
        <v>11920.6437430277</v>
      </c>
      <c r="J456" s="341" t="n">
        <f aca="false">+[4]data1cf!I456</f>
        <v>11833.1381751474</v>
      </c>
      <c r="K456" s="341" t="n">
        <f aca="false">+[4]data1cf!J456</f>
        <v>11671.7398552906</v>
      </c>
      <c r="L456" s="341" t="n">
        <f aca="false">+[4]data1cf!K456</f>
        <v>11545.1203516523</v>
      </c>
      <c r="M456" s="341" t="n">
        <f aca="false">+[4]data1cf!L456</f>
        <v>11688.9501190497</v>
      </c>
      <c r="N456" s="341" t="n">
        <f aca="false">+[4]data1cf!M456</f>
        <v>11656.1496989239</v>
      </c>
      <c r="O456" s="341" t="n">
        <f aca="false">+[4]data1cf!N456</f>
        <v>11609.378160485</v>
      </c>
      <c r="P456" s="341" t="n">
        <f aca="false">+[4]data1cf!O456</f>
        <v>11682.2262448561</v>
      </c>
      <c r="Q456" s="341" t="n">
        <f aca="false">+[4]data1cf!P456</f>
        <v>11564.6363503301</v>
      </c>
      <c r="R456" s="341" t="n">
        <f aca="false">+[4]data1cf!Q456</f>
        <v>835.726659278806</v>
      </c>
      <c r="S456" s="341" t="n">
        <f aca="false">+[4]data1cf!R456</f>
        <v>0</v>
      </c>
      <c r="T456" s="341" t="n">
        <f aca="false">+[4]data1cf!S456</f>
        <v>0</v>
      </c>
      <c r="U456" s="341" t="n">
        <f aca="false">+[4]data1cf!T456</f>
        <v>0</v>
      </c>
      <c r="V456" s="341" t="n">
        <f aca="false">+[4]data1cf!U456</f>
        <v>0</v>
      </c>
      <c r="W456" s="341" t="n">
        <f aca="false">+[4]data1cf!V456</f>
        <v>0</v>
      </c>
      <c r="X456" s="341" t="n">
        <f aca="false">+[4]data1cf!W456</f>
        <v>0</v>
      </c>
      <c r="Y456" s="341" t="n">
        <f aca="false">+[4]data1cf!X456</f>
        <v>0</v>
      </c>
      <c r="Z456" s="341" t="n">
        <f aca="false">+[4]data1cf!Y456</f>
        <v>0</v>
      </c>
      <c r="AA456" s="341" t="n">
        <f aca="false">+[4]data1cf!Z456</f>
        <v>0</v>
      </c>
      <c r="AB456" s="341"/>
      <c r="AC456" s="342" t="n">
        <f aca="false">XNPV(0.1,B456:AA456,$B$1:$AA$1)</f>
        <v>19848.10078892</v>
      </c>
      <c r="AD456" s="342" t="n">
        <f aca="false">SUMPRODUCT(B456:AA456,$B$1010:$AA$1010)</f>
        <v>45221.6681442873</v>
      </c>
      <c r="AE456" s="343" t="n">
        <f aca="false">SUMPRODUCT(B456:AA456,$B$1012:$AA$1012)</f>
        <v>44883.525206817</v>
      </c>
      <c r="AF456" s="344" t="n">
        <f aca="false">XIRR(B456:AA456,$B$1:$AA$1)</f>
        <v>0.146388122167163</v>
      </c>
      <c r="AG456" s="345" t="n">
        <f aca="false">1-EXP(-(1/0.25)*(AD456/ABS($AD$1010)))</f>
        <v>0.974721391993942</v>
      </c>
    </row>
    <row r="457" customFormat="false" ht="12.75" hidden="false" customHeight="false" outlineLevel="0" collapsed="false">
      <c r="A457" s="336"/>
      <c r="B457" s="341" t="n">
        <f aca="false">+[4]data1cf!A457</f>
        <v>-69286.2042546022</v>
      </c>
      <c r="C457" s="341" t="n">
        <f aca="false">+[4]data1cf!B457</f>
        <v>12097.452123828</v>
      </c>
      <c r="D457" s="341" t="n">
        <f aca="false">+[4]data1cf!C457</f>
        <v>12922.8053720035</v>
      </c>
      <c r="E457" s="341" t="n">
        <f aca="false">+[4]data1cf!D457</f>
        <v>12659.9027977892</v>
      </c>
      <c r="F457" s="341" t="n">
        <f aca="false">+[4]data1cf!E457</f>
        <v>12305.6711550641</v>
      </c>
      <c r="G457" s="341" t="n">
        <f aca="false">+[4]data1cf!F457</f>
        <v>12225.3461716468</v>
      </c>
      <c r="H457" s="341" t="n">
        <f aca="false">+[4]data1cf!G457</f>
        <v>11939.1190204327</v>
      </c>
      <c r="I457" s="341" t="n">
        <f aca="false">+[4]data1cf!H457</f>
        <v>11905.3305756815</v>
      </c>
      <c r="J457" s="341" t="n">
        <f aca="false">+[4]data1cf!I457</f>
        <v>11744.0242694345</v>
      </c>
      <c r="K457" s="341" t="n">
        <f aca="false">+[4]data1cf!J457</f>
        <v>11532.8624580537</v>
      </c>
      <c r="L457" s="341" t="n">
        <f aca="false">+[4]data1cf!K457</f>
        <v>11611.3109561767</v>
      </c>
      <c r="M457" s="341" t="n">
        <f aca="false">+[4]data1cf!L457</f>
        <v>11564.2917740752</v>
      </c>
      <c r="N457" s="341" t="n">
        <f aca="false">+[4]data1cf!M457</f>
        <v>11574.9224982036</v>
      </c>
      <c r="O457" s="341" t="n">
        <f aca="false">+[4]data1cf!N457</f>
        <v>11567.3757181059</v>
      </c>
      <c r="P457" s="341" t="n">
        <f aca="false">+[4]data1cf!O457</f>
        <v>11273.4784879996</v>
      </c>
      <c r="Q457" s="341" t="n">
        <f aca="false">+[4]data1cf!P457</f>
        <v>11418.6737985058</v>
      </c>
      <c r="R457" s="341" t="n">
        <f aca="false">+[4]data1cf!Q457</f>
        <v>794.685048318585</v>
      </c>
      <c r="S457" s="341" t="n">
        <f aca="false">+[4]data1cf!R457</f>
        <v>0</v>
      </c>
      <c r="T457" s="341" t="n">
        <f aca="false">+[4]data1cf!S457</f>
        <v>0</v>
      </c>
      <c r="U457" s="341" t="n">
        <f aca="false">+[4]data1cf!T457</f>
        <v>0</v>
      </c>
      <c r="V457" s="341" t="n">
        <f aca="false">+[4]data1cf!U457</f>
        <v>0</v>
      </c>
      <c r="W457" s="341" t="n">
        <f aca="false">+[4]data1cf!V457</f>
        <v>0</v>
      </c>
      <c r="X457" s="341" t="n">
        <f aca="false">+[4]data1cf!W457</f>
        <v>0</v>
      </c>
      <c r="Y457" s="341" t="n">
        <f aca="false">+[4]data1cf!X457</f>
        <v>0</v>
      </c>
      <c r="Z457" s="341" t="n">
        <f aca="false">+[4]data1cf!Y457</f>
        <v>0</v>
      </c>
      <c r="AA457" s="341" t="n">
        <f aca="false">+[4]data1cf!Z457</f>
        <v>0</v>
      </c>
      <c r="AB457" s="341"/>
      <c r="AC457" s="342" t="n">
        <f aca="false">XNPV(0.1,B457:AA457,$B$1:$AA$1)</f>
        <v>22521.2560136415</v>
      </c>
      <c r="AD457" s="342" t="n">
        <f aca="false">SUMPRODUCT(B457:AA457,$B$1010:$AA$1010)</f>
        <v>47642.5605123282</v>
      </c>
      <c r="AE457" s="343" t="n">
        <f aca="false">SUMPRODUCT(B457:AA457,$B$1012:$AA$1012)</f>
        <v>47307.8829460923</v>
      </c>
      <c r="AF457" s="344" t="n">
        <f aca="false">XIRR(B457:AA457,$B$1:$AA$1)</f>
        <v>0.15496189156178</v>
      </c>
      <c r="AG457" s="345" t="n">
        <f aca="false">1-EXP(-(1/0.25)*(AD457/ABS($AD$1010)))</f>
        <v>0.979239094160935</v>
      </c>
    </row>
    <row r="458" customFormat="false" ht="12.75" hidden="false" customHeight="false" outlineLevel="0" collapsed="false">
      <c r="A458" s="336"/>
      <c r="B458" s="341" t="n">
        <f aca="false">+[4]data1cf!A458</f>
        <v>-62751.6052739562</v>
      </c>
      <c r="C458" s="341" t="n">
        <f aca="false">+[4]data1cf!B458</f>
        <v>12007.7432395464</v>
      </c>
      <c r="D458" s="341" t="n">
        <f aca="false">+[4]data1cf!C458</f>
        <v>12675.9810343731</v>
      </c>
      <c r="E458" s="341" t="n">
        <f aca="false">+[4]data1cf!D458</f>
        <v>12346.6887637844</v>
      </c>
      <c r="F458" s="341" t="n">
        <f aca="false">+[4]data1cf!E458</f>
        <v>12269.8932438909</v>
      </c>
      <c r="G458" s="341" t="n">
        <f aca="false">+[4]data1cf!F458</f>
        <v>11914.8457474418</v>
      </c>
      <c r="H458" s="341" t="n">
        <f aca="false">+[4]data1cf!G458</f>
        <v>11666.240106808</v>
      </c>
      <c r="I458" s="341" t="n">
        <f aca="false">+[4]data1cf!H458</f>
        <v>11610.0136396458</v>
      </c>
      <c r="J458" s="341" t="n">
        <f aca="false">+[4]data1cf!I458</f>
        <v>11482.0881576987</v>
      </c>
      <c r="K458" s="341" t="n">
        <f aca="false">+[4]data1cf!J458</f>
        <v>11426.7450411772</v>
      </c>
      <c r="L458" s="341" t="n">
        <f aca="false">+[4]data1cf!K458</f>
        <v>11477.6471132864</v>
      </c>
      <c r="M458" s="341" t="n">
        <f aca="false">+[4]data1cf!L458</f>
        <v>11398.8575866141</v>
      </c>
      <c r="N458" s="341" t="n">
        <f aca="false">+[4]data1cf!M458</f>
        <v>11500.2523796498</v>
      </c>
      <c r="O458" s="341" t="n">
        <f aca="false">+[4]data1cf!N458</f>
        <v>11339.5598041285</v>
      </c>
      <c r="P458" s="341" t="n">
        <f aca="false">+[4]data1cf!O458</f>
        <v>11410.2346472858</v>
      </c>
      <c r="Q458" s="341" t="n">
        <f aca="false">+[4]data1cf!P458</f>
        <v>11104.0876318995</v>
      </c>
      <c r="R458" s="341" t="n">
        <f aca="false">+[4]data1cf!Q458</f>
        <v>719.735811850169</v>
      </c>
      <c r="S458" s="341" t="n">
        <f aca="false">+[4]data1cf!R458</f>
        <v>0</v>
      </c>
      <c r="T458" s="341" t="n">
        <f aca="false">+[4]data1cf!S458</f>
        <v>0</v>
      </c>
      <c r="U458" s="341" t="n">
        <f aca="false">+[4]data1cf!T458</f>
        <v>0</v>
      </c>
      <c r="V458" s="341" t="n">
        <f aca="false">+[4]data1cf!U458</f>
        <v>0</v>
      </c>
      <c r="W458" s="341" t="n">
        <f aca="false">+[4]data1cf!V458</f>
        <v>0</v>
      </c>
      <c r="X458" s="341" t="n">
        <f aca="false">+[4]data1cf!W458</f>
        <v>0</v>
      </c>
      <c r="Y458" s="341" t="n">
        <f aca="false">+[4]data1cf!X458</f>
        <v>0</v>
      </c>
      <c r="Z458" s="341" t="n">
        <f aca="false">+[4]data1cf!Y458</f>
        <v>0</v>
      </c>
      <c r="AA458" s="341" t="n">
        <f aca="false">+[4]data1cf!Z458</f>
        <v>0</v>
      </c>
      <c r="AB458" s="341"/>
      <c r="AC458" s="342" t="n">
        <f aca="false">XNPV(0.1,B458:AA458,$B$1:$AA$1)</f>
        <v>27590.7071034417</v>
      </c>
      <c r="AD458" s="342" t="n">
        <f aca="false">SUMPRODUCT(B458:AA458,$B$1010:$AA$1010)</f>
        <v>52314.5494712368</v>
      </c>
      <c r="AE458" s="343" t="n">
        <f aca="false">SUMPRODUCT(B458:AA458,$B$1012:$AA$1012)</f>
        <v>51985.0212600672</v>
      </c>
      <c r="AF458" s="344" t="n">
        <f aca="false">XIRR(B458:AA458,$B$1:$AA$1)</f>
        <v>0.173234677096853</v>
      </c>
      <c r="AG458" s="345" t="n">
        <f aca="false">1-EXP(-(1/0.25)*(AD458/ABS($AD$1010)))</f>
        <v>0.985801912835965</v>
      </c>
    </row>
    <row r="459" customFormat="false" ht="12.75" hidden="false" customHeight="false" outlineLevel="0" collapsed="false">
      <c r="A459" s="336"/>
      <c r="B459" s="341" t="n">
        <f aca="false">+[4]data1cf!A459</f>
        <v>-62406.0624867613</v>
      </c>
      <c r="C459" s="341" t="n">
        <f aca="false">+[4]data1cf!B459</f>
        <v>11873.6245437942</v>
      </c>
      <c r="D459" s="341" t="n">
        <f aca="false">+[4]data1cf!C459</f>
        <v>12642.2973780473</v>
      </c>
      <c r="E459" s="341" t="n">
        <f aca="false">+[4]data1cf!D459</f>
        <v>12508.5957412505</v>
      </c>
      <c r="F459" s="341" t="n">
        <f aca="false">+[4]data1cf!E459</f>
        <v>12140.3418707973</v>
      </c>
      <c r="G459" s="341" t="n">
        <f aca="false">+[4]data1cf!F459</f>
        <v>11962.0841157523</v>
      </c>
      <c r="H459" s="341" t="n">
        <f aca="false">+[4]data1cf!G459</f>
        <v>11701.6261791454</v>
      </c>
      <c r="I459" s="341" t="n">
        <f aca="false">+[4]data1cf!H459</f>
        <v>11429.6775170436</v>
      </c>
      <c r="J459" s="341" t="n">
        <f aca="false">+[4]data1cf!I459</f>
        <v>11507.3236089548</v>
      </c>
      <c r="K459" s="341" t="n">
        <f aca="false">+[4]data1cf!J459</f>
        <v>11447.9029875796</v>
      </c>
      <c r="L459" s="341" t="n">
        <f aca="false">+[4]data1cf!K459</f>
        <v>11502.5641601482</v>
      </c>
      <c r="M459" s="341" t="n">
        <f aca="false">+[4]data1cf!L459</f>
        <v>11590.1743215381</v>
      </c>
      <c r="N459" s="341" t="n">
        <f aca="false">+[4]data1cf!M459</f>
        <v>11457.5464342641</v>
      </c>
      <c r="O459" s="341" t="n">
        <f aca="false">+[4]data1cf!N459</f>
        <v>11278.032349495</v>
      </c>
      <c r="P459" s="341" t="n">
        <f aca="false">+[4]data1cf!O459</f>
        <v>11416.1022593371</v>
      </c>
      <c r="Q459" s="341" t="n">
        <f aca="false">+[4]data1cf!P459</f>
        <v>11249.1335495823</v>
      </c>
      <c r="R459" s="341" t="n">
        <f aca="false">+[4]data1cf!Q459</f>
        <v>715.772574298157</v>
      </c>
      <c r="S459" s="341" t="n">
        <f aca="false">+[4]data1cf!R459</f>
        <v>0</v>
      </c>
      <c r="T459" s="341" t="n">
        <f aca="false">+[4]data1cf!S459</f>
        <v>0</v>
      </c>
      <c r="U459" s="341" t="n">
        <f aca="false">+[4]data1cf!T459</f>
        <v>0</v>
      </c>
      <c r="V459" s="341" t="n">
        <f aca="false">+[4]data1cf!U459</f>
        <v>0</v>
      </c>
      <c r="W459" s="341" t="n">
        <f aca="false">+[4]data1cf!V459</f>
        <v>0</v>
      </c>
      <c r="X459" s="341" t="n">
        <f aca="false">+[4]data1cf!W459</f>
        <v>0</v>
      </c>
      <c r="Y459" s="341" t="n">
        <f aca="false">+[4]data1cf!X459</f>
        <v>0</v>
      </c>
      <c r="Z459" s="341" t="n">
        <f aca="false">+[4]data1cf!Y459</f>
        <v>0</v>
      </c>
      <c r="AA459" s="341" t="n">
        <f aca="false">+[4]data1cf!Z459</f>
        <v>0</v>
      </c>
      <c r="AB459" s="341"/>
      <c r="AC459" s="342" t="n">
        <f aca="false">XNPV(0.1,B459:AA459,$B$1:$AA$1)</f>
        <v>27877.7375711716</v>
      </c>
      <c r="AD459" s="342" t="n">
        <f aca="false">SUMPRODUCT(B459:AA459,$B$1010:$AA$1010)</f>
        <v>52624.0980829628</v>
      </c>
      <c r="AE459" s="343" t="n">
        <f aca="false">SUMPRODUCT(B459:AA459,$B$1012:$AA$1012)</f>
        <v>52294.1501609095</v>
      </c>
      <c r="AF459" s="344" t="n">
        <f aca="false">XIRR(B459:AA459,$B$1:$AA$1)</f>
        <v>0.174192877274925</v>
      </c>
      <c r="AG459" s="345" t="n">
        <f aca="false">1-EXP(-(1/0.25)*(AD459/ABS($AD$1010)))</f>
        <v>0.986154888389307</v>
      </c>
    </row>
    <row r="460" customFormat="false" ht="12.75" hidden="false" customHeight="false" outlineLevel="0" collapsed="false">
      <c r="A460" s="336"/>
      <c r="B460" s="341" t="n">
        <f aca="false">+[4]data1cf!A460</f>
        <v>-71838.1713796492</v>
      </c>
      <c r="C460" s="341" t="n">
        <f aca="false">+[4]data1cf!B460</f>
        <v>11943.0561074516</v>
      </c>
      <c r="D460" s="341" t="n">
        <f aca="false">+[4]data1cf!C460</f>
        <v>12956.8722491861</v>
      </c>
      <c r="E460" s="341" t="n">
        <f aca="false">+[4]data1cf!D460</f>
        <v>12772.5227708826</v>
      </c>
      <c r="F460" s="341" t="n">
        <f aca="false">+[4]data1cf!E460</f>
        <v>12471.5939611855</v>
      </c>
      <c r="G460" s="341" t="n">
        <f aca="false">+[4]data1cf!F460</f>
        <v>12147.8503859963</v>
      </c>
      <c r="H460" s="341" t="n">
        <f aca="false">+[4]data1cf!G460</f>
        <v>11806.6671988868</v>
      </c>
      <c r="I460" s="341" t="n">
        <f aca="false">+[4]data1cf!H460</f>
        <v>11795.8722966616</v>
      </c>
      <c r="J460" s="341" t="n">
        <f aca="false">+[4]data1cf!I460</f>
        <v>11816.22812947</v>
      </c>
      <c r="K460" s="341" t="n">
        <f aca="false">+[4]data1cf!J460</f>
        <v>11767.7632213963</v>
      </c>
      <c r="L460" s="341" t="n">
        <f aca="false">+[4]data1cf!K460</f>
        <v>11781.8421439212</v>
      </c>
      <c r="M460" s="341" t="n">
        <f aca="false">+[4]data1cf!L460</f>
        <v>11700.4180023391</v>
      </c>
      <c r="N460" s="341" t="n">
        <f aca="false">+[4]data1cf!M460</f>
        <v>11719.1339034277</v>
      </c>
      <c r="O460" s="341" t="n">
        <f aca="false">+[4]data1cf!N460</f>
        <v>11476.616717037</v>
      </c>
      <c r="P460" s="341" t="n">
        <f aca="false">+[4]data1cf!O460</f>
        <v>11464.2581053084</v>
      </c>
      <c r="Q460" s="341" t="n">
        <f aca="false">+[4]data1cf!P460</f>
        <v>11423.9239952278</v>
      </c>
      <c r="R460" s="341" t="n">
        <f aca="false">+[4]data1cf!Q460</f>
        <v>823.955090456024</v>
      </c>
      <c r="S460" s="341" t="n">
        <f aca="false">+[4]data1cf!R460</f>
        <v>0</v>
      </c>
      <c r="T460" s="341" t="n">
        <f aca="false">+[4]data1cf!S460</f>
        <v>0</v>
      </c>
      <c r="U460" s="341" t="n">
        <f aca="false">+[4]data1cf!T460</f>
        <v>0</v>
      </c>
      <c r="V460" s="341" t="n">
        <f aca="false">+[4]data1cf!U460</f>
        <v>0</v>
      </c>
      <c r="W460" s="341" t="n">
        <f aca="false">+[4]data1cf!V460</f>
        <v>0</v>
      </c>
      <c r="X460" s="341" t="n">
        <f aca="false">+[4]data1cf!W460</f>
        <v>0</v>
      </c>
      <c r="Y460" s="341" t="n">
        <f aca="false">+[4]data1cf!X460</f>
        <v>0</v>
      </c>
      <c r="Z460" s="341" t="n">
        <f aca="false">+[4]data1cf!Y460</f>
        <v>0</v>
      </c>
      <c r="AA460" s="341" t="n">
        <f aca="false">+[4]data1cf!Z460</f>
        <v>0</v>
      </c>
      <c r="AB460" s="341"/>
      <c r="AC460" s="342" t="n">
        <f aca="false">XNPV(0.1,B460:AA460,$B$1:$AA$1)</f>
        <v>20200.04644392</v>
      </c>
      <c r="AD460" s="342" t="n">
        <f aca="false">SUMPRODUCT(B460:AA460,$B$1010:$AA$1010)</f>
        <v>45445.840682385</v>
      </c>
      <c r="AE460" s="343" t="n">
        <f aca="false">SUMPRODUCT(B460:AA460,$B$1012:$AA$1012)</f>
        <v>45109.336244092</v>
      </c>
      <c r="AF460" s="344" t="n">
        <f aca="false">XIRR(B460:AA460,$B$1:$AA$1)</f>
        <v>0.147698193796907</v>
      </c>
      <c r="AG460" s="345" t="n">
        <f aca="false">1-EXP(-(1/0.25)*(AD460/ABS($AD$1010)))</f>
        <v>0.975178084407782</v>
      </c>
    </row>
    <row r="461" customFormat="false" ht="12.75" hidden="false" customHeight="false" outlineLevel="0" collapsed="false">
      <c r="A461" s="336"/>
      <c r="B461" s="341" t="n">
        <f aca="false">+[4]data1cf!A461</f>
        <v>-72931.470249701</v>
      </c>
      <c r="C461" s="341" t="n">
        <f aca="false">+[4]data1cf!B461</f>
        <v>12066.6420228541</v>
      </c>
      <c r="D461" s="341" t="n">
        <f aca="false">+[4]data1cf!C461</f>
        <v>13164.7093660753</v>
      </c>
      <c r="E461" s="341" t="n">
        <f aca="false">+[4]data1cf!D461</f>
        <v>12786.4632414204</v>
      </c>
      <c r="F461" s="341" t="n">
        <f aca="false">+[4]data1cf!E461</f>
        <v>12402.4822178514</v>
      </c>
      <c r="G461" s="341" t="n">
        <f aca="false">+[4]data1cf!F461</f>
        <v>12276.9475267176</v>
      </c>
      <c r="H461" s="341" t="n">
        <f aca="false">+[4]data1cf!G461</f>
        <v>12008.3972687384</v>
      </c>
      <c r="I461" s="341" t="n">
        <f aca="false">+[4]data1cf!H461</f>
        <v>11940.7707487305</v>
      </c>
      <c r="J461" s="341" t="n">
        <f aca="false">+[4]data1cf!I461</f>
        <v>11923.5514451368</v>
      </c>
      <c r="K461" s="341" t="n">
        <f aca="false">+[4]data1cf!J461</f>
        <v>11884.2668484686</v>
      </c>
      <c r="L461" s="341" t="n">
        <f aca="false">+[4]data1cf!K461</f>
        <v>11756.5493706215</v>
      </c>
      <c r="M461" s="341" t="n">
        <f aca="false">+[4]data1cf!L461</f>
        <v>11506.500365839</v>
      </c>
      <c r="N461" s="341" t="n">
        <f aca="false">+[4]data1cf!M461</f>
        <v>11502.5990470417</v>
      </c>
      <c r="O461" s="341" t="n">
        <f aca="false">+[4]data1cf!N461</f>
        <v>11623.9275129451</v>
      </c>
      <c r="P461" s="341" t="n">
        <f aca="false">+[4]data1cf!O461</f>
        <v>11495.1121142526</v>
      </c>
      <c r="Q461" s="341" t="n">
        <f aca="false">+[4]data1cf!P461</f>
        <v>11580.8749134399</v>
      </c>
      <c r="R461" s="341" t="n">
        <f aca="false">+[4]data1cf!Q461</f>
        <v>836.494791175971</v>
      </c>
      <c r="S461" s="341" t="n">
        <f aca="false">+[4]data1cf!R461</f>
        <v>0</v>
      </c>
      <c r="T461" s="341" t="n">
        <f aca="false">+[4]data1cf!S461</f>
        <v>0</v>
      </c>
      <c r="U461" s="341" t="n">
        <f aca="false">+[4]data1cf!T461</f>
        <v>0</v>
      </c>
      <c r="V461" s="341" t="n">
        <f aca="false">+[4]data1cf!U461</f>
        <v>0</v>
      </c>
      <c r="W461" s="341" t="n">
        <f aca="false">+[4]data1cf!V461</f>
        <v>0</v>
      </c>
      <c r="X461" s="341" t="n">
        <f aca="false">+[4]data1cf!W461</f>
        <v>0</v>
      </c>
      <c r="Y461" s="341" t="n">
        <f aca="false">+[4]data1cf!X461</f>
        <v>0</v>
      </c>
      <c r="Z461" s="341" t="n">
        <f aca="false">+[4]data1cf!Y461</f>
        <v>0</v>
      </c>
      <c r="AA461" s="341" t="n">
        <f aca="false">+[4]data1cf!Z461</f>
        <v>0</v>
      </c>
      <c r="AB461" s="341"/>
      <c r="AC461" s="342" t="n">
        <f aca="false">XNPV(0.1,B461:AA461,$B$1:$AA$1)</f>
        <v>19666.2051830911</v>
      </c>
      <c r="AD461" s="342" t="n">
        <f aca="false">SUMPRODUCT(B461:AA461,$B$1010:$AA$1010)</f>
        <v>45021.4005340397</v>
      </c>
      <c r="AE461" s="343" t="n">
        <f aca="false">SUMPRODUCT(B461:AA461,$B$1012:$AA$1012)</f>
        <v>44683.5792558035</v>
      </c>
      <c r="AF461" s="344" t="n">
        <f aca="false">XIRR(B461:AA461,$B$1:$AA$1)</f>
        <v>0.145916793553483</v>
      </c>
      <c r="AG461" s="345" t="n">
        <f aca="false">1-EXP(-(1/0.25)*(AD461/ABS($AD$1010)))</f>
        <v>0.974306297870555</v>
      </c>
    </row>
    <row r="462" customFormat="false" ht="12.75" hidden="false" customHeight="false" outlineLevel="0" collapsed="false">
      <c r="A462" s="336"/>
      <c r="B462" s="341" t="n">
        <f aca="false">+[4]data1cf!A462</f>
        <v>-65954.351600229</v>
      </c>
      <c r="C462" s="341" t="n">
        <f aca="false">+[4]data1cf!B462</f>
        <v>12066.9135687197</v>
      </c>
      <c r="D462" s="341" t="n">
        <f aca="false">+[4]data1cf!C462</f>
        <v>12944.8756555951</v>
      </c>
      <c r="E462" s="341" t="n">
        <f aca="false">+[4]data1cf!D462</f>
        <v>12661.0267867582</v>
      </c>
      <c r="F462" s="341" t="n">
        <f aca="false">+[4]data1cf!E462</f>
        <v>12174.4889936695</v>
      </c>
      <c r="G462" s="341" t="n">
        <f aca="false">+[4]data1cf!F462</f>
        <v>12112.4633861966</v>
      </c>
      <c r="H462" s="341" t="n">
        <f aca="false">+[4]data1cf!G462</f>
        <v>11813.7256866563</v>
      </c>
      <c r="I462" s="341" t="n">
        <f aca="false">+[4]data1cf!H462</f>
        <v>11618.1044007467</v>
      </c>
      <c r="J462" s="341" t="n">
        <f aca="false">+[4]data1cf!I462</f>
        <v>11588.7164409315</v>
      </c>
      <c r="K462" s="341" t="n">
        <f aca="false">+[4]data1cf!J462</f>
        <v>11638.1604679926</v>
      </c>
      <c r="L462" s="341" t="n">
        <f aca="false">+[4]data1cf!K462</f>
        <v>11627.2993302367</v>
      </c>
      <c r="M462" s="341" t="n">
        <f aca="false">+[4]data1cf!L462</f>
        <v>11476.2502675861</v>
      </c>
      <c r="N462" s="341" t="n">
        <f aca="false">+[4]data1cf!M462</f>
        <v>11438.7914830355</v>
      </c>
      <c r="O462" s="341" t="n">
        <f aca="false">+[4]data1cf!N462</f>
        <v>11349.9644687717</v>
      </c>
      <c r="P462" s="341" t="n">
        <f aca="false">+[4]data1cf!O462</f>
        <v>11234.6495627803</v>
      </c>
      <c r="Q462" s="341" t="n">
        <f aca="false">+[4]data1cf!P462</f>
        <v>11211.9977440042</v>
      </c>
      <c r="R462" s="341" t="n">
        <f aca="false">+[4]data1cf!Q462</f>
        <v>756.470031113986</v>
      </c>
      <c r="S462" s="341" t="n">
        <f aca="false">+[4]data1cf!R462</f>
        <v>0</v>
      </c>
      <c r="T462" s="341" t="n">
        <f aca="false">+[4]data1cf!S462</f>
        <v>0</v>
      </c>
      <c r="U462" s="341" t="n">
        <f aca="false">+[4]data1cf!T462</f>
        <v>0</v>
      </c>
      <c r="V462" s="341" t="n">
        <f aca="false">+[4]data1cf!U462</f>
        <v>0</v>
      </c>
      <c r="W462" s="341" t="n">
        <f aca="false">+[4]data1cf!V462</f>
        <v>0</v>
      </c>
      <c r="X462" s="341" t="n">
        <f aca="false">+[4]data1cf!W462</f>
        <v>0</v>
      </c>
      <c r="Y462" s="341" t="n">
        <f aca="false">+[4]data1cf!X462</f>
        <v>0</v>
      </c>
      <c r="Z462" s="341" t="n">
        <f aca="false">+[4]data1cf!Y462</f>
        <v>0</v>
      </c>
      <c r="AA462" s="341" t="n">
        <f aca="false">+[4]data1cf!Z462</f>
        <v>0</v>
      </c>
      <c r="AB462" s="341"/>
      <c r="AC462" s="342" t="n">
        <f aca="false">XNPV(0.1,B462:AA462,$B$1:$AA$1)</f>
        <v>25240.0458363365</v>
      </c>
      <c r="AD462" s="342" t="n">
        <f aca="false">SUMPRODUCT(B462:AA462,$B$1010:$AA$1010)</f>
        <v>50138.1962712441</v>
      </c>
      <c r="AE462" s="343" t="n">
        <f aca="false">SUMPRODUCT(B462:AA462,$B$1012:$AA$1012)</f>
        <v>49806.5538318595</v>
      </c>
      <c r="AF462" s="344" t="n">
        <f aca="false">XIRR(B462:AA462,$B$1:$AA$1)</f>
        <v>0.164372431233383</v>
      </c>
      <c r="AG462" s="345" t="n">
        <f aca="false">1-EXP(-(1/0.25)*(AD462/ABS($AD$1010)))</f>
        <v>0.983052740617058</v>
      </c>
    </row>
    <row r="463" customFormat="false" ht="12.75" hidden="false" customHeight="false" outlineLevel="0" collapsed="false">
      <c r="A463" s="336"/>
      <c r="B463" s="341" t="n">
        <f aca="false">+[4]data1cf!A463</f>
        <v>-70455.2829324805</v>
      </c>
      <c r="C463" s="341" t="n">
        <f aca="false">+[4]data1cf!B463</f>
        <v>12073.216946568</v>
      </c>
      <c r="D463" s="341" t="n">
        <f aca="false">+[4]data1cf!C463</f>
        <v>13064.4301392655</v>
      </c>
      <c r="E463" s="341" t="n">
        <f aca="false">+[4]data1cf!D463</f>
        <v>12674.1138220472</v>
      </c>
      <c r="F463" s="341" t="n">
        <f aca="false">+[4]data1cf!E463</f>
        <v>12397.4379378675</v>
      </c>
      <c r="G463" s="341" t="n">
        <f aca="false">+[4]data1cf!F463</f>
        <v>12162.0854872331</v>
      </c>
      <c r="H463" s="341" t="n">
        <f aca="false">+[4]data1cf!G463</f>
        <v>11917.5189698884</v>
      </c>
      <c r="I463" s="341" t="n">
        <f aca="false">+[4]data1cf!H463</f>
        <v>11759.459671712</v>
      </c>
      <c r="J463" s="341" t="n">
        <f aca="false">+[4]data1cf!I463</f>
        <v>11657.6773046571</v>
      </c>
      <c r="K463" s="341" t="n">
        <f aca="false">+[4]data1cf!J463</f>
        <v>11667.7760346016</v>
      </c>
      <c r="L463" s="341" t="n">
        <f aca="false">+[4]data1cf!K463</f>
        <v>11716.8824137631</v>
      </c>
      <c r="M463" s="341" t="n">
        <f aca="false">+[4]data1cf!L463</f>
        <v>11691.2581958354</v>
      </c>
      <c r="N463" s="341" t="n">
        <f aca="false">+[4]data1cf!M463</f>
        <v>11583.3811363886</v>
      </c>
      <c r="O463" s="341" t="n">
        <f aca="false">+[4]data1cf!N463</f>
        <v>11501.9681584679</v>
      </c>
      <c r="P463" s="341" t="n">
        <f aca="false">+[4]data1cf!O463</f>
        <v>11400.6470609135</v>
      </c>
      <c r="Q463" s="341" t="n">
        <f aca="false">+[4]data1cf!P463</f>
        <v>11360.4647604828</v>
      </c>
      <c r="R463" s="341" t="n">
        <f aca="false">+[4]data1cf!Q463</f>
        <v>808.093913122378</v>
      </c>
      <c r="S463" s="341" t="n">
        <f aca="false">+[4]data1cf!R463</f>
        <v>0</v>
      </c>
      <c r="T463" s="341" t="n">
        <f aca="false">+[4]data1cf!S463</f>
        <v>0</v>
      </c>
      <c r="U463" s="341" t="n">
        <f aca="false">+[4]data1cf!T463</f>
        <v>0</v>
      </c>
      <c r="V463" s="341" t="n">
        <f aca="false">+[4]data1cf!U463</f>
        <v>0</v>
      </c>
      <c r="W463" s="341" t="n">
        <f aca="false">+[4]data1cf!V463</f>
        <v>0</v>
      </c>
      <c r="X463" s="341" t="n">
        <f aca="false">+[4]data1cf!W463</f>
        <v>0</v>
      </c>
      <c r="Y463" s="341" t="n">
        <f aca="false">+[4]data1cf!X463</f>
        <v>0</v>
      </c>
      <c r="Z463" s="341" t="n">
        <f aca="false">+[4]data1cf!Y463</f>
        <v>0</v>
      </c>
      <c r="AA463" s="341" t="n">
        <f aca="false">+[4]data1cf!Z463</f>
        <v>0</v>
      </c>
      <c r="AB463" s="341"/>
      <c r="AC463" s="342" t="n">
        <f aca="false">XNPV(0.1,B463:AA463,$B$1:$AA$1)</f>
        <v>21502.4959397446</v>
      </c>
      <c r="AD463" s="342" t="n">
        <f aca="false">SUMPRODUCT(B463:AA463,$B$1010:$AA$1010)</f>
        <v>46657.3638628729</v>
      </c>
      <c r="AE463" s="343" t="n">
        <f aca="false">SUMPRODUCT(B463:AA463,$B$1012:$AA$1012)</f>
        <v>46322.158204217</v>
      </c>
      <c r="AF463" s="344" t="n">
        <f aca="false">XIRR(B463:AA463,$B$1:$AA$1)</f>
        <v>0.151755627271066</v>
      </c>
      <c r="AG463" s="345" t="n">
        <f aca="false">1-EXP(-(1/0.25)*(AD463/ABS($AD$1010)))</f>
        <v>0.977507184226968</v>
      </c>
    </row>
    <row r="464" customFormat="false" ht="12.75" hidden="false" customHeight="false" outlineLevel="0" collapsed="false">
      <c r="A464" s="336"/>
      <c r="B464" s="341" t="n">
        <f aca="false">+[4]data1cf!A464</f>
        <v>-68102.5228247617</v>
      </c>
      <c r="C464" s="341" t="n">
        <f aca="false">+[4]data1cf!B464</f>
        <v>11958.7847818727</v>
      </c>
      <c r="D464" s="341" t="n">
        <f aca="false">+[4]data1cf!C464</f>
        <v>12933.3052853375</v>
      </c>
      <c r="E464" s="341" t="n">
        <f aca="false">+[4]data1cf!D464</f>
        <v>12635.5106361784</v>
      </c>
      <c r="F464" s="341" t="n">
        <f aca="false">+[4]data1cf!E464</f>
        <v>12331.712290023</v>
      </c>
      <c r="G464" s="341" t="n">
        <f aca="false">+[4]data1cf!F464</f>
        <v>12020.2684389895</v>
      </c>
      <c r="H464" s="341" t="n">
        <f aca="false">+[4]data1cf!G464</f>
        <v>11801.7266299311</v>
      </c>
      <c r="I464" s="341" t="n">
        <f aca="false">+[4]data1cf!H464</f>
        <v>11756.4063445673</v>
      </c>
      <c r="J464" s="341" t="n">
        <f aca="false">+[4]data1cf!I464</f>
        <v>11675.6047247514</v>
      </c>
      <c r="K464" s="341" t="n">
        <f aca="false">+[4]data1cf!J464</f>
        <v>11604.5454787595</v>
      </c>
      <c r="L464" s="341" t="n">
        <f aca="false">+[4]data1cf!K464</f>
        <v>11544.4393626122</v>
      </c>
      <c r="M464" s="341" t="n">
        <f aca="false">+[4]data1cf!L464</f>
        <v>11478.408324587</v>
      </c>
      <c r="N464" s="341" t="n">
        <f aca="false">+[4]data1cf!M464</f>
        <v>11493.3937178515</v>
      </c>
      <c r="O464" s="341" t="n">
        <f aca="false">+[4]data1cf!N464</f>
        <v>11432.9779407477</v>
      </c>
      <c r="P464" s="341" t="n">
        <f aca="false">+[4]data1cf!O464</f>
        <v>11292.3306714086</v>
      </c>
      <c r="Q464" s="341" t="n">
        <f aca="false">+[4]data1cf!P464</f>
        <v>11285.5808069934</v>
      </c>
      <c r="R464" s="341" t="n">
        <f aca="false">+[4]data1cf!Q464</f>
        <v>781.108695790887</v>
      </c>
      <c r="S464" s="341" t="n">
        <f aca="false">+[4]data1cf!R464</f>
        <v>0</v>
      </c>
      <c r="T464" s="341" t="n">
        <f aca="false">+[4]data1cf!S464</f>
        <v>0</v>
      </c>
      <c r="U464" s="341" t="n">
        <f aca="false">+[4]data1cf!T464</f>
        <v>0</v>
      </c>
      <c r="V464" s="341" t="n">
        <f aca="false">+[4]data1cf!U464</f>
        <v>0</v>
      </c>
      <c r="W464" s="341" t="n">
        <f aca="false">+[4]data1cf!V464</f>
        <v>0</v>
      </c>
      <c r="X464" s="341" t="n">
        <f aca="false">+[4]data1cf!W464</f>
        <v>0</v>
      </c>
      <c r="Y464" s="341" t="n">
        <f aca="false">+[4]data1cf!X464</f>
        <v>0</v>
      </c>
      <c r="Z464" s="341" t="n">
        <f aca="false">+[4]data1cf!Y464</f>
        <v>0</v>
      </c>
      <c r="AA464" s="341" t="n">
        <f aca="false">+[4]data1cf!Z464</f>
        <v>0</v>
      </c>
      <c r="AB464" s="341"/>
      <c r="AC464" s="342" t="n">
        <f aca="false">XNPV(0.1,B464:AA464,$B$1:$AA$1)</f>
        <v>23153.778292248</v>
      </c>
      <c r="AD464" s="342" t="n">
        <f aca="false">SUMPRODUCT(B464:AA464,$B$1010:$AA$1010)</f>
        <v>48115.1036307454</v>
      </c>
      <c r="AE464" s="343" t="n">
        <f aca="false">SUMPRODUCT(B464:AA464,$B$1012:$AA$1012)</f>
        <v>47782.5619233282</v>
      </c>
      <c r="AF464" s="344" t="n">
        <f aca="false">XIRR(B464:AA464,$B$1:$AA$1)</f>
        <v>0.157390532460354</v>
      </c>
      <c r="AG464" s="345" t="n">
        <f aca="false">1-EXP(-(1/0.25)*(AD464/ABS($AD$1010)))</f>
        <v>0.980021821338515</v>
      </c>
    </row>
    <row r="465" customFormat="false" ht="12.75" hidden="false" customHeight="false" outlineLevel="0" collapsed="false">
      <c r="A465" s="336"/>
      <c r="B465" s="341" t="n">
        <f aca="false">+[4]data1cf!A465</f>
        <v>-72388.7406464893</v>
      </c>
      <c r="C465" s="341" t="n">
        <f aca="false">+[4]data1cf!B465</f>
        <v>12072.4863896429</v>
      </c>
      <c r="D465" s="341" t="n">
        <f aca="false">+[4]data1cf!C465</f>
        <v>13210.8911461235</v>
      </c>
      <c r="E465" s="341" t="n">
        <f aca="false">+[4]data1cf!D465</f>
        <v>12803.271595292</v>
      </c>
      <c r="F465" s="341" t="n">
        <f aca="false">+[4]data1cf!E465</f>
        <v>12499.8794720124</v>
      </c>
      <c r="G465" s="341" t="n">
        <f aca="false">+[4]data1cf!F465</f>
        <v>12166.2632059352</v>
      </c>
      <c r="H465" s="341" t="n">
        <f aca="false">+[4]data1cf!G465</f>
        <v>12167.7461631811</v>
      </c>
      <c r="I465" s="341" t="n">
        <f aca="false">+[4]data1cf!H465</f>
        <v>11818.4754093867</v>
      </c>
      <c r="J465" s="341" t="n">
        <f aca="false">+[4]data1cf!I465</f>
        <v>11723.9999203509</v>
      </c>
      <c r="K465" s="341" t="n">
        <f aca="false">+[4]data1cf!J465</f>
        <v>11717.338429738</v>
      </c>
      <c r="L465" s="341" t="n">
        <f aca="false">+[4]data1cf!K465</f>
        <v>11683.621900552</v>
      </c>
      <c r="M465" s="341" t="n">
        <f aca="false">+[4]data1cf!L465</f>
        <v>11602.5479695855</v>
      </c>
      <c r="N465" s="341" t="n">
        <f aca="false">+[4]data1cf!M465</f>
        <v>11750.9662421167</v>
      </c>
      <c r="O465" s="341" t="n">
        <f aca="false">+[4]data1cf!N465</f>
        <v>11484.7697538888</v>
      </c>
      <c r="P465" s="341" t="n">
        <f aca="false">+[4]data1cf!O465</f>
        <v>11475.1993660559</v>
      </c>
      <c r="Q465" s="341" t="n">
        <f aca="false">+[4]data1cf!P465</f>
        <v>11367.8916261538</v>
      </c>
      <c r="R465" s="341" t="n">
        <f aca="false">+[4]data1cf!Q465</f>
        <v>830.269899718974</v>
      </c>
      <c r="S465" s="341" t="n">
        <f aca="false">+[4]data1cf!R465</f>
        <v>0</v>
      </c>
      <c r="T465" s="341" t="n">
        <f aca="false">+[4]data1cf!S465</f>
        <v>0</v>
      </c>
      <c r="U465" s="341" t="n">
        <f aca="false">+[4]data1cf!T465</f>
        <v>0</v>
      </c>
      <c r="V465" s="341" t="n">
        <f aca="false">+[4]data1cf!U465</f>
        <v>0</v>
      </c>
      <c r="W465" s="341" t="n">
        <f aca="false">+[4]data1cf!V465</f>
        <v>0</v>
      </c>
      <c r="X465" s="341" t="n">
        <f aca="false">+[4]data1cf!W465</f>
        <v>0</v>
      </c>
      <c r="Y465" s="341" t="n">
        <f aca="false">+[4]data1cf!X465</f>
        <v>0</v>
      </c>
      <c r="Z465" s="341" t="n">
        <f aca="false">+[4]data1cf!Y465</f>
        <v>0</v>
      </c>
      <c r="AA465" s="341" t="n">
        <f aca="false">+[4]data1cf!Z465</f>
        <v>0</v>
      </c>
      <c r="AB465" s="341"/>
      <c r="AC465" s="342" t="n">
        <f aca="false">XNPV(0.1,B465:AA465,$B$1:$AA$1)</f>
        <v>20113.02057536</v>
      </c>
      <c r="AD465" s="342" t="n">
        <f aca="false">SUMPRODUCT(B465:AA465,$B$1010:$AA$1010)</f>
        <v>45394.9757692053</v>
      </c>
      <c r="AE465" s="343" t="n">
        <f aca="false">SUMPRODUCT(B465:AA465,$B$1012:$AA$1012)</f>
        <v>45058.1899012082</v>
      </c>
      <c r="AF465" s="344" t="n">
        <f aca="false">XIRR(B465:AA465,$B$1:$AA$1)</f>
        <v>0.147346993244718</v>
      </c>
      <c r="AG465" s="345" t="n">
        <f aca="false">1-EXP(-(1/0.25)*(AD465/ABS($AD$1010)))</f>
        <v>0.97507518962734</v>
      </c>
    </row>
    <row r="466" customFormat="false" ht="12.75" hidden="false" customHeight="false" outlineLevel="0" collapsed="false">
      <c r="A466" s="336"/>
      <c r="B466" s="341" t="n">
        <f aca="false">+[4]data1cf!A466</f>
        <v>-65392.2695222554</v>
      </c>
      <c r="C466" s="341" t="n">
        <f aca="false">+[4]data1cf!B466</f>
        <v>11967.1766198857</v>
      </c>
      <c r="D466" s="341" t="n">
        <f aca="false">+[4]data1cf!C466</f>
        <v>12845.8026359491</v>
      </c>
      <c r="E466" s="341" t="n">
        <f aca="false">+[4]data1cf!D466</f>
        <v>12526.7088991363</v>
      </c>
      <c r="F466" s="341" t="n">
        <f aca="false">+[4]data1cf!E466</f>
        <v>12209.6704468149</v>
      </c>
      <c r="G466" s="341" t="n">
        <f aca="false">+[4]data1cf!F466</f>
        <v>11937.2754819369</v>
      </c>
      <c r="H466" s="341" t="n">
        <f aca="false">+[4]data1cf!G466</f>
        <v>11918.4512319554</v>
      </c>
      <c r="I466" s="341" t="n">
        <f aca="false">+[4]data1cf!H466</f>
        <v>11786.2688012463</v>
      </c>
      <c r="J466" s="341" t="n">
        <f aca="false">+[4]data1cf!I466</f>
        <v>11722.5906654798</v>
      </c>
      <c r="K466" s="341" t="n">
        <f aca="false">+[4]data1cf!J466</f>
        <v>11648.3919202326</v>
      </c>
      <c r="L466" s="341" t="n">
        <f aca="false">+[4]data1cf!K466</f>
        <v>11515.8787376485</v>
      </c>
      <c r="M466" s="341" t="n">
        <f aca="false">+[4]data1cf!L466</f>
        <v>11484.6961533785</v>
      </c>
      <c r="N466" s="341" t="n">
        <f aca="false">+[4]data1cf!M466</f>
        <v>11290.9641933966</v>
      </c>
      <c r="O466" s="341" t="n">
        <f aca="false">+[4]data1cf!N466</f>
        <v>11342.9797304848</v>
      </c>
      <c r="P466" s="341" t="n">
        <f aca="false">+[4]data1cf!O466</f>
        <v>11375.5467455566</v>
      </c>
      <c r="Q466" s="341" t="n">
        <f aca="false">+[4]data1cf!P466</f>
        <v>11402.9780749056</v>
      </c>
      <c r="R466" s="341" t="n">
        <f aca="false">+[4]data1cf!Q466</f>
        <v>750.023174512461</v>
      </c>
      <c r="S466" s="341" t="n">
        <f aca="false">+[4]data1cf!R466</f>
        <v>0</v>
      </c>
      <c r="T466" s="341" t="n">
        <f aca="false">+[4]data1cf!S466</f>
        <v>0</v>
      </c>
      <c r="U466" s="341" t="n">
        <f aca="false">+[4]data1cf!T466</f>
        <v>0</v>
      </c>
      <c r="V466" s="341" t="n">
        <f aca="false">+[4]data1cf!U466</f>
        <v>0</v>
      </c>
      <c r="W466" s="341" t="n">
        <f aca="false">+[4]data1cf!V466</f>
        <v>0</v>
      </c>
      <c r="X466" s="341" t="n">
        <f aca="false">+[4]data1cf!W466</f>
        <v>0</v>
      </c>
      <c r="Y466" s="341" t="n">
        <f aca="false">+[4]data1cf!X466</f>
        <v>0</v>
      </c>
      <c r="Z466" s="341" t="n">
        <f aca="false">+[4]data1cf!Y466</f>
        <v>0</v>
      </c>
      <c r="AA466" s="341" t="n">
        <f aca="false">+[4]data1cf!Z466</f>
        <v>0</v>
      </c>
      <c r="AB466" s="341"/>
      <c r="AC466" s="342" t="n">
        <f aca="false">XNPV(0.1,B466:AA466,$B$1:$AA$1)</f>
        <v>25648.3579730632</v>
      </c>
      <c r="AD466" s="342" t="n">
        <f aca="false">SUMPRODUCT(B466:AA466,$B$1010:$AA$1010)</f>
        <v>50580.2532205768</v>
      </c>
      <c r="AE466" s="343" t="n">
        <f aca="false">SUMPRODUCT(B466:AA466,$B$1012:$AA$1012)</f>
        <v>50248.0684995556</v>
      </c>
      <c r="AF466" s="344" t="n">
        <f aca="false">XIRR(B466:AA466,$B$1:$AA$1)</f>
        <v>0.165672128092037</v>
      </c>
      <c r="AG466" s="345" t="n">
        <f aca="false">1-EXP(-(1/0.25)*(AD466/ABS($AD$1010)))</f>
        <v>0.983651201026089</v>
      </c>
    </row>
    <row r="467" customFormat="false" ht="12.75" hidden="false" customHeight="false" outlineLevel="0" collapsed="false">
      <c r="A467" s="336"/>
      <c r="B467" s="341" t="n">
        <f aca="false">+[4]data1cf!A467</f>
        <v>-64381.2495894363</v>
      </c>
      <c r="C467" s="341" t="n">
        <f aca="false">+[4]data1cf!B467</f>
        <v>11772.9416603683</v>
      </c>
      <c r="D467" s="341" t="n">
        <f aca="false">+[4]data1cf!C467</f>
        <v>12819.7478995897</v>
      </c>
      <c r="E467" s="341" t="n">
        <f aca="false">+[4]data1cf!D467</f>
        <v>12606.3525695466</v>
      </c>
      <c r="F467" s="341" t="n">
        <f aca="false">+[4]data1cf!E467</f>
        <v>12289.6000627375</v>
      </c>
      <c r="G467" s="341" t="n">
        <f aca="false">+[4]data1cf!F467</f>
        <v>12057.9960765773</v>
      </c>
      <c r="H467" s="341" t="n">
        <f aca="false">+[4]data1cf!G467</f>
        <v>11817.8006995565</v>
      </c>
      <c r="I467" s="341" t="n">
        <f aca="false">+[4]data1cf!H467</f>
        <v>11538.435461776</v>
      </c>
      <c r="J467" s="341" t="n">
        <f aca="false">+[4]data1cf!I467</f>
        <v>11462.6331693312</v>
      </c>
      <c r="K467" s="341" t="n">
        <f aca="false">+[4]data1cf!J467</f>
        <v>11489.4789384319</v>
      </c>
      <c r="L467" s="341" t="n">
        <f aca="false">+[4]data1cf!K467</f>
        <v>11554.0313201674</v>
      </c>
      <c r="M467" s="341" t="n">
        <f aca="false">+[4]data1cf!L467</f>
        <v>11538.1662408525</v>
      </c>
      <c r="N467" s="341" t="n">
        <f aca="false">+[4]data1cf!M467</f>
        <v>11521.453052294</v>
      </c>
      <c r="O467" s="341" t="n">
        <f aca="false">+[4]data1cf!N467</f>
        <v>11369.0612878003</v>
      </c>
      <c r="P467" s="341" t="n">
        <f aca="false">+[4]data1cf!O467</f>
        <v>11362.6493742888</v>
      </c>
      <c r="Q467" s="341" t="n">
        <f aca="false">+[4]data1cf!P467</f>
        <v>11438.9499706127</v>
      </c>
      <c r="R467" s="341" t="n">
        <f aca="false">+[4]data1cf!Q467</f>
        <v>738.427180290999</v>
      </c>
      <c r="S467" s="341" t="n">
        <f aca="false">+[4]data1cf!R467</f>
        <v>0</v>
      </c>
      <c r="T467" s="341" t="n">
        <f aca="false">+[4]data1cf!S467</f>
        <v>0</v>
      </c>
      <c r="U467" s="341" t="n">
        <f aca="false">+[4]data1cf!T467</f>
        <v>0</v>
      </c>
      <c r="V467" s="341" t="n">
        <f aca="false">+[4]data1cf!U467</f>
        <v>0</v>
      </c>
      <c r="W467" s="341" t="n">
        <f aca="false">+[4]data1cf!V467</f>
        <v>0</v>
      </c>
      <c r="X467" s="341" t="n">
        <f aca="false">+[4]data1cf!W467</f>
        <v>0</v>
      </c>
      <c r="Y467" s="341" t="n">
        <f aca="false">+[4]data1cf!X467</f>
        <v>0</v>
      </c>
      <c r="Z467" s="341" t="n">
        <f aca="false">+[4]data1cf!Y467</f>
        <v>0</v>
      </c>
      <c r="AA467" s="341" t="n">
        <f aca="false">+[4]data1cf!Z467</f>
        <v>0</v>
      </c>
      <c r="AB467" s="341"/>
      <c r="AC467" s="342" t="n">
        <f aca="false">XNPV(0.1,B467:AA467,$B$1:$AA$1)</f>
        <v>26395.1932511404</v>
      </c>
      <c r="AD467" s="342" t="n">
        <f aca="false">SUMPRODUCT(B467:AA467,$B$1010:$AA$1010)</f>
        <v>51276.7179620189</v>
      </c>
      <c r="AE467" s="343" t="n">
        <f aca="false">SUMPRODUCT(B467:AA467,$B$1012:$AA$1012)</f>
        <v>50945.0004037757</v>
      </c>
      <c r="AF467" s="344" t="n">
        <f aca="false">XIRR(B467:AA467,$B$1:$AA$1)</f>
        <v>0.168391289870002</v>
      </c>
      <c r="AG467" s="345" t="n">
        <f aca="false">1-EXP(-(1/0.25)*(AD467/ABS($AD$1010)))</f>
        <v>0.984551495306009</v>
      </c>
    </row>
    <row r="468" customFormat="false" ht="12.75" hidden="false" customHeight="false" outlineLevel="0" collapsed="false">
      <c r="A468" s="336"/>
      <c r="B468" s="341" t="n">
        <f aca="false">+[4]data1cf!A468</f>
        <v>-72287.2817798086</v>
      </c>
      <c r="C468" s="341" t="n">
        <f aca="false">+[4]data1cf!B468</f>
        <v>12138.1386167062</v>
      </c>
      <c r="D468" s="341" t="n">
        <f aca="false">+[4]data1cf!C468</f>
        <v>13094.3842046855</v>
      </c>
      <c r="E468" s="341" t="n">
        <f aca="false">+[4]data1cf!D468</f>
        <v>12771.307074459</v>
      </c>
      <c r="F468" s="341" t="n">
        <f aca="false">+[4]data1cf!E468</f>
        <v>12414.7345570007</v>
      </c>
      <c r="G468" s="341" t="n">
        <f aca="false">+[4]data1cf!F468</f>
        <v>12287.6552112723</v>
      </c>
      <c r="H468" s="341" t="n">
        <f aca="false">+[4]data1cf!G468</f>
        <v>11849.2413321468</v>
      </c>
      <c r="I468" s="341" t="n">
        <f aca="false">+[4]data1cf!H468</f>
        <v>11892.8913049164</v>
      </c>
      <c r="J468" s="341" t="n">
        <f aca="false">+[4]data1cf!I468</f>
        <v>11676.9672890555</v>
      </c>
      <c r="K468" s="341" t="n">
        <f aca="false">+[4]data1cf!J468</f>
        <v>11713.1095980116</v>
      </c>
      <c r="L468" s="341" t="n">
        <f aca="false">+[4]data1cf!K468</f>
        <v>11706.8362604906</v>
      </c>
      <c r="M468" s="341" t="n">
        <f aca="false">+[4]data1cf!L468</f>
        <v>11642.4869405134</v>
      </c>
      <c r="N468" s="341" t="n">
        <f aca="false">+[4]data1cf!M468</f>
        <v>11554.1142295534</v>
      </c>
      <c r="O468" s="341" t="n">
        <f aca="false">+[4]data1cf!N468</f>
        <v>11491.7013446847</v>
      </c>
      <c r="P468" s="341" t="n">
        <f aca="false">+[4]data1cf!O468</f>
        <v>11581.3916802217</v>
      </c>
      <c r="Q468" s="341" t="n">
        <f aca="false">+[4]data1cf!P468</f>
        <v>11485.2551802744</v>
      </c>
      <c r="R468" s="341" t="n">
        <f aca="false">+[4]data1cf!Q468</f>
        <v>829.106207101693</v>
      </c>
      <c r="S468" s="341" t="n">
        <f aca="false">+[4]data1cf!R468</f>
        <v>0</v>
      </c>
      <c r="T468" s="341" t="n">
        <f aca="false">+[4]data1cf!S468</f>
        <v>0</v>
      </c>
      <c r="U468" s="341" t="n">
        <f aca="false">+[4]data1cf!T468</f>
        <v>0</v>
      </c>
      <c r="V468" s="341" t="n">
        <f aca="false">+[4]data1cf!U468</f>
        <v>0</v>
      </c>
      <c r="W468" s="341" t="n">
        <f aca="false">+[4]data1cf!V468</f>
        <v>0</v>
      </c>
      <c r="X468" s="341" t="n">
        <f aca="false">+[4]data1cf!W468</f>
        <v>0</v>
      </c>
      <c r="Y468" s="341" t="n">
        <f aca="false">+[4]data1cf!X468</f>
        <v>0</v>
      </c>
      <c r="Z468" s="341" t="n">
        <f aca="false">+[4]data1cf!Y468</f>
        <v>0</v>
      </c>
      <c r="AA468" s="341" t="n">
        <f aca="false">+[4]data1cf!Z468</f>
        <v>0</v>
      </c>
      <c r="AB468" s="341"/>
      <c r="AC468" s="342" t="n">
        <f aca="false">XNPV(0.1,B468:AA468,$B$1:$AA$1)</f>
        <v>20023.8700197991</v>
      </c>
      <c r="AD468" s="342" t="n">
        <f aca="false">SUMPRODUCT(B468:AA468,$B$1010:$AA$1010)</f>
        <v>45269.899379207</v>
      </c>
      <c r="AE468" s="343" t="n">
        <f aca="false">SUMPRODUCT(B468:AA468,$B$1012:$AA$1012)</f>
        <v>44933.4486117627</v>
      </c>
      <c r="AF468" s="344" t="n">
        <f aca="false">XIRR(B468:AA468,$B$1:$AA$1)</f>
        <v>0.147177250292012</v>
      </c>
      <c r="AG468" s="345" t="n">
        <f aca="false">1-EXP(-(1/0.25)*(AD468/ABS($AD$1010)))</f>
        <v>0.974820354615539</v>
      </c>
    </row>
    <row r="469" customFormat="false" ht="12.75" hidden="false" customHeight="false" outlineLevel="0" collapsed="false">
      <c r="A469" s="336"/>
      <c r="B469" s="341" t="n">
        <f aca="false">+[4]data1cf!A469</f>
        <v>-68318.3037962105</v>
      </c>
      <c r="C469" s="341" t="n">
        <f aca="false">+[4]data1cf!B469</f>
        <v>12082.4711093848</v>
      </c>
      <c r="D469" s="341" t="n">
        <f aca="false">+[4]data1cf!C469</f>
        <v>12878.1296184894</v>
      </c>
      <c r="E469" s="341" t="n">
        <f aca="false">+[4]data1cf!D469</f>
        <v>12716.128335822</v>
      </c>
      <c r="F469" s="341" t="n">
        <f aca="false">+[4]data1cf!E469</f>
        <v>12328.0843260746</v>
      </c>
      <c r="G469" s="341" t="n">
        <f aca="false">+[4]data1cf!F469</f>
        <v>12202.5926512513</v>
      </c>
      <c r="H469" s="341" t="n">
        <f aca="false">+[4]data1cf!G469</f>
        <v>11877.135280095</v>
      </c>
      <c r="I469" s="341" t="n">
        <f aca="false">+[4]data1cf!H469</f>
        <v>11860.5227408953</v>
      </c>
      <c r="J469" s="341" t="n">
        <f aca="false">+[4]data1cf!I469</f>
        <v>11686.4121280583</v>
      </c>
      <c r="K469" s="341" t="n">
        <f aca="false">+[4]data1cf!J469</f>
        <v>11727.8453262579</v>
      </c>
      <c r="L469" s="341" t="n">
        <f aca="false">+[4]data1cf!K469</f>
        <v>11424.5860616514</v>
      </c>
      <c r="M469" s="341" t="n">
        <f aca="false">+[4]data1cf!L469</f>
        <v>11434.7861699117</v>
      </c>
      <c r="N469" s="341" t="n">
        <f aca="false">+[4]data1cf!M469</f>
        <v>11474.4898400025</v>
      </c>
      <c r="O469" s="341" t="n">
        <f aca="false">+[4]data1cf!N469</f>
        <v>11504.0121306218</v>
      </c>
      <c r="P469" s="341" t="n">
        <f aca="false">+[4]data1cf!O469</f>
        <v>11270.5020458149</v>
      </c>
      <c r="Q469" s="341" t="n">
        <f aca="false">+[4]data1cf!P469</f>
        <v>11337.187536746</v>
      </c>
      <c r="R469" s="341" t="n">
        <f aca="false">+[4]data1cf!Q469</f>
        <v>783.583617221015</v>
      </c>
      <c r="S469" s="341" t="n">
        <f aca="false">+[4]data1cf!R469</f>
        <v>0</v>
      </c>
      <c r="T469" s="341" t="n">
        <f aca="false">+[4]data1cf!S469</f>
        <v>0</v>
      </c>
      <c r="U469" s="341" t="n">
        <f aca="false">+[4]data1cf!T469</f>
        <v>0</v>
      </c>
      <c r="V469" s="341" t="n">
        <f aca="false">+[4]data1cf!U469</f>
        <v>0</v>
      </c>
      <c r="W469" s="341" t="n">
        <f aca="false">+[4]data1cf!V469</f>
        <v>0</v>
      </c>
      <c r="X469" s="341" t="n">
        <f aca="false">+[4]data1cf!W469</f>
        <v>0</v>
      </c>
      <c r="Y469" s="341" t="n">
        <f aca="false">+[4]data1cf!X469</f>
        <v>0</v>
      </c>
      <c r="Z469" s="341" t="n">
        <f aca="false">+[4]data1cf!Y469</f>
        <v>0</v>
      </c>
      <c r="AA469" s="341" t="n">
        <f aca="false">+[4]data1cf!Z469</f>
        <v>0</v>
      </c>
      <c r="AB469" s="341"/>
      <c r="AC469" s="342" t="n">
        <f aca="false">XNPV(0.1,B469:AA469,$B$1:$AA$1)</f>
        <v>23289.5832294794</v>
      </c>
      <c r="AD469" s="342" t="n">
        <f aca="false">SUMPRODUCT(B469:AA469,$B$1010:$AA$1010)</f>
        <v>48323.428166067</v>
      </c>
      <c r="AE469" s="343" t="n">
        <f aca="false">SUMPRODUCT(B469:AA469,$B$1012:$AA$1012)</f>
        <v>47990.0188019081</v>
      </c>
      <c r="AF469" s="344" t="n">
        <f aca="false">XIRR(B469:AA469,$B$1:$AA$1)</f>
        <v>0.157601758616595</v>
      </c>
      <c r="AG469" s="345" t="n">
        <f aca="false">1-EXP(-(1/0.25)*(AD469/ABS($AD$1010)))</f>
        <v>0.980357453528021</v>
      </c>
    </row>
    <row r="470" customFormat="false" ht="12.75" hidden="false" customHeight="false" outlineLevel="0" collapsed="false">
      <c r="A470" s="336"/>
      <c r="B470" s="341" t="n">
        <f aca="false">+[4]data1cf!A470</f>
        <v>-71952.432985591</v>
      </c>
      <c r="C470" s="341" t="n">
        <f aca="false">+[4]data1cf!B470</f>
        <v>12033.9524055213</v>
      </c>
      <c r="D470" s="341" t="n">
        <f aca="false">+[4]data1cf!C470</f>
        <v>13184.2542036531</v>
      </c>
      <c r="E470" s="341" t="n">
        <f aca="false">+[4]data1cf!D470</f>
        <v>12869.3897607609</v>
      </c>
      <c r="F470" s="341" t="n">
        <f aca="false">+[4]data1cf!E470</f>
        <v>12490.9591851865</v>
      </c>
      <c r="G470" s="341" t="n">
        <f aca="false">+[4]data1cf!F470</f>
        <v>12172.9740881446</v>
      </c>
      <c r="H470" s="341" t="n">
        <f aca="false">+[4]data1cf!G470</f>
        <v>11986.3062653796</v>
      </c>
      <c r="I470" s="341" t="n">
        <f aca="false">+[4]data1cf!H470</f>
        <v>11822.9748037225</v>
      </c>
      <c r="J470" s="341" t="n">
        <f aca="false">+[4]data1cf!I470</f>
        <v>11810.0527171356</v>
      </c>
      <c r="K470" s="341" t="n">
        <f aca="false">+[4]data1cf!J470</f>
        <v>11748.4091831892</v>
      </c>
      <c r="L470" s="341" t="n">
        <f aca="false">+[4]data1cf!K470</f>
        <v>11797.2895287639</v>
      </c>
      <c r="M470" s="341" t="n">
        <f aca="false">+[4]data1cf!L470</f>
        <v>11842.8023297238</v>
      </c>
      <c r="N470" s="341" t="n">
        <f aca="false">+[4]data1cf!M470</f>
        <v>11623.348920043</v>
      </c>
      <c r="O470" s="341" t="n">
        <f aca="false">+[4]data1cf!N470</f>
        <v>11531.3428089071</v>
      </c>
      <c r="P470" s="341" t="n">
        <f aca="false">+[4]data1cf!O470</f>
        <v>11431.6443861963</v>
      </c>
      <c r="Q470" s="341" t="n">
        <f aca="false">+[4]data1cf!P470</f>
        <v>11491.2779143799</v>
      </c>
      <c r="R470" s="341" t="n">
        <f aca="false">+[4]data1cf!Q470</f>
        <v>825.265625371534</v>
      </c>
      <c r="S470" s="341" t="n">
        <f aca="false">+[4]data1cf!R470</f>
        <v>0</v>
      </c>
      <c r="T470" s="341" t="n">
        <f aca="false">+[4]data1cf!S470</f>
        <v>0</v>
      </c>
      <c r="U470" s="341" t="n">
        <f aca="false">+[4]data1cf!T470</f>
        <v>0</v>
      </c>
      <c r="V470" s="341" t="n">
        <f aca="false">+[4]data1cf!U470</f>
        <v>0</v>
      </c>
      <c r="W470" s="341" t="n">
        <f aca="false">+[4]data1cf!V470</f>
        <v>0</v>
      </c>
      <c r="X470" s="341" t="n">
        <f aca="false">+[4]data1cf!W470</f>
        <v>0</v>
      </c>
      <c r="Y470" s="341" t="n">
        <f aca="false">+[4]data1cf!X470</f>
        <v>0</v>
      </c>
      <c r="Z470" s="341" t="n">
        <f aca="false">+[4]data1cf!Y470</f>
        <v>0</v>
      </c>
      <c r="AA470" s="341" t="n">
        <f aca="false">+[4]data1cf!Z470</f>
        <v>0</v>
      </c>
      <c r="AB470" s="341"/>
      <c r="AC470" s="342" t="n">
        <f aca="false">XNPV(0.1,B470:AA470,$B$1:$AA$1)</f>
        <v>20611.0047153394</v>
      </c>
      <c r="AD470" s="342" t="n">
        <f aca="false">SUMPRODUCT(B470:AA470,$B$1010:$AA$1010)</f>
        <v>45946.0850292817</v>
      </c>
      <c r="AE470" s="343" t="n">
        <f aca="false">SUMPRODUCT(B470:AA470,$B$1012:$AA$1012)</f>
        <v>45608.4935725976</v>
      </c>
      <c r="AF470" s="344" t="n">
        <f aca="false">XIRR(B470:AA470,$B$1:$AA$1)</f>
        <v>0.148674506029055</v>
      </c>
      <c r="AG470" s="345" t="n">
        <f aca="false">1-EXP(-(1/0.25)*(AD470/ABS($AD$1010)))</f>
        <v>0.976167671841915</v>
      </c>
    </row>
    <row r="471" customFormat="false" ht="12.75" hidden="false" customHeight="false" outlineLevel="0" collapsed="false">
      <c r="A471" s="336"/>
      <c r="B471" s="341" t="n">
        <f aca="false">+[4]data1cf!A471</f>
        <v>-61372.8467661668</v>
      </c>
      <c r="C471" s="341" t="n">
        <f aca="false">+[4]data1cf!B471</f>
        <v>11766.6279495823</v>
      </c>
      <c r="D471" s="341" t="n">
        <f aca="false">+[4]data1cf!C471</f>
        <v>12655.5432063094</v>
      </c>
      <c r="E471" s="341" t="n">
        <f aca="false">+[4]data1cf!D471</f>
        <v>12532.9753925818</v>
      </c>
      <c r="F471" s="341" t="n">
        <f aca="false">+[4]data1cf!E471</f>
        <v>12166.9685261343</v>
      </c>
      <c r="G471" s="341" t="n">
        <f aca="false">+[4]data1cf!F471</f>
        <v>11961.7147794912</v>
      </c>
      <c r="H471" s="341" t="n">
        <f aca="false">+[4]data1cf!G471</f>
        <v>11902.0132226676</v>
      </c>
      <c r="I471" s="341" t="n">
        <f aca="false">+[4]data1cf!H471</f>
        <v>11602.2293364603</v>
      </c>
      <c r="J471" s="341" t="n">
        <f aca="false">+[4]data1cf!I471</f>
        <v>11635.2442349616</v>
      </c>
      <c r="K471" s="341" t="n">
        <f aca="false">+[4]data1cf!J471</f>
        <v>11535.2430665002</v>
      </c>
      <c r="L471" s="341" t="n">
        <f aca="false">+[4]data1cf!K471</f>
        <v>11388.05143302</v>
      </c>
      <c r="M471" s="341" t="n">
        <f aca="false">+[4]data1cf!L471</f>
        <v>11325.7773776354</v>
      </c>
      <c r="N471" s="341" t="n">
        <f aca="false">+[4]data1cf!M471</f>
        <v>11418.1581872385</v>
      </c>
      <c r="O471" s="341" t="n">
        <f aca="false">+[4]data1cf!N471</f>
        <v>11308.4547709802</v>
      </c>
      <c r="P471" s="341" t="n">
        <f aca="false">+[4]data1cf!O471</f>
        <v>11278.3501488045</v>
      </c>
      <c r="Q471" s="341" t="n">
        <f aca="false">+[4]data1cf!P471</f>
        <v>11187.5118365781</v>
      </c>
      <c r="R471" s="341" t="n">
        <f aca="false">+[4]data1cf!Q471</f>
        <v>703.922003269227</v>
      </c>
      <c r="S471" s="341" t="n">
        <f aca="false">+[4]data1cf!R471</f>
        <v>0</v>
      </c>
      <c r="T471" s="341" t="n">
        <f aca="false">+[4]data1cf!S471</f>
        <v>0</v>
      </c>
      <c r="U471" s="341" t="n">
        <f aca="false">+[4]data1cf!T471</f>
        <v>0</v>
      </c>
      <c r="V471" s="341" t="n">
        <f aca="false">+[4]data1cf!U471</f>
        <v>0</v>
      </c>
      <c r="W471" s="341" t="n">
        <f aca="false">+[4]data1cf!V471</f>
        <v>0</v>
      </c>
      <c r="X471" s="341" t="n">
        <f aca="false">+[4]data1cf!W471</f>
        <v>0</v>
      </c>
      <c r="Y471" s="341" t="n">
        <f aca="false">+[4]data1cf!X471</f>
        <v>0</v>
      </c>
      <c r="Z471" s="341" t="n">
        <f aca="false">+[4]data1cf!Y471</f>
        <v>0</v>
      </c>
      <c r="AA471" s="341" t="n">
        <f aca="false">+[4]data1cf!Z471</f>
        <v>0</v>
      </c>
      <c r="AB471" s="341"/>
      <c r="AC471" s="342" t="n">
        <f aca="false">XNPV(0.1,B471:AA471,$B$1:$AA$1)</f>
        <v>28965.1162700652</v>
      </c>
      <c r="AD471" s="342" t="n">
        <f aca="false">SUMPRODUCT(B471:AA471,$B$1010:$AA$1010)</f>
        <v>53717.3356826323</v>
      </c>
      <c r="AE471" s="343" t="n">
        <f aca="false">SUMPRODUCT(B471:AA471,$B$1012:$AA$1012)</f>
        <v>53387.596696724</v>
      </c>
      <c r="AF471" s="344" t="n">
        <f aca="false">XIRR(B471:AA471,$B$1:$AA$1)</f>
        <v>0.178173255304679</v>
      </c>
      <c r="AG471" s="345" t="n">
        <f aca="false">1-EXP(-(1/0.25)*(AD471/ABS($AD$1010)))</f>
        <v>0.987332734145734</v>
      </c>
    </row>
    <row r="472" customFormat="false" ht="12.75" hidden="false" customHeight="false" outlineLevel="0" collapsed="false">
      <c r="A472" s="336"/>
      <c r="B472" s="341" t="n">
        <f aca="false">+[4]data1cf!A472</f>
        <v>-67603.5203080734</v>
      </c>
      <c r="C472" s="341" t="n">
        <f aca="false">+[4]data1cf!B472</f>
        <v>11972.1150479202</v>
      </c>
      <c r="D472" s="341" t="n">
        <f aca="false">+[4]data1cf!C472</f>
        <v>12836.692659126</v>
      </c>
      <c r="E472" s="341" t="n">
        <f aca="false">+[4]data1cf!D472</f>
        <v>12613.8493518339</v>
      </c>
      <c r="F472" s="341" t="n">
        <f aca="false">+[4]data1cf!E472</f>
        <v>12416.6846700252</v>
      </c>
      <c r="G472" s="341" t="n">
        <f aca="false">+[4]data1cf!F472</f>
        <v>12158.5420500408</v>
      </c>
      <c r="H472" s="341" t="n">
        <f aca="false">+[4]data1cf!G472</f>
        <v>11846.8618072632</v>
      </c>
      <c r="I472" s="341" t="n">
        <f aca="false">+[4]data1cf!H472</f>
        <v>11720.8876508543</v>
      </c>
      <c r="J472" s="341" t="n">
        <f aca="false">+[4]data1cf!I472</f>
        <v>11750.3620769165</v>
      </c>
      <c r="K472" s="341" t="n">
        <f aca="false">+[4]data1cf!J472</f>
        <v>11626.7753832113</v>
      </c>
      <c r="L472" s="341" t="n">
        <f aca="false">+[4]data1cf!K472</f>
        <v>11574.8779078668</v>
      </c>
      <c r="M472" s="341" t="n">
        <f aca="false">+[4]data1cf!L472</f>
        <v>11458.1862900837</v>
      </c>
      <c r="N472" s="341" t="n">
        <f aca="false">+[4]data1cf!M472</f>
        <v>11406.1456214995</v>
      </c>
      <c r="O472" s="341" t="n">
        <f aca="false">+[4]data1cf!N472</f>
        <v>11417.7510266033</v>
      </c>
      <c r="P472" s="341" t="n">
        <f aca="false">+[4]data1cf!O472</f>
        <v>11355.8594570325</v>
      </c>
      <c r="Q472" s="341" t="n">
        <f aca="false">+[4]data1cf!P472</f>
        <v>11379.9397894342</v>
      </c>
      <c r="R472" s="341" t="n">
        <f aca="false">+[4]data1cf!Q472</f>
        <v>775.385336525479</v>
      </c>
      <c r="S472" s="341" t="n">
        <f aca="false">+[4]data1cf!R472</f>
        <v>0</v>
      </c>
      <c r="T472" s="341" t="n">
        <f aca="false">+[4]data1cf!S472</f>
        <v>0</v>
      </c>
      <c r="U472" s="341" t="n">
        <f aca="false">+[4]data1cf!T472</f>
        <v>0</v>
      </c>
      <c r="V472" s="341" t="n">
        <f aca="false">+[4]data1cf!U472</f>
        <v>0</v>
      </c>
      <c r="W472" s="341" t="n">
        <f aca="false">+[4]data1cf!V472</f>
        <v>0</v>
      </c>
      <c r="X472" s="341" t="n">
        <f aca="false">+[4]data1cf!W472</f>
        <v>0</v>
      </c>
      <c r="Y472" s="341" t="n">
        <f aca="false">+[4]data1cf!X472</f>
        <v>0</v>
      </c>
      <c r="Z472" s="341" t="n">
        <f aca="false">+[4]data1cf!Y472</f>
        <v>0</v>
      </c>
      <c r="AA472" s="341" t="n">
        <f aca="false">+[4]data1cf!Z472</f>
        <v>0</v>
      </c>
      <c r="AB472" s="341"/>
      <c r="AC472" s="342" t="n">
        <f aca="false">XNPV(0.1,B472:AA472,$B$1:$AA$1)</f>
        <v>23774.6792201092</v>
      </c>
      <c r="AD472" s="342" t="n">
        <f aca="false">SUMPRODUCT(B472:AA472,$B$1010:$AA$1010)</f>
        <v>48783.8571421354</v>
      </c>
      <c r="AE472" s="343" t="n">
        <f aca="false">SUMPRODUCT(B472:AA472,$B$1012:$AA$1012)</f>
        <v>48450.6909000155</v>
      </c>
      <c r="AF472" s="344" t="n">
        <f aca="false">XIRR(B472:AA472,$B$1:$AA$1)</f>
        <v>0.159229748227195</v>
      </c>
      <c r="AG472" s="345" t="n">
        <f aca="false">1-EXP(-(1/0.25)*(AD472/ABS($AD$1010)))</f>
        <v>0.981079384532499</v>
      </c>
    </row>
    <row r="473" customFormat="false" ht="12.75" hidden="false" customHeight="false" outlineLevel="0" collapsed="false">
      <c r="A473" s="336"/>
      <c r="B473" s="341" t="n">
        <f aca="false">+[4]data1cf!A473</f>
        <v>-69985.3061871069</v>
      </c>
      <c r="C473" s="341" t="n">
        <f aca="false">+[4]data1cf!B473</f>
        <v>11836.3437679778</v>
      </c>
      <c r="D473" s="341" t="n">
        <f aca="false">+[4]data1cf!C473</f>
        <v>12994.4068968278</v>
      </c>
      <c r="E473" s="341" t="n">
        <f aca="false">+[4]data1cf!D473</f>
        <v>12602.8536921791</v>
      </c>
      <c r="F473" s="341" t="n">
        <f aca="false">+[4]data1cf!E473</f>
        <v>12396.2644804368</v>
      </c>
      <c r="G473" s="341" t="n">
        <f aca="false">+[4]data1cf!F473</f>
        <v>12204.5778517193</v>
      </c>
      <c r="H473" s="341" t="n">
        <f aca="false">+[4]data1cf!G473</f>
        <v>12082.3310187281</v>
      </c>
      <c r="I473" s="341" t="n">
        <f aca="false">+[4]data1cf!H473</f>
        <v>11783.2695934475</v>
      </c>
      <c r="J473" s="341" t="n">
        <f aca="false">+[4]data1cf!I473</f>
        <v>11832.2351192619</v>
      </c>
      <c r="K473" s="341" t="n">
        <f aca="false">+[4]data1cf!J473</f>
        <v>11733.187416634</v>
      </c>
      <c r="L473" s="341" t="n">
        <f aca="false">+[4]data1cf!K473</f>
        <v>11714.8055630488</v>
      </c>
      <c r="M473" s="341" t="n">
        <f aca="false">+[4]data1cf!L473</f>
        <v>11450.8154262237</v>
      </c>
      <c r="N473" s="341" t="n">
        <f aca="false">+[4]data1cf!M473</f>
        <v>11449.0690205432</v>
      </c>
      <c r="O473" s="341" t="n">
        <f aca="false">+[4]data1cf!N473</f>
        <v>11402.4855653351</v>
      </c>
      <c r="P473" s="341" t="n">
        <f aca="false">+[4]data1cf!O473</f>
        <v>11437.2741168303</v>
      </c>
      <c r="Q473" s="341" t="n">
        <f aca="false">+[4]data1cf!P473</f>
        <v>11339.8165285661</v>
      </c>
      <c r="R473" s="341" t="n">
        <f aca="false">+[4]data1cf!Q473</f>
        <v>802.703467843641</v>
      </c>
      <c r="S473" s="341" t="n">
        <f aca="false">+[4]data1cf!R473</f>
        <v>0</v>
      </c>
      <c r="T473" s="341" t="n">
        <f aca="false">+[4]data1cf!S473</f>
        <v>0</v>
      </c>
      <c r="U473" s="341" t="n">
        <f aca="false">+[4]data1cf!T473</f>
        <v>0</v>
      </c>
      <c r="V473" s="341" t="n">
        <f aca="false">+[4]data1cf!U473</f>
        <v>0</v>
      </c>
      <c r="W473" s="341" t="n">
        <f aca="false">+[4]data1cf!V473</f>
        <v>0</v>
      </c>
      <c r="X473" s="341" t="n">
        <f aca="false">+[4]data1cf!W473</f>
        <v>0</v>
      </c>
      <c r="Y473" s="341" t="n">
        <f aca="false">+[4]data1cf!X473</f>
        <v>0</v>
      </c>
      <c r="Z473" s="341" t="n">
        <f aca="false">+[4]data1cf!Y473</f>
        <v>0</v>
      </c>
      <c r="AA473" s="341" t="n">
        <f aca="false">+[4]data1cf!Z473</f>
        <v>0</v>
      </c>
      <c r="AB473" s="341"/>
      <c r="AC473" s="342" t="n">
        <f aca="false">XNPV(0.1,B473:AA473,$B$1:$AA$1)</f>
        <v>21732.6021936613</v>
      </c>
      <c r="AD473" s="342" t="n">
        <f aca="false">SUMPRODUCT(B473:AA473,$B$1010:$AA$1010)</f>
        <v>46868.7964048264</v>
      </c>
      <c r="AE473" s="343" t="n">
        <f aca="false">SUMPRODUCT(B473:AA473,$B$1012:$AA$1012)</f>
        <v>46533.9925867138</v>
      </c>
      <c r="AF473" s="344" t="n">
        <f aca="false">XIRR(B473:AA473,$B$1:$AA$1)</f>
        <v>0.152509029511821</v>
      </c>
      <c r="AG473" s="345" t="n">
        <f aca="false">1-EXP(-(1/0.25)*(AD473/ABS($AD$1010)))</f>
        <v>0.977890651422365</v>
      </c>
    </row>
    <row r="474" customFormat="false" ht="12.75" hidden="false" customHeight="false" outlineLevel="0" collapsed="false">
      <c r="A474" s="336"/>
      <c r="B474" s="341" t="n">
        <f aca="false">+[4]data1cf!A474</f>
        <v>-72981.7122776814</v>
      </c>
      <c r="C474" s="341" t="n">
        <f aca="false">+[4]data1cf!B474</f>
        <v>12103.1382200637</v>
      </c>
      <c r="D474" s="341" t="n">
        <f aca="false">+[4]data1cf!C474</f>
        <v>13106.0219890735</v>
      </c>
      <c r="E474" s="341" t="n">
        <f aca="false">+[4]data1cf!D474</f>
        <v>12919.0734434218</v>
      </c>
      <c r="F474" s="341" t="n">
        <f aca="false">+[4]data1cf!E474</f>
        <v>12494.4181187169</v>
      </c>
      <c r="G474" s="341" t="n">
        <f aca="false">+[4]data1cf!F474</f>
        <v>12264.3360248967</v>
      </c>
      <c r="H474" s="341" t="n">
        <f aca="false">+[4]data1cf!G474</f>
        <v>12040.3049990274</v>
      </c>
      <c r="I474" s="341" t="n">
        <f aca="false">+[4]data1cf!H474</f>
        <v>11887.4336971021</v>
      </c>
      <c r="J474" s="341" t="n">
        <f aca="false">+[4]data1cf!I474</f>
        <v>11774.6090135691</v>
      </c>
      <c r="K474" s="341" t="n">
        <f aca="false">+[4]data1cf!J474</f>
        <v>11784.1541561514</v>
      </c>
      <c r="L474" s="341" t="n">
        <f aca="false">+[4]data1cf!K474</f>
        <v>11634.7930891465</v>
      </c>
      <c r="M474" s="341" t="n">
        <f aca="false">+[4]data1cf!L474</f>
        <v>11742.478596668</v>
      </c>
      <c r="N474" s="341" t="n">
        <f aca="false">+[4]data1cf!M474</f>
        <v>11645.2487572379</v>
      </c>
      <c r="O474" s="341" t="n">
        <f aca="false">+[4]data1cf!N474</f>
        <v>11734.1918563367</v>
      </c>
      <c r="P474" s="341" t="n">
        <f aca="false">+[4]data1cf!O474</f>
        <v>11554.5027945875</v>
      </c>
      <c r="Q474" s="341" t="n">
        <f aca="false">+[4]data1cf!P474</f>
        <v>11504.4366938361</v>
      </c>
      <c r="R474" s="341" t="n">
        <f aca="false">+[4]data1cf!Q474</f>
        <v>837.071047140095</v>
      </c>
      <c r="S474" s="341" t="n">
        <f aca="false">+[4]data1cf!R474</f>
        <v>0</v>
      </c>
      <c r="T474" s="341" t="n">
        <f aca="false">+[4]data1cf!S474</f>
        <v>0</v>
      </c>
      <c r="U474" s="341" t="n">
        <f aca="false">+[4]data1cf!T474</f>
        <v>0</v>
      </c>
      <c r="V474" s="341" t="n">
        <f aca="false">+[4]data1cf!U474</f>
        <v>0</v>
      </c>
      <c r="W474" s="341" t="n">
        <f aca="false">+[4]data1cf!V474</f>
        <v>0</v>
      </c>
      <c r="X474" s="341" t="n">
        <f aca="false">+[4]data1cf!W474</f>
        <v>0</v>
      </c>
      <c r="Y474" s="341" t="n">
        <f aca="false">+[4]data1cf!X474</f>
        <v>0</v>
      </c>
      <c r="Z474" s="341" t="n">
        <f aca="false">+[4]data1cf!Y474</f>
        <v>0</v>
      </c>
      <c r="AA474" s="341" t="n">
        <f aca="false">+[4]data1cf!Z474</f>
        <v>0</v>
      </c>
      <c r="AB474" s="341"/>
      <c r="AC474" s="342" t="n">
        <f aca="false">XNPV(0.1,B474:AA474,$B$1:$AA$1)</f>
        <v>19744.5093656775</v>
      </c>
      <c r="AD474" s="342" t="n">
        <f aca="false">SUMPRODUCT(B474:AA474,$B$1010:$AA$1010)</f>
        <v>45127.8242189227</v>
      </c>
      <c r="AE474" s="343" t="n">
        <f aca="false">SUMPRODUCT(B474:AA474,$B$1012:$AA$1012)</f>
        <v>44789.5302296316</v>
      </c>
      <c r="AF474" s="344" t="n">
        <f aca="false">XIRR(B474:AA474,$B$1:$AA$1)</f>
        <v>0.146067987876078</v>
      </c>
      <c r="AG474" s="345" t="n">
        <f aca="false">1-EXP(-(1/0.25)*(AD474/ABS($AD$1010)))</f>
        <v>0.974527723566705</v>
      </c>
    </row>
    <row r="475" customFormat="false" ht="12.75" hidden="false" customHeight="false" outlineLevel="0" collapsed="false">
      <c r="A475" s="336"/>
      <c r="B475" s="341" t="n">
        <f aca="false">+[4]data1cf!A475</f>
        <v>-63729.6386956934</v>
      </c>
      <c r="C475" s="341" t="n">
        <f aca="false">+[4]data1cf!B475</f>
        <v>11895.4857496579</v>
      </c>
      <c r="D475" s="341" t="n">
        <f aca="false">+[4]data1cf!C475</f>
        <v>12764.3228540193</v>
      </c>
      <c r="E475" s="341" t="n">
        <f aca="false">+[4]data1cf!D475</f>
        <v>12487.2346256891</v>
      </c>
      <c r="F475" s="341" t="n">
        <f aca="false">+[4]data1cf!E475</f>
        <v>12264.8424170764</v>
      </c>
      <c r="G475" s="341" t="n">
        <f aca="false">+[4]data1cf!F475</f>
        <v>11906.4055998722</v>
      </c>
      <c r="H475" s="341" t="n">
        <f aca="false">+[4]data1cf!G475</f>
        <v>11922.2231998299</v>
      </c>
      <c r="I475" s="341" t="n">
        <f aca="false">+[4]data1cf!H475</f>
        <v>11717.5088209672</v>
      </c>
      <c r="J475" s="341" t="n">
        <f aca="false">+[4]data1cf!I475</f>
        <v>11637.9037322703</v>
      </c>
      <c r="K475" s="341" t="n">
        <f aca="false">+[4]data1cf!J475</f>
        <v>11672.0957257608</v>
      </c>
      <c r="L475" s="341" t="n">
        <f aca="false">+[4]data1cf!K475</f>
        <v>11480.5772964853</v>
      </c>
      <c r="M475" s="341" t="n">
        <f aca="false">+[4]data1cf!L475</f>
        <v>11494.7047098121</v>
      </c>
      <c r="N475" s="341" t="n">
        <f aca="false">+[4]data1cf!M475</f>
        <v>11371.6226364748</v>
      </c>
      <c r="O475" s="341" t="n">
        <f aca="false">+[4]data1cf!N475</f>
        <v>11195.2875818163</v>
      </c>
      <c r="P475" s="341" t="n">
        <f aca="false">+[4]data1cf!O475</f>
        <v>11288.2151659549</v>
      </c>
      <c r="Q475" s="341" t="n">
        <f aca="false">+[4]data1cf!P475</f>
        <v>11205.499234306</v>
      </c>
      <c r="R475" s="341" t="n">
        <f aca="false">+[4]data1cf!Q475</f>
        <v>730.953463984125</v>
      </c>
      <c r="S475" s="341" t="n">
        <f aca="false">+[4]data1cf!R475</f>
        <v>0</v>
      </c>
      <c r="T475" s="341" t="n">
        <f aca="false">+[4]data1cf!S475</f>
        <v>0</v>
      </c>
      <c r="U475" s="341" t="n">
        <f aca="false">+[4]data1cf!T475</f>
        <v>0</v>
      </c>
      <c r="V475" s="341" t="n">
        <f aca="false">+[4]data1cf!U475</f>
        <v>0</v>
      </c>
      <c r="W475" s="341" t="n">
        <f aca="false">+[4]data1cf!V475</f>
        <v>0</v>
      </c>
      <c r="X475" s="341" t="n">
        <f aca="false">+[4]data1cf!W475</f>
        <v>0</v>
      </c>
      <c r="Y475" s="341" t="n">
        <f aca="false">+[4]data1cf!X475</f>
        <v>0</v>
      </c>
      <c r="Z475" s="341" t="n">
        <f aca="false">+[4]data1cf!Y475</f>
        <v>0</v>
      </c>
      <c r="AA475" s="341" t="n">
        <f aca="false">+[4]data1cf!Z475</f>
        <v>0</v>
      </c>
      <c r="AB475" s="341"/>
      <c r="AC475" s="342" t="n">
        <f aca="false">XNPV(0.1,B475:AA475,$B$1:$AA$1)</f>
        <v>27003.271377098</v>
      </c>
      <c r="AD475" s="342" t="n">
        <f aca="false">SUMPRODUCT(B475:AA475,$B$1010:$AA$1010)</f>
        <v>51841.7208285012</v>
      </c>
      <c r="AE475" s="343" t="n">
        <f aca="false">SUMPRODUCT(B475:AA475,$B$1012:$AA$1012)</f>
        <v>51510.8900068059</v>
      </c>
      <c r="AF475" s="344" t="n">
        <f aca="false">XIRR(B475:AA475,$B$1:$AA$1)</f>
        <v>0.170679337249634</v>
      </c>
      <c r="AG475" s="345" t="n">
        <f aca="false">1-EXP(-(1/0.25)*(AD475/ABS($AD$1010)))</f>
        <v>0.98524530185781</v>
      </c>
    </row>
    <row r="476" customFormat="false" ht="12.75" hidden="false" customHeight="false" outlineLevel="0" collapsed="false">
      <c r="A476" s="336"/>
      <c r="B476" s="341" t="n">
        <f aca="false">+[4]data1cf!A476</f>
        <v>-66544.0131396446</v>
      </c>
      <c r="C476" s="341" t="n">
        <f aca="false">+[4]data1cf!B476</f>
        <v>11858.2169765079</v>
      </c>
      <c r="D476" s="341" t="n">
        <f aca="false">+[4]data1cf!C476</f>
        <v>12930.9797249696</v>
      </c>
      <c r="E476" s="341" t="n">
        <f aca="false">+[4]data1cf!D476</f>
        <v>12553.9803695614</v>
      </c>
      <c r="F476" s="341" t="n">
        <f aca="false">+[4]data1cf!E476</f>
        <v>12243.1495541025</v>
      </c>
      <c r="G476" s="341" t="n">
        <f aca="false">+[4]data1cf!F476</f>
        <v>11957.8522747922</v>
      </c>
      <c r="H476" s="341" t="n">
        <f aca="false">+[4]data1cf!G476</f>
        <v>11890.02491764</v>
      </c>
      <c r="I476" s="341" t="n">
        <f aca="false">+[4]data1cf!H476</f>
        <v>11671.363682228</v>
      </c>
      <c r="J476" s="341" t="n">
        <f aca="false">+[4]data1cf!I476</f>
        <v>11664.343864777</v>
      </c>
      <c r="K476" s="341" t="n">
        <f aca="false">+[4]data1cf!J476</f>
        <v>11518.2716584955</v>
      </c>
      <c r="L476" s="341" t="n">
        <f aca="false">+[4]data1cf!K476</f>
        <v>11455.887399179</v>
      </c>
      <c r="M476" s="341" t="n">
        <f aca="false">+[4]data1cf!L476</f>
        <v>11561.8339306733</v>
      </c>
      <c r="N476" s="341" t="n">
        <f aca="false">+[4]data1cf!M476</f>
        <v>11545.995156021</v>
      </c>
      <c r="O476" s="341" t="n">
        <f aca="false">+[4]data1cf!N476</f>
        <v>11535.5075121028</v>
      </c>
      <c r="P476" s="341" t="n">
        <f aca="false">+[4]data1cf!O476</f>
        <v>11378.7102276253</v>
      </c>
      <c r="Q476" s="341" t="n">
        <f aca="false">+[4]data1cf!P476</f>
        <v>11411.5625198835</v>
      </c>
      <c r="R476" s="341" t="n">
        <f aca="false">+[4]data1cf!Q476</f>
        <v>763.233213106468</v>
      </c>
      <c r="S476" s="341" t="n">
        <f aca="false">+[4]data1cf!R476</f>
        <v>0</v>
      </c>
      <c r="T476" s="341" t="n">
        <f aca="false">+[4]data1cf!S476</f>
        <v>0</v>
      </c>
      <c r="U476" s="341" t="n">
        <f aca="false">+[4]data1cf!T476</f>
        <v>0</v>
      </c>
      <c r="V476" s="341" t="n">
        <f aca="false">+[4]data1cf!U476</f>
        <v>0</v>
      </c>
      <c r="W476" s="341" t="n">
        <f aca="false">+[4]data1cf!V476</f>
        <v>0</v>
      </c>
      <c r="X476" s="341" t="n">
        <f aca="false">+[4]data1cf!W476</f>
        <v>0</v>
      </c>
      <c r="Y476" s="341" t="n">
        <f aca="false">+[4]data1cf!X476</f>
        <v>0</v>
      </c>
      <c r="Z476" s="341" t="n">
        <f aca="false">+[4]data1cf!Y476</f>
        <v>0</v>
      </c>
      <c r="AA476" s="341" t="n">
        <f aca="false">+[4]data1cf!Z476</f>
        <v>0</v>
      </c>
      <c r="AB476" s="341"/>
      <c r="AC476" s="342" t="n">
        <f aca="false">XNPV(0.1,B476:AA476,$B$1:$AA$1)</f>
        <v>24513.3524263521</v>
      </c>
      <c r="AD476" s="342" t="n">
        <f aca="false">SUMPRODUCT(B476:AA476,$B$1010:$AA$1010)</f>
        <v>49477.7061299775</v>
      </c>
      <c r="AE476" s="343" t="n">
        <f aca="false">SUMPRODUCT(B476:AA476,$B$1012:$AA$1012)</f>
        <v>49144.9004407802</v>
      </c>
      <c r="AF476" s="344" t="n">
        <f aca="false">XIRR(B476:AA476,$B$1:$AA$1)</f>
        <v>0.16178220747667</v>
      </c>
      <c r="AG476" s="345" t="n">
        <f aca="false">1-EXP(-(1/0.25)*(AD476/ABS($AD$1010)))</f>
        <v>0.982117499565048</v>
      </c>
    </row>
    <row r="477" customFormat="false" ht="12.75" hidden="false" customHeight="false" outlineLevel="0" collapsed="false">
      <c r="A477" s="336"/>
      <c r="B477" s="341" t="n">
        <f aca="false">+[4]data1cf!A477</f>
        <v>-66325.6395003505</v>
      </c>
      <c r="C477" s="341" t="n">
        <f aca="false">+[4]data1cf!B477</f>
        <v>12029.9153525191</v>
      </c>
      <c r="D477" s="341" t="n">
        <f aca="false">+[4]data1cf!C477</f>
        <v>12799.0265848048</v>
      </c>
      <c r="E477" s="341" t="n">
        <f aca="false">+[4]data1cf!D477</f>
        <v>12683.8977808923</v>
      </c>
      <c r="F477" s="341" t="n">
        <f aca="false">+[4]data1cf!E477</f>
        <v>12348.4435282716</v>
      </c>
      <c r="G477" s="341" t="n">
        <f aca="false">+[4]data1cf!F477</f>
        <v>12064.7503117643</v>
      </c>
      <c r="H477" s="341" t="n">
        <f aca="false">+[4]data1cf!G477</f>
        <v>11896.048621405</v>
      </c>
      <c r="I477" s="341" t="n">
        <f aca="false">+[4]data1cf!H477</f>
        <v>11749.2722372307</v>
      </c>
      <c r="J477" s="341" t="n">
        <f aca="false">+[4]data1cf!I477</f>
        <v>11628.0493579504</v>
      </c>
      <c r="K477" s="341" t="n">
        <f aca="false">+[4]data1cf!J477</f>
        <v>11530.7186359503</v>
      </c>
      <c r="L477" s="341" t="n">
        <f aca="false">+[4]data1cf!K477</f>
        <v>11598.2178932685</v>
      </c>
      <c r="M477" s="341" t="n">
        <f aca="false">+[4]data1cf!L477</f>
        <v>11488.410370134</v>
      </c>
      <c r="N477" s="341" t="n">
        <f aca="false">+[4]data1cf!M477</f>
        <v>11484.5682757331</v>
      </c>
      <c r="O477" s="341" t="n">
        <f aca="false">+[4]data1cf!N477</f>
        <v>11485.7943668063</v>
      </c>
      <c r="P477" s="341" t="n">
        <f aca="false">+[4]data1cf!O477</f>
        <v>11237.5711549036</v>
      </c>
      <c r="Q477" s="341" t="n">
        <f aca="false">+[4]data1cf!P477</f>
        <v>11314.4367219976</v>
      </c>
      <c r="R477" s="341" t="n">
        <f aca="false">+[4]data1cf!Q477</f>
        <v>760.72855481322</v>
      </c>
      <c r="S477" s="341" t="n">
        <f aca="false">+[4]data1cf!R477</f>
        <v>0</v>
      </c>
      <c r="T477" s="341" t="n">
        <f aca="false">+[4]data1cf!S477</f>
        <v>0</v>
      </c>
      <c r="U477" s="341" t="n">
        <f aca="false">+[4]data1cf!T477</f>
        <v>0</v>
      </c>
      <c r="V477" s="341" t="n">
        <f aca="false">+[4]data1cf!U477</f>
        <v>0</v>
      </c>
      <c r="W477" s="341" t="n">
        <f aca="false">+[4]data1cf!V477</f>
        <v>0</v>
      </c>
      <c r="X477" s="341" t="n">
        <f aca="false">+[4]data1cf!W477</f>
        <v>0</v>
      </c>
      <c r="Y477" s="341" t="n">
        <f aca="false">+[4]data1cf!X477</f>
        <v>0</v>
      </c>
      <c r="Z477" s="341" t="n">
        <f aca="false">+[4]data1cf!Y477</f>
        <v>0</v>
      </c>
      <c r="AA477" s="341" t="n">
        <f aca="false">+[4]data1cf!Z477</f>
        <v>0</v>
      </c>
      <c r="AB477" s="341"/>
      <c r="AC477" s="342" t="n">
        <f aca="false">XNPV(0.1,B477:AA477,$B$1:$AA$1)</f>
        <v>24980.6139865983</v>
      </c>
      <c r="AD477" s="342" t="n">
        <f aca="false">SUMPRODUCT(B477:AA477,$B$1010:$AA$1010)</f>
        <v>49951.0558718922</v>
      </c>
      <c r="AE477" s="343" t="n">
        <f aca="false">SUMPRODUCT(B477:AA477,$B$1012:$AA$1012)</f>
        <v>49618.4084525367</v>
      </c>
      <c r="AF477" s="344" t="n">
        <f aca="false">XIRR(B477:AA477,$B$1:$AA$1)</f>
        <v>0.163279824493495</v>
      </c>
      <c r="AG477" s="345" t="n">
        <f aca="false">1-EXP(-(1/0.25)*(AD477/ABS($AD$1010)))</f>
        <v>0.982792834018997</v>
      </c>
    </row>
    <row r="478" customFormat="false" ht="12.75" hidden="false" customHeight="false" outlineLevel="0" collapsed="false">
      <c r="A478" s="336"/>
      <c r="B478" s="341" t="n">
        <f aca="false">+[4]data1cf!A478</f>
        <v>-67272.823448243</v>
      </c>
      <c r="C478" s="341" t="n">
        <f aca="false">+[4]data1cf!B478</f>
        <v>12102.364405927</v>
      </c>
      <c r="D478" s="341" t="n">
        <f aca="false">+[4]data1cf!C478</f>
        <v>13003.6164008239</v>
      </c>
      <c r="E478" s="341" t="n">
        <f aca="false">+[4]data1cf!D478</f>
        <v>12700.6517815552</v>
      </c>
      <c r="F478" s="341" t="n">
        <f aca="false">+[4]data1cf!E478</f>
        <v>12254.0005124353</v>
      </c>
      <c r="G478" s="341" t="n">
        <f aca="false">+[4]data1cf!F478</f>
        <v>11928.1521192907</v>
      </c>
      <c r="H478" s="341" t="n">
        <f aca="false">+[4]data1cf!G478</f>
        <v>11871.0887552481</v>
      </c>
      <c r="I478" s="341" t="n">
        <f aca="false">+[4]data1cf!H478</f>
        <v>11735.8227938017</v>
      </c>
      <c r="J478" s="341" t="n">
        <f aca="false">+[4]data1cf!I478</f>
        <v>11692.1838934286</v>
      </c>
      <c r="K478" s="341" t="n">
        <f aca="false">+[4]data1cf!J478</f>
        <v>11604.8265434886</v>
      </c>
      <c r="L478" s="341" t="n">
        <f aca="false">+[4]data1cf!K478</f>
        <v>11535.7059177593</v>
      </c>
      <c r="M478" s="341" t="n">
        <f aca="false">+[4]data1cf!L478</f>
        <v>11424.9580592411</v>
      </c>
      <c r="N478" s="341" t="n">
        <f aca="false">+[4]data1cf!M478</f>
        <v>11419.2925903096</v>
      </c>
      <c r="O478" s="341" t="n">
        <f aca="false">+[4]data1cf!N478</f>
        <v>11482.3708543931</v>
      </c>
      <c r="P478" s="341" t="n">
        <f aca="false">+[4]data1cf!O478</f>
        <v>11449.3276579985</v>
      </c>
      <c r="Q478" s="341" t="n">
        <f aca="false">+[4]data1cf!P478</f>
        <v>11280.2311130348</v>
      </c>
      <c r="R478" s="341" t="n">
        <f aca="false">+[4]data1cf!Q478</f>
        <v>771.592375821968</v>
      </c>
      <c r="S478" s="341" t="n">
        <f aca="false">+[4]data1cf!R478</f>
        <v>0</v>
      </c>
      <c r="T478" s="341" t="n">
        <f aca="false">+[4]data1cf!S478</f>
        <v>0</v>
      </c>
      <c r="U478" s="341" t="n">
        <f aca="false">+[4]data1cf!T478</f>
        <v>0</v>
      </c>
      <c r="V478" s="341" t="n">
        <f aca="false">+[4]data1cf!U478</f>
        <v>0</v>
      </c>
      <c r="W478" s="341" t="n">
        <f aca="false">+[4]data1cf!V478</f>
        <v>0</v>
      </c>
      <c r="X478" s="341" t="n">
        <f aca="false">+[4]data1cf!W478</f>
        <v>0</v>
      </c>
      <c r="Y478" s="341" t="n">
        <f aca="false">+[4]data1cf!X478</f>
        <v>0</v>
      </c>
      <c r="Z478" s="341" t="n">
        <f aca="false">+[4]data1cf!Y478</f>
        <v>0</v>
      </c>
      <c r="AA478" s="341" t="n">
        <f aca="false">+[4]data1cf!Z478</f>
        <v>0</v>
      </c>
      <c r="AB478" s="341"/>
      <c r="AC478" s="342" t="n">
        <f aca="false">XNPV(0.1,B478:AA478,$B$1:$AA$1)</f>
        <v>24153.7758967022</v>
      </c>
      <c r="AD478" s="342" t="n">
        <f aca="false">SUMPRODUCT(B478:AA478,$B$1010:$AA$1010)</f>
        <v>49127.3712195751</v>
      </c>
      <c r="AE478" s="343" t="n">
        <f aca="false">SUMPRODUCT(B478:AA478,$B$1012:$AA$1012)</f>
        <v>48794.6397897978</v>
      </c>
      <c r="AF478" s="344" t="n">
        <f aca="false">XIRR(B478:AA478,$B$1:$AA$1)</f>
        <v>0.160558290298502</v>
      </c>
      <c r="AG478" s="345" t="n">
        <f aca="false">1-EXP(-(1/0.25)*(AD478/ABS($AD$1010)))</f>
        <v>0.981600661511943</v>
      </c>
    </row>
    <row r="479" customFormat="false" ht="12.75" hidden="false" customHeight="false" outlineLevel="0" collapsed="false">
      <c r="A479" s="336"/>
      <c r="B479" s="341" t="n">
        <f aca="false">+[4]data1cf!A479</f>
        <v>-64250.0865586056</v>
      </c>
      <c r="C479" s="341" t="n">
        <f aca="false">+[4]data1cf!B479</f>
        <v>11787.9045716768</v>
      </c>
      <c r="D479" s="341" t="n">
        <f aca="false">+[4]data1cf!C479</f>
        <v>12786.5555400011</v>
      </c>
      <c r="E479" s="341" t="n">
        <f aca="false">+[4]data1cf!D479</f>
        <v>12559.7118295145</v>
      </c>
      <c r="F479" s="341" t="n">
        <f aca="false">+[4]data1cf!E479</f>
        <v>12298.4789748157</v>
      </c>
      <c r="G479" s="341" t="n">
        <f aca="false">+[4]data1cf!F479</f>
        <v>12050.2097916059</v>
      </c>
      <c r="H479" s="341" t="n">
        <f aca="false">+[4]data1cf!G479</f>
        <v>11807.4466123445</v>
      </c>
      <c r="I479" s="341" t="n">
        <f aca="false">+[4]data1cf!H479</f>
        <v>11601.3777041737</v>
      </c>
      <c r="J479" s="341" t="n">
        <f aca="false">+[4]data1cf!I479</f>
        <v>11525.6677948345</v>
      </c>
      <c r="K479" s="341" t="n">
        <f aca="false">+[4]data1cf!J479</f>
        <v>11566.1636612348</v>
      </c>
      <c r="L479" s="341" t="n">
        <f aca="false">+[4]data1cf!K479</f>
        <v>11637.4628467132</v>
      </c>
      <c r="M479" s="341" t="n">
        <f aca="false">+[4]data1cf!L479</f>
        <v>11494.1781234386</v>
      </c>
      <c r="N479" s="341" t="n">
        <f aca="false">+[4]data1cf!M479</f>
        <v>11463.6112523996</v>
      </c>
      <c r="O479" s="341" t="n">
        <f aca="false">+[4]data1cf!N479</f>
        <v>11357.4262024488</v>
      </c>
      <c r="P479" s="341" t="n">
        <f aca="false">+[4]data1cf!O479</f>
        <v>11379.556947953</v>
      </c>
      <c r="Q479" s="341" t="n">
        <f aca="false">+[4]data1cf!P479</f>
        <v>11262.7091126612</v>
      </c>
      <c r="R479" s="341" t="n">
        <f aca="false">+[4]data1cf!Q479</f>
        <v>736.922792792582</v>
      </c>
      <c r="S479" s="341" t="n">
        <f aca="false">+[4]data1cf!R479</f>
        <v>0</v>
      </c>
      <c r="T479" s="341" t="n">
        <f aca="false">+[4]data1cf!S479</f>
        <v>0</v>
      </c>
      <c r="U479" s="341" t="n">
        <f aca="false">+[4]data1cf!T479</f>
        <v>0</v>
      </c>
      <c r="V479" s="341" t="n">
        <f aca="false">+[4]data1cf!U479</f>
        <v>0</v>
      </c>
      <c r="W479" s="341" t="n">
        <f aca="false">+[4]data1cf!V479</f>
        <v>0</v>
      </c>
      <c r="X479" s="341" t="n">
        <f aca="false">+[4]data1cf!W479</f>
        <v>0</v>
      </c>
      <c r="Y479" s="341" t="n">
        <f aca="false">+[4]data1cf!X479</f>
        <v>0</v>
      </c>
      <c r="Z479" s="341" t="n">
        <f aca="false">+[4]data1cf!Y479</f>
        <v>0</v>
      </c>
      <c r="AA479" s="341" t="n">
        <f aca="false">+[4]data1cf!Z479</f>
        <v>0</v>
      </c>
      <c r="AB479" s="341"/>
      <c r="AC479" s="342" t="n">
        <f aca="false">XNPV(0.1,B479:AA479,$B$1:$AA$1)</f>
        <v>26523.9939523688</v>
      </c>
      <c r="AD479" s="342" t="n">
        <f aca="false">SUMPRODUCT(B479:AA479,$B$1010:$AA$1010)</f>
        <v>51404.3983060104</v>
      </c>
      <c r="AE479" s="343" t="n">
        <f aca="false">SUMPRODUCT(B479:AA479,$B$1012:$AA$1012)</f>
        <v>51072.8039707938</v>
      </c>
      <c r="AF479" s="344" t="n">
        <f aca="false">XIRR(B479:AA479,$B$1:$AA$1)</f>
        <v>0.168841120449333</v>
      </c>
      <c r="AG479" s="345" t="n">
        <f aca="false">1-EXP(-(1/0.25)*(AD479/ABS($AD$1010)))</f>
        <v>0.984711082755428</v>
      </c>
    </row>
    <row r="480" customFormat="false" ht="12.75" hidden="false" customHeight="false" outlineLevel="0" collapsed="false">
      <c r="A480" s="336"/>
      <c r="B480" s="341" t="n">
        <f aca="false">+[4]data1cf!A480</f>
        <v>-69676.8035583276</v>
      </c>
      <c r="C480" s="341" t="n">
        <f aca="false">+[4]data1cf!B480</f>
        <v>12093.3755830698</v>
      </c>
      <c r="D480" s="341" t="n">
        <f aca="false">+[4]data1cf!C480</f>
        <v>13105.2831909325</v>
      </c>
      <c r="E480" s="341" t="n">
        <f aca="false">+[4]data1cf!D480</f>
        <v>12736.6117222335</v>
      </c>
      <c r="F480" s="341" t="n">
        <f aca="false">+[4]data1cf!E480</f>
        <v>12394.1711237299</v>
      </c>
      <c r="G480" s="341" t="n">
        <f aca="false">+[4]data1cf!F480</f>
        <v>12166.8133627297</v>
      </c>
      <c r="H480" s="341" t="n">
        <f aca="false">+[4]data1cf!G480</f>
        <v>11873.7095748152</v>
      </c>
      <c r="I480" s="341" t="n">
        <f aca="false">+[4]data1cf!H480</f>
        <v>11766.5262059484</v>
      </c>
      <c r="J480" s="341" t="n">
        <f aca="false">+[4]data1cf!I480</f>
        <v>11747.0840747297</v>
      </c>
      <c r="K480" s="341" t="n">
        <f aca="false">+[4]data1cf!J480</f>
        <v>11694.0439910062</v>
      </c>
      <c r="L480" s="341" t="n">
        <f aca="false">+[4]data1cf!K480</f>
        <v>11638.0144451869</v>
      </c>
      <c r="M480" s="341" t="n">
        <f aca="false">+[4]data1cf!L480</f>
        <v>11654.7687549078</v>
      </c>
      <c r="N480" s="341" t="n">
        <f aca="false">+[4]data1cf!M480</f>
        <v>11663.1229901749</v>
      </c>
      <c r="O480" s="341" t="n">
        <f aca="false">+[4]data1cf!N480</f>
        <v>11422.7234033</v>
      </c>
      <c r="P480" s="341" t="n">
        <f aca="false">+[4]data1cf!O480</f>
        <v>11497.7796274552</v>
      </c>
      <c r="Q480" s="341" t="n">
        <f aca="false">+[4]data1cf!P480</f>
        <v>11497.8737217743</v>
      </c>
      <c r="R480" s="341" t="n">
        <f aca="false">+[4]data1cf!Q480</f>
        <v>799.165066092595</v>
      </c>
      <c r="S480" s="341" t="n">
        <f aca="false">+[4]data1cf!R480</f>
        <v>0</v>
      </c>
      <c r="T480" s="341" t="n">
        <f aca="false">+[4]data1cf!S480</f>
        <v>0</v>
      </c>
      <c r="U480" s="341" t="n">
        <f aca="false">+[4]data1cf!T480</f>
        <v>0</v>
      </c>
      <c r="V480" s="341" t="n">
        <f aca="false">+[4]data1cf!U480</f>
        <v>0</v>
      </c>
      <c r="W480" s="341" t="n">
        <f aca="false">+[4]data1cf!V480</f>
        <v>0</v>
      </c>
      <c r="X480" s="341" t="n">
        <f aca="false">+[4]data1cf!W480</f>
        <v>0</v>
      </c>
      <c r="Y480" s="341" t="n">
        <f aca="false">+[4]data1cf!X480</f>
        <v>0</v>
      </c>
      <c r="Z480" s="341" t="n">
        <f aca="false">+[4]data1cf!Y480</f>
        <v>0</v>
      </c>
      <c r="AA480" s="341" t="n">
        <f aca="false">+[4]data1cf!Z480</f>
        <v>0</v>
      </c>
      <c r="AB480" s="341"/>
      <c r="AC480" s="342" t="n">
        <f aca="false">XNPV(0.1,B480:AA480,$B$1:$AA$1)</f>
        <v>22428.1922610133</v>
      </c>
      <c r="AD480" s="342" t="n">
        <f aca="false">SUMPRODUCT(B480:AA480,$B$1010:$AA$1010)</f>
        <v>47623.8797467411</v>
      </c>
      <c r="AE480" s="343" t="n">
        <f aca="false">SUMPRODUCT(B480:AA480,$B$1012:$AA$1012)</f>
        <v>47288.0877149754</v>
      </c>
      <c r="AF480" s="344" t="n">
        <f aca="false">XIRR(B480:AA480,$B$1:$AA$1)</f>
        <v>0.154464257969125</v>
      </c>
      <c r="AG480" s="345" t="n">
        <f aca="false">1-EXP(-(1/0.25)*(AD480/ABS($AD$1010)))</f>
        <v>0.979207528705041</v>
      </c>
    </row>
    <row r="481" customFormat="false" ht="12.75" hidden="false" customHeight="false" outlineLevel="0" collapsed="false">
      <c r="A481" s="336"/>
      <c r="B481" s="341" t="n">
        <f aca="false">+[4]data1cf!A481</f>
        <v>-71715.5303849725</v>
      </c>
      <c r="C481" s="341" t="n">
        <f aca="false">+[4]data1cf!B481</f>
        <v>11959.8497527469</v>
      </c>
      <c r="D481" s="341" t="n">
        <f aca="false">+[4]data1cf!C481</f>
        <v>13168.3514486994</v>
      </c>
      <c r="E481" s="341" t="n">
        <f aca="false">+[4]data1cf!D481</f>
        <v>12709.5027894261</v>
      </c>
      <c r="F481" s="341" t="n">
        <f aca="false">+[4]data1cf!E481</f>
        <v>12538.8182289689</v>
      </c>
      <c r="G481" s="341" t="n">
        <f aca="false">+[4]data1cf!F481</f>
        <v>12140.7175076818</v>
      </c>
      <c r="H481" s="341" t="n">
        <f aca="false">+[4]data1cf!G481</f>
        <v>11899.9036482769</v>
      </c>
      <c r="I481" s="341" t="n">
        <f aca="false">+[4]data1cf!H481</f>
        <v>11753.891893844</v>
      </c>
      <c r="J481" s="341" t="n">
        <f aca="false">+[4]data1cf!I481</f>
        <v>11722.4633560059</v>
      </c>
      <c r="K481" s="341" t="n">
        <f aca="false">+[4]data1cf!J481</f>
        <v>11742.6157393449</v>
      </c>
      <c r="L481" s="341" t="n">
        <f aca="false">+[4]data1cf!K481</f>
        <v>11645.5862335978</v>
      </c>
      <c r="M481" s="341" t="n">
        <f aca="false">+[4]data1cf!L481</f>
        <v>11639.20570559</v>
      </c>
      <c r="N481" s="341" t="n">
        <f aca="false">+[4]data1cf!M481</f>
        <v>11610.0255513561</v>
      </c>
      <c r="O481" s="341" t="n">
        <f aca="false">+[4]data1cf!N481</f>
        <v>11516.6404976178</v>
      </c>
      <c r="P481" s="341" t="n">
        <f aca="false">+[4]data1cf!O481</f>
        <v>11620.848909185</v>
      </c>
      <c r="Q481" s="341" t="n">
        <f aca="false">+[4]data1cf!P481</f>
        <v>11410.6791689284</v>
      </c>
      <c r="R481" s="341" t="n">
        <f aca="false">+[4]data1cf!Q481</f>
        <v>822.54844730348</v>
      </c>
      <c r="S481" s="341" t="n">
        <f aca="false">+[4]data1cf!R481</f>
        <v>0</v>
      </c>
      <c r="T481" s="341" t="n">
        <f aca="false">+[4]data1cf!S481</f>
        <v>0</v>
      </c>
      <c r="U481" s="341" t="n">
        <f aca="false">+[4]data1cf!T481</f>
        <v>0</v>
      </c>
      <c r="V481" s="341" t="n">
        <f aca="false">+[4]data1cf!U481</f>
        <v>0</v>
      </c>
      <c r="W481" s="341" t="n">
        <f aca="false">+[4]data1cf!V481</f>
        <v>0</v>
      </c>
      <c r="X481" s="341" t="n">
        <f aca="false">+[4]data1cf!W481</f>
        <v>0</v>
      </c>
      <c r="Y481" s="341" t="n">
        <f aca="false">+[4]data1cf!X481</f>
        <v>0</v>
      </c>
      <c r="Z481" s="341" t="n">
        <f aca="false">+[4]data1cf!Y481</f>
        <v>0</v>
      </c>
      <c r="AA481" s="341" t="n">
        <f aca="false">+[4]data1cf!Z481</f>
        <v>0</v>
      </c>
      <c r="AB481" s="341"/>
      <c r="AC481" s="342" t="n">
        <f aca="false">XNPV(0.1,B481:AA481,$B$1:$AA$1)</f>
        <v>20424.1531290376</v>
      </c>
      <c r="AD481" s="342" t="n">
        <f aca="false">SUMPRODUCT(B481:AA481,$B$1010:$AA$1010)</f>
        <v>45649.996899195</v>
      </c>
      <c r="AE481" s="343" t="n">
        <f aca="false">SUMPRODUCT(B481:AA481,$B$1012:$AA$1012)</f>
        <v>45313.7787560341</v>
      </c>
      <c r="AF481" s="344" t="n">
        <f aca="false">XIRR(B481:AA481,$B$1:$AA$1)</f>
        <v>0.148386966986658</v>
      </c>
      <c r="AG481" s="345" t="n">
        <f aca="false">1-EXP(-(1/0.25)*(AD481/ABS($AD$1010)))</f>
        <v>0.975586816372531</v>
      </c>
    </row>
    <row r="482" customFormat="false" ht="12.75" hidden="false" customHeight="false" outlineLevel="0" collapsed="false">
      <c r="A482" s="336"/>
      <c r="B482" s="341" t="n">
        <f aca="false">+[4]data1cf!A482</f>
        <v>-73868.0627098903</v>
      </c>
      <c r="C482" s="341" t="n">
        <f aca="false">+[4]data1cf!B482</f>
        <v>12083.0901109111</v>
      </c>
      <c r="D482" s="341" t="n">
        <f aca="false">+[4]data1cf!C482</f>
        <v>13199.0254874112</v>
      </c>
      <c r="E482" s="341" t="n">
        <f aca="false">+[4]data1cf!D482</f>
        <v>12753.5773055187</v>
      </c>
      <c r="F482" s="341" t="n">
        <f aca="false">+[4]data1cf!E482</f>
        <v>12526.2103044253</v>
      </c>
      <c r="G482" s="341" t="n">
        <f aca="false">+[4]data1cf!F482</f>
        <v>12265.9342216949</v>
      </c>
      <c r="H482" s="341" t="n">
        <f aca="false">+[4]data1cf!G482</f>
        <v>11955.3229734728</v>
      </c>
      <c r="I482" s="341" t="n">
        <f aca="false">+[4]data1cf!H482</f>
        <v>11948.3786824961</v>
      </c>
      <c r="J482" s="341" t="n">
        <f aca="false">+[4]data1cf!I482</f>
        <v>11973.9765639951</v>
      </c>
      <c r="K482" s="341" t="n">
        <f aca="false">+[4]data1cf!J482</f>
        <v>11800.8074477379</v>
      </c>
      <c r="L482" s="341" t="n">
        <f aca="false">+[4]data1cf!K482</f>
        <v>11774.1809248207</v>
      </c>
      <c r="M482" s="341" t="n">
        <f aca="false">+[4]data1cf!L482</f>
        <v>11652.6838515556</v>
      </c>
      <c r="N482" s="341" t="n">
        <f aca="false">+[4]data1cf!M482</f>
        <v>11751.5743089179</v>
      </c>
      <c r="O482" s="341" t="n">
        <f aca="false">+[4]data1cf!N482</f>
        <v>11681.6821122467</v>
      </c>
      <c r="P482" s="341" t="n">
        <f aca="false">+[4]data1cf!O482</f>
        <v>11570.8686552366</v>
      </c>
      <c r="Q482" s="341" t="n">
        <f aca="false">+[4]data1cf!P482</f>
        <v>11567.5767765372</v>
      </c>
      <c r="R482" s="341" t="n">
        <f aca="false">+[4]data1cf!Q482</f>
        <v>847.237132057358</v>
      </c>
      <c r="S482" s="341" t="n">
        <f aca="false">+[4]data1cf!R482</f>
        <v>0</v>
      </c>
      <c r="T482" s="341" t="n">
        <f aca="false">+[4]data1cf!S482</f>
        <v>0</v>
      </c>
      <c r="U482" s="341" t="n">
        <f aca="false">+[4]data1cf!T482</f>
        <v>0</v>
      </c>
      <c r="V482" s="341" t="n">
        <f aca="false">+[4]data1cf!U482</f>
        <v>0</v>
      </c>
      <c r="W482" s="341" t="n">
        <f aca="false">+[4]data1cf!V482</f>
        <v>0</v>
      </c>
      <c r="X482" s="341" t="n">
        <f aca="false">+[4]data1cf!W482</f>
        <v>0</v>
      </c>
      <c r="Y482" s="341" t="n">
        <f aca="false">+[4]data1cf!X482</f>
        <v>0</v>
      </c>
      <c r="Z482" s="341" t="n">
        <f aca="false">+[4]data1cf!Y482</f>
        <v>0</v>
      </c>
      <c r="AA482" s="341" t="n">
        <f aca="false">+[4]data1cf!Z482</f>
        <v>0</v>
      </c>
      <c r="AB482" s="341"/>
      <c r="AC482" s="342" t="n">
        <f aca="false">XNPV(0.1,B482:AA482,$B$1:$AA$1)</f>
        <v>18961.0177886451</v>
      </c>
      <c r="AD482" s="342" t="n">
        <f aca="false">SUMPRODUCT(B482:AA482,$B$1010:$AA$1010)</f>
        <v>44405.9017268874</v>
      </c>
      <c r="AE482" s="343" t="n">
        <f aca="false">SUMPRODUCT(B482:AA482,$B$1012:$AA$1012)</f>
        <v>44066.7638596537</v>
      </c>
      <c r="AF482" s="344" t="n">
        <f aca="false">XIRR(B482:AA482,$B$1:$AA$1)</f>
        <v>0.143740148799336</v>
      </c>
      <c r="AG482" s="345" t="n">
        <f aca="false">1-EXP(-(1/0.25)*(AD482/ABS($AD$1010)))</f>
        <v>0.972987402876985</v>
      </c>
    </row>
    <row r="483" customFormat="false" ht="12.75" hidden="false" customHeight="false" outlineLevel="0" collapsed="false">
      <c r="A483" s="336"/>
      <c r="B483" s="341" t="n">
        <f aca="false">+[4]data1cf!A483</f>
        <v>-62164.4481963778</v>
      </c>
      <c r="C483" s="341" t="n">
        <f aca="false">+[4]data1cf!B483</f>
        <v>11805.7970984528</v>
      </c>
      <c r="D483" s="341" t="n">
        <f aca="false">+[4]data1cf!C483</f>
        <v>12818.4694243732</v>
      </c>
      <c r="E483" s="341" t="n">
        <f aca="false">+[4]data1cf!D483</f>
        <v>12465.8634780007</v>
      </c>
      <c r="F483" s="341" t="n">
        <f aca="false">+[4]data1cf!E483</f>
        <v>12154.0324313097</v>
      </c>
      <c r="G483" s="341" t="n">
        <f aca="false">+[4]data1cf!F483</f>
        <v>11974.5346669789</v>
      </c>
      <c r="H483" s="341" t="n">
        <f aca="false">+[4]data1cf!G483</f>
        <v>11720.4035767929</v>
      </c>
      <c r="I483" s="341" t="n">
        <f aca="false">+[4]data1cf!H483</f>
        <v>11574.7148652784</v>
      </c>
      <c r="J483" s="341" t="n">
        <f aca="false">+[4]data1cf!I483</f>
        <v>11588.4023062697</v>
      </c>
      <c r="K483" s="341" t="n">
        <f aca="false">+[4]data1cf!J483</f>
        <v>11512.2227408083</v>
      </c>
      <c r="L483" s="341" t="n">
        <f aca="false">+[4]data1cf!K483</f>
        <v>11442.637236039</v>
      </c>
      <c r="M483" s="341" t="n">
        <f aca="false">+[4]data1cf!L483</f>
        <v>11563.2244572284</v>
      </c>
      <c r="N483" s="341" t="n">
        <f aca="false">+[4]data1cf!M483</f>
        <v>11294.1421270107</v>
      </c>
      <c r="O483" s="341" t="n">
        <f aca="false">+[4]data1cf!N483</f>
        <v>11355.3741918901</v>
      </c>
      <c r="P483" s="341" t="n">
        <f aca="false">+[4]data1cf!O483</f>
        <v>11176.0026262948</v>
      </c>
      <c r="Q483" s="341" t="n">
        <f aca="false">+[4]data1cf!P483</f>
        <v>11297.5619159373</v>
      </c>
      <c r="R483" s="341" t="n">
        <f aca="false">+[4]data1cf!Q483</f>
        <v>713.001355033175</v>
      </c>
      <c r="S483" s="341" t="n">
        <f aca="false">+[4]data1cf!R483</f>
        <v>0</v>
      </c>
      <c r="T483" s="341" t="n">
        <f aca="false">+[4]data1cf!S483</f>
        <v>0</v>
      </c>
      <c r="U483" s="341" t="n">
        <f aca="false">+[4]data1cf!T483</f>
        <v>0</v>
      </c>
      <c r="V483" s="341" t="n">
        <f aca="false">+[4]data1cf!U483</f>
        <v>0</v>
      </c>
      <c r="W483" s="341" t="n">
        <f aca="false">+[4]data1cf!V483</f>
        <v>0</v>
      </c>
      <c r="X483" s="341" t="n">
        <f aca="false">+[4]data1cf!W483</f>
        <v>0</v>
      </c>
      <c r="Y483" s="341" t="n">
        <f aca="false">+[4]data1cf!X483</f>
        <v>0</v>
      </c>
      <c r="Z483" s="341" t="n">
        <f aca="false">+[4]data1cf!Y483</f>
        <v>0</v>
      </c>
      <c r="AA483" s="341" t="n">
        <f aca="false">+[4]data1cf!Z483</f>
        <v>0</v>
      </c>
      <c r="AB483" s="341"/>
      <c r="AC483" s="342" t="n">
        <f aca="false">XNPV(0.1,B483:AA483,$B$1:$AA$1)</f>
        <v>28223.934302491</v>
      </c>
      <c r="AD483" s="342" t="n">
        <f aca="false">SUMPRODUCT(B483:AA483,$B$1010:$AA$1010)</f>
        <v>52975.5071777269</v>
      </c>
      <c r="AE483" s="343" t="n">
        <f aca="false">SUMPRODUCT(B483:AA483,$B$1012:$AA$1012)</f>
        <v>52645.6903885123</v>
      </c>
      <c r="AF483" s="344" t="n">
        <f aca="false">XIRR(B483:AA483,$B$1:$AA$1)</f>
        <v>0.175427726035109</v>
      </c>
      <c r="AG483" s="345" t="n">
        <f aca="false">1-EXP(-(1/0.25)*(AD483/ABS($AD$1010)))</f>
        <v>0.986544973554605</v>
      </c>
    </row>
    <row r="484" customFormat="false" ht="12.75" hidden="false" customHeight="false" outlineLevel="0" collapsed="false">
      <c r="A484" s="336"/>
      <c r="B484" s="341" t="n">
        <f aca="false">+[4]data1cf!A484</f>
        <v>-66139.4917428305</v>
      </c>
      <c r="C484" s="341" t="n">
        <f aca="false">+[4]data1cf!B484</f>
        <v>11918.4505163914</v>
      </c>
      <c r="D484" s="341" t="n">
        <f aca="false">+[4]data1cf!C484</f>
        <v>12837.9678633536</v>
      </c>
      <c r="E484" s="341" t="n">
        <f aca="false">+[4]data1cf!D484</f>
        <v>12635.0022715834</v>
      </c>
      <c r="F484" s="341" t="n">
        <f aca="false">+[4]data1cf!E484</f>
        <v>12290.0432696439</v>
      </c>
      <c r="G484" s="341" t="n">
        <f aca="false">+[4]data1cf!F484</f>
        <v>12101.5904869673</v>
      </c>
      <c r="H484" s="341" t="n">
        <f aca="false">+[4]data1cf!G484</f>
        <v>11813.5791923845</v>
      </c>
      <c r="I484" s="341" t="n">
        <f aca="false">+[4]data1cf!H484</f>
        <v>11699.7941056698</v>
      </c>
      <c r="J484" s="341" t="n">
        <f aca="false">+[4]data1cf!I484</f>
        <v>11697.3828307503</v>
      </c>
      <c r="K484" s="341" t="n">
        <f aca="false">+[4]data1cf!J484</f>
        <v>11516.7388361467</v>
      </c>
      <c r="L484" s="341" t="n">
        <f aca="false">+[4]data1cf!K484</f>
        <v>11603.590993118</v>
      </c>
      <c r="M484" s="341" t="n">
        <f aca="false">+[4]data1cf!L484</f>
        <v>11600.0069376238</v>
      </c>
      <c r="N484" s="341" t="n">
        <f aca="false">+[4]data1cf!M484</f>
        <v>11416.7176894855</v>
      </c>
      <c r="O484" s="341" t="n">
        <f aca="false">+[4]data1cf!N484</f>
        <v>11394.6649164591</v>
      </c>
      <c r="P484" s="341" t="n">
        <f aca="false">+[4]data1cf!O484</f>
        <v>11286.5857344941</v>
      </c>
      <c r="Q484" s="341" t="n">
        <f aca="false">+[4]data1cf!P484</f>
        <v>11296.3831763365</v>
      </c>
      <c r="R484" s="341" t="n">
        <f aca="false">+[4]data1cf!Q484</f>
        <v>758.593514493569</v>
      </c>
      <c r="S484" s="341" t="n">
        <f aca="false">+[4]data1cf!R484</f>
        <v>0</v>
      </c>
      <c r="T484" s="341" t="n">
        <f aca="false">+[4]data1cf!S484</f>
        <v>0</v>
      </c>
      <c r="U484" s="341" t="n">
        <f aca="false">+[4]data1cf!T484</f>
        <v>0</v>
      </c>
      <c r="V484" s="341" t="n">
        <f aca="false">+[4]data1cf!U484</f>
        <v>0</v>
      </c>
      <c r="W484" s="341" t="n">
        <f aca="false">+[4]data1cf!V484</f>
        <v>0</v>
      </c>
      <c r="X484" s="341" t="n">
        <f aca="false">+[4]data1cf!W484</f>
        <v>0</v>
      </c>
      <c r="Y484" s="341" t="n">
        <f aca="false">+[4]data1cf!X484</f>
        <v>0</v>
      </c>
      <c r="Z484" s="341" t="n">
        <f aca="false">+[4]data1cf!Y484</f>
        <v>0</v>
      </c>
      <c r="AA484" s="341" t="n">
        <f aca="false">+[4]data1cf!Z484</f>
        <v>0</v>
      </c>
      <c r="AB484" s="341"/>
      <c r="AC484" s="342" t="n">
        <f aca="false">XNPV(0.1,B484:AA484,$B$1:$AA$1)</f>
        <v>24999.6536027752</v>
      </c>
      <c r="AD484" s="342" t="n">
        <f aca="false">SUMPRODUCT(B484:AA484,$B$1010:$AA$1010)</f>
        <v>49948.8592612814</v>
      </c>
      <c r="AE484" s="343" t="n">
        <f aca="false">SUMPRODUCT(B484:AA484,$B$1012:$AA$1012)</f>
        <v>49616.471207792</v>
      </c>
      <c r="AF484" s="344" t="n">
        <f aca="false">XIRR(B484:AA484,$B$1:$AA$1)</f>
        <v>0.163420937187034</v>
      </c>
      <c r="AG484" s="345" t="n">
        <f aca="false">1-EXP(-(1/0.25)*(AD484/ABS($AD$1010)))</f>
        <v>0.982789759746448</v>
      </c>
    </row>
    <row r="485" customFormat="false" ht="12.75" hidden="false" customHeight="false" outlineLevel="0" collapsed="false">
      <c r="A485" s="336"/>
      <c r="B485" s="341" t="n">
        <f aca="false">+[4]data1cf!A485</f>
        <v>-61873.6675368499</v>
      </c>
      <c r="C485" s="341" t="n">
        <f aca="false">+[4]data1cf!B485</f>
        <v>11907.649448933</v>
      </c>
      <c r="D485" s="341" t="n">
        <f aca="false">+[4]data1cf!C485</f>
        <v>12586.3964278971</v>
      </c>
      <c r="E485" s="341" t="n">
        <f aca="false">+[4]data1cf!D485</f>
        <v>12403.2599330079</v>
      </c>
      <c r="F485" s="341" t="n">
        <f aca="false">+[4]data1cf!E485</f>
        <v>12235.6951613938</v>
      </c>
      <c r="G485" s="341" t="n">
        <f aca="false">+[4]data1cf!F485</f>
        <v>11959.7962394614</v>
      </c>
      <c r="H485" s="341" t="n">
        <f aca="false">+[4]data1cf!G485</f>
        <v>11795.3857917255</v>
      </c>
      <c r="I485" s="341" t="n">
        <f aca="false">+[4]data1cf!H485</f>
        <v>11646.5252837251</v>
      </c>
      <c r="J485" s="341" t="n">
        <f aca="false">+[4]data1cf!I485</f>
        <v>11625.1144319025</v>
      </c>
      <c r="K485" s="341" t="n">
        <f aca="false">+[4]data1cf!J485</f>
        <v>11566.4608365393</v>
      </c>
      <c r="L485" s="341" t="n">
        <f aca="false">+[4]data1cf!K485</f>
        <v>11376.393274127</v>
      </c>
      <c r="M485" s="341" t="n">
        <f aca="false">+[4]data1cf!L485</f>
        <v>11362.4119403091</v>
      </c>
      <c r="N485" s="341" t="n">
        <f aca="false">+[4]data1cf!M485</f>
        <v>11282.7144971808</v>
      </c>
      <c r="O485" s="341" t="n">
        <f aca="false">+[4]data1cf!N485</f>
        <v>11384.8731321027</v>
      </c>
      <c r="P485" s="341" t="n">
        <f aca="false">+[4]data1cf!O485</f>
        <v>11066.3416397078</v>
      </c>
      <c r="Q485" s="341" t="n">
        <f aca="false">+[4]data1cf!P485</f>
        <v>11167.6650690344</v>
      </c>
      <c r="R485" s="341" t="n">
        <f aca="false">+[4]data1cf!Q485</f>
        <v>709.666217180654</v>
      </c>
      <c r="S485" s="341" t="n">
        <f aca="false">+[4]data1cf!R485</f>
        <v>0</v>
      </c>
      <c r="T485" s="341" t="n">
        <f aca="false">+[4]data1cf!S485</f>
        <v>0</v>
      </c>
      <c r="U485" s="341" t="n">
        <f aca="false">+[4]data1cf!T485</f>
        <v>0</v>
      </c>
      <c r="V485" s="341" t="n">
        <f aca="false">+[4]data1cf!U485</f>
        <v>0</v>
      </c>
      <c r="W485" s="341" t="n">
        <f aca="false">+[4]data1cf!V485</f>
        <v>0</v>
      </c>
      <c r="X485" s="341" t="n">
        <f aca="false">+[4]data1cf!W485</f>
        <v>0</v>
      </c>
      <c r="Y485" s="341" t="n">
        <f aca="false">+[4]data1cf!X485</f>
        <v>0</v>
      </c>
      <c r="Z485" s="341" t="n">
        <f aca="false">+[4]data1cf!Y485</f>
        <v>0</v>
      </c>
      <c r="AA485" s="341" t="n">
        <f aca="false">+[4]data1cf!Z485</f>
        <v>0</v>
      </c>
      <c r="AB485" s="341"/>
      <c r="AC485" s="342" t="n">
        <f aca="false">XNPV(0.1,B485:AA485,$B$1:$AA$1)</f>
        <v>28382.8102357219</v>
      </c>
      <c r="AD485" s="342" t="n">
        <f aca="false">SUMPRODUCT(B485:AA485,$B$1010:$AA$1010)</f>
        <v>53085.281506605</v>
      </c>
      <c r="AE485" s="343" t="n">
        <f aca="false">SUMPRODUCT(B485:AA485,$B$1012:$AA$1012)</f>
        <v>52756.2843884628</v>
      </c>
      <c r="AF485" s="344" t="n">
        <f aca="false">XIRR(B485:AA485,$B$1:$AA$1)</f>
        <v>0.176214595239478</v>
      </c>
      <c r="AG485" s="345" t="n">
        <f aca="false">1-EXP(-(1/0.25)*(AD485/ABS($AD$1010)))</f>
        <v>0.986664562022414</v>
      </c>
    </row>
    <row r="486" customFormat="false" ht="12.75" hidden="false" customHeight="false" outlineLevel="0" collapsed="false">
      <c r="A486" s="336"/>
      <c r="B486" s="341" t="n">
        <f aca="false">+[4]data1cf!A486</f>
        <v>-63030.8098176545</v>
      </c>
      <c r="C486" s="341" t="n">
        <f aca="false">+[4]data1cf!B486</f>
        <v>11961.0139790163</v>
      </c>
      <c r="D486" s="341" t="n">
        <f aca="false">+[4]data1cf!C486</f>
        <v>12834.8387466032</v>
      </c>
      <c r="E486" s="341" t="n">
        <f aca="false">+[4]data1cf!D486</f>
        <v>12624.4107876753</v>
      </c>
      <c r="F486" s="341" t="n">
        <f aca="false">+[4]data1cf!E486</f>
        <v>12293.4602208678</v>
      </c>
      <c r="G486" s="341" t="n">
        <f aca="false">+[4]data1cf!F486</f>
        <v>11908.6171896644</v>
      </c>
      <c r="H486" s="341" t="n">
        <f aca="false">+[4]data1cf!G486</f>
        <v>11767.2549575701</v>
      </c>
      <c r="I486" s="341" t="n">
        <f aca="false">+[4]data1cf!H486</f>
        <v>11609.0612169083</v>
      </c>
      <c r="J486" s="341" t="n">
        <f aca="false">+[4]data1cf!I486</f>
        <v>11618.0021153394</v>
      </c>
      <c r="K486" s="341" t="n">
        <f aca="false">+[4]data1cf!J486</f>
        <v>11469.7466416827</v>
      </c>
      <c r="L486" s="341" t="n">
        <f aca="false">+[4]data1cf!K486</f>
        <v>11398.8160547662</v>
      </c>
      <c r="M486" s="341" t="n">
        <f aca="false">+[4]data1cf!L486</f>
        <v>11481.4982585216</v>
      </c>
      <c r="N486" s="341" t="n">
        <f aca="false">+[4]data1cf!M486</f>
        <v>11375.5818772615</v>
      </c>
      <c r="O486" s="341" t="n">
        <f aca="false">+[4]data1cf!N486</f>
        <v>11425.1937491639</v>
      </c>
      <c r="P486" s="341" t="n">
        <f aca="false">+[4]data1cf!O486</f>
        <v>11231.4585963686</v>
      </c>
      <c r="Q486" s="341" t="n">
        <f aca="false">+[4]data1cf!P486</f>
        <v>11179.4359150075</v>
      </c>
      <c r="R486" s="341" t="n">
        <f aca="false">+[4]data1cf!Q486</f>
        <v>722.93817628457</v>
      </c>
      <c r="S486" s="341" t="n">
        <f aca="false">+[4]data1cf!R486</f>
        <v>0</v>
      </c>
      <c r="T486" s="341" t="n">
        <f aca="false">+[4]data1cf!S486</f>
        <v>0</v>
      </c>
      <c r="U486" s="341" t="n">
        <f aca="false">+[4]data1cf!T486</f>
        <v>0</v>
      </c>
      <c r="V486" s="341" t="n">
        <f aca="false">+[4]data1cf!U486</f>
        <v>0</v>
      </c>
      <c r="W486" s="341" t="n">
        <f aca="false">+[4]data1cf!V486</f>
        <v>0</v>
      </c>
      <c r="X486" s="341" t="n">
        <f aca="false">+[4]data1cf!W486</f>
        <v>0</v>
      </c>
      <c r="Y486" s="341" t="n">
        <f aca="false">+[4]data1cf!X486</f>
        <v>0</v>
      </c>
      <c r="Z486" s="341" t="n">
        <f aca="false">+[4]data1cf!Y486</f>
        <v>0</v>
      </c>
      <c r="AA486" s="341" t="n">
        <f aca="false">+[4]data1cf!Z486</f>
        <v>0</v>
      </c>
      <c r="AB486" s="341"/>
      <c r="AC486" s="342" t="n">
        <f aca="false">XNPV(0.1,B486:AA486,$B$1:$AA$1)</f>
        <v>27714.5570006588</v>
      </c>
      <c r="AD486" s="342" t="n">
        <f aca="false">SUMPRODUCT(B486:AA486,$B$1010:$AA$1010)</f>
        <v>52504.7434761686</v>
      </c>
      <c r="AE486" s="343" t="n">
        <f aca="false">SUMPRODUCT(B486:AA486,$B$1012:$AA$1012)</f>
        <v>52174.5245511793</v>
      </c>
      <c r="AF486" s="344" t="n">
        <f aca="false">XIRR(B486:AA486,$B$1:$AA$1)</f>
        <v>0.173389820585648</v>
      </c>
      <c r="AG486" s="345" t="n">
        <f aca="false">1-EXP(-(1/0.25)*(AD486/ABS($AD$1010)))</f>
        <v>0.986019840958347</v>
      </c>
    </row>
    <row r="487" customFormat="false" ht="12.75" hidden="false" customHeight="false" outlineLevel="0" collapsed="false">
      <c r="A487" s="336"/>
      <c r="B487" s="341" t="n">
        <f aca="false">+[4]data1cf!A487</f>
        <v>-73540.8687998917</v>
      </c>
      <c r="C487" s="341" t="n">
        <f aca="false">+[4]data1cf!B487</f>
        <v>12054.6380199739</v>
      </c>
      <c r="D487" s="341" t="n">
        <f aca="false">+[4]data1cf!C487</f>
        <v>13258.7580892422</v>
      </c>
      <c r="E487" s="341" t="n">
        <f aca="false">+[4]data1cf!D487</f>
        <v>12831.635029776</v>
      </c>
      <c r="F487" s="341" t="n">
        <f aca="false">+[4]data1cf!E487</f>
        <v>12650.6590710161</v>
      </c>
      <c r="G487" s="341" t="n">
        <f aca="false">+[4]data1cf!F487</f>
        <v>12167.975660945</v>
      </c>
      <c r="H487" s="341" t="n">
        <f aca="false">+[4]data1cf!G487</f>
        <v>11951.0929661145</v>
      </c>
      <c r="I487" s="341" t="n">
        <f aca="false">+[4]data1cf!H487</f>
        <v>11955.6911843844</v>
      </c>
      <c r="J487" s="341" t="n">
        <f aca="false">+[4]data1cf!I487</f>
        <v>11749.9017422178</v>
      </c>
      <c r="K487" s="341" t="n">
        <f aca="false">+[4]data1cf!J487</f>
        <v>11776.4075591982</v>
      </c>
      <c r="L487" s="341" t="n">
        <f aca="false">+[4]data1cf!K487</f>
        <v>11697.2469153245</v>
      </c>
      <c r="M487" s="341" t="n">
        <f aca="false">+[4]data1cf!L487</f>
        <v>11638.1619751875</v>
      </c>
      <c r="N487" s="341" t="n">
        <f aca="false">+[4]data1cf!M487</f>
        <v>11783.9094283042</v>
      </c>
      <c r="O487" s="341" t="n">
        <f aca="false">+[4]data1cf!N487</f>
        <v>11739.683912899</v>
      </c>
      <c r="P487" s="341" t="n">
        <f aca="false">+[4]data1cf!O487</f>
        <v>11590.7432800355</v>
      </c>
      <c r="Q487" s="341" t="n">
        <f aca="false">+[4]data1cf!P487</f>
        <v>11558.2359317834</v>
      </c>
      <c r="R487" s="341" t="n">
        <f aca="false">+[4]data1cf!Q487</f>
        <v>843.484348787238</v>
      </c>
      <c r="S487" s="341" t="n">
        <f aca="false">+[4]data1cf!R487</f>
        <v>0</v>
      </c>
      <c r="T487" s="341" t="n">
        <f aca="false">+[4]data1cf!S487</f>
        <v>0</v>
      </c>
      <c r="U487" s="341" t="n">
        <f aca="false">+[4]data1cf!T487</f>
        <v>0</v>
      </c>
      <c r="V487" s="341" t="n">
        <f aca="false">+[4]data1cf!U487</f>
        <v>0</v>
      </c>
      <c r="W487" s="341" t="n">
        <f aca="false">+[4]data1cf!V487</f>
        <v>0</v>
      </c>
      <c r="X487" s="341" t="n">
        <f aca="false">+[4]data1cf!W487</f>
        <v>0</v>
      </c>
      <c r="Y487" s="341" t="n">
        <f aca="false">+[4]data1cf!X487</f>
        <v>0</v>
      </c>
      <c r="Z487" s="341" t="n">
        <f aca="false">+[4]data1cf!Y487</f>
        <v>0</v>
      </c>
      <c r="AA487" s="341" t="n">
        <f aca="false">+[4]data1cf!Z487</f>
        <v>0</v>
      </c>
      <c r="AB487" s="341"/>
      <c r="AC487" s="342" t="n">
        <f aca="false">XNPV(0.1,B487:AA487,$B$1:$AA$1)</f>
        <v>19275.5797813334</v>
      </c>
      <c r="AD487" s="342" t="n">
        <f aca="false">SUMPRODUCT(B487:AA487,$B$1010:$AA$1010)</f>
        <v>44688.3028739011</v>
      </c>
      <c r="AE487" s="343" t="n">
        <f aca="false">SUMPRODUCT(B487:AA487,$B$1012:$AA$1012)</f>
        <v>44349.5585293279</v>
      </c>
      <c r="AF487" s="344" t="n">
        <f aca="false">XIRR(B487:AA487,$B$1:$AA$1)</f>
        <v>0.144677629618348</v>
      </c>
      <c r="AG487" s="345" t="n">
        <f aca="false">1-EXP(-(1/0.25)*(AD487/ABS($AD$1010)))</f>
        <v>0.973600735736655</v>
      </c>
    </row>
    <row r="488" customFormat="false" ht="12.75" hidden="false" customHeight="false" outlineLevel="0" collapsed="false">
      <c r="A488" s="336"/>
      <c r="B488" s="341" t="n">
        <f aca="false">+[4]data1cf!A488</f>
        <v>-64380.6435842815</v>
      </c>
      <c r="C488" s="341" t="n">
        <f aca="false">+[4]data1cf!B488</f>
        <v>11807.3212060296</v>
      </c>
      <c r="D488" s="341" t="n">
        <f aca="false">+[4]data1cf!C488</f>
        <v>12887.7291336348</v>
      </c>
      <c r="E488" s="341" t="n">
        <f aca="false">+[4]data1cf!D488</f>
        <v>12523.7507059479</v>
      </c>
      <c r="F488" s="341" t="n">
        <f aca="false">+[4]data1cf!E488</f>
        <v>12266.6066946366</v>
      </c>
      <c r="G488" s="341" t="n">
        <f aca="false">+[4]data1cf!F488</f>
        <v>12086.4014119015</v>
      </c>
      <c r="H488" s="341" t="n">
        <f aca="false">+[4]data1cf!G488</f>
        <v>11679.9540586109</v>
      </c>
      <c r="I488" s="341" t="n">
        <f aca="false">+[4]data1cf!H488</f>
        <v>11505.1345606041</v>
      </c>
      <c r="J488" s="341" t="n">
        <f aca="false">+[4]data1cf!I488</f>
        <v>11603.5300289785</v>
      </c>
      <c r="K488" s="341" t="n">
        <f aca="false">+[4]data1cf!J488</f>
        <v>11515.8265095081</v>
      </c>
      <c r="L488" s="341" t="n">
        <f aca="false">+[4]data1cf!K488</f>
        <v>11588.8216275</v>
      </c>
      <c r="M488" s="341" t="n">
        <f aca="false">+[4]data1cf!L488</f>
        <v>11571.7578078816</v>
      </c>
      <c r="N488" s="341" t="n">
        <f aca="false">+[4]data1cf!M488</f>
        <v>11484.5252868766</v>
      </c>
      <c r="O488" s="341" t="n">
        <f aca="false">+[4]data1cf!N488</f>
        <v>11317.2752337163</v>
      </c>
      <c r="P488" s="341" t="n">
        <f aca="false">+[4]data1cf!O488</f>
        <v>11378.2427502615</v>
      </c>
      <c r="Q488" s="341" t="n">
        <f aca="false">+[4]data1cf!P488</f>
        <v>11363.7266670659</v>
      </c>
      <c r="R488" s="341" t="n">
        <f aca="false">+[4]data1cf!Q488</f>
        <v>738.420229654275</v>
      </c>
      <c r="S488" s="341" t="n">
        <f aca="false">+[4]data1cf!R488</f>
        <v>0</v>
      </c>
      <c r="T488" s="341" t="n">
        <f aca="false">+[4]data1cf!S488</f>
        <v>0</v>
      </c>
      <c r="U488" s="341" t="n">
        <f aca="false">+[4]data1cf!T488</f>
        <v>0</v>
      </c>
      <c r="V488" s="341" t="n">
        <f aca="false">+[4]data1cf!U488</f>
        <v>0</v>
      </c>
      <c r="W488" s="341" t="n">
        <f aca="false">+[4]data1cf!V488</f>
        <v>0</v>
      </c>
      <c r="X488" s="341" t="n">
        <f aca="false">+[4]data1cf!W488</f>
        <v>0</v>
      </c>
      <c r="Y488" s="341" t="n">
        <f aca="false">+[4]data1cf!X488</f>
        <v>0</v>
      </c>
      <c r="Z488" s="341" t="n">
        <f aca="false">+[4]data1cf!Y488</f>
        <v>0</v>
      </c>
      <c r="AA488" s="341" t="n">
        <f aca="false">+[4]data1cf!Z488</f>
        <v>0</v>
      </c>
      <c r="AB488" s="341"/>
      <c r="AC488" s="342" t="n">
        <f aca="false">XNPV(0.1,B488:AA488,$B$1:$AA$1)</f>
        <v>26389.65576338</v>
      </c>
      <c r="AD488" s="342" t="n">
        <f aca="false">SUMPRODUCT(B488:AA488,$B$1010:$AA$1010)</f>
        <v>51261.909666847</v>
      </c>
      <c r="AE488" s="343" t="n">
        <f aca="false">SUMPRODUCT(B488:AA488,$B$1012:$AA$1012)</f>
        <v>50930.3536012741</v>
      </c>
      <c r="AF488" s="344" t="n">
        <f aca="false">XIRR(B488:AA488,$B$1:$AA$1)</f>
        <v>0.168411302209407</v>
      </c>
      <c r="AG488" s="345" t="n">
        <f aca="false">1-EXP(-(1/0.25)*(AD488/ABS($AD$1010)))</f>
        <v>0.984532878970203</v>
      </c>
    </row>
    <row r="489" customFormat="false" ht="12.75" hidden="false" customHeight="false" outlineLevel="0" collapsed="false">
      <c r="A489" s="336"/>
      <c r="B489" s="341" t="n">
        <f aca="false">+[4]data1cf!A489</f>
        <v>-73346.1209189175</v>
      </c>
      <c r="C489" s="341" t="n">
        <f aca="false">+[4]data1cf!B489</f>
        <v>12077.9032238845</v>
      </c>
      <c r="D489" s="341" t="n">
        <f aca="false">+[4]data1cf!C489</f>
        <v>13240.588102545</v>
      </c>
      <c r="E489" s="341" t="n">
        <f aca="false">+[4]data1cf!D489</f>
        <v>12827.2068856079</v>
      </c>
      <c r="F489" s="341" t="n">
        <f aca="false">+[4]data1cf!E489</f>
        <v>12546.7393184428</v>
      </c>
      <c r="G489" s="341" t="n">
        <f aca="false">+[4]data1cf!F489</f>
        <v>12266.2958212646</v>
      </c>
      <c r="H489" s="341" t="n">
        <f aca="false">+[4]data1cf!G489</f>
        <v>11933.8041066569</v>
      </c>
      <c r="I489" s="341" t="n">
        <f aca="false">+[4]data1cf!H489</f>
        <v>11845.9400889183</v>
      </c>
      <c r="J489" s="341" t="n">
        <f aca="false">+[4]data1cf!I489</f>
        <v>11796.1744275767</v>
      </c>
      <c r="K489" s="341" t="n">
        <f aca="false">+[4]data1cf!J489</f>
        <v>11632.9007716182</v>
      </c>
      <c r="L489" s="341" t="n">
        <f aca="false">+[4]data1cf!K489</f>
        <v>11728.0297493484</v>
      </c>
      <c r="M489" s="341" t="n">
        <f aca="false">+[4]data1cf!L489</f>
        <v>11572.8720713336</v>
      </c>
      <c r="N489" s="341" t="n">
        <f aca="false">+[4]data1cf!M489</f>
        <v>11656.633950926</v>
      </c>
      <c r="O489" s="341" t="n">
        <f aca="false">+[4]data1cf!N489</f>
        <v>11555.7906145546</v>
      </c>
      <c r="P489" s="341" t="n">
        <f aca="false">+[4]data1cf!O489</f>
        <v>11556.2403797633</v>
      </c>
      <c r="Q489" s="341" t="n">
        <f aca="false">+[4]data1cf!P489</f>
        <v>11600.8531829004</v>
      </c>
      <c r="R489" s="341" t="n">
        <f aca="false">+[4]data1cf!Q489</f>
        <v>841.250668491616</v>
      </c>
      <c r="S489" s="341" t="n">
        <f aca="false">+[4]data1cf!R489</f>
        <v>0</v>
      </c>
      <c r="T489" s="341" t="n">
        <f aca="false">+[4]data1cf!S489</f>
        <v>0</v>
      </c>
      <c r="U489" s="341" t="n">
        <f aca="false">+[4]data1cf!T489</f>
        <v>0</v>
      </c>
      <c r="V489" s="341" t="n">
        <f aca="false">+[4]data1cf!U489</f>
        <v>0</v>
      </c>
      <c r="W489" s="341" t="n">
        <f aca="false">+[4]data1cf!V489</f>
        <v>0</v>
      </c>
      <c r="X489" s="341" t="n">
        <f aca="false">+[4]data1cf!W489</f>
        <v>0</v>
      </c>
      <c r="Y489" s="341" t="n">
        <f aca="false">+[4]data1cf!X489</f>
        <v>0</v>
      </c>
      <c r="Z489" s="341" t="n">
        <f aca="false">+[4]data1cf!Y489</f>
        <v>0</v>
      </c>
      <c r="AA489" s="341" t="n">
        <f aca="false">+[4]data1cf!Z489</f>
        <v>0</v>
      </c>
      <c r="AB489" s="341"/>
      <c r="AC489" s="342" t="n">
        <f aca="false">XNPV(0.1,B489:AA489,$B$1:$AA$1)</f>
        <v>19253.7892038721</v>
      </c>
      <c r="AD489" s="342" t="n">
        <f aca="false">SUMPRODUCT(B489:AA489,$B$1010:$AA$1010)</f>
        <v>44574.870994579</v>
      </c>
      <c r="AE489" s="343" t="n">
        <f aca="false">SUMPRODUCT(B489:AA489,$B$1012:$AA$1012)</f>
        <v>44237.4344937409</v>
      </c>
      <c r="AF489" s="344" t="n">
        <f aca="false">XIRR(B489:AA489,$B$1:$AA$1)</f>
        <v>0.144810964362855</v>
      </c>
      <c r="AG489" s="345" t="n">
        <f aca="false">1-EXP(-(1/0.25)*(AD489/ABS($AD$1010)))</f>
        <v>0.973356070160883</v>
      </c>
    </row>
    <row r="490" customFormat="false" ht="12.75" hidden="false" customHeight="false" outlineLevel="0" collapsed="false">
      <c r="A490" s="336"/>
      <c r="B490" s="341" t="n">
        <f aca="false">+[4]data1cf!A490</f>
        <v>-65973.7461316556</v>
      </c>
      <c r="C490" s="341" t="n">
        <f aca="false">+[4]data1cf!B490</f>
        <v>11982.8998199295</v>
      </c>
      <c r="D490" s="341" t="n">
        <f aca="false">+[4]data1cf!C490</f>
        <v>12857.7570851806</v>
      </c>
      <c r="E490" s="341" t="n">
        <f aca="false">+[4]data1cf!D490</f>
        <v>12580.0680890781</v>
      </c>
      <c r="F490" s="341" t="n">
        <f aca="false">+[4]data1cf!E490</f>
        <v>12321.4771844331</v>
      </c>
      <c r="G490" s="341" t="n">
        <f aca="false">+[4]data1cf!F490</f>
        <v>12122.5058724263</v>
      </c>
      <c r="H490" s="341" t="n">
        <f aca="false">+[4]data1cf!G490</f>
        <v>11882.4656248894</v>
      </c>
      <c r="I490" s="341" t="n">
        <f aca="false">+[4]data1cf!H490</f>
        <v>11678.8262071465</v>
      </c>
      <c r="J490" s="341" t="n">
        <f aca="false">+[4]data1cf!I490</f>
        <v>11706.8619370168</v>
      </c>
      <c r="K490" s="341" t="n">
        <f aca="false">+[4]data1cf!J490</f>
        <v>11685.2539788395</v>
      </c>
      <c r="L490" s="341" t="n">
        <f aca="false">+[4]data1cf!K490</f>
        <v>11512.0393119398</v>
      </c>
      <c r="M490" s="341" t="n">
        <f aca="false">+[4]data1cf!L490</f>
        <v>11570.4683565856</v>
      </c>
      <c r="N490" s="341" t="n">
        <f aca="false">+[4]data1cf!M490</f>
        <v>11483.3963737306</v>
      </c>
      <c r="O490" s="341" t="n">
        <f aca="false">+[4]data1cf!N490</f>
        <v>11508.7938909456</v>
      </c>
      <c r="P490" s="341" t="n">
        <f aca="false">+[4]data1cf!O490</f>
        <v>11134.7361160488</v>
      </c>
      <c r="Q490" s="341" t="n">
        <f aca="false">+[4]data1cf!P490</f>
        <v>11297.3574442113</v>
      </c>
      <c r="R490" s="341" t="n">
        <f aca="false">+[4]data1cf!Q490</f>
        <v>756.692478631638</v>
      </c>
      <c r="S490" s="341" t="n">
        <f aca="false">+[4]data1cf!R490</f>
        <v>0</v>
      </c>
      <c r="T490" s="341" t="n">
        <f aca="false">+[4]data1cf!S490</f>
        <v>0</v>
      </c>
      <c r="U490" s="341" t="n">
        <f aca="false">+[4]data1cf!T490</f>
        <v>0</v>
      </c>
      <c r="V490" s="341" t="n">
        <f aca="false">+[4]data1cf!U490</f>
        <v>0</v>
      </c>
      <c r="W490" s="341" t="n">
        <f aca="false">+[4]data1cf!V490</f>
        <v>0</v>
      </c>
      <c r="X490" s="341" t="n">
        <f aca="false">+[4]data1cf!W490</f>
        <v>0</v>
      </c>
      <c r="Y490" s="341" t="n">
        <f aca="false">+[4]data1cf!X490</f>
        <v>0</v>
      </c>
      <c r="Z490" s="341" t="n">
        <f aca="false">+[4]data1cf!Y490</f>
        <v>0</v>
      </c>
      <c r="AA490" s="341" t="n">
        <f aca="false">+[4]data1cf!Z490</f>
        <v>0</v>
      </c>
      <c r="AB490" s="341"/>
      <c r="AC490" s="342" t="n">
        <f aca="false">XNPV(0.1,B490:AA490,$B$1:$AA$1)</f>
        <v>25306.0075139585</v>
      </c>
      <c r="AD490" s="342" t="n">
        <f aca="false">SUMPRODUCT(B490:AA490,$B$1010:$AA$1010)</f>
        <v>50283.2256994368</v>
      </c>
      <c r="AE490" s="343" t="n">
        <f aca="false">SUMPRODUCT(B490:AA490,$B$1012:$AA$1012)</f>
        <v>49950.5085326214</v>
      </c>
      <c r="AF490" s="344" t="n">
        <f aca="false">XIRR(B490:AA490,$B$1:$AA$1)</f>
        <v>0.164343816734327</v>
      </c>
      <c r="AG490" s="345" t="n">
        <f aca="false">1-EXP(-(1/0.25)*(AD490/ABS($AD$1010)))</f>
        <v>0.983251458993289</v>
      </c>
    </row>
    <row r="491" customFormat="false" ht="12.75" hidden="false" customHeight="false" outlineLevel="0" collapsed="false">
      <c r="A491" s="336"/>
      <c r="B491" s="341" t="n">
        <f aca="false">+[4]data1cf!A491</f>
        <v>-71995.8019564747</v>
      </c>
      <c r="C491" s="341" t="n">
        <f aca="false">+[4]data1cf!B491</f>
        <v>11814.669156778</v>
      </c>
      <c r="D491" s="341" t="n">
        <f aca="false">+[4]data1cf!C491</f>
        <v>13016.3956907718</v>
      </c>
      <c r="E491" s="341" t="n">
        <f aca="false">+[4]data1cf!D491</f>
        <v>12784.3993906335</v>
      </c>
      <c r="F491" s="341" t="n">
        <f aca="false">+[4]data1cf!E491</f>
        <v>12467.6784366074</v>
      </c>
      <c r="G491" s="341" t="n">
        <f aca="false">+[4]data1cf!F491</f>
        <v>12367.4956050091</v>
      </c>
      <c r="H491" s="341" t="n">
        <f aca="false">+[4]data1cf!G491</f>
        <v>11938.9403604711</v>
      </c>
      <c r="I491" s="341" t="n">
        <f aca="false">+[4]data1cf!H491</f>
        <v>11776.5888475336</v>
      </c>
      <c r="J491" s="341" t="n">
        <f aca="false">+[4]data1cf!I491</f>
        <v>11770.3648033847</v>
      </c>
      <c r="K491" s="341" t="n">
        <f aca="false">+[4]data1cf!J491</f>
        <v>11853.0257435589</v>
      </c>
      <c r="L491" s="341" t="n">
        <f aca="false">+[4]data1cf!K491</f>
        <v>11616.889918731</v>
      </c>
      <c r="M491" s="341" t="n">
        <f aca="false">+[4]data1cf!L491</f>
        <v>11511.1653712284</v>
      </c>
      <c r="N491" s="341" t="n">
        <f aca="false">+[4]data1cf!M491</f>
        <v>11646.4286750941</v>
      </c>
      <c r="O491" s="341" t="n">
        <f aca="false">+[4]data1cf!N491</f>
        <v>11683.7383660889</v>
      </c>
      <c r="P491" s="341" t="n">
        <f aca="false">+[4]data1cf!O491</f>
        <v>11400.6889276711</v>
      </c>
      <c r="Q491" s="341" t="n">
        <f aca="false">+[4]data1cf!P491</f>
        <v>11463.5355815659</v>
      </c>
      <c r="R491" s="341" t="n">
        <f aca="false">+[4]data1cf!Q491</f>
        <v>825.763050119982</v>
      </c>
      <c r="S491" s="341" t="n">
        <f aca="false">+[4]data1cf!R491</f>
        <v>0</v>
      </c>
      <c r="T491" s="341" t="n">
        <f aca="false">+[4]data1cf!S491</f>
        <v>0</v>
      </c>
      <c r="U491" s="341" t="n">
        <f aca="false">+[4]data1cf!T491</f>
        <v>0</v>
      </c>
      <c r="V491" s="341" t="n">
        <f aca="false">+[4]data1cf!U491</f>
        <v>0</v>
      </c>
      <c r="W491" s="341" t="n">
        <f aca="false">+[4]data1cf!V491</f>
        <v>0</v>
      </c>
      <c r="X491" s="341" t="n">
        <f aca="false">+[4]data1cf!W491</f>
        <v>0</v>
      </c>
      <c r="Y491" s="341" t="n">
        <f aca="false">+[4]data1cf!X491</f>
        <v>0</v>
      </c>
      <c r="Z491" s="341" t="n">
        <f aca="false">+[4]data1cf!Y491</f>
        <v>0</v>
      </c>
      <c r="AA491" s="341" t="n">
        <f aca="false">+[4]data1cf!Z491</f>
        <v>0</v>
      </c>
      <c r="AB491" s="341"/>
      <c r="AC491" s="342" t="n">
        <f aca="false">XNPV(0.1,B491:AA491,$B$1:$AA$1)</f>
        <v>20097.0842464863</v>
      </c>
      <c r="AD491" s="342" t="n">
        <f aca="false">SUMPRODUCT(B491:AA491,$B$1010:$AA$1010)</f>
        <v>45355.1690713086</v>
      </c>
      <c r="AE491" s="343" t="n">
        <f aca="false">SUMPRODUCT(B491:AA491,$B$1012:$AA$1012)</f>
        <v>45018.5760009359</v>
      </c>
      <c r="AF491" s="344" t="n">
        <f aca="false">XIRR(B491:AA491,$B$1:$AA$1)</f>
        <v>0.147365026909062</v>
      </c>
      <c r="AG491" s="345" t="n">
        <f aca="false">1-EXP(-(1/0.25)*(AD491/ABS($AD$1010)))</f>
        <v>0.974994367114607</v>
      </c>
    </row>
    <row r="492" customFormat="false" ht="12.75" hidden="false" customHeight="false" outlineLevel="0" collapsed="false">
      <c r="A492" s="336"/>
      <c r="B492" s="341" t="n">
        <f aca="false">+[4]data1cf!A492</f>
        <v>-63041.422001003</v>
      </c>
      <c r="C492" s="341" t="n">
        <f aca="false">+[4]data1cf!B492</f>
        <v>11963.5625071401</v>
      </c>
      <c r="D492" s="341" t="n">
        <f aca="false">+[4]data1cf!C492</f>
        <v>12900.0510641439</v>
      </c>
      <c r="E492" s="341" t="n">
        <f aca="false">+[4]data1cf!D492</f>
        <v>12449.5121375968</v>
      </c>
      <c r="F492" s="341" t="n">
        <f aca="false">+[4]data1cf!E492</f>
        <v>12298.5859887069</v>
      </c>
      <c r="G492" s="341" t="n">
        <f aca="false">+[4]data1cf!F492</f>
        <v>11951.2262809559</v>
      </c>
      <c r="H492" s="341" t="n">
        <f aca="false">+[4]data1cf!G492</f>
        <v>11845.4406077853</v>
      </c>
      <c r="I492" s="341" t="n">
        <f aca="false">+[4]data1cf!H492</f>
        <v>11720.4634031948</v>
      </c>
      <c r="J492" s="341" t="n">
        <f aca="false">+[4]data1cf!I492</f>
        <v>11692.1187867</v>
      </c>
      <c r="K492" s="341" t="n">
        <f aca="false">+[4]data1cf!J492</f>
        <v>11468.8561066107</v>
      </c>
      <c r="L492" s="341" t="n">
        <f aca="false">+[4]data1cf!K492</f>
        <v>11444.2803797401</v>
      </c>
      <c r="M492" s="341" t="n">
        <f aca="false">+[4]data1cf!L492</f>
        <v>11377.8573133231</v>
      </c>
      <c r="N492" s="341" t="n">
        <f aca="false">+[4]data1cf!M492</f>
        <v>11369.2596144446</v>
      </c>
      <c r="O492" s="341" t="n">
        <f aca="false">+[4]data1cf!N492</f>
        <v>11480.6008990791</v>
      </c>
      <c r="P492" s="341" t="n">
        <f aca="false">+[4]data1cf!O492</f>
        <v>11280.8355392907</v>
      </c>
      <c r="Q492" s="341" t="n">
        <f aca="false">+[4]data1cf!P492</f>
        <v>11262.8240584403</v>
      </c>
      <c r="R492" s="341" t="n">
        <f aca="false">+[4]data1cf!Q492</f>
        <v>723.059893782704</v>
      </c>
      <c r="S492" s="341" t="n">
        <f aca="false">+[4]data1cf!R492</f>
        <v>0</v>
      </c>
      <c r="T492" s="341" t="n">
        <f aca="false">+[4]data1cf!S492</f>
        <v>0</v>
      </c>
      <c r="U492" s="341" t="n">
        <f aca="false">+[4]data1cf!T492</f>
        <v>0</v>
      </c>
      <c r="V492" s="341" t="n">
        <f aca="false">+[4]data1cf!U492</f>
        <v>0</v>
      </c>
      <c r="W492" s="341" t="n">
        <f aca="false">+[4]data1cf!V492</f>
        <v>0</v>
      </c>
      <c r="X492" s="341" t="n">
        <f aca="false">+[4]data1cf!W492</f>
        <v>0</v>
      </c>
      <c r="Y492" s="341" t="n">
        <f aca="false">+[4]data1cf!X492</f>
        <v>0</v>
      </c>
      <c r="Z492" s="341" t="n">
        <f aca="false">+[4]data1cf!Y492</f>
        <v>0</v>
      </c>
      <c r="AA492" s="341" t="n">
        <f aca="false">+[4]data1cf!Z492</f>
        <v>0</v>
      </c>
      <c r="AB492" s="341"/>
      <c r="AC492" s="342" t="n">
        <f aca="false">XNPV(0.1,B492:AA492,$B$1:$AA$1)</f>
        <v>27822.3494072815</v>
      </c>
      <c r="AD492" s="342" t="n">
        <f aca="false">SUMPRODUCT(B492:AA492,$B$1010:$AA$1010)</f>
        <v>52669.898460178</v>
      </c>
      <c r="AE492" s="343" t="n">
        <f aca="false">SUMPRODUCT(B492:AA492,$B$1012:$AA$1012)</f>
        <v>52338.8998908498</v>
      </c>
      <c r="AF492" s="344" t="n">
        <f aca="false">XIRR(B492:AA492,$B$1:$AA$1)</f>
        <v>0.173567787062459</v>
      </c>
      <c r="AG492" s="345" t="n">
        <f aca="false">1-EXP(-(1/0.25)*(AD492/ABS($AD$1010)))</f>
        <v>0.986206363592836</v>
      </c>
    </row>
    <row r="493" customFormat="false" ht="12.75" hidden="false" customHeight="false" outlineLevel="0" collapsed="false">
      <c r="A493" s="336"/>
      <c r="B493" s="341" t="n">
        <f aca="false">+[4]data1cf!A493</f>
        <v>-62636.4970673511</v>
      </c>
      <c r="C493" s="341" t="n">
        <f aca="false">+[4]data1cf!B493</f>
        <v>12018.4225705257</v>
      </c>
      <c r="D493" s="341" t="n">
        <f aca="false">+[4]data1cf!C493</f>
        <v>12706.9453014555</v>
      </c>
      <c r="E493" s="341" t="n">
        <f aca="false">+[4]data1cf!D493</f>
        <v>12589.9573024981</v>
      </c>
      <c r="F493" s="341" t="n">
        <f aca="false">+[4]data1cf!E493</f>
        <v>12128.1955418826</v>
      </c>
      <c r="G493" s="341" t="n">
        <f aca="false">+[4]data1cf!F493</f>
        <v>11874.6157244032</v>
      </c>
      <c r="H493" s="341" t="n">
        <f aca="false">+[4]data1cf!G493</f>
        <v>11763.8313702285</v>
      </c>
      <c r="I493" s="341" t="n">
        <f aca="false">+[4]data1cf!H493</f>
        <v>11526.7804913141</v>
      </c>
      <c r="J493" s="341" t="n">
        <f aca="false">+[4]data1cf!I493</f>
        <v>11703.3304083431</v>
      </c>
      <c r="K493" s="341" t="n">
        <f aca="false">+[4]data1cf!J493</f>
        <v>11473.7561759343</v>
      </c>
      <c r="L493" s="341" t="n">
        <f aca="false">+[4]data1cf!K493</f>
        <v>11418.7355456783</v>
      </c>
      <c r="M493" s="341" t="n">
        <f aca="false">+[4]data1cf!L493</f>
        <v>11387.3333000543</v>
      </c>
      <c r="N493" s="341" t="n">
        <f aca="false">+[4]data1cf!M493</f>
        <v>11330.5590177276</v>
      </c>
      <c r="O493" s="341" t="n">
        <f aca="false">+[4]data1cf!N493</f>
        <v>11236.3090171604</v>
      </c>
      <c r="P493" s="341" t="n">
        <f aca="false">+[4]data1cf!O493</f>
        <v>11296.4965609041</v>
      </c>
      <c r="Q493" s="341" t="n">
        <f aca="false">+[4]data1cf!P493</f>
        <v>11272.8590160973</v>
      </c>
      <c r="R493" s="341" t="n">
        <f aca="false">+[4]data1cf!Q493</f>
        <v>718.41556676369</v>
      </c>
      <c r="S493" s="341" t="n">
        <f aca="false">+[4]data1cf!R493</f>
        <v>0</v>
      </c>
      <c r="T493" s="341" t="n">
        <f aca="false">+[4]data1cf!S493</f>
        <v>0</v>
      </c>
      <c r="U493" s="341" t="n">
        <f aca="false">+[4]data1cf!T493</f>
        <v>0</v>
      </c>
      <c r="V493" s="341" t="n">
        <f aca="false">+[4]data1cf!U493</f>
        <v>0</v>
      </c>
      <c r="W493" s="341" t="n">
        <f aca="false">+[4]data1cf!V493</f>
        <v>0</v>
      </c>
      <c r="X493" s="341" t="n">
        <f aca="false">+[4]data1cf!W493</f>
        <v>0</v>
      </c>
      <c r="Y493" s="341" t="n">
        <f aca="false">+[4]data1cf!X493</f>
        <v>0</v>
      </c>
      <c r="Z493" s="341" t="n">
        <f aca="false">+[4]data1cf!Y493</f>
        <v>0</v>
      </c>
      <c r="AA493" s="341" t="n">
        <f aca="false">+[4]data1cf!Z493</f>
        <v>0</v>
      </c>
      <c r="AB493" s="341"/>
      <c r="AC493" s="342" t="n">
        <f aca="false">XNPV(0.1,B493:AA493,$B$1:$AA$1)</f>
        <v>27837.066022302</v>
      </c>
      <c r="AD493" s="342" t="n">
        <f aca="false">SUMPRODUCT(B493:AA493,$B$1010:$AA$1010)</f>
        <v>52566.8602915382</v>
      </c>
      <c r="AE493" s="343" t="n">
        <f aca="false">SUMPRODUCT(B493:AA493,$B$1012:$AA$1012)</f>
        <v>52237.3910402371</v>
      </c>
      <c r="AF493" s="344" t="n">
        <f aca="false">XIRR(B493:AA493,$B$1:$AA$1)</f>
        <v>0.174100480704314</v>
      </c>
      <c r="AG493" s="345" t="n">
        <f aca="false">1-EXP(-(1/0.25)*(AD493/ABS($AD$1010)))</f>
        <v>0.986090288510925</v>
      </c>
    </row>
    <row r="494" customFormat="false" ht="12.75" hidden="false" customHeight="false" outlineLevel="0" collapsed="false">
      <c r="A494" s="336"/>
      <c r="B494" s="341" t="n">
        <f aca="false">+[4]data1cf!A494</f>
        <v>-71245.0992957992</v>
      </c>
      <c r="C494" s="341" t="n">
        <f aca="false">+[4]data1cf!B494</f>
        <v>11887.1604235077</v>
      </c>
      <c r="D494" s="341" t="n">
        <f aca="false">+[4]data1cf!C494</f>
        <v>13252.1075508021</v>
      </c>
      <c r="E494" s="341" t="n">
        <f aca="false">+[4]data1cf!D494</f>
        <v>12794.3667284022</v>
      </c>
      <c r="F494" s="341" t="n">
        <f aca="false">+[4]data1cf!E494</f>
        <v>12313.2467674084</v>
      </c>
      <c r="G494" s="341" t="n">
        <f aca="false">+[4]data1cf!F494</f>
        <v>12367.4037959849</v>
      </c>
      <c r="H494" s="341" t="n">
        <f aca="false">+[4]data1cf!G494</f>
        <v>11922.1362792359</v>
      </c>
      <c r="I494" s="341" t="n">
        <f aca="false">+[4]data1cf!H494</f>
        <v>11772.8082911637</v>
      </c>
      <c r="J494" s="341" t="n">
        <f aca="false">+[4]data1cf!I494</f>
        <v>11713.3521053509</v>
      </c>
      <c r="K494" s="341" t="n">
        <f aca="false">+[4]data1cf!J494</f>
        <v>11714.2382443145</v>
      </c>
      <c r="L494" s="341" t="n">
        <f aca="false">+[4]data1cf!K494</f>
        <v>11597.9937179566</v>
      </c>
      <c r="M494" s="341" t="n">
        <f aca="false">+[4]data1cf!L494</f>
        <v>11555.9114311057</v>
      </c>
      <c r="N494" s="341" t="n">
        <f aca="false">+[4]data1cf!M494</f>
        <v>11525.9575412779</v>
      </c>
      <c r="O494" s="341" t="n">
        <f aca="false">+[4]data1cf!N494</f>
        <v>11641.4352099968</v>
      </c>
      <c r="P494" s="341" t="n">
        <f aca="false">+[4]data1cf!O494</f>
        <v>11440.9679799318</v>
      </c>
      <c r="Q494" s="341" t="n">
        <f aca="false">+[4]data1cf!P494</f>
        <v>11381.0882136794</v>
      </c>
      <c r="R494" s="341" t="n">
        <f aca="false">+[4]data1cf!Q494</f>
        <v>817.152790883099</v>
      </c>
      <c r="S494" s="341" t="n">
        <f aca="false">+[4]data1cf!R494</f>
        <v>0</v>
      </c>
      <c r="T494" s="341" t="n">
        <f aca="false">+[4]data1cf!S494</f>
        <v>0</v>
      </c>
      <c r="U494" s="341" t="n">
        <f aca="false">+[4]data1cf!T494</f>
        <v>0</v>
      </c>
      <c r="V494" s="341" t="n">
        <f aca="false">+[4]data1cf!U494</f>
        <v>0</v>
      </c>
      <c r="W494" s="341" t="n">
        <f aca="false">+[4]data1cf!V494</f>
        <v>0</v>
      </c>
      <c r="X494" s="341" t="n">
        <f aca="false">+[4]data1cf!W494</f>
        <v>0</v>
      </c>
      <c r="Y494" s="341" t="n">
        <f aca="false">+[4]data1cf!X494</f>
        <v>0</v>
      </c>
      <c r="Z494" s="341" t="n">
        <f aca="false">+[4]data1cf!Y494</f>
        <v>0</v>
      </c>
      <c r="AA494" s="341" t="n">
        <f aca="false">+[4]data1cf!Z494</f>
        <v>0</v>
      </c>
      <c r="AB494" s="341"/>
      <c r="AC494" s="342" t="n">
        <f aca="false">XNPV(0.1,B494:AA494,$B$1:$AA$1)</f>
        <v>20860.3860787801</v>
      </c>
      <c r="AD494" s="342" t="n">
        <f aca="false">SUMPRODUCT(B494:AA494,$B$1010:$AA$1010)</f>
        <v>46053.9501979278</v>
      </c>
      <c r="AE494" s="343" t="n">
        <f aca="false">SUMPRODUCT(B494:AA494,$B$1012:$AA$1012)</f>
        <v>45718.2911944134</v>
      </c>
      <c r="AF494" s="344" t="n">
        <f aca="false">XIRR(B494:AA494,$B$1:$AA$1)</f>
        <v>0.149740202421554</v>
      </c>
      <c r="AG494" s="345" t="n">
        <f aca="false">1-EXP(-(1/0.25)*(AD494/ABS($AD$1010)))</f>
        <v>0.976375826109285</v>
      </c>
    </row>
    <row r="495" customFormat="false" ht="12.75" hidden="false" customHeight="false" outlineLevel="0" collapsed="false">
      <c r="A495" s="336"/>
      <c r="B495" s="341" t="n">
        <f aca="false">+[4]data1cf!A495</f>
        <v>-66732.0301087722</v>
      </c>
      <c r="C495" s="341" t="n">
        <f aca="false">+[4]data1cf!B495</f>
        <v>11832.657593569</v>
      </c>
      <c r="D495" s="341" t="n">
        <f aca="false">+[4]data1cf!C495</f>
        <v>12904.9277974647</v>
      </c>
      <c r="E495" s="341" t="n">
        <f aca="false">+[4]data1cf!D495</f>
        <v>12562.8411258851</v>
      </c>
      <c r="F495" s="341" t="n">
        <f aca="false">+[4]data1cf!E495</f>
        <v>12367.6058598271</v>
      </c>
      <c r="G495" s="341" t="n">
        <f aca="false">+[4]data1cf!F495</f>
        <v>12069.1787397635</v>
      </c>
      <c r="H495" s="341" t="n">
        <f aca="false">+[4]data1cf!G495</f>
        <v>11801.6518280215</v>
      </c>
      <c r="I495" s="341" t="n">
        <f aca="false">+[4]data1cf!H495</f>
        <v>11570.7968502068</v>
      </c>
      <c r="J495" s="341" t="n">
        <f aca="false">+[4]data1cf!I495</f>
        <v>11778.2863089112</v>
      </c>
      <c r="K495" s="341" t="n">
        <f aca="false">+[4]data1cf!J495</f>
        <v>11474.8949915007</v>
      </c>
      <c r="L495" s="341" t="n">
        <f aca="false">+[4]data1cf!K495</f>
        <v>11549.0719164445</v>
      </c>
      <c r="M495" s="341" t="n">
        <f aca="false">+[4]data1cf!L495</f>
        <v>11559.7647538602</v>
      </c>
      <c r="N495" s="341" t="n">
        <f aca="false">+[4]data1cf!M495</f>
        <v>11388.2628337865</v>
      </c>
      <c r="O495" s="341" t="n">
        <f aca="false">+[4]data1cf!N495</f>
        <v>11353.6705466796</v>
      </c>
      <c r="P495" s="341" t="n">
        <f aca="false">+[4]data1cf!O495</f>
        <v>11392.8274460474</v>
      </c>
      <c r="Q495" s="341" t="n">
        <f aca="false">+[4]data1cf!P495</f>
        <v>11375.1254536794</v>
      </c>
      <c r="R495" s="341" t="n">
        <f aca="false">+[4]data1cf!Q495</f>
        <v>765.389692535574</v>
      </c>
      <c r="S495" s="341" t="n">
        <f aca="false">+[4]data1cf!R495</f>
        <v>0</v>
      </c>
      <c r="T495" s="341" t="n">
        <f aca="false">+[4]data1cf!S495</f>
        <v>0</v>
      </c>
      <c r="U495" s="341" t="n">
        <f aca="false">+[4]data1cf!T495</f>
        <v>0</v>
      </c>
      <c r="V495" s="341" t="n">
        <f aca="false">+[4]data1cf!U495</f>
        <v>0</v>
      </c>
      <c r="W495" s="341" t="n">
        <f aca="false">+[4]data1cf!V495</f>
        <v>0</v>
      </c>
      <c r="X495" s="341" t="n">
        <f aca="false">+[4]data1cf!W495</f>
        <v>0</v>
      </c>
      <c r="Y495" s="341" t="n">
        <f aca="false">+[4]data1cf!X495</f>
        <v>0</v>
      </c>
      <c r="Z495" s="341" t="n">
        <f aca="false">+[4]data1cf!Y495</f>
        <v>0</v>
      </c>
      <c r="AA495" s="341" t="n">
        <f aca="false">+[4]data1cf!Z495</f>
        <v>0</v>
      </c>
      <c r="AB495" s="341"/>
      <c r="AC495" s="342" t="n">
        <f aca="false">XNPV(0.1,B495:AA495,$B$1:$AA$1)</f>
        <v>24302.4164077081</v>
      </c>
      <c r="AD495" s="342" t="n">
        <f aca="false">SUMPRODUCT(B495:AA495,$B$1010:$AA$1010)</f>
        <v>49236.4546677699</v>
      </c>
      <c r="AE495" s="343" t="n">
        <f aca="false">SUMPRODUCT(B495:AA495,$B$1012:$AA$1012)</f>
        <v>48904.2005052666</v>
      </c>
      <c r="AF495" s="344" t="n">
        <f aca="false">XIRR(B495:AA495,$B$1:$AA$1)</f>
        <v>0.161178492042323</v>
      </c>
      <c r="AG495" s="345" t="n">
        <f aca="false">1-EXP(-(1/0.25)*(AD495/ABS($AD$1010)))</f>
        <v>0.981763170432354</v>
      </c>
    </row>
    <row r="496" customFormat="false" ht="12.75" hidden="false" customHeight="false" outlineLevel="0" collapsed="false">
      <c r="A496" s="336"/>
      <c r="B496" s="341" t="n">
        <f aca="false">+[4]data1cf!A496</f>
        <v>-70605.3106498091</v>
      </c>
      <c r="C496" s="341" t="n">
        <f aca="false">+[4]data1cf!B496</f>
        <v>11994.6974198766</v>
      </c>
      <c r="D496" s="341" t="n">
        <f aca="false">+[4]data1cf!C496</f>
        <v>13009.1304599422</v>
      </c>
      <c r="E496" s="341" t="n">
        <f aca="false">+[4]data1cf!D496</f>
        <v>12714.1330406902</v>
      </c>
      <c r="F496" s="341" t="n">
        <f aca="false">+[4]data1cf!E496</f>
        <v>12364.6791083909</v>
      </c>
      <c r="G496" s="341" t="n">
        <f aca="false">+[4]data1cf!F496</f>
        <v>12128.6342578351</v>
      </c>
      <c r="H496" s="341" t="n">
        <f aca="false">+[4]data1cf!G496</f>
        <v>11864.0891230456</v>
      </c>
      <c r="I496" s="341" t="n">
        <f aca="false">+[4]data1cf!H496</f>
        <v>11757.80245702</v>
      </c>
      <c r="J496" s="341" t="n">
        <f aca="false">+[4]data1cf!I496</f>
        <v>11681.0445601144</v>
      </c>
      <c r="K496" s="341" t="n">
        <f aca="false">+[4]data1cf!J496</f>
        <v>11726.1915811156</v>
      </c>
      <c r="L496" s="341" t="n">
        <f aca="false">+[4]data1cf!K496</f>
        <v>11561.2950073233</v>
      </c>
      <c r="M496" s="341" t="n">
        <f aca="false">+[4]data1cf!L496</f>
        <v>11548.647183461</v>
      </c>
      <c r="N496" s="341" t="n">
        <f aca="false">+[4]data1cf!M496</f>
        <v>11638.2213637941</v>
      </c>
      <c r="O496" s="341" t="n">
        <f aca="false">+[4]data1cf!N496</f>
        <v>11465.7893139409</v>
      </c>
      <c r="P496" s="341" t="n">
        <f aca="false">+[4]data1cf!O496</f>
        <v>11685.4503586534</v>
      </c>
      <c r="Q496" s="341" t="n">
        <f aca="false">+[4]data1cf!P496</f>
        <v>11279.9611651825</v>
      </c>
      <c r="R496" s="341" t="n">
        <f aca="false">+[4]data1cf!Q496</f>
        <v>809.814671029051</v>
      </c>
      <c r="S496" s="341" t="n">
        <f aca="false">+[4]data1cf!R496</f>
        <v>0</v>
      </c>
      <c r="T496" s="341" t="n">
        <f aca="false">+[4]data1cf!S496</f>
        <v>0</v>
      </c>
      <c r="U496" s="341" t="n">
        <f aca="false">+[4]data1cf!T496</f>
        <v>0</v>
      </c>
      <c r="V496" s="341" t="n">
        <f aca="false">+[4]data1cf!U496</f>
        <v>0</v>
      </c>
      <c r="W496" s="341" t="n">
        <f aca="false">+[4]data1cf!V496</f>
        <v>0</v>
      </c>
      <c r="X496" s="341" t="n">
        <f aca="false">+[4]data1cf!W496</f>
        <v>0</v>
      </c>
      <c r="Y496" s="341" t="n">
        <f aca="false">+[4]data1cf!X496</f>
        <v>0</v>
      </c>
      <c r="Z496" s="341" t="n">
        <f aca="false">+[4]data1cf!Y496</f>
        <v>0</v>
      </c>
      <c r="AA496" s="341" t="n">
        <f aca="false">+[4]data1cf!Z496</f>
        <v>0</v>
      </c>
      <c r="AB496" s="341"/>
      <c r="AC496" s="342" t="n">
        <f aca="false">XNPV(0.1,B496:AA496,$B$1:$AA$1)</f>
        <v>21180.1303231757</v>
      </c>
      <c r="AD496" s="342" t="n">
        <f aca="false">SUMPRODUCT(B496:AA496,$B$1010:$AA$1010)</f>
        <v>46313.1053881719</v>
      </c>
      <c r="AE496" s="343" t="n">
        <f aca="false">SUMPRODUCT(B496:AA496,$B$1012:$AA$1012)</f>
        <v>45978.108432253</v>
      </c>
      <c r="AF496" s="344" t="n">
        <f aca="false">XIRR(B496:AA496,$B$1:$AA$1)</f>
        <v>0.150849168259498</v>
      </c>
      <c r="AG496" s="345" t="n">
        <f aca="false">1-EXP(-(1/0.25)*(AD496/ABS($AD$1010)))</f>
        <v>0.976868533410928</v>
      </c>
    </row>
    <row r="497" customFormat="false" ht="12.75" hidden="false" customHeight="false" outlineLevel="0" collapsed="false">
      <c r="A497" s="336"/>
      <c r="B497" s="341" t="n">
        <f aca="false">+[4]data1cf!A497</f>
        <v>-70745.631155337</v>
      </c>
      <c r="C497" s="341" t="n">
        <f aca="false">+[4]data1cf!B497</f>
        <v>11960.0940294178</v>
      </c>
      <c r="D497" s="341" t="n">
        <f aca="false">+[4]data1cf!C497</f>
        <v>12961.0206145959</v>
      </c>
      <c r="E497" s="341" t="n">
        <f aca="false">+[4]data1cf!D497</f>
        <v>12735.5917316602</v>
      </c>
      <c r="F497" s="341" t="n">
        <f aca="false">+[4]data1cf!E497</f>
        <v>12354.3508288107</v>
      </c>
      <c r="G497" s="341" t="n">
        <f aca="false">+[4]data1cf!F497</f>
        <v>12178.4383720884</v>
      </c>
      <c r="H497" s="341" t="n">
        <f aca="false">+[4]data1cf!G497</f>
        <v>11927.1953623521</v>
      </c>
      <c r="I497" s="341" t="n">
        <f aca="false">+[4]data1cf!H497</f>
        <v>12058.8630162911</v>
      </c>
      <c r="J497" s="341" t="n">
        <f aca="false">+[4]data1cf!I497</f>
        <v>11826.7453195851</v>
      </c>
      <c r="K497" s="341" t="n">
        <f aca="false">+[4]data1cf!J497</f>
        <v>11663.2396271491</v>
      </c>
      <c r="L497" s="341" t="n">
        <f aca="false">+[4]data1cf!K497</f>
        <v>11683.7602634478</v>
      </c>
      <c r="M497" s="341" t="n">
        <f aca="false">+[4]data1cf!L497</f>
        <v>11596.32889023</v>
      </c>
      <c r="N497" s="341" t="n">
        <f aca="false">+[4]data1cf!M497</f>
        <v>11626.0800095425</v>
      </c>
      <c r="O497" s="341" t="n">
        <f aca="false">+[4]data1cf!N497</f>
        <v>11636.515567987</v>
      </c>
      <c r="P497" s="341" t="n">
        <f aca="false">+[4]data1cf!O497</f>
        <v>11433.8280949623</v>
      </c>
      <c r="Q497" s="341" t="n">
        <f aca="false">+[4]data1cf!P497</f>
        <v>11336.5949415674</v>
      </c>
      <c r="R497" s="341" t="n">
        <f aca="false">+[4]data1cf!Q497</f>
        <v>811.424091099254</v>
      </c>
      <c r="S497" s="341" t="n">
        <f aca="false">+[4]data1cf!R497</f>
        <v>0</v>
      </c>
      <c r="T497" s="341" t="n">
        <f aca="false">+[4]data1cf!S497</f>
        <v>0</v>
      </c>
      <c r="U497" s="341" t="n">
        <f aca="false">+[4]data1cf!T497</f>
        <v>0</v>
      </c>
      <c r="V497" s="341" t="n">
        <f aca="false">+[4]data1cf!U497</f>
        <v>0</v>
      </c>
      <c r="W497" s="341" t="n">
        <f aca="false">+[4]data1cf!V497</f>
        <v>0</v>
      </c>
      <c r="X497" s="341" t="n">
        <f aca="false">+[4]data1cf!W497</f>
        <v>0</v>
      </c>
      <c r="Y497" s="341" t="n">
        <f aca="false">+[4]data1cf!X497</f>
        <v>0</v>
      </c>
      <c r="Z497" s="341" t="n">
        <f aca="false">+[4]data1cf!Y497</f>
        <v>0</v>
      </c>
      <c r="AA497" s="341" t="n">
        <f aca="false">+[4]data1cf!Z497</f>
        <v>0</v>
      </c>
      <c r="AB497" s="341"/>
      <c r="AC497" s="342" t="n">
        <f aca="false">XNPV(0.1,B497:AA497,$B$1:$AA$1)</f>
        <v>21296.978968441</v>
      </c>
      <c r="AD497" s="342" t="n">
        <f aca="false">SUMPRODUCT(B497:AA497,$B$1010:$AA$1010)</f>
        <v>46535.7764157444</v>
      </c>
      <c r="AE497" s="343" t="n">
        <f aca="false">SUMPRODUCT(B497:AA497,$B$1012:$AA$1012)</f>
        <v>46199.5009282695</v>
      </c>
      <c r="AF497" s="344" t="n">
        <f aca="false">XIRR(B497:AA497,$B$1:$AA$1)</f>
        <v>0.150946328871069</v>
      </c>
      <c r="AG497" s="345" t="n">
        <f aca="false">1-EXP(-(1/0.25)*(AD497/ABS($AD$1010)))</f>
        <v>0.977283660956875</v>
      </c>
    </row>
    <row r="498" customFormat="false" ht="12.75" hidden="false" customHeight="false" outlineLevel="0" collapsed="false">
      <c r="A498" s="336"/>
      <c r="B498" s="341" t="n">
        <f aca="false">+[4]data1cf!A498</f>
        <v>-67845.0274669496</v>
      </c>
      <c r="C498" s="341" t="n">
        <f aca="false">+[4]data1cf!B498</f>
        <v>12061.0238858211</v>
      </c>
      <c r="D498" s="341" t="n">
        <f aca="false">+[4]data1cf!C498</f>
        <v>12939.187767461</v>
      </c>
      <c r="E498" s="341" t="n">
        <f aca="false">+[4]data1cf!D498</f>
        <v>12566.9175464664</v>
      </c>
      <c r="F498" s="341" t="n">
        <f aca="false">+[4]data1cf!E498</f>
        <v>12301.0996017171</v>
      </c>
      <c r="G498" s="341" t="n">
        <f aca="false">+[4]data1cf!F498</f>
        <v>12108.4529726424</v>
      </c>
      <c r="H498" s="341" t="n">
        <f aca="false">+[4]data1cf!G498</f>
        <v>11838.3228448315</v>
      </c>
      <c r="I498" s="341" t="n">
        <f aca="false">+[4]data1cf!H498</f>
        <v>11718.0905080788</v>
      </c>
      <c r="J498" s="341" t="n">
        <f aca="false">+[4]data1cf!I498</f>
        <v>11650.1136038546</v>
      </c>
      <c r="K498" s="341" t="n">
        <f aca="false">+[4]data1cf!J498</f>
        <v>11598.2670740282</v>
      </c>
      <c r="L498" s="341" t="n">
        <f aca="false">+[4]data1cf!K498</f>
        <v>11566.5313900176</v>
      </c>
      <c r="M498" s="341" t="n">
        <f aca="false">+[4]data1cf!L498</f>
        <v>11613.3612523685</v>
      </c>
      <c r="N498" s="341" t="n">
        <f aca="false">+[4]data1cf!M498</f>
        <v>11544.3404762507</v>
      </c>
      <c r="O498" s="341" t="n">
        <f aca="false">+[4]data1cf!N498</f>
        <v>11415.7631210105</v>
      </c>
      <c r="P498" s="341" t="n">
        <f aca="false">+[4]data1cf!O498</f>
        <v>11495.8831042343</v>
      </c>
      <c r="Q498" s="341" t="n">
        <f aca="false">+[4]data1cf!P498</f>
        <v>11497.9773276493</v>
      </c>
      <c r="R498" s="341" t="n">
        <f aca="false">+[4]data1cf!Q498</f>
        <v>778.155327034925</v>
      </c>
      <c r="S498" s="341" t="n">
        <f aca="false">+[4]data1cf!R498</f>
        <v>0</v>
      </c>
      <c r="T498" s="341" t="n">
        <f aca="false">+[4]data1cf!S498</f>
        <v>0</v>
      </c>
      <c r="U498" s="341" t="n">
        <f aca="false">+[4]data1cf!T498</f>
        <v>0</v>
      </c>
      <c r="V498" s="341" t="n">
        <f aca="false">+[4]data1cf!U498</f>
        <v>0</v>
      </c>
      <c r="W498" s="341" t="n">
        <f aca="false">+[4]data1cf!V498</f>
        <v>0</v>
      </c>
      <c r="X498" s="341" t="n">
        <f aca="false">+[4]data1cf!W498</f>
        <v>0</v>
      </c>
      <c r="Y498" s="341" t="n">
        <f aca="false">+[4]data1cf!X498</f>
        <v>0</v>
      </c>
      <c r="Z498" s="341" t="n">
        <f aca="false">+[4]data1cf!Y498</f>
        <v>0</v>
      </c>
      <c r="AA498" s="341" t="n">
        <f aca="false">+[4]data1cf!Z498</f>
        <v>0</v>
      </c>
      <c r="AB498" s="341"/>
      <c r="AC498" s="342" t="n">
        <f aca="false">XNPV(0.1,B498:AA498,$B$1:$AA$1)</f>
        <v>23648.551555437</v>
      </c>
      <c r="AD498" s="342" t="n">
        <f aca="false">SUMPRODUCT(B498:AA498,$B$1010:$AA$1010)</f>
        <v>48703.1800423356</v>
      </c>
      <c r="AE498" s="343" t="n">
        <f aca="false">SUMPRODUCT(B498:AA498,$B$1012:$AA$1012)</f>
        <v>48369.1709024915</v>
      </c>
      <c r="AF498" s="344" t="n">
        <f aca="false">XIRR(B498:AA498,$B$1:$AA$1)</f>
        <v>0.158696253091599</v>
      </c>
      <c r="AG498" s="345" t="n">
        <f aca="false">1-EXP(-(1/0.25)*(AD498/ABS($AD$1010)))</f>
        <v>0.980954832092943</v>
      </c>
    </row>
    <row r="499" customFormat="false" ht="12.75" hidden="false" customHeight="false" outlineLevel="0" collapsed="false">
      <c r="A499" s="336"/>
      <c r="B499" s="341" t="n">
        <f aca="false">+[4]data1cf!A499</f>
        <v>-61386.0105399257</v>
      </c>
      <c r="C499" s="341" t="n">
        <f aca="false">+[4]data1cf!B499</f>
        <v>11948.3828568359</v>
      </c>
      <c r="D499" s="341" t="n">
        <f aca="false">+[4]data1cf!C499</f>
        <v>12791.5426073134</v>
      </c>
      <c r="E499" s="341" t="n">
        <f aca="false">+[4]data1cf!D499</f>
        <v>12428.481403449</v>
      </c>
      <c r="F499" s="341" t="n">
        <f aca="false">+[4]data1cf!E499</f>
        <v>12077.3092859061</v>
      </c>
      <c r="G499" s="341" t="n">
        <f aca="false">+[4]data1cf!F499</f>
        <v>11911.6180361513</v>
      </c>
      <c r="H499" s="341" t="n">
        <f aca="false">+[4]data1cf!G499</f>
        <v>11663.6905349218</v>
      </c>
      <c r="I499" s="341" t="n">
        <f aca="false">+[4]data1cf!H499</f>
        <v>11474.3859072282</v>
      </c>
      <c r="J499" s="341" t="n">
        <f aca="false">+[4]data1cf!I499</f>
        <v>11551.0405974149</v>
      </c>
      <c r="K499" s="341" t="n">
        <f aca="false">+[4]data1cf!J499</f>
        <v>11398.7972438049</v>
      </c>
      <c r="L499" s="341" t="n">
        <f aca="false">+[4]data1cf!K499</f>
        <v>11398.7620635895</v>
      </c>
      <c r="M499" s="341" t="n">
        <f aca="false">+[4]data1cf!L499</f>
        <v>11323.1441297735</v>
      </c>
      <c r="N499" s="341" t="n">
        <f aca="false">+[4]data1cf!M499</f>
        <v>11302.0165884934</v>
      </c>
      <c r="O499" s="341" t="n">
        <f aca="false">+[4]data1cf!N499</f>
        <v>11277.8764715949</v>
      </c>
      <c r="P499" s="341" t="n">
        <f aca="false">+[4]data1cf!O499</f>
        <v>11111.4338687057</v>
      </c>
      <c r="Q499" s="341" t="n">
        <f aca="false">+[4]data1cf!P499</f>
        <v>11159.3790710274</v>
      </c>
      <c r="R499" s="341" t="n">
        <f aca="false">+[4]data1cf!Q499</f>
        <v>704.072986488731</v>
      </c>
      <c r="S499" s="341" t="n">
        <f aca="false">+[4]data1cf!R499</f>
        <v>0</v>
      </c>
      <c r="T499" s="341" t="n">
        <f aca="false">+[4]data1cf!S499</f>
        <v>0</v>
      </c>
      <c r="U499" s="341" t="n">
        <f aca="false">+[4]data1cf!T499</f>
        <v>0</v>
      </c>
      <c r="V499" s="341" t="n">
        <f aca="false">+[4]data1cf!U499</f>
        <v>0</v>
      </c>
      <c r="W499" s="341" t="n">
        <f aca="false">+[4]data1cf!V499</f>
        <v>0</v>
      </c>
      <c r="X499" s="341" t="n">
        <f aca="false">+[4]data1cf!W499</f>
        <v>0</v>
      </c>
      <c r="Y499" s="341" t="n">
        <f aca="false">+[4]data1cf!X499</f>
        <v>0</v>
      </c>
      <c r="Z499" s="341" t="n">
        <f aca="false">+[4]data1cf!Y499</f>
        <v>0</v>
      </c>
      <c r="AA499" s="341" t="n">
        <f aca="false">+[4]data1cf!Z499</f>
        <v>0</v>
      </c>
      <c r="AB499" s="341"/>
      <c r="AC499" s="342" t="n">
        <f aca="false">XNPV(0.1,B499:AA499,$B$1:$AA$1)</f>
        <v>28668.3924636364</v>
      </c>
      <c r="AD499" s="342" t="n">
        <f aca="false">SUMPRODUCT(B499:AA499,$B$1010:$AA$1010)</f>
        <v>53259.4045354891</v>
      </c>
      <c r="AE499" s="343" t="n">
        <f aca="false">SUMPRODUCT(B499:AA499,$B$1012:$AA$1012)</f>
        <v>52931.8287249502</v>
      </c>
      <c r="AF499" s="344" t="n">
        <f aca="false">XIRR(B499:AA499,$B$1:$AA$1)</f>
        <v>0.177743440181611</v>
      </c>
      <c r="AG499" s="345" t="n">
        <f aca="false">1-EXP(-(1/0.25)*(AD499/ABS($AD$1010)))</f>
        <v>0.986852075819544</v>
      </c>
    </row>
    <row r="500" customFormat="false" ht="12.75" hidden="false" customHeight="false" outlineLevel="0" collapsed="false">
      <c r="A500" s="336"/>
      <c r="B500" s="341" t="n">
        <f aca="false">+[4]data1cf!A500</f>
        <v>-62597.0308859167</v>
      </c>
      <c r="C500" s="341" t="n">
        <f aca="false">+[4]data1cf!B500</f>
        <v>11847.4875301459</v>
      </c>
      <c r="D500" s="341" t="n">
        <f aca="false">+[4]data1cf!C500</f>
        <v>12875.6093991835</v>
      </c>
      <c r="E500" s="341" t="n">
        <f aca="false">+[4]data1cf!D500</f>
        <v>12392.2230414737</v>
      </c>
      <c r="F500" s="341" t="n">
        <f aca="false">+[4]data1cf!E500</f>
        <v>12127.4453425287</v>
      </c>
      <c r="G500" s="341" t="n">
        <f aca="false">+[4]data1cf!F500</f>
        <v>12023.8162102824</v>
      </c>
      <c r="H500" s="341" t="n">
        <f aca="false">+[4]data1cf!G500</f>
        <v>12006.0445045691</v>
      </c>
      <c r="I500" s="341" t="n">
        <f aca="false">+[4]data1cf!H500</f>
        <v>11733.0767949767</v>
      </c>
      <c r="J500" s="341" t="n">
        <f aca="false">+[4]data1cf!I500</f>
        <v>11611.5334565365</v>
      </c>
      <c r="K500" s="341" t="n">
        <f aca="false">+[4]data1cf!J500</f>
        <v>11568.4958054887</v>
      </c>
      <c r="L500" s="341" t="n">
        <f aca="false">+[4]data1cf!K500</f>
        <v>11578.7455566152</v>
      </c>
      <c r="M500" s="341" t="n">
        <f aca="false">+[4]data1cf!L500</f>
        <v>11481.6120092007</v>
      </c>
      <c r="N500" s="341" t="n">
        <f aca="false">+[4]data1cf!M500</f>
        <v>11409.4952878921</v>
      </c>
      <c r="O500" s="341" t="n">
        <f aca="false">+[4]data1cf!N500</f>
        <v>11384.3971733764</v>
      </c>
      <c r="P500" s="341" t="n">
        <f aca="false">+[4]data1cf!O500</f>
        <v>11290.6196617851</v>
      </c>
      <c r="Q500" s="341" t="n">
        <f aca="false">+[4]data1cf!P500</f>
        <v>11305.8502255878</v>
      </c>
      <c r="R500" s="341" t="n">
        <f aca="false">+[4]data1cf!Q500</f>
        <v>717.96290544911</v>
      </c>
      <c r="S500" s="341" t="n">
        <f aca="false">+[4]data1cf!R500</f>
        <v>0</v>
      </c>
      <c r="T500" s="341" t="n">
        <f aca="false">+[4]data1cf!S500</f>
        <v>0</v>
      </c>
      <c r="U500" s="341" t="n">
        <f aca="false">+[4]data1cf!T500</f>
        <v>0</v>
      </c>
      <c r="V500" s="341" t="n">
        <f aca="false">+[4]data1cf!U500</f>
        <v>0</v>
      </c>
      <c r="W500" s="341" t="n">
        <f aca="false">+[4]data1cf!V500</f>
        <v>0</v>
      </c>
      <c r="X500" s="341" t="n">
        <f aca="false">+[4]data1cf!W500</f>
        <v>0</v>
      </c>
      <c r="Y500" s="341" t="n">
        <f aca="false">+[4]data1cf!X500</f>
        <v>0</v>
      </c>
      <c r="Z500" s="341" t="n">
        <f aca="false">+[4]data1cf!Y500</f>
        <v>0</v>
      </c>
      <c r="AA500" s="341" t="n">
        <f aca="false">+[4]data1cf!Z500</f>
        <v>0</v>
      </c>
      <c r="AB500" s="341"/>
      <c r="AC500" s="342" t="n">
        <f aca="false">XNPV(0.1,B500:AA500,$B$1:$AA$1)</f>
        <v>28212.7908462789</v>
      </c>
      <c r="AD500" s="342" t="n">
        <f aca="false">SUMPRODUCT(B500:AA500,$B$1010:$AA$1010)</f>
        <v>53104.5735783424</v>
      </c>
      <c r="AE500" s="343" t="n">
        <f aca="false">SUMPRODUCT(B500:AA500,$B$1012:$AA$1012)</f>
        <v>52772.9065177619</v>
      </c>
      <c r="AF500" s="344" t="n">
        <f aca="false">XIRR(B500:AA500,$B$1:$AA$1)</f>
        <v>0.174815486589262</v>
      </c>
      <c r="AG500" s="345" t="n">
        <f aca="false">1-EXP(-(1/0.25)*(AD500/ABS($AD$1010)))</f>
        <v>0.986685468778081</v>
      </c>
    </row>
    <row r="501" customFormat="false" ht="12.75" hidden="false" customHeight="false" outlineLevel="0" collapsed="false">
      <c r="A501" s="336"/>
      <c r="B501" s="341" t="n">
        <f aca="false">+[4]data1cf!A501</f>
        <v>-62871.7328556309</v>
      </c>
      <c r="C501" s="341" t="n">
        <f aca="false">+[4]data1cf!B501</f>
        <v>11807.8262201828</v>
      </c>
      <c r="D501" s="341" t="n">
        <f aca="false">+[4]data1cf!C501</f>
        <v>12808.1044644818</v>
      </c>
      <c r="E501" s="341" t="n">
        <f aca="false">+[4]data1cf!D501</f>
        <v>12465.3282303416</v>
      </c>
      <c r="F501" s="341" t="n">
        <f aca="false">+[4]data1cf!E501</f>
        <v>12144.8064182551</v>
      </c>
      <c r="G501" s="341" t="n">
        <f aca="false">+[4]data1cf!F501</f>
        <v>11977.8745697576</v>
      </c>
      <c r="H501" s="341" t="n">
        <f aca="false">+[4]data1cf!G501</f>
        <v>11652.6758582785</v>
      </c>
      <c r="I501" s="341" t="n">
        <f aca="false">+[4]data1cf!H501</f>
        <v>11583.1277355994</v>
      </c>
      <c r="J501" s="341" t="n">
        <f aca="false">+[4]data1cf!I501</f>
        <v>11608.3453791967</v>
      </c>
      <c r="K501" s="341" t="n">
        <f aca="false">+[4]data1cf!J501</f>
        <v>11557.8792515823</v>
      </c>
      <c r="L501" s="341" t="n">
        <f aca="false">+[4]data1cf!K501</f>
        <v>11517.2936902939</v>
      </c>
      <c r="M501" s="341" t="n">
        <f aca="false">+[4]data1cf!L501</f>
        <v>11490.5943267141</v>
      </c>
      <c r="N501" s="341" t="n">
        <f aca="false">+[4]data1cf!M501</f>
        <v>11428.2054576946</v>
      </c>
      <c r="O501" s="341" t="n">
        <f aca="false">+[4]data1cf!N501</f>
        <v>11268.9551198698</v>
      </c>
      <c r="P501" s="341" t="n">
        <f aca="false">+[4]data1cf!O501</f>
        <v>11294.8467280017</v>
      </c>
      <c r="Q501" s="341" t="n">
        <f aca="false">+[4]data1cf!P501</f>
        <v>11378.3097673701</v>
      </c>
      <c r="R501" s="341" t="n">
        <f aca="false">+[4]data1cf!Q501</f>
        <v>721.113627160944</v>
      </c>
      <c r="S501" s="341" t="n">
        <f aca="false">+[4]data1cf!R501</f>
        <v>0</v>
      </c>
      <c r="T501" s="341" t="n">
        <f aca="false">+[4]data1cf!S501</f>
        <v>0</v>
      </c>
      <c r="U501" s="341" t="n">
        <f aca="false">+[4]data1cf!T501</f>
        <v>0</v>
      </c>
      <c r="V501" s="341" t="n">
        <f aca="false">+[4]data1cf!U501</f>
        <v>0</v>
      </c>
      <c r="W501" s="341" t="n">
        <f aca="false">+[4]data1cf!V501</f>
        <v>0</v>
      </c>
      <c r="X501" s="341" t="n">
        <f aca="false">+[4]data1cf!W501</f>
        <v>0</v>
      </c>
      <c r="Y501" s="341" t="n">
        <f aca="false">+[4]data1cf!X501</f>
        <v>0</v>
      </c>
      <c r="Z501" s="341" t="n">
        <f aca="false">+[4]data1cf!Y501</f>
        <v>0</v>
      </c>
      <c r="AA501" s="341" t="n">
        <f aca="false">+[4]data1cf!Z501</f>
        <v>0</v>
      </c>
      <c r="AB501" s="341"/>
      <c r="AC501" s="342" t="n">
        <f aca="false">XNPV(0.1,B501:AA501,$B$1:$AA$1)</f>
        <v>27573.3887364042</v>
      </c>
      <c r="AD501" s="342" t="n">
        <f aca="false">SUMPRODUCT(B501:AA501,$B$1010:$AA$1010)</f>
        <v>52365.6389916096</v>
      </c>
      <c r="AE501" s="343" t="n">
        <f aca="false">SUMPRODUCT(B501:AA501,$B$1012:$AA$1012)</f>
        <v>52035.1698385828</v>
      </c>
      <c r="AF501" s="344" t="n">
        <f aca="false">XIRR(B501:AA501,$B$1:$AA$1)</f>
        <v>0.172912520718717</v>
      </c>
      <c r="AG501" s="345" t="n">
        <f aca="false">1-EXP(-(1/0.25)*(AD501/ABS($AD$1010)))</f>
        <v>0.985860783762923</v>
      </c>
    </row>
    <row r="502" customFormat="false" ht="12.75" hidden="false" customHeight="false" outlineLevel="0" collapsed="false">
      <c r="A502" s="336"/>
      <c r="B502" s="341" t="n">
        <f aca="false">+[4]data1cf!A502</f>
        <v>-68334.2685689564</v>
      </c>
      <c r="C502" s="341" t="n">
        <f aca="false">+[4]data1cf!B502</f>
        <v>12045.8554072612</v>
      </c>
      <c r="D502" s="341" t="n">
        <f aca="false">+[4]data1cf!C502</f>
        <v>13025.6783261085</v>
      </c>
      <c r="E502" s="341" t="n">
        <f aca="false">+[4]data1cf!D502</f>
        <v>12605.9501947303</v>
      </c>
      <c r="F502" s="341" t="n">
        <f aca="false">+[4]data1cf!E502</f>
        <v>12296.8534044035</v>
      </c>
      <c r="G502" s="341" t="n">
        <f aca="false">+[4]data1cf!F502</f>
        <v>12147.4667051379</v>
      </c>
      <c r="H502" s="341" t="n">
        <f aca="false">+[4]data1cf!G502</f>
        <v>11748.8995515463</v>
      </c>
      <c r="I502" s="341" t="n">
        <f aca="false">+[4]data1cf!H502</f>
        <v>11648.1169801755</v>
      </c>
      <c r="J502" s="341" t="n">
        <f aca="false">+[4]data1cf!I502</f>
        <v>11615.6734201551</v>
      </c>
      <c r="K502" s="341" t="n">
        <f aca="false">+[4]data1cf!J502</f>
        <v>11669.1479025092</v>
      </c>
      <c r="L502" s="341" t="n">
        <f aca="false">+[4]data1cf!K502</f>
        <v>11672.0573228755</v>
      </c>
      <c r="M502" s="341" t="n">
        <f aca="false">+[4]data1cf!L502</f>
        <v>11483.2037852521</v>
      </c>
      <c r="N502" s="341" t="n">
        <f aca="false">+[4]data1cf!M502</f>
        <v>11386.3070548237</v>
      </c>
      <c r="O502" s="341" t="n">
        <f aca="false">+[4]data1cf!N502</f>
        <v>11544.4950251821</v>
      </c>
      <c r="P502" s="341" t="n">
        <f aca="false">+[4]data1cf!O502</f>
        <v>11321.1896567613</v>
      </c>
      <c r="Q502" s="341" t="n">
        <f aca="false">+[4]data1cf!P502</f>
        <v>11381.3379124375</v>
      </c>
      <c r="R502" s="341" t="n">
        <f aca="false">+[4]data1cf!Q502</f>
        <v>783.766726778503</v>
      </c>
      <c r="S502" s="341" t="n">
        <f aca="false">+[4]data1cf!R502</f>
        <v>0</v>
      </c>
      <c r="T502" s="341" t="n">
        <f aca="false">+[4]data1cf!S502</f>
        <v>0</v>
      </c>
      <c r="U502" s="341" t="n">
        <f aca="false">+[4]data1cf!T502</f>
        <v>0</v>
      </c>
      <c r="V502" s="341" t="n">
        <f aca="false">+[4]data1cf!U502</f>
        <v>0</v>
      </c>
      <c r="W502" s="341" t="n">
        <f aca="false">+[4]data1cf!V502</f>
        <v>0</v>
      </c>
      <c r="X502" s="341" t="n">
        <f aca="false">+[4]data1cf!W502</f>
        <v>0</v>
      </c>
      <c r="Y502" s="341" t="n">
        <f aca="false">+[4]data1cf!X502</f>
        <v>0</v>
      </c>
      <c r="Z502" s="341" t="n">
        <f aca="false">+[4]data1cf!Y502</f>
        <v>0</v>
      </c>
      <c r="AA502" s="341" t="n">
        <f aca="false">+[4]data1cf!Z502</f>
        <v>0</v>
      </c>
      <c r="AB502" s="341"/>
      <c r="AC502" s="342" t="n">
        <f aca="false">XNPV(0.1,B502:AA502,$B$1:$AA$1)</f>
        <v>23104.6524317343</v>
      </c>
      <c r="AD502" s="342" t="n">
        <f aca="false">SUMPRODUCT(B502:AA502,$B$1010:$AA$1010)</f>
        <v>48100.9426563089</v>
      </c>
      <c r="AE502" s="343" t="n">
        <f aca="false">SUMPRODUCT(B502:AA502,$B$1012:$AA$1012)</f>
        <v>47767.8371166259</v>
      </c>
      <c r="AF502" s="344" t="n">
        <f aca="false">XIRR(B502:AA502,$B$1:$AA$1)</f>
        <v>0.157126054346226</v>
      </c>
      <c r="AG502" s="345" t="n">
        <f aca="false">1-EXP(-(1/0.25)*(AD502/ABS($AD$1010)))</f>
        <v>0.979998799484806</v>
      </c>
    </row>
    <row r="503" customFormat="false" ht="12.75" hidden="false" customHeight="false" outlineLevel="0" collapsed="false">
      <c r="A503" s="336"/>
      <c r="B503" s="341" t="n">
        <f aca="false">+[4]data1cf!A503</f>
        <v>-70273.2810017156</v>
      </c>
      <c r="C503" s="341" t="n">
        <f aca="false">+[4]data1cf!B503</f>
        <v>11964.9246491759</v>
      </c>
      <c r="D503" s="341" t="n">
        <f aca="false">+[4]data1cf!C503</f>
        <v>13125.1364709642</v>
      </c>
      <c r="E503" s="341" t="n">
        <f aca="false">+[4]data1cf!D503</f>
        <v>12761.0945231036</v>
      </c>
      <c r="F503" s="341" t="n">
        <f aca="false">+[4]data1cf!E503</f>
        <v>12468.5277698613</v>
      </c>
      <c r="G503" s="341" t="n">
        <f aca="false">+[4]data1cf!F503</f>
        <v>12128.860641481</v>
      </c>
      <c r="H503" s="341" t="n">
        <f aca="false">+[4]data1cf!G503</f>
        <v>11798.2479199155</v>
      </c>
      <c r="I503" s="341" t="n">
        <f aca="false">+[4]data1cf!H503</f>
        <v>11717.2762576798</v>
      </c>
      <c r="J503" s="341" t="n">
        <f aca="false">+[4]data1cf!I503</f>
        <v>11652.1569396988</v>
      </c>
      <c r="K503" s="341" t="n">
        <f aca="false">+[4]data1cf!J503</f>
        <v>11656.0940556308</v>
      </c>
      <c r="L503" s="341" t="n">
        <f aca="false">+[4]data1cf!K503</f>
        <v>11689.4894307123</v>
      </c>
      <c r="M503" s="341" t="n">
        <f aca="false">+[4]data1cf!L503</f>
        <v>11555.4973251805</v>
      </c>
      <c r="N503" s="341" t="n">
        <f aca="false">+[4]data1cf!M503</f>
        <v>11379.9888482821</v>
      </c>
      <c r="O503" s="341" t="n">
        <f aca="false">+[4]data1cf!N503</f>
        <v>11480.5923760324</v>
      </c>
      <c r="P503" s="341" t="n">
        <f aca="false">+[4]data1cf!O503</f>
        <v>11499.0366608025</v>
      </c>
      <c r="Q503" s="341" t="n">
        <f aca="false">+[4]data1cf!P503</f>
        <v>11287.7383214494</v>
      </c>
      <c r="R503" s="341" t="n">
        <f aca="false">+[4]data1cf!Q503</f>
        <v>806.006423777277</v>
      </c>
      <c r="S503" s="341" t="n">
        <f aca="false">+[4]data1cf!R503</f>
        <v>0</v>
      </c>
      <c r="T503" s="341" t="n">
        <f aca="false">+[4]data1cf!S503</f>
        <v>0</v>
      </c>
      <c r="U503" s="341" t="n">
        <f aca="false">+[4]data1cf!T503</f>
        <v>0</v>
      </c>
      <c r="V503" s="341" t="n">
        <f aca="false">+[4]data1cf!U503</f>
        <v>0</v>
      </c>
      <c r="W503" s="341" t="n">
        <f aca="false">+[4]data1cf!V503</f>
        <v>0</v>
      </c>
      <c r="X503" s="341" t="n">
        <f aca="false">+[4]data1cf!W503</f>
        <v>0</v>
      </c>
      <c r="Y503" s="341" t="n">
        <f aca="false">+[4]data1cf!X503</f>
        <v>0</v>
      </c>
      <c r="Z503" s="341" t="n">
        <f aca="false">+[4]data1cf!Y503</f>
        <v>0</v>
      </c>
      <c r="AA503" s="341" t="n">
        <f aca="false">+[4]data1cf!Z503</f>
        <v>0</v>
      </c>
      <c r="AB503" s="341"/>
      <c r="AC503" s="342" t="n">
        <f aca="false">XNPV(0.1,B503:AA503,$B$1:$AA$1)</f>
        <v>21512.0011813193</v>
      </c>
      <c r="AD503" s="342" t="n">
        <f aca="false">SUMPRODUCT(B503:AA503,$B$1010:$AA$1010)</f>
        <v>46591.044959676</v>
      </c>
      <c r="AE503" s="343" t="n">
        <f aca="false">SUMPRODUCT(B503:AA503,$B$1012:$AA$1012)</f>
        <v>46256.9294703009</v>
      </c>
      <c r="AF503" s="344" t="n">
        <f aca="false">XIRR(B503:AA503,$B$1:$AA$1)</f>
        <v>0.151971382495495</v>
      </c>
      <c r="AG503" s="345" t="n">
        <f aca="false">1-EXP(-(1/0.25)*(AD503/ABS($AD$1010)))</f>
        <v>0.97738553928899</v>
      </c>
    </row>
    <row r="504" customFormat="false" ht="12.75" hidden="false" customHeight="false" outlineLevel="0" collapsed="false">
      <c r="A504" s="336"/>
      <c r="B504" s="341" t="n">
        <f aca="false">+[4]data1cf!A504</f>
        <v>-69069.0697804136</v>
      </c>
      <c r="C504" s="341" t="n">
        <f aca="false">+[4]data1cf!B504</f>
        <v>11938.278773241</v>
      </c>
      <c r="D504" s="341" t="n">
        <f aca="false">+[4]data1cf!C504</f>
        <v>12972.496463502</v>
      </c>
      <c r="E504" s="341" t="n">
        <f aca="false">+[4]data1cf!D504</f>
        <v>12668.6732038624</v>
      </c>
      <c r="F504" s="341" t="n">
        <f aca="false">+[4]data1cf!E504</f>
        <v>12366.9262047067</v>
      </c>
      <c r="G504" s="341" t="n">
        <f aca="false">+[4]data1cf!F504</f>
        <v>12196.9408053476</v>
      </c>
      <c r="H504" s="341" t="n">
        <f aca="false">+[4]data1cf!G504</f>
        <v>11851.3061815988</v>
      </c>
      <c r="I504" s="341" t="n">
        <f aca="false">+[4]data1cf!H504</f>
        <v>11741.8199060702</v>
      </c>
      <c r="J504" s="341" t="n">
        <f aca="false">+[4]data1cf!I504</f>
        <v>11777.8819137646</v>
      </c>
      <c r="K504" s="341" t="n">
        <f aca="false">+[4]data1cf!J504</f>
        <v>11615.9251361346</v>
      </c>
      <c r="L504" s="341" t="n">
        <f aca="false">+[4]data1cf!K504</f>
        <v>11658.7722630056</v>
      </c>
      <c r="M504" s="341" t="n">
        <f aca="false">+[4]data1cf!L504</f>
        <v>11651.6954029592</v>
      </c>
      <c r="N504" s="341" t="n">
        <f aca="false">+[4]data1cf!M504</f>
        <v>11404.3144122771</v>
      </c>
      <c r="O504" s="341" t="n">
        <f aca="false">+[4]data1cf!N504</f>
        <v>11425.9817031092</v>
      </c>
      <c r="P504" s="341" t="n">
        <f aca="false">+[4]data1cf!O504</f>
        <v>11350.2125142037</v>
      </c>
      <c r="Q504" s="341" t="n">
        <f aca="false">+[4]data1cf!P504</f>
        <v>11491.0344256062</v>
      </c>
      <c r="R504" s="341" t="n">
        <f aca="false">+[4]data1cf!Q504</f>
        <v>792.194602753431</v>
      </c>
      <c r="S504" s="341" t="n">
        <f aca="false">+[4]data1cf!R504</f>
        <v>0</v>
      </c>
      <c r="T504" s="341" t="n">
        <f aca="false">+[4]data1cf!S504</f>
        <v>0</v>
      </c>
      <c r="U504" s="341" t="n">
        <f aca="false">+[4]data1cf!T504</f>
        <v>0</v>
      </c>
      <c r="V504" s="341" t="n">
        <f aca="false">+[4]data1cf!U504</f>
        <v>0</v>
      </c>
      <c r="W504" s="341" t="n">
        <f aca="false">+[4]data1cf!V504</f>
        <v>0</v>
      </c>
      <c r="X504" s="341" t="n">
        <f aca="false">+[4]data1cf!W504</f>
        <v>0</v>
      </c>
      <c r="Y504" s="341" t="n">
        <f aca="false">+[4]data1cf!X504</f>
        <v>0</v>
      </c>
      <c r="Z504" s="341" t="n">
        <f aca="false">+[4]data1cf!Y504</f>
        <v>0</v>
      </c>
      <c r="AA504" s="341" t="n">
        <f aca="false">+[4]data1cf!Z504</f>
        <v>0</v>
      </c>
      <c r="AB504" s="341"/>
      <c r="AC504" s="342" t="n">
        <f aca="false">XNPV(0.1,B504:AA504,$B$1:$AA$1)</f>
        <v>22573.7150148447</v>
      </c>
      <c r="AD504" s="342" t="n">
        <f aca="false">SUMPRODUCT(B504:AA504,$B$1010:$AA$1010)</f>
        <v>47669.3072714911</v>
      </c>
      <c r="AE504" s="343" t="n">
        <f aca="false">SUMPRODUCT(B504:AA504,$B$1012:$AA$1012)</f>
        <v>47334.9256702312</v>
      </c>
      <c r="AF504" s="344" t="n">
        <f aca="false">XIRR(B504:AA504,$B$1:$AA$1)</f>
        <v>0.155194361635262</v>
      </c>
      <c r="AG504" s="345" t="n">
        <f aca="false">1-EXP(-(1/0.25)*(AD504/ABS($AD$1010)))</f>
        <v>0.979284205565314</v>
      </c>
    </row>
    <row r="505" customFormat="false" ht="12.75" hidden="false" customHeight="false" outlineLevel="0" collapsed="false">
      <c r="A505" s="336"/>
      <c r="B505" s="341" t="n">
        <f aca="false">+[4]data1cf!A505</f>
        <v>-72735.8515132944</v>
      </c>
      <c r="C505" s="341" t="n">
        <f aca="false">+[4]data1cf!B505</f>
        <v>12141.1866882158</v>
      </c>
      <c r="D505" s="341" t="n">
        <f aca="false">+[4]data1cf!C505</f>
        <v>13033.1430796251</v>
      </c>
      <c r="E505" s="341" t="n">
        <f aca="false">+[4]data1cf!D505</f>
        <v>12726.9689897215</v>
      </c>
      <c r="F505" s="341" t="n">
        <f aca="false">+[4]data1cf!E505</f>
        <v>12559.2963689515</v>
      </c>
      <c r="G505" s="341" t="n">
        <f aca="false">+[4]data1cf!F505</f>
        <v>12271.8043064958</v>
      </c>
      <c r="H505" s="341" t="n">
        <f aca="false">+[4]data1cf!G505</f>
        <v>12074.7677319133</v>
      </c>
      <c r="I505" s="341" t="n">
        <f aca="false">+[4]data1cf!H505</f>
        <v>11833.8540548581</v>
      </c>
      <c r="J505" s="341" t="n">
        <f aca="false">+[4]data1cf!I505</f>
        <v>11873.5277308573</v>
      </c>
      <c r="K505" s="341" t="n">
        <f aca="false">+[4]data1cf!J505</f>
        <v>11739.2514421236</v>
      </c>
      <c r="L505" s="341" t="n">
        <f aca="false">+[4]data1cf!K505</f>
        <v>11747.6329857139</v>
      </c>
      <c r="M505" s="341" t="n">
        <f aca="false">+[4]data1cf!L505</f>
        <v>11805.4038936139</v>
      </c>
      <c r="N505" s="341" t="n">
        <f aca="false">+[4]data1cf!M505</f>
        <v>11729.7654918957</v>
      </c>
      <c r="O505" s="341" t="n">
        <f aca="false">+[4]data1cf!N505</f>
        <v>11616.8669549768</v>
      </c>
      <c r="P505" s="341" t="n">
        <f aca="false">+[4]data1cf!O505</f>
        <v>11614.130348545</v>
      </c>
      <c r="Q505" s="341" t="n">
        <f aca="false">+[4]data1cf!P505</f>
        <v>11450.2134804159</v>
      </c>
      <c r="R505" s="341" t="n">
        <f aca="false">+[4]data1cf!Q505</f>
        <v>834.251122516882</v>
      </c>
      <c r="S505" s="341" t="n">
        <f aca="false">+[4]data1cf!R505</f>
        <v>0</v>
      </c>
      <c r="T505" s="341" t="n">
        <f aca="false">+[4]data1cf!S505</f>
        <v>0</v>
      </c>
      <c r="U505" s="341" t="n">
        <f aca="false">+[4]data1cf!T505</f>
        <v>0</v>
      </c>
      <c r="V505" s="341" t="n">
        <f aca="false">+[4]data1cf!U505</f>
        <v>0</v>
      </c>
      <c r="W505" s="341" t="n">
        <f aca="false">+[4]data1cf!V505</f>
        <v>0</v>
      </c>
      <c r="X505" s="341" t="n">
        <f aca="false">+[4]data1cf!W505</f>
        <v>0</v>
      </c>
      <c r="Y505" s="341" t="n">
        <f aca="false">+[4]data1cf!X505</f>
        <v>0</v>
      </c>
      <c r="Z505" s="341" t="n">
        <f aca="false">+[4]data1cf!Y505</f>
        <v>0</v>
      </c>
      <c r="AA505" s="341" t="n">
        <f aca="false">+[4]data1cf!Z505</f>
        <v>0</v>
      </c>
      <c r="AB505" s="341"/>
      <c r="AC505" s="342" t="n">
        <f aca="false">XNPV(0.1,B505:AA505,$B$1:$AA$1)</f>
        <v>19949.0043672733</v>
      </c>
      <c r="AD505" s="342" t="n">
        <f aca="false">SUMPRODUCT(B505:AA505,$B$1010:$AA$1010)</f>
        <v>45350.2729928372</v>
      </c>
      <c r="AE505" s="343" t="n">
        <f aca="false">SUMPRODUCT(B505:AA505,$B$1012:$AA$1012)</f>
        <v>45011.7148525059</v>
      </c>
      <c r="AF505" s="344" t="n">
        <f aca="false">XIRR(B505:AA505,$B$1:$AA$1)</f>
        <v>0.146618365949108</v>
      </c>
      <c r="AG505" s="345" t="n">
        <f aca="false">1-EXP(-(1/0.25)*(AD505/ABS($AD$1010)))</f>
        <v>0.974984408158044</v>
      </c>
    </row>
    <row r="506" customFormat="false" ht="12.75" hidden="false" customHeight="false" outlineLevel="0" collapsed="false">
      <c r="A506" s="336"/>
      <c r="B506" s="341" t="n">
        <f aca="false">+[4]data1cf!A506</f>
        <v>-71228.345332876</v>
      </c>
      <c r="C506" s="341" t="n">
        <f aca="false">+[4]data1cf!B506</f>
        <v>11894.8180940582</v>
      </c>
      <c r="D506" s="341" t="n">
        <f aca="false">+[4]data1cf!C506</f>
        <v>13103.7263622179</v>
      </c>
      <c r="E506" s="341" t="n">
        <f aca="false">+[4]data1cf!D506</f>
        <v>12666.7221991028</v>
      </c>
      <c r="F506" s="341" t="n">
        <f aca="false">+[4]data1cf!E506</f>
        <v>12337.9394121896</v>
      </c>
      <c r="G506" s="341" t="n">
        <f aca="false">+[4]data1cf!F506</f>
        <v>12260.4792160026</v>
      </c>
      <c r="H506" s="341" t="n">
        <f aca="false">+[4]data1cf!G506</f>
        <v>11811.6231190055</v>
      </c>
      <c r="I506" s="341" t="n">
        <f aca="false">+[4]data1cf!H506</f>
        <v>11787.2948040835</v>
      </c>
      <c r="J506" s="341" t="n">
        <f aca="false">+[4]data1cf!I506</f>
        <v>11959.9546197971</v>
      </c>
      <c r="K506" s="341" t="n">
        <f aca="false">+[4]data1cf!J506</f>
        <v>11797.6560749941</v>
      </c>
      <c r="L506" s="341" t="n">
        <f aca="false">+[4]data1cf!K506</f>
        <v>11629.6194870626</v>
      </c>
      <c r="M506" s="341" t="n">
        <f aca="false">+[4]data1cf!L506</f>
        <v>11629.555660525</v>
      </c>
      <c r="N506" s="341" t="n">
        <f aca="false">+[4]data1cf!M506</f>
        <v>11484.6777197346</v>
      </c>
      <c r="O506" s="341" t="n">
        <f aca="false">+[4]data1cf!N506</f>
        <v>11383.9087317344</v>
      </c>
      <c r="P506" s="341" t="n">
        <f aca="false">+[4]data1cf!O506</f>
        <v>11531.1719303728</v>
      </c>
      <c r="Q506" s="341" t="n">
        <f aca="false">+[4]data1cf!P506</f>
        <v>11400.0060185964</v>
      </c>
      <c r="R506" s="341" t="n">
        <f aca="false">+[4]data1cf!Q506</f>
        <v>816.960629629955</v>
      </c>
      <c r="S506" s="341" t="n">
        <f aca="false">+[4]data1cf!R506</f>
        <v>0</v>
      </c>
      <c r="T506" s="341" t="n">
        <f aca="false">+[4]data1cf!S506</f>
        <v>0</v>
      </c>
      <c r="U506" s="341" t="n">
        <f aca="false">+[4]data1cf!T506</f>
        <v>0</v>
      </c>
      <c r="V506" s="341" t="n">
        <f aca="false">+[4]data1cf!U506</f>
        <v>0</v>
      </c>
      <c r="W506" s="341" t="n">
        <f aca="false">+[4]data1cf!V506</f>
        <v>0</v>
      </c>
      <c r="X506" s="341" t="n">
        <f aca="false">+[4]data1cf!W506</f>
        <v>0</v>
      </c>
      <c r="Y506" s="341" t="n">
        <f aca="false">+[4]data1cf!X506</f>
        <v>0</v>
      </c>
      <c r="Z506" s="341" t="n">
        <f aca="false">+[4]data1cf!Y506</f>
        <v>0</v>
      </c>
      <c r="AA506" s="341" t="n">
        <f aca="false">+[4]data1cf!Z506</f>
        <v>0</v>
      </c>
      <c r="AB506" s="341"/>
      <c r="AC506" s="342" t="n">
        <f aca="false">XNPV(0.1,B506:AA506,$B$1:$AA$1)</f>
        <v>20690.0419503855</v>
      </c>
      <c r="AD506" s="342" t="n">
        <f aca="false">SUMPRODUCT(B506:AA506,$B$1010:$AA$1010)</f>
        <v>45879.8951466268</v>
      </c>
      <c r="AE506" s="343" t="n">
        <f aca="false">SUMPRODUCT(B506:AA506,$B$1012:$AA$1012)</f>
        <v>45544.2775339813</v>
      </c>
      <c r="AF506" s="344" t="n">
        <f aca="false">XIRR(B506:AA506,$B$1:$AA$1)</f>
        <v>0.14926623080313</v>
      </c>
      <c r="AG506" s="345" t="n">
        <f aca="false">1-EXP(-(1/0.25)*(AD506/ABS($AD$1010)))</f>
        <v>0.976039034019168</v>
      </c>
    </row>
    <row r="507" customFormat="false" ht="12.75" hidden="false" customHeight="false" outlineLevel="0" collapsed="false">
      <c r="A507" s="336"/>
      <c r="B507" s="341" t="n">
        <f aca="false">+[4]data1cf!A507</f>
        <v>-61683.1261572163</v>
      </c>
      <c r="C507" s="341" t="n">
        <f aca="false">+[4]data1cf!B507</f>
        <v>11720.3027943029</v>
      </c>
      <c r="D507" s="341" t="n">
        <f aca="false">+[4]data1cf!C507</f>
        <v>12829.73386415</v>
      </c>
      <c r="E507" s="341" t="n">
        <f aca="false">+[4]data1cf!D507</f>
        <v>12534.6660753324</v>
      </c>
      <c r="F507" s="341" t="n">
        <f aca="false">+[4]data1cf!E507</f>
        <v>12317.9681230477</v>
      </c>
      <c r="G507" s="341" t="n">
        <f aca="false">+[4]data1cf!F507</f>
        <v>12019.687684121</v>
      </c>
      <c r="H507" s="341" t="n">
        <f aca="false">+[4]data1cf!G507</f>
        <v>11888.4198710623</v>
      </c>
      <c r="I507" s="341" t="n">
        <f aca="false">+[4]data1cf!H507</f>
        <v>11538.1567597995</v>
      </c>
      <c r="J507" s="341" t="n">
        <f aca="false">+[4]data1cf!I507</f>
        <v>11642.335853579</v>
      </c>
      <c r="K507" s="341" t="n">
        <f aca="false">+[4]data1cf!J507</f>
        <v>11473.2667110722</v>
      </c>
      <c r="L507" s="341" t="n">
        <f aca="false">+[4]data1cf!K507</f>
        <v>11377.2944283226</v>
      </c>
      <c r="M507" s="341" t="n">
        <f aca="false">+[4]data1cf!L507</f>
        <v>11328.8178970841</v>
      </c>
      <c r="N507" s="341" t="n">
        <f aca="false">+[4]data1cf!M507</f>
        <v>11393.9769680551</v>
      </c>
      <c r="O507" s="341" t="n">
        <f aca="false">+[4]data1cf!N507</f>
        <v>11390.9685807919</v>
      </c>
      <c r="P507" s="341" t="n">
        <f aca="false">+[4]data1cf!O507</f>
        <v>11202.2144853007</v>
      </c>
      <c r="Q507" s="341" t="n">
        <f aca="false">+[4]data1cf!P507</f>
        <v>11302.9006565162</v>
      </c>
      <c r="R507" s="341" t="n">
        <f aca="false">+[4]data1cf!Q507</f>
        <v>707.480783772808</v>
      </c>
      <c r="S507" s="341" t="n">
        <f aca="false">+[4]data1cf!R507</f>
        <v>0</v>
      </c>
      <c r="T507" s="341" t="n">
        <f aca="false">+[4]data1cf!S507</f>
        <v>0</v>
      </c>
      <c r="U507" s="341" t="n">
        <f aca="false">+[4]data1cf!T507</f>
        <v>0</v>
      </c>
      <c r="V507" s="341" t="n">
        <f aca="false">+[4]data1cf!U507</f>
        <v>0</v>
      </c>
      <c r="W507" s="341" t="n">
        <f aca="false">+[4]data1cf!V507</f>
        <v>0</v>
      </c>
      <c r="X507" s="341" t="n">
        <f aca="false">+[4]data1cf!W507</f>
        <v>0</v>
      </c>
      <c r="Y507" s="341" t="n">
        <f aca="false">+[4]data1cf!X507</f>
        <v>0</v>
      </c>
      <c r="Z507" s="341" t="n">
        <f aca="false">+[4]data1cf!Y507</f>
        <v>0</v>
      </c>
      <c r="AA507" s="341" t="n">
        <f aca="false">+[4]data1cf!Z507</f>
        <v>0</v>
      </c>
      <c r="AB507" s="341"/>
      <c r="AC507" s="342" t="n">
        <f aca="false">XNPV(0.1,B507:AA507,$B$1:$AA$1)</f>
        <v>28854.959261863</v>
      </c>
      <c r="AD507" s="342" t="n">
        <f aca="false">SUMPRODUCT(B507:AA507,$B$1010:$AA$1010)</f>
        <v>53636.8742996694</v>
      </c>
      <c r="AE507" s="343" t="n">
        <f aca="false">SUMPRODUCT(B507:AA507,$B$1012:$AA$1012)</f>
        <v>53306.7636602801</v>
      </c>
      <c r="AF507" s="344" t="n">
        <f aca="false">XIRR(B507:AA507,$B$1:$AA$1)</f>
        <v>0.177614357728925</v>
      </c>
      <c r="AG507" s="345" t="n">
        <f aca="false">1-EXP(-(1/0.25)*(AD507/ABS($AD$1010)))</f>
        <v>0.987249570548636</v>
      </c>
    </row>
    <row r="508" customFormat="false" ht="12.75" hidden="false" customHeight="false" outlineLevel="0" collapsed="false">
      <c r="A508" s="336"/>
      <c r="B508" s="341" t="n">
        <f aca="false">+[4]data1cf!A508</f>
        <v>-68569.6678509515</v>
      </c>
      <c r="C508" s="341" t="n">
        <f aca="false">+[4]data1cf!B508</f>
        <v>11907.705356399</v>
      </c>
      <c r="D508" s="341" t="n">
        <f aca="false">+[4]data1cf!C508</f>
        <v>12970.6372406391</v>
      </c>
      <c r="E508" s="341" t="n">
        <f aca="false">+[4]data1cf!D508</f>
        <v>12708.8863605569</v>
      </c>
      <c r="F508" s="341" t="n">
        <f aca="false">+[4]data1cf!E508</f>
        <v>12338.4337565693</v>
      </c>
      <c r="G508" s="341" t="n">
        <f aca="false">+[4]data1cf!F508</f>
        <v>12112.9501638629</v>
      </c>
      <c r="H508" s="341" t="n">
        <f aca="false">+[4]data1cf!G508</f>
        <v>11841.8082367219</v>
      </c>
      <c r="I508" s="341" t="n">
        <f aca="false">+[4]data1cf!H508</f>
        <v>11725.5255880763</v>
      </c>
      <c r="J508" s="341" t="n">
        <f aca="false">+[4]data1cf!I508</f>
        <v>11680.4372003063</v>
      </c>
      <c r="K508" s="341" t="n">
        <f aca="false">+[4]data1cf!J508</f>
        <v>11631.5313862738</v>
      </c>
      <c r="L508" s="341" t="n">
        <f aca="false">+[4]data1cf!K508</f>
        <v>11688.7323870331</v>
      </c>
      <c r="M508" s="341" t="n">
        <f aca="false">+[4]data1cf!L508</f>
        <v>11456.7086597961</v>
      </c>
      <c r="N508" s="341" t="n">
        <f aca="false">+[4]data1cf!M508</f>
        <v>11628.6892014574</v>
      </c>
      <c r="O508" s="341" t="n">
        <f aca="false">+[4]data1cf!N508</f>
        <v>11446.1682187544</v>
      </c>
      <c r="P508" s="341" t="n">
        <f aca="false">+[4]data1cf!O508</f>
        <v>11526.2825995595</v>
      </c>
      <c r="Q508" s="341" t="n">
        <f aca="false">+[4]data1cf!P508</f>
        <v>11445.7987293869</v>
      </c>
      <c r="R508" s="341" t="n">
        <f aca="false">+[4]data1cf!Q508</f>
        <v>786.466662383273</v>
      </c>
      <c r="S508" s="341" t="n">
        <f aca="false">+[4]data1cf!R508</f>
        <v>0</v>
      </c>
      <c r="T508" s="341" t="n">
        <f aca="false">+[4]data1cf!S508</f>
        <v>0</v>
      </c>
      <c r="U508" s="341" t="n">
        <f aca="false">+[4]data1cf!T508</f>
        <v>0</v>
      </c>
      <c r="V508" s="341" t="n">
        <f aca="false">+[4]data1cf!U508</f>
        <v>0</v>
      </c>
      <c r="W508" s="341" t="n">
        <f aca="false">+[4]data1cf!V508</f>
        <v>0</v>
      </c>
      <c r="X508" s="341" t="n">
        <f aca="false">+[4]data1cf!W508</f>
        <v>0</v>
      </c>
      <c r="Y508" s="341" t="n">
        <f aca="false">+[4]data1cf!X508</f>
        <v>0</v>
      </c>
      <c r="Z508" s="341" t="n">
        <f aca="false">+[4]data1cf!Y508</f>
        <v>0</v>
      </c>
      <c r="AA508" s="341" t="n">
        <f aca="false">+[4]data1cf!Z508</f>
        <v>0</v>
      </c>
      <c r="AB508" s="341"/>
      <c r="AC508" s="342" t="n">
        <f aca="false">XNPV(0.1,B508:AA508,$B$1:$AA$1)</f>
        <v>23004.6489949368</v>
      </c>
      <c r="AD508" s="342" t="n">
        <f aca="false">SUMPRODUCT(B508:AA508,$B$1010:$AA$1010)</f>
        <v>48098.974819944</v>
      </c>
      <c r="AE508" s="343" t="n">
        <f aca="false">SUMPRODUCT(B508:AA508,$B$1012:$AA$1012)</f>
        <v>47764.4671613239</v>
      </c>
      <c r="AF508" s="344" t="n">
        <f aca="false">XIRR(B508:AA508,$B$1:$AA$1)</f>
        <v>0.156540461488064</v>
      </c>
      <c r="AG508" s="345" t="n">
        <f aca="false">1-EXP(-(1/0.25)*(AD508/ABS($AD$1010)))</f>
        <v>0.979995598224811</v>
      </c>
    </row>
    <row r="509" customFormat="false" ht="12.75" hidden="false" customHeight="false" outlineLevel="0" collapsed="false">
      <c r="A509" s="336"/>
      <c r="B509" s="341" t="n">
        <f aca="false">+[4]data1cf!A509</f>
        <v>-69677.3554673127</v>
      </c>
      <c r="C509" s="341" t="n">
        <f aca="false">+[4]data1cf!B509</f>
        <v>11974.7700006463</v>
      </c>
      <c r="D509" s="341" t="n">
        <f aca="false">+[4]data1cf!C509</f>
        <v>12923.7077166805</v>
      </c>
      <c r="E509" s="341" t="n">
        <f aca="false">+[4]data1cf!D509</f>
        <v>12639.9512488133</v>
      </c>
      <c r="F509" s="341" t="n">
        <f aca="false">+[4]data1cf!E509</f>
        <v>12386.4599738449</v>
      </c>
      <c r="G509" s="341" t="n">
        <f aca="false">+[4]data1cf!F509</f>
        <v>11988.2893038357</v>
      </c>
      <c r="H509" s="341" t="n">
        <f aca="false">+[4]data1cf!G509</f>
        <v>11732.1997885831</v>
      </c>
      <c r="I509" s="341" t="n">
        <f aca="false">+[4]data1cf!H509</f>
        <v>11792.3340647164</v>
      </c>
      <c r="J509" s="341" t="n">
        <f aca="false">+[4]data1cf!I509</f>
        <v>11696.7578968387</v>
      </c>
      <c r="K509" s="341" t="n">
        <f aca="false">+[4]data1cf!J509</f>
        <v>11582.3222839485</v>
      </c>
      <c r="L509" s="341" t="n">
        <f aca="false">+[4]data1cf!K509</f>
        <v>11694.2041116886</v>
      </c>
      <c r="M509" s="341" t="n">
        <f aca="false">+[4]data1cf!L509</f>
        <v>11532.7509485784</v>
      </c>
      <c r="N509" s="341" t="n">
        <f aca="false">+[4]data1cf!M509</f>
        <v>11454.0759735448</v>
      </c>
      <c r="O509" s="341" t="n">
        <f aca="false">+[4]data1cf!N509</f>
        <v>11435.9820265475</v>
      </c>
      <c r="P509" s="341" t="n">
        <f aca="false">+[4]data1cf!O509</f>
        <v>11433.8786322054</v>
      </c>
      <c r="Q509" s="341" t="n">
        <f aca="false">+[4]data1cf!P509</f>
        <v>11356.6744567611</v>
      </c>
      <c r="R509" s="341" t="n">
        <f aca="false">+[4]data1cf!Q509</f>
        <v>799.17139626789</v>
      </c>
      <c r="S509" s="341" t="n">
        <f aca="false">+[4]data1cf!R509</f>
        <v>0</v>
      </c>
      <c r="T509" s="341" t="n">
        <f aca="false">+[4]data1cf!S509</f>
        <v>0</v>
      </c>
      <c r="U509" s="341" t="n">
        <f aca="false">+[4]data1cf!T509</f>
        <v>0</v>
      </c>
      <c r="V509" s="341" t="n">
        <f aca="false">+[4]data1cf!U509</f>
        <v>0</v>
      </c>
      <c r="W509" s="341" t="n">
        <f aca="false">+[4]data1cf!V509</f>
        <v>0</v>
      </c>
      <c r="X509" s="341" t="n">
        <f aca="false">+[4]data1cf!W509</f>
        <v>0</v>
      </c>
      <c r="Y509" s="341" t="n">
        <f aca="false">+[4]data1cf!X509</f>
        <v>0</v>
      </c>
      <c r="Z509" s="341" t="n">
        <f aca="false">+[4]data1cf!Y509</f>
        <v>0</v>
      </c>
      <c r="AA509" s="341" t="n">
        <f aca="false">+[4]data1cf!Z509</f>
        <v>0</v>
      </c>
      <c r="AB509" s="341"/>
      <c r="AC509" s="342" t="n">
        <f aca="false">XNPV(0.1,B509:AA509,$B$1:$AA$1)</f>
        <v>21709.3023672017</v>
      </c>
      <c r="AD509" s="342" t="n">
        <f aca="false">SUMPRODUCT(B509:AA509,$B$1010:$AA$1010)</f>
        <v>46731.8137558257</v>
      </c>
      <c r="AE509" s="343" t="n">
        <f aca="false">SUMPRODUCT(B509:AA509,$B$1012:$AA$1012)</f>
        <v>46398.3395721116</v>
      </c>
      <c r="AF509" s="344" t="n">
        <f aca="false">XIRR(B509:AA509,$B$1:$AA$1)</f>
        <v>0.152738399195221</v>
      </c>
      <c r="AG509" s="345" t="n">
        <f aca="false">1-EXP(-(1/0.25)*(AD509/ABS($AD$1010)))</f>
        <v>0.977642963949429</v>
      </c>
    </row>
    <row r="510" customFormat="false" ht="12.75" hidden="false" customHeight="false" outlineLevel="0" collapsed="false">
      <c r="A510" s="336"/>
      <c r="B510" s="341" t="n">
        <f aca="false">+[4]data1cf!A510</f>
        <v>-65749.2454200654</v>
      </c>
      <c r="C510" s="341" t="n">
        <f aca="false">+[4]data1cf!B510</f>
        <v>11950.1502690825</v>
      </c>
      <c r="D510" s="341" t="n">
        <f aca="false">+[4]data1cf!C510</f>
        <v>12904.0935083053</v>
      </c>
      <c r="E510" s="341" t="n">
        <f aca="false">+[4]data1cf!D510</f>
        <v>12675.8491362956</v>
      </c>
      <c r="F510" s="341" t="n">
        <f aca="false">+[4]data1cf!E510</f>
        <v>12320.0860048563</v>
      </c>
      <c r="G510" s="341" t="n">
        <f aca="false">+[4]data1cf!F510</f>
        <v>12048.6469954133</v>
      </c>
      <c r="H510" s="341" t="n">
        <f aca="false">+[4]data1cf!G510</f>
        <v>11799.8650099942</v>
      </c>
      <c r="I510" s="341" t="n">
        <f aca="false">+[4]data1cf!H510</f>
        <v>11579.7503444518</v>
      </c>
      <c r="J510" s="341" t="n">
        <f aca="false">+[4]data1cf!I510</f>
        <v>11596.6904552624</v>
      </c>
      <c r="K510" s="341" t="n">
        <f aca="false">+[4]data1cf!J510</f>
        <v>11670.6229175726</v>
      </c>
      <c r="L510" s="341" t="n">
        <f aca="false">+[4]data1cf!K510</f>
        <v>11526.8134501492</v>
      </c>
      <c r="M510" s="341" t="n">
        <f aca="false">+[4]data1cf!L510</f>
        <v>11400.3919312887</v>
      </c>
      <c r="N510" s="341" t="n">
        <f aca="false">+[4]data1cf!M510</f>
        <v>11400.8668925628</v>
      </c>
      <c r="O510" s="341" t="n">
        <f aca="false">+[4]data1cf!N510</f>
        <v>11379.4220637346</v>
      </c>
      <c r="P510" s="341" t="n">
        <f aca="false">+[4]data1cf!O510</f>
        <v>11275.1145604084</v>
      </c>
      <c r="Q510" s="341" t="n">
        <f aca="false">+[4]data1cf!P510</f>
        <v>11392.5931471678</v>
      </c>
      <c r="R510" s="341" t="n">
        <f aca="false">+[4]data1cf!Q510</f>
        <v>754.117545269982</v>
      </c>
      <c r="S510" s="341" t="n">
        <f aca="false">+[4]data1cf!R510</f>
        <v>0</v>
      </c>
      <c r="T510" s="341" t="n">
        <f aca="false">+[4]data1cf!S510</f>
        <v>0</v>
      </c>
      <c r="U510" s="341" t="n">
        <f aca="false">+[4]data1cf!T510</f>
        <v>0</v>
      </c>
      <c r="V510" s="341" t="n">
        <f aca="false">+[4]data1cf!U510</f>
        <v>0</v>
      </c>
      <c r="W510" s="341" t="n">
        <f aca="false">+[4]data1cf!V510</f>
        <v>0</v>
      </c>
      <c r="X510" s="341" t="n">
        <f aca="false">+[4]data1cf!W510</f>
        <v>0</v>
      </c>
      <c r="Y510" s="341" t="n">
        <f aca="false">+[4]data1cf!X510</f>
        <v>0</v>
      </c>
      <c r="Z510" s="341" t="n">
        <f aca="false">+[4]data1cf!Y510</f>
        <v>0</v>
      </c>
      <c r="AA510" s="341" t="n">
        <f aca="false">+[4]data1cf!Z510</f>
        <v>0</v>
      </c>
      <c r="AB510" s="341"/>
      <c r="AC510" s="342" t="n">
        <f aca="false">XNPV(0.1,B510:AA510,$B$1:$AA$1)</f>
        <v>25350.7267015678</v>
      </c>
      <c r="AD510" s="342" t="n">
        <f aca="false">SUMPRODUCT(B510:AA510,$B$1010:$AA$1010)</f>
        <v>50251.6402128081</v>
      </c>
      <c r="AE510" s="343" t="n">
        <f aca="false">SUMPRODUCT(B510:AA510,$B$1012:$AA$1012)</f>
        <v>49919.876679013</v>
      </c>
      <c r="AF510" s="344" t="n">
        <f aca="false">XIRR(B510:AA510,$B$1:$AA$1)</f>
        <v>0.16474249820894</v>
      </c>
      <c r="AG510" s="345" t="n">
        <f aca="false">1-EXP(-(1/0.25)*(AD510/ABS($AD$1010)))</f>
        <v>0.983208380190287</v>
      </c>
    </row>
    <row r="511" customFormat="false" ht="12.75" hidden="false" customHeight="false" outlineLevel="0" collapsed="false">
      <c r="A511" s="336"/>
      <c r="B511" s="341" t="n">
        <f aca="false">+[4]data1cf!A511</f>
        <v>-62803.3338669424</v>
      </c>
      <c r="C511" s="341" t="n">
        <f aca="false">+[4]data1cf!B511</f>
        <v>11815.5720515912</v>
      </c>
      <c r="D511" s="341" t="n">
        <f aca="false">+[4]data1cf!C511</f>
        <v>12913.2777733716</v>
      </c>
      <c r="E511" s="341" t="n">
        <f aca="false">+[4]data1cf!D511</f>
        <v>12458.4001049901</v>
      </c>
      <c r="F511" s="341" t="n">
        <f aca="false">+[4]data1cf!E511</f>
        <v>12187.7607680339</v>
      </c>
      <c r="G511" s="341" t="n">
        <f aca="false">+[4]data1cf!F511</f>
        <v>11997.0599162897</v>
      </c>
      <c r="H511" s="341" t="n">
        <f aca="false">+[4]data1cf!G511</f>
        <v>11632.0016261441</v>
      </c>
      <c r="I511" s="341" t="n">
        <f aca="false">+[4]data1cf!H511</f>
        <v>11572.4940501206</v>
      </c>
      <c r="J511" s="341" t="n">
        <f aca="false">+[4]data1cf!I511</f>
        <v>11542.0035933317</v>
      </c>
      <c r="K511" s="341" t="n">
        <f aca="false">+[4]data1cf!J511</f>
        <v>11573.2561370952</v>
      </c>
      <c r="L511" s="341" t="n">
        <f aca="false">+[4]data1cf!K511</f>
        <v>11423.6791656638</v>
      </c>
      <c r="M511" s="341" t="n">
        <f aca="false">+[4]data1cf!L511</f>
        <v>11442.0418161104</v>
      </c>
      <c r="N511" s="341" t="n">
        <f aca="false">+[4]data1cf!M511</f>
        <v>11315.4011084876</v>
      </c>
      <c r="O511" s="341" t="n">
        <f aca="false">+[4]data1cf!N511</f>
        <v>11271.0702832039</v>
      </c>
      <c r="P511" s="341" t="n">
        <f aca="false">+[4]data1cf!O511</f>
        <v>11212.3890395173</v>
      </c>
      <c r="Q511" s="341" t="n">
        <f aca="false">+[4]data1cf!P511</f>
        <v>11209.086733045</v>
      </c>
      <c r="R511" s="341" t="n">
        <f aca="false">+[4]data1cf!Q511</f>
        <v>720.329118120282</v>
      </c>
      <c r="S511" s="341" t="n">
        <f aca="false">+[4]data1cf!R511</f>
        <v>0</v>
      </c>
      <c r="T511" s="341" t="n">
        <f aca="false">+[4]data1cf!S511</f>
        <v>0</v>
      </c>
      <c r="U511" s="341" t="n">
        <f aca="false">+[4]data1cf!T511</f>
        <v>0</v>
      </c>
      <c r="V511" s="341" t="n">
        <f aca="false">+[4]data1cf!U511</f>
        <v>0</v>
      </c>
      <c r="W511" s="341" t="n">
        <f aca="false">+[4]data1cf!V511</f>
        <v>0</v>
      </c>
      <c r="X511" s="341" t="n">
        <f aca="false">+[4]data1cf!W511</f>
        <v>0</v>
      </c>
      <c r="Y511" s="341" t="n">
        <f aca="false">+[4]data1cf!X511</f>
        <v>0</v>
      </c>
      <c r="Z511" s="341" t="n">
        <f aca="false">+[4]data1cf!Y511</f>
        <v>0</v>
      </c>
      <c r="AA511" s="341" t="n">
        <f aca="false">+[4]data1cf!Z511</f>
        <v>0</v>
      </c>
      <c r="AB511" s="341"/>
      <c r="AC511" s="342" t="n">
        <f aca="false">XNPV(0.1,B511:AA511,$B$1:$AA$1)</f>
        <v>27579.5296570993</v>
      </c>
      <c r="AD511" s="342" t="n">
        <f aca="false">SUMPRODUCT(B511:AA511,$B$1010:$AA$1010)</f>
        <v>52292.7739243293</v>
      </c>
      <c r="AE511" s="343" t="n">
        <f aca="false">SUMPRODUCT(B511:AA511,$B$1012:$AA$1012)</f>
        <v>51963.5415794035</v>
      </c>
      <c r="AF511" s="344" t="n">
        <f aca="false">XIRR(B511:AA511,$B$1:$AA$1)</f>
        <v>0.173216423740271</v>
      </c>
      <c r="AG511" s="345" t="n">
        <f aca="false">1-EXP(-(1/0.25)*(AD511/ABS($AD$1010)))</f>
        <v>0.985776746228487</v>
      </c>
    </row>
    <row r="512" customFormat="false" ht="12.75" hidden="false" customHeight="false" outlineLevel="0" collapsed="false">
      <c r="A512" s="336"/>
      <c r="B512" s="341" t="n">
        <f aca="false">+[4]data1cf!A512</f>
        <v>-66472.5715144596</v>
      </c>
      <c r="C512" s="341" t="n">
        <f aca="false">+[4]data1cf!B512</f>
        <v>11999.7674000743</v>
      </c>
      <c r="D512" s="341" t="n">
        <f aca="false">+[4]data1cf!C512</f>
        <v>13020.6523559645</v>
      </c>
      <c r="E512" s="341" t="n">
        <f aca="false">+[4]data1cf!D512</f>
        <v>12561.5047876668</v>
      </c>
      <c r="F512" s="341" t="n">
        <f aca="false">+[4]data1cf!E512</f>
        <v>12314.6647154718</v>
      </c>
      <c r="G512" s="341" t="n">
        <f aca="false">+[4]data1cf!F512</f>
        <v>12051.4835695046</v>
      </c>
      <c r="H512" s="341" t="n">
        <f aca="false">+[4]data1cf!G512</f>
        <v>11892.7934920125</v>
      </c>
      <c r="I512" s="341" t="n">
        <f aca="false">+[4]data1cf!H512</f>
        <v>11683.1244930652</v>
      </c>
      <c r="J512" s="341" t="n">
        <f aca="false">+[4]data1cf!I512</f>
        <v>11557.8321390583</v>
      </c>
      <c r="K512" s="341" t="n">
        <f aca="false">+[4]data1cf!J512</f>
        <v>11646.3263350772</v>
      </c>
      <c r="L512" s="341" t="n">
        <f aca="false">+[4]data1cf!K512</f>
        <v>11618.8881581239</v>
      </c>
      <c r="M512" s="341" t="n">
        <f aca="false">+[4]data1cf!L512</f>
        <v>11457.3769040961</v>
      </c>
      <c r="N512" s="341" t="n">
        <f aca="false">+[4]data1cf!M512</f>
        <v>11402.8294925926</v>
      </c>
      <c r="O512" s="341" t="n">
        <f aca="false">+[4]data1cf!N512</f>
        <v>11397.9210691512</v>
      </c>
      <c r="P512" s="341" t="n">
        <f aca="false">+[4]data1cf!O512</f>
        <v>11382.5363329178</v>
      </c>
      <c r="Q512" s="341" t="n">
        <f aca="false">+[4]data1cf!P512</f>
        <v>11226.110827747</v>
      </c>
      <c r="R512" s="341" t="n">
        <f aca="false">+[4]data1cf!Q512</f>
        <v>762.413806242246</v>
      </c>
      <c r="S512" s="341" t="n">
        <f aca="false">+[4]data1cf!R512</f>
        <v>0</v>
      </c>
      <c r="T512" s="341" t="n">
        <f aca="false">+[4]data1cf!S512</f>
        <v>0</v>
      </c>
      <c r="U512" s="341" t="n">
        <f aca="false">+[4]data1cf!T512</f>
        <v>0</v>
      </c>
      <c r="V512" s="341" t="n">
        <f aca="false">+[4]data1cf!U512</f>
        <v>0</v>
      </c>
      <c r="W512" s="341" t="n">
        <f aca="false">+[4]data1cf!V512</f>
        <v>0</v>
      </c>
      <c r="X512" s="341" t="n">
        <f aca="false">+[4]data1cf!W512</f>
        <v>0</v>
      </c>
      <c r="Y512" s="341" t="n">
        <f aca="false">+[4]data1cf!X512</f>
        <v>0</v>
      </c>
      <c r="Z512" s="341" t="n">
        <f aca="false">+[4]data1cf!Y512</f>
        <v>0</v>
      </c>
      <c r="AA512" s="341" t="n">
        <f aca="false">+[4]data1cf!Z512</f>
        <v>0</v>
      </c>
      <c r="AB512" s="341"/>
      <c r="AC512" s="342" t="n">
        <f aca="false">XNPV(0.1,B512:AA512,$B$1:$AA$1)</f>
        <v>24809.6713719859</v>
      </c>
      <c r="AD512" s="342" t="n">
        <f aca="false">SUMPRODUCT(B512:AA512,$B$1010:$AA$1010)</f>
        <v>49751.4335868625</v>
      </c>
      <c r="AE512" s="343" t="n">
        <f aca="false">SUMPRODUCT(B512:AA512,$B$1012:$AA$1012)</f>
        <v>49419.1669530917</v>
      </c>
      <c r="AF512" s="344" t="n">
        <f aca="false">XIRR(B512:AA512,$B$1:$AA$1)</f>
        <v>0.162797630338998</v>
      </c>
      <c r="AG512" s="345" t="n">
        <f aca="false">1-EXP(-(1/0.25)*(AD512/ABS($AD$1010)))</f>
        <v>0.982511197052986</v>
      </c>
    </row>
    <row r="513" customFormat="false" ht="12.75" hidden="false" customHeight="false" outlineLevel="0" collapsed="false">
      <c r="A513" s="336"/>
      <c r="B513" s="341" t="n">
        <f aca="false">+[4]data1cf!A513</f>
        <v>-64450.2895530827</v>
      </c>
      <c r="C513" s="341" t="n">
        <f aca="false">+[4]data1cf!B513</f>
        <v>11903.9984896856</v>
      </c>
      <c r="D513" s="341" t="n">
        <f aca="false">+[4]data1cf!C513</f>
        <v>12902.6081041358</v>
      </c>
      <c r="E513" s="341" t="n">
        <f aca="false">+[4]data1cf!D513</f>
        <v>12690.9915733666</v>
      </c>
      <c r="F513" s="341" t="n">
        <f aca="false">+[4]data1cf!E513</f>
        <v>12230.7605515756</v>
      </c>
      <c r="G513" s="341" t="n">
        <f aca="false">+[4]data1cf!F513</f>
        <v>12000.225682488</v>
      </c>
      <c r="H513" s="341" t="n">
        <f aca="false">+[4]data1cf!G513</f>
        <v>11768.2499050099</v>
      </c>
      <c r="I513" s="341" t="n">
        <f aca="false">+[4]data1cf!H513</f>
        <v>11565.6102906196</v>
      </c>
      <c r="J513" s="341" t="n">
        <f aca="false">+[4]data1cf!I513</f>
        <v>11596.0442074129</v>
      </c>
      <c r="K513" s="341" t="n">
        <f aca="false">+[4]data1cf!J513</f>
        <v>11530.9794122945</v>
      </c>
      <c r="L513" s="341" t="n">
        <f aca="false">+[4]data1cf!K513</f>
        <v>11581.6859558942</v>
      </c>
      <c r="M513" s="341" t="n">
        <f aca="false">+[4]data1cf!L513</f>
        <v>11549.3754121938</v>
      </c>
      <c r="N513" s="341" t="n">
        <f aca="false">+[4]data1cf!M513</f>
        <v>11346.1967387249</v>
      </c>
      <c r="O513" s="341" t="n">
        <f aca="false">+[4]data1cf!N513</f>
        <v>11218.6770716024</v>
      </c>
      <c r="P513" s="341" t="n">
        <f aca="false">+[4]data1cf!O513</f>
        <v>11314.9295962413</v>
      </c>
      <c r="Q513" s="341" t="n">
        <f aca="false">+[4]data1cf!P513</f>
        <v>11121.7710825048</v>
      </c>
      <c r="R513" s="341" t="n">
        <f aca="false">+[4]data1cf!Q513</f>
        <v>739.219041058037</v>
      </c>
      <c r="S513" s="341" t="n">
        <f aca="false">+[4]data1cf!R513</f>
        <v>0</v>
      </c>
      <c r="T513" s="341" t="n">
        <f aca="false">+[4]data1cf!S513</f>
        <v>0</v>
      </c>
      <c r="U513" s="341" t="n">
        <f aca="false">+[4]data1cf!T513</f>
        <v>0</v>
      </c>
      <c r="V513" s="341" t="n">
        <f aca="false">+[4]data1cf!U513</f>
        <v>0</v>
      </c>
      <c r="W513" s="341" t="n">
        <f aca="false">+[4]data1cf!V513</f>
        <v>0</v>
      </c>
      <c r="X513" s="341" t="n">
        <f aca="false">+[4]data1cf!W513</f>
        <v>0</v>
      </c>
      <c r="Y513" s="341" t="n">
        <f aca="false">+[4]data1cf!X513</f>
        <v>0</v>
      </c>
      <c r="Z513" s="341" t="n">
        <f aca="false">+[4]data1cf!Y513</f>
        <v>0</v>
      </c>
      <c r="AA513" s="341" t="n">
        <f aca="false">+[4]data1cf!Z513</f>
        <v>0</v>
      </c>
      <c r="AB513" s="341"/>
      <c r="AC513" s="342" t="n">
        <f aca="false">XNPV(0.1,B513:AA513,$B$1:$AA$1)</f>
        <v>26394.092739721</v>
      </c>
      <c r="AD513" s="342" t="n">
        <f aca="false">SUMPRODUCT(B513:AA513,$B$1010:$AA$1010)</f>
        <v>51208.696687034</v>
      </c>
      <c r="AE513" s="343" t="n">
        <f aca="false">SUMPRODUCT(B513:AA513,$B$1012:$AA$1012)</f>
        <v>50878.1941026582</v>
      </c>
      <c r="AF513" s="344" t="n">
        <f aca="false">XIRR(B513:AA513,$B$1:$AA$1)</f>
        <v>0.168606515927543</v>
      </c>
      <c r="AG513" s="345" t="n">
        <f aca="false">1-EXP(-(1/0.25)*(AD513/ABS($AD$1010)))</f>
        <v>0.98446579661492</v>
      </c>
    </row>
    <row r="514" customFormat="false" ht="12.75" hidden="false" customHeight="false" outlineLevel="0" collapsed="false">
      <c r="A514" s="336"/>
      <c r="B514" s="341" t="n">
        <f aca="false">+[4]data1cf!A514</f>
        <v>-71392.417032296</v>
      </c>
      <c r="C514" s="341" t="n">
        <f aca="false">+[4]data1cf!B514</f>
        <v>12086.3407747074</v>
      </c>
      <c r="D514" s="341" t="n">
        <f aca="false">+[4]data1cf!C514</f>
        <v>12977.2466539269</v>
      </c>
      <c r="E514" s="341" t="n">
        <f aca="false">+[4]data1cf!D514</f>
        <v>12662.8300487166</v>
      </c>
      <c r="F514" s="341" t="n">
        <f aca="false">+[4]data1cf!E514</f>
        <v>12405.1926907511</v>
      </c>
      <c r="G514" s="341" t="n">
        <f aca="false">+[4]data1cf!F514</f>
        <v>12270.2105523672</v>
      </c>
      <c r="H514" s="341" t="n">
        <f aca="false">+[4]data1cf!G514</f>
        <v>11840.0902806533</v>
      </c>
      <c r="I514" s="341" t="n">
        <f aca="false">+[4]data1cf!H514</f>
        <v>11815.5145544028</v>
      </c>
      <c r="J514" s="341" t="n">
        <f aca="false">+[4]data1cf!I514</f>
        <v>11652.044742916</v>
      </c>
      <c r="K514" s="341" t="n">
        <f aca="false">+[4]data1cf!J514</f>
        <v>11652.1902805055</v>
      </c>
      <c r="L514" s="341" t="n">
        <f aca="false">+[4]data1cf!K514</f>
        <v>11622.7650081768</v>
      </c>
      <c r="M514" s="341" t="n">
        <f aca="false">+[4]data1cf!L514</f>
        <v>11650.5723802439</v>
      </c>
      <c r="N514" s="341" t="n">
        <f aca="false">+[4]data1cf!M514</f>
        <v>11587.9878493532</v>
      </c>
      <c r="O514" s="341" t="n">
        <f aca="false">+[4]data1cf!N514</f>
        <v>11441.7953053267</v>
      </c>
      <c r="P514" s="341" t="n">
        <f aca="false">+[4]data1cf!O514</f>
        <v>11522.2426960207</v>
      </c>
      <c r="Q514" s="341" t="n">
        <f aca="false">+[4]data1cf!P514</f>
        <v>11420.9609744766</v>
      </c>
      <c r="R514" s="341" t="n">
        <f aca="false">+[4]data1cf!Q514</f>
        <v>818.842466393622</v>
      </c>
      <c r="S514" s="341" t="n">
        <f aca="false">+[4]data1cf!R514</f>
        <v>0</v>
      </c>
      <c r="T514" s="341" t="n">
        <f aca="false">+[4]data1cf!S514</f>
        <v>0</v>
      </c>
      <c r="U514" s="341" t="n">
        <f aca="false">+[4]data1cf!T514</f>
        <v>0</v>
      </c>
      <c r="V514" s="341" t="n">
        <f aca="false">+[4]data1cf!U514</f>
        <v>0</v>
      </c>
      <c r="W514" s="341" t="n">
        <f aca="false">+[4]data1cf!V514</f>
        <v>0</v>
      </c>
      <c r="X514" s="341" t="n">
        <f aca="false">+[4]data1cf!W514</f>
        <v>0</v>
      </c>
      <c r="Y514" s="341" t="n">
        <f aca="false">+[4]data1cf!X514</f>
        <v>0</v>
      </c>
      <c r="Z514" s="341" t="n">
        <f aca="false">+[4]data1cf!Y514</f>
        <v>0</v>
      </c>
      <c r="AA514" s="341" t="n">
        <f aca="false">+[4]data1cf!Z514</f>
        <v>0</v>
      </c>
      <c r="AB514" s="341"/>
      <c r="AC514" s="342" t="n">
        <f aca="false">XNPV(0.1,B514:AA514,$B$1:$AA$1)</f>
        <v>20527.3659643257</v>
      </c>
      <c r="AD514" s="342" t="n">
        <f aca="false">SUMPRODUCT(B514:AA514,$B$1010:$AA$1010)</f>
        <v>45683.1158314874</v>
      </c>
      <c r="AE514" s="343" t="n">
        <f aca="false">SUMPRODUCT(B514:AA514,$B$1012:$AA$1012)</f>
        <v>45347.8552561192</v>
      </c>
      <c r="AF514" s="344" t="n">
        <f aca="false">XIRR(B514:AA514,$B$1:$AA$1)</f>
        <v>0.148857930204994</v>
      </c>
      <c r="AG514" s="345" t="n">
        <f aca="false">1-EXP(-(1/0.25)*(AD514/ABS($AD$1010)))</f>
        <v>0.975652484878919</v>
      </c>
    </row>
    <row r="515" customFormat="false" ht="12.75" hidden="false" customHeight="false" outlineLevel="0" collapsed="false">
      <c r="A515" s="336"/>
      <c r="B515" s="341" t="n">
        <f aca="false">+[4]data1cf!A515</f>
        <v>-68587.9893285446</v>
      </c>
      <c r="C515" s="341" t="n">
        <f aca="false">+[4]data1cf!B515</f>
        <v>12019.3839161731</v>
      </c>
      <c r="D515" s="341" t="n">
        <f aca="false">+[4]data1cf!C515</f>
        <v>12978.9993282272</v>
      </c>
      <c r="E515" s="341" t="n">
        <f aca="false">+[4]data1cf!D515</f>
        <v>12550.2488128562</v>
      </c>
      <c r="F515" s="341" t="n">
        <f aca="false">+[4]data1cf!E515</f>
        <v>12463.0664752418</v>
      </c>
      <c r="G515" s="341" t="n">
        <f aca="false">+[4]data1cf!F515</f>
        <v>12032.6182699157</v>
      </c>
      <c r="H515" s="341" t="n">
        <f aca="false">+[4]data1cf!G515</f>
        <v>11884.8940028887</v>
      </c>
      <c r="I515" s="341" t="n">
        <f aca="false">+[4]data1cf!H515</f>
        <v>11687.9016075105</v>
      </c>
      <c r="J515" s="341" t="n">
        <f aca="false">+[4]data1cf!I515</f>
        <v>11765.5570650339</v>
      </c>
      <c r="K515" s="341" t="n">
        <f aca="false">+[4]data1cf!J515</f>
        <v>11580.2453937891</v>
      </c>
      <c r="L515" s="341" t="n">
        <f aca="false">+[4]data1cf!K515</f>
        <v>11652.4994648978</v>
      </c>
      <c r="M515" s="341" t="n">
        <f aca="false">+[4]data1cf!L515</f>
        <v>11543.8624827558</v>
      </c>
      <c r="N515" s="341" t="n">
        <f aca="false">+[4]data1cf!M515</f>
        <v>11474.1451886691</v>
      </c>
      <c r="O515" s="341" t="n">
        <f aca="false">+[4]data1cf!N515</f>
        <v>11420.5681549144</v>
      </c>
      <c r="P515" s="341" t="n">
        <f aca="false">+[4]data1cf!O515</f>
        <v>11277.8128972291</v>
      </c>
      <c r="Q515" s="341" t="n">
        <f aca="false">+[4]data1cf!P515</f>
        <v>11365.9383584323</v>
      </c>
      <c r="R515" s="341" t="n">
        <f aca="false">+[4]data1cf!Q515</f>
        <v>786.676802402675</v>
      </c>
      <c r="S515" s="341" t="n">
        <f aca="false">+[4]data1cf!R515</f>
        <v>0</v>
      </c>
      <c r="T515" s="341" t="n">
        <f aca="false">+[4]data1cf!S515</f>
        <v>0</v>
      </c>
      <c r="U515" s="341" t="n">
        <f aca="false">+[4]data1cf!T515</f>
        <v>0</v>
      </c>
      <c r="V515" s="341" t="n">
        <f aca="false">+[4]data1cf!U515</f>
        <v>0</v>
      </c>
      <c r="W515" s="341" t="n">
        <f aca="false">+[4]data1cf!V515</f>
        <v>0</v>
      </c>
      <c r="X515" s="341" t="n">
        <f aca="false">+[4]data1cf!W515</f>
        <v>0</v>
      </c>
      <c r="Y515" s="341" t="n">
        <f aca="false">+[4]data1cf!X515</f>
        <v>0</v>
      </c>
      <c r="Z515" s="341" t="n">
        <f aca="false">+[4]data1cf!Y515</f>
        <v>0</v>
      </c>
      <c r="AA515" s="341" t="n">
        <f aca="false">+[4]data1cf!Z515</f>
        <v>0</v>
      </c>
      <c r="AB515" s="341"/>
      <c r="AC515" s="342" t="n">
        <f aca="false">XNPV(0.1,B515:AA515,$B$1:$AA$1)</f>
        <v>22909.341402651</v>
      </c>
      <c r="AD515" s="342" t="n">
        <f aca="false">SUMPRODUCT(B515:AA515,$B$1010:$AA$1010)</f>
        <v>47934.273717804</v>
      </c>
      <c r="AE515" s="343" t="n">
        <f aca="false">SUMPRODUCT(B515:AA515,$B$1012:$AA$1012)</f>
        <v>47600.8937381391</v>
      </c>
      <c r="AF515" s="344" t="n">
        <f aca="false">XIRR(B515:AA515,$B$1:$AA$1)</f>
        <v>0.156436562277779</v>
      </c>
      <c r="AG515" s="345" t="n">
        <f aca="false">1-EXP(-(1/0.25)*(AD515/ABS($AD$1010)))</f>
        <v>0.97972583973422</v>
      </c>
    </row>
    <row r="516" customFormat="false" ht="12.75" hidden="false" customHeight="false" outlineLevel="0" collapsed="false">
      <c r="A516" s="336"/>
      <c r="B516" s="341" t="n">
        <f aca="false">+[4]data1cf!A516</f>
        <v>-71194.6036033587</v>
      </c>
      <c r="C516" s="341" t="n">
        <f aca="false">+[4]data1cf!B516</f>
        <v>11901.0434866235</v>
      </c>
      <c r="D516" s="341" t="n">
        <f aca="false">+[4]data1cf!C516</f>
        <v>12991.7868611483</v>
      </c>
      <c r="E516" s="341" t="n">
        <f aca="false">+[4]data1cf!D516</f>
        <v>12970.4351190578</v>
      </c>
      <c r="F516" s="341" t="n">
        <f aca="false">+[4]data1cf!E516</f>
        <v>12479.7894503994</v>
      </c>
      <c r="G516" s="341" t="n">
        <f aca="false">+[4]data1cf!F516</f>
        <v>12243.9758411942</v>
      </c>
      <c r="H516" s="341" t="n">
        <f aca="false">+[4]data1cf!G516</f>
        <v>11931.7071377434</v>
      </c>
      <c r="I516" s="341" t="n">
        <f aca="false">+[4]data1cf!H516</f>
        <v>11809.0637606224</v>
      </c>
      <c r="J516" s="341" t="n">
        <f aca="false">+[4]data1cf!I516</f>
        <v>11931.0250070429</v>
      </c>
      <c r="K516" s="341" t="n">
        <f aca="false">+[4]data1cf!J516</f>
        <v>11728.7894526659</v>
      </c>
      <c r="L516" s="341" t="n">
        <f aca="false">+[4]data1cf!K516</f>
        <v>11724.9084398882</v>
      </c>
      <c r="M516" s="341" t="n">
        <f aca="false">+[4]data1cf!L516</f>
        <v>11672.7909600347</v>
      </c>
      <c r="N516" s="341" t="n">
        <f aca="false">+[4]data1cf!M516</f>
        <v>11485.3243036392</v>
      </c>
      <c r="O516" s="341" t="n">
        <f aca="false">+[4]data1cf!N516</f>
        <v>11554.5620583704</v>
      </c>
      <c r="P516" s="341" t="n">
        <f aca="false">+[4]data1cf!O516</f>
        <v>11454.2569059198</v>
      </c>
      <c r="Q516" s="341" t="n">
        <f aca="false">+[4]data1cf!P516</f>
        <v>11547.9148176931</v>
      </c>
      <c r="R516" s="341" t="n">
        <f aca="false">+[4]data1cf!Q516</f>
        <v>816.573625489082</v>
      </c>
      <c r="S516" s="341" t="n">
        <f aca="false">+[4]data1cf!R516</f>
        <v>0</v>
      </c>
      <c r="T516" s="341" t="n">
        <f aca="false">+[4]data1cf!S516</f>
        <v>0</v>
      </c>
      <c r="U516" s="341" t="n">
        <f aca="false">+[4]data1cf!T516</f>
        <v>0</v>
      </c>
      <c r="V516" s="341" t="n">
        <f aca="false">+[4]data1cf!U516</f>
        <v>0</v>
      </c>
      <c r="W516" s="341" t="n">
        <f aca="false">+[4]data1cf!V516</f>
        <v>0</v>
      </c>
      <c r="X516" s="341" t="n">
        <f aca="false">+[4]data1cf!W516</f>
        <v>0</v>
      </c>
      <c r="Y516" s="341" t="n">
        <f aca="false">+[4]data1cf!X516</f>
        <v>0</v>
      </c>
      <c r="Z516" s="341" t="n">
        <f aca="false">+[4]data1cf!Y516</f>
        <v>0</v>
      </c>
      <c r="AA516" s="341" t="n">
        <f aca="false">+[4]data1cf!Z516</f>
        <v>0</v>
      </c>
      <c r="AB516" s="341"/>
      <c r="AC516" s="342" t="n">
        <f aca="false">XNPV(0.1,B516:AA516,$B$1:$AA$1)</f>
        <v>21104.434075298</v>
      </c>
      <c r="AD516" s="342" t="n">
        <f aca="false">SUMPRODUCT(B516:AA516,$B$1010:$AA$1010)</f>
        <v>46398.3692578203</v>
      </c>
      <c r="AE516" s="343" t="n">
        <f aca="false">SUMPRODUCT(B516:AA516,$B$1012:$AA$1012)</f>
        <v>46061.3614099214</v>
      </c>
      <c r="AF516" s="344" t="n">
        <f aca="false">XIRR(B516:AA516,$B$1:$AA$1)</f>
        <v>0.150228930852049</v>
      </c>
      <c r="AG516" s="345" t="n">
        <f aca="false">1-EXP(-(1/0.25)*(AD516/ABS($AD$1010)))</f>
        <v>0.977028380396427</v>
      </c>
    </row>
    <row r="517" customFormat="false" ht="12.75" hidden="false" customHeight="false" outlineLevel="0" collapsed="false">
      <c r="A517" s="336"/>
      <c r="B517" s="341" t="n">
        <f aca="false">+[4]data1cf!A517</f>
        <v>-67537.3553568671</v>
      </c>
      <c r="C517" s="341" t="n">
        <f aca="false">+[4]data1cf!B517</f>
        <v>11943.0362028529</v>
      </c>
      <c r="D517" s="341" t="n">
        <f aca="false">+[4]data1cf!C517</f>
        <v>12875.473864866</v>
      </c>
      <c r="E517" s="341" t="n">
        <f aca="false">+[4]data1cf!D517</f>
        <v>12671.6889635349</v>
      </c>
      <c r="F517" s="341" t="n">
        <f aca="false">+[4]data1cf!E517</f>
        <v>12357.6039699659</v>
      </c>
      <c r="G517" s="341" t="n">
        <f aca="false">+[4]data1cf!F517</f>
        <v>12090.1693062154</v>
      </c>
      <c r="H517" s="341" t="n">
        <f aca="false">+[4]data1cf!G517</f>
        <v>11822.8574462972</v>
      </c>
      <c r="I517" s="341" t="n">
        <f aca="false">+[4]data1cf!H517</f>
        <v>11581.529664282</v>
      </c>
      <c r="J517" s="341" t="n">
        <f aca="false">+[4]data1cf!I517</f>
        <v>11715.2024387071</v>
      </c>
      <c r="K517" s="341" t="n">
        <f aca="false">+[4]data1cf!J517</f>
        <v>11591.1078173652</v>
      </c>
      <c r="L517" s="341" t="n">
        <f aca="false">+[4]data1cf!K517</f>
        <v>11499.1736654027</v>
      </c>
      <c r="M517" s="341" t="n">
        <f aca="false">+[4]data1cf!L517</f>
        <v>11580.333970451</v>
      </c>
      <c r="N517" s="341" t="n">
        <f aca="false">+[4]data1cf!M517</f>
        <v>11649.7538994528</v>
      </c>
      <c r="O517" s="341" t="n">
        <f aca="false">+[4]data1cf!N517</f>
        <v>11404.0756651765</v>
      </c>
      <c r="P517" s="341" t="n">
        <f aca="false">+[4]data1cf!O517</f>
        <v>11390.2163730366</v>
      </c>
      <c r="Q517" s="341" t="n">
        <f aca="false">+[4]data1cf!P517</f>
        <v>11442.3578810936</v>
      </c>
      <c r="R517" s="341" t="n">
        <f aca="false">+[4]data1cf!Q517</f>
        <v>774.626451001123</v>
      </c>
      <c r="S517" s="341" t="n">
        <f aca="false">+[4]data1cf!R517</f>
        <v>0</v>
      </c>
      <c r="T517" s="341" t="n">
        <f aca="false">+[4]data1cf!S517</f>
        <v>0</v>
      </c>
      <c r="U517" s="341" t="n">
        <f aca="false">+[4]data1cf!T517</f>
        <v>0</v>
      </c>
      <c r="V517" s="341" t="n">
        <f aca="false">+[4]data1cf!U517</f>
        <v>0</v>
      </c>
      <c r="W517" s="341" t="n">
        <f aca="false">+[4]data1cf!V517</f>
        <v>0</v>
      </c>
      <c r="X517" s="341" t="n">
        <f aca="false">+[4]data1cf!W517</f>
        <v>0</v>
      </c>
      <c r="Y517" s="341" t="n">
        <f aca="false">+[4]data1cf!X517</f>
        <v>0</v>
      </c>
      <c r="Z517" s="341" t="n">
        <f aca="false">+[4]data1cf!Y517</f>
        <v>0</v>
      </c>
      <c r="AA517" s="341" t="n">
        <f aca="false">+[4]data1cf!Z517</f>
        <v>0</v>
      </c>
      <c r="AB517" s="341"/>
      <c r="AC517" s="342" t="n">
        <f aca="false">XNPV(0.1,B517:AA517,$B$1:$AA$1)</f>
        <v>23801.5955526352</v>
      </c>
      <c r="AD517" s="342" t="n">
        <f aca="false">SUMPRODUCT(B517:AA517,$B$1010:$AA$1010)</f>
        <v>48819.9695582742</v>
      </c>
      <c r="AE517" s="343" t="n">
        <f aca="false">SUMPRODUCT(B517:AA517,$B$1012:$AA$1012)</f>
        <v>48486.4903371168</v>
      </c>
      <c r="AF517" s="344" t="n">
        <f aca="false">XIRR(B517:AA517,$B$1:$AA$1)</f>
        <v>0.159291506721997</v>
      </c>
      <c r="AG517" s="345" t="n">
        <f aca="false">1-EXP(-(1/0.25)*(AD517/ABS($AD$1010)))</f>
        <v>0.981134872058112</v>
      </c>
    </row>
    <row r="518" customFormat="false" ht="12.75" hidden="false" customHeight="false" outlineLevel="0" collapsed="false">
      <c r="A518" s="336"/>
      <c r="B518" s="341" t="n">
        <f aca="false">+[4]data1cf!A518</f>
        <v>-61941.0613649716</v>
      </c>
      <c r="C518" s="341" t="n">
        <f aca="false">+[4]data1cf!B518</f>
        <v>11897.9335789148</v>
      </c>
      <c r="D518" s="341" t="n">
        <f aca="false">+[4]data1cf!C518</f>
        <v>12749.7181721535</v>
      </c>
      <c r="E518" s="341" t="n">
        <f aca="false">+[4]data1cf!D518</f>
        <v>12482.2126303361</v>
      </c>
      <c r="F518" s="341" t="n">
        <f aca="false">+[4]data1cf!E518</f>
        <v>12090.3544755555</v>
      </c>
      <c r="G518" s="341" t="n">
        <f aca="false">+[4]data1cf!F518</f>
        <v>11941.5331441433</v>
      </c>
      <c r="H518" s="341" t="n">
        <f aca="false">+[4]data1cf!G518</f>
        <v>11651.2306647676</v>
      </c>
      <c r="I518" s="341" t="n">
        <f aca="false">+[4]data1cf!H518</f>
        <v>11638.575873117</v>
      </c>
      <c r="J518" s="341" t="n">
        <f aca="false">+[4]data1cf!I518</f>
        <v>11549.4576506482</v>
      </c>
      <c r="K518" s="341" t="n">
        <f aca="false">+[4]data1cf!J518</f>
        <v>11438.263480686</v>
      </c>
      <c r="L518" s="341" t="n">
        <f aca="false">+[4]data1cf!K518</f>
        <v>11431.7426872276</v>
      </c>
      <c r="M518" s="341" t="n">
        <f aca="false">+[4]data1cf!L518</f>
        <v>11388.0547572941</v>
      </c>
      <c r="N518" s="341" t="n">
        <f aca="false">+[4]data1cf!M518</f>
        <v>11271.558662874</v>
      </c>
      <c r="O518" s="341" t="n">
        <f aca="false">+[4]data1cf!N518</f>
        <v>11389.7159542904</v>
      </c>
      <c r="P518" s="341" t="n">
        <f aca="false">+[4]data1cf!O518</f>
        <v>11275.912330271</v>
      </c>
      <c r="Q518" s="341" t="n">
        <f aca="false">+[4]data1cf!P518</f>
        <v>11170.9197372308</v>
      </c>
      <c r="R518" s="341" t="n">
        <f aca="false">+[4]data1cf!Q518</f>
        <v>710.439197431678</v>
      </c>
      <c r="S518" s="341" t="n">
        <f aca="false">+[4]data1cf!R518</f>
        <v>0</v>
      </c>
      <c r="T518" s="341" t="n">
        <f aca="false">+[4]data1cf!S518</f>
        <v>0</v>
      </c>
      <c r="U518" s="341" t="n">
        <f aca="false">+[4]data1cf!T518</f>
        <v>0</v>
      </c>
      <c r="V518" s="341" t="n">
        <f aca="false">+[4]data1cf!U518</f>
        <v>0</v>
      </c>
      <c r="W518" s="341" t="n">
        <f aca="false">+[4]data1cf!V518</f>
        <v>0</v>
      </c>
      <c r="X518" s="341" t="n">
        <f aca="false">+[4]data1cf!W518</f>
        <v>0</v>
      </c>
      <c r="Y518" s="341" t="n">
        <f aca="false">+[4]data1cf!X518</f>
        <v>0</v>
      </c>
      <c r="Z518" s="341" t="n">
        <f aca="false">+[4]data1cf!Y518</f>
        <v>0</v>
      </c>
      <c r="AA518" s="341" t="n">
        <f aca="false">+[4]data1cf!Z518</f>
        <v>0</v>
      </c>
      <c r="AB518" s="341"/>
      <c r="AC518" s="342" t="n">
        <f aca="false">XNPV(0.1,B518:AA518,$B$1:$AA$1)</f>
        <v>28299.4536706415</v>
      </c>
      <c r="AD518" s="342" t="n">
        <f aca="false">SUMPRODUCT(B518:AA518,$B$1010:$AA$1010)</f>
        <v>52986.0403253914</v>
      </c>
      <c r="AE518" s="343" t="n">
        <f aca="false">SUMPRODUCT(B518:AA518,$B$1012:$AA$1012)</f>
        <v>52657.107173395</v>
      </c>
      <c r="AF518" s="344" t="n">
        <f aca="false">XIRR(B518:AA518,$B$1:$AA$1)</f>
        <v>0.175976433873222</v>
      </c>
      <c r="AG518" s="345" t="n">
        <f aca="false">1-EXP(-(1/0.25)*(AD518/ABS($AD$1010)))</f>
        <v>0.986556494758778</v>
      </c>
    </row>
    <row r="519" customFormat="false" ht="12.75" hidden="false" customHeight="false" outlineLevel="0" collapsed="false">
      <c r="A519" s="336"/>
      <c r="B519" s="341" t="n">
        <f aca="false">+[4]data1cf!A519</f>
        <v>-62938.6685862386</v>
      </c>
      <c r="C519" s="341" t="n">
        <f aca="false">+[4]data1cf!B519</f>
        <v>11919.3489587352</v>
      </c>
      <c r="D519" s="341" t="n">
        <f aca="false">+[4]data1cf!C519</f>
        <v>12864.9273594722</v>
      </c>
      <c r="E519" s="341" t="n">
        <f aca="false">+[4]data1cf!D519</f>
        <v>12362.6105337954</v>
      </c>
      <c r="F519" s="341" t="n">
        <f aca="false">+[4]data1cf!E519</f>
        <v>12180.4163749863</v>
      </c>
      <c r="G519" s="341" t="n">
        <f aca="false">+[4]data1cf!F519</f>
        <v>11910.3545220368</v>
      </c>
      <c r="H519" s="341" t="n">
        <f aca="false">+[4]data1cf!G519</f>
        <v>11856.8936326944</v>
      </c>
      <c r="I519" s="341" t="n">
        <f aca="false">+[4]data1cf!H519</f>
        <v>11659.3219099514</v>
      </c>
      <c r="J519" s="341" t="n">
        <f aca="false">+[4]data1cf!I519</f>
        <v>11544.6787410585</v>
      </c>
      <c r="K519" s="341" t="n">
        <f aca="false">+[4]data1cf!J519</f>
        <v>11570.0200341675</v>
      </c>
      <c r="L519" s="341" t="n">
        <f aca="false">+[4]data1cf!K519</f>
        <v>11425.4793866576</v>
      </c>
      <c r="M519" s="341" t="n">
        <f aca="false">+[4]data1cf!L519</f>
        <v>11527.9921190827</v>
      </c>
      <c r="N519" s="341" t="n">
        <f aca="false">+[4]data1cf!M519</f>
        <v>11313.0439199198</v>
      </c>
      <c r="O519" s="341" t="n">
        <f aca="false">+[4]data1cf!N519</f>
        <v>11292.7808966217</v>
      </c>
      <c r="P519" s="341" t="n">
        <f aca="false">+[4]data1cf!O519</f>
        <v>11296.1783147808</v>
      </c>
      <c r="Q519" s="341" t="n">
        <f aca="false">+[4]data1cf!P519</f>
        <v>11096.090039771</v>
      </c>
      <c r="R519" s="341" t="n">
        <f aca="false">+[4]data1cf!Q519</f>
        <v>721.881353216722</v>
      </c>
      <c r="S519" s="341" t="n">
        <f aca="false">+[4]data1cf!R519</f>
        <v>0</v>
      </c>
      <c r="T519" s="341" t="n">
        <f aca="false">+[4]data1cf!S519</f>
        <v>0</v>
      </c>
      <c r="U519" s="341" t="n">
        <f aca="false">+[4]data1cf!T519</f>
        <v>0</v>
      </c>
      <c r="V519" s="341" t="n">
        <f aca="false">+[4]data1cf!U519</f>
        <v>0</v>
      </c>
      <c r="W519" s="341" t="n">
        <f aca="false">+[4]data1cf!V519</f>
        <v>0</v>
      </c>
      <c r="X519" s="341" t="n">
        <f aca="false">+[4]data1cf!W519</f>
        <v>0</v>
      </c>
      <c r="Y519" s="341" t="n">
        <f aca="false">+[4]data1cf!X519</f>
        <v>0</v>
      </c>
      <c r="Z519" s="341" t="n">
        <f aca="false">+[4]data1cf!Y519</f>
        <v>0</v>
      </c>
      <c r="AA519" s="341" t="n">
        <f aca="false">+[4]data1cf!Z519</f>
        <v>0</v>
      </c>
      <c r="AB519" s="341"/>
      <c r="AC519" s="342" t="n">
        <f aca="false">XNPV(0.1,B519:AA519,$B$1:$AA$1)</f>
        <v>27570.7745082333</v>
      </c>
      <c r="AD519" s="342" t="n">
        <f aca="false">SUMPRODUCT(B519:AA519,$B$1010:$AA$1010)</f>
        <v>52325.8717897743</v>
      </c>
      <c r="AE519" s="343" t="n">
        <f aca="false">SUMPRODUCT(B519:AA519,$B$1012:$AA$1012)</f>
        <v>51996.10703584</v>
      </c>
      <c r="AF519" s="344" t="n">
        <f aca="false">XIRR(B519:AA519,$B$1:$AA$1)</f>
        <v>0.173024066718335</v>
      </c>
      <c r="AG519" s="345" t="n">
        <f aca="false">1-EXP(-(1/0.25)*(AD519/ABS($AD$1010)))</f>
        <v>0.985814980754455</v>
      </c>
    </row>
    <row r="520" customFormat="false" ht="12.75" hidden="false" customHeight="false" outlineLevel="0" collapsed="false">
      <c r="A520" s="336"/>
      <c r="B520" s="341" t="n">
        <f aca="false">+[4]data1cf!A520</f>
        <v>-71320.9992789761</v>
      </c>
      <c r="C520" s="341" t="n">
        <f aca="false">+[4]data1cf!B520</f>
        <v>12107.9274316936</v>
      </c>
      <c r="D520" s="341" t="n">
        <f aca="false">+[4]data1cf!C520</f>
        <v>13090.2392485476</v>
      </c>
      <c r="E520" s="341" t="n">
        <f aca="false">+[4]data1cf!D520</f>
        <v>12713.0191658788</v>
      </c>
      <c r="F520" s="341" t="n">
        <f aca="false">+[4]data1cf!E520</f>
        <v>12556.7580373958</v>
      </c>
      <c r="G520" s="341" t="n">
        <f aca="false">+[4]data1cf!F520</f>
        <v>12187.99068568</v>
      </c>
      <c r="H520" s="341" t="n">
        <f aca="false">+[4]data1cf!G520</f>
        <v>11935.9081136445</v>
      </c>
      <c r="I520" s="341" t="n">
        <f aca="false">+[4]data1cf!H520</f>
        <v>11720.4358928817</v>
      </c>
      <c r="J520" s="341" t="n">
        <f aca="false">+[4]data1cf!I520</f>
        <v>11842.0852388488</v>
      </c>
      <c r="K520" s="341" t="n">
        <f aca="false">+[4]data1cf!J520</f>
        <v>11666.2085217867</v>
      </c>
      <c r="L520" s="341" t="n">
        <f aca="false">+[4]data1cf!K520</f>
        <v>11560.2026725305</v>
      </c>
      <c r="M520" s="341" t="n">
        <f aca="false">+[4]data1cf!L520</f>
        <v>11556.0162138684</v>
      </c>
      <c r="N520" s="341" t="n">
        <f aca="false">+[4]data1cf!M520</f>
        <v>11562.988684347</v>
      </c>
      <c r="O520" s="341" t="n">
        <f aca="false">+[4]data1cf!N520</f>
        <v>11467.468775385</v>
      </c>
      <c r="P520" s="341" t="n">
        <f aca="false">+[4]data1cf!O520</f>
        <v>11497.6657998731</v>
      </c>
      <c r="Q520" s="341" t="n">
        <f aca="false">+[4]data1cf!P520</f>
        <v>11340.189599911</v>
      </c>
      <c r="R520" s="341" t="n">
        <f aca="false">+[4]data1cf!Q520</f>
        <v>818.023333330144</v>
      </c>
      <c r="S520" s="341" t="n">
        <f aca="false">+[4]data1cf!R520</f>
        <v>0</v>
      </c>
      <c r="T520" s="341" t="n">
        <f aca="false">+[4]data1cf!S520</f>
        <v>0</v>
      </c>
      <c r="U520" s="341" t="n">
        <f aca="false">+[4]data1cf!T520</f>
        <v>0</v>
      </c>
      <c r="V520" s="341" t="n">
        <f aca="false">+[4]data1cf!U520</f>
        <v>0</v>
      </c>
      <c r="W520" s="341" t="n">
        <f aca="false">+[4]data1cf!V520</f>
        <v>0</v>
      </c>
      <c r="X520" s="341" t="n">
        <f aca="false">+[4]data1cf!W520</f>
        <v>0</v>
      </c>
      <c r="Y520" s="341" t="n">
        <f aca="false">+[4]data1cf!X520</f>
        <v>0</v>
      </c>
      <c r="Z520" s="341" t="n">
        <f aca="false">+[4]data1cf!Y520</f>
        <v>0</v>
      </c>
      <c r="AA520" s="341" t="n">
        <f aca="false">+[4]data1cf!Z520</f>
        <v>0</v>
      </c>
      <c r="AB520" s="341"/>
      <c r="AC520" s="342" t="n">
        <f aca="false">XNPV(0.1,B520:AA520,$B$1:$AA$1)</f>
        <v>20818.0593482284</v>
      </c>
      <c r="AD520" s="342" t="n">
        <f aca="false">SUMPRODUCT(B520:AA520,$B$1010:$AA$1010)</f>
        <v>45989.2402502785</v>
      </c>
      <c r="AE520" s="343" t="n">
        <f aca="false">SUMPRODUCT(B520:AA520,$B$1012:$AA$1012)</f>
        <v>45653.9507668538</v>
      </c>
      <c r="AF520" s="344" t="n">
        <f aca="false">XIRR(B520:AA520,$B$1:$AA$1)</f>
        <v>0.149673136396083</v>
      </c>
      <c r="AG520" s="345" t="n">
        <f aca="false">1-EXP(-(1/0.25)*(AD520/ABS($AD$1010)))</f>
        <v>0.976251170415697</v>
      </c>
    </row>
    <row r="521" customFormat="false" ht="12.75" hidden="false" customHeight="false" outlineLevel="0" collapsed="false">
      <c r="A521" s="336"/>
      <c r="B521" s="341" t="n">
        <f aca="false">+[4]data1cf!A521</f>
        <v>-70071.9249955248</v>
      </c>
      <c r="C521" s="341" t="n">
        <f aca="false">+[4]data1cf!B521</f>
        <v>11940.0723633836</v>
      </c>
      <c r="D521" s="341" t="n">
        <f aca="false">+[4]data1cf!C521</f>
        <v>13093.2626936767</v>
      </c>
      <c r="E521" s="341" t="n">
        <f aca="false">+[4]data1cf!D521</f>
        <v>12729.7196533206</v>
      </c>
      <c r="F521" s="341" t="n">
        <f aca="false">+[4]data1cf!E521</f>
        <v>12401.9299367499</v>
      </c>
      <c r="G521" s="341" t="n">
        <f aca="false">+[4]data1cf!F521</f>
        <v>12195.3179393813</v>
      </c>
      <c r="H521" s="341" t="n">
        <f aca="false">+[4]data1cf!G521</f>
        <v>11981.0223212143</v>
      </c>
      <c r="I521" s="341" t="n">
        <f aca="false">+[4]data1cf!H521</f>
        <v>11748.3628330599</v>
      </c>
      <c r="J521" s="341" t="n">
        <f aca="false">+[4]data1cf!I521</f>
        <v>11673.7584104228</v>
      </c>
      <c r="K521" s="341" t="n">
        <f aca="false">+[4]data1cf!J521</f>
        <v>11587.4842176284</v>
      </c>
      <c r="L521" s="341" t="n">
        <f aca="false">+[4]data1cf!K521</f>
        <v>11786.8266467757</v>
      </c>
      <c r="M521" s="341" t="n">
        <f aca="false">+[4]data1cf!L521</f>
        <v>11784.7754608317</v>
      </c>
      <c r="N521" s="341" t="n">
        <f aca="false">+[4]data1cf!M521</f>
        <v>11623.8962027672</v>
      </c>
      <c r="O521" s="341" t="n">
        <f aca="false">+[4]data1cf!N521</f>
        <v>11348.1100897287</v>
      </c>
      <c r="P521" s="341" t="n">
        <f aca="false">+[4]data1cf!O521</f>
        <v>11412.948796143</v>
      </c>
      <c r="Q521" s="341" t="n">
        <f aca="false">+[4]data1cf!P521</f>
        <v>11471.6596292149</v>
      </c>
      <c r="R521" s="341" t="n">
        <f aca="false">+[4]data1cf!Q521</f>
        <v>803.696950928671</v>
      </c>
      <c r="S521" s="341" t="n">
        <f aca="false">+[4]data1cf!R521</f>
        <v>0</v>
      </c>
      <c r="T521" s="341" t="n">
        <f aca="false">+[4]data1cf!S521</f>
        <v>0</v>
      </c>
      <c r="U521" s="341" t="n">
        <f aca="false">+[4]data1cf!T521</f>
        <v>0</v>
      </c>
      <c r="V521" s="341" t="n">
        <f aca="false">+[4]data1cf!U521</f>
        <v>0</v>
      </c>
      <c r="W521" s="341" t="n">
        <f aca="false">+[4]data1cf!V521</f>
        <v>0</v>
      </c>
      <c r="X521" s="341" t="n">
        <f aca="false">+[4]data1cf!W521</f>
        <v>0</v>
      </c>
      <c r="Y521" s="341" t="n">
        <f aca="false">+[4]data1cf!X521</f>
        <v>0</v>
      </c>
      <c r="Z521" s="341" t="n">
        <f aca="false">+[4]data1cf!Y521</f>
        <v>0</v>
      </c>
      <c r="AA521" s="341" t="n">
        <f aca="false">+[4]data1cf!Z521</f>
        <v>0</v>
      </c>
      <c r="AB521" s="341"/>
      <c r="AC521" s="342" t="n">
        <f aca="false">XNPV(0.1,B521:AA521,$B$1:$AA$1)</f>
        <v>21914.6343971924</v>
      </c>
      <c r="AD521" s="342" t="n">
        <f aca="false">SUMPRODUCT(B521:AA521,$B$1010:$AA$1010)</f>
        <v>47102.0780626879</v>
      </c>
      <c r="AE521" s="343" t="n">
        <f aca="false">SUMPRODUCT(B521:AA521,$B$1012:$AA$1012)</f>
        <v>46766.4300353875</v>
      </c>
      <c r="AF521" s="344" t="n">
        <f aca="false">XIRR(B521:AA521,$B$1:$AA$1)</f>
        <v>0.152916906630743</v>
      </c>
      <c r="AG521" s="345" t="n">
        <f aca="false">1-EXP(-(1/0.25)*(AD521/ABS($AD$1010)))</f>
        <v>0.97830616421869</v>
      </c>
    </row>
    <row r="522" customFormat="false" ht="12.75" hidden="false" customHeight="false" outlineLevel="0" collapsed="false">
      <c r="A522" s="336"/>
      <c r="B522" s="341" t="n">
        <f aca="false">+[4]data1cf!A522</f>
        <v>-62175.3721702636</v>
      </c>
      <c r="C522" s="341" t="n">
        <f aca="false">+[4]data1cf!B522</f>
        <v>11992.1959133998</v>
      </c>
      <c r="D522" s="341" t="n">
        <f aca="false">+[4]data1cf!C522</f>
        <v>12719.1405407078</v>
      </c>
      <c r="E522" s="341" t="n">
        <f aca="false">+[4]data1cf!D522</f>
        <v>12381.6495178402</v>
      </c>
      <c r="F522" s="341" t="n">
        <f aca="false">+[4]data1cf!E522</f>
        <v>12154.4008309514</v>
      </c>
      <c r="G522" s="341" t="n">
        <f aca="false">+[4]data1cf!F522</f>
        <v>11937.6061240599</v>
      </c>
      <c r="H522" s="341" t="n">
        <f aca="false">+[4]data1cf!G522</f>
        <v>11762.793749661</v>
      </c>
      <c r="I522" s="341" t="n">
        <f aca="false">+[4]data1cf!H522</f>
        <v>11601.7364150277</v>
      </c>
      <c r="J522" s="341" t="n">
        <f aca="false">+[4]data1cf!I522</f>
        <v>11443.7704895587</v>
      </c>
      <c r="K522" s="341" t="n">
        <f aca="false">+[4]data1cf!J522</f>
        <v>11563.1298045407</v>
      </c>
      <c r="L522" s="341" t="n">
        <f aca="false">+[4]data1cf!K522</f>
        <v>11622.5392674107</v>
      </c>
      <c r="M522" s="341" t="n">
        <f aca="false">+[4]data1cf!L522</f>
        <v>11511.7829136864</v>
      </c>
      <c r="N522" s="341" t="n">
        <f aca="false">+[4]data1cf!M522</f>
        <v>11398.0909811648</v>
      </c>
      <c r="O522" s="341" t="n">
        <f aca="false">+[4]data1cf!N522</f>
        <v>11308.0203840786</v>
      </c>
      <c r="P522" s="341" t="n">
        <f aca="false">+[4]data1cf!O522</f>
        <v>11270.6213945203</v>
      </c>
      <c r="Q522" s="341" t="n">
        <f aca="false">+[4]data1cf!P522</f>
        <v>11221.5360749486</v>
      </c>
      <c r="R522" s="341" t="n">
        <f aca="false">+[4]data1cf!Q522</f>
        <v>713.126648644055</v>
      </c>
      <c r="S522" s="341" t="n">
        <f aca="false">+[4]data1cf!R522</f>
        <v>0</v>
      </c>
      <c r="T522" s="341" t="n">
        <f aca="false">+[4]data1cf!S522</f>
        <v>0</v>
      </c>
      <c r="U522" s="341" t="n">
        <f aca="false">+[4]data1cf!T522</f>
        <v>0</v>
      </c>
      <c r="V522" s="341" t="n">
        <f aca="false">+[4]data1cf!U522</f>
        <v>0</v>
      </c>
      <c r="W522" s="341" t="n">
        <f aca="false">+[4]data1cf!V522</f>
        <v>0</v>
      </c>
      <c r="X522" s="341" t="n">
        <f aca="false">+[4]data1cf!W522</f>
        <v>0</v>
      </c>
      <c r="Y522" s="341" t="n">
        <f aca="false">+[4]data1cf!X522</f>
        <v>0</v>
      </c>
      <c r="Z522" s="341" t="n">
        <f aca="false">+[4]data1cf!Y522</f>
        <v>0</v>
      </c>
      <c r="AA522" s="341" t="n">
        <f aca="false">+[4]data1cf!Z522</f>
        <v>0</v>
      </c>
      <c r="AB522" s="341"/>
      <c r="AC522" s="342" t="n">
        <f aca="false">XNPV(0.1,B522:AA522,$B$1:$AA$1)</f>
        <v>28283.8004492433</v>
      </c>
      <c r="AD522" s="342" t="n">
        <f aca="false">SUMPRODUCT(B522:AA522,$B$1010:$AA$1010)</f>
        <v>53049.1315570076</v>
      </c>
      <c r="AE522" s="343" t="n">
        <f aca="false">SUMPRODUCT(B522:AA522,$B$1012:$AA$1012)</f>
        <v>52719.0582524914</v>
      </c>
      <c r="AF522" s="344" t="n">
        <f aca="false">XIRR(B522:AA522,$B$1:$AA$1)</f>
        <v>0.175589186136899</v>
      </c>
      <c r="AG522" s="345" t="n">
        <f aca="false">1-EXP(-(1/0.25)*(AD522/ABS($AD$1010)))</f>
        <v>0.986625298008006</v>
      </c>
    </row>
    <row r="523" customFormat="false" ht="12.75" hidden="false" customHeight="false" outlineLevel="0" collapsed="false">
      <c r="A523" s="336"/>
      <c r="B523" s="341" t="n">
        <f aca="false">+[4]data1cf!A523</f>
        <v>-67115.1127754409</v>
      </c>
      <c r="C523" s="341" t="n">
        <f aca="false">+[4]data1cf!B523</f>
        <v>11979.7789261615</v>
      </c>
      <c r="D523" s="341" t="n">
        <f aca="false">+[4]data1cf!C523</f>
        <v>12933.2077562332</v>
      </c>
      <c r="E523" s="341" t="n">
        <f aca="false">+[4]data1cf!D523</f>
        <v>12605.8720708258</v>
      </c>
      <c r="F523" s="341" t="n">
        <f aca="false">+[4]data1cf!E523</f>
        <v>12302.9689575065</v>
      </c>
      <c r="G523" s="341" t="n">
        <f aca="false">+[4]data1cf!F523</f>
        <v>12151.4487416397</v>
      </c>
      <c r="H523" s="341" t="n">
        <f aca="false">+[4]data1cf!G523</f>
        <v>11827.0595707979</v>
      </c>
      <c r="I523" s="341" t="n">
        <f aca="false">+[4]data1cf!H523</f>
        <v>11690.4816645749</v>
      </c>
      <c r="J523" s="341" t="n">
        <f aca="false">+[4]data1cf!I523</f>
        <v>11604.9786685494</v>
      </c>
      <c r="K523" s="341" t="n">
        <f aca="false">+[4]data1cf!J523</f>
        <v>11565.5493172416</v>
      </c>
      <c r="L523" s="341" t="n">
        <f aca="false">+[4]data1cf!K523</f>
        <v>11555.5101944986</v>
      </c>
      <c r="M523" s="341" t="n">
        <f aca="false">+[4]data1cf!L523</f>
        <v>11596.5143217231</v>
      </c>
      <c r="N523" s="341" t="n">
        <f aca="false">+[4]data1cf!M523</f>
        <v>11482.9465457096</v>
      </c>
      <c r="O523" s="341" t="n">
        <f aca="false">+[4]data1cf!N523</f>
        <v>11413.9984364449</v>
      </c>
      <c r="P523" s="341" t="n">
        <f aca="false">+[4]data1cf!O523</f>
        <v>11397.4861295855</v>
      </c>
      <c r="Q523" s="341" t="n">
        <f aca="false">+[4]data1cf!P523</f>
        <v>11347.4295303603</v>
      </c>
      <c r="R523" s="341" t="n">
        <f aca="false">+[4]data1cf!Q523</f>
        <v>769.783497489196</v>
      </c>
      <c r="S523" s="341" t="n">
        <f aca="false">+[4]data1cf!R523</f>
        <v>0</v>
      </c>
      <c r="T523" s="341" t="n">
        <f aca="false">+[4]data1cf!S523</f>
        <v>0</v>
      </c>
      <c r="U523" s="341" t="n">
        <f aca="false">+[4]data1cf!T523</f>
        <v>0</v>
      </c>
      <c r="V523" s="341" t="n">
        <f aca="false">+[4]data1cf!U523</f>
        <v>0</v>
      </c>
      <c r="W523" s="341" t="n">
        <f aca="false">+[4]data1cf!V523</f>
        <v>0</v>
      </c>
      <c r="X523" s="341" t="n">
        <f aca="false">+[4]data1cf!W523</f>
        <v>0</v>
      </c>
      <c r="Y523" s="341" t="n">
        <f aca="false">+[4]data1cf!X523</f>
        <v>0</v>
      </c>
      <c r="Z523" s="341" t="n">
        <f aca="false">+[4]data1cf!Y523</f>
        <v>0</v>
      </c>
      <c r="AA523" s="341" t="n">
        <f aca="false">+[4]data1cf!Z523</f>
        <v>0</v>
      </c>
      <c r="AB523" s="341"/>
      <c r="AC523" s="342" t="n">
        <f aca="false">XNPV(0.1,B523:AA523,$B$1:$AA$1)</f>
        <v>24207.5546883895</v>
      </c>
      <c r="AD523" s="342" t="n">
        <f aca="false">SUMPRODUCT(B523:AA523,$B$1010:$AA$1010)</f>
        <v>49194.695138217</v>
      </c>
      <c r="AE523" s="343" t="n">
        <f aca="false">SUMPRODUCT(B523:AA523,$B$1012:$AA$1012)</f>
        <v>48861.7167022839</v>
      </c>
      <c r="AF523" s="344" t="n">
        <f aca="false">XIRR(B523:AA523,$B$1:$AA$1)</f>
        <v>0.160690239405409</v>
      </c>
      <c r="AG523" s="345" t="n">
        <f aca="false">1-EXP(-(1/0.25)*(AD523/ABS($AD$1010)))</f>
        <v>0.981701128719997</v>
      </c>
    </row>
    <row r="524" customFormat="false" ht="12.75" hidden="false" customHeight="false" outlineLevel="0" collapsed="false">
      <c r="A524" s="336"/>
      <c r="B524" s="341" t="n">
        <f aca="false">+[4]data1cf!A524</f>
        <v>-64965.7728777946</v>
      </c>
      <c r="C524" s="341" t="n">
        <f aca="false">+[4]data1cf!B524</f>
        <v>11960.1938381854</v>
      </c>
      <c r="D524" s="341" t="n">
        <f aca="false">+[4]data1cf!C524</f>
        <v>12833.2892670086</v>
      </c>
      <c r="E524" s="341" t="n">
        <f aca="false">+[4]data1cf!D524</f>
        <v>12590.2589956824</v>
      </c>
      <c r="F524" s="341" t="n">
        <f aca="false">+[4]data1cf!E524</f>
        <v>12293.0219308085</v>
      </c>
      <c r="G524" s="341" t="n">
        <f aca="false">+[4]data1cf!F524</f>
        <v>12169.0842064713</v>
      </c>
      <c r="H524" s="341" t="n">
        <f aca="false">+[4]data1cf!G524</f>
        <v>11712.115003683</v>
      </c>
      <c r="I524" s="341" t="n">
        <f aca="false">+[4]data1cf!H524</f>
        <v>11566.6721919282</v>
      </c>
      <c r="J524" s="341" t="n">
        <f aca="false">+[4]data1cf!I524</f>
        <v>11749.7233541125</v>
      </c>
      <c r="K524" s="341" t="n">
        <f aca="false">+[4]data1cf!J524</f>
        <v>11607.7139947299</v>
      </c>
      <c r="L524" s="341" t="n">
        <f aca="false">+[4]data1cf!K524</f>
        <v>11493.5554484759</v>
      </c>
      <c r="M524" s="341" t="n">
        <f aca="false">+[4]data1cf!L524</f>
        <v>11592.5105605475</v>
      </c>
      <c r="N524" s="341" t="n">
        <f aca="false">+[4]data1cf!M524</f>
        <v>11498.7335681009</v>
      </c>
      <c r="O524" s="341" t="n">
        <f aca="false">+[4]data1cf!N524</f>
        <v>11390.087292434</v>
      </c>
      <c r="P524" s="341" t="n">
        <f aca="false">+[4]data1cf!O524</f>
        <v>11361.4607222691</v>
      </c>
      <c r="Q524" s="341" t="n">
        <f aca="false">+[4]data1cf!P524</f>
        <v>11266.4831562299</v>
      </c>
      <c r="R524" s="341" t="n">
        <f aca="false">+[4]data1cf!Q524</f>
        <v>745.131428599153</v>
      </c>
      <c r="S524" s="341" t="n">
        <f aca="false">+[4]data1cf!R524</f>
        <v>0</v>
      </c>
      <c r="T524" s="341" t="n">
        <f aca="false">+[4]data1cf!S524</f>
        <v>0</v>
      </c>
      <c r="U524" s="341" t="n">
        <f aca="false">+[4]data1cf!T524</f>
        <v>0</v>
      </c>
      <c r="V524" s="341" t="n">
        <f aca="false">+[4]data1cf!U524</f>
        <v>0</v>
      </c>
      <c r="W524" s="341" t="n">
        <f aca="false">+[4]data1cf!V524</f>
        <v>0</v>
      </c>
      <c r="X524" s="341" t="n">
        <f aca="false">+[4]data1cf!W524</f>
        <v>0</v>
      </c>
      <c r="Y524" s="341" t="n">
        <f aca="false">+[4]data1cf!X524</f>
        <v>0</v>
      </c>
      <c r="Z524" s="341" t="n">
        <f aca="false">+[4]data1cf!Y524</f>
        <v>0</v>
      </c>
      <c r="AA524" s="341" t="n">
        <f aca="false">+[4]data1cf!Z524</f>
        <v>0</v>
      </c>
      <c r="AB524" s="341"/>
      <c r="AC524" s="342" t="n">
        <f aca="false">XNPV(0.1,B524:AA524,$B$1:$AA$1)</f>
        <v>26144.6159692669</v>
      </c>
      <c r="AD524" s="342" t="n">
        <f aca="false">SUMPRODUCT(B524:AA524,$B$1010:$AA$1010)</f>
        <v>51084.0656234582</v>
      </c>
      <c r="AE524" s="343" t="n">
        <f aca="false">SUMPRODUCT(B524:AA524,$B$1012:$AA$1012)</f>
        <v>50751.7488504982</v>
      </c>
      <c r="AF524" s="344" t="n">
        <f aca="false">XIRR(B524:AA524,$B$1:$AA$1)</f>
        <v>0.167318370395945</v>
      </c>
      <c r="AG524" s="345" t="n">
        <f aca="false">1-EXP(-(1/0.25)*(AD524/ABS($AD$1010)))</f>
        <v>0.984307540935433</v>
      </c>
    </row>
    <row r="525" customFormat="false" ht="12.75" hidden="false" customHeight="false" outlineLevel="0" collapsed="false">
      <c r="A525" s="336"/>
      <c r="B525" s="341" t="n">
        <f aca="false">+[4]data1cf!A525</f>
        <v>-63581.4322642057</v>
      </c>
      <c r="C525" s="341" t="n">
        <f aca="false">+[4]data1cf!B525</f>
        <v>11828.4103129795</v>
      </c>
      <c r="D525" s="341" t="n">
        <f aca="false">+[4]data1cf!C525</f>
        <v>12830.3541396805</v>
      </c>
      <c r="E525" s="341" t="n">
        <f aca="false">+[4]data1cf!D525</f>
        <v>12612.5271593391</v>
      </c>
      <c r="F525" s="341" t="n">
        <f aca="false">+[4]data1cf!E525</f>
        <v>12263.9022963126</v>
      </c>
      <c r="G525" s="341" t="n">
        <f aca="false">+[4]data1cf!F525</f>
        <v>11881.13827617</v>
      </c>
      <c r="H525" s="341" t="n">
        <f aca="false">+[4]data1cf!G525</f>
        <v>11702.7177989519</v>
      </c>
      <c r="I525" s="341" t="n">
        <f aca="false">+[4]data1cf!H525</f>
        <v>11687.2418533398</v>
      </c>
      <c r="J525" s="341" t="n">
        <f aca="false">+[4]data1cf!I525</f>
        <v>11609.2793754981</v>
      </c>
      <c r="K525" s="341" t="n">
        <f aca="false">+[4]data1cf!J525</f>
        <v>11619.015050933</v>
      </c>
      <c r="L525" s="341" t="n">
        <f aca="false">+[4]data1cf!K525</f>
        <v>11609.6630026585</v>
      </c>
      <c r="M525" s="341" t="n">
        <f aca="false">+[4]data1cf!L525</f>
        <v>11305.7506640068</v>
      </c>
      <c r="N525" s="341" t="n">
        <f aca="false">+[4]data1cf!M525</f>
        <v>11396.1550863051</v>
      </c>
      <c r="O525" s="341" t="n">
        <f aca="false">+[4]data1cf!N525</f>
        <v>11404.7502909809</v>
      </c>
      <c r="P525" s="341" t="n">
        <f aca="false">+[4]data1cf!O525</f>
        <v>11358.6746017954</v>
      </c>
      <c r="Q525" s="341" t="n">
        <f aca="false">+[4]data1cf!P525</f>
        <v>11230.2922467238</v>
      </c>
      <c r="R525" s="341" t="n">
        <f aca="false">+[4]data1cf!Q525</f>
        <v>729.253595497534</v>
      </c>
      <c r="S525" s="341" t="n">
        <f aca="false">+[4]data1cf!R525</f>
        <v>0</v>
      </c>
      <c r="T525" s="341" t="n">
        <f aca="false">+[4]data1cf!S525</f>
        <v>0</v>
      </c>
      <c r="U525" s="341" t="n">
        <f aca="false">+[4]data1cf!T525</f>
        <v>0</v>
      </c>
      <c r="V525" s="341" t="n">
        <f aca="false">+[4]data1cf!U525</f>
        <v>0</v>
      </c>
      <c r="W525" s="341" t="n">
        <f aca="false">+[4]data1cf!V525</f>
        <v>0</v>
      </c>
      <c r="X525" s="341" t="n">
        <f aca="false">+[4]data1cf!W525</f>
        <v>0</v>
      </c>
      <c r="Y525" s="341" t="n">
        <f aca="false">+[4]data1cf!X525</f>
        <v>0</v>
      </c>
      <c r="Z525" s="341" t="n">
        <f aca="false">+[4]data1cf!Y525</f>
        <v>0</v>
      </c>
      <c r="AA525" s="341" t="n">
        <f aca="false">+[4]data1cf!Z525</f>
        <v>0</v>
      </c>
      <c r="AB525" s="341"/>
      <c r="AC525" s="342" t="n">
        <f aca="false">XNPV(0.1,B525:AA525,$B$1:$AA$1)</f>
        <v>27123.7148614792</v>
      </c>
      <c r="AD525" s="342" t="n">
        <f aca="false">SUMPRODUCT(B525:AA525,$B$1010:$AA$1010)</f>
        <v>51960.5881715397</v>
      </c>
      <c r="AE525" s="343" t="n">
        <f aca="false">SUMPRODUCT(B525:AA525,$B$1012:$AA$1012)</f>
        <v>51629.6384894262</v>
      </c>
      <c r="AF525" s="344" t="n">
        <f aca="false">XIRR(B525:AA525,$B$1:$AA$1)</f>
        <v>0.171113895624818</v>
      </c>
      <c r="AG525" s="345" t="n">
        <f aca="false">1-EXP(-(1/0.25)*(AD525/ABS($AD$1010)))</f>
        <v>0.985387252219688</v>
      </c>
    </row>
    <row r="526" customFormat="false" ht="12.75" hidden="false" customHeight="false" outlineLevel="0" collapsed="false">
      <c r="A526" s="336"/>
      <c r="B526" s="341" t="n">
        <f aca="false">+[4]data1cf!A526</f>
        <v>-61147.51203325</v>
      </c>
      <c r="C526" s="341" t="n">
        <f aca="false">+[4]data1cf!B526</f>
        <v>11772.1846335476</v>
      </c>
      <c r="D526" s="341" t="n">
        <f aca="false">+[4]data1cf!C526</f>
        <v>12622.476405688</v>
      </c>
      <c r="E526" s="341" t="n">
        <f aca="false">+[4]data1cf!D526</f>
        <v>12462.7708036804</v>
      </c>
      <c r="F526" s="341" t="n">
        <f aca="false">+[4]data1cf!E526</f>
        <v>12133.8614311884</v>
      </c>
      <c r="G526" s="341" t="n">
        <f aca="false">+[4]data1cf!F526</f>
        <v>11904.8583242361</v>
      </c>
      <c r="H526" s="341" t="n">
        <f aca="false">+[4]data1cf!G526</f>
        <v>11754.5378393545</v>
      </c>
      <c r="I526" s="341" t="n">
        <f aca="false">+[4]data1cf!H526</f>
        <v>11572.7554982156</v>
      </c>
      <c r="J526" s="341" t="n">
        <f aca="false">+[4]data1cf!I526</f>
        <v>11665.3479679348</v>
      </c>
      <c r="K526" s="341" t="n">
        <f aca="false">+[4]data1cf!J526</f>
        <v>11575.3274770214</v>
      </c>
      <c r="L526" s="341" t="n">
        <f aca="false">+[4]data1cf!K526</f>
        <v>11466.2792642765</v>
      </c>
      <c r="M526" s="341" t="n">
        <f aca="false">+[4]data1cf!L526</f>
        <v>11215.3220254389</v>
      </c>
      <c r="N526" s="341" t="n">
        <f aca="false">+[4]data1cf!M526</f>
        <v>11280.5993232203</v>
      </c>
      <c r="O526" s="341" t="n">
        <f aca="false">+[4]data1cf!N526</f>
        <v>11308.8795892833</v>
      </c>
      <c r="P526" s="341" t="n">
        <f aca="false">+[4]data1cf!O526</f>
        <v>11336.0428101904</v>
      </c>
      <c r="Q526" s="341" t="n">
        <f aca="false">+[4]data1cf!P526</f>
        <v>11225.4911550245</v>
      </c>
      <c r="R526" s="341" t="n">
        <f aca="false">+[4]data1cf!Q526</f>
        <v>701.337504016564</v>
      </c>
      <c r="S526" s="341" t="n">
        <f aca="false">+[4]data1cf!R526</f>
        <v>0</v>
      </c>
      <c r="T526" s="341" t="n">
        <f aca="false">+[4]data1cf!S526</f>
        <v>0</v>
      </c>
      <c r="U526" s="341" t="n">
        <f aca="false">+[4]data1cf!T526</f>
        <v>0</v>
      </c>
      <c r="V526" s="341" t="n">
        <f aca="false">+[4]data1cf!U526</f>
        <v>0</v>
      </c>
      <c r="W526" s="341" t="n">
        <f aca="false">+[4]data1cf!V526</f>
        <v>0</v>
      </c>
      <c r="X526" s="341" t="n">
        <f aca="false">+[4]data1cf!W526</f>
        <v>0</v>
      </c>
      <c r="Y526" s="341" t="n">
        <f aca="false">+[4]data1cf!X526</f>
        <v>0</v>
      </c>
      <c r="Z526" s="341" t="n">
        <f aca="false">+[4]data1cf!Y526</f>
        <v>0</v>
      </c>
      <c r="AA526" s="341" t="n">
        <f aca="false">+[4]data1cf!Z526</f>
        <v>0</v>
      </c>
      <c r="AB526" s="341"/>
      <c r="AC526" s="342" t="n">
        <f aca="false">XNPV(0.1,B526:AA526,$B$1:$AA$1)</f>
        <v>28961.73339877</v>
      </c>
      <c r="AD526" s="342" t="n">
        <f aca="false">SUMPRODUCT(B526:AA526,$B$1010:$AA$1010)</f>
        <v>53663.2097701842</v>
      </c>
      <c r="AE526" s="343" t="n">
        <f aca="false">SUMPRODUCT(B526:AA526,$B$1012:$AA$1012)</f>
        <v>53334.0739718857</v>
      </c>
      <c r="AF526" s="344" t="n">
        <f aca="false">XIRR(B526:AA526,$B$1:$AA$1)</f>
        <v>0.178401290220821</v>
      </c>
      <c r="AG526" s="345" t="n">
        <f aca="false">1-EXP(-(1/0.25)*(AD526/ABS($AD$1010)))</f>
        <v>0.987276850402343</v>
      </c>
    </row>
    <row r="527" customFormat="false" ht="12.75" hidden="false" customHeight="false" outlineLevel="0" collapsed="false">
      <c r="A527" s="336"/>
      <c r="B527" s="341" t="n">
        <f aca="false">+[4]data1cf!A527</f>
        <v>-68739.6859171054</v>
      </c>
      <c r="C527" s="341" t="n">
        <f aca="false">+[4]data1cf!B527</f>
        <v>11777.6959528981</v>
      </c>
      <c r="D527" s="341" t="n">
        <f aca="false">+[4]data1cf!C527</f>
        <v>13032.7830230329</v>
      </c>
      <c r="E527" s="341" t="n">
        <f aca="false">+[4]data1cf!D527</f>
        <v>12600.9846452728</v>
      </c>
      <c r="F527" s="341" t="n">
        <f aca="false">+[4]data1cf!E527</f>
        <v>12325.9246891394</v>
      </c>
      <c r="G527" s="341" t="n">
        <f aca="false">+[4]data1cf!F527</f>
        <v>12136.0265643567</v>
      </c>
      <c r="H527" s="341" t="n">
        <f aca="false">+[4]data1cf!G527</f>
        <v>11874.680500224</v>
      </c>
      <c r="I527" s="341" t="n">
        <f aca="false">+[4]data1cf!H527</f>
        <v>11772.3433535072</v>
      </c>
      <c r="J527" s="341" t="n">
        <f aca="false">+[4]data1cf!I527</f>
        <v>11603.8606760093</v>
      </c>
      <c r="K527" s="341" t="n">
        <f aca="false">+[4]data1cf!J527</f>
        <v>11534.824169452</v>
      </c>
      <c r="L527" s="341" t="n">
        <f aca="false">+[4]data1cf!K527</f>
        <v>11677.1400391424</v>
      </c>
      <c r="M527" s="341" t="n">
        <f aca="false">+[4]data1cf!L527</f>
        <v>11571.2665959773</v>
      </c>
      <c r="N527" s="341" t="n">
        <f aca="false">+[4]data1cf!M527</f>
        <v>11627.6633892534</v>
      </c>
      <c r="O527" s="341" t="n">
        <f aca="false">+[4]data1cf!N527</f>
        <v>11418.9849410897</v>
      </c>
      <c r="P527" s="341" t="n">
        <f aca="false">+[4]data1cf!O527</f>
        <v>11353.2415657042</v>
      </c>
      <c r="Q527" s="341" t="n">
        <f aca="false">+[4]data1cf!P527</f>
        <v>11410.6044735378</v>
      </c>
      <c r="R527" s="341" t="n">
        <f aca="false">+[4]data1cf!Q527</f>
        <v>788.416701594832</v>
      </c>
      <c r="S527" s="341" t="n">
        <f aca="false">+[4]data1cf!R527</f>
        <v>0</v>
      </c>
      <c r="T527" s="341" t="n">
        <f aca="false">+[4]data1cf!S527</f>
        <v>0</v>
      </c>
      <c r="U527" s="341" t="n">
        <f aca="false">+[4]data1cf!T527</f>
        <v>0</v>
      </c>
      <c r="V527" s="341" t="n">
        <f aca="false">+[4]data1cf!U527</f>
        <v>0</v>
      </c>
      <c r="W527" s="341" t="n">
        <f aca="false">+[4]data1cf!V527</f>
        <v>0</v>
      </c>
      <c r="X527" s="341" t="n">
        <f aca="false">+[4]data1cf!W527</f>
        <v>0</v>
      </c>
      <c r="Y527" s="341" t="n">
        <f aca="false">+[4]data1cf!X527</f>
        <v>0</v>
      </c>
      <c r="Z527" s="341" t="n">
        <f aca="false">+[4]data1cf!Y527</f>
        <v>0</v>
      </c>
      <c r="AA527" s="341" t="n">
        <f aca="false">+[4]data1cf!Z527</f>
        <v>0</v>
      </c>
      <c r="AB527" s="341"/>
      <c r="AC527" s="342" t="n">
        <f aca="false">XNPV(0.1,B527:AA527,$B$1:$AA$1)</f>
        <v>22632.3331157397</v>
      </c>
      <c r="AD527" s="342" t="n">
        <f aca="false">SUMPRODUCT(B527:AA527,$B$1010:$AA$1010)</f>
        <v>47681.1976833093</v>
      </c>
      <c r="AE527" s="343" t="n">
        <f aca="false">SUMPRODUCT(B527:AA527,$B$1012:$AA$1012)</f>
        <v>47347.3534278669</v>
      </c>
      <c r="AF527" s="344" t="n">
        <f aca="false">XIRR(B527:AA527,$B$1:$AA$1)</f>
        <v>0.155505674038408</v>
      </c>
      <c r="AG527" s="345" t="n">
        <f aca="false">1-EXP(-(1/0.25)*(AD527/ABS($AD$1010)))</f>
        <v>0.979304228589324</v>
      </c>
    </row>
    <row r="528" customFormat="false" ht="12.75" hidden="false" customHeight="false" outlineLevel="0" collapsed="false">
      <c r="A528" s="336"/>
      <c r="B528" s="341" t="n">
        <f aca="false">+[4]data1cf!A528</f>
        <v>-66862.2380892384</v>
      </c>
      <c r="C528" s="341" t="n">
        <f aca="false">+[4]data1cf!B528</f>
        <v>12095.0729444522</v>
      </c>
      <c r="D528" s="341" t="n">
        <f aca="false">+[4]data1cf!C528</f>
        <v>12903.6015496224</v>
      </c>
      <c r="E528" s="341" t="n">
        <f aca="false">+[4]data1cf!D528</f>
        <v>12672.6379208615</v>
      </c>
      <c r="F528" s="341" t="n">
        <f aca="false">+[4]data1cf!E528</f>
        <v>12324.5901432771</v>
      </c>
      <c r="G528" s="341" t="n">
        <f aca="false">+[4]data1cf!F528</f>
        <v>12038.5630541406</v>
      </c>
      <c r="H528" s="341" t="n">
        <f aca="false">+[4]data1cf!G528</f>
        <v>11893.0334497697</v>
      </c>
      <c r="I528" s="341" t="n">
        <f aca="false">+[4]data1cf!H528</f>
        <v>11558.687984938</v>
      </c>
      <c r="J528" s="341" t="n">
        <f aca="false">+[4]data1cf!I528</f>
        <v>11720.6448780457</v>
      </c>
      <c r="K528" s="341" t="n">
        <f aca="false">+[4]data1cf!J528</f>
        <v>11552.602355479</v>
      </c>
      <c r="L528" s="341" t="n">
        <f aca="false">+[4]data1cf!K528</f>
        <v>11627.5915904347</v>
      </c>
      <c r="M528" s="341" t="n">
        <f aca="false">+[4]data1cf!L528</f>
        <v>11496.9162643463</v>
      </c>
      <c r="N528" s="341" t="n">
        <f aca="false">+[4]data1cf!M528</f>
        <v>11416.7168062562</v>
      </c>
      <c r="O528" s="341" t="n">
        <f aca="false">+[4]data1cf!N528</f>
        <v>11375.2514017392</v>
      </c>
      <c r="P528" s="341" t="n">
        <f aca="false">+[4]data1cf!O528</f>
        <v>11435.2698960509</v>
      </c>
      <c r="Q528" s="341" t="n">
        <f aca="false">+[4]data1cf!P528</f>
        <v>11227.8468954407</v>
      </c>
      <c r="R528" s="341" t="n">
        <f aca="false">+[4]data1cf!Q528</f>
        <v>766.883125988329</v>
      </c>
      <c r="S528" s="341" t="n">
        <f aca="false">+[4]data1cf!R528</f>
        <v>0</v>
      </c>
      <c r="T528" s="341" t="n">
        <f aca="false">+[4]data1cf!S528</f>
        <v>0</v>
      </c>
      <c r="U528" s="341" t="n">
        <f aca="false">+[4]data1cf!T528</f>
        <v>0</v>
      </c>
      <c r="V528" s="341" t="n">
        <f aca="false">+[4]data1cf!U528</f>
        <v>0</v>
      </c>
      <c r="W528" s="341" t="n">
        <f aca="false">+[4]data1cf!V528</f>
        <v>0</v>
      </c>
      <c r="X528" s="341" t="n">
        <f aca="false">+[4]data1cf!W528</f>
        <v>0</v>
      </c>
      <c r="Y528" s="341" t="n">
        <f aca="false">+[4]data1cf!X528</f>
        <v>0</v>
      </c>
      <c r="Z528" s="341" t="n">
        <f aca="false">+[4]data1cf!Y528</f>
        <v>0</v>
      </c>
      <c r="AA528" s="341" t="n">
        <f aca="false">+[4]data1cf!Z528</f>
        <v>0</v>
      </c>
      <c r="AB528" s="341"/>
      <c r="AC528" s="342" t="n">
        <f aca="false">XNPV(0.1,B528:AA528,$B$1:$AA$1)</f>
        <v>24494.9848507129</v>
      </c>
      <c r="AD528" s="342" t="n">
        <f aca="false">SUMPRODUCT(B528:AA528,$B$1010:$AA$1010)</f>
        <v>49450.9013054796</v>
      </c>
      <c r="AE528" s="343" t="n">
        <f aca="false">SUMPRODUCT(B528:AA528,$B$1012:$AA$1012)</f>
        <v>49118.4382044424</v>
      </c>
      <c r="AF528" s="344" t="n">
        <f aca="false">XIRR(B528:AA528,$B$1:$AA$1)</f>
        <v>0.161720113278451</v>
      </c>
      <c r="AG528" s="345" t="n">
        <f aca="false">1-EXP(-(1/0.25)*(AD528/ABS($AD$1010)))</f>
        <v>0.982078473404607</v>
      </c>
    </row>
    <row r="529" customFormat="false" ht="12.75" hidden="false" customHeight="false" outlineLevel="0" collapsed="false">
      <c r="A529" s="336"/>
      <c r="B529" s="341" t="n">
        <f aca="false">+[4]data1cf!A529</f>
        <v>-67052.1690446288</v>
      </c>
      <c r="C529" s="341" t="n">
        <f aca="false">+[4]data1cf!B529</f>
        <v>12039.1251190984</v>
      </c>
      <c r="D529" s="341" t="n">
        <f aca="false">+[4]data1cf!C529</f>
        <v>13055.4980165833</v>
      </c>
      <c r="E529" s="341" t="n">
        <f aca="false">+[4]data1cf!D529</f>
        <v>12692.7158527234</v>
      </c>
      <c r="F529" s="341" t="n">
        <f aca="false">+[4]data1cf!E529</f>
        <v>12373.6686727876</v>
      </c>
      <c r="G529" s="341" t="n">
        <f aca="false">+[4]data1cf!F529</f>
        <v>12076.8892899279</v>
      </c>
      <c r="H529" s="341" t="n">
        <f aca="false">+[4]data1cf!G529</f>
        <v>11946.6921425405</v>
      </c>
      <c r="I529" s="341" t="n">
        <f aca="false">+[4]data1cf!H529</f>
        <v>11734.9896328364</v>
      </c>
      <c r="J529" s="341" t="n">
        <f aca="false">+[4]data1cf!I529</f>
        <v>11610.5460162545</v>
      </c>
      <c r="K529" s="341" t="n">
        <f aca="false">+[4]data1cf!J529</f>
        <v>11523.615361409</v>
      </c>
      <c r="L529" s="341" t="n">
        <f aca="false">+[4]data1cf!K529</f>
        <v>11605.5237978228</v>
      </c>
      <c r="M529" s="341" t="n">
        <f aca="false">+[4]data1cf!L529</f>
        <v>11535.4087778845</v>
      </c>
      <c r="N529" s="341" t="n">
        <f aca="false">+[4]data1cf!M529</f>
        <v>11470.1956942652</v>
      </c>
      <c r="O529" s="341" t="n">
        <f aca="false">+[4]data1cf!N529</f>
        <v>11465.4922327069</v>
      </c>
      <c r="P529" s="341" t="n">
        <f aca="false">+[4]data1cf!O529</f>
        <v>11358.6985687351</v>
      </c>
      <c r="Q529" s="341" t="n">
        <f aca="false">+[4]data1cf!P529</f>
        <v>11412.5545736014</v>
      </c>
      <c r="R529" s="341" t="n">
        <f aca="false">+[4]data1cf!Q529</f>
        <v>769.061558074275</v>
      </c>
      <c r="S529" s="341" t="n">
        <f aca="false">+[4]data1cf!R529</f>
        <v>0</v>
      </c>
      <c r="T529" s="341" t="n">
        <f aca="false">+[4]data1cf!S529</f>
        <v>0</v>
      </c>
      <c r="U529" s="341" t="n">
        <f aca="false">+[4]data1cf!T529</f>
        <v>0</v>
      </c>
      <c r="V529" s="341" t="n">
        <f aca="false">+[4]data1cf!U529</f>
        <v>0</v>
      </c>
      <c r="W529" s="341" t="n">
        <f aca="false">+[4]data1cf!V529</f>
        <v>0</v>
      </c>
      <c r="X529" s="341" t="n">
        <f aca="false">+[4]data1cf!W529</f>
        <v>0</v>
      </c>
      <c r="Y529" s="341" t="n">
        <f aca="false">+[4]data1cf!X529</f>
        <v>0</v>
      </c>
      <c r="Z529" s="341" t="n">
        <f aca="false">+[4]data1cf!Y529</f>
        <v>0</v>
      </c>
      <c r="AA529" s="341" t="n">
        <f aca="false">+[4]data1cf!Z529</f>
        <v>0</v>
      </c>
      <c r="AB529" s="341"/>
      <c r="AC529" s="342" t="n">
        <f aca="false">XNPV(0.1,B529:AA529,$B$1:$AA$1)</f>
        <v>24581.7806140693</v>
      </c>
      <c r="AD529" s="342" t="n">
        <f aca="false">SUMPRODUCT(B529:AA529,$B$1010:$AA$1010)</f>
        <v>49615.9775163042</v>
      </c>
      <c r="AE529" s="343" t="n">
        <f aca="false">SUMPRODUCT(B529:AA529,$B$1012:$AA$1012)</f>
        <v>49282.4488132379</v>
      </c>
      <c r="AF529" s="344" t="n">
        <f aca="false">XIRR(B529:AA529,$B$1:$AA$1)</f>
        <v>0.161751199517771</v>
      </c>
      <c r="AG529" s="345" t="n">
        <f aca="false">1-EXP(-(1/0.25)*(AD529/ABS($AD$1010)))</f>
        <v>0.982317468300024</v>
      </c>
    </row>
    <row r="530" customFormat="false" ht="12.75" hidden="false" customHeight="false" outlineLevel="0" collapsed="false">
      <c r="A530" s="336"/>
      <c r="B530" s="341" t="n">
        <f aca="false">+[4]data1cf!A530</f>
        <v>-64647.9810867403</v>
      </c>
      <c r="C530" s="341" t="n">
        <f aca="false">+[4]data1cf!B530</f>
        <v>11917.1887050268</v>
      </c>
      <c r="D530" s="341" t="n">
        <f aca="false">+[4]data1cf!C530</f>
        <v>12967.9302136153</v>
      </c>
      <c r="E530" s="341" t="n">
        <f aca="false">+[4]data1cf!D530</f>
        <v>12476.8993605908</v>
      </c>
      <c r="F530" s="341" t="n">
        <f aca="false">+[4]data1cf!E530</f>
        <v>12325.5134030224</v>
      </c>
      <c r="G530" s="341" t="n">
        <f aca="false">+[4]data1cf!F530</f>
        <v>11996.0037817748</v>
      </c>
      <c r="H530" s="341" t="n">
        <f aca="false">+[4]data1cf!G530</f>
        <v>11687.221178461</v>
      </c>
      <c r="I530" s="341" t="n">
        <f aca="false">+[4]data1cf!H530</f>
        <v>11684.4787189564</v>
      </c>
      <c r="J530" s="341" t="n">
        <f aca="false">+[4]data1cf!I530</f>
        <v>11626.4542024103</v>
      </c>
      <c r="K530" s="341" t="n">
        <f aca="false">+[4]data1cf!J530</f>
        <v>11416.6358699102</v>
      </c>
      <c r="L530" s="341" t="n">
        <f aca="false">+[4]data1cf!K530</f>
        <v>11494.7447540746</v>
      </c>
      <c r="M530" s="341" t="n">
        <f aca="false">+[4]data1cf!L530</f>
        <v>11360.9773980941</v>
      </c>
      <c r="N530" s="341" t="n">
        <f aca="false">+[4]data1cf!M530</f>
        <v>11279.0066342018</v>
      </c>
      <c r="O530" s="341" t="n">
        <f aca="false">+[4]data1cf!N530</f>
        <v>11430.0441406341</v>
      </c>
      <c r="P530" s="341" t="n">
        <f aca="false">+[4]data1cf!O530</f>
        <v>11327.6694281834</v>
      </c>
      <c r="Q530" s="341" t="n">
        <f aca="false">+[4]data1cf!P530</f>
        <v>11272.591977248</v>
      </c>
      <c r="R530" s="341" t="n">
        <f aca="false">+[4]data1cf!Q530</f>
        <v>741.486483872476</v>
      </c>
      <c r="S530" s="341" t="n">
        <f aca="false">+[4]data1cf!R530</f>
        <v>0</v>
      </c>
      <c r="T530" s="341" t="n">
        <f aca="false">+[4]data1cf!S530</f>
        <v>0</v>
      </c>
      <c r="U530" s="341" t="n">
        <f aca="false">+[4]data1cf!T530</f>
        <v>0</v>
      </c>
      <c r="V530" s="341" t="n">
        <f aca="false">+[4]data1cf!U530</f>
        <v>0</v>
      </c>
      <c r="W530" s="341" t="n">
        <f aca="false">+[4]data1cf!V530</f>
        <v>0</v>
      </c>
      <c r="X530" s="341" t="n">
        <f aca="false">+[4]data1cf!W530</f>
        <v>0</v>
      </c>
      <c r="Y530" s="341" t="n">
        <f aca="false">+[4]data1cf!X530</f>
        <v>0</v>
      </c>
      <c r="Z530" s="341" t="n">
        <f aca="false">+[4]data1cf!Y530</f>
        <v>0</v>
      </c>
      <c r="AA530" s="341" t="n">
        <f aca="false">+[4]data1cf!Z530</f>
        <v>0</v>
      </c>
      <c r="AB530" s="341"/>
      <c r="AC530" s="342" t="n">
        <f aca="false">XNPV(0.1,B530:AA530,$B$1:$AA$1)</f>
        <v>26124.8212422448</v>
      </c>
      <c r="AD530" s="342" t="n">
        <f aca="false">SUMPRODUCT(B530:AA530,$B$1010:$AA$1010)</f>
        <v>50930.2144327298</v>
      </c>
      <c r="AE530" s="343" t="n">
        <f aca="false">SUMPRODUCT(B530:AA530,$B$1012:$AA$1012)</f>
        <v>50599.7569213816</v>
      </c>
      <c r="AF530" s="344" t="n">
        <f aca="false">XIRR(B530:AA530,$B$1:$AA$1)</f>
        <v>0.16772740679005</v>
      </c>
      <c r="AG530" s="345" t="n">
        <f aca="false">1-EXP(-(1/0.25)*(AD530/ABS($AD$1010)))</f>
        <v>0.98410995642735</v>
      </c>
    </row>
    <row r="531" customFormat="false" ht="12.75" hidden="false" customHeight="false" outlineLevel="0" collapsed="false">
      <c r="A531" s="336"/>
      <c r="B531" s="341" t="n">
        <f aca="false">+[4]data1cf!A531</f>
        <v>-66367.9365661125</v>
      </c>
      <c r="C531" s="341" t="n">
        <f aca="false">+[4]data1cf!B531</f>
        <v>11951.5996242429</v>
      </c>
      <c r="D531" s="341" t="n">
        <f aca="false">+[4]data1cf!C531</f>
        <v>12945.782141503</v>
      </c>
      <c r="E531" s="341" t="n">
        <f aca="false">+[4]data1cf!D531</f>
        <v>12524.4763403305</v>
      </c>
      <c r="F531" s="341" t="n">
        <f aca="false">+[4]data1cf!E531</f>
        <v>12214.0728194154</v>
      </c>
      <c r="G531" s="341" t="n">
        <f aca="false">+[4]data1cf!F531</f>
        <v>11977.3019783575</v>
      </c>
      <c r="H531" s="341" t="n">
        <f aca="false">+[4]data1cf!G531</f>
        <v>11932.953432342</v>
      </c>
      <c r="I531" s="341" t="n">
        <f aca="false">+[4]data1cf!H531</f>
        <v>11767.5582330622</v>
      </c>
      <c r="J531" s="341" t="n">
        <f aca="false">+[4]data1cf!I531</f>
        <v>11683.6917450664</v>
      </c>
      <c r="K531" s="341" t="n">
        <f aca="false">+[4]data1cf!J531</f>
        <v>11717.4972183475</v>
      </c>
      <c r="L531" s="341" t="n">
        <f aca="false">+[4]data1cf!K531</f>
        <v>11674.969311496</v>
      </c>
      <c r="M531" s="341" t="n">
        <f aca="false">+[4]data1cf!L531</f>
        <v>11504.7786435606</v>
      </c>
      <c r="N531" s="341" t="n">
        <f aca="false">+[4]data1cf!M531</f>
        <v>11557.0680064514</v>
      </c>
      <c r="O531" s="341" t="n">
        <f aca="false">+[4]data1cf!N531</f>
        <v>11364.5609265354</v>
      </c>
      <c r="P531" s="341" t="n">
        <f aca="false">+[4]data1cf!O531</f>
        <v>11345.4400500814</v>
      </c>
      <c r="Q531" s="341" t="n">
        <f aca="false">+[4]data1cf!P531</f>
        <v>11368.9924264223</v>
      </c>
      <c r="R531" s="341" t="n">
        <f aca="false">+[4]data1cf!Q531</f>
        <v>761.213685238684</v>
      </c>
      <c r="S531" s="341" t="n">
        <f aca="false">+[4]data1cf!R531</f>
        <v>0</v>
      </c>
      <c r="T531" s="341" t="n">
        <f aca="false">+[4]data1cf!S531</f>
        <v>0</v>
      </c>
      <c r="U531" s="341" t="n">
        <f aca="false">+[4]data1cf!T531</f>
        <v>0</v>
      </c>
      <c r="V531" s="341" t="n">
        <f aca="false">+[4]data1cf!U531</f>
        <v>0</v>
      </c>
      <c r="W531" s="341" t="n">
        <f aca="false">+[4]data1cf!V531</f>
        <v>0</v>
      </c>
      <c r="X531" s="341" t="n">
        <f aca="false">+[4]data1cf!W531</f>
        <v>0</v>
      </c>
      <c r="Y531" s="341" t="n">
        <f aca="false">+[4]data1cf!X531</f>
        <v>0</v>
      </c>
      <c r="Z531" s="341" t="n">
        <f aca="false">+[4]data1cf!Y531</f>
        <v>0</v>
      </c>
      <c r="AA531" s="341" t="n">
        <f aca="false">+[4]data1cf!Z531</f>
        <v>0</v>
      </c>
      <c r="AB531" s="341"/>
      <c r="AC531" s="342" t="n">
        <f aca="false">XNPV(0.1,B531:AA531,$B$1:$AA$1)</f>
        <v>24922.728561565</v>
      </c>
      <c r="AD531" s="342" t="n">
        <f aca="false">SUMPRODUCT(B531:AA531,$B$1010:$AA$1010)</f>
        <v>49939.2971825261</v>
      </c>
      <c r="AE531" s="343" t="n">
        <f aca="false">SUMPRODUCT(B531:AA531,$B$1012:$AA$1012)</f>
        <v>49605.9171184726</v>
      </c>
      <c r="AF531" s="344" t="n">
        <f aca="false">XIRR(B531:AA531,$B$1:$AA$1)</f>
        <v>0.162956555020504</v>
      </c>
      <c r="AG531" s="345" t="n">
        <f aca="false">1-EXP(-(1/0.25)*(AD531/ABS($AD$1010)))</f>
        <v>0.98277637071143</v>
      </c>
    </row>
    <row r="532" customFormat="false" ht="12.75" hidden="false" customHeight="false" outlineLevel="0" collapsed="false">
      <c r="A532" s="336"/>
      <c r="B532" s="341" t="n">
        <f aca="false">+[4]data1cf!A532</f>
        <v>-73396.2870879733</v>
      </c>
      <c r="C532" s="341" t="n">
        <f aca="false">+[4]data1cf!B532</f>
        <v>12140.2865211976</v>
      </c>
      <c r="D532" s="341" t="n">
        <f aca="false">+[4]data1cf!C532</f>
        <v>13207.7676789046</v>
      </c>
      <c r="E532" s="341" t="n">
        <f aca="false">+[4]data1cf!D532</f>
        <v>12901.9845126432</v>
      </c>
      <c r="F532" s="341" t="n">
        <f aca="false">+[4]data1cf!E532</f>
        <v>12610.696381875</v>
      </c>
      <c r="G532" s="341" t="n">
        <f aca="false">+[4]data1cf!F532</f>
        <v>12203.7619307289</v>
      </c>
      <c r="H532" s="341" t="n">
        <f aca="false">+[4]data1cf!G532</f>
        <v>12057.2290967361</v>
      </c>
      <c r="I532" s="341" t="n">
        <f aca="false">+[4]data1cf!H532</f>
        <v>11947.899312755</v>
      </c>
      <c r="J532" s="341" t="n">
        <f aca="false">+[4]data1cf!I532</f>
        <v>11921.1060397171</v>
      </c>
      <c r="K532" s="341" t="n">
        <f aca="false">+[4]data1cf!J532</f>
        <v>11674.098069744</v>
      </c>
      <c r="L532" s="341" t="n">
        <f aca="false">+[4]data1cf!K532</f>
        <v>11751.9954826752</v>
      </c>
      <c r="M532" s="341" t="n">
        <f aca="false">+[4]data1cf!L532</f>
        <v>11609.2745926391</v>
      </c>
      <c r="N532" s="341" t="n">
        <f aca="false">+[4]data1cf!M532</f>
        <v>11556.3681329964</v>
      </c>
      <c r="O532" s="341" t="n">
        <f aca="false">+[4]data1cf!N532</f>
        <v>11530.057886662</v>
      </c>
      <c r="P532" s="341" t="n">
        <f aca="false">+[4]data1cf!O532</f>
        <v>11748.9955965283</v>
      </c>
      <c r="Q532" s="341" t="n">
        <f aca="false">+[4]data1cf!P532</f>
        <v>11372.3651517132</v>
      </c>
      <c r="R532" s="341" t="n">
        <f aca="false">+[4]data1cf!Q532</f>
        <v>841.826054384219</v>
      </c>
      <c r="S532" s="341" t="n">
        <f aca="false">+[4]data1cf!R532</f>
        <v>0</v>
      </c>
      <c r="T532" s="341" t="n">
        <f aca="false">+[4]data1cf!S532</f>
        <v>0</v>
      </c>
      <c r="U532" s="341" t="n">
        <f aca="false">+[4]data1cf!T532</f>
        <v>0</v>
      </c>
      <c r="V532" s="341" t="n">
        <f aca="false">+[4]data1cf!U532</f>
        <v>0</v>
      </c>
      <c r="W532" s="341" t="n">
        <f aca="false">+[4]data1cf!V532</f>
        <v>0</v>
      </c>
      <c r="X532" s="341" t="n">
        <f aca="false">+[4]data1cf!W532</f>
        <v>0</v>
      </c>
      <c r="Y532" s="341" t="n">
        <f aca="false">+[4]data1cf!X532</f>
        <v>0</v>
      </c>
      <c r="Z532" s="341" t="n">
        <f aca="false">+[4]data1cf!Y532</f>
        <v>0</v>
      </c>
      <c r="AA532" s="341" t="n">
        <f aca="false">+[4]data1cf!Z532</f>
        <v>0</v>
      </c>
      <c r="AB532" s="341"/>
      <c r="AC532" s="342" t="n">
        <f aca="false">XNPV(0.1,B532:AA532,$B$1:$AA$1)</f>
        <v>19470.6798826049</v>
      </c>
      <c r="AD532" s="342" t="n">
        <f aca="false">SUMPRODUCT(B532:AA532,$B$1010:$AA$1010)</f>
        <v>44850.5569021255</v>
      </c>
      <c r="AE532" s="343" t="n">
        <f aca="false">SUMPRODUCT(B532:AA532,$B$1012:$AA$1012)</f>
        <v>44512.4948999094</v>
      </c>
      <c r="AF532" s="344" t="n">
        <f aca="false">XIRR(B532:AA532,$B$1:$AA$1)</f>
        <v>0.145298493916597</v>
      </c>
      <c r="AG532" s="345" t="n">
        <f aca="false">1-EXP(-(1/0.25)*(AD532/ABS($AD$1010)))</f>
        <v>0.973946807506066</v>
      </c>
    </row>
    <row r="533" customFormat="false" ht="12.75" hidden="false" customHeight="false" outlineLevel="0" collapsed="false">
      <c r="A533" s="336"/>
      <c r="B533" s="341" t="n">
        <f aca="false">+[4]data1cf!A533</f>
        <v>-61947.9414587132</v>
      </c>
      <c r="C533" s="341" t="n">
        <f aca="false">+[4]data1cf!B533</f>
        <v>11878.4766826942</v>
      </c>
      <c r="D533" s="341" t="n">
        <f aca="false">+[4]data1cf!C533</f>
        <v>12860.9860708996</v>
      </c>
      <c r="E533" s="341" t="n">
        <f aca="false">+[4]data1cf!D533</f>
        <v>12345.5015896043</v>
      </c>
      <c r="F533" s="341" t="n">
        <f aca="false">+[4]data1cf!E533</f>
        <v>12134.7662943415</v>
      </c>
      <c r="G533" s="341" t="n">
        <f aca="false">+[4]data1cf!F533</f>
        <v>11894.8688558408</v>
      </c>
      <c r="H533" s="341" t="n">
        <f aca="false">+[4]data1cf!G533</f>
        <v>11631.1891873911</v>
      </c>
      <c r="I533" s="341" t="n">
        <f aca="false">+[4]data1cf!H533</f>
        <v>11622.3421485296</v>
      </c>
      <c r="J533" s="341" t="n">
        <f aca="false">+[4]data1cf!I533</f>
        <v>11621.7362431805</v>
      </c>
      <c r="K533" s="341" t="n">
        <f aca="false">+[4]data1cf!J533</f>
        <v>11381.117670858</v>
      </c>
      <c r="L533" s="341" t="n">
        <f aca="false">+[4]data1cf!K533</f>
        <v>11433.1788875276</v>
      </c>
      <c r="M533" s="341" t="n">
        <f aca="false">+[4]data1cf!L533</f>
        <v>11337.9296260265</v>
      </c>
      <c r="N533" s="341" t="n">
        <f aca="false">+[4]data1cf!M533</f>
        <v>11375.2047782994</v>
      </c>
      <c r="O533" s="341" t="n">
        <f aca="false">+[4]data1cf!N533</f>
        <v>11411.2401593013</v>
      </c>
      <c r="P533" s="341" t="n">
        <f aca="false">+[4]data1cf!O533</f>
        <v>11230.8091992716</v>
      </c>
      <c r="Q533" s="341" t="n">
        <f aca="false">+[4]data1cf!P533</f>
        <v>11105.6580767781</v>
      </c>
      <c r="R533" s="341" t="n">
        <f aca="false">+[4]data1cf!Q533</f>
        <v>710.518109354857</v>
      </c>
      <c r="S533" s="341" t="n">
        <f aca="false">+[4]data1cf!R533</f>
        <v>0</v>
      </c>
      <c r="T533" s="341" t="n">
        <f aca="false">+[4]data1cf!S533</f>
        <v>0</v>
      </c>
      <c r="U533" s="341" t="n">
        <f aca="false">+[4]data1cf!T533</f>
        <v>0</v>
      </c>
      <c r="V533" s="341" t="n">
        <f aca="false">+[4]data1cf!U533</f>
        <v>0</v>
      </c>
      <c r="W533" s="341" t="n">
        <f aca="false">+[4]data1cf!V533</f>
        <v>0</v>
      </c>
      <c r="X533" s="341" t="n">
        <f aca="false">+[4]data1cf!W533</f>
        <v>0</v>
      </c>
      <c r="Y533" s="341" t="n">
        <f aca="false">+[4]data1cf!X533</f>
        <v>0</v>
      </c>
      <c r="Z533" s="341" t="n">
        <f aca="false">+[4]data1cf!Y533</f>
        <v>0</v>
      </c>
      <c r="AA533" s="341" t="n">
        <f aca="false">+[4]data1cf!Z533</f>
        <v>0</v>
      </c>
      <c r="AB533" s="341"/>
      <c r="AC533" s="342" t="n">
        <f aca="false">XNPV(0.1,B533:AA533,$B$1:$AA$1)</f>
        <v>28250.1089798437</v>
      </c>
      <c r="AD533" s="342" t="n">
        <f aca="false">SUMPRODUCT(B533:AA533,$B$1010:$AA$1010)</f>
        <v>52922.679135782</v>
      </c>
      <c r="AE533" s="343" t="n">
        <f aca="false">SUMPRODUCT(B533:AA533,$B$1012:$AA$1012)</f>
        <v>52593.9539155181</v>
      </c>
      <c r="AF533" s="344" t="n">
        <f aca="false">XIRR(B533:AA533,$B$1:$AA$1)</f>
        <v>0.175858221599728</v>
      </c>
      <c r="AG533" s="345" t="n">
        <f aca="false">1-EXP(-(1/0.25)*(AD533/ABS($AD$1010)))</f>
        <v>0.986487040889757</v>
      </c>
    </row>
    <row r="534" customFormat="false" ht="12.75" hidden="false" customHeight="false" outlineLevel="0" collapsed="false">
      <c r="A534" s="336"/>
      <c r="B534" s="341" t="n">
        <f aca="false">+[4]data1cf!A534</f>
        <v>-62864.3403233981</v>
      </c>
      <c r="C534" s="341" t="n">
        <f aca="false">+[4]data1cf!B534</f>
        <v>11965.3405611989</v>
      </c>
      <c r="D534" s="341" t="n">
        <f aca="false">+[4]data1cf!C534</f>
        <v>12838.077359313</v>
      </c>
      <c r="E534" s="341" t="n">
        <f aca="false">+[4]data1cf!D534</f>
        <v>12431.6532156007</v>
      </c>
      <c r="F534" s="341" t="n">
        <f aca="false">+[4]data1cf!E534</f>
        <v>12322.9281603179</v>
      </c>
      <c r="G534" s="341" t="n">
        <f aca="false">+[4]data1cf!F534</f>
        <v>11916.3833540522</v>
      </c>
      <c r="H534" s="341" t="n">
        <f aca="false">+[4]data1cf!G534</f>
        <v>11709.7925214059</v>
      </c>
      <c r="I534" s="341" t="n">
        <f aca="false">+[4]data1cf!H534</f>
        <v>11542.3032975873</v>
      </c>
      <c r="J534" s="341" t="n">
        <f aca="false">+[4]data1cf!I534</f>
        <v>11524.6442766669</v>
      </c>
      <c r="K534" s="341" t="n">
        <f aca="false">+[4]data1cf!J534</f>
        <v>11491.7384788554</v>
      </c>
      <c r="L534" s="341" t="n">
        <f aca="false">+[4]data1cf!K534</f>
        <v>11612.5202124734</v>
      </c>
      <c r="M534" s="341" t="n">
        <f aca="false">+[4]data1cf!L534</f>
        <v>11370.5252554259</v>
      </c>
      <c r="N534" s="341" t="n">
        <f aca="false">+[4]data1cf!M534</f>
        <v>11200.614386764</v>
      </c>
      <c r="O534" s="341" t="n">
        <f aca="false">+[4]data1cf!N534</f>
        <v>11309.0143227352</v>
      </c>
      <c r="P534" s="341" t="n">
        <f aca="false">+[4]data1cf!O534</f>
        <v>11299.5036043057</v>
      </c>
      <c r="Q534" s="341" t="n">
        <f aca="false">+[4]data1cf!P534</f>
        <v>11177.4429836755</v>
      </c>
      <c r="R534" s="341" t="n">
        <f aca="false">+[4]data1cf!Q534</f>
        <v>721.028837773246</v>
      </c>
      <c r="S534" s="341" t="n">
        <f aca="false">+[4]data1cf!R534</f>
        <v>0</v>
      </c>
      <c r="T534" s="341" t="n">
        <f aca="false">+[4]data1cf!S534</f>
        <v>0</v>
      </c>
      <c r="U534" s="341" t="n">
        <f aca="false">+[4]data1cf!T534</f>
        <v>0</v>
      </c>
      <c r="V534" s="341" t="n">
        <f aca="false">+[4]data1cf!U534</f>
        <v>0</v>
      </c>
      <c r="W534" s="341" t="n">
        <f aca="false">+[4]data1cf!V534</f>
        <v>0</v>
      </c>
      <c r="X534" s="341" t="n">
        <f aca="false">+[4]data1cf!W534</f>
        <v>0</v>
      </c>
      <c r="Y534" s="341" t="n">
        <f aca="false">+[4]data1cf!X534</f>
        <v>0</v>
      </c>
      <c r="Z534" s="341" t="n">
        <f aca="false">+[4]data1cf!Y534</f>
        <v>0</v>
      </c>
      <c r="AA534" s="341" t="n">
        <f aca="false">+[4]data1cf!Z534</f>
        <v>0</v>
      </c>
      <c r="AB534" s="341"/>
      <c r="AC534" s="342" t="n">
        <f aca="false">XNPV(0.1,B534:AA534,$B$1:$AA$1)</f>
        <v>27638.0659877688</v>
      </c>
      <c r="AD534" s="342" t="n">
        <f aca="false">SUMPRODUCT(B534:AA534,$B$1010:$AA$1010)</f>
        <v>52360.374348118</v>
      </c>
      <c r="AE534" s="343" t="n">
        <f aca="false">SUMPRODUCT(B534:AA534,$B$1012:$AA$1012)</f>
        <v>52031.0327177911</v>
      </c>
      <c r="AF534" s="344" t="n">
        <f aca="false">XIRR(B534:AA534,$B$1:$AA$1)</f>
        <v>0.173384575013368</v>
      </c>
      <c r="AG534" s="345" t="n">
        <f aca="false">1-EXP(-(1/0.25)*(AD534/ABS($AD$1010)))</f>
        <v>0.985854728563785</v>
      </c>
    </row>
    <row r="535" customFormat="false" ht="12.75" hidden="false" customHeight="false" outlineLevel="0" collapsed="false">
      <c r="A535" s="336"/>
      <c r="B535" s="341" t="n">
        <f aca="false">+[4]data1cf!A535</f>
        <v>-69349.5157929182</v>
      </c>
      <c r="C535" s="341" t="n">
        <f aca="false">+[4]data1cf!B535</f>
        <v>12008.202019773</v>
      </c>
      <c r="D535" s="341" t="n">
        <f aca="false">+[4]data1cf!C535</f>
        <v>13110.5246277111</v>
      </c>
      <c r="E535" s="341" t="n">
        <f aca="false">+[4]data1cf!D535</f>
        <v>12785.3700764065</v>
      </c>
      <c r="F535" s="341" t="n">
        <f aca="false">+[4]data1cf!E535</f>
        <v>12414.3650298055</v>
      </c>
      <c r="G535" s="341" t="n">
        <f aca="false">+[4]data1cf!F535</f>
        <v>12087.4613607479</v>
      </c>
      <c r="H535" s="341" t="n">
        <f aca="false">+[4]data1cf!G535</f>
        <v>12012.3988187524</v>
      </c>
      <c r="I535" s="341" t="n">
        <f aca="false">+[4]data1cf!H535</f>
        <v>11810.8802657185</v>
      </c>
      <c r="J535" s="341" t="n">
        <f aca="false">+[4]data1cf!I535</f>
        <v>11681.6496886685</v>
      </c>
      <c r="K535" s="341" t="n">
        <f aca="false">+[4]data1cf!J535</f>
        <v>11805.4949062952</v>
      </c>
      <c r="L535" s="341" t="n">
        <f aca="false">+[4]data1cf!K535</f>
        <v>11641.3388090267</v>
      </c>
      <c r="M535" s="341" t="n">
        <f aca="false">+[4]data1cf!L535</f>
        <v>11559.1687608585</v>
      </c>
      <c r="N535" s="341" t="n">
        <f aca="false">+[4]data1cf!M535</f>
        <v>11427.6136702463</v>
      </c>
      <c r="O535" s="341" t="n">
        <f aca="false">+[4]data1cf!N535</f>
        <v>11495.4104922414</v>
      </c>
      <c r="P535" s="341" t="n">
        <f aca="false">+[4]data1cf!O535</f>
        <v>11410.2316425442</v>
      </c>
      <c r="Q535" s="341" t="n">
        <f aca="false">+[4]data1cf!P535</f>
        <v>11288.0590264942</v>
      </c>
      <c r="R535" s="341" t="n">
        <f aca="false">+[4]data1cf!Q535</f>
        <v>795.411206338454</v>
      </c>
      <c r="S535" s="341" t="n">
        <f aca="false">+[4]data1cf!R535</f>
        <v>0</v>
      </c>
      <c r="T535" s="341" t="n">
        <f aca="false">+[4]data1cf!S535</f>
        <v>0</v>
      </c>
      <c r="U535" s="341" t="n">
        <f aca="false">+[4]data1cf!T535</f>
        <v>0</v>
      </c>
      <c r="V535" s="341" t="n">
        <f aca="false">+[4]data1cf!U535</f>
        <v>0</v>
      </c>
      <c r="W535" s="341" t="n">
        <f aca="false">+[4]data1cf!V535</f>
        <v>0</v>
      </c>
      <c r="X535" s="341" t="n">
        <f aca="false">+[4]data1cf!W535</f>
        <v>0</v>
      </c>
      <c r="Y535" s="341" t="n">
        <f aca="false">+[4]data1cf!X535</f>
        <v>0</v>
      </c>
      <c r="Z535" s="341" t="n">
        <f aca="false">+[4]data1cf!Y535</f>
        <v>0</v>
      </c>
      <c r="AA535" s="341" t="n">
        <f aca="false">+[4]data1cf!Z535</f>
        <v>0</v>
      </c>
      <c r="AB535" s="341"/>
      <c r="AC535" s="342" t="n">
        <f aca="false">XNPV(0.1,B535:AA535,$B$1:$AA$1)</f>
        <v>22641.0947641464</v>
      </c>
      <c r="AD535" s="342" t="n">
        <f aca="false">SUMPRODUCT(B535:AA535,$B$1010:$AA$1010)</f>
        <v>47778.8470154223</v>
      </c>
      <c r="AE535" s="343" t="n">
        <f aca="false">SUMPRODUCT(B535:AA535,$B$1012:$AA$1012)</f>
        <v>47444.0415542007</v>
      </c>
      <c r="AF535" s="344" t="n">
        <f aca="false">XIRR(B535:AA535,$B$1:$AA$1)</f>
        <v>0.155267202108621</v>
      </c>
      <c r="AG535" s="345" t="n">
        <f aca="false">1-EXP(-(1/0.25)*(AD535/ABS($AD$1010)))</f>
        <v>0.979467936128439</v>
      </c>
    </row>
    <row r="536" customFormat="false" ht="12.75" hidden="false" customHeight="false" outlineLevel="0" collapsed="false">
      <c r="A536" s="336"/>
      <c r="B536" s="341" t="n">
        <f aca="false">+[4]data1cf!A536</f>
        <v>-68169.9901453359</v>
      </c>
      <c r="C536" s="341" t="n">
        <f aca="false">+[4]data1cf!B536</f>
        <v>11827.4651552954</v>
      </c>
      <c r="D536" s="341" t="n">
        <f aca="false">+[4]data1cf!C536</f>
        <v>12992.3172843742</v>
      </c>
      <c r="E536" s="341" t="n">
        <f aca="false">+[4]data1cf!D536</f>
        <v>12682.4838947471</v>
      </c>
      <c r="F536" s="341" t="n">
        <f aca="false">+[4]data1cf!E536</f>
        <v>12234.270431717</v>
      </c>
      <c r="G536" s="341" t="n">
        <f aca="false">+[4]data1cf!F536</f>
        <v>12213.4408997673</v>
      </c>
      <c r="H536" s="341" t="n">
        <f aca="false">+[4]data1cf!G536</f>
        <v>11787.2501680906</v>
      </c>
      <c r="I536" s="341" t="n">
        <f aca="false">+[4]data1cf!H536</f>
        <v>11780.2913678767</v>
      </c>
      <c r="J536" s="341" t="n">
        <f aca="false">+[4]data1cf!I536</f>
        <v>11789.3787794414</v>
      </c>
      <c r="K536" s="341" t="n">
        <f aca="false">+[4]data1cf!J536</f>
        <v>11738.4256871862</v>
      </c>
      <c r="L536" s="341" t="n">
        <f aca="false">+[4]data1cf!K536</f>
        <v>11658.6373517965</v>
      </c>
      <c r="M536" s="341" t="n">
        <f aca="false">+[4]data1cf!L536</f>
        <v>11603.1025380438</v>
      </c>
      <c r="N536" s="341" t="n">
        <f aca="false">+[4]data1cf!M536</f>
        <v>11577.7945317226</v>
      </c>
      <c r="O536" s="341" t="n">
        <f aca="false">+[4]data1cf!N536</f>
        <v>11464.6347374472</v>
      </c>
      <c r="P536" s="341" t="n">
        <f aca="false">+[4]data1cf!O536</f>
        <v>11394.3240950264</v>
      </c>
      <c r="Q536" s="341" t="n">
        <f aca="false">+[4]data1cf!P536</f>
        <v>11188.5135237911</v>
      </c>
      <c r="R536" s="341" t="n">
        <f aca="false">+[4]data1cf!Q536</f>
        <v>781.882518970945</v>
      </c>
      <c r="S536" s="341" t="n">
        <f aca="false">+[4]data1cf!R536</f>
        <v>0</v>
      </c>
      <c r="T536" s="341" t="n">
        <f aca="false">+[4]data1cf!S536</f>
        <v>0</v>
      </c>
      <c r="U536" s="341" t="n">
        <f aca="false">+[4]data1cf!T536</f>
        <v>0</v>
      </c>
      <c r="V536" s="341" t="n">
        <f aca="false">+[4]data1cf!U536</f>
        <v>0</v>
      </c>
      <c r="W536" s="341" t="n">
        <f aca="false">+[4]data1cf!V536</f>
        <v>0</v>
      </c>
      <c r="X536" s="341" t="n">
        <f aca="false">+[4]data1cf!W536</f>
        <v>0</v>
      </c>
      <c r="Y536" s="341" t="n">
        <f aca="false">+[4]data1cf!X536</f>
        <v>0</v>
      </c>
      <c r="Z536" s="341" t="n">
        <f aca="false">+[4]data1cf!Y536</f>
        <v>0</v>
      </c>
      <c r="AA536" s="341" t="n">
        <f aca="false">+[4]data1cf!Z536</f>
        <v>0</v>
      </c>
      <c r="AB536" s="341"/>
      <c r="AC536" s="342" t="n">
        <f aca="false">XNPV(0.1,B536:AA536,$B$1:$AA$1)</f>
        <v>23345.710596711</v>
      </c>
      <c r="AD536" s="342" t="n">
        <f aca="false">SUMPRODUCT(B536:AA536,$B$1010:$AA$1010)</f>
        <v>48430.8084038198</v>
      </c>
      <c r="AE536" s="343" t="n">
        <f aca="false">SUMPRODUCT(B536:AA536,$B$1012:$AA$1012)</f>
        <v>48096.5961331543</v>
      </c>
      <c r="AF536" s="344" t="n">
        <f aca="false">XIRR(B536:AA536,$B$1:$AA$1)</f>
        <v>0.157639852019006</v>
      </c>
      <c r="AG536" s="345" t="n">
        <f aca="false">1-EXP(-(1/0.25)*(AD536/ABS($AD$1010)))</f>
        <v>0.980528245842434</v>
      </c>
    </row>
    <row r="537" customFormat="false" ht="12.75" hidden="false" customHeight="false" outlineLevel="0" collapsed="false">
      <c r="A537" s="336"/>
      <c r="B537" s="341" t="n">
        <f aca="false">+[4]data1cf!A537</f>
        <v>-66763.9526427276</v>
      </c>
      <c r="C537" s="341" t="n">
        <f aca="false">+[4]data1cf!B537</f>
        <v>11869.2803068862</v>
      </c>
      <c r="D537" s="341" t="n">
        <f aca="false">+[4]data1cf!C537</f>
        <v>13003.088083377</v>
      </c>
      <c r="E537" s="341" t="n">
        <f aca="false">+[4]data1cf!D537</f>
        <v>12611.6429977507</v>
      </c>
      <c r="F537" s="341" t="n">
        <f aca="false">+[4]data1cf!E537</f>
        <v>12345.2835188082</v>
      </c>
      <c r="G537" s="341" t="n">
        <f aca="false">+[4]data1cf!F537</f>
        <v>12055.60615912</v>
      </c>
      <c r="H537" s="341" t="n">
        <f aca="false">+[4]data1cf!G537</f>
        <v>11876.0557623604</v>
      </c>
      <c r="I537" s="341" t="n">
        <f aca="false">+[4]data1cf!H537</f>
        <v>11715.7581884148</v>
      </c>
      <c r="J537" s="341" t="n">
        <f aca="false">+[4]data1cf!I537</f>
        <v>11575.803666067</v>
      </c>
      <c r="K537" s="341" t="n">
        <f aca="false">+[4]data1cf!J537</f>
        <v>11617.4760333167</v>
      </c>
      <c r="L537" s="341" t="n">
        <f aca="false">+[4]data1cf!K537</f>
        <v>11596.7973857501</v>
      </c>
      <c r="M537" s="341" t="n">
        <f aca="false">+[4]data1cf!L537</f>
        <v>11569.8044825421</v>
      </c>
      <c r="N537" s="341" t="n">
        <f aca="false">+[4]data1cf!M537</f>
        <v>11452.0241049867</v>
      </c>
      <c r="O537" s="341" t="n">
        <f aca="false">+[4]data1cf!N537</f>
        <v>11444.1911661753</v>
      </c>
      <c r="P537" s="341" t="n">
        <f aca="false">+[4]data1cf!O537</f>
        <v>11357.1402955793</v>
      </c>
      <c r="Q537" s="341" t="n">
        <f aca="false">+[4]data1cf!P537</f>
        <v>11282.4748939876</v>
      </c>
      <c r="R537" s="341" t="n">
        <f aca="false">+[4]data1cf!Q537</f>
        <v>765.755831231029</v>
      </c>
      <c r="S537" s="341" t="n">
        <f aca="false">+[4]data1cf!R537</f>
        <v>0</v>
      </c>
      <c r="T537" s="341" t="n">
        <f aca="false">+[4]data1cf!S537</f>
        <v>0</v>
      </c>
      <c r="U537" s="341" t="n">
        <f aca="false">+[4]data1cf!T537</f>
        <v>0</v>
      </c>
      <c r="V537" s="341" t="n">
        <f aca="false">+[4]data1cf!U537</f>
        <v>0</v>
      </c>
      <c r="W537" s="341" t="n">
        <f aca="false">+[4]data1cf!V537</f>
        <v>0</v>
      </c>
      <c r="X537" s="341" t="n">
        <f aca="false">+[4]data1cf!W537</f>
        <v>0</v>
      </c>
      <c r="Y537" s="341" t="n">
        <f aca="false">+[4]data1cf!X537</f>
        <v>0</v>
      </c>
      <c r="Z537" s="341" t="n">
        <f aca="false">+[4]data1cf!Y537</f>
        <v>0</v>
      </c>
      <c r="AA537" s="341" t="n">
        <f aca="false">+[4]data1cf!Z537</f>
        <v>0</v>
      </c>
      <c r="AB537" s="341"/>
      <c r="AC537" s="342" t="n">
        <f aca="false">XNPV(0.1,B537:AA537,$B$1:$AA$1)</f>
        <v>24517.1688793657</v>
      </c>
      <c r="AD537" s="342" t="n">
        <f aca="false">SUMPRODUCT(B537:AA537,$B$1010:$AA$1010)</f>
        <v>49498.5760419243</v>
      </c>
      <c r="AE537" s="343" t="n">
        <f aca="false">SUMPRODUCT(B537:AA537,$B$1012:$AA$1012)</f>
        <v>49165.722624872</v>
      </c>
      <c r="AF537" s="344" t="n">
        <f aca="false">XIRR(B537:AA537,$B$1:$AA$1)</f>
        <v>0.161714359737634</v>
      </c>
      <c r="AG537" s="345" t="n">
        <f aca="false">1-EXP(-(1/0.25)*(AD537/ABS($AD$1010)))</f>
        <v>0.982147826009489</v>
      </c>
    </row>
    <row r="538" customFormat="false" ht="12.75" hidden="false" customHeight="false" outlineLevel="0" collapsed="false">
      <c r="A538" s="336"/>
      <c r="B538" s="341" t="n">
        <f aca="false">+[4]data1cf!A538</f>
        <v>-62549.825292644</v>
      </c>
      <c r="C538" s="341" t="n">
        <f aca="false">+[4]data1cf!B538</f>
        <v>11945.4612882279</v>
      </c>
      <c r="D538" s="341" t="n">
        <f aca="false">+[4]data1cf!C538</f>
        <v>13051.6643021203</v>
      </c>
      <c r="E538" s="341" t="n">
        <f aca="false">+[4]data1cf!D538</f>
        <v>12303.9907443076</v>
      </c>
      <c r="F538" s="341" t="n">
        <f aca="false">+[4]data1cf!E538</f>
        <v>12175.9200191187</v>
      </c>
      <c r="G538" s="341" t="n">
        <f aca="false">+[4]data1cf!F538</f>
        <v>12073.7902628983</v>
      </c>
      <c r="H538" s="341" t="n">
        <f aca="false">+[4]data1cf!G538</f>
        <v>11711.6855347898</v>
      </c>
      <c r="I538" s="341" t="n">
        <f aca="false">+[4]data1cf!H538</f>
        <v>11720.0006664974</v>
      </c>
      <c r="J538" s="341" t="n">
        <f aca="false">+[4]data1cf!I538</f>
        <v>11624.5830765414</v>
      </c>
      <c r="K538" s="341" t="n">
        <f aca="false">+[4]data1cf!J538</f>
        <v>11436.2454544263</v>
      </c>
      <c r="L538" s="341" t="n">
        <f aca="false">+[4]data1cf!K538</f>
        <v>11523.5327218992</v>
      </c>
      <c r="M538" s="341" t="n">
        <f aca="false">+[4]data1cf!L538</f>
        <v>11398.97052167</v>
      </c>
      <c r="N538" s="341" t="n">
        <f aca="false">+[4]data1cf!M538</f>
        <v>11408.5402327517</v>
      </c>
      <c r="O538" s="341" t="n">
        <f aca="false">+[4]data1cf!N538</f>
        <v>11367.561839974</v>
      </c>
      <c r="P538" s="341" t="n">
        <f aca="false">+[4]data1cf!O538</f>
        <v>11138.7681394596</v>
      </c>
      <c r="Q538" s="341" t="n">
        <f aca="false">+[4]data1cf!P538</f>
        <v>11253.2965864002</v>
      </c>
      <c r="R538" s="341" t="n">
        <f aca="false">+[4]data1cf!Q538</f>
        <v>717.42147617651</v>
      </c>
      <c r="S538" s="341" t="n">
        <f aca="false">+[4]data1cf!R538</f>
        <v>0</v>
      </c>
      <c r="T538" s="341" t="n">
        <f aca="false">+[4]data1cf!S538</f>
        <v>0</v>
      </c>
      <c r="U538" s="341" t="n">
        <f aca="false">+[4]data1cf!T538</f>
        <v>0</v>
      </c>
      <c r="V538" s="341" t="n">
        <f aca="false">+[4]data1cf!U538</f>
        <v>0</v>
      </c>
      <c r="W538" s="341" t="n">
        <f aca="false">+[4]data1cf!V538</f>
        <v>0</v>
      </c>
      <c r="X538" s="341" t="n">
        <f aca="false">+[4]data1cf!W538</f>
        <v>0</v>
      </c>
      <c r="Y538" s="341" t="n">
        <f aca="false">+[4]data1cf!X538</f>
        <v>0</v>
      </c>
      <c r="Z538" s="341" t="n">
        <f aca="false">+[4]data1cf!Y538</f>
        <v>0</v>
      </c>
      <c r="AA538" s="341" t="n">
        <f aca="false">+[4]data1cf!Z538</f>
        <v>0</v>
      </c>
      <c r="AB538" s="341"/>
      <c r="AC538" s="342" t="n">
        <f aca="false">XNPV(0.1,B538:AA538,$B$1:$AA$1)</f>
        <v>28161.6027482075</v>
      </c>
      <c r="AD538" s="342" t="n">
        <f aca="false">SUMPRODUCT(B538:AA538,$B$1010:$AA$1010)</f>
        <v>52949.6068782403</v>
      </c>
      <c r="AE538" s="343" t="n">
        <f aca="false">SUMPRODUCT(B538:AA538,$B$1012:$AA$1012)</f>
        <v>52619.4323135084</v>
      </c>
      <c r="AF538" s="344" t="n">
        <f aca="false">XIRR(B538:AA538,$B$1:$AA$1)</f>
        <v>0.175035031741504</v>
      </c>
      <c r="AG538" s="345" t="n">
        <f aca="false">1-EXP(-(1/0.25)*(AD538/ABS($AD$1010)))</f>
        <v>0.9865166016837</v>
      </c>
    </row>
    <row r="539" customFormat="false" ht="12.75" hidden="false" customHeight="false" outlineLevel="0" collapsed="false">
      <c r="A539" s="336"/>
      <c r="B539" s="341" t="n">
        <f aca="false">+[4]data1cf!A539</f>
        <v>-69698.0326454146</v>
      </c>
      <c r="C539" s="341" t="n">
        <f aca="false">+[4]data1cf!B539</f>
        <v>12074.7013773273</v>
      </c>
      <c r="D539" s="341" t="n">
        <f aca="false">+[4]data1cf!C539</f>
        <v>12996.4770222651</v>
      </c>
      <c r="E539" s="341" t="n">
        <f aca="false">+[4]data1cf!D539</f>
        <v>12781.9500677989</v>
      </c>
      <c r="F539" s="341" t="n">
        <f aca="false">+[4]data1cf!E539</f>
        <v>12484.644965514</v>
      </c>
      <c r="G539" s="341" t="n">
        <f aca="false">+[4]data1cf!F539</f>
        <v>12185.1377352226</v>
      </c>
      <c r="H539" s="341" t="n">
        <f aca="false">+[4]data1cf!G539</f>
        <v>11909.9656057721</v>
      </c>
      <c r="I539" s="341" t="n">
        <f aca="false">+[4]data1cf!H539</f>
        <v>11894.8013266991</v>
      </c>
      <c r="J539" s="341" t="n">
        <f aca="false">+[4]data1cf!I539</f>
        <v>11782.2719471857</v>
      </c>
      <c r="K539" s="341" t="n">
        <f aca="false">+[4]data1cf!J539</f>
        <v>11521.5126988875</v>
      </c>
      <c r="L539" s="341" t="n">
        <f aca="false">+[4]data1cf!K539</f>
        <v>11620.9782352351</v>
      </c>
      <c r="M539" s="341" t="n">
        <f aca="false">+[4]data1cf!L539</f>
        <v>11702.0395619053</v>
      </c>
      <c r="N539" s="341" t="n">
        <f aca="false">+[4]data1cf!M539</f>
        <v>11457.6118363152</v>
      </c>
      <c r="O539" s="341" t="n">
        <f aca="false">+[4]data1cf!N539</f>
        <v>11388.8240136553</v>
      </c>
      <c r="P539" s="341" t="n">
        <f aca="false">+[4]data1cf!O539</f>
        <v>11320.6859175804</v>
      </c>
      <c r="Q539" s="341" t="n">
        <f aca="false">+[4]data1cf!P539</f>
        <v>11426.1307658713</v>
      </c>
      <c r="R539" s="341" t="n">
        <f aca="false">+[4]data1cf!Q539</f>
        <v>799.408555229847</v>
      </c>
      <c r="S539" s="341" t="n">
        <f aca="false">+[4]data1cf!R539</f>
        <v>0</v>
      </c>
      <c r="T539" s="341" t="n">
        <f aca="false">+[4]data1cf!S539</f>
        <v>0</v>
      </c>
      <c r="U539" s="341" t="n">
        <f aca="false">+[4]data1cf!T539</f>
        <v>0</v>
      </c>
      <c r="V539" s="341" t="n">
        <f aca="false">+[4]data1cf!U539</f>
        <v>0</v>
      </c>
      <c r="W539" s="341" t="n">
        <f aca="false">+[4]data1cf!V539</f>
        <v>0</v>
      </c>
      <c r="X539" s="341" t="n">
        <f aca="false">+[4]data1cf!W539</f>
        <v>0</v>
      </c>
      <c r="Y539" s="341" t="n">
        <f aca="false">+[4]data1cf!X539</f>
        <v>0</v>
      </c>
      <c r="Z539" s="341" t="n">
        <f aca="false">+[4]data1cf!Y539</f>
        <v>0</v>
      </c>
      <c r="AA539" s="341" t="n">
        <f aca="false">+[4]data1cf!Z539</f>
        <v>0</v>
      </c>
      <c r="AB539" s="341"/>
      <c r="AC539" s="342" t="n">
        <f aca="false">XNPV(0.1,B539:AA539,$B$1:$AA$1)</f>
        <v>22307.8767213254</v>
      </c>
      <c r="AD539" s="342" t="n">
        <f aca="false">SUMPRODUCT(B539:AA539,$B$1010:$AA$1010)</f>
        <v>47447.6880249736</v>
      </c>
      <c r="AE539" s="343" t="n">
        <f aca="false">SUMPRODUCT(B539:AA539,$B$1012:$AA$1012)</f>
        <v>47112.8886275422</v>
      </c>
      <c r="AF539" s="344" t="n">
        <f aca="false">XIRR(B539:AA539,$B$1:$AA$1)</f>
        <v>0.154243681623891</v>
      </c>
      <c r="AG539" s="345" t="n">
        <f aca="false">1-EXP(-(1/0.25)*(AD539/ABS($AD$1010)))</f>
        <v>0.978907441102002</v>
      </c>
    </row>
    <row r="540" customFormat="false" ht="12.75" hidden="false" customHeight="false" outlineLevel="0" collapsed="false">
      <c r="A540" s="336"/>
      <c r="B540" s="341" t="n">
        <f aca="false">+[4]data1cf!A540</f>
        <v>-71427.6999126038</v>
      </c>
      <c r="C540" s="341" t="n">
        <f aca="false">+[4]data1cf!B540</f>
        <v>12146.152271318</v>
      </c>
      <c r="D540" s="341" t="n">
        <f aca="false">+[4]data1cf!C540</f>
        <v>13011.0489229046</v>
      </c>
      <c r="E540" s="341" t="n">
        <f aca="false">+[4]data1cf!D540</f>
        <v>12762.6090475841</v>
      </c>
      <c r="F540" s="341" t="n">
        <f aca="false">+[4]data1cf!E540</f>
        <v>12329.1549619154</v>
      </c>
      <c r="G540" s="341" t="n">
        <f aca="false">+[4]data1cf!F540</f>
        <v>12177.7818805335</v>
      </c>
      <c r="H540" s="341" t="n">
        <f aca="false">+[4]data1cf!G540</f>
        <v>11931.6204284307</v>
      </c>
      <c r="I540" s="341" t="n">
        <f aca="false">+[4]data1cf!H540</f>
        <v>11785.8737750281</v>
      </c>
      <c r="J540" s="341" t="n">
        <f aca="false">+[4]data1cf!I540</f>
        <v>11766.5489968595</v>
      </c>
      <c r="K540" s="341" t="n">
        <f aca="false">+[4]data1cf!J540</f>
        <v>11704.8544861631</v>
      </c>
      <c r="L540" s="341" t="n">
        <f aca="false">+[4]data1cf!K540</f>
        <v>11784.9514599514</v>
      </c>
      <c r="M540" s="341" t="n">
        <f aca="false">+[4]data1cf!L540</f>
        <v>11684.7450108157</v>
      </c>
      <c r="N540" s="341" t="n">
        <f aca="false">+[4]data1cf!M540</f>
        <v>11655.6377963837</v>
      </c>
      <c r="O540" s="341" t="n">
        <f aca="false">+[4]data1cf!N540</f>
        <v>11567.5522836112</v>
      </c>
      <c r="P540" s="341" t="n">
        <f aca="false">+[4]data1cf!O540</f>
        <v>11680.9803846198</v>
      </c>
      <c r="Q540" s="341" t="n">
        <f aca="false">+[4]data1cf!P540</f>
        <v>11391.940113477</v>
      </c>
      <c r="R540" s="341" t="n">
        <f aca="false">+[4]data1cf!Q540</f>
        <v>819.2471469176</v>
      </c>
      <c r="S540" s="341" t="n">
        <f aca="false">+[4]data1cf!R540</f>
        <v>0</v>
      </c>
      <c r="T540" s="341" t="n">
        <f aca="false">+[4]data1cf!S540</f>
        <v>0</v>
      </c>
      <c r="U540" s="341" t="n">
        <f aca="false">+[4]data1cf!T540</f>
        <v>0</v>
      </c>
      <c r="V540" s="341" t="n">
        <f aca="false">+[4]data1cf!U540</f>
        <v>0</v>
      </c>
      <c r="W540" s="341" t="n">
        <f aca="false">+[4]data1cf!V540</f>
        <v>0</v>
      </c>
      <c r="X540" s="341" t="n">
        <f aca="false">+[4]data1cf!W540</f>
        <v>0</v>
      </c>
      <c r="Y540" s="341" t="n">
        <f aca="false">+[4]data1cf!X540</f>
        <v>0</v>
      </c>
      <c r="Z540" s="341" t="n">
        <f aca="false">+[4]data1cf!Y540</f>
        <v>0</v>
      </c>
      <c r="AA540" s="341" t="n">
        <f aca="false">+[4]data1cf!Z540</f>
        <v>0</v>
      </c>
      <c r="AB540" s="341"/>
      <c r="AC540" s="342" t="n">
        <f aca="false">XNPV(0.1,B540:AA540,$B$1:$AA$1)</f>
        <v>20819.4745048448</v>
      </c>
      <c r="AD540" s="342" t="n">
        <f aca="false">SUMPRODUCT(B540:AA540,$B$1010:$AA$1010)</f>
        <v>46090.2604681872</v>
      </c>
      <c r="AE540" s="343" t="n">
        <f aca="false">SUMPRODUCT(B540:AA540,$B$1012:$AA$1012)</f>
        <v>45753.3538584675</v>
      </c>
      <c r="AF540" s="344" t="n">
        <f aca="false">XIRR(B540:AA540,$B$1:$AA$1)</f>
        <v>0.149445155198756</v>
      </c>
      <c r="AG540" s="345" t="n">
        <f aca="false">1-EXP(-(1/0.25)*(AD540/ABS($AD$1010)))</f>
        <v>0.976445486542727</v>
      </c>
    </row>
    <row r="541" customFormat="false" ht="12.75" hidden="false" customHeight="false" outlineLevel="0" collapsed="false">
      <c r="A541" s="336"/>
      <c r="B541" s="341" t="n">
        <f aca="false">+[4]data1cf!A541</f>
        <v>-72420.0043219887</v>
      </c>
      <c r="C541" s="341" t="n">
        <f aca="false">+[4]data1cf!B541</f>
        <v>12182.7643060171</v>
      </c>
      <c r="D541" s="341" t="n">
        <f aca="false">+[4]data1cf!C541</f>
        <v>13095.1546522315</v>
      </c>
      <c r="E541" s="341" t="n">
        <f aca="false">+[4]data1cf!D541</f>
        <v>12812.8735293594</v>
      </c>
      <c r="F541" s="341" t="n">
        <f aca="false">+[4]data1cf!E541</f>
        <v>12432.7890631354</v>
      </c>
      <c r="G541" s="341" t="n">
        <f aca="false">+[4]data1cf!F541</f>
        <v>12131.107131245</v>
      </c>
      <c r="H541" s="341" t="n">
        <f aca="false">+[4]data1cf!G541</f>
        <v>11949.2950342259</v>
      </c>
      <c r="I541" s="341" t="n">
        <f aca="false">+[4]data1cf!H541</f>
        <v>11823.3306340096</v>
      </c>
      <c r="J541" s="341" t="n">
        <f aca="false">+[4]data1cf!I541</f>
        <v>11697.4204376195</v>
      </c>
      <c r="K541" s="341" t="n">
        <f aca="false">+[4]data1cf!J541</f>
        <v>11779.7188567146</v>
      </c>
      <c r="L541" s="341" t="n">
        <f aca="false">+[4]data1cf!K541</f>
        <v>11640.2680795734</v>
      </c>
      <c r="M541" s="341" t="n">
        <f aca="false">+[4]data1cf!L541</f>
        <v>11547.5204127516</v>
      </c>
      <c r="N541" s="341" t="n">
        <f aca="false">+[4]data1cf!M541</f>
        <v>11682.2417394264</v>
      </c>
      <c r="O541" s="341" t="n">
        <f aca="false">+[4]data1cf!N541</f>
        <v>11479.2361063813</v>
      </c>
      <c r="P541" s="341" t="n">
        <f aca="false">+[4]data1cf!O541</f>
        <v>11529.6381220128</v>
      </c>
      <c r="Q541" s="341" t="n">
        <f aca="false">+[4]data1cf!P541</f>
        <v>11371.1907491931</v>
      </c>
      <c r="R541" s="341" t="n">
        <f aca="false">+[4]data1cf!Q541</f>
        <v>830.628481571481</v>
      </c>
      <c r="S541" s="341" t="n">
        <f aca="false">+[4]data1cf!R541</f>
        <v>0</v>
      </c>
      <c r="T541" s="341" t="n">
        <f aca="false">+[4]data1cf!S541</f>
        <v>0</v>
      </c>
      <c r="U541" s="341" t="n">
        <f aca="false">+[4]data1cf!T541</f>
        <v>0</v>
      </c>
      <c r="V541" s="341" t="n">
        <f aca="false">+[4]data1cf!U541</f>
        <v>0</v>
      </c>
      <c r="W541" s="341" t="n">
        <f aca="false">+[4]data1cf!V541</f>
        <v>0</v>
      </c>
      <c r="X541" s="341" t="n">
        <f aca="false">+[4]data1cf!W541</f>
        <v>0</v>
      </c>
      <c r="Y541" s="341" t="n">
        <f aca="false">+[4]data1cf!X541</f>
        <v>0</v>
      </c>
      <c r="Z541" s="341" t="n">
        <f aca="false">+[4]data1cf!Y541</f>
        <v>0</v>
      </c>
      <c r="AA541" s="341" t="n">
        <f aca="false">+[4]data1cf!Z541</f>
        <v>0</v>
      </c>
      <c r="AB541" s="341"/>
      <c r="AC541" s="342" t="n">
        <f aca="false">XNPV(0.1,B541:AA541,$B$1:$AA$1)</f>
        <v>19874.9864418132</v>
      </c>
      <c r="AD541" s="342" t="n">
        <f aca="false">SUMPRODUCT(B541:AA541,$B$1010:$AA$1010)</f>
        <v>45093.0323841595</v>
      </c>
      <c r="AE541" s="343" t="n">
        <f aca="false">SUMPRODUCT(B541:AA541,$B$1012:$AA$1012)</f>
        <v>44757.0167260508</v>
      </c>
      <c r="AF541" s="344" t="n">
        <f aca="false">XIRR(B541:AA541,$B$1:$AA$1)</f>
        <v>0.146808307981459</v>
      </c>
      <c r="AG541" s="345" t="n">
        <f aca="false">1-EXP(-(1/0.25)*(AD541/ABS($AD$1010)))</f>
        <v>0.97445554623619</v>
      </c>
    </row>
    <row r="542" customFormat="false" ht="12.75" hidden="false" customHeight="false" outlineLevel="0" collapsed="false">
      <c r="A542" s="336"/>
      <c r="B542" s="341" t="n">
        <f aca="false">+[4]data1cf!A542</f>
        <v>-72397.0785434996</v>
      </c>
      <c r="C542" s="341" t="n">
        <f aca="false">+[4]data1cf!B542</f>
        <v>12050.2829658581</v>
      </c>
      <c r="D542" s="341" t="n">
        <f aca="false">+[4]data1cf!C542</f>
        <v>13201.1485240851</v>
      </c>
      <c r="E542" s="341" t="n">
        <f aca="false">+[4]data1cf!D542</f>
        <v>12791.91165561</v>
      </c>
      <c r="F542" s="341" t="n">
        <f aca="false">+[4]data1cf!E542</f>
        <v>12514.8469717418</v>
      </c>
      <c r="G542" s="341" t="n">
        <f aca="false">+[4]data1cf!F542</f>
        <v>12190.3926439359</v>
      </c>
      <c r="H542" s="341" t="n">
        <f aca="false">+[4]data1cf!G542</f>
        <v>11864.613097761</v>
      </c>
      <c r="I542" s="341" t="n">
        <f aca="false">+[4]data1cf!H542</f>
        <v>11893.881571054</v>
      </c>
      <c r="J542" s="341" t="n">
        <f aca="false">+[4]data1cf!I542</f>
        <v>11859.5752818053</v>
      </c>
      <c r="K542" s="341" t="n">
        <f aca="false">+[4]data1cf!J542</f>
        <v>11662.9603085779</v>
      </c>
      <c r="L542" s="341" t="n">
        <f aca="false">+[4]data1cf!K542</f>
        <v>11591.3084017159</v>
      </c>
      <c r="M542" s="341" t="n">
        <f aca="false">+[4]data1cf!L542</f>
        <v>11715.721470927</v>
      </c>
      <c r="N542" s="341" t="n">
        <f aca="false">+[4]data1cf!M542</f>
        <v>11616.6626895082</v>
      </c>
      <c r="O542" s="341" t="n">
        <f aca="false">+[4]data1cf!N542</f>
        <v>11511.9259218445</v>
      </c>
      <c r="P542" s="341" t="n">
        <f aca="false">+[4]data1cf!O542</f>
        <v>11588.5644809129</v>
      </c>
      <c r="Q542" s="341" t="n">
        <f aca="false">+[4]data1cf!P542</f>
        <v>11418.2239290308</v>
      </c>
      <c r="R542" s="341" t="n">
        <f aca="false">+[4]data1cf!Q542</f>
        <v>830.365532062523</v>
      </c>
      <c r="S542" s="341" t="n">
        <f aca="false">+[4]data1cf!R542</f>
        <v>0</v>
      </c>
      <c r="T542" s="341" t="n">
        <f aca="false">+[4]data1cf!S542</f>
        <v>0</v>
      </c>
      <c r="U542" s="341" t="n">
        <f aca="false">+[4]data1cf!T542</f>
        <v>0</v>
      </c>
      <c r="V542" s="341" t="n">
        <f aca="false">+[4]data1cf!U542</f>
        <v>0</v>
      </c>
      <c r="W542" s="341" t="n">
        <f aca="false">+[4]data1cf!V542</f>
        <v>0</v>
      </c>
      <c r="X542" s="341" t="n">
        <f aca="false">+[4]data1cf!W542</f>
        <v>0</v>
      </c>
      <c r="Y542" s="341" t="n">
        <f aca="false">+[4]data1cf!X542</f>
        <v>0</v>
      </c>
      <c r="Z542" s="341" t="n">
        <f aca="false">+[4]data1cf!Y542</f>
        <v>0</v>
      </c>
      <c r="AA542" s="341" t="n">
        <f aca="false">+[4]data1cf!Z542</f>
        <v>0</v>
      </c>
      <c r="AB542" s="341"/>
      <c r="AC542" s="342" t="n">
        <f aca="false">XNPV(0.1,B542:AA542,$B$1:$AA$1)</f>
        <v>20011.9839722253</v>
      </c>
      <c r="AD542" s="342" t="n">
        <f aca="false">SUMPRODUCT(B542:AA542,$B$1010:$AA$1010)</f>
        <v>45288.4437627055</v>
      </c>
      <c r="AE542" s="343" t="n">
        <f aca="false">SUMPRODUCT(B542:AA542,$B$1012:$AA$1012)</f>
        <v>44951.6567787455</v>
      </c>
      <c r="AF542" s="344" t="n">
        <f aca="false">XIRR(B542:AA542,$B$1:$AA$1)</f>
        <v>0.147077984843597</v>
      </c>
      <c r="AG542" s="345" t="n">
        <f aca="false">1-EXP(-(1/0.25)*(AD542/ABS($AD$1010)))</f>
        <v>0.974858301463049</v>
      </c>
    </row>
    <row r="543" customFormat="false" ht="12.75" hidden="false" customHeight="false" outlineLevel="0" collapsed="false">
      <c r="A543" s="336"/>
      <c r="B543" s="341" t="n">
        <f aca="false">+[4]data1cf!A543</f>
        <v>-60676.6353191885</v>
      </c>
      <c r="C543" s="341" t="n">
        <f aca="false">+[4]data1cf!B543</f>
        <v>11953.8806644547</v>
      </c>
      <c r="D543" s="341" t="n">
        <f aca="false">+[4]data1cf!C543</f>
        <v>12558.3328531685</v>
      </c>
      <c r="E543" s="341" t="n">
        <f aca="false">+[4]data1cf!D543</f>
        <v>12296.2773084367</v>
      </c>
      <c r="F543" s="341" t="n">
        <f aca="false">+[4]data1cf!E543</f>
        <v>12139.7673957603</v>
      </c>
      <c r="G543" s="341" t="n">
        <f aca="false">+[4]data1cf!F543</f>
        <v>11735.3645474164</v>
      </c>
      <c r="H543" s="341" t="n">
        <f aca="false">+[4]data1cf!G543</f>
        <v>11631.9005961622</v>
      </c>
      <c r="I543" s="341" t="n">
        <f aca="false">+[4]data1cf!H543</f>
        <v>11744.2155480299</v>
      </c>
      <c r="J543" s="341" t="n">
        <f aca="false">+[4]data1cf!I543</f>
        <v>11572.3867246653</v>
      </c>
      <c r="K543" s="341" t="n">
        <f aca="false">+[4]data1cf!J543</f>
        <v>11567.2223393403</v>
      </c>
      <c r="L543" s="341" t="n">
        <f aca="false">+[4]data1cf!K543</f>
        <v>11506.4522386175</v>
      </c>
      <c r="M543" s="341" t="n">
        <f aca="false">+[4]data1cf!L543</f>
        <v>11287.2547808925</v>
      </c>
      <c r="N543" s="341" t="n">
        <f aca="false">+[4]data1cf!M543</f>
        <v>11285.3186406218</v>
      </c>
      <c r="O543" s="341" t="n">
        <f aca="false">+[4]data1cf!N543</f>
        <v>11202.904203781</v>
      </c>
      <c r="P543" s="341" t="n">
        <f aca="false">+[4]data1cf!O543</f>
        <v>11075.9041581139</v>
      </c>
      <c r="Q543" s="341" t="n">
        <f aca="false">+[4]data1cf!P543</f>
        <v>11208.0130115554</v>
      </c>
      <c r="R543" s="341" t="n">
        <f aca="false">+[4]data1cf!Q543</f>
        <v>695.936736456965</v>
      </c>
      <c r="S543" s="341" t="n">
        <f aca="false">+[4]data1cf!R543</f>
        <v>0</v>
      </c>
      <c r="T543" s="341" t="n">
        <f aca="false">+[4]data1cf!S543</f>
        <v>0</v>
      </c>
      <c r="U543" s="341" t="n">
        <f aca="false">+[4]data1cf!T543</f>
        <v>0</v>
      </c>
      <c r="V543" s="341" t="n">
        <f aca="false">+[4]data1cf!U543</f>
        <v>0</v>
      </c>
      <c r="W543" s="341" t="n">
        <f aca="false">+[4]data1cf!V543</f>
        <v>0</v>
      </c>
      <c r="X543" s="341" t="n">
        <f aca="false">+[4]data1cf!W543</f>
        <v>0</v>
      </c>
      <c r="Y543" s="341" t="n">
        <f aca="false">+[4]data1cf!X543</f>
        <v>0</v>
      </c>
      <c r="Z543" s="341" t="n">
        <f aca="false">+[4]data1cf!Y543</f>
        <v>0</v>
      </c>
      <c r="AA543" s="341" t="n">
        <f aca="false">+[4]data1cf!Z543</f>
        <v>0</v>
      </c>
      <c r="AB543" s="341"/>
      <c r="AC543" s="342" t="n">
        <f aca="false">XNPV(0.1,B543:AA543,$B$1:$AA$1)</f>
        <v>29228.2361346209</v>
      </c>
      <c r="AD543" s="342" t="n">
        <f aca="false">SUMPRODUCT(B543:AA543,$B$1010:$AA$1010)</f>
        <v>53844.676876086</v>
      </c>
      <c r="AE543" s="343" t="n">
        <f aca="false">SUMPRODUCT(B543:AA543,$B$1012:$AA$1012)</f>
        <v>53516.7431399474</v>
      </c>
      <c r="AF543" s="344" t="n">
        <f aca="false">XIRR(B543:AA543,$B$1:$AA$1)</f>
        <v>0.179795154270591</v>
      </c>
      <c r="AG543" s="345" t="n">
        <f aca="false">1-EXP(-(1/0.25)*(AD543/ABS($AD$1010)))</f>
        <v>0.98746324481622</v>
      </c>
    </row>
    <row r="544" customFormat="false" ht="12.75" hidden="false" customHeight="false" outlineLevel="0" collapsed="false">
      <c r="A544" s="336"/>
      <c r="B544" s="341" t="n">
        <f aca="false">+[4]data1cf!A544</f>
        <v>-72990.0307909632</v>
      </c>
      <c r="C544" s="341" t="n">
        <f aca="false">+[4]data1cf!B544</f>
        <v>12166.1316337687</v>
      </c>
      <c r="D544" s="341" t="n">
        <f aca="false">+[4]data1cf!C544</f>
        <v>13098.766611751</v>
      </c>
      <c r="E544" s="341" t="n">
        <f aca="false">+[4]data1cf!D544</f>
        <v>12816.2509468265</v>
      </c>
      <c r="F544" s="341" t="n">
        <f aca="false">+[4]data1cf!E544</f>
        <v>12419.758340084</v>
      </c>
      <c r="G544" s="341" t="n">
        <f aca="false">+[4]data1cf!F544</f>
        <v>12263.4519995757</v>
      </c>
      <c r="H544" s="341" t="n">
        <f aca="false">+[4]data1cf!G544</f>
        <v>11892.6110238416</v>
      </c>
      <c r="I544" s="341" t="n">
        <f aca="false">+[4]data1cf!H544</f>
        <v>11852.4714482069</v>
      </c>
      <c r="J544" s="341" t="n">
        <f aca="false">+[4]data1cf!I544</f>
        <v>11790.5298088683</v>
      </c>
      <c r="K544" s="341" t="n">
        <f aca="false">+[4]data1cf!J544</f>
        <v>11799.1559354688</v>
      </c>
      <c r="L544" s="341" t="n">
        <f aca="false">+[4]data1cf!K544</f>
        <v>11834.778858932</v>
      </c>
      <c r="M544" s="341" t="n">
        <f aca="false">+[4]data1cf!L544</f>
        <v>11692.4421402158</v>
      </c>
      <c r="N544" s="341" t="n">
        <f aca="false">+[4]data1cf!M544</f>
        <v>11632.5213777991</v>
      </c>
      <c r="O544" s="341" t="n">
        <f aca="false">+[4]data1cf!N544</f>
        <v>11557.9867179664</v>
      </c>
      <c r="P544" s="341" t="n">
        <f aca="false">+[4]data1cf!O544</f>
        <v>11372.1583468115</v>
      </c>
      <c r="Q544" s="341" t="n">
        <f aca="false">+[4]data1cf!P544</f>
        <v>11526.6473231885</v>
      </c>
      <c r="R544" s="341" t="n">
        <f aca="false">+[4]data1cf!Q544</f>
        <v>837.166457160032</v>
      </c>
      <c r="S544" s="341" t="n">
        <f aca="false">+[4]data1cf!R544</f>
        <v>0</v>
      </c>
      <c r="T544" s="341" t="n">
        <f aca="false">+[4]data1cf!S544</f>
        <v>0</v>
      </c>
      <c r="U544" s="341" t="n">
        <f aca="false">+[4]data1cf!T544</f>
        <v>0</v>
      </c>
      <c r="V544" s="341" t="n">
        <f aca="false">+[4]data1cf!U544</f>
        <v>0</v>
      </c>
      <c r="W544" s="341" t="n">
        <f aca="false">+[4]data1cf!V544</f>
        <v>0</v>
      </c>
      <c r="X544" s="341" t="n">
        <f aca="false">+[4]data1cf!W544</f>
        <v>0</v>
      </c>
      <c r="Y544" s="341" t="n">
        <f aca="false">+[4]data1cf!X544</f>
        <v>0</v>
      </c>
      <c r="Z544" s="341" t="n">
        <f aca="false">+[4]data1cf!Y544</f>
        <v>0</v>
      </c>
      <c r="AA544" s="341" t="n">
        <f aca="false">+[4]data1cf!Z544</f>
        <v>0</v>
      </c>
      <c r="AB544" s="341"/>
      <c r="AC544" s="342" t="n">
        <f aca="false">XNPV(0.1,B544:AA544,$B$1:$AA$1)</f>
        <v>19533.0584064962</v>
      </c>
      <c r="AD544" s="342" t="n">
        <f aca="false">SUMPRODUCT(B544:AA544,$B$1010:$AA$1010)</f>
        <v>44846.194664578</v>
      </c>
      <c r="AE544" s="343" t="n">
        <f aca="false">SUMPRODUCT(B544:AA544,$B$1012:$AA$1012)</f>
        <v>44508.8814381162</v>
      </c>
      <c r="AF544" s="344" t="n">
        <f aca="false">XIRR(B544:AA544,$B$1:$AA$1)</f>
        <v>0.145622550196601</v>
      </c>
      <c r="AG544" s="345" t="n">
        <f aca="false">1-EXP(-(1/0.25)*(AD544/ABS($AD$1010)))</f>
        <v>0.973937562899161</v>
      </c>
    </row>
    <row r="545" customFormat="false" ht="12.75" hidden="false" customHeight="false" outlineLevel="0" collapsed="false">
      <c r="A545" s="336"/>
      <c r="B545" s="341" t="n">
        <f aca="false">+[4]data1cf!A545</f>
        <v>-64115.8263933732</v>
      </c>
      <c r="C545" s="341" t="n">
        <f aca="false">+[4]data1cf!B545</f>
        <v>11917.7274367774</v>
      </c>
      <c r="D545" s="341" t="n">
        <f aca="false">+[4]data1cf!C545</f>
        <v>12834.8630652606</v>
      </c>
      <c r="E545" s="341" t="n">
        <f aca="false">+[4]data1cf!D545</f>
        <v>12417.931207175</v>
      </c>
      <c r="F545" s="341" t="n">
        <f aca="false">+[4]data1cf!E545</f>
        <v>12256.8779972457</v>
      </c>
      <c r="G545" s="341" t="n">
        <f aca="false">+[4]data1cf!F545</f>
        <v>12104.974380956</v>
      </c>
      <c r="H545" s="341" t="n">
        <f aca="false">+[4]data1cf!G545</f>
        <v>11736.8260036917</v>
      </c>
      <c r="I545" s="341" t="n">
        <f aca="false">+[4]data1cf!H545</f>
        <v>11862.0974292587</v>
      </c>
      <c r="J545" s="341" t="n">
        <f aca="false">+[4]data1cf!I545</f>
        <v>11622.1015213771</v>
      </c>
      <c r="K545" s="341" t="n">
        <f aca="false">+[4]data1cf!J545</f>
        <v>11587.8808581765</v>
      </c>
      <c r="L545" s="341" t="n">
        <f aca="false">+[4]data1cf!K545</f>
        <v>11439.1242298684</v>
      </c>
      <c r="M545" s="341" t="n">
        <f aca="false">+[4]data1cf!L545</f>
        <v>11512.7809799862</v>
      </c>
      <c r="N545" s="341" t="n">
        <f aca="false">+[4]data1cf!M545</f>
        <v>11420.445185592</v>
      </c>
      <c r="O545" s="341" t="n">
        <f aca="false">+[4]data1cf!N545</f>
        <v>11350.1742502571</v>
      </c>
      <c r="P545" s="341" t="n">
        <f aca="false">+[4]data1cf!O545</f>
        <v>11330.3745969785</v>
      </c>
      <c r="Q545" s="341" t="n">
        <f aca="false">+[4]data1cf!P545</f>
        <v>11289.8353272515</v>
      </c>
      <c r="R545" s="341" t="n">
        <f aca="false">+[4]data1cf!Q545</f>
        <v>735.382882401433</v>
      </c>
      <c r="S545" s="341" t="n">
        <f aca="false">+[4]data1cf!R545</f>
        <v>0</v>
      </c>
      <c r="T545" s="341" t="n">
        <f aca="false">+[4]data1cf!S545</f>
        <v>0</v>
      </c>
      <c r="U545" s="341" t="n">
        <f aca="false">+[4]data1cf!T545</f>
        <v>0</v>
      </c>
      <c r="V545" s="341" t="n">
        <f aca="false">+[4]data1cf!U545</f>
        <v>0</v>
      </c>
      <c r="W545" s="341" t="n">
        <f aca="false">+[4]data1cf!V545</f>
        <v>0</v>
      </c>
      <c r="X545" s="341" t="n">
        <f aca="false">+[4]data1cf!W545</f>
        <v>0</v>
      </c>
      <c r="Y545" s="341" t="n">
        <f aca="false">+[4]data1cf!X545</f>
        <v>0</v>
      </c>
      <c r="Z545" s="341" t="n">
        <f aca="false">+[4]data1cf!Y545</f>
        <v>0</v>
      </c>
      <c r="AA545" s="341" t="n">
        <f aca="false">+[4]data1cf!Z545</f>
        <v>0</v>
      </c>
      <c r="AB545" s="341"/>
      <c r="AC545" s="342" t="n">
        <f aca="false">XNPV(0.1,B545:AA545,$B$1:$AA$1)</f>
        <v>26770.8089655203</v>
      </c>
      <c r="AD545" s="342" t="n">
        <f aca="false">SUMPRODUCT(B545:AA545,$B$1010:$AA$1010)</f>
        <v>51662.3271279725</v>
      </c>
      <c r="AE545" s="343" t="n">
        <f aca="false">SUMPRODUCT(B545:AA545,$B$1012:$AA$1012)</f>
        <v>51330.6981369521</v>
      </c>
      <c r="AF545" s="344" t="n">
        <f aca="false">XIRR(B545:AA545,$B$1:$AA$1)</f>
        <v>0.169672413731422</v>
      </c>
      <c r="AG545" s="345" t="n">
        <f aca="false">1-EXP(-(1/0.25)*(AD545/ABS($AD$1010)))</f>
        <v>0.985028456242095</v>
      </c>
    </row>
    <row r="546" customFormat="false" ht="12.75" hidden="false" customHeight="false" outlineLevel="0" collapsed="false">
      <c r="A546" s="336"/>
      <c r="B546" s="341" t="n">
        <f aca="false">+[4]data1cf!A546</f>
        <v>-63194.7061470592</v>
      </c>
      <c r="C546" s="341" t="n">
        <f aca="false">+[4]data1cf!B546</f>
        <v>11797.8568210855</v>
      </c>
      <c r="D546" s="341" t="n">
        <f aca="false">+[4]data1cf!C546</f>
        <v>12882.3649568053</v>
      </c>
      <c r="E546" s="341" t="n">
        <f aca="false">+[4]data1cf!D546</f>
        <v>12558.2535873801</v>
      </c>
      <c r="F546" s="341" t="n">
        <f aca="false">+[4]data1cf!E546</f>
        <v>12210.8306596007</v>
      </c>
      <c r="G546" s="341" t="n">
        <f aca="false">+[4]data1cf!F546</f>
        <v>11859.7367109376</v>
      </c>
      <c r="H546" s="341" t="n">
        <f aca="false">+[4]data1cf!G546</f>
        <v>11844.4765812772</v>
      </c>
      <c r="I546" s="341" t="n">
        <f aca="false">+[4]data1cf!H546</f>
        <v>11625.40674293</v>
      </c>
      <c r="J546" s="341" t="n">
        <f aca="false">+[4]data1cf!I546</f>
        <v>11582.2665306167</v>
      </c>
      <c r="K546" s="341" t="n">
        <f aca="false">+[4]data1cf!J546</f>
        <v>11590.9116059453</v>
      </c>
      <c r="L546" s="341" t="n">
        <f aca="false">+[4]data1cf!K546</f>
        <v>11435.3802371429</v>
      </c>
      <c r="M546" s="341" t="n">
        <f aca="false">+[4]data1cf!L546</f>
        <v>11535.0492486445</v>
      </c>
      <c r="N546" s="341" t="n">
        <f aca="false">+[4]data1cf!M546</f>
        <v>11307.6275359775</v>
      </c>
      <c r="O546" s="341" t="n">
        <f aca="false">+[4]data1cf!N546</f>
        <v>11228.7085730995</v>
      </c>
      <c r="P546" s="341" t="n">
        <f aca="false">+[4]data1cf!O546</f>
        <v>11329.6743036628</v>
      </c>
      <c r="Q546" s="341" t="n">
        <f aca="false">+[4]data1cf!P546</f>
        <v>11254.5382191491</v>
      </c>
      <c r="R546" s="341" t="n">
        <f aca="false">+[4]data1cf!Q546</f>
        <v>724.81800162431</v>
      </c>
      <c r="S546" s="341" t="n">
        <f aca="false">+[4]data1cf!R546</f>
        <v>0</v>
      </c>
      <c r="T546" s="341" t="n">
        <f aca="false">+[4]data1cf!S546</f>
        <v>0</v>
      </c>
      <c r="U546" s="341" t="n">
        <f aca="false">+[4]data1cf!T546</f>
        <v>0</v>
      </c>
      <c r="V546" s="341" t="n">
        <f aca="false">+[4]data1cf!U546</f>
        <v>0</v>
      </c>
      <c r="W546" s="341" t="n">
        <f aca="false">+[4]data1cf!V546</f>
        <v>0</v>
      </c>
      <c r="X546" s="341" t="n">
        <f aca="false">+[4]data1cf!W546</f>
        <v>0</v>
      </c>
      <c r="Y546" s="341" t="n">
        <f aca="false">+[4]data1cf!X546</f>
        <v>0</v>
      </c>
      <c r="Z546" s="341" t="n">
        <f aca="false">+[4]data1cf!Y546</f>
        <v>0</v>
      </c>
      <c r="AA546" s="341" t="n">
        <f aca="false">+[4]data1cf!Z546</f>
        <v>0</v>
      </c>
      <c r="AB546" s="341"/>
      <c r="AC546" s="342" t="n">
        <f aca="false">XNPV(0.1,B546:AA546,$B$1:$AA$1)</f>
        <v>27390.3334565412</v>
      </c>
      <c r="AD546" s="342" t="n">
        <f aca="false">SUMPRODUCT(B546:AA546,$B$1010:$AA$1010)</f>
        <v>52181.8200023253</v>
      </c>
      <c r="AE546" s="343" t="n">
        <f aca="false">SUMPRODUCT(B546:AA546,$B$1012:$AA$1012)</f>
        <v>51851.5287682019</v>
      </c>
      <c r="AF546" s="344" t="n">
        <f aca="false">XIRR(B546:AA546,$B$1:$AA$1)</f>
        <v>0.172233489585924</v>
      </c>
      <c r="AG546" s="345" t="n">
        <f aca="false">1-EXP(-(1/0.25)*(AD546/ABS($AD$1010)))</f>
        <v>0.985647819278937</v>
      </c>
    </row>
    <row r="547" customFormat="false" ht="12.75" hidden="false" customHeight="false" outlineLevel="0" collapsed="false">
      <c r="A547" s="336"/>
      <c r="B547" s="341" t="n">
        <f aca="false">+[4]data1cf!A547</f>
        <v>-69402.9830523687</v>
      </c>
      <c r="C547" s="341" t="n">
        <f aca="false">+[4]data1cf!B547</f>
        <v>11985.3036983255</v>
      </c>
      <c r="D547" s="341" t="n">
        <f aca="false">+[4]data1cf!C547</f>
        <v>13064.6373702643</v>
      </c>
      <c r="E547" s="341" t="n">
        <f aca="false">+[4]data1cf!D547</f>
        <v>12655.8500533328</v>
      </c>
      <c r="F547" s="341" t="n">
        <f aca="false">+[4]data1cf!E547</f>
        <v>12394.0037312152</v>
      </c>
      <c r="G547" s="341" t="n">
        <f aca="false">+[4]data1cf!F547</f>
        <v>12290.7145222945</v>
      </c>
      <c r="H547" s="341" t="n">
        <f aca="false">+[4]data1cf!G547</f>
        <v>11868.9376313683</v>
      </c>
      <c r="I547" s="341" t="n">
        <f aca="false">+[4]data1cf!H547</f>
        <v>11825.8713641569</v>
      </c>
      <c r="J547" s="341" t="n">
        <f aca="false">+[4]data1cf!I547</f>
        <v>11750.6037919809</v>
      </c>
      <c r="K547" s="341" t="n">
        <f aca="false">+[4]data1cf!J547</f>
        <v>11552.461850377</v>
      </c>
      <c r="L547" s="341" t="n">
        <f aca="false">+[4]data1cf!K547</f>
        <v>11576.1140946563</v>
      </c>
      <c r="M547" s="341" t="n">
        <f aca="false">+[4]data1cf!L547</f>
        <v>11576.850008827</v>
      </c>
      <c r="N547" s="341" t="n">
        <f aca="false">+[4]data1cf!M547</f>
        <v>11791.2694642099</v>
      </c>
      <c r="O547" s="341" t="n">
        <f aca="false">+[4]data1cf!N547</f>
        <v>11541.6962020154</v>
      </c>
      <c r="P547" s="341" t="n">
        <f aca="false">+[4]data1cf!O547</f>
        <v>11510.5953816912</v>
      </c>
      <c r="Q547" s="341" t="n">
        <f aca="false">+[4]data1cf!P547</f>
        <v>11344.7220961856</v>
      </c>
      <c r="R547" s="341" t="n">
        <f aca="false">+[4]data1cf!Q547</f>
        <v>796.024454417448</v>
      </c>
      <c r="S547" s="341" t="n">
        <f aca="false">+[4]data1cf!R547</f>
        <v>0</v>
      </c>
      <c r="T547" s="341" t="n">
        <f aca="false">+[4]data1cf!S547</f>
        <v>0</v>
      </c>
      <c r="U547" s="341" t="n">
        <f aca="false">+[4]data1cf!T547</f>
        <v>0</v>
      </c>
      <c r="V547" s="341" t="n">
        <f aca="false">+[4]data1cf!U547</f>
        <v>0</v>
      </c>
      <c r="W547" s="341" t="n">
        <f aca="false">+[4]data1cf!V547</f>
        <v>0</v>
      </c>
      <c r="X547" s="341" t="n">
        <f aca="false">+[4]data1cf!W547</f>
        <v>0</v>
      </c>
      <c r="Y547" s="341" t="n">
        <f aca="false">+[4]data1cf!X547</f>
        <v>0</v>
      </c>
      <c r="Z547" s="341" t="n">
        <f aca="false">+[4]data1cf!Y547</f>
        <v>0</v>
      </c>
      <c r="AA547" s="341" t="n">
        <f aca="false">+[4]data1cf!Z547</f>
        <v>0</v>
      </c>
      <c r="AB547" s="341"/>
      <c r="AC547" s="342" t="n">
        <f aca="false">XNPV(0.1,B547:AA547,$B$1:$AA$1)</f>
        <v>22545.8556929055</v>
      </c>
      <c r="AD547" s="342" t="n">
        <f aca="false">SUMPRODUCT(B547:AA547,$B$1010:$AA$1010)</f>
        <v>47724.6145471642</v>
      </c>
      <c r="AE547" s="343" t="n">
        <f aca="false">SUMPRODUCT(B547:AA547,$B$1012:$AA$1012)</f>
        <v>47389.0665987825</v>
      </c>
      <c r="AF547" s="344" t="n">
        <f aca="false">XIRR(B547:AA547,$B$1:$AA$1)</f>
        <v>0.154875318079316</v>
      </c>
      <c r="AG547" s="345" t="n">
        <f aca="false">1-EXP(-(1/0.25)*(AD547/ABS($AD$1010)))</f>
        <v>0.979377176808263</v>
      </c>
    </row>
    <row r="548" customFormat="false" ht="12.75" hidden="false" customHeight="false" outlineLevel="0" collapsed="false">
      <c r="A548" s="336"/>
      <c r="B548" s="341" t="n">
        <f aca="false">+[4]data1cf!A548</f>
        <v>-63867.5145916676</v>
      </c>
      <c r="C548" s="341" t="n">
        <f aca="false">+[4]data1cf!B548</f>
        <v>11935.7044831931</v>
      </c>
      <c r="D548" s="341" t="n">
        <f aca="false">+[4]data1cf!C548</f>
        <v>12965.715129672</v>
      </c>
      <c r="E548" s="341" t="n">
        <f aca="false">+[4]data1cf!D548</f>
        <v>12591.1597549817</v>
      </c>
      <c r="F548" s="341" t="n">
        <f aca="false">+[4]data1cf!E548</f>
        <v>12424.9711691334</v>
      </c>
      <c r="G548" s="341" t="n">
        <f aca="false">+[4]data1cf!F548</f>
        <v>12021.8714761713</v>
      </c>
      <c r="H548" s="341" t="n">
        <f aca="false">+[4]data1cf!G548</f>
        <v>11700.3074850685</v>
      </c>
      <c r="I548" s="341" t="n">
        <f aca="false">+[4]data1cf!H548</f>
        <v>11677.8162368645</v>
      </c>
      <c r="J548" s="341" t="n">
        <f aca="false">+[4]data1cf!I548</f>
        <v>11620.2614610112</v>
      </c>
      <c r="K548" s="341" t="n">
        <f aca="false">+[4]data1cf!J548</f>
        <v>11492.6657782867</v>
      </c>
      <c r="L548" s="341" t="n">
        <f aca="false">+[4]data1cf!K548</f>
        <v>11579.3949247804</v>
      </c>
      <c r="M548" s="341" t="n">
        <f aca="false">+[4]data1cf!L548</f>
        <v>11589.7519941573</v>
      </c>
      <c r="N548" s="341" t="n">
        <f aca="false">+[4]data1cf!M548</f>
        <v>11397.9822624939</v>
      </c>
      <c r="O548" s="341" t="n">
        <f aca="false">+[4]data1cf!N548</f>
        <v>11531.324684755</v>
      </c>
      <c r="P548" s="341" t="n">
        <f aca="false">+[4]data1cf!O548</f>
        <v>11355.1200753052</v>
      </c>
      <c r="Q548" s="341" t="n">
        <f aca="false">+[4]data1cf!P548</f>
        <v>11378.3956034707</v>
      </c>
      <c r="R548" s="341" t="n">
        <f aca="false">+[4]data1cf!Q548</f>
        <v>732.53484536059</v>
      </c>
      <c r="S548" s="341" t="n">
        <f aca="false">+[4]data1cf!R548</f>
        <v>0</v>
      </c>
      <c r="T548" s="341" t="n">
        <f aca="false">+[4]data1cf!S548</f>
        <v>0</v>
      </c>
      <c r="U548" s="341" t="n">
        <f aca="false">+[4]data1cf!T548</f>
        <v>0</v>
      </c>
      <c r="V548" s="341" t="n">
        <f aca="false">+[4]data1cf!U548</f>
        <v>0</v>
      </c>
      <c r="W548" s="341" t="n">
        <f aca="false">+[4]data1cf!V548</f>
        <v>0</v>
      </c>
      <c r="X548" s="341" t="n">
        <f aca="false">+[4]data1cf!W548</f>
        <v>0</v>
      </c>
      <c r="Y548" s="341" t="n">
        <f aca="false">+[4]data1cf!X548</f>
        <v>0</v>
      </c>
      <c r="Z548" s="341" t="n">
        <f aca="false">+[4]data1cf!Y548</f>
        <v>0</v>
      </c>
      <c r="AA548" s="341" t="n">
        <f aca="false">+[4]data1cf!Z548</f>
        <v>0</v>
      </c>
      <c r="AB548" s="341"/>
      <c r="AC548" s="342" t="n">
        <f aca="false">XNPV(0.1,B548:AA548,$B$1:$AA$1)</f>
        <v>27333.8929259558</v>
      </c>
      <c r="AD548" s="342" t="n">
        <f aca="false">SUMPRODUCT(B548:AA548,$B$1010:$AA$1010)</f>
        <v>52285.8596240893</v>
      </c>
      <c r="AE548" s="343" t="n">
        <f aca="false">SUMPRODUCT(B548:AA548,$B$1012:$AA$1012)</f>
        <v>51953.3236477098</v>
      </c>
      <c r="AF548" s="344" t="n">
        <f aca="false">XIRR(B548:AA548,$B$1:$AA$1)</f>
        <v>0.171406138297655</v>
      </c>
      <c r="AG548" s="345" t="n">
        <f aca="false">1-EXP(-(1/0.25)*(AD548/ABS($AD$1010)))</f>
        <v>0.985768745851437</v>
      </c>
    </row>
    <row r="549" customFormat="false" ht="12.75" hidden="false" customHeight="false" outlineLevel="0" collapsed="false">
      <c r="A549" s="336"/>
      <c r="B549" s="341" t="n">
        <f aca="false">+[4]data1cf!A549</f>
        <v>-73603.4858759602</v>
      </c>
      <c r="C549" s="341" t="n">
        <f aca="false">+[4]data1cf!B549</f>
        <v>12126.7145412292</v>
      </c>
      <c r="D549" s="341" t="n">
        <f aca="false">+[4]data1cf!C549</f>
        <v>13119.2508438178</v>
      </c>
      <c r="E549" s="341" t="n">
        <f aca="false">+[4]data1cf!D549</f>
        <v>12827.6538943922</v>
      </c>
      <c r="F549" s="341" t="n">
        <f aca="false">+[4]data1cf!E549</f>
        <v>12641.9471735001</v>
      </c>
      <c r="G549" s="341" t="n">
        <f aca="false">+[4]data1cf!F549</f>
        <v>12203.6485149036</v>
      </c>
      <c r="H549" s="341" t="n">
        <f aca="false">+[4]data1cf!G549</f>
        <v>12100.4751094244</v>
      </c>
      <c r="I549" s="341" t="n">
        <f aca="false">+[4]data1cf!H549</f>
        <v>11907.8919832647</v>
      </c>
      <c r="J549" s="341" t="n">
        <f aca="false">+[4]data1cf!I549</f>
        <v>11713.392016389</v>
      </c>
      <c r="K549" s="341" t="n">
        <f aca="false">+[4]data1cf!J549</f>
        <v>11798.8862907622</v>
      </c>
      <c r="L549" s="341" t="n">
        <f aca="false">+[4]data1cf!K549</f>
        <v>11650.9336385812</v>
      </c>
      <c r="M549" s="341" t="n">
        <f aca="false">+[4]data1cf!L549</f>
        <v>11530.4083758365</v>
      </c>
      <c r="N549" s="341" t="n">
        <f aca="false">+[4]data1cf!M549</f>
        <v>11689.7430250339</v>
      </c>
      <c r="O549" s="341" t="n">
        <f aca="false">+[4]data1cf!N549</f>
        <v>11638.2979833129</v>
      </c>
      <c r="P549" s="341" t="n">
        <f aca="false">+[4]data1cf!O549</f>
        <v>11392.8414220254</v>
      </c>
      <c r="Q549" s="341" t="n">
        <f aca="false">+[4]data1cf!P549</f>
        <v>11426.1234356012</v>
      </c>
      <c r="R549" s="341" t="n">
        <f aca="false">+[4]data1cf!Q549</f>
        <v>844.202541602913</v>
      </c>
      <c r="S549" s="341" t="n">
        <f aca="false">+[4]data1cf!R549</f>
        <v>0</v>
      </c>
      <c r="T549" s="341" t="n">
        <f aca="false">+[4]data1cf!S549</f>
        <v>0</v>
      </c>
      <c r="U549" s="341" t="n">
        <f aca="false">+[4]data1cf!T549</f>
        <v>0</v>
      </c>
      <c r="V549" s="341" t="n">
        <f aca="false">+[4]data1cf!U549</f>
        <v>0</v>
      </c>
      <c r="W549" s="341" t="n">
        <f aca="false">+[4]data1cf!V549</f>
        <v>0</v>
      </c>
      <c r="X549" s="341" t="n">
        <f aca="false">+[4]data1cf!W549</f>
        <v>0</v>
      </c>
      <c r="Y549" s="341" t="n">
        <f aca="false">+[4]data1cf!X549</f>
        <v>0</v>
      </c>
      <c r="Z549" s="341" t="n">
        <f aca="false">+[4]data1cf!Y549</f>
        <v>0</v>
      </c>
      <c r="AA549" s="341" t="n">
        <f aca="false">+[4]data1cf!Z549</f>
        <v>0</v>
      </c>
      <c r="AB549" s="341"/>
      <c r="AC549" s="342" t="n">
        <f aca="false">XNPV(0.1,B549:AA549,$B$1:$AA$1)</f>
        <v>19030.29264259</v>
      </c>
      <c r="AD549" s="342" t="n">
        <f aca="false">SUMPRODUCT(B549:AA549,$B$1010:$AA$1010)</f>
        <v>44344.9295146265</v>
      </c>
      <c r="AE549" s="343" t="n">
        <f aca="false">SUMPRODUCT(B549:AA549,$B$1012:$AA$1012)</f>
        <v>44007.7338675069</v>
      </c>
      <c r="AF549" s="344" t="n">
        <f aca="false">XIRR(B549:AA549,$B$1:$AA$1)</f>
        <v>0.144190091157186</v>
      </c>
      <c r="AG549" s="345" t="n">
        <f aca="false">1-EXP(-(1/0.25)*(AD549/ABS($AD$1010)))</f>
        <v>0.972853121226936</v>
      </c>
    </row>
    <row r="550" customFormat="false" ht="12.75" hidden="false" customHeight="false" outlineLevel="0" collapsed="false">
      <c r="A550" s="336"/>
      <c r="B550" s="341" t="n">
        <f aca="false">+[4]data1cf!A550</f>
        <v>-62929.1758257659</v>
      </c>
      <c r="C550" s="341" t="n">
        <f aca="false">+[4]data1cf!B550</f>
        <v>11883.3720761472</v>
      </c>
      <c r="D550" s="341" t="n">
        <f aca="false">+[4]data1cf!C550</f>
        <v>12700.0199383993</v>
      </c>
      <c r="E550" s="341" t="n">
        <f aca="false">+[4]data1cf!D550</f>
        <v>12299.8131194427</v>
      </c>
      <c r="F550" s="341" t="n">
        <f aca="false">+[4]data1cf!E550</f>
        <v>12231.8358025743</v>
      </c>
      <c r="G550" s="341" t="n">
        <f aca="false">+[4]data1cf!F550</f>
        <v>11937.2470901354</v>
      </c>
      <c r="H550" s="341" t="n">
        <f aca="false">+[4]data1cf!G550</f>
        <v>11778.41439371</v>
      </c>
      <c r="I550" s="341" t="n">
        <f aca="false">+[4]data1cf!H550</f>
        <v>11595.0108841273</v>
      </c>
      <c r="J550" s="341" t="n">
        <f aca="false">+[4]data1cf!I550</f>
        <v>11639.6974618618</v>
      </c>
      <c r="K550" s="341" t="n">
        <f aca="false">+[4]data1cf!J550</f>
        <v>11682.7109075201</v>
      </c>
      <c r="L550" s="341" t="n">
        <f aca="false">+[4]data1cf!K550</f>
        <v>11519.0407542756</v>
      </c>
      <c r="M550" s="341" t="n">
        <f aca="false">+[4]data1cf!L550</f>
        <v>11496.5479902606</v>
      </c>
      <c r="N550" s="341" t="n">
        <f aca="false">+[4]data1cf!M550</f>
        <v>11433.6690986815</v>
      </c>
      <c r="O550" s="341" t="n">
        <f aca="false">+[4]data1cf!N550</f>
        <v>11474.5575136691</v>
      </c>
      <c r="P550" s="341" t="n">
        <f aca="false">+[4]data1cf!O550</f>
        <v>11236.1382523639</v>
      </c>
      <c r="Q550" s="341" t="n">
        <f aca="false">+[4]data1cf!P550</f>
        <v>11069.5604006163</v>
      </c>
      <c r="R550" s="341" t="n">
        <f aca="false">+[4]data1cf!Q550</f>
        <v>721.772475051205</v>
      </c>
      <c r="S550" s="341" t="n">
        <f aca="false">+[4]data1cf!R550</f>
        <v>0</v>
      </c>
      <c r="T550" s="341" t="n">
        <f aca="false">+[4]data1cf!S550</f>
        <v>0</v>
      </c>
      <c r="U550" s="341" t="n">
        <f aca="false">+[4]data1cf!T550</f>
        <v>0</v>
      </c>
      <c r="V550" s="341" t="n">
        <f aca="false">+[4]data1cf!U550</f>
        <v>0</v>
      </c>
      <c r="W550" s="341" t="n">
        <f aca="false">+[4]data1cf!V550</f>
        <v>0</v>
      </c>
      <c r="X550" s="341" t="n">
        <f aca="false">+[4]data1cf!W550</f>
        <v>0</v>
      </c>
      <c r="Y550" s="341" t="n">
        <f aca="false">+[4]data1cf!X550</f>
        <v>0</v>
      </c>
      <c r="Z550" s="341" t="n">
        <f aca="false">+[4]data1cf!Y550</f>
        <v>0</v>
      </c>
      <c r="AA550" s="341" t="n">
        <f aca="false">+[4]data1cf!Z550</f>
        <v>0</v>
      </c>
      <c r="AB550" s="341"/>
      <c r="AC550" s="342" t="n">
        <f aca="false">XNPV(0.1,B550:AA550,$B$1:$AA$1)</f>
        <v>27524.6430846044</v>
      </c>
      <c r="AD550" s="342" t="n">
        <f aca="false">SUMPRODUCT(B550:AA550,$B$1010:$AA$1010)</f>
        <v>52328.5135550139</v>
      </c>
      <c r="AE550" s="343" t="n">
        <f aca="false">SUMPRODUCT(B550:AA550,$B$1012:$AA$1012)</f>
        <v>51997.9807889937</v>
      </c>
      <c r="AF550" s="344" t="n">
        <f aca="false">XIRR(B550:AA550,$B$1:$AA$1)</f>
        <v>0.172688786211192</v>
      </c>
      <c r="AG550" s="345" t="n">
        <f aca="false">1-EXP(-(1/0.25)*(AD550/ABS($AD$1010)))</f>
        <v>0.985818028078556</v>
      </c>
    </row>
    <row r="551" customFormat="false" ht="12.75" hidden="false" customHeight="false" outlineLevel="0" collapsed="false">
      <c r="A551" s="336"/>
      <c r="B551" s="341" t="n">
        <f aca="false">+[4]data1cf!A551</f>
        <v>-69730.8571379031</v>
      </c>
      <c r="C551" s="341" t="n">
        <f aca="false">+[4]data1cf!B551</f>
        <v>11951.8510864941</v>
      </c>
      <c r="D551" s="341" t="n">
        <f aca="false">+[4]data1cf!C551</f>
        <v>13080.4184027612</v>
      </c>
      <c r="E551" s="341" t="n">
        <f aca="false">+[4]data1cf!D551</f>
        <v>12666.8828958691</v>
      </c>
      <c r="F551" s="341" t="n">
        <f aca="false">+[4]data1cf!E551</f>
        <v>12360.3646036908</v>
      </c>
      <c r="G551" s="341" t="n">
        <f aca="false">+[4]data1cf!F551</f>
        <v>12175.8602888401</v>
      </c>
      <c r="H551" s="341" t="n">
        <f aca="false">+[4]data1cf!G551</f>
        <v>11956.7545009044</v>
      </c>
      <c r="I551" s="341" t="n">
        <f aca="false">+[4]data1cf!H551</f>
        <v>11861.3775038057</v>
      </c>
      <c r="J551" s="341" t="n">
        <f aca="false">+[4]data1cf!I551</f>
        <v>11662.4435616307</v>
      </c>
      <c r="K551" s="341" t="n">
        <f aca="false">+[4]data1cf!J551</f>
        <v>11647.8185381379</v>
      </c>
      <c r="L551" s="341" t="n">
        <f aca="false">+[4]data1cf!K551</f>
        <v>11535.4976386055</v>
      </c>
      <c r="M551" s="341" t="n">
        <f aca="false">+[4]data1cf!L551</f>
        <v>11544.7912461643</v>
      </c>
      <c r="N551" s="341" t="n">
        <f aca="false">+[4]data1cf!M551</f>
        <v>11553.7034267743</v>
      </c>
      <c r="O551" s="341" t="n">
        <f aca="false">+[4]data1cf!N551</f>
        <v>11695.4516523069</v>
      </c>
      <c r="P551" s="341" t="n">
        <f aca="false">+[4]data1cf!O551</f>
        <v>11421.3841881886</v>
      </c>
      <c r="Q551" s="341" t="n">
        <f aca="false">+[4]data1cf!P551</f>
        <v>11293.8696038965</v>
      </c>
      <c r="R551" s="341" t="n">
        <f aca="false">+[4]data1cf!Q551</f>
        <v>799.785039028893</v>
      </c>
      <c r="S551" s="341" t="n">
        <f aca="false">+[4]data1cf!R551</f>
        <v>0</v>
      </c>
      <c r="T551" s="341" t="n">
        <f aca="false">+[4]data1cf!S551</f>
        <v>0</v>
      </c>
      <c r="U551" s="341" t="n">
        <f aca="false">+[4]data1cf!T551</f>
        <v>0</v>
      </c>
      <c r="V551" s="341" t="n">
        <f aca="false">+[4]data1cf!U551</f>
        <v>0</v>
      </c>
      <c r="W551" s="341" t="n">
        <f aca="false">+[4]data1cf!V551</f>
        <v>0</v>
      </c>
      <c r="X551" s="341" t="n">
        <f aca="false">+[4]data1cf!W551</f>
        <v>0</v>
      </c>
      <c r="Y551" s="341" t="n">
        <f aca="false">+[4]data1cf!X551</f>
        <v>0</v>
      </c>
      <c r="Z551" s="341" t="n">
        <f aca="false">+[4]data1cf!Y551</f>
        <v>0</v>
      </c>
      <c r="AA551" s="341" t="n">
        <f aca="false">+[4]data1cf!Z551</f>
        <v>0</v>
      </c>
      <c r="AB551" s="341"/>
      <c r="AC551" s="342" t="n">
        <f aca="false">XNPV(0.1,B551:AA551,$B$1:$AA$1)</f>
        <v>22088.8780807217</v>
      </c>
      <c r="AD551" s="342" t="n">
        <f aca="false">SUMPRODUCT(B551:AA551,$B$1010:$AA$1010)</f>
        <v>47220.8495798103</v>
      </c>
      <c r="AE551" s="343" t="n">
        <f aca="false">SUMPRODUCT(B551:AA551,$B$1012:$AA$1012)</f>
        <v>46885.9807522147</v>
      </c>
      <c r="AF551" s="344" t="n">
        <f aca="false">XIRR(B551:AA551,$B$1:$AA$1)</f>
        <v>0.153596485212736</v>
      </c>
      <c r="AG551" s="345" t="n">
        <f aca="false">1-EXP(-(1/0.25)*(AD551/ABS($AD$1010)))</f>
        <v>0.978514706423871</v>
      </c>
    </row>
    <row r="552" customFormat="false" ht="12.75" hidden="false" customHeight="false" outlineLevel="0" collapsed="false">
      <c r="A552" s="336"/>
      <c r="B552" s="341" t="n">
        <f aca="false">+[4]data1cf!A552</f>
        <v>-65721.0057443106</v>
      </c>
      <c r="C552" s="341" t="n">
        <f aca="false">+[4]data1cf!B552</f>
        <v>11991.1293970138</v>
      </c>
      <c r="D552" s="341" t="n">
        <f aca="false">+[4]data1cf!C552</f>
        <v>12879.9707050275</v>
      </c>
      <c r="E552" s="341" t="n">
        <f aca="false">+[4]data1cf!D552</f>
        <v>12544.459814398</v>
      </c>
      <c r="F552" s="341" t="n">
        <f aca="false">+[4]data1cf!E552</f>
        <v>12223.6359655908</v>
      </c>
      <c r="G552" s="341" t="n">
        <f aca="false">+[4]data1cf!F552</f>
        <v>11989.1021594805</v>
      </c>
      <c r="H552" s="341" t="n">
        <f aca="false">+[4]data1cf!G552</f>
        <v>11829.3611975492</v>
      </c>
      <c r="I552" s="341" t="n">
        <f aca="false">+[4]data1cf!H552</f>
        <v>11775.9440580468</v>
      </c>
      <c r="J552" s="341" t="n">
        <f aca="false">+[4]data1cf!I552</f>
        <v>11749.3522395722</v>
      </c>
      <c r="K552" s="341" t="n">
        <f aca="false">+[4]data1cf!J552</f>
        <v>11774.6143522645</v>
      </c>
      <c r="L552" s="341" t="n">
        <f aca="false">+[4]data1cf!K552</f>
        <v>11508.7496645717</v>
      </c>
      <c r="M552" s="341" t="n">
        <f aca="false">+[4]data1cf!L552</f>
        <v>11541.2080874456</v>
      </c>
      <c r="N552" s="341" t="n">
        <f aca="false">+[4]data1cf!M552</f>
        <v>11433.9803950521</v>
      </c>
      <c r="O552" s="341" t="n">
        <f aca="false">+[4]data1cf!N552</f>
        <v>11440.3268965883</v>
      </c>
      <c r="P552" s="341" t="n">
        <f aca="false">+[4]data1cf!O552</f>
        <v>11345.2540143621</v>
      </c>
      <c r="Q552" s="341" t="n">
        <f aca="false">+[4]data1cf!P552</f>
        <v>11341.8731263086</v>
      </c>
      <c r="R552" s="341" t="n">
        <f aca="false">+[4]data1cf!Q552</f>
        <v>753.793647484944</v>
      </c>
      <c r="S552" s="341" t="n">
        <f aca="false">+[4]data1cf!R552</f>
        <v>0</v>
      </c>
      <c r="T552" s="341" t="n">
        <f aca="false">+[4]data1cf!S552</f>
        <v>0</v>
      </c>
      <c r="U552" s="341" t="n">
        <f aca="false">+[4]data1cf!T552</f>
        <v>0</v>
      </c>
      <c r="V552" s="341" t="n">
        <f aca="false">+[4]data1cf!U552</f>
        <v>0</v>
      </c>
      <c r="W552" s="341" t="n">
        <f aca="false">+[4]data1cf!V552</f>
        <v>0</v>
      </c>
      <c r="X552" s="341" t="n">
        <f aca="false">+[4]data1cf!W552</f>
        <v>0</v>
      </c>
      <c r="Y552" s="341" t="n">
        <f aca="false">+[4]data1cf!X552</f>
        <v>0</v>
      </c>
      <c r="Z552" s="341" t="n">
        <f aca="false">+[4]data1cf!Y552</f>
        <v>0</v>
      </c>
      <c r="AA552" s="341" t="n">
        <f aca="false">+[4]data1cf!Z552</f>
        <v>0</v>
      </c>
      <c r="AB552" s="341"/>
      <c r="AC552" s="342" t="n">
        <f aca="false">XNPV(0.1,B552:AA552,$B$1:$AA$1)</f>
        <v>25504.0842337495</v>
      </c>
      <c r="AD552" s="342" t="n">
        <f aca="false">SUMPRODUCT(B552:AA552,$B$1010:$AA$1010)</f>
        <v>50494.1296233876</v>
      </c>
      <c r="AE552" s="343" t="n">
        <f aca="false">SUMPRODUCT(B552:AA552,$B$1012:$AA$1012)</f>
        <v>50161.1322730898</v>
      </c>
      <c r="AF552" s="344" t="n">
        <f aca="false">XIRR(B552:AA552,$B$1:$AA$1)</f>
        <v>0.164984535673017</v>
      </c>
      <c r="AG552" s="345" t="n">
        <f aca="false">1-EXP(-(1/0.25)*(AD552/ABS($AD$1010)))</f>
        <v>0.983536287537089</v>
      </c>
    </row>
    <row r="553" customFormat="false" ht="12.75" hidden="false" customHeight="false" outlineLevel="0" collapsed="false">
      <c r="A553" s="336"/>
      <c r="B553" s="341" t="n">
        <f aca="false">+[4]data1cf!A553</f>
        <v>-67911.3407777489</v>
      </c>
      <c r="C553" s="341" t="n">
        <f aca="false">+[4]data1cf!B553</f>
        <v>12043.439257264</v>
      </c>
      <c r="D553" s="341" t="n">
        <f aca="false">+[4]data1cf!C553</f>
        <v>12907.3038739833</v>
      </c>
      <c r="E553" s="341" t="n">
        <f aca="false">+[4]data1cf!D553</f>
        <v>12582.3549876747</v>
      </c>
      <c r="F553" s="341" t="n">
        <f aca="false">+[4]data1cf!E553</f>
        <v>12426.9668613787</v>
      </c>
      <c r="G553" s="341" t="n">
        <f aca="false">+[4]data1cf!F553</f>
        <v>12027.9638155537</v>
      </c>
      <c r="H553" s="341" t="n">
        <f aca="false">+[4]data1cf!G553</f>
        <v>11899.9597811235</v>
      </c>
      <c r="I553" s="341" t="n">
        <f aca="false">+[4]data1cf!H553</f>
        <v>11618.3802466909</v>
      </c>
      <c r="J553" s="341" t="n">
        <f aca="false">+[4]data1cf!I553</f>
        <v>11740.8917504877</v>
      </c>
      <c r="K553" s="341" t="n">
        <f aca="false">+[4]data1cf!J553</f>
        <v>11599.7029300668</v>
      </c>
      <c r="L553" s="341" t="n">
        <f aca="false">+[4]data1cf!K553</f>
        <v>11566.4432962836</v>
      </c>
      <c r="M553" s="341" t="n">
        <f aca="false">+[4]data1cf!L553</f>
        <v>11654.768446645</v>
      </c>
      <c r="N553" s="341" t="n">
        <f aca="false">+[4]data1cf!M553</f>
        <v>11528.7033580354</v>
      </c>
      <c r="O553" s="341" t="n">
        <f aca="false">+[4]data1cf!N553</f>
        <v>11414.8204510251</v>
      </c>
      <c r="P553" s="341" t="n">
        <f aca="false">+[4]data1cf!O553</f>
        <v>11357.9165924134</v>
      </c>
      <c r="Q553" s="341" t="n">
        <f aca="false">+[4]data1cf!P553</f>
        <v>11385.1995604408</v>
      </c>
      <c r="R553" s="341" t="n">
        <f aca="false">+[4]data1cf!Q553</f>
        <v>778.915914184469</v>
      </c>
      <c r="S553" s="341" t="n">
        <f aca="false">+[4]data1cf!R553</f>
        <v>0</v>
      </c>
      <c r="T553" s="341" t="n">
        <f aca="false">+[4]data1cf!S553</f>
        <v>0</v>
      </c>
      <c r="U553" s="341" t="n">
        <f aca="false">+[4]data1cf!T553</f>
        <v>0</v>
      </c>
      <c r="V553" s="341" t="n">
        <f aca="false">+[4]data1cf!U553</f>
        <v>0</v>
      </c>
      <c r="W553" s="341" t="n">
        <f aca="false">+[4]data1cf!V553</f>
        <v>0</v>
      </c>
      <c r="X553" s="341" t="n">
        <f aca="false">+[4]data1cf!W553</f>
        <v>0</v>
      </c>
      <c r="Y553" s="341" t="n">
        <f aca="false">+[4]data1cf!X553</f>
        <v>0</v>
      </c>
      <c r="Z553" s="341" t="n">
        <f aca="false">+[4]data1cf!Y553</f>
        <v>0</v>
      </c>
      <c r="AA553" s="341" t="n">
        <f aca="false">+[4]data1cf!Z553</f>
        <v>0</v>
      </c>
      <c r="AB553" s="341"/>
      <c r="AC553" s="342" t="n">
        <f aca="false">XNPV(0.1,B553:AA553,$B$1:$AA$1)</f>
        <v>23560.1741037105</v>
      </c>
      <c r="AD553" s="342" t="n">
        <f aca="false">SUMPRODUCT(B553:AA553,$B$1010:$AA$1010)</f>
        <v>48593.5101454801</v>
      </c>
      <c r="AE553" s="343" t="n">
        <f aca="false">SUMPRODUCT(B553:AA553,$B$1012:$AA$1012)</f>
        <v>48259.9148576811</v>
      </c>
      <c r="AF553" s="344" t="n">
        <f aca="false">XIRR(B553:AA553,$B$1:$AA$1)</f>
        <v>0.158472098771853</v>
      </c>
      <c r="AG553" s="345" t="n">
        <f aca="false">1-EXP(-(1/0.25)*(AD553/ABS($AD$1010)))</f>
        <v>0.980784203574047</v>
      </c>
    </row>
    <row r="554" customFormat="false" ht="12.75" hidden="false" customHeight="false" outlineLevel="0" collapsed="false">
      <c r="A554" s="336"/>
      <c r="B554" s="341" t="n">
        <f aca="false">+[4]data1cf!A554</f>
        <v>-67246.5985189875</v>
      </c>
      <c r="C554" s="341" t="n">
        <f aca="false">+[4]data1cf!B554</f>
        <v>12101.0583047364</v>
      </c>
      <c r="D554" s="341" t="n">
        <f aca="false">+[4]data1cf!C554</f>
        <v>12934.0317386444</v>
      </c>
      <c r="E554" s="341" t="n">
        <f aca="false">+[4]data1cf!D554</f>
        <v>12803.9641739707</v>
      </c>
      <c r="F554" s="341" t="n">
        <f aca="false">+[4]data1cf!E554</f>
        <v>12417.4700528168</v>
      </c>
      <c r="G554" s="341" t="n">
        <f aca="false">+[4]data1cf!F554</f>
        <v>12032.00909522</v>
      </c>
      <c r="H554" s="341" t="n">
        <f aca="false">+[4]data1cf!G554</f>
        <v>11848.6902899732</v>
      </c>
      <c r="I554" s="341" t="n">
        <f aca="false">+[4]data1cf!H554</f>
        <v>11652.1365768804</v>
      </c>
      <c r="J554" s="341" t="n">
        <f aca="false">+[4]data1cf!I554</f>
        <v>11779.6634177357</v>
      </c>
      <c r="K554" s="341" t="n">
        <f aca="false">+[4]data1cf!J554</f>
        <v>11629.3596580835</v>
      </c>
      <c r="L554" s="341" t="n">
        <f aca="false">+[4]data1cf!K554</f>
        <v>11677.3194805843</v>
      </c>
      <c r="M554" s="341" t="n">
        <f aca="false">+[4]data1cf!L554</f>
        <v>11676.8816517046</v>
      </c>
      <c r="N554" s="341" t="n">
        <f aca="false">+[4]data1cf!M554</f>
        <v>11470.4552071877</v>
      </c>
      <c r="O554" s="341" t="n">
        <f aca="false">+[4]data1cf!N554</f>
        <v>11456.9402426773</v>
      </c>
      <c r="P554" s="341" t="n">
        <f aca="false">+[4]data1cf!O554</f>
        <v>11341.2513223835</v>
      </c>
      <c r="Q554" s="341" t="n">
        <f aca="false">+[4]data1cf!P554</f>
        <v>11203.4259815923</v>
      </c>
      <c r="R554" s="341" t="n">
        <f aca="false">+[4]data1cf!Q554</f>
        <v>771.291586373379</v>
      </c>
      <c r="S554" s="341" t="n">
        <f aca="false">+[4]data1cf!R554</f>
        <v>0</v>
      </c>
      <c r="T554" s="341" t="n">
        <f aca="false">+[4]data1cf!S554</f>
        <v>0</v>
      </c>
      <c r="U554" s="341" t="n">
        <f aca="false">+[4]data1cf!T554</f>
        <v>0</v>
      </c>
      <c r="V554" s="341" t="n">
        <f aca="false">+[4]data1cf!U554</f>
        <v>0</v>
      </c>
      <c r="W554" s="341" t="n">
        <f aca="false">+[4]data1cf!V554</f>
        <v>0</v>
      </c>
      <c r="X554" s="341" t="n">
        <f aca="false">+[4]data1cf!W554</f>
        <v>0</v>
      </c>
      <c r="Y554" s="341" t="n">
        <f aca="false">+[4]data1cf!X554</f>
        <v>0</v>
      </c>
      <c r="Z554" s="341" t="n">
        <f aca="false">+[4]data1cf!Y554</f>
        <v>0</v>
      </c>
      <c r="AA554" s="341" t="n">
        <f aca="false">+[4]data1cf!Z554</f>
        <v>0</v>
      </c>
      <c r="AB554" s="341"/>
      <c r="AC554" s="342" t="n">
        <f aca="false">XNPV(0.1,B554:AA554,$B$1:$AA$1)</f>
        <v>24475.4919137472</v>
      </c>
      <c r="AD554" s="342" t="n">
        <f aca="false">SUMPRODUCT(B554:AA554,$B$1010:$AA$1010)</f>
        <v>49533.4164818376</v>
      </c>
      <c r="AE554" s="343" t="n">
        <f aca="false">SUMPRODUCT(B554:AA554,$B$1012:$AA$1012)</f>
        <v>49199.645759023</v>
      </c>
      <c r="AF554" s="344" t="n">
        <f aca="false">XIRR(B554:AA554,$B$1:$AA$1)</f>
        <v>0.161328190507025</v>
      </c>
      <c r="AG554" s="345" t="n">
        <f aca="false">1-EXP(-(1/0.25)*(AD554/ABS($AD$1010)))</f>
        <v>0.982198338728469</v>
      </c>
    </row>
    <row r="555" customFormat="false" ht="12.75" hidden="false" customHeight="false" outlineLevel="0" collapsed="false">
      <c r="A555" s="336"/>
      <c r="B555" s="341" t="n">
        <f aca="false">+[4]data1cf!A555</f>
        <v>-68675.6860178968</v>
      </c>
      <c r="C555" s="341" t="n">
        <f aca="false">+[4]data1cf!B555</f>
        <v>12156.4568102772</v>
      </c>
      <c r="D555" s="341" t="n">
        <f aca="false">+[4]data1cf!C555</f>
        <v>12876.8917771625</v>
      </c>
      <c r="E555" s="341" t="n">
        <f aca="false">+[4]data1cf!D555</f>
        <v>12630.8462720266</v>
      </c>
      <c r="F555" s="341" t="n">
        <f aca="false">+[4]data1cf!E555</f>
        <v>12448.8320253926</v>
      </c>
      <c r="G555" s="341" t="n">
        <f aca="false">+[4]data1cf!F555</f>
        <v>12090.9536954034</v>
      </c>
      <c r="H555" s="341" t="n">
        <f aca="false">+[4]data1cf!G555</f>
        <v>11957.5699184144</v>
      </c>
      <c r="I555" s="341" t="n">
        <f aca="false">+[4]data1cf!H555</f>
        <v>11774.9820511412</v>
      </c>
      <c r="J555" s="341" t="n">
        <f aca="false">+[4]data1cf!I555</f>
        <v>11772.5389199894</v>
      </c>
      <c r="K555" s="341" t="n">
        <f aca="false">+[4]data1cf!J555</f>
        <v>11738.611287483</v>
      </c>
      <c r="L555" s="341" t="n">
        <f aca="false">+[4]data1cf!K555</f>
        <v>11537.3255887651</v>
      </c>
      <c r="M555" s="341" t="n">
        <f aca="false">+[4]data1cf!L555</f>
        <v>11513.1663244671</v>
      </c>
      <c r="N555" s="341" t="n">
        <f aca="false">+[4]data1cf!M555</f>
        <v>11526.6268202089</v>
      </c>
      <c r="O555" s="341" t="n">
        <f aca="false">+[4]data1cf!N555</f>
        <v>11434.4487397774</v>
      </c>
      <c r="P555" s="341" t="n">
        <f aca="false">+[4]data1cf!O555</f>
        <v>11344.5662370339</v>
      </c>
      <c r="Q555" s="341" t="n">
        <f aca="false">+[4]data1cf!P555</f>
        <v>11495.8752873322</v>
      </c>
      <c r="R555" s="341" t="n">
        <f aca="false">+[4]data1cf!Q555</f>
        <v>787.68264835087</v>
      </c>
      <c r="S555" s="341" t="n">
        <f aca="false">+[4]data1cf!R555</f>
        <v>0</v>
      </c>
      <c r="T555" s="341" t="n">
        <f aca="false">+[4]data1cf!S555</f>
        <v>0</v>
      </c>
      <c r="U555" s="341" t="n">
        <f aca="false">+[4]data1cf!T555</f>
        <v>0</v>
      </c>
      <c r="V555" s="341" t="n">
        <f aca="false">+[4]data1cf!U555</f>
        <v>0</v>
      </c>
      <c r="W555" s="341" t="n">
        <f aca="false">+[4]data1cf!V555</f>
        <v>0</v>
      </c>
      <c r="X555" s="341" t="n">
        <f aca="false">+[4]data1cf!W555</f>
        <v>0</v>
      </c>
      <c r="Y555" s="341" t="n">
        <f aca="false">+[4]data1cf!X555</f>
        <v>0</v>
      </c>
      <c r="Z555" s="341" t="n">
        <f aca="false">+[4]data1cf!Y555</f>
        <v>0</v>
      </c>
      <c r="AA555" s="341" t="n">
        <f aca="false">+[4]data1cf!Z555</f>
        <v>0</v>
      </c>
      <c r="AB555" s="341"/>
      <c r="AC555" s="342" t="n">
        <f aca="false">XNPV(0.1,B555:AA555,$B$1:$AA$1)</f>
        <v>23119.4292061322</v>
      </c>
      <c r="AD555" s="342" t="n">
        <f aca="false">SUMPRODUCT(B555:AA555,$B$1010:$AA$1010)</f>
        <v>48227.3778175838</v>
      </c>
      <c r="AE555" s="343" t="n">
        <f aca="false">SUMPRODUCT(B555:AA555,$B$1012:$AA$1012)</f>
        <v>47892.8631874327</v>
      </c>
      <c r="AF555" s="344" t="n">
        <f aca="false">XIRR(B555:AA555,$B$1:$AA$1)</f>
        <v>0.156860265437608</v>
      </c>
      <c r="AG555" s="345" t="n">
        <f aca="false">1-EXP(-(1/0.25)*(AD555/ABS($AD$1010)))</f>
        <v>0.980203412909037</v>
      </c>
    </row>
    <row r="556" customFormat="false" ht="12.75" hidden="false" customHeight="false" outlineLevel="0" collapsed="false">
      <c r="A556" s="336"/>
      <c r="B556" s="341" t="n">
        <f aca="false">+[4]data1cf!A556</f>
        <v>-66146.3459497534</v>
      </c>
      <c r="C556" s="341" t="n">
        <f aca="false">+[4]data1cf!B556</f>
        <v>11965.5269835423</v>
      </c>
      <c r="D556" s="341" t="n">
        <f aca="false">+[4]data1cf!C556</f>
        <v>12835.266903554</v>
      </c>
      <c r="E556" s="341" t="n">
        <f aca="false">+[4]data1cf!D556</f>
        <v>12634.2582777153</v>
      </c>
      <c r="F556" s="341" t="n">
        <f aca="false">+[4]data1cf!E556</f>
        <v>12297.1314310596</v>
      </c>
      <c r="G556" s="341" t="n">
        <f aca="false">+[4]data1cf!F556</f>
        <v>12091.7343426648</v>
      </c>
      <c r="H556" s="341" t="n">
        <f aca="false">+[4]data1cf!G556</f>
        <v>11837.2722310742</v>
      </c>
      <c r="I556" s="341" t="n">
        <f aca="false">+[4]data1cf!H556</f>
        <v>11714.2216712387</v>
      </c>
      <c r="J556" s="341" t="n">
        <f aca="false">+[4]data1cf!I556</f>
        <v>11623.6586462825</v>
      </c>
      <c r="K556" s="341" t="n">
        <f aca="false">+[4]data1cf!J556</f>
        <v>11733.3766472849</v>
      </c>
      <c r="L556" s="341" t="n">
        <f aca="false">+[4]data1cf!K556</f>
        <v>11624.2581465559</v>
      </c>
      <c r="M556" s="341" t="n">
        <f aca="false">+[4]data1cf!L556</f>
        <v>11451.8098785198</v>
      </c>
      <c r="N556" s="341" t="n">
        <f aca="false">+[4]data1cf!M556</f>
        <v>11382.2277242454</v>
      </c>
      <c r="O556" s="341" t="n">
        <f aca="false">+[4]data1cf!N556</f>
        <v>11333.7559545665</v>
      </c>
      <c r="P556" s="341" t="n">
        <f aca="false">+[4]data1cf!O556</f>
        <v>11253.605042351</v>
      </c>
      <c r="Q556" s="341" t="n">
        <f aca="false">+[4]data1cf!P556</f>
        <v>11275.819653208</v>
      </c>
      <c r="R556" s="341" t="n">
        <f aca="false">+[4]data1cf!Q556</f>
        <v>758.672129505291</v>
      </c>
      <c r="S556" s="341" t="n">
        <f aca="false">+[4]data1cf!R556</f>
        <v>0</v>
      </c>
      <c r="T556" s="341" t="n">
        <f aca="false">+[4]data1cf!S556</f>
        <v>0</v>
      </c>
      <c r="U556" s="341" t="n">
        <f aca="false">+[4]data1cf!T556</f>
        <v>0</v>
      </c>
      <c r="V556" s="341" t="n">
        <f aca="false">+[4]data1cf!U556</f>
        <v>0</v>
      </c>
      <c r="W556" s="341" t="n">
        <f aca="false">+[4]data1cf!V556</f>
        <v>0</v>
      </c>
      <c r="X556" s="341" t="n">
        <f aca="false">+[4]data1cf!W556</f>
        <v>0</v>
      </c>
      <c r="Y556" s="341" t="n">
        <f aca="false">+[4]data1cf!X556</f>
        <v>0</v>
      </c>
      <c r="Z556" s="341" t="n">
        <f aca="false">+[4]data1cf!Y556</f>
        <v>0</v>
      </c>
      <c r="AA556" s="341" t="n">
        <f aca="false">+[4]data1cf!Z556</f>
        <v>0</v>
      </c>
      <c r="AB556" s="341"/>
      <c r="AC556" s="342" t="n">
        <f aca="false">XNPV(0.1,B556:AA556,$B$1:$AA$1)</f>
        <v>25023.62081866</v>
      </c>
      <c r="AD556" s="342" t="n">
        <f aca="false">SUMPRODUCT(B556:AA556,$B$1010:$AA$1010)</f>
        <v>49958.6373527634</v>
      </c>
      <c r="AE556" s="343" t="n">
        <f aca="false">SUMPRODUCT(B556:AA556,$B$1012:$AA$1012)</f>
        <v>49626.513345326</v>
      </c>
      <c r="AF556" s="344" t="n">
        <f aca="false">XIRR(B556:AA556,$B$1:$AA$1)</f>
        <v>0.163536613433318</v>
      </c>
      <c r="AG556" s="345" t="n">
        <f aca="false">1-EXP(-(1/0.25)*(AD556/ABS($AD$1010)))</f>
        <v>0.982803440483843</v>
      </c>
    </row>
    <row r="557" customFormat="false" ht="12.75" hidden="false" customHeight="false" outlineLevel="0" collapsed="false">
      <c r="A557" s="336"/>
      <c r="B557" s="341" t="n">
        <f aca="false">+[4]data1cf!A557</f>
        <v>-60841.3624811458</v>
      </c>
      <c r="C557" s="341" t="n">
        <f aca="false">+[4]data1cf!B557</f>
        <v>11762.1597987328</v>
      </c>
      <c r="D557" s="341" t="n">
        <f aca="false">+[4]data1cf!C557</f>
        <v>12798.0935992029</v>
      </c>
      <c r="E557" s="341" t="n">
        <f aca="false">+[4]data1cf!D557</f>
        <v>12621.6954306664</v>
      </c>
      <c r="F557" s="341" t="n">
        <f aca="false">+[4]data1cf!E557</f>
        <v>12164.5758181104</v>
      </c>
      <c r="G557" s="341" t="n">
        <f aca="false">+[4]data1cf!F557</f>
        <v>11812.4953570007</v>
      </c>
      <c r="H557" s="341" t="n">
        <f aca="false">+[4]data1cf!G557</f>
        <v>11705.85195784</v>
      </c>
      <c r="I557" s="341" t="n">
        <f aca="false">+[4]data1cf!H557</f>
        <v>11493.0006966096</v>
      </c>
      <c r="J557" s="341" t="n">
        <f aca="false">+[4]data1cf!I557</f>
        <v>11596.7438919763</v>
      </c>
      <c r="K557" s="341" t="n">
        <f aca="false">+[4]data1cf!J557</f>
        <v>11401.9193349038</v>
      </c>
      <c r="L557" s="341" t="n">
        <f aca="false">+[4]data1cf!K557</f>
        <v>11342.9166826513</v>
      </c>
      <c r="M557" s="341" t="n">
        <f aca="false">+[4]data1cf!L557</f>
        <v>11345.1636738607</v>
      </c>
      <c r="N557" s="341" t="n">
        <f aca="false">+[4]data1cf!M557</f>
        <v>11213.9673531764</v>
      </c>
      <c r="O557" s="341" t="n">
        <f aca="false">+[4]data1cf!N557</f>
        <v>11246.5811028961</v>
      </c>
      <c r="P557" s="341" t="n">
        <f aca="false">+[4]data1cf!O557</f>
        <v>11106.803768915</v>
      </c>
      <c r="Q557" s="341" t="n">
        <f aca="false">+[4]data1cf!P557</f>
        <v>11187.5356244032</v>
      </c>
      <c r="R557" s="341" t="n">
        <f aca="false">+[4]data1cf!Q557</f>
        <v>697.82609111375</v>
      </c>
      <c r="S557" s="341" t="n">
        <f aca="false">+[4]data1cf!R557</f>
        <v>0</v>
      </c>
      <c r="T557" s="341" t="n">
        <f aca="false">+[4]data1cf!S557</f>
        <v>0</v>
      </c>
      <c r="U557" s="341" t="n">
        <f aca="false">+[4]data1cf!T557</f>
        <v>0</v>
      </c>
      <c r="V557" s="341" t="n">
        <f aca="false">+[4]data1cf!U557</f>
        <v>0</v>
      </c>
      <c r="W557" s="341" t="n">
        <f aca="false">+[4]data1cf!V557</f>
        <v>0</v>
      </c>
      <c r="X557" s="341" t="n">
        <f aca="false">+[4]data1cf!W557</f>
        <v>0</v>
      </c>
      <c r="Y557" s="341" t="n">
        <f aca="false">+[4]data1cf!X557</f>
        <v>0</v>
      </c>
      <c r="Z557" s="341" t="n">
        <f aca="false">+[4]data1cf!Y557</f>
        <v>0</v>
      </c>
      <c r="AA557" s="341" t="n">
        <f aca="false">+[4]data1cf!Z557</f>
        <v>0</v>
      </c>
      <c r="AB557" s="341"/>
      <c r="AC557" s="342" t="n">
        <f aca="false">XNPV(0.1,B557:AA557,$B$1:$AA$1)</f>
        <v>29201.5743603729</v>
      </c>
      <c r="AD557" s="342" t="n">
        <f aca="false">SUMPRODUCT(B557:AA557,$B$1010:$AA$1010)</f>
        <v>53798.380544631</v>
      </c>
      <c r="AE557" s="343" t="n">
        <f aca="false">SUMPRODUCT(B557:AA557,$B$1012:$AA$1012)</f>
        <v>53470.8075005743</v>
      </c>
      <c r="AF557" s="344" t="n">
        <f aca="false">XIRR(B557:AA557,$B$1:$AA$1)</f>
        <v>0.179726970218233</v>
      </c>
      <c r="AG557" s="345" t="n">
        <f aca="false">1-EXP(-(1/0.25)*(AD557/ABS($AD$1010)))</f>
        <v>0.987415952484039</v>
      </c>
    </row>
    <row r="558" customFormat="false" ht="12.75" hidden="false" customHeight="false" outlineLevel="0" collapsed="false">
      <c r="A558" s="336"/>
      <c r="B558" s="341" t="n">
        <f aca="false">+[4]data1cf!A558</f>
        <v>-61973.101186805</v>
      </c>
      <c r="C558" s="341" t="n">
        <f aca="false">+[4]data1cf!B558</f>
        <v>12008.3921964632</v>
      </c>
      <c r="D558" s="341" t="n">
        <f aca="false">+[4]data1cf!C558</f>
        <v>12744.1762981031</v>
      </c>
      <c r="E558" s="341" t="n">
        <f aca="false">+[4]data1cf!D558</f>
        <v>12368.0502640334</v>
      </c>
      <c r="F558" s="341" t="n">
        <f aca="false">+[4]data1cf!E558</f>
        <v>12140.3835446936</v>
      </c>
      <c r="G558" s="341" t="n">
        <f aca="false">+[4]data1cf!F558</f>
        <v>12020.5638828174</v>
      </c>
      <c r="H558" s="341" t="n">
        <f aca="false">+[4]data1cf!G558</f>
        <v>11945.5628757707</v>
      </c>
      <c r="I558" s="341" t="n">
        <f aca="false">+[4]data1cf!H558</f>
        <v>11473.3334221809</v>
      </c>
      <c r="J558" s="341" t="n">
        <f aca="false">+[4]data1cf!I558</f>
        <v>11480.9442179814</v>
      </c>
      <c r="K558" s="341" t="n">
        <f aca="false">+[4]data1cf!J558</f>
        <v>11484.5570709772</v>
      </c>
      <c r="L558" s="341" t="n">
        <f aca="false">+[4]data1cf!K558</f>
        <v>11505.9010215148</v>
      </c>
      <c r="M558" s="341" t="n">
        <f aca="false">+[4]data1cf!L558</f>
        <v>11410.6824276603</v>
      </c>
      <c r="N558" s="341" t="n">
        <f aca="false">+[4]data1cf!M558</f>
        <v>11479.7336527535</v>
      </c>
      <c r="O558" s="341" t="n">
        <f aca="false">+[4]data1cf!N558</f>
        <v>11156.6486555796</v>
      </c>
      <c r="P558" s="341" t="n">
        <f aca="false">+[4]data1cf!O558</f>
        <v>11314.3988098369</v>
      </c>
      <c r="Q558" s="341" t="n">
        <f aca="false">+[4]data1cf!P558</f>
        <v>11174.7943550399</v>
      </c>
      <c r="R558" s="341" t="n">
        <f aca="false">+[4]data1cf!Q558</f>
        <v>710.806681372178</v>
      </c>
      <c r="S558" s="341" t="n">
        <f aca="false">+[4]data1cf!R558</f>
        <v>0</v>
      </c>
      <c r="T558" s="341" t="n">
        <f aca="false">+[4]data1cf!S558</f>
        <v>0</v>
      </c>
      <c r="U558" s="341" t="n">
        <f aca="false">+[4]data1cf!T558</f>
        <v>0</v>
      </c>
      <c r="V558" s="341" t="n">
        <f aca="false">+[4]data1cf!U558</f>
        <v>0</v>
      </c>
      <c r="W558" s="341" t="n">
        <f aca="false">+[4]data1cf!V558</f>
        <v>0</v>
      </c>
      <c r="X558" s="341" t="n">
        <f aca="false">+[4]data1cf!W558</f>
        <v>0</v>
      </c>
      <c r="Y558" s="341" t="n">
        <f aca="false">+[4]data1cf!X558</f>
        <v>0</v>
      </c>
      <c r="Z558" s="341" t="n">
        <f aca="false">+[4]data1cf!Y558</f>
        <v>0</v>
      </c>
      <c r="AA558" s="341" t="n">
        <f aca="false">+[4]data1cf!Z558</f>
        <v>0</v>
      </c>
      <c r="AB558" s="341"/>
      <c r="AC558" s="342" t="n">
        <f aca="false">XNPV(0.1,B558:AA558,$B$1:$AA$1)</f>
        <v>28476.150085772</v>
      </c>
      <c r="AD558" s="342" t="n">
        <f aca="false">SUMPRODUCT(B558:AA558,$B$1010:$AA$1010)</f>
        <v>53204.9061465925</v>
      </c>
      <c r="AE558" s="343" t="n">
        <f aca="false">SUMPRODUCT(B558:AA558,$B$1012:$AA$1012)</f>
        <v>52875.4324977765</v>
      </c>
      <c r="AF558" s="344" t="n">
        <f aca="false">XIRR(B558:AA558,$B$1:$AA$1)</f>
        <v>0.176432304328587</v>
      </c>
      <c r="AG558" s="345" t="n">
        <f aca="false">1-EXP(-(1/0.25)*(AD558/ABS($AD$1010)))</f>
        <v>0.986793671521147</v>
      </c>
    </row>
    <row r="559" customFormat="false" ht="12.75" hidden="false" customHeight="false" outlineLevel="0" collapsed="false">
      <c r="A559" s="336"/>
      <c r="B559" s="341" t="n">
        <f aca="false">+[4]data1cf!A559</f>
        <v>-62137.2056841465</v>
      </c>
      <c r="C559" s="341" t="n">
        <f aca="false">+[4]data1cf!B559</f>
        <v>11928.3559047147</v>
      </c>
      <c r="D559" s="341" t="n">
        <f aca="false">+[4]data1cf!C559</f>
        <v>12913.7346902005</v>
      </c>
      <c r="E559" s="341" t="n">
        <f aca="false">+[4]data1cf!D559</f>
        <v>12496.2308799381</v>
      </c>
      <c r="F559" s="341" t="n">
        <f aca="false">+[4]data1cf!E559</f>
        <v>12217.7312876974</v>
      </c>
      <c r="G559" s="341" t="n">
        <f aca="false">+[4]data1cf!F559</f>
        <v>11932.6238065468</v>
      </c>
      <c r="H559" s="341" t="n">
        <f aca="false">+[4]data1cf!G559</f>
        <v>11683.0870232583</v>
      </c>
      <c r="I559" s="341" t="n">
        <f aca="false">+[4]data1cf!H559</f>
        <v>11671.3411555724</v>
      </c>
      <c r="J559" s="341" t="n">
        <f aca="false">+[4]data1cf!I559</f>
        <v>11606.7014876003</v>
      </c>
      <c r="K559" s="341" t="n">
        <f aca="false">+[4]data1cf!J559</f>
        <v>11495.3516855785</v>
      </c>
      <c r="L559" s="341" t="n">
        <f aca="false">+[4]data1cf!K559</f>
        <v>11462.3090363232</v>
      </c>
      <c r="M559" s="341" t="n">
        <f aca="false">+[4]data1cf!L559</f>
        <v>11249.4748601268</v>
      </c>
      <c r="N559" s="341" t="n">
        <f aca="false">+[4]data1cf!M559</f>
        <v>11154.6512978699</v>
      </c>
      <c r="O559" s="341" t="n">
        <f aca="false">+[4]data1cf!N559</f>
        <v>11296.3139132395</v>
      </c>
      <c r="P559" s="341" t="n">
        <f aca="false">+[4]data1cf!O559</f>
        <v>11429.9222286629</v>
      </c>
      <c r="Q559" s="341" t="n">
        <f aca="false">+[4]data1cf!P559</f>
        <v>11176.0423857202</v>
      </c>
      <c r="R559" s="341" t="n">
        <f aca="false">+[4]data1cf!Q559</f>
        <v>712.688894314886</v>
      </c>
      <c r="S559" s="341" t="n">
        <f aca="false">+[4]data1cf!R559</f>
        <v>0</v>
      </c>
      <c r="T559" s="341" t="n">
        <f aca="false">+[4]data1cf!S559</f>
        <v>0</v>
      </c>
      <c r="U559" s="341" t="n">
        <f aca="false">+[4]data1cf!T559</f>
        <v>0</v>
      </c>
      <c r="V559" s="341" t="n">
        <f aca="false">+[4]data1cf!U559</f>
        <v>0</v>
      </c>
      <c r="W559" s="341" t="n">
        <f aca="false">+[4]data1cf!V559</f>
        <v>0</v>
      </c>
      <c r="X559" s="341" t="n">
        <f aca="false">+[4]data1cf!W559</f>
        <v>0</v>
      </c>
      <c r="Y559" s="341" t="n">
        <f aca="false">+[4]data1cf!X559</f>
        <v>0</v>
      </c>
      <c r="Z559" s="341" t="n">
        <f aca="false">+[4]data1cf!Y559</f>
        <v>0</v>
      </c>
      <c r="AA559" s="341" t="n">
        <f aca="false">+[4]data1cf!Z559</f>
        <v>0</v>
      </c>
      <c r="AB559" s="341"/>
      <c r="AC559" s="342" t="n">
        <f aca="false">XNPV(0.1,B559:AA559,$B$1:$AA$1)</f>
        <v>28385.3386681875</v>
      </c>
      <c r="AD559" s="342" t="n">
        <f aca="false">SUMPRODUCT(B559:AA559,$B$1010:$AA$1010)</f>
        <v>53105.0938851317</v>
      </c>
      <c r="AE559" s="343" t="n">
        <f aca="false">SUMPRODUCT(B559:AA559,$B$1012:$AA$1012)</f>
        <v>52775.8426854681</v>
      </c>
      <c r="AF559" s="344" t="n">
        <f aca="false">XIRR(B559:AA559,$B$1:$AA$1)</f>
        <v>0.176132279411633</v>
      </c>
      <c r="AG559" s="345" t="n">
        <f aca="false">1-EXP(-(1/0.25)*(AD559/ABS($AD$1010)))</f>
        <v>0.986686032178718</v>
      </c>
    </row>
    <row r="560" customFormat="false" ht="12.75" hidden="false" customHeight="false" outlineLevel="0" collapsed="false">
      <c r="A560" s="336"/>
      <c r="B560" s="341" t="n">
        <f aca="false">+[4]data1cf!A560</f>
        <v>-69271.8485447447</v>
      </c>
      <c r="C560" s="341" t="n">
        <f aca="false">+[4]data1cf!B560</f>
        <v>11940.9083347948</v>
      </c>
      <c r="D560" s="341" t="n">
        <f aca="false">+[4]data1cf!C560</f>
        <v>13032.7365062857</v>
      </c>
      <c r="E560" s="341" t="n">
        <f aca="false">+[4]data1cf!D560</f>
        <v>12629.095261194</v>
      </c>
      <c r="F560" s="341" t="n">
        <f aca="false">+[4]data1cf!E560</f>
        <v>12398.2734475347</v>
      </c>
      <c r="G560" s="341" t="n">
        <f aca="false">+[4]data1cf!F560</f>
        <v>12167.181774816</v>
      </c>
      <c r="H560" s="341" t="n">
        <f aca="false">+[4]data1cf!G560</f>
        <v>11902.3008767482</v>
      </c>
      <c r="I560" s="341" t="n">
        <f aca="false">+[4]data1cf!H560</f>
        <v>11751.6322745834</v>
      </c>
      <c r="J560" s="341" t="n">
        <f aca="false">+[4]data1cf!I560</f>
        <v>11551.9685395171</v>
      </c>
      <c r="K560" s="341" t="n">
        <f aca="false">+[4]data1cf!J560</f>
        <v>11686.7941782236</v>
      </c>
      <c r="L560" s="341" t="n">
        <f aca="false">+[4]data1cf!K560</f>
        <v>11568.9275185257</v>
      </c>
      <c r="M560" s="341" t="n">
        <f aca="false">+[4]data1cf!L560</f>
        <v>11528.3690669354</v>
      </c>
      <c r="N560" s="341" t="n">
        <f aca="false">+[4]data1cf!M560</f>
        <v>11682.1374703496</v>
      </c>
      <c r="O560" s="341" t="n">
        <f aca="false">+[4]data1cf!N560</f>
        <v>11499.0278079842</v>
      </c>
      <c r="P560" s="341" t="n">
        <f aca="false">+[4]data1cf!O560</f>
        <v>11491.0033354636</v>
      </c>
      <c r="Q560" s="341" t="n">
        <f aca="false">+[4]data1cf!P560</f>
        <v>11372.6112740833</v>
      </c>
      <c r="R560" s="341" t="n">
        <f aca="false">+[4]data1cf!Q560</f>
        <v>794.520394068804</v>
      </c>
      <c r="S560" s="341" t="n">
        <f aca="false">+[4]data1cf!R560</f>
        <v>0</v>
      </c>
      <c r="T560" s="341" t="n">
        <f aca="false">+[4]data1cf!S560</f>
        <v>0</v>
      </c>
      <c r="U560" s="341" t="n">
        <f aca="false">+[4]data1cf!T560</f>
        <v>0</v>
      </c>
      <c r="V560" s="341" t="n">
        <f aca="false">+[4]data1cf!U560</f>
        <v>0</v>
      </c>
      <c r="W560" s="341" t="n">
        <f aca="false">+[4]data1cf!V560</f>
        <v>0</v>
      </c>
      <c r="X560" s="341" t="n">
        <f aca="false">+[4]data1cf!W560</f>
        <v>0</v>
      </c>
      <c r="Y560" s="341" t="n">
        <f aca="false">+[4]data1cf!X560</f>
        <v>0</v>
      </c>
      <c r="Z560" s="341" t="n">
        <f aca="false">+[4]data1cf!Y560</f>
        <v>0</v>
      </c>
      <c r="AA560" s="341" t="n">
        <f aca="false">+[4]data1cf!Z560</f>
        <v>0</v>
      </c>
      <c r="AB560" s="341"/>
      <c r="AC560" s="342" t="n">
        <f aca="false">XNPV(0.1,B560:AA560,$B$1:$AA$1)</f>
        <v>22395.8246275298</v>
      </c>
      <c r="AD560" s="342" t="n">
        <f aca="false">SUMPRODUCT(B560:AA560,$B$1010:$AA$1010)</f>
        <v>47496.2886141006</v>
      </c>
      <c r="AE560" s="343" t="n">
        <f aca="false">SUMPRODUCT(B560:AA560,$B$1012:$AA$1012)</f>
        <v>47161.7268436629</v>
      </c>
      <c r="AF560" s="344" t="n">
        <f aca="false">XIRR(B560:AA560,$B$1:$AA$1)</f>
        <v>0.154620942705013</v>
      </c>
      <c r="AG560" s="345" t="n">
        <f aca="false">1-EXP(-(1/0.25)*(AD560/ABS($AD$1010)))</f>
        <v>0.978990646967037</v>
      </c>
    </row>
    <row r="561" customFormat="false" ht="12.75" hidden="false" customHeight="false" outlineLevel="0" collapsed="false">
      <c r="A561" s="336"/>
      <c r="B561" s="341" t="n">
        <f aca="false">+[4]data1cf!A561</f>
        <v>-65198.7662549218</v>
      </c>
      <c r="C561" s="341" t="n">
        <f aca="false">+[4]data1cf!B561</f>
        <v>12048.3420958554</v>
      </c>
      <c r="D561" s="341" t="n">
        <f aca="false">+[4]data1cf!C561</f>
        <v>12864.2386030006</v>
      </c>
      <c r="E561" s="341" t="n">
        <f aca="false">+[4]data1cf!D561</f>
        <v>12560.7693598594</v>
      </c>
      <c r="F561" s="341" t="n">
        <f aca="false">+[4]data1cf!E561</f>
        <v>12346.0255129796</v>
      </c>
      <c r="G561" s="341" t="n">
        <f aca="false">+[4]data1cf!F561</f>
        <v>12162.1261577935</v>
      </c>
      <c r="H561" s="341" t="n">
        <f aca="false">+[4]data1cf!G561</f>
        <v>11736.6774347818</v>
      </c>
      <c r="I561" s="341" t="n">
        <f aca="false">+[4]data1cf!H561</f>
        <v>11572.5610002537</v>
      </c>
      <c r="J561" s="341" t="n">
        <f aca="false">+[4]data1cf!I561</f>
        <v>11609.6739333492</v>
      </c>
      <c r="K561" s="341" t="n">
        <f aca="false">+[4]data1cf!J561</f>
        <v>11580.2328624595</v>
      </c>
      <c r="L561" s="341" t="n">
        <f aca="false">+[4]data1cf!K561</f>
        <v>11647.0925849335</v>
      </c>
      <c r="M561" s="341" t="n">
        <f aca="false">+[4]data1cf!L561</f>
        <v>11479.0292314811</v>
      </c>
      <c r="N561" s="341" t="n">
        <f aca="false">+[4]data1cf!M561</f>
        <v>11338.0552913071</v>
      </c>
      <c r="O561" s="341" t="n">
        <f aca="false">+[4]data1cf!N561</f>
        <v>11281.0187926973</v>
      </c>
      <c r="P561" s="341" t="n">
        <f aca="false">+[4]data1cf!O561</f>
        <v>11305.0452867707</v>
      </c>
      <c r="Q561" s="341" t="n">
        <f aca="false">+[4]data1cf!P561</f>
        <v>11365.549343495</v>
      </c>
      <c r="R561" s="341" t="n">
        <f aca="false">+[4]data1cf!Q561</f>
        <v>747.803769437451</v>
      </c>
      <c r="S561" s="341" t="n">
        <f aca="false">+[4]data1cf!R561</f>
        <v>0</v>
      </c>
      <c r="T561" s="341" t="n">
        <f aca="false">+[4]data1cf!S561</f>
        <v>0</v>
      </c>
      <c r="U561" s="341" t="n">
        <f aca="false">+[4]data1cf!T561</f>
        <v>0</v>
      </c>
      <c r="V561" s="341" t="n">
        <f aca="false">+[4]data1cf!U561</f>
        <v>0</v>
      </c>
      <c r="W561" s="341" t="n">
        <f aca="false">+[4]data1cf!V561</f>
        <v>0</v>
      </c>
      <c r="X561" s="341" t="n">
        <f aca="false">+[4]data1cf!W561</f>
        <v>0</v>
      </c>
      <c r="Y561" s="341" t="n">
        <f aca="false">+[4]data1cf!X561</f>
        <v>0</v>
      </c>
      <c r="Z561" s="341" t="n">
        <f aca="false">+[4]data1cf!Y561</f>
        <v>0</v>
      </c>
      <c r="AA561" s="341" t="n">
        <f aca="false">+[4]data1cf!Z561</f>
        <v>0</v>
      </c>
      <c r="AB561" s="341"/>
      <c r="AC561" s="342" t="n">
        <f aca="false">XNPV(0.1,B561:AA561,$B$1:$AA$1)</f>
        <v>25913.0926725509</v>
      </c>
      <c r="AD561" s="342" t="n">
        <f aca="false">SUMPRODUCT(B561:AA561,$B$1010:$AA$1010)</f>
        <v>50805.8776484458</v>
      </c>
      <c r="AE561" s="343" t="n">
        <f aca="false">SUMPRODUCT(B561:AA561,$B$1012:$AA$1012)</f>
        <v>50474.2500095802</v>
      </c>
      <c r="AF561" s="344" t="n">
        <f aca="false">XIRR(B561:AA561,$B$1:$AA$1)</f>
        <v>0.16667521926404</v>
      </c>
      <c r="AG561" s="345" t="n">
        <f aca="false">1-EXP(-(1/0.25)*(AD561/ABS($AD$1010)))</f>
        <v>0.983948459772839</v>
      </c>
    </row>
    <row r="562" customFormat="false" ht="12.75" hidden="false" customHeight="false" outlineLevel="0" collapsed="false">
      <c r="A562" s="336"/>
      <c r="B562" s="341" t="n">
        <f aca="false">+[4]data1cf!A562</f>
        <v>-68736.9975295463</v>
      </c>
      <c r="C562" s="341" t="n">
        <f aca="false">+[4]data1cf!B562</f>
        <v>11871.019508688</v>
      </c>
      <c r="D562" s="341" t="n">
        <f aca="false">+[4]data1cf!C562</f>
        <v>12992.1260799811</v>
      </c>
      <c r="E562" s="341" t="n">
        <f aca="false">+[4]data1cf!D562</f>
        <v>12810.1345098662</v>
      </c>
      <c r="F562" s="341" t="n">
        <f aca="false">+[4]data1cf!E562</f>
        <v>12370.4922087622</v>
      </c>
      <c r="G562" s="341" t="n">
        <f aca="false">+[4]data1cf!F562</f>
        <v>12102.9127206171</v>
      </c>
      <c r="H562" s="341" t="n">
        <f aca="false">+[4]data1cf!G562</f>
        <v>11929.2729233211</v>
      </c>
      <c r="I562" s="341" t="n">
        <f aca="false">+[4]data1cf!H562</f>
        <v>11810.1938235158</v>
      </c>
      <c r="J562" s="341" t="n">
        <f aca="false">+[4]data1cf!I562</f>
        <v>11668.9132390659</v>
      </c>
      <c r="K562" s="341" t="n">
        <f aca="false">+[4]data1cf!J562</f>
        <v>11647.9590056682</v>
      </c>
      <c r="L562" s="341" t="n">
        <f aca="false">+[4]data1cf!K562</f>
        <v>11617.0405763643</v>
      </c>
      <c r="M562" s="341" t="n">
        <f aca="false">+[4]data1cf!L562</f>
        <v>11585.9510122643</v>
      </c>
      <c r="N562" s="341" t="n">
        <f aca="false">+[4]data1cf!M562</f>
        <v>11597.2583036053</v>
      </c>
      <c r="O562" s="341" t="n">
        <f aca="false">+[4]data1cf!N562</f>
        <v>11397.4760091364</v>
      </c>
      <c r="P562" s="341" t="n">
        <f aca="false">+[4]data1cf!O562</f>
        <v>11287.6346302518</v>
      </c>
      <c r="Q562" s="341" t="n">
        <f aca="false">+[4]data1cf!P562</f>
        <v>11411.0362426276</v>
      </c>
      <c r="R562" s="341" t="n">
        <f aca="false">+[4]data1cf!Q562</f>
        <v>788.385866864884</v>
      </c>
      <c r="S562" s="341" t="n">
        <f aca="false">+[4]data1cf!R562</f>
        <v>0</v>
      </c>
      <c r="T562" s="341" t="n">
        <f aca="false">+[4]data1cf!S562</f>
        <v>0</v>
      </c>
      <c r="U562" s="341" t="n">
        <f aca="false">+[4]data1cf!T562</f>
        <v>0</v>
      </c>
      <c r="V562" s="341" t="n">
        <f aca="false">+[4]data1cf!U562</f>
        <v>0</v>
      </c>
      <c r="W562" s="341" t="n">
        <f aca="false">+[4]data1cf!V562</f>
        <v>0</v>
      </c>
      <c r="X562" s="341" t="n">
        <f aca="false">+[4]data1cf!W562</f>
        <v>0</v>
      </c>
      <c r="Y562" s="341" t="n">
        <f aca="false">+[4]data1cf!X562</f>
        <v>0</v>
      </c>
      <c r="Z562" s="341" t="n">
        <f aca="false">+[4]data1cf!Y562</f>
        <v>0</v>
      </c>
      <c r="AA562" s="341" t="n">
        <f aca="false">+[4]data1cf!Z562</f>
        <v>0</v>
      </c>
      <c r="AB562" s="341"/>
      <c r="AC562" s="342" t="n">
        <f aca="false">XNPV(0.1,B562:AA562,$B$1:$AA$1)</f>
        <v>22930.6641579731</v>
      </c>
      <c r="AD562" s="342" t="n">
        <f aca="false">SUMPRODUCT(B562:AA562,$B$1010:$AA$1010)</f>
        <v>48022.6486932511</v>
      </c>
      <c r="AE562" s="343" t="n">
        <f aca="false">SUMPRODUCT(B562:AA562,$B$1012:$AA$1012)</f>
        <v>47688.3734854051</v>
      </c>
      <c r="AF562" s="344" t="n">
        <f aca="false">XIRR(B562:AA562,$B$1:$AA$1)</f>
        <v>0.156306166160746</v>
      </c>
      <c r="AG562" s="345" t="n">
        <f aca="false">1-EXP(-(1/0.25)*(AD562/ABS($AD$1010)))</f>
        <v>0.979871035364369</v>
      </c>
    </row>
    <row r="563" customFormat="false" ht="12.75" hidden="false" customHeight="false" outlineLevel="0" collapsed="false">
      <c r="A563" s="336"/>
      <c r="B563" s="341" t="n">
        <f aca="false">+[4]data1cf!A563</f>
        <v>-67458.9389476734</v>
      </c>
      <c r="C563" s="341" t="n">
        <f aca="false">+[4]data1cf!B563</f>
        <v>12026.3982997664</v>
      </c>
      <c r="D563" s="341" t="n">
        <f aca="false">+[4]data1cf!C563</f>
        <v>13161.5136535026</v>
      </c>
      <c r="E563" s="341" t="n">
        <f aca="false">+[4]data1cf!D563</f>
        <v>12541.5485449738</v>
      </c>
      <c r="F563" s="341" t="n">
        <f aca="false">+[4]data1cf!E563</f>
        <v>12408.0821083166</v>
      </c>
      <c r="G563" s="341" t="n">
        <f aca="false">+[4]data1cf!F563</f>
        <v>12040.4985409912</v>
      </c>
      <c r="H563" s="341" t="n">
        <f aca="false">+[4]data1cf!G563</f>
        <v>11908.5804001936</v>
      </c>
      <c r="I563" s="341" t="n">
        <f aca="false">+[4]data1cf!H563</f>
        <v>11707.4812429712</v>
      </c>
      <c r="J563" s="341" t="n">
        <f aca="false">+[4]data1cf!I563</f>
        <v>11714.0929457101</v>
      </c>
      <c r="K563" s="341" t="n">
        <f aca="false">+[4]data1cf!J563</f>
        <v>11600.626303312</v>
      </c>
      <c r="L563" s="341" t="n">
        <f aca="false">+[4]data1cf!K563</f>
        <v>11582.530172226</v>
      </c>
      <c r="M563" s="341" t="n">
        <f aca="false">+[4]data1cf!L563</f>
        <v>11624.8812342814</v>
      </c>
      <c r="N563" s="341" t="n">
        <f aca="false">+[4]data1cf!M563</f>
        <v>11453.0503240101</v>
      </c>
      <c r="O563" s="341" t="n">
        <f aca="false">+[4]data1cf!N563</f>
        <v>11431.6926170128</v>
      </c>
      <c r="P563" s="341" t="n">
        <f aca="false">+[4]data1cf!O563</f>
        <v>11428.5027712727</v>
      </c>
      <c r="Q563" s="341" t="n">
        <f aca="false">+[4]data1cf!P563</f>
        <v>11386.3251660634</v>
      </c>
      <c r="R563" s="341" t="n">
        <f aca="false">+[4]data1cf!Q563</f>
        <v>773.727046154235</v>
      </c>
      <c r="S563" s="341" t="n">
        <f aca="false">+[4]data1cf!R563</f>
        <v>0</v>
      </c>
      <c r="T563" s="341" t="n">
        <f aca="false">+[4]data1cf!S563</f>
        <v>0</v>
      </c>
      <c r="U563" s="341" t="n">
        <f aca="false">+[4]data1cf!T563</f>
        <v>0</v>
      </c>
      <c r="V563" s="341" t="n">
        <f aca="false">+[4]data1cf!U563</f>
        <v>0</v>
      </c>
      <c r="W563" s="341" t="n">
        <f aca="false">+[4]data1cf!V563</f>
        <v>0</v>
      </c>
      <c r="X563" s="341" t="n">
        <f aca="false">+[4]data1cf!W563</f>
        <v>0</v>
      </c>
      <c r="Y563" s="341" t="n">
        <f aca="false">+[4]data1cf!X563</f>
        <v>0</v>
      </c>
      <c r="Z563" s="341" t="n">
        <f aca="false">+[4]data1cf!Y563</f>
        <v>0</v>
      </c>
      <c r="AA563" s="341" t="n">
        <f aca="false">+[4]data1cf!Z563</f>
        <v>0</v>
      </c>
      <c r="AB563" s="341"/>
      <c r="AC563" s="342" t="n">
        <f aca="false">XNPV(0.1,B563:AA563,$B$1:$AA$1)</f>
        <v>24204.0505328884</v>
      </c>
      <c r="AD563" s="342" t="n">
        <f aca="false">SUMPRODUCT(B563:AA563,$B$1010:$AA$1010)</f>
        <v>49261.0559129331</v>
      </c>
      <c r="AE563" s="343" t="n">
        <f aca="false">SUMPRODUCT(B563:AA563,$B$1012:$AA$1012)</f>
        <v>48927.1943338479</v>
      </c>
      <c r="AF563" s="344" t="n">
        <f aca="false">XIRR(B563:AA563,$B$1:$AA$1)</f>
        <v>0.160460188367766</v>
      </c>
      <c r="AG563" s="345" t="n">
        <f aca="false">1-EXP(-(1/0.25)*(AD563/ABS($AD$1010)))</f>
        <v>0.981799621746234</v>
      </c>
    </row>
    <row r="564" customFormat="false" ht="12.75" hidden="false" customHeight="false" outlineLevel="0" collapsed="false">
      <c r="A564" s="336"/>
      <c r="B564" s="341" t="n">
        <f aca="false">+[4]data1cf!A564</f>
        <v>-72152.2054139768</v>
      </c>
      <c r="C564" s="341" t="n">
        <f aca="false">+[4]data1cf!B564</f>
        <v>11947.822714442</v>
      </c>
      <c r="D564" s="341" t="n">
        <f aca="false">+[4]data1cf!C564</f>
        <v>13053.3606867104</v>
      </c>
      <c r="E564" s="341" t="n">
        <f aca="false">+[4]data1cf!D564</f>
        <v>12792.5108741594</v>
      </c>
      <c r="F564" s="341" t="n">
        <f aca="false">+[4]data1cf!E564</f>
        <v>12409.0136056665</v>
      </c>
      <c r="G564" s="341" t="n">
        <f aca="false">+[4]data1cf!F564</f>
        <v>12125.1747030784</v>
      </c>
      <c r="H564" s="341" t="n">
        <f aca="false">+[4]data1cf!G564</f>
        <v>11863.8407306019</v>
      </c>
      <c r="I564" s="341" t="n">
        <f aca="false">+[4]data1cf!H564</f>
        <v>11718.0846420135</v>
      </c>
      <c r="J564" s="341" t="n">
        <f aca="false">+[4]data1cf!I564</f>
        <v>11875.78843921</v>
      </c>
      <c r="K564" s="341" t="n">
        <f aca="false">+[4]data1cf!J564</f>
        <v>11725.6322892259</v>
      </c>
      <c r="L564" s="341" t="n">
        <f aca="false">+[4]data1cf!K564</f>
        <v>11834.1752158945</v>
      </c>
      <c r="M564" s="341" t="n">
        <f aca="false">+[4]data1cf!L564</f>
        <v>11548.2544111332</v>
      </c>
      <c r="N564" s="341" t="n">
        <f aca="false">+[4]data1cf!M564</f>
        <v>11491.1519293874</v>
      </c>
      <c r="O564" s="341" t="n">
        <f aca="false">+[4]data1cf!N564</f>
        <v>11623.9948114402</v>
      </c>
      <c r="P564" s="341" t="n">
        <f aca="false">+[4]data1cf!O564</f>
        <v>11448.3461636387</v>
      </c>
      <c r="Q564" s="341" t="n">
        <f aca="false">+[4]data1cf!P564</f>
        <v>11330.1484974801</v>
      </c>
      <c r="R564" s="341" t="n">
        <f aca="false">+[4]data1cf!Q564</f>
        <v>827.556935216148</v>
      </c>
      <c r="S564" s="341" t="n">
        <f aca="false">+[4]data1cf!R564</f>
        <v>0</v>
      </c>
      <c r="T564" s="341" t="n">
        <f aca="false">+[4]data1cf!S564</f>
        <v>0</v>
      </c>
      <c r="U564" s="341" t="n">
        <f aca="false">+[4]data1cf!T564</f>
        <v>0</v>
      </c>
      <c r="V564" s="341" t="n">
        <f aca="false">+[4]data1cf!U564</f>
        <v>0</v>
      </c>
      <c r="W564" s="341" t="n">
        <f aca="false">+[4]data1cf!V564</f>
        <v>0</v>
      </c>
      <c r="X564" s="341" t="n">
        <f aca="false">+[4]data1cf!W564</f>
        <v>0</v>
      </c>
      <c r="Y564" s="341" t="n">
        <f aca="false">+[4]data1cf!X564</f>
        <v>0</v>
      </c>
      <c r="Z564" s="341" t="n">
        <f aca="false">+[4]data1cf!Y564</f>
        <v>0</v>
      </c>
      <c r="AA564" s="341" t="n">
        <f aca="false">+[4]data1cf!Z564</f>
        <v>0</v>
      </c>
      <c r="AB564" s="341"/>
      <c r="AC564" s="342" t="n">
        <f aca="false">XNPV(0.1,B564:AA564,$B$1:$AA$1)</f>
        <v>19841.658133895</v>
      </c>
      <c r="AD564" s="342" t="n">
        <f aca="false">SUMPRODUCT(B564:AA564,$B$1010:$AA$1010)</f>
        <v>45039.0095763324</v>
      </c>
      <c r="AE564" s="343" t="n">
        <f aca="false">SUMPRODUCT(B564:AA564,$B$1012:$AA$1012)</f>
        <v>44703.2485122488</v>
      </c>
      <c r="AF564" s="344" t="n">
        <f aca="false">XIRR(B564:AA564,$B$1:$AA$1)</f>
        <v>0.146768662170734</v>
      </c>
      <c r="AG564" s="345" t="n">
        <f aca="false">1-EXP(-(1/0.25)*(AD564/ABS($AD$1010)))</f>
        <v>0.974343067785769</v>
      </c>
    </row>
    <row r="565" customFormat="false" ht="12.75" hidden="false" customHeight="false" outlineLevel="0" collapsed="false">
      <c r="A565" s="336"/>
      <c r="B565" s="341" t="n">
        <f aca="false">+[4]data1cf!A565</f>
        <v>-70238.6436974903</v>
      </c>
      <c r="C565" s="341" t="n">
        <f aca="false">+[4]data1cf!B565</f>
        <v>11870.7694660078</v>
      </c>
      <c r="D565" s="341" t="n">
        <f aca="false">+[4]data1cf!C565</f>
        <v>13056.3927030127</v>
      </c>
      <c r="E565" s="341" t="n">
        <f aca="false">+[4]data1cf!D565</f>
        <v>12736.9547020238</v>
      </c>
      <c r="F565" s="341" t="n">
        <f aca="false">+[4]data1cf!E565</f>
        <v>12493.7809102872</v>
      </c>
      <c r="G565" s="341" t="n">
        <f aca="false">+[4]data1cf!F565</f>
        <v>12259.5309468216</v>
      </c>
      <c r="H565" s="341" t="n">
        <f aca="false">+[4]data1cf!G565</f>
        <v>11909.2617943064</v>
      </c>
      <c r="I565" s="341" t="n">
        <f aca="false">+[4]data1cf!H565</f>
        <v>11698.7213398347</v>
      </c>
      <c r="J565" s="341" t="n">
        <f aca="false">+[4]data1cf!I565</f>
        <v>11681.7568882918</v>
      </c>
      <c r="K565" s="341" t="n">
        <f aca="false">+[4]data1cf!J565</f>
        <v>11521.9719079755</v>
      </c>
      <c r="L565" s="341" t="n">
        <f aca="false">+[4]data1cf!K565</f>
        <v>11569.7509089133</v>
      </c>
      <c r="M565" s="341" t="n">
        <f aca="false">+[4]data1cf!L565</f>
        <v>11645.1453350484</v>
      </c>
      <c r="N565" s="341" t="n">
        <f aca="false">+[4]data1cf!M565</f>
        <v>11449.4323119685</v>
      </c>
      <c r="O565" s="341" t="n">
        <f aca="false">+[4]data1cf!N565</f>
        <v>11482.5368356239</v>
      </c>
      <c r="P565" s="341" t="n">
        <f aca="false">+[4]data1cf!O565</f>
        <v>11414.4626455734</v>
      </c>
      <c r="Q565" s="341" t="n">
        <f aca="false">+[4]data1cf!P565</f>
        <v>11443.409823104</v>
      </c>
      <c r="R565" s="341" t="n">
        <f aca="false">+[4]data1cf!Q565</f>
        <v>805.609147752735</v>
      </c>
      <c r="S565" s="341" t="n">
        <f aca="false">+[4]data1cf!R565</f>
        <v>0</v>
      </c>
      <c r="T565" s="341" t="n">
        <f aca="false">+[4]data1cf!S565</f>
        <v>0</v>
      </c>
      <c r="U565" s="341" t="n">
        <f aca="false">+[4]data1cf!T565</f>
        <v>0</v>
      </c>
      <c r="V565" s="341" t="n">
        <f aca="false">+[4]data1cf!U565</f>
        <v>0</v>
      </c>
      <c r="W565" s="341" t="n">
        <f aca="false">+[4]data1cf!V565</f>
        <v>0</v>
      </c>
      <c r="X565" s="341" t="n">
        <f aca="false">+[4]data1cf!W565</f>
        <v>0</v>
      </c>
      <c r="Y565" s="341" t="n">
        <f aca="false">+[4]data1cf!X565</f>
        <v>0</v>
      </c>
      <c r="Z565" s="341" t="n">
        <f aca="false">+[4]data1cf!Y565</f>
        <v>0</v>
      </c>
      <c r="AA565" s="341" t="n">
        <f aca="false">+[4]data1cf!Z565</f>
        <v>0</v>
      </c>
      <c r="AB565" s="341"/>
      <c r="AC565" s="342" t="n">
        <f aca="false">XNPV(0.1,B565:AA565,$B$1:$AA$1)</f>
        <v>21517.3706652733</v>
      </c>
      <c r="AD565" s="342" t="n">
        <f aca="false">SUMPRODUCT(B565:AA565,$B$1010:$AA$1010)</f>
        <v>46620.5467035896</v>
      </c>
      <c r="AE565" s="343" t="n">
        <f aca="false">SUMPRODUCT(B565:AA565,$B$1012:$AA$1012)</f>
        <v>46286.0872279396</v>
      </c>
      <c r="AF565" s="344" t="n">
        <f aca="false">XIRR(B565:AA565,$B$1:$AA$1)</f>
        <v>0.151930404740777</v>
      </c>
      <c r="AG565" s="345" t="n">
        <f aca="false">1-EXP(-(1/0.25)*(AD565/ABS($AD$1010)))</f>
        <v>0.977439733658855</v>
      </c>
    </row>
    <row r="566" customFormat="false" ht="12.75" hidden="false" customHeight="false" outlineLevel="0" collapsed="false">
      <c r="A566" s="336"/>
      <c r="B566" s="341" t="n">
        <f aca="false">+[4]data1cf!A566</f>
        <v>-72138.0443511522</v>
      </c>
      <c r="C566" s="341" t="n">
        <f aca="false">+[4]data1cf!B566</f>
        <v>12042.5993016929</v>
      </c>
      <c r="D566" s="341" t="n">
        <f aca="false">+[4]data1cf!C566</f>
        <v>13024.1189342935</v>
      </c>
      <c r="E566" s="341" t="n">
        <f aca="false">+[4]data1cf!D566</f>
        <v>12714.2795247051</v>
      </c>
      <c r="F566" s="341" t="n">
        <f aca="false">+[4]data1cf!E566</f>
        <v>12293.7081902094</v>
      </c>
      <c r="G566" s="341" t="n">
        <f aca="false">+[4]data1cf!F566</f>
        <v>12235.8377092211</v>
      </c>
      <c r="H566" s="341" t="n">
        <f aca="false">+[4]data1cf!G566</f>
        <v>12066.0717534877</v>
      </c>
      <c r="I566" s="341" t="n">
        <f aca="false">+[4]data1cf!H566</f>
        <v>11886.9486050196</v>
      </c>
      <c r="J566" s="341" t="n">
        <f aca="false">+[4]data1cf!I566</f>
        <v>11737.9429146338</v>
      </c>
      <c r="K566" s="341" t="n">
        <f aca="false">+[4]data1cf!J566</f>
        <v>11770.8329662463</v>
      </c>
      <c r="L566" s="341" t="n">
        <f aca="false">+[4]data1cf!K566</f>
        <v>11812.0410354417</v>
      </c>
      <c r="M566" s="341" t="n">
        <f aca="false">+[4]data1cf!L566</f>
        <v>11728.6372224566</v>
      </c>
      <c r="N566" s="341" t="n">
        <f aca="false">+[4]data1cf!M566</f>
        <v>11723.4106368179</v>
      </c>
      <c r="O566" s="341" t="n">
        <f aca="false">+[4]data1cf!N566</f>
        <v>11470.0915930732</v>
      </c>
      <c r="P566" s="341" t="n">
        <f aca="false">+[4]data1cf!O566</f>
        <v>11534.0148602753</v>
      </c>
      <c r="Q566" s="341" t="n">
        <f aca="false">+[4]data1cf!P566</f>
        <v>11417.6872090255</v>
      </c>
      <c r="R566" s="341" t="n">
        <f aca="false">+[4]data1cf!Q566</f>
        <v>827.394513489975</v>
      </c>
      <c r="S566" s="341" t="n">
        <f aca="false">+[4]data1cf!R566</f>
        <v>0</v>
      </c>
      <c r="T566" s="341" t="n">
        <f aca="false">+[4]data1cf!S566</f>
        <v>0</v>
      </c>
      <c r="U566" s="341" t="n">
        <f aca="false">+[4]data1cf!T566</f>
        <v>0</v>
      </c>
      <c r="V566" s="341" t="n">
        <f aca="false">+[4]data1cf!U566</f>
        <v>0</v>
      </c>
      <c r="W566" s="341" t="n">
        <f aca="false">+[4]data1cf!V566</f>
        <v>0</v>
      </c>
      <c r="X566" s="341" t="n">
        <f aca="false">+[4]data1cf!W566</f>
        <v>0</v>
      </c>
      <c r="Y566" s="341" t="n">
        <f aca="false">+[4]data1cf!X566</f>
        <v>0</v>
      </c>
      <c r="Z566" s="341" t="n">
        <f aca="false">+[4]data1cf!Y566</f>
        <v>0</v>
      </c>
      <c r="AA566" s="341" t="n">
        <f aca="false">+[4]data1cf!Z566</f>
        <v>0</v>
      </c>
      <c r="AB566" s="341"/>
      <c r="AC566" s="342" t="n">
        <f aca="false">XNPV(0.1,B566:AA566,$B$1:$AA$1)</f>
        <v>20132.0916940144</v>
      </c>
      <c r="AD566" s="342" t="n">
        <f aca="false">SUMPRODUCT(B566:AA566,$B$1010:$AA$1010)</f>
        <v>45433.4375369557</v>
      </c>
      <c r="AE566" s="343" t="n">
        <f aca="false">SUMPRODUCT(B566:AA566,$B$1012:$AA$1012)</f>
        <v>45096.2087693841</v>
      </c>
      <c r="AF566" s="344" t="n">
        <f aca="false">XIRR(B566:AA566,$B$1:$AA$1)</f>
        <v>0.147372357330629</v>
      </c>
      <c r="AG566" s="345" t="n">
        <f aca="false">1-EXP(-(1/0.25)*(AD566/ABS($AD$1010)))</f>
        <v>0.975153033276688</v>
      </c>
    </row>
    <row r="567" customFormat="false" ht="12.75" hidden="false" customHeight="false" outlineLevel="0" collapsed="false">
      <c r="A567" s="336"/>
      <c r="B567" s="341" t="n">
        <f aca="false">+[4]data1cf!A567</f>
        <v>-66866.3201593451</v>
      </c>
      <c r="C567" s="341" t="n">
        <f aca="false">+[4]data1cf!B567</f>
        <v>11954.0824559367</v>
      </c>
      <c r="D567" s="341" t="n">
        <f aca="false">+[4]data1cf!C567</f>
        <v>13031.6855959708</v>
      </c>
      <c r="E567" s="341" t="n">
        <f aca="false">+[4]data1cf!D567</f>
        <v>12651.1219400148</v>
      </c>
      <c r="F567" s="341" t="n">
        <f aca="false">+[4]data1cf!E567</f>
        <v>12271.8071608552</v>
      </c>
      <c r="G567" s="341" t="n">
        <f aca="false">+[4]data1cf!F567</f>
        <v>11890.7225154446</v>
      </c>
      <c r="H567" s="341" t="n">
        <f aca="false">+[4]data1cf!G567</f>
        <v>11789.4896564373</v>
      </c>
      <c r="I567" s="341" t="n">
        <f aca="false">+[4]data1cf!H567</f>
        <v>11719.7163326335</v>
      </c>
      <c r="J567" s="341" t="n">
        <f aca="false">+[4]data1cf!I567</f>
        <v>11674.2626050583</v>
      </c>
      <c r="K567" s="341" t="n">
        <f aca="false">+[4]data1cf!J567</f>
        <v>11595.1830489563</v>
      </c>
      <c r="L567" s="341" t="n">
        <f aca="false">+[4]data1cf!K567</f>
        <v>11667.8473491823</v>
      </c>
      <c r="M567" s="341" t="n">
        <f aca="false">+[4]data1cf!L567</f>
        <v>11553.6602740859</v>
      </c>
      <c r="N567" s="341" t="n">
        <f aca="false">+[4]data1cf!M567</f>
        <v>11425.8679402869</v>
      </c>
      <c r="O567" s="341" t="n">
        <f aca="false">+[4]data1cf!N567</f>
        <v>11262.9141874322</v>
      </c>
      <c r="P567" s="341" t="n">
        <f aca="false">+[4]data1cf!O567</f>
        <v>11344.6380780723</v>
      </c>
      <c r="Q567" s="341" t="n">
        <f aca="false">+[4]data1cf!P567</f>
        <v>11341.9833128223</v>
      </c>
      <c r="R567" s="341" t="n">
        <f aca="false">+[4]data1cf!Q567</f>
        <v>766.929945699624</v>
      </c>
      <c r="S567" s="341" t="n">
        <f aca="false">+[4]data1cf!R567</f>
        <v>0</v>
      </c>
      <c r="T567" s="341" t="n">
        <f aca="false">+[4]data1cf!S567</f>
        <v>0</v>
      </c>
      <c r="U567" s="341" t="n">
        <f aca="false">+[4]data1cf!T567</f>
        <v>0</v>
      </c>
      <c r="V567" s="341" t="n">
        <f aca="false">+[4]data1cf!U567</f>
        <v>0</v>
      </c>
      <c r="W567" s="341" t="n">
        <f aca="false">+[4]data1cf!V567</f>
        <v>0</v>
      </c>
      <c r="X567" s="341" t="n">
        <f aca="false">+[4]data1cf!W567</f>
        <v>0</v>
      </c>
      <c r="Y567" s="341" t="n">
        <f aca="false">+[4]data1cf!X567</f>
        <v>0</v>
      </c>
      <c r="Z567" s="341" t="n">
        <f aca="false">+[4]data1cf!Y567</f>
        <v>0</v>
      </c>
      <c r="AA567" s="341" t="n">
        <f aca="false">+[4]data1cf!Z567</f>
        <v>0</v>
      </c>
      <c r="AB567" s="341"/>
      <c r="AC567" s="342" t="n">
        <f aca="false">XNPV(0.1,B567:AA567,$B$1:$AA$1)</f>
        <v>24354.4189336698</v>
      </c>
      <c r="AD567" s="342" t="n">
        <f aca="false">SUMPRODUCT(B567:AA567,$B$1010:$AA$1010)</f>
        <v>49298.3506212993</v>
      </c>
      <c r="AE567" s="343" t="n">
        <f aca="false">SUMPRODUCT(B567:AA567,$B$1012:$AA$1012)</f>
        <v>48966.0133925973</v>
      </c>
      <c r="AF567" s="344" t="n">
        <f aca="false">XIRR(B567:AA567,$B$1:$AA$1)</f>
        <v>0.161309276606695</v>
      </c>
      <c r="AG567" s="345" t="n">
        <f aca="false">1-EXP(-(1/0.25)*(AD567/ABS($AD$1010)))</f>
        <v>0.981854741886362</v>
      </c>
    </row>
    <row r="568" customFormat="false" ht="12.75" hidden="false" customHeight="false" outlineLevel="0" collapsed="false">
      <c r="A568" s="336"/>
      <c r="B568" s="341" t="n">
        <f aca="false">+[4]data1cf!A568</f>
        <v>-62251.5811757704</v>
      </c>
      <c r="C568" s="341" t="n">
        <f aca="false">+[4]data1cf!B568</f>
        <v>11833.8346615335</v>
      </c>
      <c r="D568" s="341" t="n">
        <f aca="false">+[4]data1cf!C568</f>
        <v>12639.604380646</v>
      </c>
      <c r="E568" s="341" t="n">
        <f aca="false">+[4]data1cf!D568</f>
        <v>12502.9062216216</v>
      </c>
      <c r="F568" s="341" t="n">
        <f aca="false">+[4]data1cf!E568</f>
        <v>12180.4966238044</v>
      </c>
      <c r="G568" s="341" t="n">
        <f aca="false">+[4]data1cf!F568</f>
        <v>12093.7541065132</v>
      </c>
      <c r="H568" s="341" t="n">
        <f aca="false">+[4]data1cf!G568</f>
        <v>11741.0889581956</v>
      </c>
      <c r="I568" s="341" t="n">
        <f aca="false">+[4]data1cf!H568</f>
        <v>11668.796670141</v>
      </c>
      <c r="J568" s="341" t="n">
        <f aca="false">+[4]data1cf!I568</f>
        <v>11602.2959595555</v>
      </c>
      <c r="K568" s="341" t="n">
        <f aca="false">+[4]data1cf!J568</f>
        <v>11582.5119962913</v>
      </c>
      <c r="L568" s="341" t="n">
        <f aca="false">+[4]data1cf!K568</f>
        <v>11553.1979297723</v>
      </c>
      <c r="M568" s="341" t="n">
        <f aca="false">+[4]data1cf!L568</f>
        <v>11537.3492666191</v>
      </c>
      <c r="N568" s="341" t="n">
        <f aca="false">+[4]data1cf!M568</f>
        <v>11367.7480664789</v>
      </c>
      <c r="O568" s="341" t="n">
        <f aca="false">+[4]data1cf!N568</f>
        <v>11266.1335376785</v>
      </c>
      <c r="P568" s="341" t="n">
        <f aca="false">+[4]data1cf!O568</f>
        <v>11290.623383612</v>
      </c>
      <c r="Q568" s="341" t="n">
        <f aca="false">+[4]data1cf!P568</f>
        <v>11166.9284974381</v>
      </c>
      <c r="R568" s="341" t="n">
        <f aca="false">+[4]data1cf!Q568</f>
        <v>714.000735453616</v>
      </c>
      <c r="S568" s="341" t="n">
        <f aca="false">+[4]data1cf!R568</f>
        <v>0</v>
      </c>
      <c r="T568" s="341" t="n">
        <f aca="false">+[4]data1cf!S568</f>
        <v>0</v>
      </c>
      <c r="U568" s="341" t="n">
        <f aca="false">+[4]data1cf!T568</f>
        <v>0</v>
      </c>
      <c r="V568" s="341" t="n">
        <f aca="false">+[4]data1cf!U568</f>
        <v>0</v>
      </c>
      <c r="W568" s="341" t="n">
        <f aca="false">+[4]data1cf!V568</f>
        <v>0</v>
      </c>
      <c r="X568" s="341" t="n">
        <f aca="false">+[4]data1cf!W568</f>
        <v>0</v>
      </c>
      <c r="Y568" s="341" t="n">
        <f aca="false">+[4]data1cf!X568</f>
        <v>0</v>
      </c>
      <c r="Z568" s="341" t="n">
        <f aca="false">+[4]data1cf!Y568</f>
        <v>0</v>
      </c>
      <c r="AA568" s="341" t="n">
        <f aca="false">+[4]data1cf!Z568</f>
        <v>0</v>
      </c>
      <c r="AB568" s="341"/>
      <c r="AC568" s="342" t="n">
        <f aca="false">XNPV(0.1,B568:AA568,$B$1:$AA$1)</f>
        <v>28260.8676977811</v>
      </c>
      <c r="AD568" s="342" t="n">
        <f aca="false">SUMPRODUCT(B568:AA568,$B$1010:$AA$1010)</f>
        <v>53068.3316070264</v>
      </c>
      <c r="AE568" s="343" t="n">
        <f aca="false">SUMPRODUCT(B568:AA568,$B$1012:$AA$1012)</f>
        <v>52737.8276365116</v>
      </c>
      <c r="AF568" s="344" t="n">
        <f aca="false">XIRR(B568:AA568,$B$1:$AA$1)</f>
        <v>0.175329261110119</v>
      </c>
      <c r="AG568" s="345" t="n">
        <f aca="false">1-EXP(-(1/0.25)*(AD568/ABS($AD$1010)))</f>
        <v>0.986646166381004</v>
      </c>
    </row>
    <row r="569" customFormat="false" ht="12.75" hidden="false" customHeight="false" outlineLevel="0" collapsed="false">
      <c r="A569" s="336"/>
      <c r="B569" s="341" t="n">
        <f aca="false">+[4]data1cf!A569</f>
        <v>-60763.0971809212</v>
      </c>
      <c r="C569" s="341" t="n">
        <f aca="false">+[4]data1cf!B569</f>
        <v>11748.7311053767</v>
      </c>
      <c r="D569" s="341" t="n">
        <f aca="false">+[4]data1cf!C569</f>
        <v>12657.3474666173</v>
      </c>
      <c r="E569" s="341" t="n">
        <f aca="false">+[4]data1cf!D569</f>
        <v>12330.79438786</v>
      </c>
      <c r="F569" s="341" t="n">
        <f aca="false">+[4]data1cf!E569</f>
        <v>12082.6086638404</v>
      </c>
      <c r="G569" s="341" t="n">
        <f aca="false">+[4]data1cf!F569</f>
        <v>11868.1582046334</v>
      </c>
      <c r="H569" s="341" t="n">
        <f aca="false">+[4]data1cf!G569</f>
        <v>11720.3586939609</v>
      </c>
      <c r="I569" s="341" t="n">
        <f aca="false">+[4]data1cf!H569</f>
        <v>11597.3206752782</v>
      </c>
      <c r="J569" s="341" t="n">
        <f aca="false">+[4]data1cf!I569</f>
        <v>11506.2895890973</v>
      </c>
      <c r="K569" s="341" t="n">
        <f aca="false">+[4]data1cf!J569</f>
        <v>11609.8175345207</v>
      </c>
      <c r="L569" s="341" t="n">
        <f aca="false">+[4]data1cf!K569</f>
        <v>11331.4166585614</v>
      </c>
      <c r="M569" s="341" t="n">
        <f aca="false">+[4]data1cf!L569</f>
        <v>11334.1433198551</v>
      </c>
      <c r="N569" s="341" t="n">
        <f aca="false">+[4]data1cf!M569</f>
        <v>11404.594807765</v>
      </c>
      <c r="O569" s="341" t="n">
        <f aca="false">+[4]data1cf!N569</f>
        <v>11291.0654885169</v>
      </c>
      <c r="P569" s="341" t="n">
        <f aca="false">+[4]data1cf!O569</f>
        <v>11227.2306678464</v>
      </c>
      <c r="Q569" s="341" t="n">
        <f aca="false">+[4]data1cf!P569</f>
        <v>11101.3949644041</v>
      </c>
      <c r="R569" s="341" t="n">
        <f aca="false">+[4]data1cf!Q569</f>
        <v>696.928419426293</v>
      </c>
      <c r="S569" s="341" t="n">
        <f aca="false">+[4]data1cf!R569</f>
        <v>0</v>
      </c>
      <c r="T569" s="341" t="n">
        <f aca="false">+[4]data1cf!S569</f>
        <v>0</v>
      </c>
      <c r="U569" s="341" t="n">
        <f aca="false">+[4]data1cf!T569</f>
        <v>0</v>
      </c>
      <c r="V569" s="341" t="n">
        <f aca="false">+[4]data1cf!U569</f>
        <v>0</v>
      </c>
      <c r="W569" s="341" t="n">
        <f aca="false">+[4]data1cf!V569</f>
        <v>0</v>
      </c>
      <c r="X569" s="341" t="n">
        <f aca="false">+[4]data1cf!W569</f>
        <v>0</v>
      </c>
      <c r="Y569" s="341" t="n">
        <f aca="false">+[4]data1cf!X569</f>
        <v>0</v>
      </c>
      <c r="Z569" s="341" t="n">
        <f aca="false">+[4]data1cf!Y569</f>
        <v>0</v>
      </c>
      <c r="AA569" s="341" t="n">
        <f aca="false">+[4]data1cf!Z569</f>
        <v>0</v>
      </c>
      <c r="AB569" s="341"/>
      <c r="AC569" s="342" t="n">
        <f aca="false">XNPV(0.1,B569:AA569,$B$1:$AA$1)</f>
        <v>29095.2234950406</v>
      </c>
      <c r="AD569" s="342" t="n">
        <f aca="false">SUMPRODUCT(B569:AA569,$B$1010:$AA$1010)</f>
        <v>53727.4366008771</v>
      </c>
      <c r="AE569" s="343" t="n">
        <f aca="false">SUMPRODUCT(B569:AA569,$B$1012:$AA$1012)</f>
        <v>53399.2039650043</v>
      </c>
      <c r="AF569" s="344" t="n">
        <f aca="false">XIRR(B569:AA569,$B$1:$AA$1)</f>
        <v>0.17920857609184</v>
      </c>
      <c r="AG569" s="345" t="n">
        <f aca="false">1-EXP(-(1/0.25)*(AD569/ABS($AD$1010)))</f>
        <v>0.987343135898292</v>
      </c>
    </row>
    <row r="570" customFormat="false" ht="12.75" hidden="false" customHeight="false" outlineLevel="0" collapsed="false">
      <c r="A570" s="336"/>
      <c r="B570" s="341" t="n">
        <f aca="false">+[4]data1cf!A570</f>
        <v>-64768.1854563524</v>
      </c>
      <c r="C570" s="341" t="n">
        <f aca="false">+[4]data1cf!B570</f>
        <v>11844.3224147994</v>
      </c>
      <c r="D570" s="341" t="n">
        <f aca="false">+[4]data1cf!C570</f>
        <v>12844.7146146912</v>
      </c>
      <c r="E570" s="341" t="n">
        <f aca="false">+[4]data1cf!D570</f>
        <v>12585.8745504547</v>
      </c>
      <c r="F570" s="341" t="n">
        <f aca="false">+[4]data1cf!E570</f>
        <v>12188.1879627019</v>
      </c>
      <c r="G570" s="341" t="n">
        <f aca="false">+[4]data1cf!F570</f>
        <v>11982.4407821651</v>
      </c>
      <c r="H570" s="341" t="n">
        <f aca="false">+[4]data1cf!G570</f>
        <v>11910.0158716748</v>
      </c>
      <c r="I570" s="341" t="n">
        <f aca="false">+[4]data1cf!H570</f>
        <v>11649.8334472144</v>
      </c>
      <c r="J570" s="341" t="n">
        <f aca="false">+[4]data1cf!I570</f>
        <v>11620.7451957784</v>
      </c>
      <c r="K570" s="341" t="n">
        <f aca="false">+[4]data1cf!J570</f>
        <v>11491.5812528484</v>
      </c>
      <c r="L570" s="341" t="n">
        <f aca="false">+[4]data1cf!K570</f>
        <v>11365.3152238029</v>
      </c>
      <c r="M570" s="341" t="n">
        <f aca="false">+[4]data1cf!L570</f>
        <v>11487.3626490044</v>
      </c>
      <c r="N570" s="341" t="n">
        <f aca="false">+[4]data1cf!M570</f>
        <v>11389.2647360049</v>
      </c>
      <c r="O570" s="341" t="n">
        <f aca="false">+[4]data1cf!N570</f>
        <v>11392.458126232</v>
      </c>
      <c r="P570" s="341" t="n">
        <f aca="false">+[4]data1cf!O570</f>
        <v>11241.0519023325</v>
      </c>
      <c r="Q570" s="341" t="n">
        <f aca="false">+[4]data1cf!P570</f>
        <v>11508.6795195507</v>
      </c>
      <c r="R570" s="341" t="n">
        <f aca="false">+[4]data1cf!Q570</f>
        <v>742.865179910179</v>
      </c>
      <c r="S570" s="341" t="n">
        <f aca="false">+[4]data1cf!R570</f>
        <v>0</v>
      </c>
      <c r="T570" s="341" t="n">
        <f aca="false">+[4]data1cf!S570</f>
        <v>0</v>
      </c>
      <c r="U570" s="341" t="n">
        <f aca="false">+[4]data1cf!T570</f>
        <v>0</v>
      </c>
      <c r="V570" s="341" t="n">
        <f aca="false">+[4]data1cf!U570</f>
        <v>0</v>
      </c>
      <c r="W570" s="341" t="n">
        <f aca="false">+[4]data1cf!V570</f>
        <v>0</v>
      </c>
      <c r="X570" s="341" t="n">
        <f aca="false">+[4]data1cf!W570</f>
        <v>0</v>
      </c>
      <c r="Y570" s="341" t="n">
        <f aca="false">+[4]data1cf!X570</f>
        <v>0</v>
      </c>
      <c r="Z570" s="341" t="n">
        <f aca="false">+[4]data1cf!Y570</f>
        <v>0</v>
      </c>
      <c r="AA570" s="341" t="n">
        <f aca="false">+[4]data1cf!Z570</f>
        <v>0</v>
      </c>
      <c r="AB570" s="341"/>
      <c r="AC570" s="342" t="n">
        <f aca="false">XNPV(0.1,B570:AA570,$B$1:$AA$1)</f>
        <v>26005.8653792003</v>
      </c>
      <c r="AD570" s="342" t="n">
        <f aca="false">SUMPRODUCT(B570:AA570,$B$1010:$AA$1010)</f>
        <v>50865.2698922706</v>
      </c>
      <c r="AE570" s="343" t="n">
        <f aca="false">SUMPRODUCT(B570:AA570,$B$1012:$AA$1012)</f>
        <v>50533.9800429991</v>
      </c>
      <c r="AF570" s="344" t="n">
        <f aca="false">XIRR(B570:AA570,$B$1:$AA$1)</f>
        <v>0.167140085683928</v>
      </c>
      <c r="AG570" s="345" t="n">
        <f aca="false">1-EXP(-(1/0.25)*(AD570/ABS($AD$1010)))</f>
        <v>0.984025806000523</v>
      </c>
    </row>
    <row r="571" customFormat="false" ht="12.75" hidden="false" customHeight="false" outlineLevel="0" collapsed="false">
      <c r="A571" s="336"/>
      <c r="B571" s="341" t="n">
        <f aca="false">+[4]data1cf!A571</f>
        <v>-61765.214998324</v>
      </c>
      <c r="C571" s="341" t="n">
        <f aca="false">+[4]data1cf!B571</f>
        <v>11879.0749515482</v>
      </c>
      <c r="D571" s="341" t="n">
        <f aca="false">+[4]data1cf!C571</f>
        <v>12639.6066336332</v>
      </c>
      <c r="E571" s="341" t="n">
        <f aca="false">+[4]data1cf!D571</f>
        <v>12396.2189478546</v>
      </c>
      <c r="F571" s="341" t="n">
        <f aca="false">+[4]data1cf!E571</f>
        <v>12016.9003494895</v>
      </c>
      <c r="G571" s="341" t="n">
        <f aca="false">+[4]data1cf!F571</f>
        <v>11938.9091781715</v>
      </c>
      <c r="H571" s="341" t="n">
        <f aca="false">+[4]data1cf!G571</f>
        <v>11609.9379664884</v>
      </c>
      <c r="I571" s="341" t="n">
        <f aca="false">+[4]data1cf!H571</f>
        <v>11627.4075946413</v>
      </c>
      <c r="J571" s="341" t="n">
        <f aca="false">+[4]data1cf!I571</f>
        <v>11546.5267379453</v>
      </c>
      <c r="K571" s="341" t="n">
        <f aca="false">+[4]data1cf!J571</f>
        <v>11566.3141571941</v>
      </c>
      <c r="L571" s="341" t="n">
        <f aca="false">+[4]data1cf!K571</f>
        <v>11428.3308893299</v>
      </c>
      <c r="M571" s="341" t="n">
        <f aca="false">+[4]data1cf!L571</f>
        <v>11369.6078133488</v>
      </c>
      <c r="N571" s="341" t="n">
        <f aca="false">+[4]data1cf!M571</f>
        <v>11267.7051611102</v>
      </c>
      <c r="O571" s="341" t="n">
        <f aca="false">+[4]data1cf!N571</f>
        <v>11221.7720897222</v>
      </c>
      <c r="P571" s="341" t="n">
        <f aca="false">+[4]data1cf!O571</f>
        <v>11223.033831445</v>
      </c>
      <c r="Q571" s="341" t="n">
        <f aca="false">+[4]data1cf!P571</f>
        <v>11247.5502403426</v>
      </c>
      <c r="R571" s="341" t="n">
        <f aca="false">+[4]data1cf!Q571</f>
        <v>708.422309944777</v>
      </c>
      <c r="S571" s="341" t="n">
        <f aca="false">+[4]data1cf!R571</f>
        <v>0</v>
      </c>
      <c r="T571" s="341" t="n">
        <f aca="false">+[4]data1cf!S571</f>
        <v>0</v>
      </c>
      <c r="U571" s="341" t="n">
        <f aca="false">+[4]data1cf!T571</f>
        <v>0</v>
      </c>
      <c r="V571" s="341" t="n">
        <f aca="false">+[4]data1cf!U571</f>
        <v>0</v>
      </c>
      <c r="W571" s="341" t="n">
        <f aca="false">+[4]data1cf!V571</f>
        <v>0</v>
      </c>
      <c r="X571" s="341" t="n">
        <f aca="false">+[4]data1cf!W571</f>
        <v>0</v>
      </c>
      <c r="Y571" s="341" t="n">
        <f aca="false">+[4]data1cf!X571</f>
        <v>0</v>
      </c>
      <c r="Z571" s="341" t="n">
        <f aca="false">+[4]data1cf!Y571</f>
        <v>0</v>
      </c>
      <c r="AA571" s="341" t="n">
        <f aca="false">+[4]data1cf!Z571</f>
        <v>0</v>
      </c>
      <c r="AB571" s="341"/>
      <c r="AC571" s="342" t="n">
        <f aca="false">XNPV(0.1,B571:AA571,$B$1:$AA$1)</f>
        <v>28221.0535179796</v>
      </c>
      <c r="AD571" s="342" t="n">
        <f aca="false">SUMPRODUCT(B571:AA571,$B$1010:$AA$1010)</f>
        <v>52865.7112475463</v>
      </c>
      <c r="AE571" s="343" t="n">
        <f aca="false">SUMPRODUCT(B571:AA571,$B$1012:$AA$1012)</f>
        <v>52537.3072335789</v>
      </c>
      <c r="AF571" s="344" t="n">
        <f aca="false">XIRR(B571:AA571,$B$1:$AA$1)</f>
        <v>0.175880059604036</v>
      </c>
      <c r="AG571" s="345" t="n">
        <f aca="false">1-EXP(-(1/0.25)*(AD571/ABS($AD$1010)))</f>
        <v>0.986424288801234</v>
      </c>
    </row>
    <row r="572" customFormat="false" ht="12.75" hidden="false" customHeight="false" outlineLevel="0" collapsed="false">
      <c r="A572" s="336"/>
      <c r="B572" s="341" t="n">
        <f aca="false">+[4]data1cf!A572</f>
        <v>-68747.2750987705</v>
      </c>
      <c r="C572" s="341" t="n">
        <f aca="false">+[4]data1cf!B572</f>
        <v>12114.944613727</v>
      </c>
      <c r="D572" s="341" t="n">
        <f aca="false">+[4]data1cf!C572</f>
        <v>13009.1944862281</v>
      </c>
      <c r="E572" s="341" t="n">
        <f aca="false">+[4]data1cf!D572</f>
        <v>12652.9076564037</v>
      </c>
      <c r="F572" s="341" t="n">
        <f aca="false">+[4]data1cf!E572</f>
        <v>12388.5934075189</v>
      </c>
      <c r="G572" s="341" t="n">
        <f aca="false">+[4]data1cf!F572</f>
        <v>11999.0269346951</v>
      </c>
      <c r="H572" s="341" t="n">
        <f aca="false">+[4]data1cf!G572</f>
        <v>11837.8529235884</v>
      </c>
      <c r="I572" s="341" t="n">
        <f aca="false">+[4]data1cf!H572</f>
        <v>11818.8920053527</v>
      </c>
      <c r="J572" s="341" t="n">
        <f aca="false">+[4]data1cf!I572</f>
        <v>11646.8434639155</v>
      </c>
      <c r="K572" s="341" t="n">
        <f aca="false">+[4]data1cf!J572</f>
        <v>11636.0458241437</v>
      </c>
      <c r="L572" s="341" t="n">
        <f aca="false">+[4]data1cf!K572</f>
        <v>11704.7057936217</v>
      </c>
      <c r="M572" s="341" t="n">
        <f aca="false">+[4]data1cf!L572</f>
        <v>11370.4407923169</v>
      </c>
      <c r="N572" s="341" t="n">
        <f aca="false">+[4]data1cf!M572</f>
        <v>11564.2053937614</v>
      </c>
      <c r="O572" s="341" t="n">
        <f aca="false">+[4]data1cf!N572</f>
        <v>11584.6309323272</v>
      </c>
      <c r="P572" s="341" t="n">
        <f aca="false">+[4]data1cf!O572</f>
        <v>11382.2881941725</v>
      </c>
      <c r="Q572" s="341" t="n">
        <f aca="false">+[4]data1cf!P572</f>
        <v>11406.6902995245</v>
      </c>
      <c r="R572" s="341" t="n">
        <f aca="false">+[4]data1cf!Q572</f>
        <v>788.503746472858</v>
      </c>
      <c r="S572" s="341" t="n">
        <f aca="false">+[4]data1cf!R572</f>
        <v>0</v>
      </c>
      <c r="T572" s="341" t="n">
        <f aca="false">+[4]data1cf!S572</f>
        <v>0</v>
      </c>
      <c r="U572" s="341" t="n">
        <f aca="false">+[4]data1cf!T572</f>
        <v>0</v>
      </c>
      <c r="V572" s="341" t="n">
        <f aca="false">+[4]data1cf!U572</f>
        <v>0</v>
      </c>
      <c r="W572" s="341" t="n">
        <f aca="false">+[4]data1cf!V572</f>
        <v>0</v>
      </c>
      <c r="X572" s="341" t="n">
        <f aca="false">+[4]data1cf!W572</f>
        <v>0</v>
      </c>
      <c r="Y572" s="341" t="n">
        <f aca="false">+[4]data1cf!X572</f>
        <v>0</v>
      </c>
      <c r="Z572" s="341" t="n">
        <f aca="false">+[4]data1cf!Y572</f>
        <v>0</v>
      </c>
      <c r="AA572" s="341" t="n">
        <f aca="false">+[4]data1cf!Z572</f>
        <v>0</v>
      </c>
      <c r="AB572" s="341"/>
      <c r="AC572" s="342" t="n">
        <f aca="false">XNPV(0.1,B572:AA572,$B$1:$AA$1)</f>
        <v>22949.3872609422</v>
      </c>
      <c r="AD572" s="342" t="n">
        <f aca="false">SUMPRODUCT(B572:AA572,$B$1010:$AA$1010)</f>
        <v>48022.1230642847</v>
      </c>
      <c r="AE572" s="343" t="n">
        <f aca="false">SUMPRODUCT(B572:AA572,$B$1012:$AA$1012)</f>
        <v>47687.9910684656</v>
      </c>
      <c r="AF572" s="344" t="n">
        <f aca="false">XIRR(B572:AA572,$B$1:$AA$1)</f>
        <v>0.156424497810351</v>
      </c>
      <c r="AG572" s="345" t="n">
        <f aca="false">1-EXP(-(1/0.25)*(AD572/ABS($AD$1010)))</f>
        <v>0.979870174863806</v>
      </c>
    </row>
    <row r="573" customFormat="false" ht="12.75" hidden="false" customHeight="false" outlineLevel="0" collapsed="false">
      <c r="A573" s="336"/>
      <c r="B573" s="341" t="n">
        <f aca="false">+[4]data1cf!A573</f>
        <v>-66969.1578380899</v>
      </c>
      <c r="C573" s="341" t="n">
        <f aca="false">+[4]data1cf!B573</f>
        <v>12089.1878217157</v>
      </c>
      <c r="D573" s="341" t="n">
        <f aca="false">+[4]data1cf!C573</f>
        <v>12923.1018881063</v>
      </c>
      <c r="E573" s="341" t="n">
        <f aca="false">+[4]data1cf!D573</f>
        <v>12518.1823373895</v>
      </c>
      <c r="F573" s="341" t="n">
        <f aca="false">+[4]data1cf!E573</f>
        <v>12423.3495214692</v>
      </c>
      <c r="G573" s="341" t="n">
        <f aca="false">+[4]data1cf!F573</f>
        <v>12037.7742855659</v>
      </c>
      <c r="H573" s="341" t="n">
        <f aca="false">+[4]data1cf!G573</f>
        <v>11832.9858912451</v>
      </c>
      <c r="I573" s="341" t="n">
        <f aca="false">+[4]data1cf!H573</f>
        <v>11723.6163105782</v>
      </c>
      <c r="J573" s="341" t="n">
        <f aca="false">+[4]data1cf!I573</f>
        <v>11631.6601620121</v>
      </c>
      <c r="K573" s="341" t="n">
        <f aca="false">+[4]data1cf!J573</f>
        <v>11541.6989801344</v>
      </c>
      <c r="L573" s="341" t="n">
        <f aca="false">+[4]data1cf!K573</f>
        <v>11669.7607442819</v>
      </c>
      <c r="M573" s="341" t="n">
        <f aca="false">+[4]data1cf!L573</f>
        <v>11544.7683469448</v>
      </c>
      <c r="N573" s="341" t="n">
        <f aca="false">+[4]data1cf!M573</f>
        <v>11380.2137595533</v>
      </c>
      <c r="O573" s="341" t="n">
        <f aca="false">+[4]data1cf!N573</f>
        <v>11534.2438030649</v>
      </c>
      <c r="P573" s="341" t="n">
        <f aca="false">+[4]data1cf!O573</f>
        <v>11383.9795949459</v>
      </c>
      <c r="Q573" s="341" t="n">
        <f aca="false">+[4]data1cf!P573</f>
        <v>11235.4563746094</v>
      </c>
      <c r="R573" s="341" t="n">
        <f aca="false">+[4]data1cf!Q573</f>
        <v>768.109452739756</v>
      </c>
      <c r="S573" s="341" t="n">
        <f aca="false">+[4]data1cf!R573</f>
        <v>0</v>
      </c>
      <c r="T573" s="341" t="n">
        <f aca="false">+[4]data1cf!S573</f>
        <v>0</v>
      </c>
      <c r="U573" s="341" t="n">
        <f aca="false">+[4]data1cf!T573</f>
        <v>0</v>
      </c>
      <c r="V573" s="341" t="n">
        <f aca="false">+[4]data1cf!U573</f>
        <v>0</v>
      </c>
      <c r="W573" s="341" t="n">
        <f aca="false">+[4]data1cf!V573</f>
        <v>0</v>
      </c>
      <c r="X573" s="341" t="n">
        <f aca="false">+[4]data1cf!W573</f>
        <v>0</v>
      </c>
      <c r="Y573" s="341" t="n">
        <f aca="false">+[4]data1cf!X573</f>
        <v>0</v>
      </c>
      <c r="Z573" s="341" t="n">
        <f aca="false">+[4]data1cf!Y573</f>
        <v>0</v>
      </c>
      <c r="AA573" s="341" t="n">
        <f aca="false">+[4]data1cf!Z573</f>
        <v>0</v>
      </c>
      <c r="AB573" s="341"/>
      <c r="AC573" s="342" t="n">
        <f aca="false">XNPV(0.1,B573:AA573,$B$1:$AA$1)</f>
        <v>24410.354166789</v>
      </c>
      <c r="AD573" s="342" t="n">
        <f aca="false">SUMPRODUCT(B573:AA573,$B$1010:$AA$1010)</f>
        <v>49392.7928379812</v>
      </c>
      <c r="AE573" s="343" t="n">
        <f aca="false">SUMPRODUCT(B573:AA573,$B$1012:$AA$1012)</f>
        <v>49059.9329088002</v>
      </c>
      <c r="AF573" s="344" t="n">
        <f aca="false">XIRR(B573:AA573,$B$1:$AA$1)</f>
        <v>0.161364589100124</v>
      </c>
      <c r="AG573" s="345" t="n">
        <f aca="false">1-EXP(-(1/0.25)*(AD573/ABS($AD$1010)))</f>
        <v>0.981993578390893</v>
      </c>
    </row>
    <row r="574" customFormat="false" ht="12.75" hidden="false" customHeight="false" outlineLevel="0" collapsed="false">
      <c r="A574" s="336"/>
      <c r="B574" s="341" t="n">
        <f aca="false">+[4]data1cf!A574</f>
        <v>-61900.7032558325</v>
      </c>
      <c r="C574" s="341" t="n">
        <f aca="false">+[4]data1cf!B574</f>
        <v>11805.3331201767</v>
      </c>
      <c r="D574" s="341" t="n">
        <f aca="false">+[4]data1cf!C574</f>
        <v>12727.7157363796</v>
      </c>
      <c r="E574" s="341" t="n">
        <f aca="false">+[4]data1cf!D574</f>
        <v>12359.0650132999</v>
      </c>
      <c r="F574" s="341" t="n">
        <f aca="false">+[4]data1cf!E574</f>
        <v>12130.6388956784</v>
      </c>
      <c r="G574" s="341" t="n">
        <f aca="false">+[4]data1cf!F574</f>
        <v>11974.7274144773</v>
      </c>
      <c r="H574" s="341" t="n">
        <f aca="false">+[4]data1cf!G574</f>
        <v>11673.9725874067</v>
      </c>
      <c r="I574" s="341" t="n">
        <f aca="false">+[4]data1cf!H574</f>
        <v>11501.3922285884</v>
      </c>
      <c r="J574" s="341" t="n">
        <f aca="false">+[4]data1cf!I574</f>
        <v>11628.0002775186</v>
      </c>
      <c r="K574" s="341" t="n">
        <f aca="false">+[4]data1cf!J574</f>
        <v>11426.4627813812</v>
      </c>
      <c r="L574" s="341" t="n">
        <f aca="false">+[4]data1cf!K574</f>
        <v>11492.9477148632</v>
      </c>
      <c r="M574" s="341" t="n">
        <f aca="false">+[4]data1cf!L574</f>
        <v>11378.7809563882</v>
      </c>
      <c r="N574" s="341" t="n">
        <f aca="false">+[4]data1cf!M574</f>
        <v>11322.1518283204</v>
      </c>
      <c r="O574" s="341" t="n">
        <f aca="false">+[4]data1cf!N574</f>
        <v>11196.110439227</v>
      </c>
      <c r="P574" s="341" t="n">
        <f aca="false">+[4]data1cf!O574</f>
        <v>11240.2204597815</v>
      </c>
      <c r="Q574" s="341" t="n">
        <f aca="false">+[4]data1cf!P574</f>
        <v>11192.6802745939</v>
      </c>
      <c r="R574" s="341" t="n">
        <f aca="false">+[4]data1cf!Q574</f>
        <v>709.976306063097</v>
      </c>
      <c r="S574" s="341" t="n">
        <f aca="false">+[4]data1cf!R574</f>
        <v>0</v>
      </c>
      <c r="T574" s="341" t="n">
        <f aca="false">+[4]data1cf!S574</f>
        <v>0</v>
      </c>
      <c r="U574" s="341" t="n">
        <f aca="false">+[4]data1cf!T574</f>
        <v>0</v>
      </c>
      <c r="V574" s="341" t="n">
        <f aca="false">+[4]data1cf!U574</f>
        <v>0</v>
      </c>
      <c r="W574" s="341" t="n">
        <f aca="false">+[4]data1cf!V574</f>
        <v>0</v>
      </c>
      <c r="X574" s="341" t="n">
        <f aca="false">+[4]data1cf!W574</f>
        <v>0</v>
      </c>
      <c r="Y574" s="341" t="n">
        <f aca="false">+[4]data1cf!X574</f>
        <v>0</v>
      </c>
      <c r="Z574" s="341" t="n">
        <f aca="false">+[4]data1cf!Y574</f>
        <v>0</v>
      </c>
      <c r="AA574" s="341" t="n">
        <f aca="false">+[4]data1cf!Z574</f>
        <v>0</v>
      </c>
      <c r="AB574" s="341"/>
      <c r="AC574" s="342" t="n">
        <f aca="false">XNPV(0.1,B574:AA574,$B$1:$AA$1)</f>
        <v>28143.271490079</v>
      </c>
      <c r="AD574" s="342" t="n">
        <f aca="false">SUMPRODUCT(B574:AA574,$B$1010:$AA$1010)</f>
        <v>52798.3226017403</v>
      </c>
      <c r="AE574" s="343" t="n">
        <f aca="false">SUMPRODUCT(B574:AA574,$B$1012:$AA$1012)</f>
        <v>52469.8273835651</v>
      </c>
      <c r="AF574" s="344" t="n">
        <f aca="false">XIRR(B574:AA574,$B$1:$AA$1)</f>
        <v>0.17553846892792</v>
      </c>
      <c r="AG574" s="345" t="n">
        <f aca="false">1-EXP(-(1/0.25)*(AD574/ABS($AD$1010)))</f>
        <v>0.986349681538116</v>
      </c>
    </row>
    <row r="575" customFormat="false" ht="12.75" hidden="false" customHeight="false" outlineLevel="0" collapsed="false">
      <c r="A575" s="336"/>
      <c r="B575" s="341" t="n">
        <f aca="false">+[4]data1cf!A575</f>
        <v>-70580.4747392053</v>
      </c>
      <c r="C575" s="341" t="n">
        <f aca="false">+[4]data1cf!B575</f>
        <v>11889.4813586869</v>
      </c>
      <c r="D575" s="341" t="n">
        <f aca="false">+[4]data1cf!C575</f>
        <v>13021.0544874217</v>
      </c>
      <c r="E575" s="341" t="n">
        <f aca="false">+[4]data1cf!D575</f>
        <v>12701.8003062635</v>
      </c>
      <c r="F575" s="341" t="n">
        <f aca="false">+[4]data1cf!E575</f>
        <v>12388.9255672622</v>
      </c>
      <c r="G575" s="341" t="n">
        <f aca="false">+[4]data1cf!F575</f>
        <v>12119.3256604148</v>
      </c>
      <c r="H575" s="341" t="n">
        <f aca="false">+[4]data1cf!G575</f>
        <v>11837.9241466001</v>
      </c>
      <c r="I575" s="341" t="n">
        <f aca="false">+[4]data1cf!H575</f>
        <v>11833.0527839844</v>
      </c>
      <c r="J575" s="341" t="n">
        <f aca="false">+[4]data1cf!I575</f>
        <v>11846.6993634284</v>
      </c>
      <c r="K575" s="341" t="n">
        <f aca="false">+[4]data1cf!J575</f>
        <v>11739.1277825464</v>
      </c>
      <c r="L575" s="341" t="n">
        <f aca="false">+[4]data1cf!K575</f>
        <v>11636.3925289821</v>
      </c>
      <c r="M575" s="341" t="n">
        <f aca="false">+[4]data1cf!L575</f>
        <v>11642.7223243042</v>
      </c>
      <c r="N575" s="341" t="n">
        <f aca="false">+[4]data1cf!M575</f>
        <v>11601.9638964707</v>
      </c>
      <c r="O575" s="341" t="n">
        <f aca="false">+[4]data1cf!N575</f>
        <v>11568.4863840715</v>
      </c>
      <c r="P575" s="341" t="n">
        <f aca="false">+[4]data1cf!O575</f>
        <v>11364.6767651324</v>
      </c>
      <c r="Q575" s="341" t="n">
        <f aca="false">+[4]data1cf!P575</f>
        <v>11410.919450374</v>
      </c>
      <c r="R575" s="341" t="n">
        <f aca="false">+[4]data1cf!Q575</f>
        <v>809.529813068789</v>
      </c>
      <c r="S575" s="341" t="n">
        <f aca="false">+[4]data1cf!R575</f>
        <v>0</v>
      </c>
      <c r="T575" s="341" t="n">
        <f aca="false">+[4]data1cf!S575</f>
        <v>0</v>
      </c>
      <c r="U575" s="341" t="n">
        <f aca="false">+[4]data1cf!T575</f>
        <v>0</v>
      </c>
      <c r="V575" s="341" t="n">
        <f aca="false">+[4]data1cf!U575</f>
        <v>0</v>
      </c>
      <c r="W575" s="341" t="n">
        <f aca="false">+[4]data1cf!V575</f>
        <v>0</v>
      </c>
      <c r="X575" s="341" t="n">
        <f aca="false">+[4]data1cf!W575</f>
        <v>0</v>
      </c>
      <c r="Y575" s="341" t="n">
        <f aca="false">+[4]data1cf!X575</f>
        <v>0</v>
      </c>
      <c r="Z575" s="341" t="n">
        <f aca="false">+[4]data1cf!Y575</f>
        <v>0</v>
      </c>
      <c r="AA575" s="341" t="n">
        <f aca="false">+[4]data1cf!Z575</f>
        <v>0</v>
      </c>
      <c r="AB575" s="341"/>
      <c r="AC575" s="342" t="n">
        <f aca="false">XNPV(0.1,B575:AA575,$B$1:$AA$1)</f>
        <v>21254.1699505485</v>
      </c>
      <c r="AD575" s="342" t="n">
        <f aca="false">SUMPRODUCT(B575:AA575,$B$1010:$AA$1010)</f>
        <v>46435.6863782788</v>
      </c>
      <c r="AE575" s="343" t="n">
        <f aca="false">SUMPRODUCT(B575:AA575,$B$1012:$AA$1012)</f>
        <v>46100.1097219616</v>
      </c>
      <c r="AF575" s="344" t="n">
        <f aca="false">XIRR(B575:AA575,$B$1:$AA$1)</f>
        <v>0.150960060312644</v>
      </c>
      <c r="AG575" s="345" t="n">
        <f aca="false">1-EXP(-(1/0.25)*(AD575/ABS($AD$1010)))</f>
        <v>0.97709799206254</v>
      </c>
    </row>
    <row r="576" customFormat="false" ht="12.75" hidden="false" customHeight="false" outlineLevel="0" collapsed="false">
      <c r="A576" s="336"/>
      <c r="B576" s="341" t="n">
        <f aca="false">+[4]data1cf!A576</f>
        <v>-71172.3426465841</v>
      </c>
      <c r="C576" s="341" t="n">
        <f aca="false">+[4]data1cf!B576</f>
        <v>11963.6129366377</v>
      </c>
      <c r="D576" s="341" t="n">
        <f aca="false">+[4]data1cf!C576</f>
        <v>13021.0985810367</v>
      </c>
      <c r="E576" s="341" t="n">
        <f aca="false">+[4]data1cf!D576</f>
        <v>12804.0399389955</v>
      </c>
      <c r="F576" s="341" t="n">
        <f aca="false">+[4]data1cf!E576</f>
        <v>12462.2210831641</v>
      </c>
      <c r="G576" s="341" t="n">
        <f aca="false">+[4]data1cf!F576</f>
        <v>12221.1454009128</v>
      </c>
      <c r="H576" s="341" t="n">
        <f aca="false">+[4]data1cf!G576</f>
        <v>11885.9047392324</v>
      </c>
      <c r="I576" s="341" t="n">
        <f aca="false">+[4]data1cf!H576</f>
        <v>11788.1460155304</v>
      </c>
      <c r="J576" s="341" t="n">
        <f aca="false">+[4]data1cf!I576</f>
        <v>11582.4003927528</v>
      </c>
      <c r="K576" s="341" t="n">
        <f aca="false">+[4]data1cf!J576</f>
        <v>11682.4533981155</v>
      </c>
      <c r="L576" s="341" t="n">
        <f aca="false">+[4]data1cf!K576</f>
        <v>11644.503205371</v>
      </c>
      <c r="M576" s="341" t="n">
        <f aca="false">+[4]data1cf!L576</f>
        <v>11509.297643181</v>
      </c>
      <c r="N576" s="341" t="n">
        <f aca="false">+[4]data1cf!M576</f>
        <v>11580.113138764</v>
      </c>
      <c r="O576" s="341" t="n">
        <f aca="false">+[4]data1cf!N576</f>
        <v>11626.9107682861</v>
      </c>
      <c r="P576" s="341" t="n">
        <f aca="false">+[4]data1cf!O576</f>
        <v>11338.5223523671</v>
      </c>
      <c r="Q576" s="341" t="n">
        <f aca="false">+[4]data1cf!P576</f>
        <v>11480.3300008997</v>
      </c>
      <c r="R576" s="341" t="n">
        <f aca="false">+[4]data1cf!Q576</f>
        <v>816.318301219261</v>
      </c>
      <c r="S576" s="341" t="n">
        <f aca="false">+[4]data1cf!R576</f>
        <v>0</v>
      </c>
      <c r="T576" s="341" t="n">
        <f aca="false">+[4]data1cf!S576</f>
        <v>0</v>
      </c>
      <c r="U576" s="341" t="n">
        <f aca="false">+[4]data1cf!T576</f>
        <v>0</v>
      </c>
      <c r="V576" s="341" t="n">
        <f aca="false">+[4]data1cf!U576</f>
        <v>0</v>
      </c>
      <c r="W576" s="341" t="n">
        <f aca="false">+[4]data1cf!V576</f>
        <v>0</v>
      </c>
      <c r="X576" s="341" t="n">
        <f aca="false">+[4]data1cf!W576</f>
        <v>0</v>
      </c>
      <c r="Y576" s="341" t="n">
        <f aca="false">+[4]data1cf!X576</f>
        <v>0</v>
      </c>
      <c r="Z576" s="341" t="n">
        <f aca="false">+[4]data1cf!Y576</f>
        <v>0</v>
      </c>
      <c r="AA576" s="341" t="n">
        <f aca="false">+[4]data1cf!Z576</f>
        <v>0</v>
      </c>
      <c r="AB576" s="341"/>
      <c r="AC576" s="342" t="n">
        <f aca="false">XNPV(0.1,B576:AA576,$B$1:$AA$1)</f>
        <v>20754.1053731553</v>
      </c>
      <c r="AD576" s="342" t="n">
        <f aca="false">SUMPRODUCT(B576:AA576,$B$1010:$AA$1010)</f>
        <v>45905.8623031941</v>
      </c>
      <c r="AE576" s="343" t="n">
        <f aca="false">SUMPRODUCT(B576:AA576,$B$1012:$AA$1012)</f>
        <v>45570.6867831957</v>
      </c>
      <c r="AF576" s="344" t="n">
        <f aca="false">XIRR(B576:AA576,$B$1:$AA$1)</f>
        <v>0.149528624657296</v>
      </c>
      <c r="AG576" s="345" t="n">
        <f aca="false">1-EXP(-(1/0.25)*(AD576/ABS($AD$1010)))</f>
        <v>0.976089582878938</v>
      </c>
    </row>
    <row r="577" customFormat="false" ht="12.75" hidden="false" customHeight="false" outlineLevel="0" collapsed="false">
      <c r="A577" s="336"/>
      <c r="B577" s="341" t="n">
        <f aca="false">+[4]data1cf!A577</f>
        <v>-66871.8997229132</v>
      </c>
      <c r="C577" s="341" t="n">
        <f aca="false">+[4]data1cf!B577</f>
        <v>11871.8600100586</v>
      </c>
      <c r="D577" s="341" t="n">
        <f aca="false">+[4]data1cf!C577</f>
        <v>13097.0460493365</v>
      </c>
      <c r="E577" s="341" t="n">
        <f aca="false">+[4]data1cf!D577</f>
        <v>12498.716558027</v>
      </c>
      <c r="F577" s="341" t="n">
        <f aca="false">+[4]data1cf!E577</f>
        <v>12374.976869082</v>
      </c>
      <c r="G577" s="341" t="n">
        <f aca="false">+[4]data1cf!F577</f>
        <v>12035.393056033</v>
      </c>
      <c r="H577" s="341" t="n">
        <f aca="false">+[4]data1cf!G577</f>
        <v>11829.2173604715</v>
      </c>
      <c r="I577" s="341" t="n">
        <f aca="false">+[4]data1cf!H577</f>
        <v>11704.5095914118</v>
      </c>
      <c r="J577" s="341" t="n">
        <f aca="false">+[4]data1cf!I577</f>
        <v>11602.5220067761</v>
      </c>
      <c r="K577" s="341" t="n">
        <f aca="false">+[4]data1cf!J577</f>
        <v>11564.0051006301</v>
      </c>
      <c r="L577" s="341" t="n">
        <f aca="false">+[4]data1cf!K577</f>
        <v>11600.2551028444</v>
      </c>
      <c r="M577" s="341" t="n">
        <f aca="false">+[4]data1cf!L577</f>
        <v>11459.693996414</v>
      </c>
      <c r="N577" s="341" t="n">
        <f aca="false">+[4]data1cf!M577</f>
        <v>11369.6043051876</v>
      </c>
      <c r="O577" s="341" t="n">
        <f aca="false">+[4]data1cf!N577</f>
        <v>11435.3423772062</v>
      </c>
      <c r="P577" s="341" t="n">
        <f aca="false">+[4]data1cf!O577</f>
        <v>11399.7645953573</v>
      </c>
      <c r="Q577" s="341" t="n">
        <f aca="false">+[4]data1cf!P577</f>
        <v>11319.0235211234</v>
      </c>
      <c r="R577" s="341" t="n">
        <f aca="false">+[4]data1cf!Q577</f>
        <v>766.993941061926</v>
      </c>
      <c r="S577" s="341" t="n">
        <f aca="false">+[4]data1cf!R577</f>
        <v>0</v>
      </c>
      <c r="T577" s="341" t="n">
        <f aca="false">+[4]data1cf!S577</f>
        <v>0</v>
      </c>
      <c r="U577" s="341" t="n">
        <f aca="false">+[4]data1cf!T577</f>
        <v>0</v>
      </c>
      <c r="V577" s="341" t="n">
        <f aca="false">+[4]data1cf!U577</f>
        <v>0</v>
      </c>
      <c r="W577" s="341" t="n">
        <f aca="false">+[4]data1cf!V577</f>
        <v>0</v>
      </c>
      <c r="X577" s="341" t="n">
        <f aca="false">+[4]data1cf!W577</f>
        <v>0</v>
      </c>
      <c r="Y577" s="341" t="n">
        <f aca="false">+[4]data1cf!X577</f>
        <v>0</v>
      </c>
      <c r="Z577" s="341" t="n">
        <f aca="false">+[4]data1cf!Y577</f>
        <v>0</v>
      </c>
      <c r="AA577" s="341" t="n">
        <f aca="false">+[4]data1cf!Z577</f>
        <v>0</v>
      </c>
      <c r="AB577" s="341"/>
      <c r="AC577" s="342" t="n">
        <f aca="false">XNPV(0.1,B577:AA577,$B$1:$AA$1)</f>
        <v>24323.8923569611</v>
      </c>
      <c r="AD577" s="342" t="n">
        <f aca="false">SUMPRODUCT(B577:AA577,$B$1010:$AA$1010)</f>
        <v>49268.164515155</v>
      </c>
      <c r="AE577" s="343" t="n">
        <f aca="false">SUMPRODUCT(B577:AA577,$B$1012:$AA$1012)</f>
        <v>48935.8076757204</v>
      </c>
      <c r="AF577" s="344" t="n">
        <f aca="false">XIRR(B577:AA577,$B$1:$AA$1)</f>
        <v>0.161202879575851</v>
      </c>
      <c r="AG577" s="345" t="n">
        <f aca="false">1-EXP(-(1/0.25)*(AD577/ABS($AD$1010)))</f>
        <v>0.981810140886412</v>
      </c>
    </row>
    <row r="578" customFormat="false" ht="12.75" hidden="false" customHeight="false" outlineLevel="0" collapsed="false">
      <c r="A578" s="336"/>
      <c r="B578" s="341" t="n">
        <f aca="false">+[4]data1cf!A578</f>
        <v>-67533.4238872833</v>
      </c>
      <c r="C578" s="341" t="n">
        <f aca="false">+[4]data1cf!B578</f>
        <v>11972.033721753</v>
      </c>
      <c r="D578" s="341" t="n">
        <f aca="false">+[4]data1cf!C578</f>
        <v>12987.0062100491</v>
      </c>
      <c r="E578" s="341" t="n">
        <f aca="false">+[4]data1cf!D578</f>
        <v>12599.2143378057</v>
      </c>
      <c r="F578" s="341" t="n">
        <f aca="false">+[4]data1cf!E578</f>
        <v>12483.6512881545</v>
      </c>
      <c r="G578" s="341" t="n">
        <f aca="false">+[4]data1cf!F578</f>
        <v>12064.9253856797</v>
      </c>
      <c r="H578" s="341" t="n">
        <f aca="false">+[4]data1cf!G578</f>
        <v>11832.1672647769</v>
      </c>
      <c r="I578" s="341" t="n">
        <f aca="false">+[4]data1cf!H578</f>
        <v>11701.693624132</v>
      </c>
      <c r="J578" s="341" t="n">
        <f aca="false">+[4]data1cf!I578</f>
        <v>11697.9701584882</v>
      </c>
      <c r="K578" s="341" t="n">
        <f aca="false">+[4]data1cf!J578</f>
        <v>11553.2258617312</v>
      </c>
      <c r="L578" s="341" t="n">
        <f aca="false">+[4]data1cf!K578</f>
        <v>11602.1399734748</v>
      </c>
      <c r="M578" s="341" t="n">
        <f aca="false">+[4]data1cf!L578</f>
        <v>11445.1169511324</v>
      </c>
      <c r="N578" s="341" t="n">
        <f aca="false">+[4]data1cf!M578</f>
        <v>11481.6074584084</v>
      </c>
      <c r="O578" s="341" t="n">
        <f aca="false">+[4]data1cf!N578</f>
        <v>11480.1933908017</v>
      </c>
      <c r="P578" s="341" t="n">
        <f aca="false">+[4]data1cf!O578</f>
        <v>11412.1460527179</v>
      </c>
      <c r="Q578" s="341" t="n">
        <f aca="false">+[4]data1cf!P578</f>
        <v>11456.2205104928</v>
      </c>
      <c r="R578" s="341" t="n">
        <f aca="false">+[4]data1cf!Q578</f>
        <v>774.581358617584</v>
      </c>
      <c r="S578" s="341" t="n">
        <f aca="false">+[4]data1cf!R578</f>
        <v>0</v>
      </c>
      <c r="T578" s="341" t="n">
        <f aca="false">+[4]data1cf!S578</f>
        <v>0</v>
      </c>
      <c r="U578" s="341" t="n">
        <f aca="false">+[4]data1cf!T578</f>
        <v>0</v>
      </c>
      <c r="V578" s="341" t="n">
        <f aca="false">+[4]data1cf!U578</f>
        <v>0</v>
      </c>
      <c r="W578" s="341" t="n">
        <f aca="false">+[4]data1cf!V578</f>
        <v>0</v>
      </c>
      <c r="X578" s="341" t="n">
        <f aca="false">+[4]data1cf!W578</f>
        <v>0</v>
      </c>
      <c r="Y578" s="341" t="n">
        <f aca="false">+[4]data1cf!X578</f>
        <v>0</v>
      </c>
      <c r="Z578" s="341" t="n">
        <f aca="false">+[4]data1cf!Y578</f>
        <v>0</v>
      </c>
      <c r="AA578" s="341" t="n">
        <f aca="false">+[4]data1cf!Z578</f>
        <v>0</v>
      </c>
      <c r="AB578" s="341"/>
      <c r="AC578" s="342" t="n">
        <f aca="false">XNPV(0.1,B578:AA578,$B$1:$AA$1)</f>
        <v>23952.6751774565</v>
      </c>
      <c r="AD578" s="342" t="n">
        <f aca="false">SUMPRODUCT(B578:AA578,$B$1010:$AA$1010)</f>
        <v>48983.1347665459</v>
      </c>
      <c r="AE578" s="343" t="n">
        <f aca="false">SUMPRODUCT(B578:AA578,$B$1012:$AA$1012)</f>
        <v>48649.5833022488</v>
      </c>
      <c r="AF578" s="344" t="n">
        <f aca="false">XIRR(B578:AA578,$B$1:$AA$1)</f>
        <v>0.159735315254416</v>
      </c>
      <c r="AG578" s="345" t="n">
        <f aca="false">1-EXP(-(1/0.25)*(AD578/ABS($AD$1010)))</f>
        <v>0.981383557361681</v>
      </c>
    </row>
    <row r="579" customFormat="false" ht="12.75" hidden="false" customHeight="false" outlineLevel="0" collapsed="false">
      <c r="A579" s="336"/>
      <c r="B579" s="341" t="n">
        <f aca="false">+[4]data1cf!A579</f>
        <v>-74091.8898306377</v>
      </c>
      <c r="C579" s="341" t="n">
        <f aca="false">+[4]data1cf!B579</f>
        <v>12107.4612016071</v>
      </c>
      <c r="D579" s="341" t="n">
        <f aca="false">+[4]data1cf!C579</f>
        <v>13299.4147182812</v>
      </c>
      <c r="E579" s="341" t="n">
        <f aca="false">+[4]data1cf!D579</f>
        <v>12776.9437852022</v>
      </c>
      <c r="F579" s="341" t="n">
        <f aca="false">+[4]data1cf!E579</f>
        <v>12472.3153886199</v>
      </c>
      <c r="G579" s="341" t="n">
        <f aca="false">+[4]data1cf!F579</f>
        <v>12176.182427946</v>
      </c>
      <c r="H579" s="341" t="n">
        <f aca="false">+[4]data1cf!G579</f>
        <v>11988.065181532</v>
      </c>
      <c r="I579" s="341" t="n">
        <f aca="false">+[4]data1cf!H579</f>
        <v>11773.3143465681</v>
      </c>
      <c r="J579" s="341" t="n">
        <f aca="false">+[4]data1cf!I579</f>
        <v>11872.8944905445</v>
      </c>
      <c r="K579" s="341" t="n">
        <f aca="false">+[4]data1cf!J579</f>
        <v>11722.9258163563</v>
      </c>
      <c r="L579" s="341" t="n">
        <f aca="false">+[4]data1cf!K579</f>
        <v>11599.3720650456</v>
      </c>
      <c r="M579" s="341" t="n">
        <f aca="false">+[4]data1cf!L579</f>
        <v>11708.3747052596</v>
      </c>
      <c r="N579" s="341" t="n">
        <f aca="false">+[4]data1cf!M579</f>
        <v>11698.4779992271</v>
      </c>
      <c r="O579" s="341" t="n">
        <f aca="false">+[4]data1cf!N579</f>
        <v>11557.1536518072</v>
      </c>
      <c r="P579" s="341" t="n">
        <f aca="false">+[4]data1cf!O579</f>
        <v>11594.3902358229</v>
      </c>
      <c r="Q579" s="341" t="n">
        <f aca="false">+[4]data1cf!P579</f>
        <v>11369.8323463576</v>
      </c>
      <c r="R579" s="341" t="n">
        <f aca="false">+[4]data1cf!Q579</f>
        <v>849.804339601482</v>
      </c>
      <c r="S579" s="341" t="n">
        <f aca="false">+[4]data1cf!R579</f>
        <v>0</v>
      </c>
      <c r="T579" s="341" t="n">
        <f aca="false">+[4]data1cf!S579</f>
        <v>0</v>
      </c>
      <c r="U579" s="341" t="n">
        <f aca="false">+[4]data1cf!T579</f>
        <v>0</v>
      </c>
      <c r="V579" s="341" t="n">
        <f aca="false">+[4]data1cf!U579</f>
        <v>0</v>
      </c>
      <c r="W579" s="341" t="n">
        <f aca="false">+[4]data1cf!V579</f>
        <v>0</v>
      </c>
      <c r="X579" s="341" t="n">
        <f aca="false">+[4]data1cf!W579</f>
        <v>0</v>
      </c>
      <c r="Y579" s="341" t="n">
        <f aca="false">+[4]data1cf!X579</f>
        <v>0</v>
      </c>
      <c r="Z579" s="341" t="n">
        <f aca="false">+[4]data1cf!Y579</f>
        <v>0</v>
      </c>
      <c r="AA579" s="341" t="n">
        <f aca="false">+[4]data1cf!Z579</f>
        <v>0</v>
      </c>
      <c r="AB579" s="341"/>
      <c r="AC579" s="342" t="n">
        <f aca="false">XNPV(0.1,B579:AA579,$B$1:$AA$1)</f>
        <v>18474.5357826959</v>
      </c>
      <c r="AD579" s="342" t="n">
        <f aca="false">SUMPRODUCT(B579:AA579,$B$1010:$AA$1010)</f>
        <v>43779.6446241002</v>
      </c>
      <c r="AE579" s="343" t="n">
        <f aca="false">SUMPRODUCT(B579:AA579,$B$1012:$AA$1012)</f>
        <v>43442.4551505409</v>
      </c>
      <c r="AF579" s="344" t="n">
        <f aca="false">XIRR(B579:AA579,$B$1:$AA$1)</f>
        <v>0.142661258778059</v>
      </c>
      <c r="AG579" s="345" t="n">
        <f aca="false">1-EXP(-(1/0.25)*(AD579/ABS($AD$1010)))</f>
        <v>0.971575948263814</v>
      </c>
    </row>
    <row r="580" customFormat="false" ht="12.75" hidden="false" customHeight="false" outlineLevel="0" collapsed="false">
      <c r="A580" s="336"/>
      <c r="B580" s="341" t="n">
        <f aca="false">+[4]data1cf!A580</f>
        <v>-60920.0957213995</v>
      </c>
      <c r="C580" s="341" t="n">
        <f aca="false">+[4]data1cf!B580</f>
        <v>11856.0946355711</v>
      </c>
      <c r="D580" s="341" t="n">
        <f aca="false">+[4]data1cf!C580</f>
        <v>12856.029797813</v>
      </c>
      <c r="E580" s="341" t="n">
        <f aca="false">+[4]data1cf!D580</f>
        <v>12469.2127679661</v>
      </c>
      <c r="F580" s="341" t="n">
        <f aca="false">+[4]data1cf!E580</f>
        <v>12138.7847566234</v>
      </c>
      <c r="G580" s="341" t="n">
        <f aca="false">+[4]data1cf!F580</f>
        <v>11856.5172372992</v>
      </c>
      <c r="H580" s="341" t="n">
        <f aca="false">+[4]data1cf!G580</f>
        <v>11654.2718762434</v>
      </c>
      <c r="I580" s="341" t="n">
        <f aca="false">+[4]data1cf!H580</f>
        <v>11502.758022692</v>
      </c>
      <c r="J580" s="341" t="n">
        <f aca="false">+[4]data1cf!I580</f>
        <v>11563.0886180351</v>
      </c>
      <c r="K580" s="341" t="n">
        <f aca="false">+[4]data1cf!J580</f>
        <v>11486.9793482768</v>
      </c>
      <c r="L580" s="341" t="n">
        <f aca="false">+[4]data1cf!K580</f>
        <v>11441.4799780232</v>
      </c>
      <c r="M580" s="341" t="n">
        <f aca="false">+[4]data1cf!L580</f>
        <v>11351.7274657321</v>
      </c>
      <c r="N580" s="341" t="n">
        <f aca="false">+[4]data1cf!M580</f>
        <v>11432.2360200259</v>
      </c>
      <c r="O580" s="341" t="n">
        <f aca="false">+[4]data1cf!N580</f>
        <v>11135.1083647733</v>
      </c>
      <c r="P580" s="341" t="n">
        <f aca="false">+[4]data1cf!O580</f>
        <v>11232.2474892212</v>
      </c>
      <c r="Q580" s="341" t="n">
        <f aca="false">+[4]data1cf!P580</f>
        <v>11176.6468940906</v>
      </c>
      <c r="R580" s="341" t="n">
        <f aca="false">+[4]data1cf!Q580</f>
        <v>698.729129886163</v>
      </c>
      <c r="S580" s="341" t="n">
        <f aca="false">+[4]data1cf!R580</f>
        <v>0</v>
      </c>
      <c r="T580" s="341" t="n">
        <f aca="false">+[4]data1cf!S580</f>
        <v>0</v>
      </c>
      <c r="U580" s="341" t="n">
        <f aca="false">+[4]data1cf!T580</f>
        <v>0</v>
      </c>
      <c r="V580" s="341" t="n">
        <f aca="false">+[4]data1cf!U580</f>
        <v>0</v>
      </c>
      <c r="W580" s="341" t="n">
        <f aca="false">+[4]data1cf!V580</f>
        <v>0</v>
      </c>
      <c r="X580" s="341" t="n">
        <f aca="false">+[4]data1cf!W580</f>
        <v>0</v>
      </c>
      <c r="Y580" s="341" t="n">
        <f aca="false">+[4]data1cf!X580</f>
        <v>0</v>
      </c>
      <c r="Z580" s="341" t="n">
        <f aca="false">+[4]data1cf!Y580</f>
        <v>0</v>
      </c>
      <c r="AA580" s="341" t="n">
        <f aca="false">+[4]data1cf!Z580</f>
        <v>0</v>
      </c>
      <c r="AB580" s="341"/>
      <c r="AC580" s="342" t="n">
        <f aca="false">XNPV(0.1,B580:AA580,$B$1:$AA$1)</f>
        <v>29255.6439911665</v>
      </c>
      <c r="AD580" s="342" t="n">
        <f aca="false">SUMPRODUCT(B580:AA580,$B$1010:$AA$1010)</f>
        <v>53902.8126440811</v>
      </c>
      <c r="AE580" s="343" t="n">
        <f aca="false">SUMPRODUCT(B580:AA580,$B$1012:$AA$1012)</f>
        <v>53574.453711829</v>
      </c>
      <c r="AF580" s="344" t="n">
        <f aca="false">XIRR(B580:AA580,$B$1:$AA$1)</f>
        <v>0.179720353892331</v>
      </c>
      <c r="AG580" s="345" t="n">
        <f aca="false">1-EXP(-(1/0.25)*(AD580/ABS($AD$1010)))</f>
        <v>0.987522379655887</v>
      </c>
    </row>
    <row r="581" customFormat="false" ht="12.75" hidden="false" customHeight="false" outlineLevel="0" collapsed="false">
      <c r="A581" s="336"/>
      <c r="B581" s="341" t="n">
        <f aca="false">+[4]data1cf!A581</f>
        <v>-63530.2954147711</v>
      </c>
      <c r="C581" s="341" t="n">
        <f aca="false">+[4]data1cf!B581</f>
        <v>11977.4885852942</v>
      </c>
      <c r="D581" s="341" t="n">
        <f aca="false">+[4]data1cf!C581</f>
        <v>12725.2916175944</v>
      </c>
      <c r="E581" s="341" t="n">
        <f aca="false">+[4]data1cf!D581</f>
        <v>12434.1677078109</v>
      </c>
      <c r="F581" s="341" t="n">
        <f aca="false">+[4]data1cf!E581</f>
        <v>12141.4915542296</v>
      </c>
      <c r="G581" s="341" t="n">
        <f aca="false">+[4]data1cf!F581</f>
        <v>12019.6699584881</v>
      </c>
      <c r="H581" s="341" t="n">
        <f aca="false">+[4]data1cf!G581</f>
        <v>11787.0466851801</v>
      </c>
      <c r="I581" s="341" t="n">
        <f aca="false">+[4]data1cf!H581</f>
        <v>11580.7668050456</v>
      </c>
      <c r="J581" s="341" t="n">
        <f aca="false">+[4]data1cf!I581</f>
        <v>11710.435565275</v>
      </c>
      <c r="K581" s="341" t="n">
        <f aca="false">+[4]data1cf!J581</f>
        <v>11461.2525660869</v>
      </c>
      <c r="L581" s="341" t="n">
        <f aca="false">+[4]data1cf!K581</f>
        <v>11557.0253473422</v>
      </c>
      <c r="M581" s="341" t="n">
        <f aca="false">+[4]data1cf!L581</f>
        <v>11424.0488204509</v>
      </c>
      <c r="N581" s="341" t="n">
        <f aca="false">+[4]data1cf!M581</f>
        <v>11672.6206712571</v>
      </c>
      <c r="O581" s="341" t="n">
        <f aca="false">+[4]data1cf!N581</f>
        <v>11361.0809185844</v>
      </c>
      <c r="P581" s="341" t="n">
        <f aca="false">+[4]data1cf!O581</f>
        <v>11314.9099013191</v>
      </c>
      <c r="Q581" s="341" t="n">
        <f aca="false">+[4]data1cf!P581</f>
        <v>11166.5989628603</v>
      </c>
      <c r="R581" s="341" t="n">
        <f aca="false">+[4]data1cf!Q581</f>
        <v>728.667076289259</v>
      </c>
      <c r="S581" s="341" t="n">
        <f aca="false">+[4]data1cf!R581</f>
        <v>0</v>
      </c>
      <c r="T581" s="341" t="n">
        <f aca="false">+[4]data1cf!S581</f>
        <v>0</v>
      </c>
      <c r="U581" s="341" t="n">
        <f aca="false">+[4]data1cf!T581</f>
        <v>0</v>
      </c>
      <c r="V581" s="341" t="n">
        <f aca="false">+[4]data1cf!U581</f>
        <v>0</v>
      </c>
      <c r="W581" s="341" t="n">
        <f aca="false">+[4]data1cf!V581</f>
        <v>0</v>
      </c>
      <c r="X581" s="341" t="n">
        <f aca="false">+[4]data1cf!W581</f>
        <v>0</v>
      </c>
      <c r="Y581" s="341" t="n">
        <f aca="false">+[4]data1cf!X581</f>
        <v>0</v>
      </c>
      <c r="Z581" s="341" t="n">
        <f aca="false">+[4]data1cf!Y581</f>
        <v>0</v>
      </c>
      <c r="AA581" s="341" t="n">
        <f aca="false">+[4]data1cf!Z581</f>
        <v>0</v>
      </c>
      <c r="AB581" s="341"/>
      <c r="AC581" s="342" t="n">
        <f aca="false">XNPV(0.1,B581:AA581,$B$1:$AA$1)</f>
        <v>27134.9334007837</v>
      </c>
      <c r="AD581" s="342" t="n">
        <f aca="false">SUMPRODUCT(B581:AA581,$B$1010:$AA$1010)</f>
        <v>51975.8229735478</v>
      </c>
      <c r="AE581" s="343" t="n">
        <f aca="false">SUMPRODUCT(B581:AA581,$B$1012:$AA$1012)</f>
        <v>51644.7636463051</v>
      </c>
      <c r="AF581" s="344" t="n">
        <f aca="false">XIRR(B581:AA581,$B$1:$AA$1)</f>
        <v>0.171155403214773</v>
      </c>
      <c r="AG581" s="345" t="n">
        <f aca="false">1-EXP(-(1/0.25)*(AD581/ABS($AD$1010)))</f>
        <v>0.985405346479833</v>
      </c>
    </row>
    <row r="582" customFormat="false" ht="12.75" hidden="false" customHeight="false" outlineLevel="0" collapsed="false">
      <c r="A582" s="336"/>
      <c r="B582" s="341" t="n">
        <f aca="false">+[4]data1cf!A582</f>
        <v>-72508.3387096451</v>
      </c>
      <c r="C582" s="341" t="n">
        <f aca="false">+[4]data1cf!B582</f>
        <v>12202.8855319392</v>
      </c>
      <c r="D582" s="341" t="n">
        <f aca="false">+[4]data1cf!C582</f>
        <v>13154.524573821</v>
      </c>
      <c r="E582" s="341" t="n">
        <f aca="false">+[4]data1cf!D582</f>
        <v>12729.120015843</v>
      </c>
      <c r="F582" s="341" t="n">
        <f aca="false">+[4]data1cf!E582</f>
        <v>12460.0115946533</v>
      </c>
      <c r="G582" s="341" t="n">
        <f aca="false">+[4]data1cf!F582</f>
        <v>12382.6142365942</v>
      </c>
      <c r="H582" s="341" t="n">
        <f aca="false">+[4]data1cf!G582</f>
        <v>12021.9021956327</v>
      </c>
      <c r="I582" s="341" t="n">
        <f aca="false">+[4]data1cf!H582</f>
        <v>11791.7657153276</v>
      </c>
      <c r="J582" s="341" t="n">
        <f aca="false">+[4]data1cf!I582</f>
        <v>11718.5222559248</v>
      </c>
      <c r="K582" s="341" t="n">
        <f aca="false">+[4]data1cf!J582</f>
        <v>11669.7537521227</v>
      </c>
      <c r="L582" s="341" t="n">
        <f aca="false">+[4]data1cf!K582</f>
        <v>11628.4342117521</v>
      </c>
      <c r="M582" s="341" t="n">
        <f aca="false">+[4]data1cf!L582</f>
        <v>11783.3566715052</v>
      </c>
      <c r="N582" s="341" t="n">
        <f aca="false">+[4]data1cf!M582</f>
        <v>11593.5945357427</v>
      </c>
      <c r="O582" s="341" t="n">
        <f aca="false">+[4]data1cf!N582</f>
        <v>11475.4477142461</v>
      </c>
      <c r="P582" s="341" t="n">
        <f aca="false">+[4]data1cf!O582</f>
        <v>11472.8052596949</v>
      </c>
      <c r="Q582" s="341" t="n">
        <f aca="false">+[4]data1cf!P582</f>
        <v>11428.0657761236</v>
      </c>
      <c r="R582" s="341" t="n">
        <f aca="false">+[4]data1cf!Q582</f>
        <v>831.641641664146</v>
      </c>
      <c r="S582" s="341" t="n">
        <f aca="false">+[4]data1cf!R582</f>
        <v>0</v>
      </c>
      <c r="T582" s="341" t="n">
        <f aca="false">+[4]data1cf!S582</f>
        <v>0</v>
      </c>
      <c r="U582" s="341" t="n">
        <f aca="false">+[4]data1cf!T582</f>
        <v>0</v>
      </c>
      <c r="V582" s="341" t="n">
        <f aca="false">+[4]data1cf!U582</f>
        <v>0</v>
      </c>
      <c r="W582" s="341" t="n">
        <f aca="false">+[4]data1cf!V582</f>
        <v>0</v>
      </c>
      <c r="X582" s="341" t="n">
        <f aca="false">+[4]data1cf!W582</f>
        <v>0</v>
      </c>
      <c r="Y582" s="341" t="n">
        <f aca="false">+[4]data1cf!X582</f>
        <v>0</v>
      </c>
      <c r="Z582" s="341" t="n">
        <f aca="false">+[4]data1cf!Y582</f>
        <v>0</v>
      </c>
      <c r="AA582" s="341" t="n">
        <f aca="false">+[4]data1cf!Z582</f>
        <v>0</v>
      </c>
      <c r="AB582" s="341"/>
      <c r="AC582" s="342" t="n">
        <f aca="false">XNPV(0.1,B582:AA582,$B$1:$AA$1)</f>
        <v>20001.3905473701</v>
      </c>
      <c r="AD582" s="342" t="n">
        <f aca="false">SUMPRODUCT(B582:AA582,$B$1010:$AA$1010)</f>
        <v>45268.5500636733</v>
      </c>
      <c r="AE582" s="343" t="n">
        <f aca="false">SUMPRODUCT(B582:AA582,$B$1012:$AA$1012)</f>
        <v>44931.939290363</v>
      </c>
      <c r="AF582" s="344" t="n">
        <f aca="false">XIRR(B582:AA582,$B$1:$AA$1)</f>
        <v>0.14705780719269</v>
      </c>
      <c r="AG582" s="345" t="n">
        <f aca="false">1-EXP(-(1/0.25)*(AD582/ABS($AD$1010)))</f>
        <v>0.974817591315089</v>
      </c>
    </row>
    <row r="583" customFormat="false" ht="12.75" hidden="false" customHeight="false" outlineLevel="0" collapsed="false">
      <c r="A583" s="336"/>
      <c r="B583" s="341" t="n">
        <f aca="false">+[4]data1cf!A583</f>
        <v>-67993.3300449947</v>
      </c>
      <c r="C583" s="341" t="n">
        <f aca="false">+[4]data1cf!B583</f>
        <v>11937.9686377346</v>
      </c>
      <c r="D583" s="341" t="n">
        <f aca="false">+[4]data1cf!C583</f>
        <v>12945.8899443454</v>
      </c>
      <c r="E583" s="341" t="n">
        <f aca="false">+[4]data1cf!D583</f>
        <v>12740.3157083338</v>
      </c>
      <c r="F583" s="341" t="n">
        <f aca="false">+[4]data1cf!E583</f>
        <v>12299.6185894566</v>
      </c>
      <c r="G583" s="341" t="n">
        <f aca="false">+[4]data1cf!F583</f>
        <v>11985.3294664514</v>
      </c>
      <c r="H583" s="341" t="n">
        <f aca="false">+[4]data1cf!G583</f>
        <v>11840.8587564009</v>
      </c>
      <c r="I583" s="341" t="n">
        <f aca="false">+[4]data1cf!H583</f>
        <v>11736.7116566976</v>
      </c>
      <c r="J583" s="341" t="n">
        <f aca="false">+[4]data1cf!I583</f>
        <v>11700.6255753699</v>
      </c>
      <c r="K583" s="341" t="n">
        <f aca="false">+[4]data1cf!J583</f>
        <v>11678.1397592146</v>
      </c>
      <c r="L583" s="341" t="n">
        <f aca="false">+[4]data1cf!K583</f>
        <v>11558.8293892034</v>
      </c>
      <c r="M583" s="341" t="n">
        <f aca="false">+[4]data1cf!L583</f>
        <v>11567.3761141891</v>
      </c>
      <c r="N583" s="341" t="n">
        <f aca="false">+[4]data1cf!M583</f>
        <v>11532.3118935749</v>
      </c>
      <c r="O583" s="341" t="n">
        <f aca="false">+[4]data1cf!N583</f>
        <v>11503.5480123475</v>
      </c>
      <c r="P583" s="341" t="n">
        <f aca="false">+[4]data1cf!O583</f>
        <v>11441.6119230403</v>
      </c>
      <c r="Q583" s="341" t="n">
        <f aca="false">+[4]data1cf!P583</f>
        <v>11247.5057119929</v>
      </c>
      <c r="R583" s="341" t="n">
        <f aca="false">+[4]data1cf!Q583</f>
        <v>779.856298284072</v>
      </c>
      <c r="S583" s="341" t="n">
        <f aca="false">+[4]data1cf!R583</f>
        <v>0</v>
      </c>
      <c r="T583" s="341" t="n">
        <f aca="false">+[4]data1cf!S583</f>
        <v>0</v>
      </c>
      <c r="U583" s="341" t="n">
        <f aca="false">+[4]data1cf!T583</f>
        <v>0</v>
      </c>
      <c r="V583" s="341" t="n">
        <f aca="false">+[4]data1cf!U583</f>
        <v>0</v>
      </c>
      <c r="W583" s="341" t="n">
        <f aca="false">+[4]data1cf!V583</f>
        <v>0</v>
      </c>
      <c r="X583" s="341" t="n">
        <f aca="false">+[4]data1cf!W583</f>
        <v>0</v>
      </c>
      <c r="Y583" s="341" t="n">
        <f aca="false">+[4]data1cf!X583</f>
        <v>0</v>
      </c>
      <c r="Z583" s="341" t="n">
        <f aca="false">+[4]data1cf!Y583</f>
        <v>0</v>
      </c>
      <c r="AA583" s="341" t="n">
        <f aca="false">+[4]data1cf!Z583</f>
        <v>0</v>
      </c>
      <c r="AB583" s="341"/>
      <c r="AC583" s="342" t="n">
        <f aca="false">XNPV(0.1,B583:AA583,$B$1:$AA$1)</f>
        <v>23443.8103624257</v>
      </c>
      <c r="AD583" s="342" t="n">
        <f aca="false">SUMPRODUCT(B583:AA583,$B$1010:$AA$1010)</f>
        <v>48477.7607771083</v>
      </c>
      <c r="AE583" s="343" t="n">
        <f aca="false">SUMPRODUCT(B583:AA583,$B$1012:$AA$1012)</f>
        <v>48144.1626625597</v>
      </c>
      <c r="AF583" s="344" t="n">
        <f aca="false">XIRR(B583:AA583,$B$1:$AA$1)</f>
        <v>0.158098707400163</v>
      </c>
      <c r="AG583" s="345" t="n">
        <f aca="false">1-EXP(-(1/0.25)*(AD583/ABS($AD$1010)))</f>
        <v>0.980602457964763</v>
      </c>
    </row>
    <row r="584" customFormat="false" ht="12.75" hidden="false" customHeight="false" outlineLevel="0" collapsed="false">
      <c r="A584" s="336"/>
      <c r="B584" s="341" t="n">
        <f aca="false">+[4]data1cf!A584</f>
        <v>-70820.4254436868</v>
      </c>
      <c r="C584" s="341" t="n">
        <f aca="false">+[4]data1cf!B584</f>
        <v>12049.6939147002</v>
      </c>
      <c r="D584" s="341" t="n">
        <f aca="false">+[4]data1cf!C584</f>
        <v>12980.725878184</v>
      </c>
      <c r="E584" s="341" t="n">
        <f aca="false">+[4]data1cf!D584</f>
        <v>12637.6704073588</v>
      </c>
      <c r="F584" s="341" t="n">
        <f aca="false">+[4]data1cf!E584</f>
        <v>12482.1233233966</v>
      </c>
      <c r="G584" s="341" t="n">
        <f aca="false">+[4]data1cf!F584</f>
        <v>12205.7014723375</v>
      </c>
      <c r="H584" s="341" t="n">
        <f aca="false">+[4]data1cf!G584</f>
        <v>12197.542184322</v>
      </c>
      <c r="I584" s="341" t="n">
        <f aca="false">+[4]data1cf!H584</f>
        <v>11902.8029029749</v>
      </c>
      <c r="J584" s="341" t="n">
        <f aca="false">+[4]data1cf!I584</f>
        <v>11616.5062881228</v>
      </c>
      <c r="K584" s="341" t="n">
        <f aca="false">+[4]data1cf!J584</f>
        <v>11767.1980257279</v>
      </c>
      <c r="L584" s="341" t="n">
        <f aca="false">+[4]data1cf!K584</f>
        <v>11579.2241656065</v>
      </c>
      <c r="M584" s="341" t="n">
        <f aca="false">+[4]data1cf!L584</f>
        <v>11553.3482733196</v>
      </c>
      <c r="N584" s="341" t="n">
        <f aca="false">+[4]data1cf!M584</f>
        <v>11534.7516508014</v>
      </c>
      <c r="O584" s="341" t="n">
        <f aca="false">+[4]data1cf!N584</f>
        <v>11453.2149762562</v>
      </c>
      <c r="P584" s="341" t="n">
        <f aca="false">+[4]data1cf!O584</f>
        <v>11459.985189938</v>
      </c>
      <c r="Q584" s="341" t="n">
        <f aca="false">+[4]data1cf!P584</f>
        <v>11428.4831005267</v>
      </c>
      <c r="R584" s="341" t="n">
        <f aca="false">+[4]data1cf!Q584</f>
        <v>812.28195166891</v>
      </c>
      <c r="S584" s="341" t="n">
        <f aca="false">+[4]data1cf!R584</f>
        <v>0</v>
      </c>
      <c r="T584" s="341" t="n">
        <f aca="false">+[4]data1cf!S584</f>
        <v>0</v>
      </c>
      <c r="U584" s="341" t="n">
        <f aca="false">+[4]data1cf!T584</f>
        <v>0</v>
      </c>
      <c r="V584" s="341" t="n">
        <f aca="false">+[4]data1cf!U584</f>
        <v>0</v>
      </c>
      <c r="W584" s="341" t="n">
        <f aca="false">+[4]data1cf!V584</f>
        <v>0</v>
      </c>
      <c r="X584" s="341" t="n">
        <f aca="false">+[4]data1cf!W584</f>
        <v>0</v>
      </c>
      <c r="Y584" s="341" t="n">
        <f aca="false">+[4]data1cf!X584</f>
        <v>0</v>
      </c>
      <c r="Z584" s="341" t="n">
        <f aca="false">+[4]data1cf!Y584</f>
        <v>0</v>
      </c>
      <c r="AA584" s="341" t="n">
        <f aca="false">+[4]data1cf!Z584</f>
        <v>0</v>
      </c>
      <c r="AB584" s="341"/>
      <c r="AC584" s="342" t="n">
        <f aca="false">XNPV(0.1,B584:AA584,$B$1:$AA$1)</f>
        <v>21260.6480658468</v>
      </c>
      <c r="AD584" s="342" t="n">
        <f aca="false">SUMPRODUCT(B584:AA584,$B$1010:$AA$1010)</f>
        <v>46457.6993822851</v>
      </c>
      <c r="AE584" s="343" t="n">
        <f aca="false">SUMPRODUCT(B584:AA584,$B$1012:$AA$1012)</f>
        <v>46122.0436247353</v>
      </c>
      <c r="AF584" s="344" t="n">
        <f aca="false">XIRR(B584:AA584,$B$1:$AA$1)</f>
        <v>0.150924932120771</v>
      </c>
      <c r="AG584" s="345" t="n">
        <f aca="false">1-EXP(-(1/0.25)*(AD584/ABS($AD$1010)))</f>
        <v>0.977138956342587</v>
      </c>
    </row>
    <row r="585" customFormat="false" ht="12.75" hidden="false" customHeight="false" outlineLevel="0" collapsed="false">
      <c r="A585" s="336"/>
      <c r="B585" s="341" t="n">
        <f aca="false">+[4]data1cf!A585</f>
        <v>-71902.6392063325</v>
      </c>
      <c r="C585" s="341" t="n">
        <f aca="false">+[4]data1cf!B585</f>
        <v>11872.4331174865</v>
      </c>
      <c r="D585" s="341" t="n">
        <f aca="false">+[4]data1cf!C585</f>
        <v>13306.2278604944</v>
      </c>
      <c r="E585" s="341" t="n">
        <f aca="false">+[4]data1cf!D585</f>
        <v>12820.1993440671</v>
      </c>
      <c r="F585" s="341" t="n">
        <f aca="false">+[4]data1cf!E585</f>
        <v>12638.4783086821</v>
      </c>
      <c r="G585" s="341" t="n">
        <f aca="false">+[4]data1cf!F585</f>
        <v>12157.1140534468</v>
      </c>
      <c r="H585" s="341" t="n">
        <f aca="false">+[4]data1cf!G585</f>
        <v>12018.3464480106</v>
      </c>
      <c r="I585" s="341" t="n">
        <f aca="false">+[4]data1cf!H585</f>
        <v>11749.3320346855</v>
      </c>
      <c r="J585" s="341" t="n">
        <f aca="false">+[4]data1cf!I585</f>
        <v>11777.3954517483</v>
      </c>
      <c r="K585" s="341" t="n">
        <f aca="false">+[4]data1cf!J585</f>
        <v>11672.8331923661</v>
      </c>
      <c r="L585" s="341" t="n">
        <f aca="false">+[4]data1cf!K585</f>
        <v>11583.5220777297</v>
      </c>
      <c r="M585" s="341" t="n">
        <f aca="false">+[4]data1cf!L585</f>
        <v>11790.7835327413</v>
      </c>
      <c r="N585" s="341" t="n">
        <f aca="false">+[4]data1cf!M585</f>
        <v>11646.7174333396</v>
      </c>
      <c r="O585" s="341" t="n">
        <f aca="false">+[4]data1cf!N585</f>
        <v>11544.5835228961</v>
      </c>
      <c r="P585" s="341" t="n">
        <f aca="false">+[4]data1cf!O585</f>
        <v>11490.7891128827</v>
      </c>
      <c r="Q585" s="341" t="n">
        <f aca="false">+[4]data1cf!P585</f>
        <v>11583.6563820915</v>
      </c>
      <c r="R585" s="341" t="n">
        <f aca="false">+[4]data1cf!Q585</f>
        <v>824.694510640951</v>
      </c>
      <c r="S585" s="341" t="n">
        <f aca="false">+[4]data1cf!R585</f>
        <v>0</v>
      </c>
      <c r="T585" s="341" t="n">
        <f aca="false">+[4]data1cf!S585</f>
        <v>0</v>
      </c>
      <c r="U585" s="341" t="n">
        <f aca="false">+[4]data1cf!T585</f>
        <v>0</v>
      </c>
      <c r="V585" s="341" t="n">
        <f aca="false">+[4]data1cf!U585</f>
        <v>0</v>
      </c>
      <c r="W585" s="341" t="n">
        <f aca="false">+[4]data1cf!V585</f>
        <v>0</v>
      </c>
      <c r="X585" s="341" t="n">
        <f aca="false">+[4]data1cf!W585</f>
        <v>0</v>
      </c>
      <c r="Y585" s="341" t="n">
        <f aca="false">+[4]data1cf!X585</f>
        <v>0</v>
      </c>
      <c r="Z585" s="341" t="n">
        <f aca="false">+[4]data1cf!Y585</f>
        <v>0</v>
      </c>
      <c r="AA585" s="341" t="n">
        <f aca="false">+[4]data1cf!Z585</f>
        <v>0</v>
      </c>
      <c r="AB585" s="341"/>
      <c r="AC585" s="342" t="n">
        <f aca="false">XNPV(0.1,B585:AA585,$B$1:$AA$1)</f>
        <v>20549.9514726081</v>
      </c>
      <c r="AD585" s="342" t="n">
        <f aca="false">SUMPRODUCT(B585:AA585,$B$1010:$AA$1010)</f>
        <v>45856.0956580517</v>
      </c>
      <c r="AE585" s="343" t="n">
        <f aca="false">SUMPRODUCT(B585:AA585,$B$1012:$AA$1012)</f>
        <v>45518.8552783858</v>
      </c>
      <c r="AF585" s="344" t="n">
        <f aca="false">XIRR(B585:AA585,$B$1:$AA$1)</f>
        <v>0.148561871331003</v>
      </c>
      <c r="AG585" s="345" t="n">
        <f aca="false">1-EXP(-(1/0.25)*(AD585/ABS($AD$1010)))</f>
        <v>0.975992610990842</v>
      </c>
    </row>
    <row r="586" customFormat="false" ht="12.75" hidden="false" customHeight="false" outlineLevel="0" collapsed="false">
      <c r="A586" s="336"/>
      <c r="B586" s="341" t="n">
        <f aca="false">+[4]data1cf!A586</f>
        <v>-67316.1793627293</v>
      </c>
      <c r="C586" s="341" t="n">
        <f aca="false">+[4]data1cf!B586</f>
        <v>11944.3554639118</v>
      </c>
      <c r="D586" s="341" t="n">
        <f aca="false">+[4]data1cf!C586</f>
        <v>12995.6742613991</v>
      </c>
      <c r="E586" s="341" t="n">
        <f aca="false">+[4]data1cf!D586</f>
        <v>12630.8323653624</v>
      </c>
      <c r="F586" s="341" t="n">
        <f aca="false">+[4]data1cf!E586</f>
        <v>12282.305920106</v>
      </c>
      <c r="G586" s="341" t="n">
        <f aca="false">+[4]data1cf!F586</f>
        <v>12054.0381111036</v>
      </c>
      <c r="H586" s="341" t="n">
        <f aca="false">+[4]data1cf!G586</f>
        <v>11877.8784489476</v>
      </c>
      <c r="I586" s="341" t="n">
        <f aca="false">+[4]data1cf!H586</f>
        <v>11771.3857350812</v>
      </c>
      <c r="J586" s="341" t="n">
        <f aca="false">+[4]data1cf!I586</f>
        <v>11637.619026023</v>
      </c>
      <c r="K586" s="341" t="n">
        <f aca="false">+[4]data1cf!J586</f>
        <v>11552.0711043315</v>
      </c>
      <c r="L586" s="341" t="n">
        <f aca="false">+[4]data1cf!K586</f>
        <v>11520.6409278707</v>
      </c>
      <c r="M586" s="341" t="n">
        <f aca="false">+[4]data1cf!L586</f>
        <v>11557.5092870164</v>
      </c>
      <c r="N586" s="341" t="n">
        <f aca="false">+[4]data1cf!M586</f>
        <v>11509.0669958142</v>
      </c>
      <c r="O586" s="341" t="n">
        <f aca="false">+[4]data1cf!N586</f>
        <v>11379.451728317</v>
      </c>
      <c r="P586" s="341" t="n">
        <f aca="false">+[4]data1cf!O586</f>
        <v>11356.5856386612</v>
      </c>
      <c r="Q586" s="341" t="n">
        <f aca="false">+[4]data1cf!P586</f>
        <v>11411.5799748197</v>
      </c>
      <c r="R586" s="341" t="n">
        <f aca="false">+[4]data1cf!Q586</f>
        <v>772.08965081876</v>
      </c>
      <c r="S586" s="341" t="n">
        <f aca="false">+[4]data1cf!R586</f>
        <v>0</v>
      </c>
      <c r="T586" s="341" t="n">
        <f aca="false">+[4]data1cf!S586</f>
        <v>0</v>
      </c>
      <c r="U586" s="341" t="n">
        <f aca="false">+[4]data1cf!T586</f>
        <v>0</v>
      </c>
      <c r="V586" s="341" t="n">
        <f aca="false">+[4]data1cf!U586</f>
        <v>0</v>
      </c>
      <c r="W586" s="341" t="n">
        <f aca="false">+[4]data1cf!V586</f>
        <v>0</v>
      </c>
      <c r="X586" s="341" t="n">
        <f aca="false">+[4]data1cf!W586</f>
        <v>0</v>
      </c>
      <c r="Y586" s="341" t="n">
        <f aca="false">+[4]data1cf!X586</f>
        <v>0</v>
      </c>
      <c r="Z586" s="341" t="n">
        <f aca="false">+[4]data1cf!Y586</f>
        <v>0</v>
      </c>
      <c r="AA586" s="341" t="n">
        <f aca="false">+[4]data1cf!Z586</f>
        <v>0</v>
      </c>
      <c r="AB586" s="341"/>
      <c r="AC586" s="342" t="n">
        <f aca="false">XNPV(0.1,B586:AA586,$B$1:$AA$1)</f>
        <v>24026.0456626175</v>
      </c>
      <c r="AD586" s="342" t="n">
        <f aca="false">SUMPRODUCT(B586:AA586,$B$1010:$AA$1010)</f>
        <v>49018.7184715584</v>
      </c>
      <c r="AE586" s="343" t="n">
        <f aca="false">SUMPRODUCT(B586:AA586,$B$1012:$AA$1012)</f>
        <v>48685.6967365996</v>
      </c>
      <c r="AF586" s="344" t="n">
        <f aca="false">XIRR(B586:AA586,$B$1:$AA$1)</f>
        <v>0.16008982491601</v>
      </c>
      <c r="AG586" s="345" t="n">
        <f aca="false">1-EXP(-(1/0.25)*(AD586/ABS($AD$1010)))</f>
        <v>0.981437354694814</v>
      </c>
    </row>
    <row r="587" customFormat="false" ht="12.75" hidden="false" customHeight="false" outlineLevel="0" collapsed="false">
      <c r="A587" s="336"/>
      <c r="B587" s="341" t="n">
        <f aca="false">+[4]data1cf!A587</f>
        <v>-71231.3879819268</v>
      </c>
      <c r="C587" s="341" t="n">
        <f aca="false">+[4]data1cf!B587</f>
        <v>12126.6724894399</v>
      </c>
      <c r="D587" s="341" t="n">
        <f aca="false">+[4]data1cf!C587</f>
        <v>13067.7560477563</v>
      </c>
      <c r="E587" s="341" t="n">
        <f aca="false">+[4]data1cf!D587</f>
        <v>12726.1908249703</v>
      </c>
      <c r="F587" s="341" t="n">
        <f aca="false">+[4]data1cf!E587</f>
        <v>12420.9626234704</v>
      </c>
      <c r="G587" s="341" t="n">
        <f aca="false">+[4]data1cf!F587</f>
        <v>12131.4984419516</v>
      </c>
      <c r="H587" s="341" t="n">
        <f aca="false">+[4]data1cf!G587</f>
        <v>11987.9158685769</v>
      </c>
      <c r="I587" s="341" t="n">
        <f aca="false">+[4]data1cf!H587</f>
        <v>11770.2625372117</v>
      </c>
      <c r="J587" s="341" t="n">
        <f aca="false">+[4]data1cf!I587</f>
        <v>11759.7547256814</v>
      </c>
      <c r="K587" s="341" t="n">
        <f aca="false">+[4]data1cf!J587</f>
        <v>11723.8496555207</v>
      </c>
      <c r="L587" s="341" t="n">
        <f aca="false">+[4]data1cf!K587</f>
        <v>11646.5362717604</v>
      </c>
      <c r="M587" s="341" t="n">
        <f aca="false">+[4]data1cf!L587</f>
        <v>11706.4967331897</v>
      </c>
      <c r="N587" s="341" t="n">
        <f aca="false">+[4]data1cf!M587</f>
        <v>11540.2157611446</v>
      </c>
      <c r="O587" s="341" t="n">
        <f aca="false">+[4]data1cf!N587</f>
        <v>11615.158145696</v>
      </c>
      <c r="P587" s="341" t="n">
        <f aca="false">+[4]data1cf!O587</f>
        <v>11332.9904330148</v>
      </c>
      <c r="Q587" s="341" t="n">
        <f aca="false">+[4]data1cf!P587</f>
        <v>11444.9175822331</v>
      </c>
      <c r="R587" s="341" t="n">
        <f aca="false">+[4]data1cf!Q587</f>
        <v>816.995527597507</v>
      </c>
      <c r="S587" s="341" t="n">
        <f aca="false">+[4]data1cf!R587</f>
        <v>0</v>
      </c>
      <c r="T587" s="341" t="n">
        <f aca="false">+[4]data1cf!S587</f>
        <v>0</v>
      </c>
      <c r="U587" s="341" t="n">
        <f aca="false">+[4]data1cf!T587</f>
        <v>0</v>
      </c>
      <c r="V587" s="341" t="n">
        <f aca="false">+[4]data1cf!U587</f>
        <v>0</v>
      </c>
      <c r="W587" s="341" t="n">
        <f aca="false">+[4]data1cf!V587</f>
        <v>0</v>
      </c>
      <c r="X587" s="341" t="n">
        <f aca="false">+[4]data1cf!W587</f>
        <v>0</v>
      </c>
      <c r="Y587" s="341" t="n">
        <f aca="false">+[4]data1cf!X587</f>
        <v>0</v>
      </c>
      <c r="Z587" s="341" t="n">
        <f aca="false">+[4]data1cf!Y587</f>
        <v>0</v>
      </c>
      <c r="AA587" s="341" t="n">
        <f aca="false">+[4]data1cf!Z587</f>
        <v>0</v>
      </c>
      <c r="AB587" s="341"/>
      <c r="AC587" s="342" t="n">
        <f aca="false">XNPV(0.1,B587:AA587,$B$1:$AA$1)</f>
        <v>20932.1364578109</v>
      </c>
      <c r="AD587" s="342" t="n">
        <f aca="false">SUMPRODUCT(B587:AA587,$B$1010:$AA$1010)</f>
        <v>46139.7756465445</v>
      </c>
      <c r="AE587" s="343" t="n">
        <f aca="false">SUMPRODUCT(B587:AA587,$B$1012:$AA$1012)</f>
        <v>45803.8895386331</v>
      </c>
      <c r="AF587" s="344" t="n">
        <f aca="false">XIRR(B587:AA587,$B$1:$AA$1)</f>
        <v>0.149925866420621</v>
      </c>
      <c r="AG587" s="345" t="n">
        <f aca="false">1-EXP(-(1/0.25)*(AD587/ABS($AD$1010)))</f>
        <v>0.976540149371971</v>
      </c>
    </row>
    <row r="588" customFormat="false" ht="12.75" hidden="false" customHeight="false" outlineLevel="0" collapsed="false">
      <c r="A588" s="336"/>
      <c r="B588" s="341" t="n">
        <f aca="false">+[4]data1cf!A588</f>
        <v>-66826.7962661231</v>
      </c>
      <c r="C588" s="341" t="n">
        <f aca="false">+[4]data1cf!B588</f>
        <v>11977.6073211142</v>
      </c>
      <c r="D588" s="341" t="n">
        <f aca="false">+[4]data1cf!C588</f>
        <v>12890.7191359828</v>
      </c>
      <c r="E588" s="341" t="n">
        <f aca="false">+[4]data1cf!D588</f>
        <v>12573.3621779985</v>
      </c>
      <c r="F588" s="341" t="n">
        <f aca="false">+[4]data1cf!E588</f>
        <v>12441.7834930281</v>
      </c>
      <c r="G588" s="341" t="n">
        <f aca="false">+[4]data1cf!F588</f>
        <v>12178.2443888713</v>
      </c>
      <c r="H588" s="341" t="n">
        <f aca="false">+[4]data1cf!G588</f>
        <v>11832.2191983291</v>
      </c>
      <c r="I588" s="341" t="n">
        <f aca="false">+[4]data1cf!H588</f>
        <v>11728.8352483765</v>
      </c>
      <c r="J588" s="341" t="n">
        <f aca="false">+[4]data1cf!I588</f>
        <v>11729.2161353115</v>
      </c>
      <c r="K588" s="341" t="n">
        <f aca="false">+[4]data1cf!J588</f>
        <v>11789.6903169991</v>
      </c>
      <c r="L588" s="341" t="n">
        <f aca="false">+[4]data1cf!K588</f>
        <v>11612.3087425331</v>
      </c>
      <c r="M588" s="341" t="n">
        <f aca="false">+[4]data1cf!L588</f>
        <v>11472.2861511552</v>
      </c>
      <c r="N588" s="341" t="n">
        <f aca="false">+[4]data1cf!M588</f>
        <v>11455.1649049472</v>
      </c>
      <c r="O588" s="341" t="n">
        <f aca="false">+[4]data1cf!N588</f>
        <v>11368.6142664565</v>
      </c>
      <c r="P588" s="341" t="n">
        <f aca="false">+[4]data1cf!O588</f>
        <v>11461.2193272723</v>
      </c>
      <c r="Q588" s="341" t="n">
        <f aca="false">+[4]data1cf!P588</f>
        <v>11105.6898195997</v>
      </c>
      <c r="R588" s="341" t="n">
        <f aca="false">+[4]data1cf!Q588</f>
        <v>766.476622453925</v>
      </c>
      <c r="S588" s="341" t="n">
        <f aca="false">+[4]data1cf!R588</f>
        <v>0</v>
      </c>
      <c r="T588" s="341" t="n">
        <f aca="false">+[4]data1cf!S588</f>
        <v>0</v>
      </c>
      <c r="U588" s="341" t="n">
        <f aca="false">+[4]data1cf!T588</f>
        <v>0</v>
      </c>
      <c r="V588" s="341" t="n">
        <f aca="false">+[4]data1cf!U588</f>
        <v>0</v>
      </c>
      <c r="W588" s="341" t="n">
        <f aca="false">+[4]data1cf!V588</f>
        <v>0</v>
      </c>
      <c r="X588" s="341" t="n">
        <f aca="false">+[4]data1cf!W588</f>
        <v>0</v>
      </c>
      <c r="Y588" s="341" t="n">
        <f aca="false">+[4]data1cf!X588</f>
        <v>0</v>
      </c>
      <c r="Z588" s="341" t="n">
        <f aca="false">+[4]data1cf!Y588</f>
        <v>0</v>
      </c>
      <c r="AA588" s="341" t="n">
        <f aca="false">+[4]data1cf!Z588</f>
        <v>0</v>
      </c>
      <c r="AB588" s="341"/>
      <c r="AC588" s="342" t="n">
        <f aca="false">XNPV(0.1,B588:AA588,$B$1:$AA$1)</f>
        <v>24635.9408594167</v>
      </c>
      <c r="AD588" s="342" t="n">
        <f aca="false">SUMPRODUCT(B588:AA588,$B$1010:$AA$1010)</f>
        <v>49656.0931428577</v>
      </c>
      <c r="AE588" s="343" t="n">
        <f aca="false">SUMPRODUCT(B588:AA588,$B$1012:$AA$1012)</f>
        <v>49322.8681518901</v>
      </c>
      <c r="AF588" s="344" t="n">
        <f aca="false">XIRR(B588:AA588,$B$1:$AA$1)</f>
        <v>0.161976009504137</v>
      </c>
      <c r="AG588" s="345" t="n">
        <f aca="false">1-EXP(-(1/0.25)*(AD588/ABS($AD$1010)))</f>
        <v>0.982375064113533</v>
      </c>
    </row>
    <row r="589" customFormat="false" ht="12.75" hidden="false" customHeight="false" outlineLevel="0" collapsed="false">
      <c r="A589" s="336"/>
      <c r="B589" s="341" t="n">
        <f aca="false">+[4]data1cf!A589</f>
        <v>-70170.3279056728</v>
      </c>
      <c r="C589" s="341" t="n">
        <f aca="false">+[4]data1cf!B589</f>
        <v>12118.5648761887</v>
      </c>
      <c r="D589" s="341" t="n">
        <f aca="false">+[4]data1cf!C589</f>
        <v>13159.9906937444</v>
      </c>
      <c r="E589" s="341" t="n">
        <f aca="false">+[4]data1cf!D589</f>
        <v>12677.0382983785</v>
      </c>
      <c r="F589" s="341" t="n">
        <f aca="false">+[4]data1cf!E589</f>
        <v>12509.3221247382</v>
      </c>
      <c r="G589" s="341" t="n">
        <f aca="false">+[4]data1cf!F589</f>
        <v>12008.074720496</v>
      </c>
      <c r="H589" s="341" t="n">
        <f aca="false">+[4]data1cf!G589</f>
        <v>12054.8160665238</v>
      </c>
      <c r="I589" s="341" t="n">
        <f aca="false">+[4]data1cf!H589</f>
        <v>11729.644852353</v>
      </c>
      <c r="J589" s="341" t="n">
        <f aca="false">+[4]data1cf!I589</f>
        <v>11679.2166626341</v>
      </c>
      <c r="K589" s="341" t="n">
        <f aca="false">+[4]data1cf!J589</f>
        <v>11704.9024664235</v>
      </c>
      <c r="L589" s="341" t="n">
        <f aca="false">+[4]data1cf!K589</f>
        <v>11665.1123282445</v>
      </c>
      <c r="M589" s="341" t="n">
        <f aca="false">+[4]data1cf!L589</f>
        <v>11609.8697855752</v>
      </c>
      <c r="N589" s="341" t="n">
        <f aca="false">+[4]data1cf!M589</f>
        <v>11632.1005703014</v>
      </c>
      <c r="O589" s="341" t="n">
        <f aca="false">+[4]data1cf!N589</f>
        <v>11454.6714038129</v>
      </c>
      <c r="P589" s="341" t="n">
        <f aca="false">+[4]data1cf!O589</f>
        <v>11368.2876600253</v>
      </c>
      <c r="Q589" s="341" t="n">
        <f aca="false">+[4]data1cf!P589</f>
        <v>11388.941218016</v>
      </c>
      <c r="R589" s="341" t="n">
        <f aca="false">+[4]data1cf!Q589</f>
        <v>804.825592946904</v>
      </c>
      <c r="S589" s="341" t="n">
        <f aca="false">+[4]data1cf!R589</f>
        <v>0</v>
      </c>
      <c r="T589" s="341" t="n">
        <f aca="false">+[4]data1cf!S589</f>
        <v>0</v>
      </c>
      <c r="U589" s="341" t="n">
        <f aca="false">+[4]data1cf!T589</f>
        <v>0</v>
      </c>
      <c r="V589" s="341" t="n">
        <f aca="false">+[4]data1cf!U589</f>
        <v>0</v>
      </c>
      <c r="W589" s="341" t="n">
        <f aca="false">+[4]data1cf!V589</f>
        <v>0</v>
      </c>
      <c r="X589" s="341" t="n">
        <f aca="false">+[4]data1cf!W589</f>
        <v>0</v>
      </c>
      <c r="Y589" s="341" t="n">
        <f aca="false">+[4]data1cf!X589</f>
        <v>0</v>
      </c>
      <c r="Z589" s="341" t="n">
        <f aca="false">+[4]data1cf!Y589</f>
        <v>0</v>
      </c>
      <c r="AA589" s="341" t="n">
        <f aca="false">+[4]data1cf!Z589</f>
        <v>0</v>
      </c>
      <c r="AB589" s="341"/>
      <c r="AC589" s="342" t="n">
        <f aca="false">XNPV(0.1,B589:AA589,$B$1:$AA$1)</f>
        <v>21929.532508722</v>
      </c>
      <c r="AD589" s="342" t="n">
        <f aca="false">SUMPRODUCT(B589:AA589,$B$1010:$AA$1010)</f>
        <v>47089.5724086067</v>
      </c>
      <c r="AE589" s="343" t="n">
        <f aca="false">SUMPRODUCT(B589:AA589,$B$1012:$AA$1012)</f>
        <v>46754.3749211591</v>
      </c>
      <c r="AF589" s="344" t="n">
        <f aca="false">XIRR(B589:AA589,$B$1:$AA$1)</f>
        <v>0.153028039374792</v>
      </c>
      <c r="AG589" s="345" t="n">
        <f aca="false">1-EXP(-(1/0.25)*(AD589/ABS($AD$1010)))</f>
        <v>0.978284089011942</v>
      </c>
    </row>
    <row r="590" customFormat="false" ht="12.75" hidden="false" customHeight="false" outlineLevel="0" collapsed="false">
      <c r="A590" s="336"/>
      <c r="B590" s="341" t="n">
        <f aca="false">+[4]data1cf!A590</f>
        <v>-69559.7479398268</v>
      </c>
      <c r="C590" s="341" t="n">
        <f aca="false">+[4]data1cf!B590</f>
        <v>12019.207624941</v>
      </c>
      <c r="D590" s="341" t="n">
        <f aca="false">+[4]data1cf!C590</f>
        <v>12977.6809561953</v>
      </c>
      <c r="E590" s="341" t="n">
        <f aca="false">+[4]data1cf!D590</f>
        <v>12630.0351491935</v>
      </c>
      <c r="F590" s="341" t="n">
        <f aca="false">+[4]data1cf!E590</f>
        <v>12384.5354331321</v>
      </c>
      <c r="G590" s="341" t="n">
        <f aca="false">+[4]data1cf!F590</f>
        <v>12188.9006144642</v>
      </c>
      <c r="H590" s="341" t="n">
        <f aca="false">+[4]data1cf!G590</f>
        <v>11956.7962088487</v>
      </c>
      <c r="I590" s="341" t="n">
        <f aca="false">+[4]data1cf!H590</f>
        <v>11797.0347023508</v>
      </c>
      <c r="J590" s="341" t="n">
        <f aca="false">+[4]data1cf!I590</f>
        <v>11683.9963333111</v>
      </c>
      <c r="K590" s="341" t="n">
        <f aca="false">+[4]data1cf!J590</f>
        <v>11697.8710818574</v>
      </c>
      <c r="L590" s="341" t="n">
        <f aca="false">+[4]data1cf!K590</f>
        <v>11721.1328510216</v>
      </c>
      <c r="M590" s="341" t="n">
        <f aca="false">+[4]data1cf!L590</f>
        <v>11649.5777528019</v>
      </c>
      <c r="N590" s="341" t="n">
        <f aca="false">+[4]data1cf!M590</f>
        <v>11600.462310817</v>
      </c>
      <c r="O590" s="341" t="n">
        <f aca="false">+[4]data1cf!N590</f>
        <v>11516.1874095523</v>
      </c>
      <c r="P590" s="341" t="n">
        <f aca="false">+[4]data1cf!O590</f>
        <v>11476.2147633495</v>
      </c>
      <c r="Q590" s="341" t="n">
        <f aca="false">+[4]data1cf!P590</f>
        <v>11399.6735852834</v>
      </c>
      <c r="R590" s="341" t="n">
        <f aca="false">+[4]data1cf!Q590</f>
        <v>797.822484970637</v>
      </c>
      <c r="S590" s="341" t="n">
        <f aca="false">+[4]data1cf!R590</f>
        <v>0</v>
      </c>
      <c r="T590" s="341" t="n">
        <f aca="false">+[4]data1cf!S590</f>
        <v>0</v>
      </c>
      <c r="U590" s="341" t="n">
        <f aca="false">+[4]data1cf!T590</f>
        <v>0</v>
      </c>
      <c r="V590" s="341" t="n">
        <f aca="false">+[4]data1cf!U590</f>
        <v>0</v>
      </c>
      <c r="W590" s="341" t="n">
        <f aca="false">+[4]data1cf!V590</f>
        <v>0</v>
      </c>
      <c r="X590" s="341" t="n">
        <f aca="false">+[4]data1cf!W590</f>
        <v>0</v>
      </c>
      <c r="Y590" s="341" t="n">
        <f aca="false">+[4]data1cf!X590</f>
        <v>0</v>
      </c>
      <c r="Z590" s="341" t="n">
        <f aca="false">+[4]data1cf!Y590</f>
        <v>0</v>
      </c>
      <c r="AA590" s="341" t="n">
        <f aca="false">+[4]data1cf!Z590</f>
        <v>0</v>
      </c>
      <c r="AB590" s="341"/>
      <c r="AC590" s="342" t="n">
        <f aca="false">XNPV(0.1,B590:AA590,$B$1:$AA$1)</f>
        <v>22342.0593922004</v>
      </c>
      <c r="AD590" s="342" t="n">
        <f aca="false">SUMPRODUCT(B590:AA590,$B$1010:$AA$1010)</f>
        <v>47523.3059109252</v>
      </c>
      <c r="AE590" s="343" t="n">
        <f aca="false">SUMPRODUCT(B590:AA590,$B$1012:$AA$1012)</f>
        <v>47187.6911872038</v>
      </c>
      <c r="AF590" s="344" t="n">
        <f aca="false">XIRR(B590:AA590,$B$1:$AA$1)</f>
        <v>0.154243536439677</v>
      </c>
      <c r="AG590" s="345" t="n">
        <f aca="false">1-EXP(-(1/0.25)*(AD590/ABS($AD$1010)))</f>
        <v>0.979036759468138</v>
      </c>
    </row>
    <row r="591" customFormat="false" ht="12.75" hidden="false" customHeight="false" outlineLevel="0" collapsed="false">
      <c r="A591" s="336"/>
      <c r="B591" s="341" t="n">
        <f aca="false">+[4]data1cf!A591</f>
        <v>-63262.2209226164</v>
      </c>
      <c r="C591" s="341" t="n">
        <f aca="false">+[4]data1cf!B591</f>
        <v>11852.1939205337</v>
      </c>
      <c r="D591" s="341" t="n">
        <f aca="false">+[4]data1cf!C591</f>
        <v>12802.731186605</v>
      </c>
      <c r="E591" s="341" t="n">
        <f aca="false">+[4]data1cf!D591</f>
        <v>12482.8258015204</v>
      </c>
      <c r="F591" s="341" t="n">
        <f aca="false">+[4]data1cf!E591</f>
        <v>12183.4261671975</v>
      </c>
      <c r="G591" s="341" t="n">
        <f aca="false">+[4]data1cf!F591</f>
        <v>11958.4799956486</v>
      </c>
      <c r="H591" s="341" t="n">
        <f aca="false">+[4]data1cf!G591</f>
        <v>11614.2133568652</v>
      </c>
      <c r="I591" s="341" t="n">
        <f aca="false">+[4]data1cf!H591</f>
        <v>11660.1890045015</v>
      </c>
      <c r="J591" s="341" t="n">
        <f aca="false">+[4]data1cf!I591</f>
        <v>11557.8337545632</v>
      </c>
      <c r="K591" s="341" t="n">
        <f aca="false">+[4]data1cf!J591</f>
        <v>11445.5424143552</v>
      </c>
      <c r="L591" s="341" t="n">
        <f aca="false">+[4]data1cf!K591</f>
        <v>11379.26969807</v>
      </c>
      <c r="M591" s="341" t="n">
        <f aca="false">+[4]data1cf!L591</f>
        <v>11538.9468982866</v>
      </c>
      <c r="N591" s="341" t="n">
        <f aca="false">+[4]data1cf!M591</f>
        <v>11337.036414781</v>
      </c>
      <c r="O591" s="341" t="n">
        <f aca="false">+[4]data1cf!N591</f>
        <v>11390.4119582234</v>
      </c>
      <c r="P591" s="341" t="n">
        <f aca="false">+[4]data1cf!O591</f>
        <v>11227.4809730837</v>
      </c>
      <c r="Q591" s="341" t="n">
        <f aca="false">+[4]data1cf!P591</f>
        <v>11260.6989618969</v>
      </c>
      <c r="R591" s="341" t="n">
        <f aca="false">+[4]data1cf!Q591</f>
        <v>725.592369094041</v>
      </c>
      <c r="S591" s="341" t="n">
        <f aca="false">+[4]data1cf!R591</f>
        <v>0</v>
      </c>
      <c r="T591" s="341" t="n">
        <f aca="false">+[4]data1cf!S591</f>
        <v>0</v>
      </c>
      <c r="U591" s="341" t="n">
        <f aca="false">+[4]data1cf!T591</f>
        <v>0</v>
      </c>
      <c r="V591" s="341" t="n">
        <f aca="false">+[4]data1cf!U591</f>
        <v>0</v>
      </c>
      <c r="W591" s="341" t="n">
        <f aca="false">+[4]data1cf!V591</f>
        <v>0</v>
      </c>
      <c r="X591" s="341" t="n">
        <f aca="false">+[4]data1cf!W591</f>
        <v>0</v>
      </c>
      <c r="Y591" s="341" t="n">
        <f aca="false">+[4]data1cf!X591</f>
        <v>0</v>
      </c>
      <c r="Z591" s="341" t="n">
        <f aca="false">+[4]data1cf!Y591</f>
        <v>0</v>
      </c>
      <c r="AA591" s="341" t="n">
        <f aca="false">+[4]data1cf!Z591</f>
        <v>0</v>
      </c>
      <c r="AB591" s="341"/>
      <c r="AC591" s="342" t="n">
        <f aca="false">XNPV(0.1,B591:AA591,$B$1:$AA$1)</f>
        <v>27117.9413669268</v>
      </c>
      <c r="AD591" s="342" t="n">
        <f aca="false">SUMPRODUCT(B591:AA591,$B$1010:$AA$1010)</f>
        <v>51856.6230800775</v>
      </c>
      <c r="AE591" s="343" t="n">
        <f aca="false">SUMPRODUCT(B591:AA591,$B$1012:$AA$1012)</f>
        <v>51526.9564972649</v>
      </c>
      <c r="AF591" s="344" t="n">
        <f aca="false">XIRR(B591:AA591,$B$1:$AA$1)</f>
        <v>0.171478877367808</v>
      </c>
      <c r="AG591" s="345" t="n">
        <f aca="false">1-EXP(-(1/0.25)*(AD591/ABS($AD$1010)))</f>
        <v>0.985263173325429</v>
      </c>
    </row>
    <row r="592" customFormat="false" ht="12.75" hidden="false" customHeight="false" outlineLevel="0" collapsed="false">
      <c r="A592" s="336"/>
      <c r="B592" s="341" t="n">
        <f aca="false">+[4]data1cf!A592</f>
        <v>-70813.3225563324</v>
      </c>
      <c r="C592" s="341" t="n">
        <f aca="false">+[4]data1cf!B592</f>
        <v>11976.4773333494</v>
      </c>
      <c r="D592" s="341" t="n">
        <f aca="false">+[4]data1cf!C592</f>
        <v>13116.0247689212</v>
      </c>
      <c r="E592" s="341" t="n">
        <f aca="false">+[4]data1cf!D592</f>
        <v>12744.3411890313</v>
      </c>
      <c r="F592" s="341" t="n">
        <f aca="false">+[4]data1cf!E592</f>
        <v>12521.1570837837</v>
      </c>
      <c r="G592" s="341" t="n">
        <f aca="false">+[4]data1cf!F592</f>
        <v>12025.8721330761</v>
      </c>
      <c r="H592" s="341" t="n">
        <f aca="false">+[4]data1cf!G592</f>
        <v>12034.3280794944</v>
      </c>
      <c r="I592" s="341" t="n">
        <f aca="false">+[4]data1cf!H592</f>
        <v>11840.6296311669</v>
      </c>
      <c r="J592" s="341" t="n">
        <f aca="false">+[4]data1cf!I592</f>
        <v>11807.8166281546</v>
      </c>
      <c r="K592" s="341" t="n">
        <f aca="false">+[4]data1cf!J592</f>
        <v>11694.8383817944</v>
      </c>
      <c r="L592" s="341" t="n">
        <f aca="false">+[4]data1cf!K592</f>
        <v>11886.0203583263</v>
      </c>
      <c r="M592" s="341" t="n">
        <f aca="false">+[4]data1cf!L592</f>
        <v>11824.445947393</v>
      </c>
      <c r="N592" s="341" t="n">
        <f aca="false">+[4]data1cf!M592</f>
        <v>11563.8995711121</v>
      </c>
      <c r="O592" s="341" t="n">
        <f aca="false">+[4]data1cf!N592</f>
        <v>11437.3987844696</v>
      </c>
      <c r="P592" s="341" t="n">
        <f aca="false">+[4]data1cf!O592</f>
        <v>11403.2594334596</v>
      </c>
      <c r="Q592" s="341" t="n">
        <f aca="false">+[4]data1cf!P592</f>
        <v>11422.7975544717</v>
      </c>
      <c r="R592" s="341" t="n">
        <f aca="false">+[4]data1cf!Q592</f>
        <v>812.20048439211</v>
      </c>
      <c r="S592" s="341" t="n">
        <f aca="false">+[4]data1cf!R592</f>
        <v>0</v>
      </c>
      <c r="T592" s="341" t="n">
        <f aca="false">+[4]data1cf!S592</f>
        <v>0</v>
      </c>
      <c r="U592" s="341" t="n">
        <f aca="false">+[4]data1cf!T592</f>
        <v>0</v>
      </c>
      <c r="V592" s="341" t="n">
        <f aca="false">+[4]data1cf!U592</f>
        <v>0</v>
      </c>
      <c r="W592" s="341" t="n">
        <f aca="false">+[4]data1cf!V592</f>
        <v>0</v>
      </c>
      <c r="X592" s="341" t="n">
        <f aca="false">+[4]data1cf!W592</f>
        <v>0</v>
      </c>
      <c r="Y592" s="341" t="n">
        <f aca="false">+[4]data1cf!X592</f>
        <v>0</v>
      </c>
      <c r="Z592" s="341" t="n">
        <f aca="false">+[4]data1cf!Y592</f>
        <v>0</v>
      </c>
      <c r="AA592" s="341" t="n">
        <f aca="false">+[4]data1cf!Z592</f>
        <v>0</v>
      </c>
      <c r="AB592" s="341"/>
      <c r="AC592" s="342" t="n">
        <f aca="false">XNPV(0.1,B592:AA592,$B$1:$AA$1)</f>
        <v>21444.2204877849</v>
      </c>
      <c r="AD592" s="342" t="n">
        <f aca="false">SUMPRODUCT(B592:AA592,$B$1010:$AA$1010)</f>
        <v>46714.6310773983</v>
      </c>
      <c r="AE592" s="343" t="n">
        <f aca="false">SUMPRODUCT(B592:AA592,$B$1012:$AA$1012)</f>
        <v>46377.9353342048</v>
      </c>
      <c r="AF592" s="344" t="n">
        <f aca="false">XIRR(B592:AA592,$B$1:$AA$1)</f>
        <v>0.151294639514112</v>
      </c>
      <c r="AG592" s="345" t="n">
        <f aca="false">1-EXP(-(1/0.25)*(AD592/ABS($AD$1010)))</f>
        <v>0.977611699576446</v>
      </c>
    </row>
    <row r="593" customFormat="false" ht="12.75" hidden="false" customHeight="false" outlineLevel="0" collapsed="false">
      <c r="A593" s="336"/>
      <c r="B593" s="341" t="n">
        <f aca="false">+[4]data1cf!A593</f>
        <v>-72739.2844858576</v>
      </c>
      <c r="C593" s="341" t="n">
        <f aca="false">+[4]data1cf!B593</f>
        <v>11933.2146859644</v>
      </c>
      <c r="D593" s="341" t="n">
        <f aca="false">+[4]data1cf!C593</f>
        <v>13035.4925637068</v>
      </c>
      <c r="E593" s="341" t="n">
        <f aca="false">+[4]data1cf!D593</f>
        <v>12882.4536852868</v>
      </c>
      <c r="F593" s="341" t="n">
        <f aca="false">+[4]data1cf!E593</f>
        <v>12425.7919461901</v>
      </c>
      <c r="G593" s="341" t="n">
        <f aca="false">+[4]data1cf!F593</f>
        <v>12200.2119574878</v>
      </c>
      <c r="H593" s="341" t="n">
        <f aca="false">+[4]data1cf!G593</f>
        <v>12080.1109568176</v>
      </c>
      <c r="I593" s="341" t="n">
        <f aca="false">+[4]data1cf!H593</f>
        <v>11956.2277685512</v>
      </c>
      <c r="J593" s="341" t="n">
        <f aca="false">+[4]data1cf!I593</f>
        <v>11939.1333015538</v>
      </c>
      <c r="K593" s="341" t="n">
        <f aca="false">+[4]data1cf!J593</f>
        <v>11784.2699060212</v>
      </c>
      <c r="L593" s="341" t="n">
        <f aca="false">+[4]data1cf!K593</f>
        <v>11784.8884858011</v>
      </c>
      <c r="M593" s="341" t="n">
        <f aca="false">+[4]data1cf!L593</f>
        <v>11622.6719777499</v>
      </c>
      <c r="N593" s="341" t="n">
        <f aca="false">+[4]data1cf!M593</f>
        <v>11718.5484147488</v>
      </c>
      <c r="O593" s="341" t="n">
        <f aca="false">+[4]data1cf!N593</f>
        <v>11593.3150116547</v>
      </c>
      <c r="P593" s="341" t="n">
        <f aca="false">+[4]data1cf!O593</f>
        <v>11435.6077739858</v>
      </c>
      <c r="Q593" s="341" t="n">
        <f aca="false">+[4]data1cf!P593</f>
        <v>11389.9700608912</v>
      </c>
      <c r="R593" s="341" t="n">
        <f aca="false">+[4]data1cf!Q593</f>
        <v>834.290497338992</v>
      </c>
      <c r="S593" s="341" t="n">
        <f aca="false">+[4]data1cf!R593</f>
        <v>0</v>
      </c>
      <c r="T593" s="341" t="n">
        <f aca="false">+[4]data1cf!S593</f>
        <v>0</v>
      </c>
      <c r="U593" s="341" t="n">
        <f aca="false">+[4]data1cf!T593</f>
        <v>0</v>
      </c>
      <c r="V593" s="341" t="n">
        <f aca="false">+[4]data1cf!U593</f>
        <v>0</v>
      </c>
      <c r="W593" s="341" t="n">
        <f aca="false">+[4]data1cf!V593</f>
        <v>0</v>
      </c>
      <c r="X593" s="341" t="n">
        <f aca="false">+[4]data1cf!W593</f>
        <v>0</v>
      </c>
      <c r="Y593" s="341" t="n">
        <f aca="false">+[4]data1cf!X593</f>
        <v>0</v>
      </c>
      <c r="Z593" s="341" t="n">
        <f aca="false">+[4]data1cf!Y593</f>
        <v>0</v>
      </c>
      <c r="AA593" s="341" t="n">
        <f aca="false">+[4]data1cf!Z593</f>
        <v>0</v>
      </c>
      <c r="AB593" s="341"/>
      <c r="AC593" s="342" t="n">
        <f aca="false">XNPV(0.1,B593:AA593,$B$1:$AA$1)</f>
        <v>19733.6903497477</v>
      </c>
      <c r="AD593" s="342" t="n">
        <f aca="false">SUMPRODUCT(B593:AA593,$B$1010:$AA$1010)</f>
        <v>45092.0328850455</v>
      </c>
      <c r="AE593" s="343" t="n">
        <f aca="false">SUMPRODUCT(B593:AA593,$B$1012:$AA$1012)</f>
        <v>44754.2040149928</v>
      </c>
      <c r="AF593" s="344" t="n">
        <f aca="false">XIRR(B593:AA593,$B$1:$AA$1)</f>
        <v>0.146103807147555</v>
      </c>
      <c r="AG593" s="345" t="n">
        <f aca="false">1-EXP(-(1/0.25)*(AD593/ABS($AD$1010)))</f>
        <v>0.974453469707986</v>
      </c>
    </row>
    <row r="594" customFormat="false" ht="12.75" hidden="false" customHeight="false" outlineLevel="0" collapsed="false">
      <c r="A594" s="336"/>
      <c r="B594" s="341" t="n">
        <f aca="false">+[4]data1cf!A594</f>
        <v>-71279.7397762443</v>
      </c>
      <c r="C594" s="341" t="n">
        <f aca="false">+[4]data1cf!B594</f>
        <v>12075.7684409323</v>
      </c>
      <c r="D594" s="341" t="n">
        <f aca="false">+[4]data1cf!C594</f>
        <v>13162.4544252004</v>
      </c>
      <c r="E594" s="341" t="n">
        <f aca="false">+[4]data1cf!D594</f>
        <v>12721.7573816367</v>
      </c>
      <c r="F594" s="341" t="n">
        <f aca="false">+[4]data1cf!E594</f>
        <v>12483.5090027952</v>
      </c>
      <c r="G594" s="341" t="n">
        <f aca="false">+[4]data1cf!F594</f>
        <v>12199.732827912</v>
      </c>
      <c r="H594" s="341" t="n">
        <f aca="false">+[4]data1cf!G594</f>
        <v>12039.7389517125</v>
      </c>
      <c r="I594" s="341" t="n">
        <f aca="false">+[4]data1cf!H594</f>
        <v>11794.215108951</v>
      </c>
      <c r="J594" s="341" t="n">
        <f aca="false">+[4]data1cf!I594</f>
        <v>11785.3744124013</v>
      </c>
      <c r="K594" s="341" t="n">
        <f aca="false">+[4]data1cf!J594</f>
        <v>11696.7353980464</v>
      </c>
      <c r="L594" s="341" t="n">
        <f aca="false">+[4]data1cf!K594</f>
        <v>11792.2674593481</v>
      </c>
      <c r="M594" s="341" t="n">
        <f aca="false">+[4]data1cf!L594</f>
        <v>11684.4579149745</v>
      </c>
      <c r="N594" s="341" t="n">
        <f aca="false">+[4]data1cf!M594</f>
        <v>11618.0084739149</v>
      </c>
      <c r="O594" s="341" t="n">
        <f aca="false">+[4]data1cf!N594</f>
        <v>11537.1036862524</v>
      </c>
      <c r="P594" s="341" t="n">
        <f aca="false">+[4]data1cf!O594</f>
        <v>11417.8613036946</v>
      </c>
      <c r="Q594" s="341" t="n">
        <f aca="false">+[4]data1cf!P594</f>
        <v>11543.1605541297</v>
      </c>
      <c r="R594" s="341" t="n">
        <f aca="false">+[4]data1cf!Q594</f>
        <v>817.550103337611</v>
      </c>
      <c r="S594" s="341" t="n">
        <f aca="false">+[4]data1cf!R594</f>
        <v>0</v>
      </c>
      <c r="T594" s="341" t="n">
        <f aca="false">+[4]data1cf!S594</f>
        <v>0</v>
      </c>
      <c r="U594" s="341" t="n">
        <f aca="false">+[4]data1cf!T594</f>
        <v>0</v>
      </c>
      <c r="V594" s="341" t="n">
        <f aca="false">+[4]data1cf!U594</f>
        <v>0</v>
      </c>
      <c r="W594" s="341" t="n">
        <f aca="false">+[4]data1cf!V594</f>
        <v>0</v>
      </c>
      <c r="X594" s="341" t="n">
        <f aca="false">+[4]data1cf!W594</f>
        <v>0</v>
      </c>
      <c r="Y594" s="341" t="n">
        <f aca="false">+[4]data1cf!X594</f>
        <v>0</v>
      </c>
      <c r="Z594" s="341" t="n">
        <f aca="false">+[4]data1cf!Y594</f>
        <v>0</v>
      </c>
      <c r="AA594" s="341" t="n">
        <f aca="false">+[4]data1cf!Z594</f>
        <v>0</v>
      </c>
      <c r="AB594" s="341"/>
      <c r="AC594" s="342" t="n">
        <f aca="false">XNPV(0.1,B594:AA594,$B$1:$AA$1)</f>
        <v>21136.0014173153</v>
      </c>
      <c r="AD594" s="342" t="n">
        <f aca="false">SUMPRODUCT(B594:AA594,$B$1010:$AA$1010)</f>
        <v>46426.7785116849</v>
      </c>
      <c r="AE594" s="343" t="n">
        <f aca="false">SUMPRODUCT(B594:AA594,$B$1012:$AA$1012)</f>
        <v>46089.7654441172</v>
      </c>
      <c r="AF594" s="344" t="n">
        <f aca="false">XIRR(B594:AA594,$B$1:$AA$1)</f>
        <v>0.150324609901159</v>
      </c>
      <c r="AG594" s="345" t="n">
        <f aca="false">1-EXP(-(1/0.25)*(AD594/ABS($AD$1010)))</f>
        <v>0.977081394445559</v>
      </c>
    </row>
    <row r="595" customFormat="false" ht="12.75" hidden="false" customHeight="false" outlineLevel="0" collapsed="false">
      <c r="A595" s="336"/>
      <c r="B595" s="341" t="n">
        <f aca="false">+[4]data1cf!A595</f>
        <v>-71835.1119832579</v>
      </c>
      <c r="C595" s="341" t="n">
        <f aca="false">+[4]data1cf!B595</f>
        <v>12016.1629696178</v>
      </c>
      <c r="D595" s="341" t="n">
        <f aca="false">+[4]data1cf!C595</f>
        <v>13008.4257637162</v>
      </c>
      <c r="E595" s="341" t="n">
        <f aca="false">+[4]data1cf!D595</f>
        <v>12668.0289129316</v>
      </c>
      <c r="F595" s="341" t="n">
        <f aca="false">+[4]data1cf!E595</f>
        <v>12476.1190899858</v>
      </c>
      <c r="G595" s="341" t="n">
        <f aca="false">+[4]data1cf!F595</f>
        <v>12166.9734918139</v>
      </c>
      <c r="H595" s="341" t="n">
        <f aca="false">+[4]data1cf!G595</f>
        <v>11888.6130377279</v>
      </c>
      <c r="I595" s="341" t="n">
        <f aca="false">+[4]data1cf!H595</f>
        <v>11746.9778392112</v>
      </c>
      <c r="J595" s="341" t="n">
        <f aca="false">+[4]data1cf!I595</f>
        <v>11788.2220711077</v>
      </c>
      <c r="K595" s="341" t="n">
        <f aca="false">+[4]data1cf!J595</f>
        <v>11871.0245221587</v>
      </c>
      <c r="L595" s="341" t="n">
        <f aca="false">+[4]data1cf!K595</f>
        <v>11544.8914697021</v>
      </c>
      <c r="M595" s="341" t="n">
        <f aca="false">+[4]data1cf!L595</f>
        <v>11609.1083089988</v>
      </c>
      <c r="N595" s="341" t="n">
        <f aca="false">+[4]data1cf!M595</f>
        <v>11583.0654287252</v>
      </c>
      <c r="O595" s="341" t="n">
        <f aca="false">+[4]data1cf!N595</f>
        <v>11653.1319185927</v>
      </c>
      <c r="P595" s="341" t="n">
        <f aca="false">+[4]data1cf!O595</f>
        <v>11506.2185522488</v>
      </c>
      <c r="Q595" s="341" t="n">
        <f aca="false">+[4]data1cf!P595</f>
        <v>11339.6080022663</v>
      </c>
      <c r="R595" s="341" t="n">
        <f aca="false">+[4]data1cf!Q595</f>
        <v>823.920000403174</v>
      </c>
      <c r="S595" s="341" t="n">
        <f aca="false">+[4]data1cf!R595</f>
        <v>0</v>
      </c>
      <c r="T595" s="341" t="n">
        <f aca="false">+[4]data1cf!S595</f>
        <v>0</v>
      </c>
      <c r="U595" s="341" t="n">
        <f aca="false">+[4]data1cf!T595</f>
        <v>0</v>
      </c>
      <c r="V595" s="341" t="n">
        <f aca="false">+[4]data1cf!U595</f>
        <v>0</v>
      </c>
      <c r="W595" s="341" t="n">
        <f aca="false">+[4]data1cf!V595</f>
        <v>0</v>
      </c>
      <c r="X595" s="341" t="n">
        <f aca="false">+[4]data1cf!W595</f>
        <v>0</v>
      </c>
      <c r="Y595" s="341" t="n">
        <f aca="false">+[4]data1cf!X595</f>
        <v>0</v>
      </c>
      <c r="Z595" s="341" t="n">
        <f aca="false">+[4]data1cf!Y595</f>
        <v>0</v>
      </c>
      <c r="AA595" s="341" t="n">
        <f aca="false">+[4]data1cf!Z595</f>
        <v>0</v>
      </c>
      <c r="AB595" s="341"/>
      <c r="AC595" s="342" t="n">
        <f aca="false">XNPV(0.1,B595:AA595,$B$1:$AA$1)</f>
        <v>20175.8752936793</v>
      </c>
      <c r="AD595" s="342" t="n">
        <f aca="false">SUMPRODUCT(B595:AA595,$B$1010:$AA$1010)</f>
        <v>45382.1358935614</v>
      </c>
      <c r="AE595" s="343" t="n">
        <f aca="false">SUMPRODUCT(B595:AA595,$B$1012:$AA$1012)</f>
        <v>45046.1980045767</v>
      </c>
      <c r="AF595" s="344" t="n">
        <f aca="false">XIRR(B595:AA595,$B$1:$AA$1)</f>
        <v>0.147715196044857</v>
      </c>
      <c r="AG595" s="345" t="n">
        <f aca="false">1-EXP(-(1/0.25)*(AD595/ABS($AD$1010)))</f>
        <v>0.975049148450678</v>
      </c>
    </row>
    <row r="596" customFormat="false" ht="12.75" hidden="false" customHeight="false" outlineLevel="0" collapsed="false">
      <c r="A596" s="336"/>
      <c r="B596" s="341" t="n">
        <f aca="false">+[4]data1cf!A596</f>
        <v>-63541.5233014159</v>
      </c>
      <c r="C596" s="341" t="n">
        <f aca="false">+[4]data1cf!B596</f>
        <v>11724.538960507</v>
      </c>
      <c r="D596" s="341" t="n">
        <f aca="false">+[4]data1cf!C596</f>
        <v>12669.0003868728</v>
      </c>
      <c r="E596" s="341" t="n">
        <f aca="false">+[4]data1cf!D596</f>
        <v>12500.78562567</v>
      </c>
      <c r="F596" s="341" t="n">
        <f aca="false">+[4]data1cf!E596</f>
        <v>12093.0090373774</v>
      </c>
      <c r="G596" s="341" t="n">
        <f aca="false">+[4]data1cf!F596</f>
        <v>12014.4820917258</v>
      </c>
      <c r="H596" s="341" t="n">
        <f aca="false">+[4]data1cf!G596</f>
        <v>11759.2435835462</v>
      </c>
      <c r="I596" s="341" t="n">
        <f aca="false">+[4]data1cf!H596</f>
        <v>11695.6763865549</v>
      </c>
      <c r="J596" s="341" t="n">
        <f aca="false">+[4]data1cf!I596</f>
        <v>11518.2568129092</v>
      </c>
      <c r="K596" s="341" t="n">
        <f aca="false">+[4]data1cf!J596</f>
        <v>11560.6716484192</v>
      </c>
      <c r="L596" s="341" t="n">
        <f aca="false">+[4]data1cf!K596</f>
        <v>11552.3935376924</v>
      </c>
      <c r="M596" s="341" t="n">
        <f aca="false">+[4]data1cf!L596</f>
        <v>11392.7881142047</v>
      </c>
      <c r="N596" s="341" t="n">
        <f aca="false">+[4]data1cf!M596</f>
        <v>11509.4261015933</v>
      </c>
      <c r="O596" s="341" t="n">
        <f aca="false">+[4]data1cf!N596</f>
        <v>11210.0155483383</v>
      </c>
      <c r="P596" s="341" t="n">
        <f aca="false">+[4]data1cf!O596</f>
        <v>11218.0942149171</v>
      </c>
      <c r="Q596" s="341" t="n">
        <f aca="false">+[4]data1cf!P596</f>
        <v>11260.5010897721</v>
      </c>
      <c r="R596" s="341" t="n">
        <f aca="false">+[4]data1cf!Q596</f>
        <v>728.795855657919</v>
      </c>
      <c r="S596" s="341" t="n">
        <f aca="false">+[4]data1cf!R596</f>
        <v>0</v>
      </c>
      <c r="T596" s="341" t="n">
        <f aca="false">+[4]data1cf!S596</f>
        <v>0</v>
      </c>
      <c r="U596" s="341" t="n">
        <f aca="false">+[4]data1cf!T596</f>
        <v>0</v>
      </c>
      <c r="V596" s="341" t="n">
        <f aca="false">+[4]data1cf!U596</f>
        <v>0</v>
      </c>
      <c r="W596" s="341" t="n">
        <f aca="false">+[4]data1cf!V596</f>
        <v>0</v>
      </c>
      <c r="X596" s="341" t="n">
        <f aca="false">+[4]data1cf!W596</f>
        <v>0</v>
      </c>
      <c r="Y596" s="341" t="n">
        <f aca="false">+[4]data1cf!X596</f>
        <v>0</v>
      </c>
      <c r="Z596" s="341" t="n">
        <f aca="false">+[4]data1cf!Y596</f>
        <v>0</v>
      </c>
      <c r="AA596" s="341" t="n">
        <f aca="false">+[4]data1cf!Z596</f>
        <v>0</v>
      </c>
      <c r="AB596" s="341"/>
      <c r="AC596" s="342" t="n">
        <f aca="false">XNPV(0.1,B596:AA596,$B$1:$AA$1)</f>
        <v>26745.3406132678</v>
      </c>
      <c r="AD596" s="342" t="n">
        <f aca="false">SUMPRODUCT(B596:AA596,$B$1010:$AA$1010)</f>
        <v>51511.8637403708</v>
      </c>
      <c r="AE596" s="343" t="n">
        <f aca="false">SUMPRODUCT(B596:AA596,$B$1012:$AA$1012)</f>
        <v>51181.8347943561</v>
      </c>
      <c r="AF596" s="344" t="n">
        <f aca="false">XIRR(B596:AA596,$B$1:$AA$1)</f>
        <v>0.170058082123703</v>
      </c>
      <c r="AG596" s="345" t="n">
        <f aca="false">1-EXP(-(1/0.25)*(AD596/ABS($AD$1010)))</f>
        <v>0.984844125194772</v>
      </c>
    </row>
    <row r="597" customFormat="false" ht="12.75" hidden="false" customHeight="false" outlineLevel="0" collapsed="false">
      <c r="A597" s="336"/>
      <c r="B597" s="341" t="n">
        <f aca="false">+[4]data1cf!A597</f>
        <v>-62588.8883640845</v>
      </c>
      <c r="C597" s="341" t="n">
        <f aca="false">+[4]data1cf!B597</f>
        <v>11932.2089076175</v>
      </c>
      <c r="D597" s="341" t="n">
        <f aca="false">+[4]data1cf!C597</f>
        <v>12914.6513773369</v>
      </c>
      <c r="E597" s="341" t="n">
        <f aca="false">+[4]data1cf!D597</f>
        <v>12492.9729395306</v>
      </c>
      <c r="F597" s="341" t="n">
        <f aca="false">+[4]data1cf!E597</f>
        <v>12185.3086997409</v>
      </c>
      <c r="G597" s="341" t="n">
        <f aca="false">+[4]data1cf!F597</f>
        <v>12035.5184175066</v>
      </c>
      <c r="H597" s="341" t="n">
        <f aca="false">+[4]data1cf!G597</f>
        <v>11708.5125214566</v>
      </c>
      <c r="I597" s="341" t="n">
        <f aca="false">+[4]data1cf!H597</f>
        <v>11696.1870559061</v>
      </c>
      <c r="J597" s="341" t="n">
        <f aca="false">+[4]data1cf!I597</f>
        <v>11473.4080067884</v>
      </c>
      <c r="K597" s="341" t="n">
        <f aca="false">+[4]data1cf!J597</f>
        <v>11451.1917456657</v>
      </c>
      <c r="L597" s="341" t="n">
        <f aca="false">+[4]data1cf!K597</f>
        <v>11483.0723473888</v>
      </c>
      <c r="M597" s="341" t="n">
        <f aca="false">+[4]data1cf!L597</f>
        <v>11411.3082563361</v>
      </c>
      <c r="N597" s="341" t="n">
        <f aca="false">+[4]data1cf!M597</f>
        <v>11417.4716636363</v>
      </c>
      <c r="O597" s="341" t="n">
        <f aca="false">+[4]data1cf!N597</f>
        <v>11431.8096091173</v>
      </c>
      <c r="P597" s="341" t="n">
        <f aca="false">+[4]data1cf!O597</f>
        <v>11127.9963908646</v>
      </c>
      <c r="Q597" s="341" t="n">
        <f aca="false">+[4]data1cf!P597</f>
        <v>11255.9298945952</v>
      </c>
      <c r="R597" s="341" t="n">
        <f aca="false">+[4]data1cf!Q597</f>
        <v>717.869513980703</v>
      </c>
      <c r="S597" s="341" t="n">
        <f aca="false">+[4]data1cf!R597</f>
        <v>0</v>
      </c>
      <c r="T597" s="341" t="n">
        <f aca="false">+[4]data1cf!S597</f>
        <v>0</v>
      </c>
      <c r="U597" s="341" t="n">
        <f aca="false">+[4]data1cf!T597</f>
        <v>0</v>
      </c>
      <c r="V597" s="341" t="n">
        <f aca="false">+[4]data1cf!U597</f>
        <v>0</v>
      </c>
      <c r="W597" s="341" t="n">
        <f aca="false">+[4]data1cf!V597</f>
        <v>0</v>
      </c>
      <c r="X597" s="341" t="n">
        <f aca="false">+[4]data1cf!W597</f>
        <v>0</v>
      </c>
      <c r="Y597" s="341" t="n">
        <f aca="false">+[4]data1cf!X597</f>
        <v>0</v>
      </c>
      <c r="Z597" s="341" t="n">
        <f aca="false">+[4]data1cf!Y597</f>
        <v>0</v>
      </c>
      <c r="AA597" s="341" t="n">
        <f aca="false">+[4]data1cf!Z597</f>
        <v>0</v>
      </c>
      <c r="AB597" s="341"/>
      <c r="AC597" s="342" t="n">
        <f aca="false">XNPV(0.1,B597:AA597,$B$1:$AA$1)</f>
        <v>28051.7999514707</v>
      </c>
      <c r="AD597" s="342" t="n">
        <f aca="false">SUMPRODUCT(B597:AA597,$B$1010:$AA$1010)</f>
        <v>52819.3902109144</v>
      </c>
      <c r="AE597" s="343" t="n">
        <f aca="false">SUMPRODUCT(B597:AA597,$B$1012:$AA$1012)</f>
        <v>52489.4320884519</v>
      </c>
      <c r="AF597" s="344" t="n">
        <f aca="false">XIRR(B597:AA597,$B$1:$AA$1)</f>
        <v>0.174706764125906</v>
      </c>
      <c r="AG597" s="345" t="n">
        <f aca="false">1-EXP(-(1/0.25)*(AD597/ABS($AD$1010)))</f>
        <v>0.986373049841414</v>
      </c>
    </row>
    <row r="598" customFormat="false" ht="12.75" hidden="false" customHeight="false" outlineLevel="0" collapsed="false">
      <c r="A598" s="336"/>
      <c r="B598" s="341" t="n">
        <f aca="false">+[4]data1cf!A598</f>
        <v>-62719.028620766</v>
      </c>
      <c r="C598" s="341" t="n">
        <f aca="false">+[4]data1cf!B598</f>
        <v>11709.5451930613</v>
      </c>
      <c r="D598" s="341" t="n">
        <f aca="false">+[4]data1cf!C598</f>
        <v>12582.970961385</v>
      </c>
      <c r="E598" s="341" t="n">
        <f aca="false">+[4]data1cf!D598</f>
        <v>12445.2762871035</v>
      </c>
      <c r="F598" s="341" t="n">
        <f aca="false">+[4]data1cf!E598</f>
        <v>12329.8569924269</v>
      </c>
      <c r="G598" s="341" t="n">
        <f aca="false">+[4]data1cf!F598</f>
        <v>11893.3339116459</v>
      </c>
      <c r="H598" s="341" t="n">
        <f aca="false">+[4]data1cf!G598</f>
        <v>11712.7932122698</v>
      </c>
      <c r="I598" s="341" t="n">
        <f aca="false">+[4]data1cf!H598</f>
        <v>11527.5634447343</v>
      </c>
      <c r="J598" s="341" t="n">
        <f aca="false">+[4]data1cf!I598</f>
        <v>11541.1715091082</v>
      </c>
      <c r="K598" s="341" t="n">
        <f aca="false">+[4]data1cf!J598</f>
        <v>11551.815576296</v>
      </c>
      <c r="L598" s="341" t="n">
        <f aca="false">+[4]data1cf!K598</f>
        <v>11411.1582249619</v>
      </c>
      <c r="M598" s="341" t="n">
        <f aca="false">+[4]data1cf!L598</f>
        <v>11382.8799955094</v>
      </c>
      <c r="N598" s="341" t="n">
        <f aca="false">+[4]data1cf!M598</f>
        <v>11484.252176949</v>
      </c>
      <c r="O598" s="341" t="n">
        <f aca="false">+[4]data1cf!N598</f>
        <v>11338.6110132409</v>
      </c>
      <c r="P598" s="341" t="n">
        <f aca="false">+[4]data1cf!O598</f>
        <v>11274.3819432246</v>
      </c>
      <c r="Q598" s="341" t="n">
        <f aca="false">+[4]data1cf!P598</f>
        <v>11146.4540022177</v>
      </c>
      <c r="R598" s="341" t="n">
        <f aca="false">+[4]data1cf!Q598</f>
        <v>719.362170668738</v>
      </c>
      <c r="S598" s="341" t="n">
        <f aca="false">+[4]data1cf!R598</f>
        <v>0</v>
      </c>
      <c r="T598" s="341" t="n">
        <f aca="false">+[4]data1cf!S598</f>
        <v>0</v>
      </c>
      <c r="U598" s="341" t="n">
        <f aca="false">+[4]data1cf!T598</f>
        <v>0</v>
      </c>
      <c r="V598" s="341" t="n">
        <f aca="false">+[4]data1cf!U598</f>
        <v>0</v>
      </c>
      <c r="W598" s="341" t="n">
        <f aca="false">+[4]data1cf!V598</f>
        <v>0</v>
      </c>
      <c r="X598" s="341" t="n">
        <f aca="false">+[4]data1cf!W598</f>
        <v>0</v>
      </c>
      <c r="Y598" s="341" t="n">
        <f aca="false">+[4]data1cf!X598</f>
        <v>0</v>
      </c>
      <c r="Z598" s="341" t="n">
        <f aca="false">+[4]data1cf!Y598</f>
        <v>0</v>
      </c>
      <c r="AA598" s="341" t="n">
        <f aca="false">+[4]data1cf!Z598</f>
        <v>0</v>
      </c>
      <c r="AB598" s="341"/>
      <c r="AC598" s="342" t="n">
        <f aca="false">XNPV(0.1,B598:AA598,$B$1:$AA$1)</f>
        <v>27379.2634449597</v>
      </c>
      <c r="AD598" s="342" t="n">
        <f aca="false">SUMPRODUCT(B598:AA598,$B$1010:$AA$1010)</f>
        <v>52092.5766592507</v>
      </c>
      <c r="AE598" s="343" t="n">
        <f aca="false">SUMPRODUCT(B598:AA598,$B$1012:$AA$1012)</f>
        <v>51763.2205371062</v>
      </c>
      <c r="AF598" s="344" t="n">
        <f aca="false">XIRR(B598:AA598,$B$1:$AA$1)</f>
        <v>0.172518533026875</v>
      </c>
      <c r="AG598" s="345" t="n">
        <f aca="false">1-EXP(-(1/0.25)*(AD598/ABS($AD$1010)))</f>
        <v>0.985543272205093</v>
      </c>
    </row>
    <row r="599" customFormat="false" ht="12.75" hidden="false" customHeight="false" outlineLevel="0" collapsed="false">
      <c r="A599" s="336"/>
      <c r="B599" s="341" t="n">
        <f aca="false">+[4]data1cf!A599</f>
        <v>-67094.1977072666</v>
      </c>
      <c r="C599" s="341" t="n">
        <f aca="false">+[4]data1cf!B599</f>
        <v>11995.5748273401</v>
      </c>
      <c r="D599" s="341" t="n">
        <f aca="false">+[4]data1cf!C599</f>
        <v>12999.8783994778</v>
      </c>
      <c r="E599" s="341" t="n">
        <f aca="false">+[4]data1cf!D599</f>
        <v>12696.8949543795</v>
      </c>
      <c r="F599" s="341" t="n">
        <f aca="false">+[4]data1cf!E599</f>
        <v>12263.3626672013</v>
      </c>
      <c r="G599" s="341" t="n">
        <f aca="false">+[4]data1cf!F599</f>
        <v>12181.4104556225</v>
      </c>
      <c r="H599" s="341" t="n">
        <f aca="false">+[4]data1cf!G599</f>
        <v>11900.9991272919</v>
      </c>
      <c r="I599" s="341" t="n">
        <f aca="false">+[4]data1cf!H599</f>
        <v>11664.475390624</v>
      </c>
      <c r="J599" s="341" t="n">
        <f aca="false">+[4]data1cf!I599</f>
        <v>11643.9651801301</v>
      </c>
      <c r="K599" s="341" t="n">
        <f aca="false">+[4]data1cf!J599</f>
        <v>11623.2167240119</v>
      </c>
      <c r="L599" s="341" t="n">
        <f aca="false">+[4]data1cf!K599</f>
        <v>11441.0835819671</v>
      </c>
      <c r="M599" s="341" t="n">
        <f aca="false">+[4]data1cf!L599</f>
        <v>11547.8379010993</v>
      </c>
      <c r="N599" s="341" t="n">
        <f aca="false">+[4]data1cf!M599</f>
        <v>11514.0971163488</v>
      </c>
      <c r="O599" s="341" t="n">
        <f aca="false">+[4]data1cf!N599</f>
        <v>11409.1585903699</v>
      </c>
      <c r="P599" s="341" t="n">
        <f aca="false">+[4]data1cf!O599</f>
        <v>11369.9361437474</v>
      </c>
      <c r="Q599" s="341" t="n">
        <f aca="false">+[4]data1cf!P599</f>
        <v>11504.4614672599</v>
      </c>
      <c r="R599" s="341" t="n">
        <f aca="false">+[4]data1cf!Q599</f>
        <v>769.543610023265</v>
      </c>
      <c r="S599" s="341" t="n">
        <f aca="false">+[4]data1cf!R599</f>
        <v>0</v>
      </c>
      <c r="T599" s="341" t="n">
        <f aca="false">+[4]data1cf!S599</f>
        <v>0</v>
      </c>
      <c r="U599" s="341" t="n">
        <f aca="false">+[4]data1cf!T599</f>
        <v>0</v>
      </c>
      <c r="V599" s="341" t="n">
        <f aca="false">+[4]data1cf!U599</f>
        <v>0</v>
      </c>
      <c r="W599" s="341" t="n">
        <f aca="false">+[4]data1cf!V599</f>
        <v>0</v>
      </c>
      <c r="X599" s="341" t="n">
        <f aca="false">+[4]data1cf!W599</f>
        <v>0</v>
      </c>
      <c r="Y599" s="341" t="n">
        <f aca="false">+[4]data1cf!X599</f>
        <v>0</v>
      </c>
      <c r="Z599" s="341" t="n">
        <f aca="false">+[4]data1cf!Y599</f>
        <v>0</v>
      </c>
      <c r="AA599" s="341" t="n">
        <f aca="false">+[4]data1cf!Z599</f>
        <v>0</v>
      </c>
      <c r="AB599" s="341"/>
      <c r="AC599" s="342" t="n">
        <f aca="false">XNPV(0.1,B599:AA599,$B$1:$AA$1)</f>
        <v>24406.4782851074</v>
      </c>
      <c r="AD599" s="342" t="n">
        <f aca="false">SUMPRODUCT(B599:AA599,$B$1010:$AA$1010)</f>
        <v>49427.9098577951</v>
      </c>
      <c r="AE599" s="343" t="n">
        <f aca="false">SUMPRODUCT(B599:AA599,$B$1012:$AA$1012)</f>
        <v>49094.4813623641</v>
      </c>
      <c r="AF599" s="344" t="n">
        <f aca="false">XIRR(B599:AA599,$B$1:$AA$1)</f>
        <v>0.161227245065227</v>
      </c>
      <c r="AG599" s="345" t="n">
        <f aca="false">1-EXP(-(1/0.25)*(AD599/ABS($AD$1010)))</f>
        <v>0.982044931434721</v>
      </c>
    </row>
    <row r="600" customFormat="false" ht="12.75" hidden="false" customHeight="false" outlineLevel="0" collapsed="false">
      <c r="A600" s="336"/>
      <c r="B600" s="341" t="n">
        <f aca="false">+[4]data1cf!A600</f>
        <v>-60829.8445981042</v>
      </c>
      <c r="C600" s="341" t="n">
        <f aca="false">+[4]data1cf!B600</f>
        <v>11801.8882520088</v>
      </c>
      <c r="D600" s="341" t="n">
        <f aca="false">+[4]data1cf!C600</f>
        <v>12760.9395254379</v>
      </c>
      <c r="E600" s="341" t="n">
        <f aca="false">+[4]data1cf!D600</f>
        <v>12504.1584513269</v>
      </c>
      <c r="F600" s="341" t="n">
        <f aca="false">+[4]data1cf!E600</f>
        <v>12234.5879632225</v>
      </c>
      <c r="G600" s="341" t="n">
        <f aca="false">+[4]data1cf!F600</f>
        <v>12004.1601443678</v>
      </c>
      <c r="H600" s="341" t="n">
        <f aca="false">+[4]data1cf!G600</f>
        <v>11811.3910486809</v>
      </c>
      <c r="I600" s="341" t="n">
        <f aca="false">+[4]data1cf!H600</f>
        <v>11576.1601558107</v>
      </c>
      <c r="J600" s="341" t="n">
        <f aca="false">+[4]data1cf!I600</f>
        <v>11370.8698468275</v>
      </c>
      <c r="K600" s="341" t="n">
        <f aca="false">+[4]data1cf!J600</f>
        <v>11413.4326583464</v>
      </c>
      <c r="L600" s="341" t="n">
        <f aca="false">+[4]data1cf!K600</f>
        <v>11489.7795137381</v>
      </c>
      <c r="M600" s="341" t="n">
        <f aca="false">+[4]data1cf!L600</f>
        <v>11461.3105209105</v>
      </c>
      <c r="N600" s="341" t="n">
        <f aca="false">+[4]data1cf!M600</f>
        <v>11349.0044691134</v>
      </c>
      <c r="O600" s="341" t="n">
        <f aca="false">+[4]data1cf!N600</f>
        <v>11381.084864003</v>
      </c>
      <c r="P600" s="341" t="n">
        <f aca="false">+[4]data1cf!O600</f>
        <v>11254.1046411038</v>
      </c>
      <c r="Q600" s="341" t="n">
        <f aca="false">+[4]data1cf!P600</f>
        <v>11082.6932228336</v>
      </c>
      <c r="R600" s="341" t="n">
        <f aca="false">+[4]data1cf!Q600</f>
        <v>697.693985602416</v>
      </c>
      <c r="S600" s="341" t="n">
        <f aca="false">+[4]data1cf!R600</f>
        <v>0</v>
      </c>
      <c r="T600" s="341" t="n">
        <f aca="false">+[4]data1cf!S600</f>
        <v>0</v>
      </c>
      <c r="U600" s="341" t="n">
        <f aca="false">+[4]data1cf!T600</f>
        <v>0</v>
      </c>
      <c r="V600" s="341" t="n">
        <f aca="false">+[4]data1cf!U600</f>
        <v>0</v>
      </c>
      <c r="W600" s="341" t="n">
        <f aca="false">+[4]data1cf!V600</f>
        <v>0</v>
      </c>
      <c r="X600" s="341" t="n">
        <f aca="false">+[4]data1cf!W600</f>
        <v>0</v>
      </c>
      <c r="Y600" s="341" t="n">
        <f aca="false">+[4]data1cf!X600</f>
        <v>0</v>
      </c>
      <c r="Z600" s="341" t="n">
        <f aca="false">+[4]data1cf!Y600</f>
        <v>0</v>
      </c>
      <c r="AA600" s="341" t="n">
        <f aca="false">+[4]data1cf!Z600</f>
        <v>0</v>
      </c>
      <c r="AB600" s="341"/>
      <c r="AC600" s="342" t="n">
        <f aca="false">XNPV(0.1,B600:AA600,$B$1:$AA$1)</f>
        <v>29491.5951012912</v>
      </c>
      <c r="AD600" s="342" t="n">
        <f aca="false">SUMPRODUCT(B600:AA600,$B$1010:$AA$1010)</f>
        <v>54195.7436842232</v>
      </c>
      <c r="AE600" s="343" t="n">
        <f aca="false">SUMPRODUCT(B600:AA600,$B$1012:$AA$1012)</f>
        <v>53866.623726403</v>
      </c>
      <c r="AF600" s="344" t="n">
        <f aca="false">XIRR(B600:AA600,$B$1:$AA$1)</f>
        <v>0.180341720212534</v>
      </c>
      <c r="AG600" s="345" t="n">
        <f aca="false">1-EXP(-(1/0.25)*(AD600/ABS($AD$1010)))</f>
        <v>0.987816127955441</v>
      </c>
    </row>
    <row r="601" customFormat="false" ht="12.75" hidden="false" customHeight="false" outlineLevel="0" collapsed="false">
      <c r="A601" s="336"/>
      <c r="B601" s="341" t="n">
        <f aca="false">+[4]data1cf!A601</f>
        <v>-69456.6590133108</v>
      </c>
      <c r="C601" s="341" t="n">
        <f aca="false">+[4]data1cf!B601</f>
        <v>12019.4238568483</v>
      </c>
      <c r="D601" s="341" t="n">
        <f aca="false">+[4]data1cf!C601</f>
        <v>13044.7073618004</v>
      </c>
      <c r="E601" s="341" t="n">
        <f aca="false">+[4]data1cf!D601</f>
        <v>12586.0499643759</v>
      </c>
      <c r="F601" s="341" t="n">
        <f aca="false">+[4]data1cf!E601</f>
        <v>12409.5268548223</v>
      </c>
      <c r="G601" s="341" t="n">
        <f aca="false">+[4]data1cf!F601</f>
        <v>12203.079604202</v>
      </c>
      <c r="H601" s="341" t="n">
        <f aca="false">+[4]data1cf!G601</f>
        <v>11935.3510926511</v>
      </c>
      <c r="I601" s="341" t="n">
        <f aca="false">+[4]data1cf!H601</f>
        <v>11670.3029523386</v>
      </c>
      <c r="J601" s="341" t="n">
        <f aca="false">+[4]data1cf!I601</f>
        <v>11650.3194952282</v>
      </c>
      <c r="K601" s="341" t="n">
        <f aca="false">+[4]data1cf!J601</f>
        <v>11668.697948234</v>
      </c>
      <c r="L601" s="341" t="n">
        <f aca="false">+[4]data1cf!K601</f>
        <v>11587.9400923674</v>
      </c>
      <c r="M601" s="341" t="n">
        <f aca="false">+[4]data1cf!L601</f>
        <v>11561.4462333534</v>
      </c>
      <c r="N601" s="341" t="n">
        <f aca="false">+[4]data1cf!M601</f>
        <v>11472.9288711951</v>
      </c>
      <c r="O601" s="341" t="n">
        <f aca="false">+[4]data1cf!N601</f>
        <v>11453.3827306759</v>
      </c>
      <c r="P601" s="341" t="n">
        <f aca="false">+[4]data1cf!O601</f>
        <v>11446.9037785911</v>
      </c>
      <c r="Q601" s="341" t="n">
        <f aca="false">+[4]data1cf!P601</f>
        <v>11394.8767721027</v>
      </c>
      <c r="R601" s="341" t="n">
        <f aca="false">+[4]data1cf!Q601</f>
        <v>796.640096219069</v>
      </c>
      <c r="S601" s="341" t="n">
        <f aca="false">+[4]data1cf!R601</f>
        <v>0</v>
      </c>
      <c r="T601" s="341" t="n">
        <f aca="false">+[4]data1cf!S601</f>
        <v>0</v>
      </c>
      <c r="U601" s="341" t="n">
        <f aca="false">+[4]data1cf!T601</f>
        <v>0</v>
      </c>
      <c r="V601" s="341" t="n">
        <f aca="false">+[4]data1cf!U601</f>
        <v>0</v>
      </c>
      <c r="W601" s="341" t="n">
        <f aca="false">+[4]data1cf!V601</f>
        <v>0</v>
      </c>
      <c r="X601" s="341" t="n">
        <f aca="false">+[4]data1cf!W601</f>
        <v>0</v>
      </c>
      <c r="Y601" s="341" t="n">
        <f aca="false">+[4]data1cf!X601</f>
        <v>0</v>
      </c>
      <c r="Z601" s="341" t="n">
        <f aca="false">+[4]data1cf!Y601</f>
        <v>0</v>
      </c>
      <c r="AA601" s="341" t="n">
        <f aca="false">+[4]data1cf!Z601</f>
        <v>0</v>
      </c>
      <c r="AB601" s="341"/>
      <c r="AC601" s="342" t="n">
        <f aca="false">XNPV(0.1,B601:AA601,$B$1:$AA$1)</f>
        <v>22238.3127281931</v>
      </c>
      <c r="AD601" s="342" t="n">
        <f aca="false">SUMPRODUCT(B601:AA601,$B$1010:$AA$1010)</f>
        <v>47315.7500953984</v>
      </c>
      <c r="AE601" s="343" t="n">
        <f aca="false">SUMPRODUCT(B601:AA601,$B$1012:$AA$1012)</f>
        <v>46981.5960174653</v>
      </c>
      <c r="AF601" s="344" t="n">
        <f aca="false">XIRR(B601:AA601,$B$1:$AA$1)</f>
        <v>0.154196922709516</v>
      </c>
      <c r="AG601" s="345" t="n">
        <f aca="false">1-EXP(-(1/0.25)*(AD601/ABS($AD$1010)))</f>
        <v>0.978679893524151</v>
      </c>
    </row>
    <row r="602" customFormat="false" ht="12.75" hidden="false" customHeight="false" outlineLevel="0" collapsed="false">
      <c r="A602" s="336"/>
      <c r="B602" s="341" t="n">
        <f aca="false">+[4]data1cf!A602</f>
        <v>-60824.6877918973</v>
      </c>
      <c r="C602" s="341" t="n">
        <f aca="false">+[4]data1cf!B602</f>
        <v>11889.6766321178</v>
      </c>
      <c r="D602" s="341" t="n">
        <f aca="false">+[4]data1cf!C602</f>
        <v>12756.9375780334</v>
      </c>
      <c r="E602" s="341" t="n">
        <f aca="false">+[4]data1cf!D602</f>
        <v>12335.693328379</v>
      </c>
      <c r="F602" s="341" t="n">
        <f aca="false">+[4]data1cf!E602</f>
        <v>12134.2165630171</v>
      </c>
      <c r="G602" s="341" t="n">
        <f aca="false">+[4]data1cf!F602</f>
        <v>11860.7516194437</v>
      </c>
      <c r="H602" s="341" t="n">
        <f aca="false">+[4]data1cf!G602</f>
        <v>11648.76442316</v>
      </c>
      <c r="I602" s="341" t="n">
        <f aca="false">+[4]data1cf!H602</f>
        <v>11579.1062860251</v>
      </c>
      <c r="J602" s="341" t="n">
        <f aca="false">+[4]data1cf!I602</f>
        <v>11483.7448604091</v>
      </c>
      <c r="K602" s="341" t="n">
        <f aca="false">+[4]data1cf!J602</f>
        <v>11439.7567598735</v>
      </c>
      <c r="L602" s="341" t="n">
        <f aca="false">+[4]data1cf!K602</f>
        <v>11402.6797028143</v>
      </c>
      <c r="M602" s="341" t="n">
        <f aca="false">+[4]data1cf!L602</f>
        <v>11298.9323826786</v>
      </c>
      <c r="N602" s="341" t="n">
        <f aca="false">+[4]data1cf!M602</f>
        <v>11250.3891140326</v>
      </c>
      <c r="O602" s="341" t="n">
        <f aca="false">+[4]data1cf!N602</f>
        <v>11203.3987138717</v>
      </c>
      <c r="P602" s="341" t="n">
        <f aca="false">+[4]data1cf!O602</f>
        <v>11198.0402312739</v>
      </c>
      <c r="Q602" s="341" t="n">
        <f aca="false">+[4]data1cf!P602</f>
        <v>11353.9197736406</v>
      </c>
      <c r="R602" s="341" t="n">
        <f aca="false">+[4]data1cf!Q602</f>
        <v>697.634839097945</v>
      </c>
      <c r="S602" s="341" t="n">
        <f aca="false">+[4]data1cf!R602</f>
        <v>0</v>
      </c>
      <c r="T602" s="341" t="n">
        <f aca="false">+[4]data1cf!S602</f>
        <v>0</v>
      </c>
      <c r="U602" s="341" t="n">
        <f aca="false">+[4]data1cf!T602</f>
        <v>0</v>
      </c>
      <c r="V602" s="341" t="n">
        <f aca="false">+[4]data1cf!U602</f>
        <v>0</v>
      </c>
      <c r="W602" s="341" t="n">
        <f aca="false">+[4]data1cf!V602</f>
        <v>0</v>
      </c>
      <c r="X602" s="341" t="n">
        <f aca="false">+[4]data1cf!W602</f>
        <v>0</v>
      </c>
      <c r="Y602" s="341" t="n">
        <f aca="false">+[4]data1cf!X602</f>
        <v>0</v>
      </c>
      <c r="Z602" s="341" t="n">
        <f aca="false">+[4]data1cf!Y602</f>
        <v>0</v>
      </c>
      <c r="AA602" s="341" t="n">
        <f aca="false">+[4]data1cf!Z602</f>
        <v>0</v>
      </c>
      <c r="AB602" s="341"/>
      <c r="AC602" s="342" t="n">
        <f aca="false">XNPV(0.1,B602:AA602,$B$1:$AA$1)</f>
        <v>29139.5565707303</v>
      </c>
      <c r="AD602" s="342" t="n">
        <f aca="false">SUMPRODUCT(B602:AA602,$B$1010:$AA$1010)</f>
        <v>53744.4108299544</v>
      </c>
      <c r="AE602" s="343" t="n">
        <f aca="false">SUMPRODUCT(B602:AA602,$B$1012:$AA$1012)</f>
        <v>53416.5420723143</v>
      </c>
      <c r="AF602" s="344" t="n">
        <f aca="false">XIRR(B602:AA602,$B$1:$AA$1)</f>
        <v>0.179489478408231</v>
      </c>
      <c r="AG602" s="345" t="n">
        <f aca="false">1-EXP(-(1/0.25)*(AD602/ABS($AD$1010)))</f>
        <v>0.987360596435087</v>
      </c>
    </row>
    <row r="603" customFormat="false" ht="12.75" hidden="false" customHeight="false" outlineLevel="0" collapsed="false">
      <c r="A603" s="336"/>
      <c r="B603" s="341" t="n">
        <f aca="false">+[4]data1cf!A603</f>
        <v>-66003.2105979245</v>
      </c>
      <c r="C603" s="341" t="n">
        <f aca="false">+[4]data1cf!B603</f>
        <v>11893.6352979238</v>
      </c>
      <c r="D603" s="341" t="n">
        <f aca="false">+[4]data1cf!C603</f>
        <v>12847.9118460151</v>
      </c>
      <c r="E603" s="341" t="n">
        <f aca="false">+[4]data1cf!D603</f>
        <v>12549.9140391824</v>
      </c>
      <c r="F603" s="341" t="n">
        <f aca="false">+[4]data1cf!E603</f>
        <v>12263.5659615856</v>
      </c>
      <c r="G603" s="341" t="n">
        <f aca="false">+[4]data1cf!F603</f>
        <v>12025.9930078652</v>
      </c>
      <c r="H603" s="341" t="n">
        <f aca="false">+[4]data1cf!G603</f>
        <v>11798.0179654854</v>
      </c>
      <c r="I603" s="341" t="n">
        <f aca="false">+[4]data1cf!H603</f>
        <v>11776.5976895445</v>
      </c>
      <c r="J603" s="341" t="n">
        <f aca="false">+[4]data1cf!I603</f>
        <v>11656.318589022</v>
      </c>
      <c r="K603" s="341" t="n">
        <f aca="false">+[4]data1cf!J603</f>
        <v>11567.4800181879</v>
      </c>
      <c r="L603" s="341" t="n">
        <f aca="false">+[4]data1cf!K603</f>
        <v>11540.5813467683</v>
      </c>
      <c r="M603" s="341" t="n">
        <f aca="false">+[4]data1cf!L603</f>
        <v>11508.2681920485</v>
      </c>
      <c r="N603" s="341" t="n">
        <f aca="false">+[4]data1cf!M603</f>
        <v>11337.9239873465</v>
      </c>
      <c r="O603" s="341" t="n">
        <f aca="false">+[4]data1cf!N603</f>
        <v>11273.4179331022</v>
      </c>
      <c r="P603" s="341" t="n">
        <f aca="false">+[4]data1cf!O603</f>
        <v>11483.1597041245</v>
      </c>
      <c r="Q603" s="341" t="n">
        <f aca="false">+[4]data1cf!P603</f>
        <v>11407.3260008404</v>
      </c>
      <c r="R603" s="341" t="n">
        <f aca="false">+[4]data1cf!Q603</f>
        <v>757.030424273955</v>
      </c>
      <c r="S603" s="341" t="n">
        <f aca="false">+[4]data1cf!R603</f>
        <v>0</v>
      </c>
      <c r="T603" s="341" t="n">
        <f aca="false">+[4]data1cf!S603</f>
        <v>0</v>
      </c>
      <c r="U603" s="341" t="n">
        <f aca="false">+[4]data1cf!T603</f>
        <v>0</v>
      </c>
      <c r="V603" s="341" t="n">
        <f aca="false">+[4]data1cf!U603</f>
        <v>0</v>
      </c>
      <c r="W603" s="341" t="n">
        <f aca="false">+[4]data1cf!V603</f>
        <v>0</v>
      </c>
      <c r="X603" s="341" t="n">
        <f aca="false">+[4]data1cf!W603</f>
        <v>0</v>
      </c>
      <c r="Y603" s="341" t="n">
        <f aca="false">+[4]data1cf!X603</f>
        <v>0</v>
      </c>
      <c r="Z603" s="341" t="n">
        <f aca="false">+[4]data1cf!Y603</f>
        <v>0</v>
      </c>
      <c r="AA603" s="341" t="n">
        <f aca="false">+[4]data1cf!Z603</f>
        <v>0</v>
      </c>
      <c r="AB603" s="341"/>
      <c r="AC603" s="342" t="n">
        <f aca="false">XNPV(0.1,B603:AA603,$B$1:$AA$1)</f>
        <v>24986.9651769962</v>
      </c>
      <c r="AD603" s="342" t="n">
        <f aca="false">SUMPRODUCT(B603:AA603,$B$1010:$AA$1010)</f>
        <v>49913.7693987688</v>
      </c>
      <c r="AE603" s="343" t="n">
        <f aca="false">SUMPRODUCT(B603:AA603,$B$1012:$AA$1012)</f>
        <v>49581.5918612392</v>
      </c>
      <c r="AF603" s="344" t="n">
        <f aca="false">XIRR(B603:AA603,$B$1:$AA$1)</f>
        <v>0.163465672707644</v>
      </c>
      <c r="AG603" s="345" t="n">
        <f aca="false">1-EXP(-(1/0.25)*(AD603/ABS($AD$1010)))</f>
        <v>0.982740575095943</v>
      </c>
    </row>
    <row r="604" customFormat="false" ht="12.75" hidden="false" customHeight="false" outlineLevel="0" collapsed="false">
      <c r="A604" s="336"/>
      <c r="B604" s="341" t="n">
        <f aca="false">+[4]data1cf!A604</f>
        <v>-66451.988273371</v>
      </c>
      <c r="C604" s="341" t="n">
        <f aca="false">+[4]data1cf!B604</f>
        <v>11997.2359104552</v>
      </c>
      <c r="D604" s="341" t="n">
        <f aca="false">+[4]data1cf!C604</f>
        <v>12933.0589253878</v>
      </c>
      <c r="E604" s="341" t="n">
        <f aca="false">+[4]data1cf!D604</f>
        <v>12562.1434379559</v>
      </c>
      <c r="F604" s="341" t="n">
        <f aca="false">+[4]data1cf!E604</f>
        <v>12506.147251703</v>
      </c>
      <c r="G604" s="341" t="n">
        <f aca="false">+[4]data1cf!F604</f>
        <v>12017.0243244727</v>
      </c>
      <c r="H604" s="341" t="n">
        <f aca="false">+[4]data1cf!G604</f>
        <v>11727.9509764258</v>
      </c>
      <c r="I604" s="341" t="n">
        <f aca="false">+[4]data1cf!H604</f>
        <v>11796.094374074</v>
      </c>
      <c r="J604" s="341" t="n">
        <f aca="false">+[4]data1cf!I604</f>
        <v>11844.3010590382</v>
      </c>
      <c r="K604" s="341" t="n">
        <f aca="false">+[4]data1cf!J604</f>
        <v>11671.2554161858</v>
      </c>
      <c r="L604" s="341" t="n">
        <f aca="false">+[4]data1cf!K604</f>
        <v>11571.5380511284</v>
      </c>
      <c r="M604" s="341" t="n">
        <f aca="false">+[4]data1cf!L604</f>
        <v>11515.1246380709</v>
      </c>
      <c r="N604" s="341" t="n">
        <f aca="false">+[4]data1cf!M604</f>
        <v>11443.4425754959</v>
      </c>
      <c r="O604" s="341" t="n">
        <f aca="false">+[4]data1cf!N604</f>
        <v>11429.3592668162</v>
      </c>
      <c r="P604" s="341" t="n">
        <f aca="false">+[4]data1cf!O604</f>
        <v>11351.6503263519</v>
      </c>
      <c r="Q604" s="341" t="n">
        <f aca="false">+[4]data1cf!P604</f>
        <v>11233.2506658132</v>
      </c>
      <c r="R604" s="341" t="n">
        <f aca="false">+[4]data1cf!Q604</f>
        <v>762.177724700256</v>
      </c>
      <c r="S604" s="341" t="n">
        <f aca="false">+[4]data1cf!R604</f>
        <v>0</v>
      </c>
      <c r="T604" s="341" t="n">
        <f aca="false">+[4]data1cf!S604</f>
        <v>0</v>
      </c>
      <c r="U604" s="341" t="n">
        <f aca="false">+[4]data1cf!T604</f>
        <v>0</v>
      </c>
      <c r="V604" s="341" t="n">
        <f aca="false">+[4]data1cf!U604</f>
        <v>0</v>
      </c>
      <c r="W604" s="341" t="n">
        <f aca="false">+[4]data1cf!V604</f>
        <v>0</v>
      </c>
      <c r="X604" s="341" t="n">
        <f aca="false">+[4]data1cf!W604</f>
        <v>0</v>
      </c>
      <c r="Y604" s="341" t="n">
        <f aca="false">+[4]data1cf!X604</f>
        <v>0</v>
      </c>
      <c r="Z604" s="341" t="n">
        <f aca="false">+[4]data1cf!Y604</f>
        <v>0</v>
      </c>
      <c r="AA604" s="341" t="n">
        <f aca="false">+[4]data1cf!Z604</f>
        <v>0</v>
      </c>
      <c r="AB604" s="341"/>
      <c r="AC604" s="342" t="n">
        <f aca="false">XNPV(0.1,B604:AA604,$B$1:$AA$1)</f>
        <v>24992.0424143407</v>
      </c>
      <c r="AD604" s="342" t="n">
        <f aca="false">SUMPRODUCT(B604:AA604,$B$1010:$AA$1010)</f>
        <v>50006.9047180383</v>
      </c>
      <c r="AE604" s="343" t="n">
        <f aca="false">SUMPRODUCT(B604:AA604,$B$1012:$AA$1012)</f>
        <v>49673.7278297039</v>
      </c>
      <c r="AF604" s="344" t="n">
        <f aca="false">XIRR(B604:AA604,$B$1:$AA$1)</f>
        <v>0.163180133881165</v>
      </c>
      <c r="AG604" s="345" t="n">
        <f aca="false">1-EXP(-(1/0.25)*(AD604/ABS($AD$1010)))</f>
        <v>0.982870813218683</v>
      </c>
    </row>
    <row r="605" customFormat="false" ht="12.75" hidden="false" customHeight="false" outlineLevel="0" collapsed="false">
      <c r="A605" s="336"/>
      <c r="B605" s="341" t="n">
        <f aca="false">+[4]data1cf!A605</f>
        <v>-63178.7864439929</v>
      </c>
      <c r="C605" s="341" t="n">
        <f aca="false">+[4]data1cf!B605</f>
        <v>11826.0003740462</v>
      </c>
      <c r="D605" s="341" t="n">
        <f aca="false">+[4]data1cf!C605</f>
        <v>12672.7096169175</v>
      </c>
      <c r="E605" s="341" t="n">
        <f aca="false">+[4]data1cf!D605</f>
        <v>12426.7228724856</v>
      </c>
      <c r="F605" s="341" t="n">
        <f aca="false">+[4]data1cf!E605</f>
        <v>12436.9185687669</v>
      </c>
      <c r="G605" s="341" t="n">
        <f aca="false">+[4]data1cf!F605</f>
        <v>11931.5102947165</v>
      </c>
      <c r="H605" s="341" t="n">
        <f aca="false">+[4]data1cf!G605</f>
        <v>11858.0144582722</v>
      </c>
      <c r="I605" s="341" t="n">
        <f aca="false">+[4]data1cf!H605</f>
        <v>11759.7849980315</v>
      </c>
      <c r="J605" s="341" t="n">
        <f aca="false">+[4]data1cf!I605</f>
        <v>11577.7868748485</v>
      </c>
      <c r="K605" s="341" t="n">
        <f aca="false">+[4]data1cf!J605</f>
        <v>11451.9884446797</v>
      </c>
      <c r="L605" s="341" t="n">
        <f aca="false">+[4]data1cf!K605</f>
        <v>11663.5240076127</v>
      </c>
      <c r="M605" s="341" t="n">
        <f aca="false">+[4]data1cf!L605</f>
        <v>11458.9157794583</v>
      </c>
      <c r="N605" s="341" t="n">
        <f aca="false">+[4]data1cf!M605</f>
        <v>11359.5405267635</v>
      </c>
      <c r="O605" s="341" t="n">
        <f aca="false">+[4]data1cf!N605</f>
        <v>11218.4753994183</v>
      </c>
      <c r="P605" s="341" t="n">
        <f aca="false">+[4]data1cf!O605</f>
        <v>11231.5632990868</v>
      </c>
      <c r="Q605" s="341" t="n">
        <f aca="false">+[4]data1cf!P605</f>
        <v>11271.0520487083</v>
      </c>
      <c r="R605" s="341" t="n">
        <f aca="false">+[4]data1cf!Q605</f>
        <v>724.635408998021</v>
      </c>
      <c r="S605" s="341" t="n">
        <f aca="false">+[4]data1cf!R605</f>
        <v>0</v>
      </c>
      <c r="T605" s="341" t="n">
        <f aca="false">+[4]data1cf!S605</f>
        <v>0</v>
      </c>
      <c r="U605" s="341" t="n">
        <f aca="false">+[4]data1cf!T605</f>
        <v>0</v>
      </c>
      <c r="V605" s="341" t="n">
        <f aca="false">+[4]data1cf!U605</f>
        <v>0</v>
      </c>
      <c r="W605" s="341" t="n">
        <f aca="false">+[4]data1cf!V605</f>
        <v>0</v>
      </c>
      <c r="X605" s="341" t="n">
        <f aca="false">+[4]data1cf!W605</f>
        <v>0</v>
      </c>
      <c r="Y605" s="341" t="n">
        <f aca="false">+[4]data1cf!X605</f>
        <v>0</v>
      </c>
      <c r="Z605" s="341" t="n">
        <f aca="false">+[4]data1cf!Y605</f>
        <v>0</v>
      </c>
      <c r="AA605" s="341" t="n">
        <f aca="false">+[4]data1cf!Z605</f>
        <v>0</v>
      </c>
      <c r="AB605" s="341"/>
      <c r="AC605" s="342" t="n">
        <f aca="false">XNPV(0.1,B605:AA605,$B$1:$AA$1)</f>
        <v>27427.2324299053</v>
      </c>
      <c r="AD605" s="342" t="n">
        <f aca="false">SUMPRODUCT(B605:AA605,$B$1010:$AA$1010)</f>
        <v>52250.9294685963</v>
      </c>
      <c r="AE605" s="343" t="n">
        <f aca="false">SUMPRODUCT(B605:AA605,$B$1012:$AA$1012)</f>
        <v>51920.2715406236</v>
      </c>
      <c r="AF605" s="344" t="n">
        <f aca="false">XIRR(B605:AA605,$B$1:$AA$1)</f>
        <v>0.172245558950707</v>
      </c>
      <c r="AG605" s="345" t="n">
        <f aca="false">1-EXP(-(1/0.25)*(AD605/ABS($AD$1010)))</f>
        <v>0.985728260131944</v>
      </c>
    </row>
    <row r="606" customFormat="false" ht="12.75" hidden="false" customHeight="false" outlineLevel="0" collapsed="false">
      <c r="A606" s="336"/>
      <c r="B606" s="341" t="n">
        <f aca="false">+[4]data1cf!A606</f>
        <v>-63443.1845496517</v>
      </c>
      <c r="C606" s="341" t="n">
        <f aca="false">+[4]data1cf!B606</f>
        <v>11836.8302650209</v>
      </c>
      <c r="D606" s="341" t="n">
        <f aca="false">+[4]data1cf!C606</f>
        <v>12934.0525228594</v>
      </c>
      <c r="E606" s="341" t="n">
        <f aca="false">+[4]data1cf!D606</f>
        <v>12360.420801569</v>
      </c>
      <c r="F606" s="341" t="n">
        <f aca="false">+[4]data1cf!E606</f>
        <v>12275.3932647555</v>
      </c>
      <c r="G606" s="341" t="n">
        <f aca="false">+[4]data1cf!F606</f>
        <v>11996.8889035462</v>
      </c>
      <c r="H606" s="341" t="n">
        <f aca="false">+[4]data1cf!G606</f>
        <v>11728.3676932475</v>
      </c>
      <c r="I606" s="341" t="n">
        <f aca="false">+[4]data1cf!H606</f>
        <v>11707.6791546905</v>
      </c>
      <c r="J606" s="341" t="n">
        <f aca="false">+[4]data1cf!I606</f>
        <v>11615.5006755004</v>
      </c>
      <c r="K606" s="341" t="n">
        <f aca="false">+[4]data1cf!J606</f>
        <v>11498.709357486</v>
      </c>
      <c r="L606" s="341" t="n">
        <f aca="false">+[4]data1cf!K606</f>
        <v>11429.3765324799</v>
      </c>
      <c r="M606" s="341" t="n">
        <f aca="false">+[4]data1cf!L606</f>
        <v>11424.4780891316</v>
      </c>
      <c r="N606" s="341" t="n">
        <f aca="false">+[4]data1cf!M606</f>
        <v>11485.8046944488</v>
      </c>
      <c r="O606" s="341" t="n">
        <f aca="false">+[4]data1cf!N606</f>
        <v>11370.4453941611</v>
      </c>
      <c r="P606" s="341" t="n">
        <f aca="false">+[4]data1cf!O606</f>
        <v>11346.7960331481</v>
      </c>
      <c r="Q606" s="341" t="n">
        <f aca="false">+[4]data1cf!P606</f>
        <v>11224.0332735453</v>
      </c>
      <c r="R606" s="341" t="n">
        <f aca="false">+[4]data1cf!Q606</f>
        <v>727.667949510685</v>
      </c>
      <c r="S606" s="341" t="n">
        <f aca="false">+[4]data1cf!R606</f>
        <v>0</v>
      </c>
      <c r="T606" s="341" t="n">
        <f aca="false">+[4]data1cf!S606</f>
        <v>0</v>
      </c>
      <c r="U606" s="341" t="n">
        <f aca="false">+[4]data1cf!T606</f>
        <v>0</v>
      </c>
      <c r="V606" s="341" t="n">
        <f aca="false">+[4]data1cf!U606</f>
        <v>0</v>
      </c>
      <c r="W606" s="341" t="n">
        <f aca="false">+[4]data1cf!V606</f>
        <v>0</v>
      </c>
      <c r="X606" s="341" t="n">
        <f aca="false">+[4]data1cf!W606</f>
        <v>0</v>
      </c>
      <c r="Y606" s="341" t="n">
        <f aca="false">+[4]data1cf!X606</f>
        <v>0</v>
      </c>
      <c r="Z606" s="341" t="n">
        <f aca="false">+[4]data1cf!Y606</f>
        <v>0</v>
      </c>
      <c r="AA606" s="341" t="n">
        <f aca="false">+[4]data1cf!Z606</f>
        <v>0</v>
      </c>
      <c r="AB606" s="341"/>
      <c r="AC606" s="342" t="n">
        <f aca="false">XNPV(0.1,B606:AA606,$B$1:$AA$1)</f>
        <v>27208.2672791808</v>
      </c>
      <c r="AD606" s="342" t="n">
        <f aca="false">SUMPRODUCT(B606:AA606,$B$1010:$AA$1010)</f>
        <v>52029.6308627132</v>
      </c>
      <c r="AE606" s="343" t="n">
        <f aca="false">SUMPRODUCT(B606:AA606,$B$1012:$AA$1012)</f>
        <v>51698.8902661291</v>
      </c>
      <c r="AF606" s="344" t="n">
        <f aca="false">XIRR(B606:AA606,$B$1:$AA$1)</f>
        <v>0.171479499593816</v>
      </c>
      <c r="AG606" s="345" t="n">
        <f aca="false">1-EXP(-(1/0.25)*(AD606/ABS($AD$1010)))</f>
        <v>0.985469074581561</v>
      </c>
    </row>
    <row r="607" customFormat="false" ht="12.75" hidden="false" customHeight="false" outlineLevel="0" collapsed="false">
      <c r="A607" s="336"/>
      <c r="B607" s="341" t="n">
        <f aca="false">+[4]data1cf!A607</f>
        <v>-68713.6398667719</v>
      </c>
      <c r="C607" s="341" t="n">
        <f aca="false">+[4]data1cf!B607</f>
        <v>11807.2343443364</v>
      </c>
      <c r="D607" s="341" t="n">
        <f aca="false">+[4]data1cf!C607</f>
        <v>12965.1277352682</v>
      </c>
      <c r="E607" s="341" t="n">
        <f aca="false">+[4]data1cf!D607</f>
        <v>12663.3452925992</v>
      </c>
      <c r="F607" s="341" t="n">
        <f aca="false">+[4]data1cf!E607</f>
        <v>12429.036156991</v>
      </c>
      <c r="G607" s="341" t="n">
        <f aca="false">+[4]data1cf!F607</f>
        <v>12024.8824009009</v>
      </c>
      <c r="H607" s="341" t="n">
        <f aca="false">+[4]data1cf!G607</f>
        <v>11784.3193128169</v>
      </c>
      <c r="I607" s="341" t="n">
        <f aca="false">+[4]data1cf!H607</f>
        <v>11754.9355316192</v>
      </c>
      <c r="J607" s="341" t="n">
        <f aca="false">+[4]data1cf!I607</f>
        <v>11745.4259731788</v>
      </c>
      <c r="K607" s="341" t="n">
        <f aca="false">+[4]data1cf!J607</f>
        <v>11679.8419674153</v>
      </c>
      <c r="L607" s="341" t="n">
        <f aca="false">+[4]data1cf!K607</f>
        <v>11525.1419354188</v>
      </c>
      <c r="M607" s="341" t="n">
        <f aca="false">+[4]data1cf!L607</f>
        <v>11660.6276282131</v>
      </c>
      <c r="N607" s="341" t="n">
        <f aca="false">+[4]data1cf!M607</f>
        <v>11391.6322296071</v>
      </c>
      <c r="O607" s="341" t="n">
        <f aca="false">+[4]data1cf!N607</f>
        <v>11454.11000174</v>
      </c>
      <c r="P607" s="341" t="n">
        <f aca="false">+[4]data1cf!O607</f>
        <v>11457.6371467877</v>
      </c>
      <c r="Q607" s="341" t="n">
        <f aca="false">+[4]data1cf!P607</f>
        <v>11564.8816467123</v>
      </c>
      <c r="R607" s="341" t="n">
        <f aca="false">+[4]data1cf!Q607</f>
        <v>788.117963815927</v>
      </c>
      <c r="S607" s="341" t="n">
        <f aca="false">+[4]data1cf!R607</f>
        <v>0</v>
      </c>
      <c r="T607" s="341" t="n">
        <f aca="false">+[4]data1cf!S607</f>
        <v>0</v>
      </c>
      <c r="U607" s="341" t="n">
        <f aca="false">+[4]data1cf!T607</f>
        <v>0</v>
      </c>
      <c r="V607" s="341" t="n">
        <f aca="false">+[4]data1cf!U607</f>
        <v>0</v>
      </c>
      <c r="W607" s="341" t="n">
        <f aca="false">+[4]data1cf!V607</f>
        <v>0</v>
      </c>
      <c r="X607" s="341" t="n">
        <f aca="false">+[4]data1cf!W607</f>
        <v>0</v>
      </c>
      <c r="Y607" s="341" t="n">
        <f aca="false">+[4]data1cf!X607</f>
        <v>0</v>
      </c>
      <c r="Z607" s="341" t="n">
        <f aca="false">+[4]data1cf!Y607</f>
        <v>0</v>
      </c>
      <c r="AA607" s="341" t="n">
        <f aca="false">+[4]data1cf!Z607</f>
        <v>0</v>
      </c>
      <c r="AB607" s="341"/>
      <c r="AC607" s="342" t="n">
        <f aca="false">XNPV(0.1,B607:AA607,$B$1:$AA$1)</f>
        <v>22717.2059231443</v>
      </c>
      <c r="AD607" s="342" t="n">
        <f aca="false">SUMPRODUCT(B607:AA607,$B$1010:$AA$1010)</f>
        <v>47794.4892210989</v>
      </c>
      <c r="AE607" s="343" t="n">
        <f aca="false">SUMPRODUCT(B607:AA607,$B$1012:$AA$1012)</f>
        <v>47460.2101538161</v>
      </c>
      <c r="AF607" s="344" t="n">
        <f aca="false">XIRR(B607:AA607,$B$1:$AA$1)</f>
        <v>0.155700172503219</v>
      </c>
      <c r="AG607" s="345" t="n">
        <f aca="false">1-EXP(-(1/0.25)*(AD607/ABS($AD$1010)))</f>
        <v>0.97949403943552</v>
      </c>
    </row>
    <row r="608" customFormat="false" ht="12.75" hidden="false" customHeight="false" outlineLevel="0" collapsed="false">
      <c r="A608" s="336"/>
      <c r="B608" s="341" t="n">
        <f aca="false">+[4]data1cf!A608</f>
        <v>-62142.2413671586</v>
      </c>
      <c r="C608" s="341" t="n">
        <f aca="false">+[4]data1cf!B608</f>
        <v>11832.816548201</v>
      </c>
      <c r="D608" s="341" t="n">
        <f aca="false">+[4]data1cf!C608</f>
        <v>12707.7470837052</v>
      </c>
      <c r="E608" s="341" t="n">
        <f aca="false">+[4]data1cf!D608</f>
        <v>12371.3237295694</v>
      </c>
      <c r="F608" s="341" t="n">
        <f aca="false">+[4]data1cf!E608</f>
        <v>12162.4214083024</v>
      </c>
      <c r="G608" s="341" t="n">
        <f aca="false">+[4]data1cf!F608</f>
        <v>11899.3399491211</v>
      </c>
      <c r="H608" s="341" t="n">
        <f aca="false">+[4]data1cf!G608</f>
        <v>11627.1944867344</v>
      </c>
      <c r="I608" s="341" t="n">
        <f aca="false">+[4]data1cf!H608</f>
        <v>11498.771637455</v>
      </c>
      <c r="J608" s="341" t="n">
        <f aca="false">+[4]data1cf!I608</f>
        <v>11673.4305875093</v>
      </c>
      <c r="K608" s="341" t="n">
        <f aca="false">+[4]data1cf!J608</f>
        <v>11403.5004213019</v>
      </c>
      <c r="L608" s="341" t="n">
        <f aca="false">+[4]data1cf!K608</f>
        <v>11626.206375865</v>
      </c>
      <c r="M608" s="341" t="n">
        <f aca="false">+[4]data1cf!L608</f>
        <v>11484.6118270082</v>
      </c>
      <c r="N608" s="341" t="n">
        <f aca="false">+[4]data1cf!M608</f>
        <v>11341.1776385137</v>
      </c>
      <c r="O608" s="341" t="n">
        <f aca="false">+[4]data1cf!N608</f>
        <v>11280.9326325996</v>
      </c>
      <c r="P608" s="341" t="n">
        <f aca="false">+[4]data1cf!O608</f>
        <v>11122.794103962</v>
      </c>
      <c r="Q608" s="341" t="n">
        <f aca="false">+[4]data1cf!P608</f>
        <v>11232.0449248419</v>
      </c>
      <c r="R608" s="341" t="n">
        <f aca="false">+[4]data1cf!Q608</f>
        <v>712.746651584762</v>
      </c>
      <c r="S608" s="341" t="n">
        <f aca="false">+[4]data1cf!R608</f>
        <v>0</v>
      </c>
      <c r="T608" s="341" t="n">
        <f aca="false">+[4]data1cf!S608</f>
        <v>0</v>
      </c>
      <c r="U608" s="341" t="n">
        <f aca="false">+[4]data1cf!T608</f>
        <v>0</v>
      </c>
      <c r="V608" s="341" t="n">
        <f aca="false">+[4]data1cf!U608</f>
        <v>0</v>
      </c>
      <c r="W608" s="341" t="n">
        <f aca="false">+[4]data1cf!V608</f>
        <v>0</v>
      </c>
      <c r="X608" s="341" t="n">
        <f aca="false">+[4]data1cf!W608</f>
        <v>0</v>
      </c>
      <c r="Y608" s="341" t="n">
        <f aca="false">+[4]data1cf!X608</f>
        <v>0</v>
      </c>
      <c r="Z608" s="341" t="n">
        <f aca="false">+[4]data1cf!Y608</f>
        <v>0</v>
      </c>
      <c r="AA608" s="341" t="n">
        <f aca="false">+[4]data1cf!Z608</f>
        <v>0</v>
      </c>
      <c r="AB608" s="341"/>
      <c r="AC608" s="342" t="n">
        <f aca="false">XNPV(0.1,B608:AA608,$B$1:$AA$1)</f>
        <v>27976.1813570883</v>
      </c>
      <c r="AD608" s="342" t="n">
        <f aca="false">SUMPRODUCT(B608:AA608,$B$1010:$AA$1010)</f>
        <v>52667.0929948871</v>
      </c>
      <c r="AE608" s="343" t="n">
        <f aca="false">SUMPRODUCT(B608:AA608,$B$1012:$AA$1012)</f>
        <v>52338.0700709348</v>
      </c>
      <c r="AF608" s="344" t="n">
        <f aca="false">XIRR(B608:AA608,$B$1:$AA$1)</f>
        <v>0.174786429879883</v>
      </c>
      <c r="AG608" s="345" t="n">
        <f aca="false">1-EXP(-(1/0.25)*(AD608/ABS($AD$1010)))</f>
        <v>0.98620321603029</v>
      </c>
    </row>
    <row r="609" customFormat="false" ht="12.75" hidden="false" customHeight="false" outlineLevel="0" collapsed="false">
      <c r="A609" s="336"/>
      <c r="B609" s="341" t="n">
        <f aca="false">+[4]data1cf!A609</f>
        <v>-69485.6912186675</v>
      </c>
      <c r="C609" s="341" t="n">
        <f aca="false">+[4]data1cf!B609</f>
        <v>12113.4382808594</v>
      </c>
      <c r="D609" s="341" t="n">
        <f aca="false">+[4]data1cf!C609</f>
        <v>13090.0365800468</v>
      </c>
      <c r="E609" s="341" t="n">
        <f aca="false">+[4]data1cf!D609</f>
        <v>12502.3883183167</v>
      </c>
      <c r="F609" s="341" t="n">
        <f aca="false">+[4]data1cf!E609</f>
        <v>12393.0610052266</v>
      </c>
      <c r="G609" s="341" t="n">
        <f aca="false">+[4]data1cf!F609</f>
        <v>12181.1229270474</v>
      </c>
      <c r="H609" s="341" t="n">
        <f aca="false">+[4]data1cf!G609</f>
        <v>11885.8112077806</v>
      </c>
      <c r="I609" s="341" t="n">
        <f aca="false">+[4]data1cf!H609</f>
        <v>11723.7545255988</v>
      </c>
      <c r="J609" s="341" t="n">
        <f aca="false">+[4]data1cf!I609</f>
        <v>11754.0758129376</v>
      </c>
      <c r="K609" s="341" t="n">
        <f aca="false">+[4]data1cf!J609</f>
        <v>11819.687083008</v>
      </c>
      <c r="L609" s="341" t="n">
        <f aca="false">+[4]data1cf!K609</f>
        <v>11834.535224783</v>
      </c>
      <c r="M609" s="341" t="n">
        <f aca="false">+[4]data1cf!L609</f>
        <v>11587.3396460162</v>
      </c>
      <c r="N609" s="341" t="n">
        <f aca="false">+[4]data1cf!M609</f>
        <v>11454.1701734581</v>
      </c>
      <c r="O609" s="341" t="n">
        <f aca="false">+[4]data1cf!N609</f>
        <v>11389.1853159187</v>
      </c>
      <c r="P609" s="341" t="n">
        <f aca="false">+[4]data1cf!O609</f>
        <v>11360.7964317947</v>
      </c>
      <c r="Q609" s="341" t="n">
        <f aca="false">+[4]data1cf!P609</f>
        <v>11346.3181742527</v>
      </c>
      <c r="R609" s="341" t="n">
        <f aca="false">+[4]data1cf!Q609</f>
        <v>796.973084001629</v>
      </c>
      <c r="S609" s="341" t="n">
        <f aca="false">+[4]data1cf!R609</f>
        <v>0</v>
      </c>
      <c r="T609" s="341" t="n">
        <f aca="false">+[4]data1cf!S609</f>
        <v>0</v>
      </c>
      <c r="U609" s="341" t="n">
        <f aca="false">+[4]data1cf!T609</f>
        <v>0</v>
      </c>
      <c r="V609" s="341" t="n">
        <f aca="false">+[4]data1cf!U609</f>
        <v>0</v>
      </c>
      <c r="W609" s="341" t="n">
        <f aca="false">+[4]data1cf!V609</f>
        <v>0</v>
      </c>
      <c r="X609" s="341" t="n">
        <f aca="false">+[4]data1cf!W609</f>
        <v>0</v>
      </c>
      <c r="Y609" s="341" t="n">
        <f aca="false">+[4]data1cf!X609</f>
        <v>0</v>
      </c>
      <c r="Z609" s="341" t="n">
        <f aca="false">+[4]data1cf!Y609</f>
        <v>0</v>
      </c>
      <c r="AA609" s="341" t="n">
        <f aca="false">+[4]data1cf!Z609</f>
        <v>0</v>
      </c>
      <c r="AB609" s="341"/>
      <c r="AC609" s="342" t="n">
        <f aca="false">XNPV(0.1,B609:AA609,$B$1:$AA$1)</f>
        <v>22401.6537684514</v>
      </c>
      <c r="AD609" s="342" t="n">
        <f aca="false">SUMPRODUCT(B609:AA609,$B$1010:$AA$1010)</f>
        <v>47531.2116198049</v>
      </c>
      <c r="AE609" s="343" t="n">
        <f aca="false">SUMPRODUCT(B609:AA609,$B$1012:$AA$1012)</f>
        <v>47196.4331711591</v>
      </c>
      <c r="AF609" s="344" t="n">
        <f aca="false">XIRR(B609:AA609,$B$1:$AA$1)</f>
        <v>0.154561811717755</v>
      </c>
      <c r="AG609" s="345" t="n">
        <f aca="false">1-EXP(-(1/0.25)*(AD609/ABS($AD$1010)))</f>
        <v>0.979050233599446</v>
      </c>
    </row>
    <row r="610" customFormat="false" ht="12.75" hidden="false" customHeight="false" outlineLevel="0" collapsed="false">
      <c r="A610" s="336"/>
      <c r="B610" s="341" t="n">
        <f aca="false">+[4]data1cf!A610</f>
        <v>-63952.5732547476</v>
      </c>
      <c r="C610" s="341" t="n">
        <f aca="false">+[4]data1cf!B610</f>
        <v>11948.9395929756</v>
      </c>
      <c r="D610" s="341" t="n">
        <f aca="false">+[4]data1cf!C610</f>
        <v>12850.2058141473</v>
      </c>
      <c r="E610" s="341" t="n">
        <f aca="false">+[4]data1cf!D610</f>
        <v>12492.7580077279</v>
      </c>
      <c r="F610" s="341" t="n">
        <f aca="false">+[4]data1cf!E610</f>
        <v>12248.3677931249</v>
      </c>
      <c r="G610" s="341" t="n">
        <f aca="false">+[4]data1cf!F610</f>
        <v>11961.5775550107</v>
      </c>
      <c r="H610" s="341" t="n">
        <f aca="false">+[4]data1cf!G610</f>
        <v>11767.0657323356</v>
      </c>
      <c r="I610" s="341" t="n">
        <f aca="false">+[4]data1cf!H610</f>
        <v>11807.3517769808</v>
      </c>
      <c r="J610" s="341" t="n">
        <f aca="false">+[4]data1cf!I610</f>
        <v>11777.2695071063</v>
      </c>
      <c r="K610" s="341" t="n">
        <f aca="false">+[4]data1cf!J610</f>
        <v>11666.2750118997</v>
      </c>
      <c r="L610" s="341" t="n">
        <f aca="false">+[4]data1cf!K610</f>
        <v>11450.4851235731</v>
      </c>
      <c r="M610" s="341" t="n">
        <f aca="false">+[4]data1cf!L610</f>
        <v>11538.3898439909</v>
      </c>
      <c r="N610" s="341" t="n">
        <f aca="false">+[4]data1cf!M610</f>
        <v>11343.0607572985</v>
      </c>
      <c r="O610" s="341" t="n">
        <f aca="false">+[4]data1cf!N610</f>
        <v>11275.2196588226</v>
      </c>
      <c r="P610" s="341" t="n">
        <f aca="false">+[4]data1cf!O610</f>
        <v>11471.2952888447</v>
      </c>
      <c r="Q610" s="341" t="n">
        <f aca="false">+[4]data1cf!P610</f>
        <v>11236.24452588</v>
      </c>
      <c r="R610" s="341" t="n">
        <f aca="false">+[4]data1cf!Q610</f>
        <v>733.510434202653</v>
      </c>
      <c r="S610" s="341" t="n">
        <f aca="false">+[4]data1cf!R610</f>
        <v>0</v>
      </c>
      <c r="T610" s="341" t="n">
        <f aca="false">+[4]data1cf!S610</f>
        <v>0</v>
      </c>
      <c r="U610" s="341" t="n">
        <f aca="false">+[4]data1cf!T610</f>
        <v>0</v>
      </c>
      <c r="V610" s="341" t="n">
        <f aca="false">+[4]data1cf!U610</f>
        <v>0</v>
      </c>
      <c r="W610" s="341" t="n">
        <f aca="false">+[4]data1cf!V610</f>
        <v>0</v>
      </c>
      <c r="X610" s="341" t="n">
        <f aca="false">+[4]data1cf!W610</f>
        <v>0</v>
      </c>
      <c r="Y610" s="341" t="n">
        <f aca="false">+[4]data1cf!X610</f>
        <v>0</v>
      </c>
      <c r="Z610" s="341" t="n">
        <f aca="false">+[4]data1cf!Y610</f>
        <v>0</v>
      </c>
      <c r="AA610" s="341" t="n">
        <f aca="false">+[4]data1cf!Z610</f>
        <v>0</v>
      </c>
      <c r="AB610" s="341"/>
      <c r="AC610" s="342" t="n">
        <f aca="false">XNPV(0.1,B610:AA610,$B$1:$AA$1)</f>
        <v>27021.912196587</v>
      </c>
      <c r="AD610" s="342" t="n">
        <f aca="false">SUMPRODUCT(B610:AA610,$B$1010:$AA$1010)</f>
        <v>51934.0601150703</v>
      </c>
      <c r="AE610" s="343" t="n">
        <f aca="false">SUMPRODUCT(B610:AA610,$B$1012:$AA$1012)</f>
        <v>51602.1789355737</v>
      </c>
      <c r="AF610" s="344" t="n">
        <f aca="false">XIRR(B610:AA610,$B$1:$AA$1)</f>
        <v>0.170480397167696</v>
      </c>
      <c r="AG610" s="345" t="n">
        <f aca="false">1-EXP(-(1/0.25)*(AD610/ABS($AD$1010)))</f>
        <v>0.985355691489285</v>
      </c>
    </row>
    <row r="611" customFormat="false" ht="12.75" hidden="false" customHeight="false" outlineLevel="0" collapsed="false">
      <c r="A611" s="336"/>
      <c r="B611" s="341" t="n">
        <f aca="false">+[4]data1cf!A611</f>
        <v>-68137.5640424516</v>
      </c>
      <c r="C611" s="341" t="n">
        <f aca="false">+[4]data1cf!B611</f>
        <v>12018.9954146232</v>
      </c>
      <c r="D611" s="341" t="n">
        <f aca="false">+[4]data1cf!C611</f>
        <v>13024.7725490662</v>
      </c>
      <c r="E611" s="341" t="n">
        <f aca="false">+[4]data1cf!D611</f>
        <v>12605.048039776</v>
      </c>
      <c r="F611" s="341" t="n">
        <f aca="false">+[4]data1cf!E611</f>
        <v>12406.2468128774</v>
      </c>
      <c r="G611" s="341" t="n">
        <f aca="false">+[4]data1cf!F611</f>
        <v>12069.2213527434</v>
      </c>
      <c r="H611" s="341" t="n">
        <f aca="false">+[4]data1cf!G611</f>
        <v>11922.8418364869</v>
      </c>
      <c r="I611" s="341" t="n">
        <f aca="false">+[4]data1cf!H611</f>
        <v>11707.0991551053</v>
      </c>
      <c r="J611" s="341" t="n">
        <f aca="false">+[4]data1cf!I611</f>
        <v>11669.5934774862</v>
      </c>
      <c r="K611" s="341" t="n">
        <f aca="false">+[4]data1cf!J611</f>
        <v>11529.8167347224</v>
      </c>
      <c r="L611" s="341" t="n">
        <f aca="false">+[4]data1cf!K611</f>
        <v>11718.696997964</v>
      </c>
      <c r="M611" s="341" t="n">
        <f aca="false">+[4]data1cf!L611</f>
        <v>11649.4723046762</v>
      </c>
      <c r="N611" s="341" t="n">
        <f aca="false">+[4]data1cf!M611</f>
        <v>11536.0627614556</v>
      </c>
      <c r="O611" s="341" t="n">
        <f aca="false">+[4]data1cf!N611</f>
        <v>11381.5788639571</v>
      </c>
      <c r="P611" s="341" t="n">
        <f aca="false">+[4]data1cf!O611</f>
        <v>11312.95103315</v>
      </c>
      <c r="Q611" s="341" t="n">
        <f aca="false">+[4]data1cf!P611</f>
        <v>11265.5674222723</v>
      </c>
      <c r="R611" s="341" t="n">
        <f aca="false">+[4]data1cf!Q611</f>
        <v>781.510604541303</v>
      </c>
      <c r="S611" s="341" t="n">
        <f aca="false">+[4]data1cf!R611</f>
        <v>0</v>
      </c>
      <c r="T611" s="341" t="n">
        <f aca="false">+[4]data1cf!S611</f>
        <v>0</v>
      </c>
      <c r="U611" s="341" t="n">
        <f aca="false">+[4]data1cf!T611</f>
        <v>0</v>
      </c>
      <c r="V611" s="341" t="n">
        <f aca="false">+[4]data1cf!U611</f>
        <v>0</v>
      </c>
      <c r="W611" s="341" t="n">
        <f aca="false">+[4]data1cf!V611</f>
        <v>0</v>
      </c>
      <c r="X611" s="341" t="n">
        <f aca="false">+[4]data1cf!W611</f>
        <v>0</v>
      </c>
      <c r="Y611" s="341" t="n">
        <f aca="false">+[4]data1cf!X611</f>
        <v>0</v>
      </c>
      <c r="Z611" s="341" t="n">
        <f aca="false">+[4]data1cf!Y611</f>
        <v>0</v>
      </c>
      <c r="AA611" s="341" t="n">
        <f aca="false">+[4]data1cf!Z611</f>
        <v>0</v>
      </c>
      <c r="AB611" s="341"/>
      <c r="AC611" s="342" t="n">
        <f aca="false">XNPV(0.1,B611:AA611,$B$1:$AA$1)</f>
        <v>23442.4867767028</v>
      </c>
      <c r="AD611" s="342" t="n">
        <f aca="false">SUMPRODUCT(B611:AA611,$B$1010:$AA$1010)</f>
        <v>48479.4716713249</v>
      </c>
      <c r="AE611" s="343" t="n">
        <f aca="false">SUMPRODUCT(B611:AA611,$B$1012:$AA$1012)</f>
        <v>48145.9424557276</v>
      </c>
      <c r="AF611" s="344" t="n">
        <f aca="false">XIRR(B611:AA611,$B$1:$AA$1)</f>
        <v>0.15807516412508</v>
      </c>
      <c r="AG611" s="345" t="n">
        <f aca="false">1-EXP(-(1/0.25)*(AD611/ABS($AD$1010)))</f>
        <v>0.980605156827484</v>
      </c>
    </row>
    <row r="612" customFormat="false" ht="12.75" hidden="false" customHeight="false" outlineLevel="0" collapsed="false">
      <c r="A612" s="336"/>
      <c r="B612" s="341" t="n">
        <f aca="false">+[4]data1cf!A612</f>
        <v>-74087.329701794</v>
      </c>
      <c r="C612" s="341" t="n">
        <f aca="false">+[4]data1cf!B612</f>
        <v>12073.0323280416</v>
      </c>
      <c r="D612" s="341" t="n">
        <f aca="false">+[4]data1cf!C612</f>
        <v>13258.5697683392</v>
      </c>
      <c r="E612" s="341" t="n">
        <f aca="false">+[4]data1cf!D612</f>
        <v>12942.6407789962</v>
      </c>
      <c r="F612" s="341" t="n">
        <f aca="false">+[4]data1cf!E612</f>
        <v>12550.0892444997</v>
      </c>
      <c r="G612" s="341" t="n">
        <f aca="false">+[4]data1cf!F612</f>
        <v>12250.7995059812</v>
      </c>
      <c r="H612" s="341" t="n">
        <f aca="false">+[4]data1cf!G612</f>
        <v>11901.5140440046</v>
      </c>
      <c r="I612" s="341" t="n">
        <f aca="false">+[4]data1cf!H612</f>
        <v>11872.0240756338</v>
      </c>
      <c r="J612" s="341" t="n">
        <f aca="false">+[4]data1cf!I612</f>
        <v>11746.0342847384</v>
      </c>
      <c r="K612" s="341" t="n">
        <f aca="false">+[4]data1cf!J612</f>
        <v>11761.6985171592</v>
      </c>
      <c r="L612" s="341" t="n">
        <f aca="false">+[4]data1cf!K612</f>
        <v>11747.4501290779</v>
      </c>
      <c r="M612" s="341" t="n">
        <f aca="false">+[4]data1cf!L612</f>
        <v>11638.040071959</v>
      </c>
      <c r="N612" s="341" t="n">
        <f aca="false">+[4]data1cf!M612</f>
        <v>11672.0369508383</v>
      </c>
      <c r="O612" s="341" t="n">
        <f aca="false">+[4]data1cf!N612</f>
        <v>11525.04103796</v>
      </c>
      <c r="P612" s="341" t="n">
        <f aca="false">+[4]data1cf!O612</f>
        <v>11620.2972911273</v>
      </c>
      <c r="Q612" s="341" t="n">
        <f aca="false">+[4]data1cf!P612</f>
        <v>11473.1787200026</v>
      </c>
      <c r="R612" s="341" t="n">
        <f aca="false">+[4]data1cf!Q612</f>
        <v>849.752036747696</v>
      </c>
      <c r="S612" s="341" t="n">
        <f aca="false">+[4]data1cf!R612</f>
        <v>0</v>
      </c>
      <c r="T612" s="341" t="n">
        <f aca="false">+[4]data1cf!S612</f>
        <v>0</v>
      </c>
      <c r="U612" s="341" t="n">
        <f aca="false">+[4]data1cf!T612</f>
        <v>0</v>
      </c>
      <c r="V612" s="341" t="n">
        <f aca="false">+[4]data1cf!U612</f>
        <v>0</v>
      </c>
      <c r="W612" s="341" t="n">
        <f aca="false">+[4]data1cf!V612</f>
        <v>0</v>
      </c>
      <c r="X612" s="341" t="n">
        <f aca="false">+[4]data1cf!W612</f>
        <v>0</v>
      </c>
      <c r="Y612" s="341" t="n">
        <f aca="false">+[4]data1cf!X612</f>
        <v>0</v>
      </c>
      <c r="Z612" s="341" t="n">
        <f aca="false">+[4]data1cf!Y612</f>
        <v>0</v>
      </c>
      <c r="AA612" s="341" t="n">
        <f aca="false">+[4]data1cf!Z612</f>
        <v>0</v>
      </c>
      <c r="AB612" s="341"/>
      <c r="AC612" s="342" t="n">
        <f aca="false">XNPV(0.1,B612:AA612,$B$1:$AA$1)</f>
        <v>18643.2334804035</v>
      </c>
      <c r="AD612" s="342" t="n">
        <f aca="false">SUMPRODUCT(B612:AA612,$B$1010:$AA$1010)</f>
        <v>43990.6638317142</v>
      </c>
      <c r="AE612" s="343" t="n">
        <f aca="false">SUMPRODUCT(B612:AA612,$B$1012:$AA$1012)</f>
        <v>43652.9073140274</v>
      </c>
      <c r="AF612" s="344" t="n">
        <f aca="false">XIRR(B612:AA612,$B$1:$AA$1)</f>
        <v>0.143038434570415</v>
      </c>
      <c r="AG612" s="345" t="n">
        <f aca="false">1-EXP(-(1/0.25)*(AD612/ABS($AD$1010)))</f>
        <v>0.972059594498856</v>
      </c>
    </row>
    <row r="613" customFormat="false" ht="12.75" hidden="false" customHeight="false" outlineLevel="0" collapsed="false">
      <c r="A613" s="336"/>
      <c r="B613" s="341" t="n">
        <f aca="false">+[4]data1cf!A613</f>
        <v>-71926.1561759869</v>
      </c>
      <c r="C613" s="341" t="n">
        <f aca="false">+[4]data1cf!B613</f>
        <v>12192.425130074</v>
      </c>
      <c r="D613" s="341" t="n">
        <f aca="false">+[4]data1cf!C613</f>
        <v>13113.6359587438</v>
      </c>
      <c r="E613" s="341" t="n">
        <f aca="false">+[4]data1cf!D613</f>
        <v>12784.6983813507</v>
      </c>
      <c r="F613" s="341" t="n">
        <f aca="false">+[4]data1cf!E613</f>
        <v>12431.8611719326</v>
      </c>
      <c r="G613" s="341" t="n">
        <f aca="false">+[4]data1cf!F613</f>
        <v>12303.1991181677</v>
      </c>
      <c r="H613" s="341" t="n">
        <f aca="false">+[4]data1cf!G613</f>
        <v>11904.1144911611</v>
      </c>
      <c r="I613" s="341" t="n">
        <f aca="false">+[4]data1cf!H613</f>
        <v>11719.2310788962</v>
      </c>
      <c r="J613" s="341" t="n">
        <f aca="false">+[4]data1cf!I613</f>
        <v>11792.4231641039</v>
      </c>
      <c r="K613" s="341" t="n">
        <f aca="false">+[4]data1cf!J613</f>
        <v>11634.0557364487</v>
      </c>
      <c r="L613" s="341" t="n">
        <f aca="false">+[4]data1cf!K613</f>
        <v>11760.4310393289</v>
      </c>
      <c r="M613" s="341" t="n">
        <f aca="false">+[4]data1cf!L613</f>
        <v>11594.3043912796</v>
      </c>
      <c r="N613" s="341" t="n">
        <f aca="false">+[4]data1cf!M613</f>
        <v>11729.9579507956</v>
      </c>
      <c r="O613" s="341" t="n">
        <f aca="false">+[4]data1cf!N613</f>
        <v>11634.7278168537</v>
      </c>
      <c r="P613" s="341" t="n">
        <f aca="false">+[4]data1cf!O613</f>
        <v>11429.6614101678</v>
      </c>
      <c r="Q613" s="341" t="n">
        <f aca="false">+[4]data1cf!P613</f>
        <v>11429.5648737351</v>
      </c>
      <c r="R613" s="341" t="n">
        <f aca="false">+[4]data1cf!Q613</f>
        <v>824.9642408761</v>
      </c>
      <c r="S613" s="341" t="n">
        <f aca="false">+[4]data1cf!R613</f>
        <v>0</v>
      </c>
      <c r="T613" s="341" t="n">
        <f aca="false">+[4]data1cf!S613</f>
        <v>0</v>
      </c>
      <c r="U613" s="341" t="n">
        <f aca="false">+[4]data1cf!T613</f>
        <v>0</v>
      </c>
      <c r="V613" s="341" t="n">
        <f aca="false">+[4]data1cf!U613</f>
        <v>0</v>
      </c>
      <c r="W613" s="341" t="n">
        <f aca="false">+[4]data1cf!V613</f>
        <v>0</v>
      </c>
      <c r="X613" s="341" t="n">
        <f aca="false">+[4]data1cf!W613</f>
        <v>0</v>
      </c>
      <c r="Y613" s="341" t="n">
        <f aca="false">+[4]data1cf!X613</f>
        <v>0</v>
      </c>
      <c r="Z613" s="341" t="n">
        <f aca="false">+[4]data1cf!Y613</f>
        <v>0</v>
      </c>
      <c r="AA613" s="341" t="n">
        <f aca="false">+[4]data1cf!Z613</f>
        <v>0</v>
      </c>
      <c r="AB613" s="341"/>
      <c r="AC613" s="342" t="n">
        <f aca="false">XNPV(0.1,B613:AA613,$B$1:$AA$1)</f>
        <v>20490.8921055191</v>
      </c>
      <c r="AD613" s="342" t="n">
        <f aca="false">SUMPRODUCT(B613:AA613,$B$1010:$AA$1010)</f>
        <v>45752.7155939899</v>
      </c>
      <c r="AE613" s="343" t="n">
        <f aca="false">SUMPRODUCT(B613:AA613,$B$1012:$AA$1012)</f>
        <v>45416.070187088</v>
      </c>
      <c r="AF613" s="344" t="n">
        <f aca="false">XIRR(B613:AA613,$B$1:$AA$1)</f>
        <v>0.148494428696935</v>
      </c>
      <c r="AG613" s="345" t="n">
        <f aca="false">1-EXP(-(1/0.25)*(AD613/ABS($AD$1010)))</f>
        <v>0.975789912802682</v>
      </c>
    </row>
    <row r="614" customFormat="false" ht="12.75" hidden="false" customHeight="false" outlineLevel="0" collapsed="false">
      <c r="A614" s="336"/>
      <c r="B614" s="341" t="n">
        <f aca="false">+[4]data1cf!A614</f>
        <v>-65352.6287679992</v>
      </c>
      <c r="C614" s="341" t="n">
        <f aca="false">+[4]data1cf!B614</f>
        <v>11818.3790550887</v>
      </c>
      <c r="D614" s="341" t="n">
        <f aca="false">+[4]data1cf!C614</f>
        <v>12823.6422371205</v>
      </c>
      <c r="E614" s="341" t="n">
        <f aca="false">+[4]data1cf!D614</f>
        <v>12599.4207960547</v>
      </c>
      <c r="F614" s="341" t="n">
        <f aca="false">+[4]data1cf!E614</f>
        <v>12127.8238980374</v>
      </c>
      <c r="G614" s="341" t="n">
        <f aca="false">+[4]data1cf!F614</f>
        <v>12064.9519427896</v>
      </c>
      <c r="H614" s="341" t="n">
        <f aca="false">+[4]data1cf!G614</f>
        <v>11820.8157595118</v>
      </c>
      <c r="I614" s="341" t="n">
        <f aca="false">+[4]data1cf!H614</f>
        <v>11546.8637929</v>
      </c>
      <c r="J614" s="341" t="n">
        <f aca="false">+[4]data1cf!I614</f>
        <v>11660.4380543222</v>
      </c>
      <c r="K614" s="341" t="n">
        <f aca="false">+[4]data1cf!J614</f>
        <v>11438.2144840539</v>
      </c>
      <c r="L614" s="341" t="n">
        <f aca="false">+[4]data1cf!K614</f>
        <v>11364.9271038594</v>
      </c>
      <c r="M614" s="341" t="n">
        <f aca="false">+[4]data1cf!L614</f>
        <v>11430.218624638</v>
      </c>
      <c r="N614" s="341" t="n">
        <f aca="false">+[4]data1cf!M614</f>
        <v>11367.5893543117</v>
      </c>
      <c r="O614" s="341" t="n">
        <f aca="false">+[4]data1cf!N614</f>
        <v>11391.0496068905</v>
      </c>
      <c r="P614" s="341" t="n">
        <f aca="false">+[4]data1cf!O614</f>
        <v>11334.617020178</v>
      </c>
      <c r="Q614" s="341" t="n">
        <f aca="false">+[4]data1cf!P614</f>
        <v>11321.966390375</v>
      </c>
      <c r="R614" s="341" t="n">
        <f aca="false">+[4]data1cf!Q614</f>
        <v>749.568510917443</v>
      </c>
      <c r="S614" s="341" t="n">
        <f aca="false">+[4]data1cf!R614</f>
        <v>0</v>
      </c>
      <c r="T614" s="341" t="n">
        <f aca="false">+[4]data1cf!S614</f>
        <v>0</v>
      </c>
      <c r="U614" s="341" t="n">
        <f aca="false">+[4]data1cf!T614</f>
        <v>0</v>
      </c>
      <c r="V614" s="341" t="n">
        <f aca="false">+[4]data1cf!U614</f>
        <v>0</v>
      </c>
      <c r="W614" s="341" t="n">
        <f aca="false">+[4]data1cf!V614</f>
        <v>0</v>
      </c>
      <c r="X614" s="341" t="n">
        <f aca="false">+[4]data1cf!W614</f>
        <v>0</v>
      </c>
      <c r="Y614" s="341" t="n">
        <f aca="false">+[4]data1cf!X614</f>
        <v>0</v>
      </c>
      <c r="Z614" s="341" t="n">
        <f aca="false">+[4]data1cf!Y614</f>
        <v>0</v>
      </c>
      <c r="AA614" s="341" t="n">
        <f aca="false">+[4]data1cf!Z614</f>
        <v>0</v>
      </c>
      <c r="AB614" s="341"/>
      <c r="AC614" s="342" t="n">
        <f aca="false">XNPV(0.1,B614:AA614,$B$1:$AA$1)</f>
        <v>25247.2997724115</v>
      </c>
      <c r="AD614" s="342" t="n">
        <f aca="false">SUMPRODUCT(B614:AA614,$B$1010:$AA$1010)</f>
        <v>50049.8852360603</v>
      </c>
      <c r="AE614" s="343" t="n">
        <f aca="false">SUMPRODUCT(B614:AA614,$B$1012:$AA$1012)</f>
        <v>49719.376561565</v>
      </c>
      <c r="AF614" s="344" t="n">
        <f aca="false">XIRR(B614:AA614,$B$1:$AA$1)</f>
        <v>0.164749881703908</v>
      </c>
      <c r="AG614" s="345" t="n">
        <f aca="false">1-EXP(-(1/0.25)*(AD614/ABS($AD$1010)))</f>
        <v>0.982930584245445</v>
      </c>
    </row>
    <row r="615" customFormat="false" ht="12.75" hidden="false" customHeight="false" outlineLevel="0" collapsed="false">
      <c r="A615" s="336"/>
      <c r="B615" s="341" t="n">
        <f aca="false">+[4]data1cf!A615</f>
        <v>-66228.2877306306</v>
      </c>
      <c r="C615" s="341" t="n">
        <f aca="false">+[4]data1cf!B615</f>
        <v>12036.6267753976</v>
      </c>
      <c r="D615" s="341" t="n">
        <f aca="false">+[4]data1cf!C615</f>
        <v>12921.2715041899</v>
      </c>
      <c r="E615" s="341" t="n">
        <f aca="false">+[4]data1cf!D615</f>
        <v>12554.6735515577</v>
      </c>
      <c r="F615" s="341" t="n">
        <f aca="false">+[4]data1cf!E615</f>
        <v>12375.2687865099</v>
      </c>
      <c r="G615" s="341" t="n">
        <f aca="false">+[4]data1cf!F615</f>
        <v>12014.537836165</v>
      </c>
      <c r="H615" s="341" t="n">
        <f aca="false">+[4]data1cf!G615</f>
        <v>11831.1196972692</v>
      </c>
      <c r="I615" s="341" t="n">
        <f aca="false">+[4]data1cf!H615</f>
        <v>11756.70398828</v>
      </c>
      <c r="J615" s="341" t="n">
        <f aca="false">+[4]data1cf!I615</f>
        <v>11646.0395137963</v>
      </c>
      <c r="K615" s="341" t="n">
        <f aca="false">+[4]data1cf!J615</f>
        <v>11728.3428715059</v>
      </c>
      <c r="L615" s="341" t="n">
        <f aca="false">+[4]data1cf!K615</f>
        <v>11447.7390139874</v>
      </c>
      <c r="M615" s="341" t="n">
        <f aca="false">+[4]data1cf!L615</f>
        <v>11666.855611609</v>
      </c>
      <c r="N615" s="341" t="n">
        <f aca="false">+[4]data1cf!M615</f>
        <v>11316.7997794531</v>
      </c>
      <c r="O615" s="341" t="n">
        <f aca="false">+[4]data1cf!N615</f>
        <v>11279.4899003151</v>
      </c>
      <c r="P615" s="341" t="n">
        <f aca="false">+[4]data1cf!O615</f>
        <v>11271.166174546</v>
      </c>
      <c r="Q615" s="341" t="n">
        <f aca="false">+[4]data1cf!P615</f>
        <v>11224.9579827749</v>
      </c>
      <c r="R615" s="341" t="n">
        <f aca="false">+[4]data1cf!Q615</f>
        <v>759.611968955241</v>
      </c>
      <c r="S615" s="341" t="n">
        <f aca="false">+[4]data1cf!R615</f>
        <v>0</v>
      </c>
      <c r="T615" s="341" t="n">
        <f aca="false">+[4]data1cf!S615</f>
        <v>0</v>
      </c>
      <c r="U615" s="341" t="n">
        <f aca="false">+[4]data1cf!T615</f>
        <v>0</v>
      </c>
      <c r="V615" s="341" t="n">
        <f aca="false">+[4]data1cf!U615</f>
        <v>0</v>
      </c>
      <c r="W615" s="341" t="n">
        <f aca="false">+[4]data1cf!V615</f>
        <v>0</v>
      </c>
      <c r="X615" s="341" t="n">
        <f aca="false">+[4]data1cf!W615</f>
        <v>0</v>
      </c>
      <c r="Y615" s="341" t="n">
        <f aca="false">+[4]data1cf!X615</f>
        <v>0</v>
      </c>
      <c r="Z615" s="341" t="n">
        <f aca="false">+[4]data1cf!Y615</f>
        <v>0</v>
      </c>
      <c r="AA615" s="341" t="n">
        <f aca="false">+[4]data1cf!Z615</f>
        <v>0</v>
      </c>
      <c r="AB615" s="341"/>
      <c r="AC615" s="342" t="n">
        <f aca="false">XNPV(0.1,B615:AA615,$B$1:$AA$1)</f>
        <v>25013.0848516702</v>
      </c>
      <c r="AD615" s="342" t="n">
        <f aca="false">SUMPRODUCT(B615:AA615,$B$1010:$AA$1010)</f>
        <v>49939.9999990024</v>
      </c>
      <c r="AE615" s="343" t="n">
        <f aca="false">SUMPRODUCT(B615:AA615,$B$1012:$AA$1012)</f>
        <v>49608.0413379284</v>
      </c>
      <c r="AF615" s="344" t="n">
        <f aca="false">XIRR(B615:AA615,$B$1:$AA$1)</f>
        <v>0.163525912523243</v>
      </c>
      <c r="AG615" s="345" t="n">
        <f aca="false">1-EXP(-(1/0.25)*(AD615/ABS($AD$1010)))</f>
        <v>0.982777355165232</v>
      </c>
    </row>
    <row r="616" customFormat="false" ht="12.75" hidden="false" customHeight="false" outlineLevel="0" collapsed="false">
      <c r="A616" s="336"/>
      <c r="B616" s="341" t="n">
        <f aca="false">+[4]data1cf!A616</f>
        <v>-71344.5226826726</v>
      </c>
      <c r="C616" s="341" t="n">
        <f aca="false">+[4]data1cf!B616</f>
        <v>12144.7012503931</v>
      </c>
      <c r="D616" s="341" t="n">
        <f aca="false">+[4]data1cf!C616</f>
        <v>13177.9463936724</v>
      </c>
      <c r="E616" s="341" t="n">
        <f aca="false">+[4]data1cf!D616</f>
        <v>12737.5549171159</v>
      </c>
      <c r="F616" s="341" t="n">
        <f aca="false">+[4]data1cf!E616</f>
        <v>12317.1911419307</v>
      </c>
      <c r="G616" s="341" t="n">
        <f aca="false">+[4]data1cf!F616</f>
        <v>12160.5811194415</v>
      </c>
      <c r="H616" s="341" t="n">
        <f aca="false">+[4]data1cf!G616</f>
        <v>11914.6257457413</v>
      </c>
      <c r="I616" s="341" t="n">
        <f aca="false">+[4]data1cf!H616</f>
        <v>11737.9050622866</v>
      </c>
      <c r="J616" s="341" t="n">
        <f aca="false">+[4]data1cf!I616</f>
        <v>11579.7091557264</v>
      </c>
      <c r="K616" s="341" t="n">
        <f aca="false">+[4]data1cf!J616</f>
        <v>11795.0761780485</v>
      </c>
      <c r="L616" s="341" t="n">
        <f aca="false">+[4]data1cf!K616</f>
        <v>11870.0727572283</v>
      </c>
      <c r="M616" s="341" t="n">
        <f aca="false">+[4]data1cf!L616</f>
        <v>11607.3192443637</v>
      </c>
      <c r="N616" s="341" t="n">
        <f aca="false">+[4]data1cf!M616</f>
        <v>11614.6585254013</v>
      </c>
      <c r="O616" s="341" t="n">
        <f aca="false">+[4]data1cf!N616</f>
        <v>11491.3595627077</v>
      </c>
      <c r="P616" s="341" t="n">
        <f aca="false">+[4]data1cf!O616</f>
        <v>11464.5712756122</v>
      </c>
      <c r="Q616" s="341" t="n">
        <f aca="false">+[4]data1cf!P616</f>
        <v>11489.6361237749</v>
      </c>
      <c r="R616" s="341" t="n">
        <f aca="false">+[4]data1cf!Q616</f>
        <v>818.293137361182</v>
      </c>
      <c r="S616" s="341" t="n">
        <f aca="false">+[4]data1cf!R616</f>
        <v>0</v>
      </c>
      <c r="T616" s="341" t="n">
        <f aca="false">+[4]data1cf!S616</f>
        <v>0</v>
      </c>
      <c r="U616" s="341" t="n">
        <f aca="false">+[4]data1cf!T616</f>
        <v>0</v>
      </c>
      <c r="V616" s="341" t="n">
        <f aca="false">+[4]data1cf!U616</f>
        <v>0</v>
      </c>
      <c r="W616" s="341" t="n">
        <f aca="false">+[4]data1cf!V616</f>
        <v>0</v>
      </c>
      <c r="X616" s="341" t="n">
        <f aca="false">+[4]data1cf!W616</f>
        <v>0</v>
      </c>
      <c r="Y616" s="341" t="n">
        <f aca="false">+[4]data1cf!X616</f>
        <v>0</v>
      </c>
      <c r="Z616" s="341" t="n">
        <f aca="false">+[4]data1cf!Y616</f>
        <v>0</v>
      </c>
      <c r="AA616" s="341" t="n">
        <f aca="false">+[4]data1cf!Z616</f>
        <v>0</v>
      </c>
      <c r="AB616" s="341"/>
      <c r="AC616" s="342" t="n">
        <f aca="false">XNPV(0.1,B616:AA616,$B$1:$AA$1)</f>
        <v>20855.3025841805</v>
      </c>
      <c r="AD616" s="342" t="n">
        <f aca="false">SUMPRODUCT(B616:AA616,$B$1010:$AA$1010)</f>
        <v>46066.0565417085</v>
      </c>
      <c r="AE616" s="343" t="n">
        <f aca="false">SUMPRODUCT(B616:AA616,$B$1012:$AA$1012)</f>
        <v>45730.0030337143</v>
      </c>
      <c r="AF616" s="344" t="n">
        <f aca="false">XIRR(B616:AA616,$B$1:$AA$1)</f>
        <v>0.149683416073095</v>
      </c>
      <c r="AG616" s="345" t="n">
        <f aca="false">1-EXP(-(1/0.25)*(AD616/ABS($AD$1010)))</f>
        <v>0.976399074719654</v>
      </c>
    </row>
    <row r="617" customFormat="false" ht="12.75" hidden="false" customHeight="false" outlineLevel="0" collapsed="false">
      <c r="A617" s="336"/>
      <c r="B617" s="341" t="n">
        <f aca="false">+[4]data1cf!A617</f>
        <v>-73618.778859395</v>
      </c>
      <c r="C617" s="341" t="n">
        <f aca="false">+[4]data1cf!B617</f>
        <v>11989.5151545849</v>
      </c>
      <c r="D617" s="341" t="n">
        <f aca="false">+[4]data1cf!C617</f>
        <v>13219.5487114443</v>
      </c>
      <c r="E617" s="341" t="n">
        <f aca="false">+[4]data1cf!D617</f>
        <v>12753.427871008</v>
      </c>
      <c r="F617" s="341" t="n">
        <f aca="false">+[4]data1cf!E617</f>
        <v>12502.9031442168</v>
      </c>
      <c r="G617" s="341" t="n">
        <f aca="false">+[4]data1cf!F617</f>
        <v>12327.1434895809</v>
      </c>
      <c r="H617" s="341" t="n">
        <f aca="false">+[4]data1cf!G617</f>
        <v>11978.9022988285</v>
      </c>
      <c r="I617" s="341" t="n">
        <f aca="false">+[4]data1cf!H617</f>
        <v>11853.0901995412</v>
      </c>
      <c r="J617" s="341" t="n">
        <f aca="false">+[4]data1cf!I617</f>
        <v>11906.1956393515</v>
      </c>
      <c r="K617" s="341" t="n">
        <f aca="false">+[4]data1cf!J617</f>
        <v>11854.4534566449</v>
      </c>
      <c r="L617" s="341" t="n">
        <f aca="false">+[4]data1cf!K617</f>
        <v>11705.6750028824</v>
      </c>
      <c r="M617" s="341" t="n">
        <f aca="false">+[4]data1cf!L617</f>
        <v>11607.5885034501</v>
      </c>
      <c r="N617" s="341" t="n">
        <f aca="false">+[4]data1cf!M617</f>
        <v>11690.3985623839</v>
      </c>
      <c r="O617" s="341" t="n">
        <f aca="false">+[4]data1cf!N617</f>
        <v>11708.5016502407</v>
      </c>
      <c r="P617" s="341" t="n">
        <f aca="false">+[4]data1cf!O617</f>
        <v>11624.233028098</v>
      </c>
      <c r="Q617" s="341" t="n">
        <f aca="false">+[4]data1cf!P617</f>
        <v>11439.4584665214</v>
      </c>
      <c r="R617" s="341" t="n">
        <f aca="false">+[4]data1cf!Q617</f>
        <v>844.377946005716</v>
      </c>
      <c r="S617" s="341" t="n">
        <f aca="false">+[4]data1cf!R617</f>
        <v>0</v>
      </c>
      <c r="T617" s="341" t="n">
        <f aca="false">+[4]data1cf!S617</f>
        <v>0</v>
      </c>
      <c r="U617" s="341" t="n">
        <f aca="false">+[4]data1cf!T617</f>
        <v>0</v>
      </c>
      <c r="V617" s="341" t="n">
        <f aca="false">+[4]data1cf!U617</f>
        <v>0</v>
      </c>
      <c r="W617" s="341" t="n">
        <f aca="false">+[4]data1cf!V617</f>
        <v>0</v>
      </c>
      <c r="X617" s="341" t="n">
        <f aca="false">+[4]data1cf!W617</f>
        <v>0</v>
      </c>
      <c r="Y617" s="341" t="n">
        <f aca="false">+[4]data1cf!X617</f>
        <v>0</v>
      </c>
      <c r="Z617" s="341" t="n">
        <f aca="false">+[4]data1cf!Y617</f>
        <v>0</v>
      </c>
      <c r="AA617" s="341" t="n">
        <f aca="false">+[4]data1cf!Z617</f>
        <v>0</v>
      </c>
      <c r="AB617" s="341"/>
      <c r="AC617" s="342" t="n">
        <f aca="false">XNPV(0.1,B617:AA617,$B$1:$AA$1)</f>
        <v>19048.6038887752</v>
      </c>
      <c r="AD617" s="342" t="n">
        <f aca="false">SUMPRODUCT(B617:AA617,$B$1010:$AA$1010)</f>
        <v>44444.2085337168</v>
      </c>
      <c r="AE617" s="343" t="n">
        <f aca="false">SUMPRODUCT(B617:AA617,$B$1012:$AA$1012)</f>
        <v>44105.7542099456</v>
      </c>
      <c r="AF617" s="344" t="n">
        <f aca="false">XIRR(B617:AA617,$B$1:$AA$1)</f>
        <v>0.144081395570195</v>
      </c>
      <c r="AG617" s="345" t="n">
        <f aca="false">1-EXP(-(1/0.25)*(AD617/ABS($AD$1010)))</f>
        <v>0.973071427604348</v>
      </c>
    </row>
    <row r="618" customFormat="false" ht="12.75" hidden="false" customHeight="false" outlineLevel="0" collapsed="false">
      <c r="A618" s="336"/>
      <c r="B618" s="341" t="n">
        <f aca="false">+[4]data1cf!A618</f>
        <v>-72248.829829371</v>
      </c>
      <c r="C618" s="341" t="n">
        <f aca="false">+[4]data1cf!B618</f>
        <v>12058.9794605652</v>
      </c>
      <c r="D618" s="341" t="n">
        <f aca="false">+[4]data1cf!C618</f>
        <v>13069.6361378122</v>
      </c>
      <c r="E618" s="341" t="n">
        <f aca="false">+[4]data1cf!D618</f>
        <v>12775.0383011116</v>
      </c>
      <c r="F618" s="341" t="n">
        <f aca="false">+[4]data1cf!E618</f>
        <v>12642.5987330202</v>
      </c>
      <c r="G618" s="341" t="n">
        <f aca="false">+[4]data1cf!F618</f>
        <v>12523.7717274607</v>
      </c>
      <c r="H618" s="341" t="n">
        <f aca="false">+[4]data1cf!G618</f>
        <v>12186.6698264781</v>
      </c>
      <c r="I618" s="341" t="n">
        <f aca="false">+[4]data1cf!H618</f>
        <v>11914.0371016164</v>
      </c>
      <c r="J618" s="341" t="n">
        <f aca="false">+[4]data1cf!I618</f>
        <v>11920.1145086274</v>
      </c>
      <c r="K618" s="341" t="n">
        <f aca="false">+[4]data1cf!J618</f>
        <v>11815.7654589153</v>
      </c>
      <c r="L618" s="341" t="n">
        <f aca="false">+[4]data1cf!K618</f>
        <v>11719.1235518185</v>
      </c>
      <c r="M618" s="341" t="n">
        <f aca="false">+[4]data1cf!L618</f>
        <v>11583.5533083247</v>
      </c>
      <c r="N618" s="341" t="n">
        <f aca="false">+[4]data1cf!M618</f>
        <v>11652.2905130851</v>
      </c>
      <c r="O618" s="341" t="n">
        <f aca="false">+[4]data1cf!N618</f>
        <v>11601.6099486929</v>
      </c>
      <c r="P618" s="341" t="n">
        <f aca="false">+[4]data1cf!O618</f>
        <v>11521.4936477868</v>
      </c>
      <c r="Q618" s="341" t="n">
        <f aca="false">+[4]data1cf!P618</f>
        <v>11569.9463616558</v>
      </c>
      <c r="R618" s="341" t="n">
        <f aca="false">+[4]data1cf!Q618</f>
        <v>828.665178610953</v>
      </c>
      <c r="S618" s="341" t="n">
        <f aca="false">+[4]data1cf!R618</f>
        <v>0</v>
      </c>
      <c r="T618" s="341" t="n">
        <f aca="false">+[4]data1cf!S618</f>
        <v>0</v>
      </c>
      <c r="U618" s="341" t="n">
        <f aca="false">+[4]data1cf!T618</f>
        <v>0</v>
      </c>
      <c r="V618" s="341" t="n">
        <f aca="false">+[4]data1cf!U618</f>
        <v>0</v>
      </c>
      <c r="W618" s="341" t="n">
        <f aca="false">+[4]data1cf!V618</f>
        <v>0</v>
      </c>
      <c r="X618" s="341" t="n">
        <f aca="false">+[4]data1cf!W618</f>
        <v>0</v>
      </c>
      <c r="Y618" s="341" t="n">
        <f aca="false">+[4]data1cf!X618</f>
        <v>0</v>
      </c>
      <c r="Z618" s="341" t="n">
        <f aca="false">+[4]data1cf!Y618</f>
        <v>0</v>
      </c>
      <c r="AA618" s="341" t="n">
        <f aca="false">+[4]data1cf!Z618</f>
        <v>0</v>
      </c>
      <c r="AB618" s="341"/>
      <c r="AC618" s="342" t="n">
        <f aca="false">XNPV(0.1,B618:AA618,$B$1:$AA$1)</f>
        <v>20684.5428231126</v>
      </c>
      <c r="AD618" s="342" t="n">
        <f aca="false">SUMPRODUCT(B618:AA618,$B$1010:$AA$1010)</f>
        <v>46135.4725684263</v>
      </c>
      <c r="AE618" s="343" t="n">
        <f aca="false">SUMPRODUCT(B618:AA618,$B$1012:$AA$1012)</f>
        <v>45796.4662163469</v>
      </c>
      <c r="AF618" s="344" t="n">
        <f aca="false">XIRR(B618:AA618,$B$1:$AA$1)</f>
        <v>0.148617234530672</v>
      </c>
      <c r="AG618" s="345" t="n">
        <f aca="false">1-EXP(-(1/0.25)*(AD618/ABS($AD$1010)))</f>
        <v>0.976531937888609</v>
      </c>
    </row>
    <row r="619" customFormat="false" ht="12.75" hidden="false" customHeight="false" outlineLevel="0" collapsed="false">
      <c r="A619" s="336"/>
      <c r="B619" s="341" t="n">
        <f aca="false">+[4]data1cf!A619</f>
        <v>-62505.8776032207</v>
      </c>
      <c r="C619" s="341" t="n">
        <f aca="false">+[4]data1cf!B619</f>
        <v>11873.4824454935</v>
      </c>
      <c r="D619" s="341" t="n">
        <f aca="false">+[4]data1cf!C619</f>
        <v>12794.8436339575</v>
      </c>
      <c r="E619" s="341" t="n">
        <f aca="false">+[4]data1cf!D619</f>
        <v>12363.6409861125</v>
      </c>
      <c r="F619" s="341" t="n">
        <f aca="false">+[4]data1cf!E619</f>
        <v>12294.7235176611</v>
      </c>
      <c r="G619" s="341" t="n">
        <f aca="false">+[4]data1cf!F619</f>
        <v>11971.6842826878</v>
      </c>
      <c r="H619" s="341" t="n">
        <f aca="false">+[4]data1cf!G619</f>
        <v>11594.4469562793</v>
      </c>
      <c r="I619" s="341" t="n">
        <f aca="false">+[4]data1cf!H619</f>
        <v>11558.1807927905</v>
      </c>
      <c r="J619" s="341" t="n">
        <f aca="false">+[4]data1cf!I619</f>
        <v>11802.4345086075</v>
      </c>
      <c r="K619" s="341" t="n">
        <f aca="false">+[4]data1cf!J619</f>
        <v>11471.1628404046</v>
      </c>
      <c r="L619" s="341" t="n">
        <f aca="false">+[4]data1cf!K619</f>
        <v>11431.713314197</v>
      </c>
      <c r="M619" s="341" t="n">
        <f aca="false">+[4]data1cf!L619</f>
        <v>11392.1733264728</v>
      </c>
      <c r="N619" s="341" t="n">
        <f aca="false">+[4]data1cf!M619</f>
        <v>11390.8336005786</v>
      </c>
      <c r="O619" s="341" t="n">
        <f aca="false">+[4]data1cf!N619</f>
        <v>11244.6097004999</v>
      </c>
      <c r="P619" s="341" t="n">
        <f aca="false">+[4]data1cf!O619</f>
        <v>11281.3114478923</v>
      </c>
      <c r="Q619" s="341" t="n">
        <f aca="false">+[4]data1cf!P619</f>
        <v>11227.0422675343</v>
      </c>
      <c r="R619" s="341" t="n">
        <f aca="false">+[4]data1cf!Q619</f>
        <v>716.9174137579</v>
      </c>
      <c r="S619" s="341" t="n">
        <f aca="false">+[4]data1cf!R619</f>
        <v>0</v>
      </c>
      <c r="T619" s="341" t="n">
        <f aca="false">+[4]data1cf!S619</f>
        <v>0</v>
      </c>
      <c r="U619" s="341" t="n">
        <f aca="false">+[4]data1cf!T619</f>
        <v>0</v>
      </c>
      <c r="V619" s="341" t="n">
        <f aca="false">+[4]data1cf!U619</f>
        <v>0</v>
      </c>
      <c r="W619" s="341" t="n">
        <f aca="false">+[4]data1cf!V619</f>
        <v>0</v>
      </c>
      <c r="X619" s="341" t="n">
        <f aca="false">+[4]data1cf!W619</f>
        <v>0</v>
      </c>
      <c r="Y619" s="341" t="n">
        <f aca="false">+[4]data1cf!X619</f>
        <v>0</v>
      </c>
      <c r="Z619" s="341" t="n">
        <f aca="false">+[4]data1cf!Y619</f>
        <v>0</v>
      </c>
      <c r="AA619" s="341" t="n">
        <f aca="false">+[4]data1cf!Z619</f>
        <v>0</v>
      </c>
      <c r="AB619" s="341"/>
      <c r="AC619" s="342" t="n">
        <f aca="false">XNPV(0.1,B619:AA619,$B$1:$AA$1)</f>
        <v>27891.1846308695</v>
      </c>
      <c r="AD619" s="342" t="n">
        <f aca="false">SUMPRODUCT(B619:AA619,$B$1010:$AA$1010)</f>
        <v>52634.7172761716</v>
      </c>
      <c r="AE619" s="343" t="n">
        <f aca="false">SUMPRODUCT(B619:AA619,$B$1012:$AA$1012)</f>
        <v>52305.0760743983</v>
      </c>
      <c r="AF619" s="344" t="n">
        <f aca="false">XIRR(B619:AA619,$B$1:$AA$1)</f>
        <v>0.1742534062908</v>
      </c>
      <c r="AG619" s="345" t="n">
        <f aca="false">1-EXP(-(1/0.25)*(AD619/ABS($AD$1010)))</f>
        <v>0.986166840417505</v>
      </c>
    </row>
    <row r="620" customFormat="false" ht="12.75" hidden="false" customHeight="false" outlineLevel="0" collapsed="false">
      <c r="A620" s="336"/>
      <c r="B620" s="341" t="n">
        <f aca="false">+[4]data1cf!A620</f>
        <v>-69762.1175806886</v>
      </c>
      <c r="C620" s="341" t="n">
        <f aca="false">+[4]data1cf!B620</f>
        <v>12005.7587959376</v>
      </c>
      <c r="D620" s="341" t="n">
        <f aca="false">+[4]data1cf!C620</f>
        <v>13155.8385483269</v>
      </c>
      <c r="E620" s="341" t="n">
        <f aca="false">+[4]data1cf!D620</f>
        <v>12687.3237989068</v>
      </c>
      <c r="F620" s="341" t="n">
        <f aca="false">+[4]data1cf!E620</f>
        <v>12412.0466805837</v>
      </c>
      <c r="G620" s="341" t="n">
        <f aca="false">+[4]data1cf!F620</f>
        <v>12260.7063654251</v>
      </c>
      <c r="H620" s="341" t="n">
        <f aca="false">+[4]data1cf!G620</f>
        <v>11950.7511637084</v>
      </c>
      <c r="I620" s="341" t="n">
        <f aca="false">+[4]data1cf!H620</f>
        <v>11773.3406239631</v>
      </c>
      <c r="J620" s="341" t="n">
        <f aca="false">+[4]data1cf!I620</f>
        <v>11666.6433751895</v>
      </c>
      <c r="K620" s="341" t="n">
        <f aca="false">+[4]data1cf!J620</f>
        <v>11706.5375000432</v>
      </c>
      <c r="L620" s="341" t="n">
        <f aca="false">+[4]data1cf!K620</f>
        <v>11564.4022119473</v>
      </c>
      <c r="M620" s="341" t="n">
        <f aca="false">+[4]data1cf!L620</f>
        <v>11576.2287373301</v>
      </c>
      <c r="N620" s="341" t="n">
        <f aca="false">+[4]data1cf!M620</f>
        <v>11608.3561826697</v>
      </c>
      <c r="O620" s="341" t="n">
        <f aca="false">+[4]data1cf!N620</f>
        <v>11473.517867583</v>
      </c>
      <c r="P620" s="341" t="n">
        <f aca="false">+[4]data1cf!O620</f>
        <v>11340.3170331986</v>
      </c>
      <c r="Q620" s="341" t="n">
        <f aca="false">+[4]data1cf!P620</f>
        <v>11296.4263640745</v>
      </c>
      <c r="R620" s="341" t="n">
        <f aca="false">+[4]data1cf!Q620</f>
        <v>800.143583803466</v>
      </c>
      <c r="S620" s="341" t="n">
        <f aca="false">+[4]data1cf!R620</f>
        <v>0</v>
      </c>
      <c r="T620" s="341" t="n">
        <f aca="false">+[4]data1cf!S620</f>
        <v>0</v>
      </c>
      <c r="U620" s="341" t="n">
        <f aca="false">+[4]data1cf!T620</f>
        <v>0</v>
      </c>
      <c r="V620" s="341" t="n">
        <f aca="false">+[4]data1cf!U620</f>
        <v>0</v>
      </c>
      <c r="W620" s="341" t="n">
        <f aca="false">+[4]data1cf!V620</f>
        <v>0</v>
      </c>
      <c r="X620" s="341" t="n">
        <f aca="false">+[4]data1cf!W620</f>
        <v>0</v>
      </c>
      <c r="Y620" s="341" t="n">
        <f aca="false">+[4]data1cf!X620</f>
        <v>0</v>
      </c>
      <c r="Z620" s="341" t="n">
        <f aca="false">+[4]data1cf!Y620</f>
        <v>0</v>
      </c>
      <c r="AA620" s="341" t="n">
        <f aca="false">+[4]data1cf!Z620</f>
        <v>0</v>
      </c>
      <c r="AB620" s="341"/>
      <c r="AC620" s="342" t="n">
        <f aca="false">XNPV(0.1,B620:AA620,$B$1:$AA$1)</f>
        <v>22205.2333664232</v>
      </c>
      <c r="AD620" s="342" t="n">
        <f aca="false">SUMPRODUCT(B620:AA620,$B$1010:$AA$1010)</f>
        <v>47331.9829263035</v>
      </c>
      <c r="AE620" s="343" t="n">
        <f aca="false">SUMPRODUCT(B620:AA620,$B$1012:$AA$1012)</f>
        <v>46997.3120678903</v>
      </c>
      <c r="AF620" s="344" t="n">
        <f aca="false">XIRR(B620:AA620,$B$1:$AA$1)</f>
        <v>0.153953764012355</v>
      </c>
      <c r="AG620" s="345" t="n">
        <f aca="false">1-EXP(-(1/0.25)*(AD620/ABS($AD$1010)))</f>
        <v>0.978708021477915</v>
      </c>
    </row>
    <row r="621" customFormat="false" ht="12.75" hidden="false" customHeight="false" outlineLevel="0" collapsed="false">
      <c r="A621" s="336"/>
      <c r="B621" s="341" t="n">
        <f aca="false">+[4]data1cf!A621</f>
        <v>-67973.7777885207</v>
      </c>
      <c r="C621" s="341" t="n">
        <f aca="false">+[4]data1cf!B621</f>
        <v>11930.1623793953</v>
      </c>
      <c r="D621" s="341" t="n">
        <f aca="false">+[4]data1cf!C621</f>
        <v>12998.0211262673</v>
      </c>
      <c r="E621" s="341" t="n">
        <f aca="false">+[4]data1cf!D621</f>
        <v>12771.3923830466</v>
      </c>
      <c r="F621" s="341" t="n">
        <f aca="false">+[4]data1cf!E621</f>
        <v>12347.6766865505</v>
      </c>
      <c r="G621" s="341" t="n">
        <f aca="false">+[4]data1cf!F621</f>
        <v>11965.0988361286</v>
      </c>
      <c r="H621" s="341" t="n">
        <f aca="false">+[4]data1cf!G621</f>
        <v>11691.5001800908</v>
      </c>
      <c r="I621" s="341" t="n">
        <f aca="false">+[4]data1cf!H621</f>
        <v>11623.4616707777</v>
      </c>
      <c r="J621" s="341" t="n">
        <f aca="false">+[4]data1cf!I621</f>
        <v>11786.964923223</v>
      </c>
      <c r="K621" s="341" t="n">
        <f aca="false">+[4]data1cf!J621</f>
        <v>11595.3351254483</v>
      </c>
      <c r="L621" s="341" t="n">
        <f aca="false">+[4]data1cf!K621</f>
        <v>11738.7915445006</v>
      </c>
      <c r="M621" s="341" t="n">
        <f aca="false">+[4]data1cf!L621</f>
        <v>11515.460924611</v>
      </c>
      <c r="N621" s="341" t="n">
        <f aca="false">+[4]data1cf!M621</f>
        <v>11508.0981124228</v>
      </c>
      <c r="O621" s="341" t="n">
        <f aca="false">+[4]data1cf!N621</f>
        <v>11309.3177768025</v>
      </c>
      <c r="P621" s="341" t="n">
        <f aca="false">+[4]data1cf!O621</f>
        <v>11477.1684787813</v>
      </c>
      <c r="Q621" s="341" t="n">
        <f aca="false">+[4]data1cf!P621</f>
        <v>11476.8325003339</v>
      </c>
      <c r="R621" s="341" t="n">
        <f aca="false">+[4]data1cf!Q621</f>
        <v>779.632041723217</v>
      </c>
      <c r="S621" s="341" t="n">
        <f aca="false">+[4]data1cf!R621</f>
        <v>0</v>
      </c>
      <c r="T621" s="341" t="n">
        <f aca="false">+[4]data1cf!S621</f>
        <v>0</v>
      </c>
      <c r="U621" s="341" t="n">
        <f aca="false">+[4]data1cf!T621</f>
        <v>0</v>
      </c>
      <c r="V621" s="341" t="n">
        <f aca="false">+[4]data1cf!U621</f>
        <v>0</v>
      </c>
      <c r="W621" s="341" t="n">
        <f aca="false">+[4]data1cf!V621</f>
        <v>0</v>
      </c>
      <c r="X621" s="341" t="n">
        <f aca="false">+[4]data1cf!W621</f>
        <v>0</v>
      </c>
      <c r="Y621" s="341" t="n">
        <f aca="false">+[4]data1cf!X621</f>
        <v>0</v>
      </c>
      <c r="Z621" s="341" t="n">
        <f aca="false">+[4]data1cf!Y621</f>
        <v>0</v>
      </c>
      <c r="AA621" s="341" t="n">
        <f aca="false">+[4]data1cf!Z621</f>
        <v>0</v>
      </c>
      <c r="AB621" s="341"/>
      <c r="AC621" s="342" t="n">
        <f aca="false">XNPV(0.1,B621:AA621,$B$1:$AA$1)</f>
        <v>23457.1130027577</v>
      </c>
      <c r="AD621" s="342" t="n">
        <f aca="false">SUMPRODUCT(B621:AA621,$B$1010:$AA$1010)</f>
        <v>48486.5831804571</v>
      </c>
      <c r="AE621" s="343" t="n">
        <f aca="false">SUMPRODUCT(B621:AA621,$B$1012:$AA$1012)</f>
        <v>48152.9713128572</v>
      </c>
      <c r="AF621" s="344" t="n">
        <f aca="false">XIRR(B621:AA621,$B$1:$AA$1)</f>
        <v>0.158158817659883</v>
      </c>
      <c r="AG621" s="345" t="n">
        <f aca="false">1-EXP(-(1/0.25)*(AD621/ABS($AD$1010)))</f>
        <v>0.980616370906416</v>
      </c>
    </row>
    <row r="622" customFormat="false" ht="12.75" hidden="false" customHeight="false" outlineLevel="0" collapsed="false">
      <c r="A622" s="336"/>
      <c r="B622" s="341" t="n">
        <f aca="false">+[4]data1cf!A622</f>
        <v>-72002.1482004887</v>
      </c>
      <c r="C622" s="341" t="n">
        <f aca="false">+[4]data1cf!B622</f>
        <v>12074.9791968897</v>
      </c>
      <c r="D622" s="341" t="n">
        <f aca="false">+[4]data1cf!C622</f>
        <v>13216.739625846</v>
      </c>
      <c r="E622" s="341" t="n">
        <f aca="false">+[4]data1cf!D622</f>
        <v>12797.1054152977</v>
      </c>
      <c r="F622" s="341" t="n">
        <f aca="false">+[4]data1cf!E622</f>
        <v>12379.6838307373</v>
      </c>
      <c r="G622" s="341" t="n">
        <f aca="false">+[4]data1cf!F622</f>
        <v>12186.2012131069</v>
      </c>
      <c r="H622" s="341" t="n">
        <f aca="false">+[4]data1cf!G622</f>
        <v>12025.2578563433</v>
      </c>
      <c r="I622" s="341" t="n">
        <f aca="false">+[4]data1cf!H622</f>
        <v>11918.9117228135</v>
      </c>
      <c r="J622" s="341" t="n">
        <f aca="false">+[4]data1cf!I622</f>
        <v>11940.52342586</v>
      </c>
      <c r="K622" s="341" t="n">
        <f aca="false">+[4]data1cf!J622</f>
        <v>11882.3103231366</v>
      </c>
      <c r="L622" s="341" t="n">
        <f aca="false">+[4]data1cf!K622</f>
        <v>11713.5174475753</v>
      </c>
      <c r="M622" s="341" t="n">
        <f aca="false">+[4]data1cf!L622</f>
        <v>11533.570693145</v>
      </c>
      <c r="N622" s="341" t="n">
        <f aca="false">+[4]data1cf!M622</f>
        <v>11604.8854150407</v>
      </c>
      <c r="O622" s="341" t="n">
        <f aca="false">+[4]data1cf!N622</f>
        <v>11433.2088793833</v>
      </c>
      <c r="P622" s="341" t="n">
        <f aca="false">+[4]data1cf!O622</f>
        <v>11371.0169952575</v>
      </c>
      <c r="Q622" s="341" t="n">
        <f aca="false">+[4]data1cf!P622</f>
        <v>11499.3520786108</v>
      </c>
      <c r="R622" s="341" t="n">
        <f aca="false">+[4]data1cf!Q622</f>
        <v>825.835839000325</v>
      </c>
      <c r="S622" s="341" t="n">
        <f aca="false">+[4]data1cf!R622</f>
        <v>0</v>
      </c>
      <c r="T622" s="341" t="n">
        <f aca="false">+[4]data1cf!S622</f>
        <v>0</v>
      </c>
      <c r="U622" s="341" t="n">
        <f aca="false">+[4]data1cf!T622</f>
        <v>0</v>
      </c>
      <c r="V622" s="341" t="n">
        <f aca="false">+[4]data1cf!U622</f>
        <v>0</v>
      </c>
      <c r="W622" s="341" t="n">
        <f aca="false">+[4]data1cf!V622</f>
        <v>0</v>
      </c>
      <c r="X622" s="341" t="n">
        <f aca="false">+[4]data1cf!W622</f>
        <v>0</v>
      </c>
      <c r="Y622" s="341" t="n">
        <f aca="false">+[4]data1cf!X622</f>
        <v>0</v>
      </c>
      <c r="Z622" s="341" t="n">
        <f aca="false">+[4]data1cf!Y622</f>
        <v>0</v>
      </c>
      <c r="AA622" s="341" t="n">
        <f aca="false">+[4]data1cf!Z622</f>
        <v>0</v>
      </c>
      <c r="AB622" s="341"/>
      <c r="AC622" s="342" t="n">
        <f aca="false">XNPV(0.1,B622:AA622,$B$1:$AA$1)</f>
        <v>20503.3860435484</v>
      </c>
      <c r="AD622" s="342" t="n">
        <f aca="false">SUMPRODUCT(B622:AA622,$B$1010:$AA$1010)</f>
        <v>45801.2357292376</v>
      </c>
      <c r="AE622" s="343" t="n">
        <f aca="false">SUMPRODUCT(B622:AA622,$B$1012:$AA$1012)</f>
        <v>45464.3066496066</v>
      </c>
      <c r="AF622" s="344" t="n">
        <f aca="false">XIRR(B622:AA622,$B$1:$AA$1)</f>
        <v>0.148455654410183</v>
      </c>
      <c r="AG622" s="345" t="n">
        <f aca="false">1-EXP(-(1/0.25)*(AD622/ABS($AD$1010)))</f>
        <v>0.97588525889798</v>
      </c>
    </row>
    <row r="623" customFormat="false" ht="12.75" hidden="false" customHeight="false" outlineLevel="0" collapsed="false">
      <c r="A623" s="336"/>
      <c r="B623" s="341" t="n">
        <f aca="false">+[4]data1cf!A623</f>
        <v>-72219.1672573794</v>
      </c>
      <c r="C623" s="341" t="n">
        <f aca="false">+[4]data1cf!B623</f>
        <v>12118.8224512391</v>
      </c>
      <c r="D623" s="341" t="n">
        <f aca="false">+[4]data1cf!C623</f>
        <v>13256.5205610806</v>
      </c>
      <c r="E623" s="341" t="n">
        <f aca="false">+[4]data1cf!D623</f>
        <v>12837.5337827242</v>
      </c>
      <c r="F623" s="341" t="n">
        <f aca="false">+[4]data1cf!E623</f>
        <v>12498.8394592055</v>
      </c>
      <c r="G623" s="341" t="n">
        <f aca="false">+[4]data1cf!F623</f>
        <v>12208.491703341</v>
      </c>
      <c r="H623" s="341" t="n">
        <f aca="false">+[4]data1cf!G623</f>
        <v>12009.3005350306</v>
      </c>
      <c r="I623" s="341" t="n">
        <f aca="false">+[4]data1cf!H623</f>
        <v>11941.2375375179</v>
      </c>
      <c r="J623" s="341" t="n">
        <f aca="false">+[4]data1cf!I623</f>
        <v>11807.6174670629</v>
      </c>
      <c r="K623" s="341" t="n">
        <f aca="false">+[4]data1cf!J623</f>
        <v>11817.4780692355</v>
      </c>
      <c r="L623" s="341" t="n">
        <f aca="false">+[4]data1cf!K623</f>
        <v>11608.1421375679</v>
      </c>
      <c r="M623" s="341" t="n">
        <f aca="false">+[4]data1cf!L623</f>
        <v>11567.6917675768</v>
      </c>
      <c r="N623" s="341" t="n">
        <f aca="false">+[4]data1cf!M623</f>
        <v>11571.279675314</v>
      </c>
      <c r="O623" s="341" t="n">
        <f aca="false">+[4]data1cf!N623</f>
        <v>11491.6037845273</v>
      </c>
      <c r="P623" s="341" t="n">
        <f aca="false">+[4]data1cf!O623</f>
        <v>11484.5081232576</v>
      </c>
      <c r="Q623" s="341" t="n">
        <f aca="false">+[4]data1cf!P623</f>
        <v>11417.2405422686</v>
      </c>
      <c r="R623" s="341" t="n">
        <f aca="false">+[4]data1cf!Q623</f>
        <v>828.324960775238</v>
      </c>
      <c r="S623" s="341" t="n">
        <f aca="false">+[4]data1cf!R623</f>
        <v>0</v>
      </c>
      <c r="T623" s="341" t="n">
        <f aca="false">+[4]data1cf!S623</f>
        <v>0</v>
      </c>
      <c r="U623" s="341" t="n">
        <f aca="false">+[4]data1cf!T623</f>
        <v>0</v>
      </c>
      <c r="V623" s="341" t="n">
        <f aca="false">+[4]data1cf!U623</f>
        <v>0</v>
      </c>
      <c r="W623" s="341" t="n">
        <f aca="false">+[4]data1cf!V623</f>
        <v>0</v>
      </c>
      <c r="X623" s="341" t="n">
        <f aca="false">+[4]data1cf!W623</f>
        <v>0</v>
      </c>
      <c r="Y623" s="341" t="n">
        <f aca="false">+[4]data1cf!X623</f>
        <v>0</v>
      </c>
      <c r="Z623" s="341" t="n">
        <f aca="false">+[4]data1cf!Y623</f>
        <v>0</v>
      </c>
      <c r="AA623" s="341" t="n">
        <f aca="false">+[4]data1cf!Z623</f>
        <v>0</v>
      </c>
      <c r="AB623" s="341"/>
      <c r="AC623" s="342" t="n">
        <f aca="false">XNPV(0.1,B623:AA623,$B$1:$AA$1)</f>
        <v>20385.9742495397</v>
      </c>
      <c r="AD623" s="342" t="n">
        <f aca="false">SUMPRODUCT(B623:AA623,$B$1010:$AA$1010)</f>
        <v>45673.3293133644</v>
      </c>
      <c r="AE623" s="343" t="n">
        <f aca="false">SUMPRODUCT(B623:AA623,$B$1012:$AA$1012)</f>
        <v>45336.5556974138</v>
      </c>
      <c r="AF623" s="344" t="n">
        <f aca="false">XIRR(B623:AA623,$B$1:$AA$1)</f>
        <v>0.148127658964723</v>
      </c>
      <c r="AG623" s="345" t="n">
        <f aca="false">1-EXP(-(1/0.25)*(AD623/ABS($AD$1010)))</f>
        <v>0.975633098493569</v>
      </c>
    </row>
    <row r="624" customFormat="false" ht="12.75" hidden="false" customHeight="false" outlineLevel="0" collapsed="false">
      <c r="A624" s="336"/>
      <c r="B624" s="341" t="n">
        <f aca="false">+[4]data1cf!A624</f>
        <v>-66397.5123632781</v>
      </c>
      <c r="C624" s="341" t="n">
        <f aca="false">+[4]data1cf!B624</f>
        <v>11889.4674330678</v>
      </c>
      <c r="D624" s="341" t="n">
        <f aca="false">+[4]data1cf!C624</f>
        <v>12955.6974213906</v>
      </c>
      <c r="E624" s="341" t="n">
        <f aca="false">+[4]data1cf!D624</f>
        <v>12541.2889524551</v>
      </c>
      <c r="F624" s="341" t="n">
        <f aca="false">+[4]data1cf!E624</f>
        <v>12350.1492671892</v>
      </c>
      <c r="G624" s="341" t="n">
        <f aca="false">+[4]data1cf!F624</f>
        <v>12008.8663984788</v>
      </c>
      <c r="H624" s="341" t="n">
        <f aca="false">+[4]data1cf!G624</f>
        <v>11965.7961366447</v>
      </c>
      <c r="I624" s="341" t="n">
        <f aca="false">+[4]data1cf!H624</f>
        <v>11746.20632741</v>
      </c>
      <c r="J624" s="341" t="n">
        <f aca="false">+[4]data1cf!I624</f>
        <v>11582.358887355</v>
      </c>
      <c r="K624" s="341" t="n">
        <f aca="false">+[4]data1cf!J624</f>
        <v>11546.8572030394</v>
      </c>
      <c r="L624" s="341" t="n">
        <f aca="false">+[4]data1cf!K624</f>
        <v>11549.2153368831</v>
      </c>
      <c r="M624" s="341" t="n">
        <f aca="false">+[4]data1cf!L624</f>
        <v>11492.1770197832</v>
      </c>
      <c r="N624" s="341" t="n">
        <f aca="false">+[4]data1cf!M624</f>
        <v>11386.2229297966</v>
      </c>
      <c r="O624" s="341" t="n">
        <f aca="false">+[4]data1cf!N624</f>
        <v>11391.4671053288</v>
      </c>
      <c r="P624" s="341" t="n">
        <f aca="false">+[4]data1cf!O624</f>
        <v>11369.2419730775</v>
      </c>
      <c r="Q624" s="341" t="n">
        <f aca="false">+[4]data1cf!P624</f>
        <v>11304.4659840054</v>
      </c>
      <c r="R624" s="341" t="n">
        <f aca="false">+[4]data1cf!Q624</f>
        <v>761.552907801854</v>
      </c>
      <c r="S624" s="341" t="n">
        <f aca="false">+[4]data1cf!R624</f>
        <v>0</v>
      </c>
      <c r="T624" s="341" t="n">
        <f aca="false">+[4]data1cf!S624</f>
        <v>0</v>
      </c>
      <c r="U624" s="341" t="n">
        <f aca="false">+[4]data1cf!T624</f>
        <v>0</v>
      </c>
      <c r="V624" s="341" t="n">
        <f aca="false">+[4]data1cf!U624</f>
        <v>0</v>
      </c>
      <c r="W624" s="341" t="n">
        <f aca="false">+[4]data1cf!V624</f>
        <v>0</v>
      </c>
      <c r="X624" s="341" t="n">
        <f aca="false">+[4]data1cf!W624</f>
        <v>0</v>
      </c>
      <c r="Y624" s="341" t="n">
        <f aca="false">+[4]data1cf!X624</f>
        <v>0</v>
      </c>
      <c r="Z624" s="341" t="n">
        <f aca="false">+[4]data1cf!Y624</f>
        <v>0</v>
      </c>
      <c r="AA624" s="341" t="n">
        <f aca="false">+[4]data1cf!Z624</f>
        <v>0</v>
      </c>
      <c r="AB624" s="341"/>
      <c r="AC624" s="342" t="n">
        <f aca="false">XNPV(0.1,B624:AA624,$B$1:$AA$1)</f>
        <v>24749.4399277922</v>
      </c>
      <c r="AD624" s="342" t="n">
        <f aca="false">SUMPRODUCT(B624:AA624,$B$1010:$AA$1010)</f>
        <v>49688.5794727918</v>
      </c>
      <c r="AE624" s="343" t="n">
        <f aca="false">SUMPRODUCT(B624:AA624,$B$1012:$AA$1012)</f>
        <v>49356.3341650433</v>
      </c>
      <c r="AF624" s="344" t="n">
        <f aca="false">XIRR(B624:AA624,$B$1:$AA$1)</f>
        <v>0.162618914078644</v>
      </c>
      <c r="AG624" s="345" t="n">
        <f aca="false">1-EXP(-(1/0.25)*(AD624/ABS($AD$1010)))</f>
        <v>0.982421568696796</v>
      </c>
    </row>
    <row r="625" customFormat="false" ht="12.75" hidden="false" customHeight="false" outlineLevel="0" collapsed="false">
      <c r="A625" s="336"/>
      <c r="B625" s="341" t="n">
        <f aca="false">+[4]data1cf!A625</f>
        <v>-72656.8926861123</v>
      </c>
      <c r="C625" s="341" t="n">
        <f aca="false">+[4]data1cf!B625</f>
        <v>12289.2337441873</v>
      </c>
      <c r="D625" s="341" t="n">
        <f aca="false">+[4]data1cf!C625</f>
        <v>13174.0612814642</v>
      </c>
      <c r="E625" s="341" t="n">
        <f aca="false">+[4]data1cf!D625</f>
        <v>12654.5779571506</v>
      </c>
      <c r="F625" s="341" t="n">
        <f aca="false">+[4]data1cf!E625</f>
        <v>12529.0189498259</v>
      </c>
      <c r="G625" s="341" t="n">
        <f aca="false">+[4]data1cf!F625</f>
        <v>12421.2588680198</v>
      </c>
      <c r="H625" s="341" t="n">
        <f aca="false">+[4]data1cf!G625</f>
        <v>11998.7352509657</v>
      </c>
      <c r="I625" s="341" t="n">
        <f aca="false">+[4]data1cf!H625</f>
        <v>11815.5402487311</v>
      </c>
      <c r="J625" s="341" t="n">
        <f aca="false">+[4]data1cf!I625</f>
        <v>11820.5217179587</v>
      </c>
      <c r="K625" s="341" t="n">
        <f aca="false">+[4]data1cf!J625</f>
        <v>11671.0265068601</v>
      </c>
      <c r="L625" s="341" t="n">
        <f aca="false">+[4]data1cf!K625</f>
        <v>11710.1567718954</v>
      </c>
      <c r="M625" s="341" t="n">
        <f aca="false">+[4]data1cf!L625</f>
        <v>11596.7644752593</v>
      </c>
      <c r="N625" s="341" t="n">
        <f aca="false">+[4]data1cf!M625</f>
        <v>11544.8864834396</v>
      </c>
      <c r="O625" s="341" t="n">
        <f aca="false">+[4]data1cf!N625</f>
        <v>11595.5559439776</v>
      </c>
      <c r="P625" s="341" t="n">
        <f aca="false">+[4]data1cf!O625</f>
        <v>11557.6447988744</v>
      </c>
      <c r="Q625" s="341" t="n">
        <f aca="false">+[4]data1cf!P625</f>
        <v>11393.8346522164</v>
      </c>
      <c r="R625" s="341" t="n">
        <f aca="false">+[4]data1cf!Q625</f>
        <v>833.345496352633</v>
      </c>
      <c r="S625" s="341" t="n">
        <f aca="false">+[4]data1cf!R625</f>
        <v>0</v>
      </c>
      <c r="T625" s="341" t="n">
        <f aca="false">+[4]data1cf!S625</f>
        <v>0</v>
      </c>
      <c r="U625" s="341" t="n">
        <f aca="false">+[4]data1cf!T625</f>
        <v>0</v>
      </c>
      <c r="V625" s="341" t="n">
        <f aca="false">+[4]data1cf!U625</f>
        <v>0</v>
      </c>
      <c r="W625" s="341" t="n">
        <f aca="false">+[4]data1cf!V625</f>
        <v>0</v>
      </c>
      <c r="X625" s="341" t="n">
        <f aca="false">+[4]data1cf!W625</f>
        <v>0</v>
      </c>
      <c r="Y625" s="341" t="n">
        <f aca="false">+[4]data1cf!X625</f>
        <v>0</v>
      </c>
      <c r="Z625" s="341" t="n">
        <f aca="false">+[4]data1cf!Y625</f>
        <v>0</v>
      </c>
      <c r="AA625" s="341" t="n">
        <f aca="false">+[4]data1cf!Z625</f>
        <v>0</v>
      </c>
      <c r="AB625" s="341"/>
      <c r="AC625" s="342" t="n">
        <f aca="false">XNPV(0.1,B625:AA625,$B$1:$AA$1)</f>
        <v>20009.7107545826</v>
      </c>
      <c r="AD625" s="342" t="n">
        <f aca="false">SUMPRODUCT(B625:AA625,$B$1010:$AA$1010)</f>
        <v>45309.6789369803</v>
      </c>
      <c r="AE625" s="343" t="n">
        <f aca="false">SUMPRODUCT(B625:AA625,$B$1012:$AA$1012)</f>
        <v>44972.6577175954</v>
      </c>
      <c r="AF625" s="344" t="n">
        <f aca="false">XIRR(B625:AA625,$B$1:$AA$1)</f>
        <v>0.147009772844419</v>
      </c>
      <c r="AG625" s="345" t="n">
        <f aca="false">1-EXP(-(1/0.25)*(AD625/ABS($AD$1010)))</f>
        <v>0.974901684168262</v>
      </c>
    </row>
    <row r="626" customFormat="false" ht="12.75" hidden="false" customHeight="false" outlineLevel="0" collapsed="false">
      <c r="A626" s="336"/>
      <c r="B626" s="341" t="n">
        <f aca="false">+[4]data1cf!A626</f>
        <v>-72131.1072800453</v>
      </c>
      <c r="C626" s="341" t="n">
        <f aca="false">+[4]data1cf!B626</f>
        <v>12010.4907525467</v>
      </c>
      <c r="D626" s="341" t="n">
        <f aca="false">+[4]data1cf!C626</f>
        <v>13152.482367187</v>
      </c>
      <c r="E626" s="341" t="n">
        <f aca="false">+[4]data1cf!D626</f>
        <v>12759.7444895299</v>
      </c>
      <c r="F626" s="341" t="n">
        <f aca="false">+[4]data1cf!E626</f>
        <v>12484.4136895425</v>
      </c>
      <c r="G626" s="341" t="n">
        <f aca="false">+[4]data1cf!F626</f>
        <v>12239.1697981926</v>
      </c>
      <c r="H626" s="341" t="n">
        <f aca="false">+[4]data1cf!G626</f>
        <v>12077.6568561909</v>
      </c>
      <c r="I626" s="341" t="n">
        <f aca="false">+[4]data1cf!H626</f>
        <v>11842.2254973224</v>
      </c>
      <c r="J626" s="341" t="n">
        <f aca="false">+[4]data1cf!I626</f>
        <v>11835.3287005742</v>
      </c>
      <c r="K626" s="341" t="n">
        <f aca="false">+[4]data1cf!J626</f>
        <v>11716.9334248912</v>
      </c>
      <c r="L626" s="341" t="n">
        <f aca="false">+[4]data1cf!K626</f>
        <v>11703.035136658</v>
      </c>
      <c r="M626" s="341" t="n">
        <f aca="false">+[4]data1cf!L626</f>
        <v>11582.3762462807</v>
      </c>
      <c r="N626" s="341" t="n">
        <f aca="false">+[4]data1cf!M626</f>
        <v>11515.9364268579</v>
      </c>
      <c r="O626" s="341" t="n">
        <f aca="false">+[4]data1cf!N626</f>
        <v>11469.2932321867</v>
      </c>
      <c r="P626" s="341" t="n">
        <f aca="false">+[4]data1cf!O626</f>
        <v>11513.3812300292</v>
      </c>
      <c r="Q626" s="341" t="n">
        <f aca="false">+[4]data1cf!P626</f>
        <v>11373.9373633152</v>
      </c>
      <c r="R626" s="341" t="n">
        <f aca="false">+[4]data1cf!Q626</f>
        <v>827.314948059208</v>
      </c>
      <c r="S626" s="341" t="n">
        <f aca="false">+[4]data1cf!R626</f>
        <v>0</v>
      </c>
      <c r="T626" s="341" t="n">
        <f aca="false">+[4]data1cf!S626</f>
        <v>0</v>
      </c>
      <c r="U626" s="341" t="n">
        <f aca="false">+[4]data1cf!T626</f>
        <v>0</v>
      </c>
      <c r="V626" s="341" t="n">
        <f aca="false">+[4]data1cf!U626</f>
        <v>0</v>
      </c>
      <c r="W626" s="341" t="n">
        <f aca="false">+[4]data1cf!V626</f>
        <v>0</v>
      </c>
      <c r="X626" s="341" t="n">
        <f aca="false">+[4]data1cf!W626</f>
        <v>0</v>
      </c>
      <c r="Y626" s="341" t="n">
        <f aca="false">+[4]data1cf!X626</f>
        <v>0</v>
      </c>
      <c r="Z626" s="341" t="n">
        <f aca="false">+[4]data1cf!Y626</f>
        <v>0</v>
      </c>
      <c r="AA626" s="341" t="n">
        <f aca="false">+[4]data1cf!Z626</f>
        <v>0</v>
      </c>
      <c r="AB626" s="341"/>
      <c r="AC626" s="342" t="n">
        <f aca="false">XNPV(0.1,B626:AA626,$B$1:$AA$1)</f>
        <v>20213.0826030891</v>
      </c>
      <c r="AD626" s="342" t="n">
        <f aca="false">SUMPRODUCT(B626:AA626,$B$1010:$AA$1010)</f>
        <v>45468.3924163743</v>
      </c>
      <c r="AE626" s="343" t="n">
        <f aca="false">SUMPRODUCT(B626:AA626,$B$1012:$AA$1012)</f>
        <v>45132.012470313</v>
      </c>
      <c r="AF626" s="344" t="n">
        <f aca="false">XIRR(B626:AA626,$B$1:$AA$1)</f>
        <v>0.147704475617377</v>
      </c>
      <c r="AG626" s="345" t="n">
        <f aca="false">1-EXP(-(1/0.25)*(AD626/ABS($AD$1010)))</f>
        <v>0.97522356835809</v>
      </c>
    </row>
    <row r="627" customFormat="false" ht="12.75" hidden="false" customHeight="false" outlineLevel="0" collapsed="false">
      <c r="A627" s="336"/>
      <c r="B627" s="341" t="n">
        <f aca="false">+[4]data1cf!A627</f>
        <v>-71885.9387055905</v>
      </c>
      <c r="C627" s="341" t="n">
        <f aca="false">+[4]data1cf!B627</f>
        <v>11999.8627722284</v>
      </c>
      <c r="D627" s="341" t="n">
        <f aca="false">+[4]data1cf!C627</f>
        <v>13121.3064198775</v>
      </c>
      <c r="E627" s="341" t="n">
        <f aca="false">+[4]data1cf!D627</f>
        <v>12764.6265627283</v>
      </c>
      <c r="F627" s="341" t="n">
        <f aca="false">+[4]data1cf!E627</f>
        <v>12492.7516880625</v>
      </c>
      <c r="G627" s="341" t="n">
        <f aca="false">+[4]data1cf!F627</f>
        <v>12173.5793597115</v>
      </c>
      <c r="H627" s="341" t="n">
        <f aca="false">+[4]data1cf!G627</f>
        <v>11872.44570895</v>
      </c>
      <c r="I627" s="341" t="n">
        <f aca="false">+[4]data1cf!H627</f>
        <v>11742.2291194527</v>
      </c>
      <c r="J627" s="341" t="n">
        <f aca="false">+[4]data1cf!I627</f>
        <v>11554.9086802547</v>
      </c>
      <c r="K627" s="341" t="n">
        <f aca="false">+[4]data1cf!J627</f>
        <v>11759.3993311725</v>
      </c>
      <c r="L627" s="341" t="n">
        <f aca="false">+[4]data1cf!K627</f>
        <v>11537.3343845746</v>
      </c>
      <c r="M627" s="341" t="n">
        <f aca="false">+[4]data1cf!L627</f>
        <v>11583.0708738718</v>
      </c>
      <c r="N627" s="341" t="n">
        <f aca="false">+[4]data1cf!M627</f>
        <v>11725.6233417158</v>
      </c>
      <c r="O627" s="341" t="n">
        <f aca="false">+[4]data1cf!N627</f>
        <v>11617.4408224792</v>
      </c>
      <c r="P627" s="341" t="n">
        <f aca="false">+[4]data1cf!O627</f>
        <v>11603.3694556663</v>
      </c>
      <c r="Q627" s="341" t="n">
        <f aca="false">+[4]data1cf!P627</f>
        <v>11378.7468223594</v>
      </c>
      <c r="R627" s="341" t="n">
        <f aca="false">+[4]data1cf!Q627</f>
        <v>824.502962577641</v>
      </c>
      <c r="S627" s="341" t="n">
        <f aca="false">+[4]data1cf!R627</f>
        <v>0</v>
      </c>
      <c r="T627" s="341" t="n">
        <f aca="false">+[4]data1cf!S627</f>
        <v>0</v>
      </c>
      <c r="U627" s="341" t="n">
        <f aca="false">+[4]data1cf!T627</f>
        <v>0</v>
      </c>
      <c r="V627" s="341" t="n">
        <f aca="false">+[4]data1cf!U627</f>
        <v>0</v>
      </c>
      <c r="W627" s="341" t="n">
        <f aca="false">+[4]data1cf!V627</f>
        <v>0</v>
      </c>
      <c r="X627" s="341" t="n">
        <f aca="false">+[4]data1cf!W627</f>
        <v>0</v>
      </c>
      <c r="Y627" s="341" t="n">
        <f aca="false">+[4]data1cf!X627</f>
        <v>0</v>
      </c>
      <c r="Z627" s="341" t="n">
        <f aca="false">+[4]data1cf!Y627</f>
        <v>0</v>
      </c>
      <c r="AA627" s="341" t="n">
        <f aca="false">+[4]data1cf!Z627</f>
        <v>0</v>
      </c>
      <c r="AB627" s="341"/>
      <c r="AC627" s="342" t="n">
        <f aca="false">XNPV(0.1,B627:AA627,$B$1:$AA$1)</f>
        <v>20181.9221817885</v>
      </c>
      <c r="AD627" s="342" t="n">
        <f aca="false">SUMPRODUCT(B627:AA627,$B$1010:$AA$1010)</f>
        <v>45375.7172607102</v>
      </c>
      <c r="AE627" s="343" t="n">
        <f aca="false">SUMPRODUCT(B627:AA627,$B$1012:$AA$1012)</f>
        <v>45039.8559119393</v>
      </c>
      <c r="AF627" s="344" t="n">
        <f aca="false">XIRR(B627:AA627,$B$1:$AA$1)</f>
        <v>0.147748964367167</v>
      </c>
      <c r="AG627" s="345" t="n">
        <f aca="false">1-EXP(-(1/0.25)*(AD627/ABS($AD$1010)))</f>
        <v>0.975036120310734</v>
      </c>
    </row>
    <row r="628" customFormat="false" ht="12.75" hidden="false" customHeight="false" outlineLevel="0" collapsed="false">
      <c r="A628" s="336"/>
      <c r="B628" s="341" t="n">
        <f aca="false">+[4]data1cf!A628</f>
        <v>-66989.4055297642</v>
      </c>
      <c r="C628" s="341" t="n">
        <f aca="false">+[4]data1cf!B628</f>
        <v>11999.9492476217</v>
      </c>
      <c r="D628" s="341" t="n">
        <f aca="false">+[4]data1cf!C628</f>
        <v>12973.7860851137</v>
      </c>
      <c r="E628" s="341" t="n">
        <f aca="false">+[4]data1cf!D628</f>
        <v>12730.5626008916</v>
      </c>
      <c r="F628" s="341" t="n">
        <f aca="false">+[4]data1cf!E628</f>
        <v>12499.2575062601</v>
      </c>
      <c r="G628" s="341" t="n">
        <f aca="false">+[4]data1cf!F628</f>
        <v>11959.7584616533</v>
      </c>
      <c r="H628" s="341" t="n">
        <f aca="false">+[4]data1cf!G628</f>
        <v>11995.6708878811</v>
      </c>
      <c r="I628" s="341" t="n">
        <f aca="false">+[4]data1cf!H628</f>
        <v>11743.9947363307</v>
      </c>
      <c r="J628" s="341" t="n">
        <f aca="false">+[4]data1cf!I628</f>
        <v>11690.8051894913</v>
      </c>
      <c r="K628" s="341" t="n">
        <f aca="false">+[4]data1cf!J628</f>
        <v>11657.4235150458</v>
      </c>
      <c r="L628" s="341" t="n">
        <f aca="false">+[4]data1cf!K628</f>
        <v>11581.7960607966</v>
      </c>
      <c r="M628" s="341" t="n">
        <f aca="false">+[4]data1cf!L628</f>
        <v>11594.7951578272</v>
      </c>
      <c r="N628" s="341" t="n">
        <f aca="false">+[4]data1cf!M628</f>
        <v>11551.7755116658</v>
      </c>
      <c r="O628" s="341" t="n">
        <f aca="false">+[4]data1cf!N628</f>
        <v>11443.6615526477</v>
      </c>
      <c r="P628" s="341" t="n">
        <f aca="false">+[4]data1cf!O628</f>
        <v>11425.4428226969</v>
      </c>
      <c r="Q628" s="341" t="n">
        <f aca="false">+[4]data1cf!P628</f>
        <v>11269.9540331997</v>
      </c>
      <c r="R628" s="341" t="n">
        <f aca="false">+[4]data1cf!Q628</f>
        <v>768.341685664183</v>
      </c>
      <c r="S628" s="341" t="n">
        <f aca="false">+[4]data1cf!R628</f>
        <v>0</v>
      </c>
      <c r="T628" s="341" t="n">
        <f aca="false">+[4]data1cf!S628</f>
        <v>0</v>
      </c>
      <c r="U628" s="341" t="n">
        <f aca="false">+[4]data1cf!T628</f>
        <v>0</v>
      </c>
      <c r="V628" s="341" t="n">
        <f aca="false">+[4]data1cf!U628</f>
        <v>0</v>
      </c>
      <c r="W628" s="341" t="n">
        <f aca="false">+[4]data1cf!V628</f>
        <v>0</v>
      </c>
      <c r="X628" s="341" t="n">
        <f aca="false">+[4]data1cf!W628</f>
        <v>0</v>
      </c>
      <c r="Y628" s="341" t="n">
        <f aca="false">+[4]data1cf!X628</f>
        <v>0</v>
      </c>
      <c r="Z628" s="341" t="n">
        <f aca="false">+[4]data1cf!Y628</f>
        <v>0</v>
      </c>
      <c r="AA628" s="341" t="n">
        <f aca="false">+[4]data1cf!Z628</f>
        <v>0</v>
      </c>
      <c r="AB628" s="341"/>
      <c r="AC628" s="342" t="n">
        <f aca="false">XNPV(0.1,B628:AA628,$B$1:$AA$1)</f>
        <v>24723.8935221689</v>
      </c>
      <c r="AD628" s="342" t="n">
        <f aca="false">SUMPRODUCT(B628:AA628,$B$1010:$AA$1010)</f>
        <v>49804.3073385362</v>
      </c>
      <c r="AE628" s="343" t="n">
        <f aca="false">SUMPRODUCT(B628:AA628,$B$1012:$AA$1012)</f>
        <v>49470.1980320518</v>
      </c>
      <c r="AF628" s="344" t="n">
        <f aca="false">XIRR(B628:AA628,$B$1:$AA$1)</f>
        <v>0.162070392788156</v>
      </c>
      <c r="AG628" s="345" t="n">
        <f aca="false">1-EXP(-(1/0.25)*(AD628/ABS($AD$1010)))</f>
        <v>0.982586239663634</v>
      </c>
    </row>
    <row r="629" customFormat="false" ht="12.75" hidden="false" customHeight="false" outlineLevel="0" collapsed="false">
      <c r="A629" s="336"/>
      <c r="B629" s="341" t="n">
        <f aca="false">+[4]data1cf!A629</f>
        <v>-68402.5523412146</v>
      </c>
      <c r="C629" s="341" t="n">
        <f aca="false">+[4]data1cf!B629</f>
        <v>12104.9476056369</v>
      </c>
      <c r="D629" s="341" t="n">
        <f aca="false">+[4]data1cf!C629</f>
        <v>13035.053622019</v>
      </c>
      <c r="E629" s="341" t="n">
        <f aca="false">+[4]data1cf!D629</f>
        <v>12663.7857012388</v>
      </c>
      <c r="F629" s="341" t="n">
        <f aca="false">+[4]data1cf!E629</f>
        <v>12250.6471859354</v>
      </c>
      <c r="G629" s="341" t="n">
        <f aca="false">+[4]data1cf!F629</f>
        <v>12193.8938503948</v>
      </c>
      <c r="H629" s="341" t="n">
        <f aca="false">+[4]data1cf!G629</f>
        <v>11870.0992464465</v>
      </c>
      <c r="I629" s="341" t="n">
        <f aca="false">+[4]data1cf!H629</f>
        <v>11651.8979778312</v>
      </c>
      <c r="J629" s="341" t="n">
        <f aca="false">+[4]data1cf!I629</f>
        <v>11665.634901571</v>
      </c>
      <c r="K629" s="341" t="n">
        <f aca="false">+[4]data1cf!J629</f>
        <v>11729.8438891604</v>
      </c>
      <c r="L629" s="341" t="n">
        <f aca="false">+[4]data1cf!K629</f>
        <v>11623.7776384428</v>
      </c>
      <c r="M629" s="341" t="n">
        <f aca="false">+[4]data1cf!L629</f>
        <v>11673.7006833528</v>
      </c>
      <c r="N629" s="341" t="n">
        <f aca="false">+[4]data1cf!M629</f>
        <v>11647.8686747657</v>
      </c>
      <c r="O629" s="341" t="n">
        <f aca="false">+[4]data1cf!N629</f>
        <v>11601.9988202845</v>
      </c>
      <c r="P629" s="341" t="n">
        <f aca="false">+[4]data1cf!O629</f>
        <v>11449.9365654599</v>
      </c>
      <c r="Q629" s="341" t="n">
        <f aca="false">+[4]data1cf!P629</f>
        <v>11433.2877062358</v>
      </c>
      <c r="R629" s="341" t="n">
        <f aca="false">+[4]data1cf!Q629</f>
        <v>784.549914332795</v>
      </c>
      <c r="S629" s="341" t="n">
        <f aca="false">+[4]data1cf!R629</f>
        <v>0</v>
      </c>
      <c r="T629" s="341" t="n">
        <f aca="false">+[4]data1cf!S629</f>
        <v>0</v>
      </c>
      <c r="U629" s="341" t="n">
        <f aca="false">+[4]data1cf!T629</f>
        <v>0</v>
      </c>
      <c r="V629" s="341" t="n">
        <f aca="false">+[4]data1cf!U629</f>
        <v>0</v>
      </c>
      <c r="W629" s="341" t="n">
        <f aca="false">+[4]data1cf!V629</f>
        <v>0</v>
      </c>
      <c r="X629" s="341" t="n">
        <f aca="false">+[4]data1cf!W629</f>
        <v>0</v>
      </c>
      <c r="Y629" s="341" t="n">
        <f aca="false">+[4]data1cf!X629</f>
        <v>0</v>
      </c>
      <c r="Z629" s="341" t="n">
        <f aca="false">+[4]data1cf!Y629</f>
        <v>0</v>
      </c>
      <c r="AA629" s="341" t="n">
        <f aca="false">+[4]data1cf!Z629</f>
        <v>0</v>
      </c>
      <c r="AB629" s="341"/>
      <c r="AC629" s="342" t="n">
        <f aca="false">XNPV(0.1,B629:AA629,$B$1:$AA$1)</f>
        <v>23452.3833868225</v>
      </c>
      <c r="AD629" s="342" t="n">
        <f aca="false">SUMPRODUCT(B629:AA629,$B$1010:$AA$1010)</f>
        <v>48599.7166504326</v>
      </c>
      <c r="AE629" s="343" t="n">
        <f aca="false">SUMPRODUCT(B629:AA629,$B$1012:$AA$1012)</f>
        <v>48264.4489283786</v>
      </c>
      <c r="AF629" s="344" t="n">
        <f aca="false">XIRR(B629:AA629,$B$1:$AA$1)</f>
        <v>0.157789964805622</v>
      </c>
      <c r="AG629" s="345" t="n">
        <f aca="false">1-EXP(-(1/0.25)*(AD629/ABS($AD$1010)))</f>
        <v>0.980793900566126</v>
      </c>
    </row>
    <row r="630" customFormat="false" ht="12.75" hidden="false" customHeight="false" outlineLevel="0" collapsed="false">
      <c r="A630" s="336"/>
      <c r="B630" s="341" t="n">
        <f aca="false">+[4]data1cf!A630</f>
        <v>-61833.1114035906</v>
      </c>
      <c r="C630" s="341" t="n">
        <f aca="false">+[4]data1cf!B630</f>
        <v>11740.0357408306</v>
      </c>
      <c r="D630" s="341" t="n">
        <f aca="false">+[4]data1cf!C630</f>
        <v>12572.4469665528</v>
      </c>
      <c r="E630" s="341" t="n">
        <f aca="false">+[4]data1cf!D630</f>
        <v>12398.3978970546</v>
      </c>
      <c r="F630" s="341" t="n">
        <f aca="false">+[4]data1cf!E630</f>
        <v>12226.5890979689</v>
      </c>
      <c r="G630" s="341" t="n">
        <f aca="false">+[4]data1cf!F630</f>
        <v>12065.886982636</v>
      </c>
      <c r="H630" s="341" t="n">
        <f aca="false">+[4]data1cf!G630</f>
        <v>11792.9026021531</v>
      </c>
      <c r="I630" s="341" t="n">
        <f aca="false">+[4]data1cf!H630</f>
        <v>11607.8705574621</v>
      </c>
      <c r="J630" s="341" t="n">
        <f aca="false">+[4]data1cf!I630</f>
        <v>11607.4341888542</v>
      </c>
      <c r="K630" s="341" t="n">
        <f aca="false">+[4]data1cf!J630</f>
        <v>11585.9505197556</v>
      </c>
      <c r="L630" s="341" t="n">
        <f aca="false">+[4]data1cf!K630</f>
        <v>11360.2571114128</v>
      </c>
      <c r="M630" s="341" t="n">
        <f aca="false">+[4]data1cf!L630</f>
        <v>11433.2079011517</v>
      </c>
      <c r="N630" s="341" t="n">
        <f aca="false">+[4]data1cf!M630</f>
        <v>11280.9621200262</v>
      </c>
      <c r="O630" s="341" t="n">
        <f aca="false">+[4]data1cf!N630</f>
        <v>11269.2610608121</v>
      </c>
      <c r="P630" s="341" t="n">
        <f aca="false">+[4]data1cf!O630</f>
        <v>11231.6602744983</v>
      </c>
      <c r="Q630" s="341" t="n">
        <f aca="false">+[4]data1cf!P630</f>
        <v>11112.355221393</v>
      </c>
      <c r="R630" s="341" t="n">
        <f aca="false">+[4]data1cf!Q630</f>
        <v>709.201054554623</v>
      </c>
      <c r="S630" s="341" t="n">
        <f aca="false">+[4]data1cf!R630</f>
        <v>0</v>
      </c>
      <c r="T630" s="341" t="n">
        <f aca="false">+[4]data1cf!S630</f>
        <v>0</v>
      </c>
      <c r="U630" s="341" t="n">
        <f aca="false">+[4]data1cf!T630</f>
        <v>0</v>
      </c>
      <c r="V630" s="341" t="n">
        <f aca="false">+[4]data1cf!U630</f>
        <v>0</v>
      </c>
      <c r="W630" s="341" t="n">
        <f aca="false">+[4]data1cf!V630</f>
        <v>0</v>
      </c>
      <c r="X630" s="341" t="n">
        <f aca="false">+[4]data1cf!W630</f>
        <v>0</v>
      </c>
      <c r="Y630" s="341" t="n">
        <f aca="false">+[4]data1cf!X630</f>
        <v>0</v>
      </c>
      <c r="Z630" s="341" t="n">
        <f aca="false">+[4]data1cf!Y630</f>
        <v>0</v>
      </c>
      <c r="AA630" s="341" t="n">
        <f aca="false">+[4]data1cf!Z630</f>
        <v>0</v>
      </c>
      <c r="AB630" s="341"/>
      <c r="AC630" s="342" t="n">
        <f aca="false">XNPV(0.1,B630:AA630,$B$1:$AA$1)</f>
        <v>28308.9601403707</v>
      </c>
      <c r="AD630" s="342" t="n">
        <f aca="false">SUMPRODUCT(B630:AA630,$B$1010:$AA$1010)</f>
        <v>53016.9878327089</v>
      </c>
      <c r="AE630" s="343" t="n">
        <f aca="false">SUMPRODUCT(B630:AA630,$B$1012:$AA$1012)</f>
        <v>52687.8821755069</v>
      </c>
      <c r="AF630" s="344" t="n">
        <f aca="false">XIRR(B630:AA630,$B$1:$AA$1)</f>
        <v>0.175919914168575</v>
      </c>
      <c r="AG630" s="345" t="n">
        <f aca="false">1-EXP(-(1/0.25)*(AD630/ABS($AD$1010)))</f>
        <v>0.986590288238986</v>
      </c>
    </row>
    <row r="631" customFormat="false" ht="12.75" hidden="false" customHeight="false" outlineLevel="0" collapsed="false">
      <c r="A631" s="336"/>
      <c r="B631" s="341" t="n">
        <f aca="false">+[4]data1cf!A631</f>
        <v>-71594.2596529304</v>
      </c>
      <c r="C631" s="341" t="n">
        <f aca="false">+[4]data1cf!B631</f>
        <v>11963.3396991985</v>
      </c>
      <c r="D631" s="341" t="n">
        <f aca="false">+[4]data1cf!C631</f>
        <v>13069.7840567567</v>
      </c>
      <c r="E631" s="341" t="n">
        <f aca="false">+[4]data1cf!D631</f>
        <v>12737.6861916957</v>
      </c>
      <c r="F631" s="341" t="n">
        <f aca="false">+[4]data1cf!E631</f>
        <v>12463.5771845306</v>
      </c>
      <c r="G631" s="341" t="n">
        <f aca="false">+[4]data1cf!F631</f>
        <v>12333.4383947523</v>
      </c>
      <c r="H631" s="341" t="n">
        <f aca="false">+[4]data1cf!G631</f>
        <v>11982.5912219953</v>
      </c>
      <c r="I631" s="341" t="n">
        <f aca="false">+[4]data1cf!H631</f>
        <v>11844.1768293385</v>
      </c>
      <c r="J631" s="341" t="n">
        <f aca="false">+[4]data1cf!I631</f>
        <v>11739.2419321237</v>
      </c>
      <c r="K631" s="341" t="n">
        <f aca="false">+[4]data1cf!J631</f>
        <v>11800.1458930375</v>
      </c>
      <c r="L631" s="341" t="n">
        <f aca="false">+[4]data1cf!K631</f>
        <v>11711.9508066583</v>
      </c>
      <c r="M631" s="341" t="n">
        <f aca="false">+[4]data1cf!L631</f>
        <v>11586.5180430056</v>
      </c>
      <c r="N631" s="341" t="n">
        <f aca="false">+[4]data1cf!M631</f>
        <v>11579.1776136712</v>
      </c>
      <c r="O631" s="341" t="n">
        <f aca="false">+[4]data1cf!N631</f>
        <v>11542.1142936506</v>
      </c>
      <c r="P631" s="341" t="n">
        <f aca="false">+[4]data1cf!O631</f>
        <v>11379.1699568952</v>
      </c>
      <c r="Q631" s="341" t="n">
        <f aca="false">+[4]data1cf!P631</f>
        <v>11482.5446162833</v>
      </c>
      <c r="R631" s="341" t="n">
        <f aca="false">+[4]data1cf!Q631</f>
        <v>821.157520515251</v>
      </c>
      <c r="S631" s="341" t="n">
        <f aca="false">+[4]data1cf!R631</f>
        <v>0</v>
      </c>
      <c r="T631" s="341" t="n">
        <f aca="false">+[4]data1cf!S631</f>
        <v>0</v>
      </c>
      <c r="U631" s="341" t="n">
        <f aca="false">+[4]data1cf!T631</f>
        <v>0</v>
      </c>
      <c r="V631" s="341" t="n">
        <f aca="false">+[4]data1cf!U631</f>
        <v>0</v>
      </c>
      <c r="W631" s="341" t="n">
        <f aca="false">+[4]data1cf!V631</f>
        <v>0</v>
      </c>
      <c r="X631" s="341" t="n">
        <f aca="false">+[4]data1cf!W631</f>
        <v>0</v>
      </c>
      <c r="Y631" s="341" t="n">
        <f aca="false">+[4]data1cf!X631</f>
        <v>0</v>
      </c>
      <c r="Z631" s="341" t="n">
        <f aca="false">+[4]data1cf!Y631</f>
        <v>0</v>
      </c>
      <c r="AA631" s="341" t="n">
        <f aca="false">+[4]data1cf!Z631</f>
        <v>0</v>
      </c>
      <c r="AB631" s="341"/>
      <c r="AC631" s="342" t="n">
        <f aca="false">XNPV(0.1,B631:AA631,$B$1:$AA$1)</f>
        <v>20639.7223289408</v>
      </c>
      <c r="AD631" s="342" t="n">
        <f aca="false">SUMPRODUCT(B631:AA631,$B$1010:$AA$1010)</f>
        <v>45896.0109647681</v>
      </c>
      <c r="AE631" s="343" t="n">
        <f aca="false">SUMPRODUCT(B631:AA631,$B$1012:$AA$1012)</f>
        <v>45559.5226173836</v>
      </c>
      <c r="AF631" s="344" t="n">
        <f aca="false">XIRR(B631:AA631,$B$1:$AA$1)</f>
        <v>0.148946086439527</v>
      </c>
      <c r="AG631" s="345" t="n">
        <f aca="false">1-EXP(-(1/0.25)*(AD631/ABS($AD$1010)))</f>
        <v>0.976070418377379</v>
      </c>
    </row>
    <row r="632" customFormat="false" ht="12.75" hidden="false" customHeight="false" outlineLevel="0" collapsed="false">
      <c r="A632" s="336"/>
      <c r="B632" s="341" t="n">
        <f aca="false">+[4]data1cf!A632</f>
        <v>-72454.866742359</v>
      </c>
      <c r="C632" s="341" t="n">
        <f aca="false">+[4]data1cf!B632</f>
        <v>12167.8565993647</v>
      </c>
      <c r="D632" s="341" t="n">
        <f aca="false">+[4]data1cf!C632</f>
        <v>13279.7991791025</v>
      </c>
      <c r="E632" s="341" t="n">
        <f aca="false">+[4]data1cf!D632</f>
        <v>12756.16780358</v>
      </c>
      <c r="F632" s="341" t="n">
        <f aca="false">+[4]data1cf!E632</f>
        <v>12579.8378283694</v>
      </c>
      <c r="G632" s="341" t="n">
        <f aca="false">+[4]data1cf!F632</f>
        <v>12148.8867035808</v>
      </c>
      <c r="H632" s="341" t="n">
        <f aca="false">+[4]data1cf!G632</f>
        <v>11931.8664408643</v>
      </c>
      <c r="I632" s="341" t="n">
        <f aca="false">+[4]data1cf!H632</f>
        <v>11773.6901927769</v>
      </c>
      <c r="J632" s="341" t="n">
        <f aca="false">+[4]data1cf!I632</f>
        <v>12030.545124206</v>
      </c>
      <c r="K632" s="341" t="n">
        <f aca="false">+[4]data1cf!J632</f>
        <v>11862.2946352671</v>
      </c>
      <c r="L632" s="341" t="n">
        <f aca="false">+[4]data1cf!K632</f>
        <v>11774.2246924539</v>
      </c>
      <c r="M632" s="341" t="n">
        <f aca="false">+[4]data1cf!L632</f>
        <v>11649.3967911147</v>
      </c>
      <c r="N632" s="341" t="n">
        <f aca="false">+[4]data1cf!M632</f>
        <v>11580.216219956</v>
      </c>
      <c r="O632" s="341" t="n">
        <f aca="false">+[4]data1cf!N632</f>
        <v>11653.5439562624</v>
      </c>
      <c r="P632" s="341" t="n">
        <f aca="false">+[4]data1cf!O632</f>
        <v>11520.2762082942</v>
      </c>
      <c r="Q632" s="341" t="n">
        <f aca="false">+[4]data1cf!P632</f>
        <v>11264.0279579102</v>
      </c>
      <c r="R632" s="341" t="n">
        <f aca="false">+[4]data1cf!Q632</f>
        <v>831.02833958816</v>
      </c>
      <c r="S632" s="341" t="n">
        <f aca="false">+[4]data1cf!R632</f>
        <v>0</v>
      </c>
      <c r="T632" s="341" t="n">
        <f aca="false">+[4]data1cf!S632</f>
        <v>0</v>
      </c>
      <c r="U632" s="341" t="n">
        <f aca="false">+[4]data1cf!T632</f>
        <v>0</v>
      </c>
      <c r="V632" s="341" t="n">
        <f aca="false">+[4]data1cf!U632</f>
        <v>0</v>
      </c>
      <c r="W632" s="341" t="n">
        <f aca="false">+[4]data1cf!V632</f>
        <v>0</v>
      </c>
      <c r="X632" s="341" t="n">
        <f aca="false">+[4]data1cf!W632</f>
        <v>0</v>
      </c>
      <c r="Y632" s="341" t="n">
        <f aca="false">+[4]data1cf!X632</f>
        <v>0</v>
      </c>
      <c r="Z632" s="341" t="n">
        <f aca="false">+[4]data1cf!Y632</f>
        <v>0</v>
      </c>
      <c r="AA632" s="341" t="n">
        <f aca="false">+[4]data1cf!Z632</f>
        <v>0</v>
      </c>
      <c r="AB632" s="341"/>
      <c r="AC632" s="342" t="n">
        <f aca="false">XNPV(0.1,B632:AA632,$B$1:$AA$1)</f>
        <v>20280.2676350977</v>
      </c>
      <c r="AD632" s="342" t="n">
        <f aca="false">SUMPRODUCT(B632:AA632,$B$1010:$AA$1010)</f>
        <v>45623.4561801363</v>
      </c>
      <c r="AE632" s="343" t="n">
        <f aca="false">SUMPRODUCT(B632:AA632,$B$1012:$AA$1012)</f>
        <v>45285.8834549241</v>
      </c>
      <c r="AF632" s="344" t="n">
        <f aca="false">XIRR(B632:AA632,$B$1:$AA$1)</f>
        <v>0.147696944475873</v>
      </c>
      <c r="AG632" s="345" t="n">
        <f aca="false">1-EXP(-(1/0.25)*(AD632/ABS($AD$1010)))</f>
        <v>0.975534063386181</v>
      </c>
    </row>
    <row r="633" customFormat="false" ht="12.75" hidden="false" customHeight="false" outlineLevel="0" collapsed="false">
      <c r="A633" s="336"/>
      <c r="B633" s="341" t="n">
        <f aca="false">+[4]data1cf!A633</f>
        <v>-63038.5717392241</v>
      </c>
      <c r="C633" s="341" t="n">
        <f aca="false">+[4]data1cf!B633</f>
        <v>11853.5655747825</v>
      </c>
      <c r="D633" s="341" t="n">
        <f aca="false">+[4]data1cf!C633</f>
        <v>12827.5959176386</v>
      </c>
      <c r="E633" s="341" t="n">
        <f aca="false">+[4]data1cf!D633</f>
        <v>12387.496460356</v>
      </c>
      <c r="F633" s="341" t="n">
        <f aca="false">+[4]data1cf!E633</f>
        <v>12103.299677153</v>
      </c>
      <c r="G633" s="341" t="n">
        <f aca="false">+[4]data1cf!F633</f>
        <v>12057.064186072</v>
      </c>
      <c r="H633" s="341" t="n">
        <f aca="false">+[4]data1cf!G633</f>
        <v>11904.6003456687</v>
      </c>
      <c r="I633" s="341" t="n">
        <f aca="false">+[4]data1cf!H633</f>
        <v>11469.3253845147</v>
      </c>
      <c r="J633" s="341" t="n">
        <f aca="false">+[4]data1cf!I633</f>
        <v>11518.7163148829</v>
      </c>
      <c r="K633" s="341" t="n">
        <f aca="false">+[4]data1cf!J633</f>
        <v>11511.140166654</v>
      </c>
      <c r="L633" s="341" t="n">
        <f aca="false">+[4]data1cf!K633</f>
        <v>11505.9771748814</v>
      </c>
      <c r="M633" s="341" t="n">
        <f aca="false">+[4]data1cf!L633</f>
        <v>11538.5126852899</v>
      </c>
      <c r="N633" s="341" t="n">
        <f aca="false">+[4]data1cf!M633</f>
        <v>11300.7572569982</v>
      </c>
      <c r="O633" s="341" t="n">
        <f aca="false">+[4]data1cf!N633</f>
        <v>11441.8859392891</v>
      </c>
      <c r="P633" s="341" t="n">
        <f aca="false">+[4]data1cf!O633</f>
        <v>11397.3122826102</v>
      </c>
      <c r="Q633" s="341" t="n">
        <f aca="false">+[4]data1cf!P633</f>
        <v>11200.152340945</v>
      </c>
      <c r="R633" s="341" t="n">
        <f aca="false">+[4]data1cf!Q633</f>
        <v>723.027202420204</v>
      </c>
      <c r="S633" s="341" t="n">
        <f aca="false">+[4]data1cf!R633</f>
        <v>0</v>
      </c>
      <c r="T633" s="341" t="n">
        <f aca="false">+[4]data1cf!S633</f>
        <v>0</v>
      </c>
      <c r="U633" s="341" t="n">
        <f aca="false">+[4]data1cf!T633</f>
        <v>0</v>
      </c>
      <c r="V633" s="341" t="n">
        <f aca="false">+[4]data1cf!U633</f>
        <v>0</v>
      </c>
      <c r="W633" s="341" t="n">
        <f aca="false">+[4]data1cf!V633</f>
        <v>0</v>
      </c>
      <c r="X633" s="341" t="n">
        <f aca="false">+[4]data1cf!W633</f>
        <v>0</v>
      </c>
      <c r="Y633" s="341" t="n">
        <f aca="false">+[4]data1cf!X633</f>
        <v>0</v>
      </c>
      <c r="Z633" s="341" t="n">
        <f aca="false">+[4]data1cf!Y633</f>
        <v>0</v>
      </c>
      <c r="AA633" s="341" t="n">
        <f aca="false">+[4]data1cf!Z633</f>
        <v>0</v>
      </c>
      <c r="AB633" s="341"/>
      <c r="AC633" s="342" t="n">
        <f aca="false">XNPV(0.1,B633:AA633,$B$1:$AA$1)</f>
        <v>27455.4133024774</v>
      </c>
      <c r="AD633" s="342" t="n">
        <f aca="false">SUMPRODUCT(B633:AA633,$B$1010:$AA$1010)</f>
        <v>52245.9677593451</v>
      </c>
      <c r="AE633" s="343" t="n">
        <f aca="false">SUMPRODUCT(B633:AA633,$B$1012:$AA$1012)</f>
        <v>51915.5337156657</v>
      </c>
      <c r="AF633" s="344" t="n">
        <f aca="false">XIRR(B633:AA633,$B$1:$AA$1)</f>
        <v>0.172477677678064</v>
      </c>
      <c r="AG633" s="345" t="n">
        <f aca="false">1-EXP(-(1/0.25)*(AD633/ABS($AD$1010)))</f>
        <v>0.985722499939284</v>
      </c>
    </row>
    <row r="634" customFormat="false" ht="12.75" hidden="false" customHeight="false" outlineLevel="0" collapsed="false">
      <c r="A634" s="336"/>
      <c r="B634" s="341" t="n">
        <f aca="false">+[4]data1cf!A634</f>
        <v>-73838.3854996685</v>
      </c>
      <c r="C634" s="341" t="n">
        <f aca="false">+[4]data1cf!B634</f>
        <v>12134.6058183612</v>
      </c>
      <c r="D634" s="341" t="n">
        <f aca="false">+[4]data1cf!C634</f>
        <v>13215.5678439374</v>
      </c>
      <c r="E634" s="341" t="n">
        <f aca="false">+[4]data1cf!D634</f>
        <v>12901.1461597238</v>
      </c>
      <c r="F634" s="341" t="n">
        <f aca="false">+[4]data1cf!E634</f>
        <v>12582.8098171827</v>
      </c>
      <c r="G634" s="341" t="n">
        <f aca="false">+[4]data1cf!F634</f>
        <v>12151.205832617</v>
      </c>
      <c r="H634" s="341" t="n">
        <f aca="false">+[4]data1cf!G634</f>
        <v>11912.4259511789</v>
      </c>
      <c r="I634" s="341" t="n">
        <f aca="false">+[4]data1cf!H634</f>
        <v>11882.4010271911</v>
      </c>
      <c r="J634" s="341" t="n">
        <f aca="false">+[4]data1cf!I634</f>
        <v>11701.4582200873</v>
      </c>
      <c r="K634" s="341" t="n">
        <f aca="false">+[4]data1cf!J634</f>
        <v>11846.2128182309</v>
      </c>
      <c r="L634" s="341" t="n">
        <f aca="false">+[4]data1cf!K634</f>
        <v>11830.1011541481</v>
      </c>
      <c r="M634" s="341" t="n">
        <f aca="false">+[4]data1cf!L634</f>
        <v>11593.6955139552</v>
      </c>
      <c r="N634" s="341" t="n">
        <f aca="false">+[4]data1cf!M634</f>
        <v>11685.2854803135</v>
      </c>
      <c r="O634" s="341" t="n">
        <f aca="false">+[4]data1cf!N634</f>
        <v>11607.0256574539</v>
      </c>
      <c r="P634" s="341" t="n">
        <f aca="false">+[4]data1cf!O634</f>
        <v>11529.2052050774</v>
      </c>
      <c r="Q634" s="341" t="n">
        <f aca="false">+[4]data1cf!P634</f>
        <v>11538.8703766054</v>
      </c>
      <c r="R634" s="341" t="n">
        <f aca="false">+[4]data1cf!Q634</f>
        <v>846.896746326998</v>
      </c>
      <c r="S634" s="341" t="n">
        <f aca="false">+[4]data1cf!R634</f>
        <v>0</v>
      </c>
      <c r="T634" s="341" t="n">
        <f aca="false">+[4]data1cf!S634</f>
        <v>0</v>
      </c>
      <c r="U634" s="341" t="n">
        <f aca="false">+[4]data1cf!T634</f>
        <v>0</v>
      </c>
      <c r="V634" s="341" t="n">
        <f aca="false">+[4]data1cf!U634</f>
        <v>0</v>
      </c>
      <c r="W634" s="341" t="n">
        <f aca="false">+[4]data1cf!V634</f>
        <v>0</v>
      </c>
      <c r="X634" s="341" t="n">
        <f aca="false">+[4]data1cf!W634</f>
        <v>0</v>
      </c>
      <c r="Y634" s="341" t="n">
        <f aca="false">+[4]data1cf!X634</f>
        <v>0</v>
      </c>
      <c r="Z634" s="341" t="n">
        <f aca="false">+[4]data1cf!Y634</f>
        <v>0</v>
      </c>
      <c r="AA634" s="341" t="n">
        <f aca="false">+[4]data1cf!Z634</f>
        <v>0</v>
      </c>
      <c r="AB634" s="341"/>
      <c r="AC634" s="342" t="n">
        <f aca="false">XNPV(0.1,B634:AA634,$B$1:$AA$1)</f>
        <v>18903.8779947081</v>
      </c>
      <c r="AD634" s="342" t="n">
        <f aca="false">SUMPRODUCT(B634:AA634,$B$1010:$AA$1010)</f>
        <v>44263.1769696948</v>
      </c>
      <c r="AE634" s="343" t="n">
        <f aca="false">SUMPRODUCT(B634:AA634,$B$1012:$AA$1012)</f>
        <v>43925.2037981889</v>
      </c>
      <c r="AF634" s="344" t="n">
        <f aca="false">XIRR(B634:AA634,$B$1:$AA$1)</f>
        <v>0.143742307270202</v>
      </c>
      <c r="AG634" s="345" t="n">
        <f aca="false">1-EXP(-(1/0.25)*(AD634/ABS($AD$1010)))</f>
        <v>0.972672026043665</v>
      </c>
    </row>
    <row r="635" customFormat="false" ht="12.75" hidden="false" customHeight="false" outlineLevel="0" collapsed="false">
      <c r="A635" s="336"/>
      <c r="B635" s="341" t="n">
        <f aca="false">+[4]data1cf!A635</f>
        <v>-66778.4589970477</v>
      </c>
      <c r="C635" s="341" t="n">
        <f aca="false">+[4]data1cf!B635</f>
        <v>11859.8532160669</v>
      </c>
      <c r="D635" s="341" t="n">
        <f aca="false">+[4]data1cf!C635</f>
        <v>12808.3445189507</v>
      </c>
      <c r="E635" s="341" t="n">
        <f aca="false">+[4]data1cf!D635</f>
        <v>12502.0325315556</v>
      </c>
      <c r="F635" s="341" t="n">
        <f aca="false">+[4]data1cf!E635</f>
        <v>12294.5659119618</v>
      </c>
      <c r="G635" s="341" t="n">
        <f aca="false">+[4]data1cf!F635</f>
        <v>12036.1598767142</v>
      </c>
      <c r="H635" s="341" t="n">
        <f aca="false">+[4]data1cf!G635</f>
        <v>12030.3654840903</v>
      </c>
      <c r="I635" s="341" t="n">
        <f aca="false">+[4]data1cf!H635</f>
        <v>11797.3340512595</v>
      </c>
      <c r="J635" s="341" t="n">
        <f aca="false">+[4]data1cf!I635</f>
        <v>11631.3942788789</v>
      </c>
      <c r="K635" s="341" t="n">
        <f aca="false">+[4]data1cf!J635</f>
        <v>11569.5219875677</v>
      </c>
      <c r="L635" s="341" t="n">
        <f aca="false">+[4]data1cf!K635</f>
        <v>11690.4200594816</v>
      </c>
      <c r="M635" s="341" t="n">
        <f aca="false">+[4]data1cf!L635</f>
        <v>11449.0756058987</v>
      </c>
      <c r="N635" s="341" t="n">
        <f aca="false">+[4]data1cf!M635</f>
        <v>11516.7572486852</v>
      </c>
      <c r="O635" s="341" t="n">
        <f aca="false">+[4]data1cf!N635</f>
        <v>11566.213271828</v>
      </c>
      <c r="P635" s="341" t="n">
        <f aca="false">+[4]data1cf!O635</f>
        <v>11322.5851493623</v>
      </c>
      <c r="Q635" s="341" t="n">
        <f aca="false">+[4]data1cf!P635</f>
        <v>11335.7472804652</v>
      </c>
      <c r="R635" s="341" t="n">
        <f aca="false">+[4]data1cf!Q635</f>
        <v>765.922213312539</v>
      </c>
      <c r="S635" s="341" t="n">
        <f aca="false">+[4]data1cf!R635</f>
        <v>0</v>
      </c>
      <c r="T635" s="341" t="n">
        <f aca="false">+[4]data1cf!S635</f>
        <v>0</v>
      </c>
      <c r="U635" s="341" t="n">
        <f aca="false">+[4]data1cf!T635</f>
        <v>0</v>
      </c>
      <c r="V635" s="341" t="n">
        <f aca="false">+[4]data1cf!U635</f>
        <v>0</v>
      </c>
      <c r="W635" s="341" t="n">
        <f aca="false">+[4]data1cf!V635</f>
        <v>0</v>
      </c>
      <c r="X635" s="341" t="n">
        <f aca="false">+[4]data1cf!W635</f>
        <v>0</v>
      </c>
      <c r="Y635" s="341" t="n">
        <f aca="false">+[4]data1cf!X635</f>
        <v>0</v>
      </c>
      <c r="Z635" s="341" t="n">
        <f aca="false">+[4]data1cf!Y635</f>
        <v>0</v>
      </c>
      <c r="AA635" s="341" t="n">
        <f aca="false">+[4]data1cf!Z635</f>
        <v>0</v>
      </c>
      <c r="AB635" s="341"/>
      <c r="AC635" s="342" t="n">
        <f aca="false">XNPV(0.1,B635:AA635,$B$1:$AA$1)</f>
        <v>24392.0460172928</v>
      </c>
      <c r="AD635" s="342" t="n">
        <f aca="false">SUMPRODUCT(B635:AA635,$B$1010:$AA$1010)</f>
        <v>49407.4832814032</v>
      </c>
      <c r="AE635" s="343" t="n">
        <f aca="false">SUMPRODUCT(B635:AA635,$B$1012:$AA$1012)</f>
        <v>49074.1018717379</v>
      </c>
      <c r="AF635" s="344" t="n">
        <f aca="false">XIRR(B635:AA635,$B$1:$AA$1)</f>
        <v>0.161221070646594</v>
      </c>
      <c r="AG635" s="345" t="n">
        <f aca="false">1-EXP(-(1/0.25)*(AD635/ABS($AD$1010)))</f>
        <v>0.982015078668043</v>
      </c>
    </row>
    <row r="636" customFormat="false" ht="12.75" hidden="false" customHeight="false" outlineLevel="0" collapsed="false">
      <c r="A636" s="336"/>
      <c r="B636" s="341" t="n">
        <f aca="false">+[4]data1cf!A636</f>
        <v>-71627.2944161889</v>
      </c>
      <c r="C636" s="341" t="n">
        <f aca="false">+[4]data1cf!B636</f>
        <v>12031.551017151</v>
      </c>
      <c r="D636" s="341" t="n">
        <f aca="false">+[4]data1cf!C636</f>
        <v>13147.0692477599</v>
      </c>
      <c r="E636" s="341" t="n">
        <f aca="false">+[4]data1cf!D636</f>
        <v>12802.2634403283</v>
      </c>
      <c r="F636" s="341" t="n">
        <f aca="false">+[4]data1cf!E636</f>
        <v>12477.6794857613</v>
      </c>
      <c r="G636" s="341" t="n">
        <f aca="false">+[4]data1cf!F636</f>
        <v>12236.5178311746</v>
      </c>
      <c r="H636" s="341" t="n">
        <f aca="false">+[4]data1cf!G636</f>
        <v>11972.8678219556</v>
      </c>
      <c r="I636" s="341" t="n">
        <f aca="false">+[4]data1cf!H636</f>
        <v>11947.9030170452</v>
      </c>
      <c r="J636" s="341" t="n">
        <f aca="false">+[4]data1cf!I636</f>
        <v>11817.3873811393</v>
      </c>
      <c r="K636" s="341" t="n">
        <f aca="false">+[4]data1cf!J636</f>
        <v>11759.1345701457</v>
      </c>
      <c r="L636" s="341" t="n">
        <f aca="false">+[4]data1cf!K636</f>
        <v>11585.2577548744</v>
      </c>
      <c r="M636" s="341" t="n">
        <f aca="false">+[4]data1cf!L636</f>
        <v>11588.4272424787</v>
      </c>
      <c r="N636" s="341" t="n">
        <f aca="false">+[4]data1cf!M636</f>
        <v>11620.0216119695</v>
      </c>
      <c r="O636" s="341" t="n">
        <f aca="false">+[4]data1cf!N636</f>
        <v>11453.9142056429</v>
      </c>
      <c r="P636" s="341" t="n">
        <f aca="false">+[4]data1cf!O636</f>
        <v>11383.3658060202</v>
      </c>
      <c r="Q636" s="341" t="n">
        <f aca="false">+[4]data1cf!P636</f>
        <v>11308.5612979079</v>
      </c>
      <c r="R636" s="341" t="n">
        <f aca="false">+[4]data1cf!Q636</f>
        <v>821.53641603592</v>
      </c>
      <c r="S636" s="341" t="n">
        <f aca="false">+[4]data1cf!R636</f>
        <v>0</v>
      </c>
      <c r="T636" s="341" t="n">
        <f aca="false">+[4]data1cf!S636</f>
        <v>0</v>
      </c>
      <c r="U636" s="341" t="n">
        <f aca="false">+[4]data1cf!T636</f>
        <v>0</v>
      </c>
      <c r="V636" s="341" t="n">
        <f aca="false">+[4]data1cf!U636</f>
        <v>0</v>
      </c>
      <c r="W636" s="341" t="n">
        <f aca="false">+[4]data1cf!V636</f>
        <v>0</v>
      </c>
      <c r="X636" s="341" t="n">
        <f aca="false">+[4]data1cf!W636</f>
        <v>0</v>
      </c>
      <c r="Y636" s="341" t="n">
        <f aca="false">+[4]data1cf!X636</f>
        <v>0</v>
      </c>
      <c r="Z636" s="341" t="n">
        <f aca="false">+[4]data1cf!Y636</f>
        <v>0</v>
      </c>
      <c r="AA636" s="341" t="n">
        <f aca="false">+[4]data1cf!Z636</f>
        <v>0</v>
      </c>
      <c r="AB636" s="341"/>
      <c r="AC636" s="342" t="n">
        <f aca="false">XNPV(0.1,B636:AA636,$B$1:$AA$1)</f>
        <v>20696.2068575395</v>
      </c>
      <c r="AD636" s="342" t="n">
        <f aca="false">SUMPRODUCT(B636:AA636,$B$1010:$AA$1010)</f>
        <v>45926.1964434251</v>
      </c>
      <c r="AE636" s="343" t="n">
        <f aca="false">SUMPRODUCT(B636:AA636,$B$1012:$AA$1012)</f>
        <v>45590.2405303425</v>
      </c>
      <c r="AF636" s="344" t="n">
        <f aca="false">XIRR(B636:AA636,$B$1:$AA$1)</f>
        <v>0.149172381167537</v>
      </c>
      <c r="AG636" s="345" t="n">
        <f aca="false">1-EXP(-(1/0.25)*(AD636/ABS($AD$1010)))</f>
        <v>0.976129091790041</v>
      </c>
    </row>
    <row r="637" customFormat="false" ht="12.75" hidden="false" customHeight="false" outlineLevel="0" collapsed="false">
      <c r="A637" s="336"/>
      <c r="B637" s="341" t="n">
        <f aca="false">+[4]data1cf!A637</f>
        <v>-72301.5978434131</v>
      </c>
      <c r="C637" s="341" t="n">
        <f aca="false">+[4]data1cf!B637</f>
        <v>12152.6473477729</v>
      </c>
      <c r="D637" s="341" t="n">
        <f aca="false">+[4]data1cf!C637</f>
        <v>13159.1823370794</v>
      </c>
      <c r="E637" s="341" t="n">
        <f aca="false">+[4]data1cf!D637</f>
        <v>12643.8413114731</v>
      </c>
      <c r="F637" s="341" t="n">
        <f aca="false">+[4]data1cf!E637</f>
        <v>12537.6887175356</v>
      </c>
      <c r="G637" s="341" t="n">
        <f aca="false">+[4]data1cf!F637</f>
        <v>12234.0168039851</v>
      </c>
      <c r="H637" s="341" t="n">
        <f aca="false">+[4]data1cf!G637</f>
        <v>12170.2318200069</v>
      </c>
      <c r="I637" s="341" t="n">
        <f aca="false">+[4]data1cf!H637</f>
        <v>11868.803308985</v>
      </c>
      <c r="J637" s="341" t="n">
        <f aca="false">+[4]data1cf!I637</f>
        <v>11778.7525723481</v>
      </c>
      <c r="K637" s="341" t="n">
        <f aca="false">+[4]data1cf!J637</f>
        <v>11813.2601547256</v>
      </c>
      <c r="L637" s="341" t="n">
        <f aca="false">+[4]data1cf!K637</f>
        <v>11765.1008122451</v>
      </c>
      <c r="M637" s="341" t="n">
        <f aca="false">+[4]data1cf!L637</f>
        <v>11655.1440138885</v>
      </c>
      <c r="N637" s="341" t="n">
        <f aca="false">+[4]data1cf!M637</f>
        <v>11556.1769167731</v>
      </c>
      <c r="O637" s="341" t="n">
        <f aca="false">+[4]data1cf!N637</f>
        <v>11763.739867574</v>
      </c>
      <c r="P637" s="341" t="n">
        <f aca="false">+[4]data1cf!O637</f>
        <v>11707.4185248118</v>
      </c>
      <c r="Q637" s="341" t="n">
        <f aca="false">+[4]data1cf!P637</f>
        <v>11490.9223899037</v>
      </c>
      <c r="R637" s="341" t="n">
        <f aca="false">+[4]data1cf!Q637</f>
        <v>829.27040662481</v>
      </c>
      <c r="S637" s="341" t="n">
        <f aca="false">+[4]data1cf!R637</f>
        <v>0</v>
      </c>
      <c r="T637" s="341" t="n">
        <f aca="false">+[4]data1cf!S637</f>
        <v>0</v>
      </c>
      <c r="U637" s="341" t="n">
        <f aca="false">+[4]data1cf!T637</f>
        <v>0</v>
      </c>
      <c r="V637" s="341" t="n">
        <f aca="false">+[4]data1cf!U637</f>
        <v>0</v>
      </c>
      <c r="W637" s="341" t="n">
        <f aca="false">+[4]data1cf!V637</f>
        <v>0</v>
      </c>
      <c r="X637" s="341" t="n">
        <f aca="false">+[4]data1cf!W637</f>
        <v>0</v>
      </c>
      <c r="Y637" s="341" t="n">
        <f aca="false">+[4]data1cf!X637</f>
        <v>0</v>
      </c>
      <c r="Z637" s="341" t="n">
        <f aca="false">+[4]data1cf!Y637</f>
        <v>0</v>
      </c>
      <c r="AA637" s="341" t="n">
        <f aca="false">+[4]data1cf!Z637</f>
        <v>0</v>
      </c>
      <c r="AB637" s="341"/>
      <c r="AC637" s="342" t="n">
        <f aca="false">XNPV(0.1,B637:AA637,$B$1:$AA$1)</f>
        <v>20430.6694568218</v>
      </c>
      <c r="AD637" s="342" t="n">
        <f aca="false">SUMPRODUCT(B637:AA637,$B$1010:$AA$1010)</f>
        <v>45833.7022012469</v>
      </c>
      <c r="AE637" s="343" t="n">
        <f aca="false">SUMPRODUCT(B637:AA637,$B$1012:$AA$1012)</f>
        <v>45495.0867636309</v>
      </c>
      <c r="AF637" s="344" t="n">
        <f aca="false">XIRR(B637:AA637,$B$1:$AA$1)</f>
        <v>0.147996474755443</v>
      </c>
      <c r="AG637" s="345" t="n">
        <f aca="false">1-EXP(-(1/0.25)*(AD637/ABS($AD$1010)))</f>
        <v>0.975948848427657</v>
      </c>
    </row>
    <row r="638" customFormat="false" ht="12.75" hidden="false" customHeight="false" outlineLevel="0" collapsed="false">
      <c r="A638" s="336"/>
      <c r="B638" s="341" t="n">
        <f aca="false">+[4]data1cf!A638</f>
        <v>-69672.854726246</v>
      </c>
      <c r="C638" s="341" t="n">
        <f aca="false">+[4]data1cf!B638</f>
        <v>12010.4082737017</v>
      </c>
      <c r="D638" s="341" t="n">
        <f aca="false">+[4]data1cf!C638</f>
        <v>13066.9118735628</v>
      </c>
      <c r="E638" s="341" t="n">
        <f aca="false">+[4]data1cf!D638</f>
        <v>12726.2380732611</v>
      </c>
      <c r="F638" s="341" t="n">
        <f aca="false">+[4]data1cf!E638</f>
        <v>12367.1263697022</v>
      </c>
      <c r="G638" s="341" t="n">
        <f aca="false">+[4]data1cf!F638</f>
        <v>12146.4709392428</v>
      </c>
      <c r="H638" s="341" t="n">
        <f aca="false">+[4]data1cf!G638</f>
        <v>11851.8418546769</v>
      </c>
      <c r="I638" s="341" t="n">
        <f aca="false">+[4]data1cf!H638</f>
        <v>11760.5745374252</v>
      </c>
      <c r="J638" s="341" t="n">
        <f aca="false">+[4]data1cf!I638</f>
        <v>11788.2852427852</v>
      </c>
      <c r="K638" s="341" t="n">
        <f aca="false">+[4]data1cf!J638</f>
        <v>11712.3596454372</v>
      </c>
      <c r="L638" s="341" t="n">
        <f aca="false">+[4]data1cf!K638</f>
        <v>11651.4897641185</v>
      </c>
      <c r="M638" s="341" t="n">
        <f aca="false">+[4]data1cf!L638</f>
        <v>11594.5221991493</v>
      </c>
      <c r="N638" s="341" t="n">
        <f aca="false">+[4]data1cf!M638</f>
        <v>11527.6962010804</v>
      </c>
      <c r="O638" s="341" t="n">
        <f aca="false">+[4]data1cf!N638</f>
        <v>11544.7038246176</v>
      </c>
      <c r="P638" s="341" t="n">
        <f aca="false">+[4]data1cf!O638</f>
        <v>11432.8485149295</v>
      </c>
      <c r="Q638" s="341" t="n">
        <f aca="false">+[4]data1cf!P638</f>
        <v>11472.4374007734</v>
      </c>
      <c r="R638" s="341" t="n">
        <f aca="false">+[4]data1cf!Q638</f>
        <v>799.119774568151</v>
      </c>
      <c r="S638" s="341" t="n">
        <f aca="false">+[4]data1cf!R638</f>
        <v>0</v>
      </c>
      <c r="T638" s="341" t="n">
        <f aca="false">+[4]data1cf!S638</f>
        <v>0</v>
      </c>
      <c r="U638" s="341" t="n">
        <f aca="false">+[4]data1cf!T638</f>
        <v>0</v>
      </c>
      <c r="V638" s="341" t="n">
        <f aca="false">+[4]data1cf!U638</f>
        <v>0</v>
      </c>
      <c r="W638" s="341" t="n">
        <f aca="false">+[4]data1cf!V638</f>
        <v>0</v>
      </c>
      <c r="X638" s="341" t="n">
        <f aca="false">+[4]data1cf!W638</f>
        <v>0</v>
      </c>
      <c r="Y638" s="341" t="n">
        <f aca="false">+[4]data1cf!X638</f>
        <v>0</v>
      </c>
      <c r="Z638" s="341" t="n">
        <f aca="false">+[4]data1cf!Y638</f>
        <v>0</v>
      </c>
      <c r="AA638" s="341" t="n">
        <f aca="false">+[4]data1cf!Z638</f>
        <v>0</v>
      </c>
      <c r="AB638" s="341"/>
      <c r="AC638" s="342" t="n">
        <f aca="false">XNPV(0.1,B638:AA638,$B$1:$AA$1)</f>
        <v>22250.8171434192</v>
      </c>
      <c r="AD638" s="342" t="n">
        <f aca="false">SUMPRODUCT(B638:AA638,$B$1010:$AA$1010)</f>
        <v>47415.1446877609</v>
      </c>
      <c r="AE638" s="343" t="n">
        <f aca="false">SUMPRODUCT(B638:AA638,$B$1012:$AA$1012)</f>
        <v>47079.7846137336</v>
      </c>
      <c r="AF638" s="344" t="n">
        <f aca="false">XIRR(B638:AA638,$B$1:$AA$1)</f>
        <v>0.154010256358984</v>
      </c>
      <c r="AG638" s="345" t="n">
        <f aca="false">1-EXP(-(1/0.25)*(AD638/ABS($AD$1010)))</f>
        <v>0.978851541675257</v>
      </c>
    </row>
    <row r="639" customFormat="false" ht="12.75" hidden="false" customHeight="false" outlineLevel="0" collapsed="false">
      <c r="A639" s="336"/>
      <c r="B639" s="341" t="n">
        <f aca="false">+[4]data1cf!A639</f>
        <v>-68785.3853356677</v>
      </c>
      <c r="C639" s="341" t="n">
        <f aca="false">+[4]data1cf!B639</f>
        <v>12105.5826403353</v>
      </c>
      <c r="D639" s="341" t="n">
        <f aca="false">+[4]data1cf!C639</f>
        <v>12899.3799141098</v>
      </c>
      <c r="E639" s="341" t="n">
        <f aca="false">+[4]data1cf!D639</f>
        <v>12692.697346834</v>
      </c>
      <c r="F639" s="341" t="n">
        <f aca="false">+[4]data1cf!E639</f>
        <v>12423.6037382442</v>
      </c>
      <c r="G639" s="341" t="n">
        <f aca="false">+[4]data1cf!F639</f>
        <v>12082.2222764037</v>
      </c>
      <c r="H639" s="341" t="n">
        <f aca="false">+[4]data1cf!G639</f>
        <v>12038.5974379789</v>
      </c>
      <c r="I639" s="341" t="n">
        <f aca="false">+[4]data1cf!H639</f>
        <v>11782.0304605708</v>
      </c>
      <c r="J639" s="341" t="n">
        <f aca="false">+[4]data1cf!I639</f>
        <v>11702.9072075306</v>
      </c>
      <c r="K639" s="341" t="n">
        <f aca="false">+[4]data1cf!J639</f>
        <v>11729.3691246493</v>
      </c>
      <c r="L639" s="341" t="n">
        <f aca="false">+[4]data1cf!K639</f>
        <v>11575.7775000688</v>
      </c>
      <c r="M639" s="341" t="n">
        <f aca="false">+[4]data1cf!L639</f>
        <v>11560.1283051969</v>
      </c>
      <c r="N639" s="341" t="n">
        <f aca="false">+[4]data1cf!M639</f>
        <v>11505.3943362888</v>
      </c>
      <c r="O639" s="341" t="n">
        <f aca="false">+[4]data1cf!N639</f>
        <v>11489.9928390061</v>
      </c>
      <c r="P639" s="341" t="n">
        <f aca="false">+[4]data1cf!O639</f>
        <v>11433.6715974058</v>
      </c>
      <c r="Q639" s="341" t="n">
        <f aca="false">+[4]data1cf!P639</f>
        <v>11519.7476203991</v>
      </c>
      <c r="R639" s="341" t="n">
        <f aca="false">+[4]data1cf!Q639</f>
        <v>788.940855645974</v>
      </c>
      <c r="S639" s="341" t="n">
        <f aca="false">+[4]data1cf!R639</f>
        <v>0</v>
      </c>
      <c r="T639" s="341" t="n">
        <f aca="false">+[4]data1cf!S639</f>
        <v>0</v>
      </c>
      <c r="U639" s="341" t="n">
        <f aca="false">+[4]data1cf!T639</f>
        <v>0</v>
      </c>
      <c r="V639" s="341" t="n">
        <f aca="false">+[4]data1cf!U639</f>
        <v>0</v>
      </c>
      <c r="W639" s="341" t="n">
        <f aca="false">+[4]data1cf!V639</f>
        <v>0</v>
      </c>
      <c r="X639" s="341" t="n">
        <f aca="false">+[4]data1cf!W639</f>
        <v>0</v>
      </c>
      <c r="Y639" s="341" t="n">
        <f aca="false">+[4]data1cf!X639</f>
        <v>0</v>
      </c>
      <c r="Z639" s="341" t="n">
        <f aca="false">+[4]data1cf!Y639</f>
        <v>0</v>
      </c>
      <c r="AA639" s="341" t="n">
        <f aca="false">+[4]data1cf!Z639</f>
        <v>0</v>
      </c>
      <c r="AB639" s="341"/>
      <c r="AC639" s="342" t="n">
        <f aca="false">XNPV(0.1,B639:AA639,$B$1:$AA$1)</f>
        <v>23088.8154118393</v>
      </c>
      <c r="AD639" s="342" t="n">
        <f aca="false">SUMPRODUCT(B639:AA639,$B$1010:$AA$1010)</f>
        <v>48234.4361895323</v>
      </c>
      <c r="AE639" s="343" t="n">
        <f aca="false">SUMPRODUCT(B639:AA639,$B$1012:$AA$1012)</f>
        <v>47899.3486742256</v>
      </c>
      <c r="AF639" s="344" t="n">
        <f aca="false">XIRR(B639:AA639,$B$1:$AA$1)</f>
        <v>0.156654622608183</v>
      </c>
      <c r="AG639" s="345" t="n">
        <f aca="false">1-EXP(-(1/0.25)*(AD639/ABS($AD$1010)))</f>
        <v>0.980214773773214</v>
      </c>
    </row>
    <row r="640" customFormat="false" ht="12.75" hidden="false" customHeight="false" outlineLevel="0" collapsed="false">
      <c r="A640" s="336"/>
      <c r="B640" s="341" t="n">
        <f aca="false">+[4]data1cf!A640</f>
        <v>-68132.1777826139</v>
      </c>
      <c r="C640" s="341" t="n">
        <f aca="false">+[4]data1cf!B640</f>
        <v>11898.2127236485</v>
      </c>
      <c r="D640" s="341" t="n">
        <f aca="false">+[4]data1cf!C640</f>
        <v>12894.3203887074</v>
      </c>
      <c r="E640" s="341" t="n">
        <f aca="false">+[4]data1cf!D640</f>
        <v>12629.3721786386</v>
      </c>
      <c r="F640" s="341" t="n">
        <f aca="false">+[4]data1cf!E640</f>
        <v>12381.5101213406</v>
      </c>
      <c r="G640" s="341" t="n">
        <f aca="false">+[4]data1cf!F640</f>
        <v>11881.6193577547</v>
      </c>
      <c r="H640" s="341" t="n">
        <f aca="false">+[4]data1cf!G640</f>
        <v>11895.3945187981</v>
      </c>
      <c r="I640" s="341" t="n">
        <f aca="false">+[4]data1cf!H640</f>
        <v>11794.2113352086</v>
      </c>
      <c r="J640" s="341" t="n">
        <f aca="false">+[4]data1cf!I640</f>
        <v>11601.0696268217</v>
      </c>
      <c r="K640" s="341" t="n">
        <f aca="false">+[4]data1cf!J640</f>
        <v>11587.0642274633</v>
      </c>
      <c r="L640" s="341" t="n">
        <f aca="false">+[4]data1cf!K640</f>
        <v>11528.7598280105</v>
      </c>
      <c r="M640" s="341" t="n">
        <f aca="false">+[4]data1cf!L640</f>
        <v>11549.5845623993</v>
      </c>
      <c r="N640" s="341" t="n">
        <f aca="false">+[4]data1cf!M640</f>
        <v>11419.409613535</v>
      </c>
      <c r="O640" s="341" t="n">
        <f aca="false">+[4]data1cf!N640</f>
        <v>11486.0181472944</v>
      </c>
      <c r="P640" s="341" t="n">
        <f aca="false">+[4]data1cf!O640</f>
        <v>11647.1915609802</v>
      </c>
      <c r="Q640" s="341" t="n">
        <f aca="false">+[4]data1cf!P640</f>
        <v>11390.1907425242</v>
      </c>
      <c r="R640" s="341" t="n">
        <f aca="false">+[4]data1cf!Q640</f>
        <v>781.448826295468</v>
      </c>
      <c r="S640" s="341" t="n">
        <f aca="false">+[4]data1cf!R640</f>
        <v>0</v>
      </c>
      <c r="T640" s="341" t="n">
        <f aca="false">+[4]data1cf!S640</f>
        <v>0</v>
      </c>
      <c r="U640" s="341" t="n">
        <f aca="false">+[4]data1cf!T640</f>
        <v>0</v>
      </c>
      <c r="V640" s="341" t="n">
        <f aca="false">+[4]data1cf!U640</f>
        <v>0</v>
      </c>
      <c r="W640" s="341" t="n">
        <f aca="false">+[4]data1cf!V640</f>
        <v>0</v>
      </c>
      <c r="X640" s="341" t="n">
        <f aca="false">+[4]data1cf!W640</f>
        <v>0</v>
      </c>
      <c r="Y640" s="341" t="n">
        <f aca="false">+[4]data1cf!X640</f>
        <v>0</v>
      </c>
      <c r="Z640" s="341" t="n">
        <f aca="false">+[4]data1cf!Y640</f>
        <v>0</v>
      </c>
      <c r="AA640" s="341" t="n">
        <f aca="false">+[4]data1cf!Z640</f>
        <v>0</v>
      </c>
      <c r="AB640" s="341"/>
      <c r="AC640" s="342" t="n">
        <f aca="false">XNPV(0.1,B640:AA640,$B$1:$AA$1)</f>
        <v>23139.3675675128</v>
      </c>
      <c r="AD640" s="342" t="n">
        <f aca="false">SUMPRODUCT(B640:AA640,$B$1010:$AA$1010)</f>
        <v>48160.7839025465</v>
      </c>
      <c r="AE640" s="343" t="n">
        <f aca="false">SUMPRODUCT(B640:AA640,$B$1012:$AA$1012)</f>
        <v>47827.2004148684</v>
      </c>
      <c r="AF640" s="344" t="n">
        <f aca="false">XIRR(B640:AA640,$B$1:$AA$1)</f>
        <v>0.157181539307054</v>
      </c>
      <c r="AG640" s="345" t="n">
        <f aca="false">1-EXP(-(1/0.25)*(AD640/ABS($AD$1010)))</f>
        <v>0.980095904455765</v>
      </c>
    </row>
    <row r="641" customFormat="false" ht="12.75" hidden="false" customHeight="false" outlineLevel="0" collapsed="false">
      <c r="A641" s="336"/>
      <c r="B641" s="341" t="n">
        <f aca="false">+[4]data1cf!A641</f>
        <v>-68109.4585965059</v>
      </c>
      <c r="C641" s="341" t="n">
        <f aca="false">+[4]data1cf!B641</f>
        <v>11920.5372587082</v>
      </c>
      <c r="D641" s="341" t="n">
        <f aca="false">+[4]data1cf!C641</f>
        <v>13060.6171339669</v>
      </c>
      <c r="E641" s="341" t="n">
        <f aca="false">+[4]data1cf!D641</f>
        <v>12679.7573221312</v>
      </c>
      <c r="F641" s="341" t="n">
        <f aca="false">+[4]data1cf!E641</f>
        <v>12293.2204978166</v>
      </c>
      <c r="G641" s="341" t="n">
        <f aca="false">+[4]data1cf!F641</f>
        <v>12104.1911793386</v>
      </c>
      <c r="H641" s="341" t="n">
        <f aca="false">+[4]data1cf!G641</f>
        <v>11995.4580195969</v>
      </c>
      <c r="I641" s="341" t="n">
        <f aca="false">+[4]data1cf!H641</f>
        <v>11817.7970438931</v>
      </c>
      <c r="J641" s="341" t="n">
        <f aca="false">+[4]data1cf!I641</f>
        <v>11753.487912012</v>
      </c>
      <c r="K641" s="341" t="n">
        <f aca="false">+[4]data1cf!J641</f>
        <v>11589.9937559814</v>
      </c>
      <c r="L641" s="341" t="n">
        <f aca="false">+[4]data1cf!K641</f>
        <v>11702.7565791501</v>
      </c>
      <c r="M641" s="341" t="n">
        <f aca="false">+[4]data1cf!L641</f>
        <v>11457.1156565616</v>
      </c>
      <c r="N641" s="341" t="n">
        <f aca="false">+[4]data1cf!M641</f>
        <v>11523.270252043</v>
      </c>
      <c r="O641" s="341" t="n">
        <f aca="false">+[4]data1cf!N641</f>
        <v>11335.9953027846</v>
      </c>
      <c r="P641" s="341" t="n">
        <f aca="false">+[4]data1cf!O641</f>
        <v>11516.0675890109</v>
      </c>
      <c r="Q641" s="341" t="n">
        <f aca="false">+[4]data1cf!P641</f>
        <v>11424.52093869</v>
      </c>
      <c r="R641" s="341" t="n">
        <f aca="false">+[4]data1cf!Q641</f>
        <v>781.188246318484</v>
      </c>
      <c r="S641" s="341" t="n">
        <f aca="false">+[4]data1cf!R641</f>
        <v>0</v>
      </c>
      <c r="T641" s="341" t="n">
        <f aca="false">+[4]data1cf!S641</f>
        <v>0</v>
      </c>
      <c r="U641" s="341" t="n">
        <f aca="false">+[4]data1cf!T641</f>
        <v>0</v>
      </c>
      <c r="V641" s="341" t="n">
        <f aca="false">+[4]data1cf!U641</f>
        <v>0</v>
      </c>
      <c r="W641" s="341" t="n">
        <f aca="false">+[4]data1cf!V641</f>
        <v>0</v>
      </c>
      <c r="X641" s="341" t="n">
        <f aca="false">+[4]data1cf!W641</f>
        <v>0</v>
      </c>
      <c r="Y641" s="341" t="n">
        <f aca="false">+[4]data1cf!X641</f>
        <v>0</v>
      </c>
      <c r="Z641" s="341" t="n">
        <f aca="false">+[4]data1cf!Y641</f>
        <v>0</v>
      </c>
      <c r="AA641" s="341" t="n">
        <f aca="false">+[4]data1cf!Z641</f>
        <v>0</v>
      </c>
      <c r="AB641" s="341"/>
      <c r="AC641" s="342" t="n">
        <f aca="false">XNPV(0.1,B641:AA641,$B$1:$AA$1)</f>
        <v>23574.3137486271</v>
      </c>
      <c r="AD641" s="342" t="n">
        <f aca="false">SUMPRODUCT(B641:AA641,$B$1010:$AA$1010)</f>
        <v>48675.3327575179</v>
      </c>
      <c r="AE641" s="343" t="n">
        <f aca="false">SUMPRODUCT(B641:AA641,$B$1012:$AA$1012)</f>
        <v>48340.9015913172</v>
      </c>
      <c r="AF641" s="344" t="n">
        <f aca="false">XIRR(B641:AA641,$B$1:$AA$1)</f>
        <v>0.15831667115123</v>
      </c>
      <c r="AG641" s="345" t="n">
        <f aca="false">1-EXP(-(1/0.25)*(AD641/ABS($AD$1010)))</f>
        <v>0.980911650297797</v>
      </c>
    </row>
    <row r="642" customFormat="false" ht="12.75" hidden="false" customHeight="false" outlineLevel="0" collapsed="false">
      <c r="A642" s="336"/>
      <c r="B642" s="341" t="n">
        <f aca="false">+[4]data1cf!A642</f>
        <v>-69048.7874076836</v>
      </c>
      <c r="C642" s="341" t="n">
        <f aca="false">+[4]data1cf!B642</f>
        <v>11951.959899352</v>
      </c>
      <c r="D642" s="341" t="n">
        <f aca="false">+[4]data1cf!C642</f>
        <v>12915.6048793629</v>
      </c>
      <c r="E642" s="341" t="n">
        <f aca="false">+[4]data1cf!D642</f>
        <v>12705.3110743775</v>
      </c>
      <c r="F642" s="341" t="n">
        <f aca="false">+[4]data1cf!E642</f>
        <v>12403.5252859253</v>
      </c>
      <c r="G642" s="341" t="n">
        <f aca="false">+[4]data1cf!F642</f>
        <v>12284.8975522016</v>
      </c>
      <c r="H642" s="341" t="n">
        <f aca="false">+[4]data1cf!G642</f>
        <v>11928.5701147887</v>
      </c>
      <c r="I642" s="341" t="n">
        <f aca="false">+[4]data1cf!H642</f>
        <v>11896.303935764</v>
      </c>
      <c r="J642" s="341" t="n">
        <f aca="false">+[4]data1cf!I642</f>
        <v>11797.1770538781</v>
      </c>
      <c r="K642" s="341" t="n">
        <f aca="false">+[4]data1cf!J642</f>
        <v>11730.0607935421</v>
      </c>
      <c r="L642" s="341" t="n">
        <f aca="false">+[4]data1cf!K642</f>
        <v>11567.5152473274</v>
      </c>
      <c r="M642" s="341" t="n">
        <f aca="false">+[4]data1cf!L642</f>
        <v>11683.4739720143</v>
      </c>
      <c r="N642" s="341" t="n">
        <f aca="false">+[4]data1cf!M642</f>
        <v>11554.2756882065</v>
      </c>
      <c r="O642" s="341" t="n">
        <f aca="false">+[4]data1cf!N642</f>
        <v>11363.2607859513</v>
      </c>
      <c r="P642" s="341" t="n">
        <f aca="false">+[4]data1cf!O642</f>
        <v>11202.2007635749</v>
      </c>
      <c r="Q642" s="341" t="n">
        <f aca="false">+[4]data1cf!P642</f>
        <v>11419.1115547194</v>
      </c>
      <c r="R642" s="341" t="n">
        <f aca="false">+[4]data1cf!Q642</f>
        <v>791.961972051167</v>
      </c>
      <c r="S642" s="341" t="n">
        <f aca="false">+[4]data1cf!R642</f>
        <v>0</v>
      </c>
      <c r="T642" s="341" t="n">
        <f aca="false">+[4]data1cf!S642</f>
        <v>0</v>
      </c>
      <c r="U642" s="341" t="n">
        <f aca="false">+[4]data1cf!T642</f>
        <v>0</v>
      </c>
      <c r="V642" s="341" t="n">
        <f aca="false">+[4]data1cf!U642</f>
        <v>0</v>
      </c>
      <c r="W642" s="341" t="n">
        <f aca="false">+[4]data1cf!V642</f>
        <v>0</v>
      </c>
      <c r="X642" s="341" t="n">
        <f aca="false">+[4]data1cf!W642</f>
        <v>0</v>
      </c>
      <c r="Y642" s="341" t="n">
        <f aca="false">+[4]data1cf!X642</f>
        <v>0</v>
      </c>
      <c r="Z642" s="341" t="n">
        <f aca="false">+[4]data1cf!Y642</f>
        <v>0</v>
      </c>
      <c r="AA642" s="341" t="n">
        <f aca="false">+[4]data1cf!Z642</f>
        <v>0</v>
      </c>
      <c r="AB642" s="341"/>
      <c r="AC642" s="342" t="n">
        <f aca="false">XNPV(0.1,B642:AA642,$B$1:$AA$1)</f>
        <v>22796.1185389843</v>
      </c>
      <c r="AD642" s="342" t="n">
        <f aca="false">SUMPRODUCT(B642:AA642,$B$1010:$AA$1010)</f>
        <v>47941.7668292735</v>
      </c>
      <c r="AE642" s="343" t="n">
        <f aca="false">SUMPRODUCT(B642:AA642,$B$1012:$AA$1012)</f>
        <v>47606.8931088531</v>
      </c>
      <c r="AF642" s="344" t="n">
        <f aca="false">XIRR(B642:AA642,$B$1:$AA$1)</f>
        <v>0.155741059061698</v>
      </c>
      <c r="AG642" s="345" t="n">
        <f aca="false">1-EXP(-(1/0.25)*(AD642/ABS($AD$1010)))</f>
        <v>0.97973819106903</v>
      </c>
    </row>
    <row r="643" customFormat="false" ht="12.75" hidden="false" customHeight="false" outlineLevel="0" collapsed="false">
      <c r="A643" s="336"/>
      <c r="B643" s="341" t="n">
        <f aca="false">+[4]data1cf!A643</f>
        <v>-65451.9975816421</v>
      </c>
      <c r="C643" s="341" t="n">
        <f aca="false">+[4]data1cf!B643</f>
        <v>11996.7230511823</v>
      </c>
      <c r="D643" s="341" t="n">
        <f aca="false">+[4]data1cf!C643</f>
        <v>12834.2152777661</v>
      </c>
      <c r="E643" s="341" t="n">
        <f aca="false">+[4]data1cf!D643</f>
        <v>12501.3862117981</v>
      </c>
      <c r="F643" s="341" t="n">
        <f aca="false">+[4]data1cf!E643</f>
        <v>12231.9203245163</v>
      </c>
      <c r="G643" s="341" t="n">
        <f aca="false">+[4]data1cf!F643</f>
        <v>11996.1587884719</v>
      </c>
      <c r="H643" s="341" t="n">
        <f aca="false">+[4]data1cf!G643</f>
        <v>11707.6196621519</v>
      </c>
      <c r="I643" s="341" t="n">
        <f aca="false">+[4]data1cf!H643</f>
        <v>11609.9012492527</v>
      </c>
      <c r="J643" s="341" t="n">
        <f aca="false">+[4]data1cf!I643</f>
        <v>11648.4989735503</v>
      </c>
      <c r="K643" s="341" t="n">
        <f aca="false">+[4]data1cf!J643</f>
        <v>11638.4798072409</v>
      </c>
      <c r="L643" s="341" t="n">
        <f aca="false">+[4]data1cf!K643</f>
        <v>11563.6774531272</v>
      </c>
      <c r="M643" s="341" t="n">
        <f aca="false">+[4]data1cf!L643</f>
        <v>11433.3773571416</v>
      </c>
      <c r="N643" s="341" t="n">
        <f aca="false">+[4]data1cf!M643</f>
        <v>11509.9511569899</v>
      </c>
      <c r="O643" s="341" t="n">
        <f aca="false">+[4]data1cf!N643</f>
        <v>11469.7513070269</v>
      </c>
      <c r="P643" s="341" t="n">
        <f aca="false">+[4]data1cf!O643</f>
        <v>11293.6161862037</v>
      </c>
      <c r="Q643" s="341" t="n">
        <f aca="false">+[4]data1cf!P643</f>
        <v>11447.9207031673</v>
      </c>
      <c r="R643" s="341" t="n">
        <f aca="false">+[4]data1cf!Q643</f>
        <v>750.708231462402</v>
      </c>
      <c r="S643" s="341" t="n">
        <f aca="false">+[4]data1cf!R643</f>
        <v>0</v>
      </c>
      <c r="T643" s="341" t="n">
        <f aca="false">+[4]data1cf!S643</f>
        <v>0</v>
      </c>
      <c r="U643" s="341" t="n">
        <f aca="false">+[4]data1cf!T643</f>
        <v>0</v>
      </c>
      <c r="V643" s="341" t="n">
        <f aca="false">+[4]data1cf!U643</f>
        <v>0</v>
      </c>
      <c r="W643" s="341" t="n">
        <f aca="false">+[4]data1cf!V643</f>
        <v>0</v>
      </c>
      <c r="X643" s="341" t="n">
        <f aca="false">+[4]data1cf!W643</f>
        <v>0</v>
      </c>
      <c r="Y643" s="341" t="n">
        <f aca="false">+[4]data1cf!X643</f>
        <v>0</v>
      </c>
      <c r="Z643" s="341" t="n">
        <f aca="false">+[4]data1cf!Y643</f>
        <v>0</v>
      </c>
      <c r="AA643" s="341" t="n">
        <f aca="false">+[4]data1cf!Z643</f>
        <v>0</v>
      </c>
      <c r="AB643" s="341"/>
      <c r="AC643" s="342" t="n">
        <f aca="false">XNPV(0.1,B643:AA643,$B$1:$AA$1)</f>
        <v>25486.6889965953</v>
      </c>
      <c r="AD643" s="342" t="n">
        <f aca="false">SUMPRODUCT(B643:AA643,$B$1010:$AA$1010)</f>
        <v>50397.5218856416</v>
      </c>
      <c r="AE643" s="343" t="n">
        <f aca="false">SUMPRODUCT(B643:AA643,$B$1012:$AA$1012)</f>
        <v>50065.4285091053</v>
      </c>
      <c r="AF643" s="344" t="n">
        <f aca="false">XIRR(B643:AA643,$B$1:$AA$1)</f>
        <v>0.165198138220446</v>
      </c>
      <c r="AG643" s="345" t="n">
        <f aca="false">1-EXP(-(1/0.25)*(AD643/ABS($AD$1010)))</f>
        <v>0.983406423750386</v>
      </c>
    </row>
    <row r="644" customFormat="false" ht="12.75" hidden="false" customHeight="false" outlineLevel="0" collapsed="false">
      <c r="A644" s="336"/>
      <c r="B644" s="341" t="n">
        <f aca="false">+[4]data1cf!A644</f>
        <v>-68862.8418046249</v>
      </c>
      <c r="C644" s="341" t="n">
        <f aca="false">+[4]data1cf!B644</f>
        <v>12145.3560941295</v>
      </c>
      <c r="D644" s="341" t="n">
        <f aca="false">+[4]data1cf!C644</f>
        <v>13116.4826528597</v>
      </c>
      <c r="E644" s="341" t="n">
        <f aca="false">+[4]data1cf!D644</f>
        <v>12645.702876724</v>
      </c>
      <c r="F644" s="341" t="n">
        <f aca="false">+[4]data1cf!E644</f>
        <v>12298.1967075226</v>
      </c>
      <c r="G644" s="341" t="n">
        <f aca="false">+[4]data1cf!F644</f>
        <v>12180.7820571007</v>
      </c>
      <c r="H644" s="341" t="n">
        <f aca="false">+[4]data1cf!G644</f>
        <v>11771.4987011094</v>
      </c>
      <c r="I644" s="341" t="n">
        <f aca="false">+[4]data1cf!H644</f>
        <v>11716.146929124</v>
      </c>
      <c r="J644" s="341" t="n">
        <f aca="false">+[4]data1cf!I644</f>
        <v>11554.4524233124</v>
      </c>
      <c r="K644" s="341" t="n">
        <f aca="false">+[4]data1cf!J644</f>
        <v>11629.1027953885</v>
      </c>
      <c r="L644" s="341" t="n">
        <f aca="false">+[4]data1cf!K644</f>
        <v>11606.1261503751</v>
      </c>
      <c r="M644" s="341" t="n">
        <f aca="false">+[4]data1cf!L644</f>
        <v>11494.5009516174</v>
      </c>
      <c r="N644" s="341" t="n">
        <f aca="false">+[4]data1cf!M644</f>
        <v>11524.7445080616</v>
      </c>
      <c r="O644" s="341" t="n">
        <f aca="false">+[4]data1cf!N644</f>
        <v>11506.900386098</v>
      </c>
      <c r="P644" s="341" t="n">
        <f aca="false">+[4]data1cf!O644</f>
        <v>11369.6544228555</v>
      </c>
      <c r="Q644" s="341" t="n">
        <f aca="false">+[4]data1cf!P644</f>
        <v>11233.394215425</v>
      </c>
      <c r="R644" s="341" t="n">
        <f aca="false">+[4]data1cf!Q644</f>
        <v>789.829250362326</v>
      </c>
      <c r="S644" s="341" t="n">
        <f aca="false">+[4]data1cf!R644</f>
        <v>0</v>
      </c>
      <c r="T644" s="341" t="n">
        <f aca="false">+[4]data1cf!S644</f>
        <v>0</v>
      </c>
      <c r="U644" s="341" t="n">
        <f aca="false">+[4]data1cf!T644</f>
        <v>0</v>
      </c>
      <c r="V644" s="341" t="n">
        <f aca="false">+[4]data1cf!U644</f>
        <v>0</v>
      </c>
      <c r="W644" s="341" t="n">
        <f aca="false">+[4]data1cf!V644</f>
        <v>0</v>
      </c>
      <c r="X644" s="341" t="n">
        <f aca="false">+[4]data1cf!W644</f>
        <v>0</v>
      </c>
      <c r="Y644" s="341" t="n">
        <f aca="false">+[4]data1cf!X644</f>
        <v>0</v>
      </c>
      <c r="Z644" s="341" t="n">
        <f aca="false">+[4]data1cf!Y644</f>
        <v>0</v>
      </c>
      <c r="AA644" s="341" t="n">
        <f aca="false">+[4]data1cf!Z644</f>
        <v>0</v>
      </c>
      <c r="AB644" s="341"/>
      <c r="AC644" s="342" t="n">
        <f aca="false">XNPV(0.1,B644:AA644,$B$1:$AA$1)</f>
        <v>22785.578343755</v>
      </c>
      <c r="AD644" s="342" t="n">
        <f aca="false">SUMPRODUCT(B644:AA644,$B$1010:$AA$1010)</f>
        <v>47792.2010620687</v>
      </c>
      <c r="AE644" s="343" t="n">
        <f aca="false">SUMPRODUCT(B644:AA644,$B$1012:$AA$1012)</f>
        <v>47459.0436530795</v>
      </c>
      <c r="AF644" s="344" t="n">
        <f aca="false">XIRR(B644:AA644,$B$1:$AA$1)</f>
        <v>0.156080838312051</v>
      </c>
      <c r="AG644" s="345" t="n">
        <f aca="false">1-EXP(-(1/0.25)*(AD644/ABS($AD$1010)))</f>
        <v>0.979490223088291</v>
      </c>
    </row>
    <row r="645" customFormat="false" ht="12.75" hidden="false" customHeight="false" outlineLevel="0" collapsed="false">
      <c r="A645" s="336"/>
      <c r="B645" s="341" t="n">
        <f aca="false">+[4]data1cf!A645</f>
        <v>-64546.1444696068</v>
      </c>
      <c r="C645" s="341" t="n">
        <f aca="false">+[4]data1cf!B645</f>
        <v>11899.178596565</v>
      </c>
      <c r="D645" s="341" t="n">
        <f aca="false">+[4]data1cf!C645</f>
        <v>12788.1748589732</v>
      </c>
      <c r="E645" s="341" t="n">
        <f aca="false">+[4]data1cf!D645</f>
        <v>12480.0290025946</v>
      </c>
      <c r="F645" s="341" t="n">
        <f aca="false">+[4]data1cf!E645</f>
        <v>12427.7308929048</v>
      </c>
      <c r="G645" s="341" t="n">
        <f aca="false">+[4]data1cf!F645</f>
        <v>12017.2632664411</v>
      </c>
      <c r="H645" s="341" t="n">
        <f aca="false">+[4]data1cf!G645</f>
        <v>11774.9181006008</v>
      </c>
      <c r="I645" s="341" t="n">
        <f aca="false">+[4]data1cf!H645</f>
        <v>11714.5333384534</v>
      </c>
      <c r="J645" s="341" t="n">
        <f aca="false">+[4]data1cf!I645</f>
        <v>11685.1281681089</v>
      </c>
      <c r="K645" s="341" t="n">
        <f aca="false">+[4]data1cf!J645</f>
        <v>11601.7531391672</v>
      </c>
      <c r="L645" s="341" t="n">
        <f aca="false">+[4]data1cf!K645</f>
        <v>11440.6078537228</v>
      </c>
      <c r="M645" s="341" t="n">
        <f aca="false">+[4]data1cf!L645</f>
        <v>11391.3555662922</v>
      </c>
      <c r="N645" s="341" t="n">
        <f aca="false">+[4]data1cf!M645</f>
        <v>11445.9752456545</v>
      </c>
      <c r="O645" s="341" t="n">
        <f aca="false">+[4]data1cf!N645</f>
        <v>11369.6853210485</v>
      </c>
      <c r="P645" s="341" t="n">
        <f aca="false">+[4]data1cf!O645</f>
        <v>11264.6724728073</v>
      </c>
      <c r="Q645" s="341" t="n">
        <f aca="false">+[4]data1cf!P645</f>
        <v>11177.4699874009</v>
      </c>
      <c r="R645" s="341" t="n">
        <f aca="false">+[4]data1cf!Q645</f>
        <v>740.318458608602</v>
      </c>
      <c r="S645" s="341" t="n">
        <f aca="false">+[4]data1cf!R645</f>
        <v>0</v>
      </c>
      <c r="T645" s="341" t="n">
        <f aca="false">+[4]data1cf!S645</f>
        <v>0</v>
      </c>
      <c r="U645" s="341" t="n">
        <f aca="false">+[4]data1cf!T645</f>
        <v>0</v>
      </c>
      <c r="V645" s="341" t="n">
        <f aca="false">+[4]data1cf!U645</f>
        <v>0</v>
      </c>
      <c r="W645" s="341" t="n">
        <f aca="false">+[4]data1cf!V645</f>
        <v>0</v>
      </c>
      <c r="X645" s="341" t="n">
        <f aca="false">+[4]data1cf!W645</f>
        <v>0</v>
      </c>
      <c r="Y645" s="341" t="n">
        <f aca="false">+[4]data1cf!X645</f>
        <v>0</v>
      </c>
      <c r="Z645" s="341" t="n">
        <f aca="false">+[4]data1cf!Y645</f>
        <v>0</v>
      </c>
      <c r="AA645" s="341" t="n">
        <f aca="false">+[4]data1cf!Z645</f>
        <v>0</v>
      </c>
      <c r="AB645" s="341"/>
      <c r="AC645" s="342" t="n">
        <f aca="false">XNPV(0.1,B645:AA645,$B$1:$AA$1)</f>
        <v>26303.726443027</v>
      </c>
      <c r="AD645" s="342" t="n">
        <f aca="false">SUMPRODUCT(B645:AA645,$B$1010:$AA$1010)</f>
        <v>51161.7347099124</v>
      </c>
      <c r="AE645" s="343" t="n">
        <f aca="false">SUMPRODUCT(B645:AA645,$B$1012:$AA$1012)</f>
        <v>50830.6549948752</v>
      </c>
      <c r="AF645" s="344" t="n">
        <f aca="false">XIRR(B645:AA645,$B$1:$AA$1)</f>
        <v>0.168156354404731</v>
      </c>
      <c r="AG645" s="345" t="n">
        <f aca="false">1-EXP(-(1/0.25)*(AD645/ABS($AD$1010)))</f>
        <v>0.984406352874354</v>
      </c>
    </row>
    <row r="646" customFormat="false" ht="12.75" hidden="false" customHeight="false" outlineLevel="0" collapsed="false">
      <c r="A646" s="336"/>
      <c r="B646" s="341" t="n">
        <f aca="false">+[4]data1cf!A646</f>
        <v>-74123.4547699538</v>
      </c>
      <c r="C646" s="341" t="n">
        <f aca="false">+[4]data1cf!B646</f>
        <v>12184.8342068078</v>
      </c>
      <c r="D646" s="341" t="n">
        <f aca="false">+[4]data1cf!C646</f>
        <v>13160.8395096779</v>
      </c>
      <c r="E646" s="341" t="n">
        <f aca="false">+[4]data1cf!D646</f>
        <v>13030.1016909312</v>
      </c>
      <c r="F646" s="341" t="n">
        <f aca="false">+[4]data1cf!E646</f>
        <v>12467.7684257797</v>
      </c>
      <c r="G646" s="341" t="n">
        <f aca="false">+[4]data1cf!F646</f>
        <v>12246.1298530952</v>
      </c>
      <c r="H646" s="341" t="n">
        <f aca="false">+[4]data1cf!G646</f>
        <v>12006.2613727546</v>
      </c>
      <c r="I646" s="341" t="n">
        <f aca="false">+[4]data1cf!H646</f>
        <v>11878.3128194021</v>
      </c>
      <c r="J646" s="341" t="n">
        <f aca="false">+[4]data1cf!I646</f>
        <v>11797.5869099864</v>
      </c>
      <c r="K646" s="341" t="n">
        <f aca="false">+[4]data1cf!J646</f>
        <v>11707.5901899652</v>
      </c>
      <c r="L646" s="341" t="n">
        <f aca="false">+[4]data1cf!K646</f>
        <v>11677.9078075199</v>
      </c>
      <c r="M646" s="341" t="n">
        <f aca="false">+[4]data1cf!L646</f>
        <v>11731.4995165262</v>
      </c>
      <c r="N646" s="341" t="n">
        <f aca="false">+[4]data1cf!M646</f>
        <v>11743.0426003534</v>
      </c>
      <c r="O646" s="341" t="n">
        <f aca="false">+[4]data1cf!N646</f>
        <v>11616.6675456607</v>
      </c>
      <c r="P646" s="341" t="n">
        <f aca="false">+[4]data1cf!O646</f>
        <v>11524.1424908156</v>
      </c>
      <c r="Q646" s="341" t="n">
        <f aca="false">+[4]data1cf!P646</f>
        <v>11450.1776391418</v>
      </c>
      <c r="R646" s="341" t="n">
        <f aca="false">+[4]data1cf!Q646</f>
        <v>850.166376829462</v>
      </c>
      <c r="S646" s="341" t="n">
        <f aca="false">+[4]data1cf!R646</f>
        <v>0</v>
      </c>
      <c r="T646" s="341" t="n">
        <f aca="false">+[4]data1cf!S646</f>
        <v>0</v>
      </c>
      <c r="U646" s="341" t="n">
        <f aca="false">+[4]data1cf!T646</f>
        <v>0</v>
      </c>
      <c r="V646" s="341" t="n">
        <f aca="false">+[4]data1cf!U646</f>
        <v>0</v>
      </c>
      <c r="W646" s="341" t="n">
        <f aca="false">+[4]data1cf!V646</f>
        <v>0</v>
      </c>
      <c r="X646" s="341" t="n">
        <f aca="false">+[4]data1cf!W646</f>
        <v>0</v>
      </c>
      <c r="Y646" s="341" t="n">
        <f aca="false">+[4]data1cf!X646</f>
        <v>0</v>
      </c>
      <c r="Z646" s="341" t="n">
        <f aca="false">+[4]data1cf!Y646</f>
        <v>0</v>
      </c>
      <c r="AA646" s="341" t="n">
        <f aca="false">+[4]data1cf!Z646</f>
        <v>0</v>
      </c>
      <c r="AB646" s="341"/>
      <c r="AC646" s="342" t="n">
        <f aca="false">XNPV(0.1,B646:AA646,$B$1:$AA$1)</f>
        <v>18722.3687776442</v>
      </c>
      <c r="AD646" s="342" t="n">
        <f aca="false">SUMPRODUCT(B646:AA646,$B$1010:$AA$1010)</f>
        <v>44094.820290815</v>
      </c>
      <c r="AE646" s="343" t="n">
        <f aca="false">SUMPRODUCT(B646:AA646,$B$1012:$AA$1012)</f>
        <v>43756.7510247702</v>
      </c>
      <c r="AF646" s="344" t="n">
        <f aca="false">XIRR(B646:AA646,$B$1:$AA$1)</f>
        <v>0.143209331346301</v>
      </c>
      <c r="AG646" s="345" t="n">
        <f aca="false">1-EXP(-(1/0.25)*(AD646/ABS($AD$1010)))</f>
        <v>0.972295274068308</v>
      </c>
    </row>
    <row r="647" customFormat="false" ht="12.75" hidden="false" customHeight="false" outlineLevel="0" collapsed="false">
      <c r="A647" s="336"/>
      <c r="B647" s="341" t="n">
        <f aca="false">+[4]data1cf!A647</f>
        <v>-65021.7571219251</v>
      </c>
      <c r="C647" s="341" t="n">
        <f aca="false">+[4]data1cf!B647</f>
        <v>11971.9021952703</v>
      </c>
      <c r="D647" s="341" t="n">
        <f aca="false">+[4]data1cf!C647</f>
        <v>12880.1980752786</v>
      </c>
      <c r="E647" s="341" t="n">
        <f aca="false">+[4]data1cf!D647</f>
        <v>12569.8523437739</v>
      </c>
      <c r="F647" s="341" t="n">
        <f aca="false">+[4]data1cf!E647</f>
        <v>12242.8555015149</v>
      </c>
      <c r="G647" s="341" t="n">
        <f aca="false">+[4]data1cf!F647</f>
        <v>12058.3405906921</v>
      </c>
      <c r="H647" s="341" t="n">
        <f aca="false">+[4]data1cf!G647</f>
        <v>11790.8155301221</v>
      </c>
      <c r="I647" s="341" t="n">
        <f aca="false">+[4]data1cf!H647</f>
        <v>11636.8374854832</v>
      </c>
      <c r="J647" s="341" t="n">
        <f aca="false">+[4]data1cf!I647</f>
        <v>11505.6151854446</v>
      </c>
      <c r="K647" s="341" t="n">
        <f aca="false">+[4]data1cf!J647</f>
        <v>11583.7339323711</v>
      </c>
      <c r="L647" s="341" t="n">
        <f aca="false">+[4]data1cf!K647</f>
        <v>11504.009749026</v>
      </c>
      <c r="M647" s="341" t="n">
        <f aca="false">+[4]data1cf!L647</f>
        <v>11583.2094338914</v>
      </c>
      <c r="N647" s="341" t="n">
        <f aca="false">+[4]data1cf!M647</f>
        <v>11618.7243547123</v>
      </c>
      <c r="O647" s="341" t="n">
        <f aca="false">+[4]data1cf!N647</f>
        <v>11466.9354602035</v>
      </c>
      <c r="P647" s="341" t="n">
        <f aca="false">+[4]data1cf!O647</f>
        <v>11254.2909839594</v>
      </c>
      <c r="Q647" s="341" t="n">
        <f aca="false">+[4]data1cf!P647</f>
        <v>11189.9630073989</v>
      </c>
      <c r="R647" s="341" t="n">
        <f aca="false">+[4]data1cf!Q647</f>
        <v>745.773545485632</v>
      </c>
      <c r="S647" s="341" t="n">
        <f aca="false">+[4]data1cf!R647</f>
        <v>0</v>
      </c>
      <c r="T647" s="341" t="n">
        <f aca="false">+[4]data1cf!S647</f>
        <v>0</v>
      </c>
      <c r="U647" s="341" t="n">
        <f aca="false">+[4]data1cf!T647</f>
        <v>0</v>
      </c>
      <c r="V647" s="341" t="n">
        <f aca="false">+[4]data1cf!U647</f>
        <v>0</v>
      </c>
      <c r="W647" s="341" t="n">
        <f aca="false">+[4]data1cf!V647</f>
        <v>0</v>
      </c>
      <c r="X647" s="341" t="n">
        <f aca="false">+[4]data1cf!W647</f>
        <v>0</v>
      </c>
      <c r="Y647" s="341" t="n">
        <f aca="false">+[4]data1cf!X647</f>
        <v>0</v>
      </c>
      <c r="Z647" s="341" t="n">
        <f aca="false">+[4]data1cf!Y647</f>
        <v>0</v>
      </c>
      <c r="AA647" s="341" t="n">
        <f aca="false">+[4]data1cf!Z647</f>
        <v>0</v>
      </c>
      <c r="AB647" s="341"/>
      <c r="AC647" s="342" t="n">
        <f aca="false">XNPV(0.1,B647:AA647,$B$1:$AA$1)</f>
        <v>25990.9740365348</v>
      </c>
      <c r="AD647" s="342" t="n">
        <f aca="false">SUMPRODUCT(B647:AA647,$B$1010:$AA$1010)</f>
        <v>50889.981291804</v>
      </c>
      <c r="AE647" s="343" t="n">
        <f aca="false">SUMPRODUCT(B647:AA647,$B$1012:$AA$1012)</f>
        <v>50558.1703430752</v>
      </c>
      <c r="AF647" s="344" t="n">
        <f aca="false">XIRR(B647:AA647,$B$1:$AA$1)</f>
        <v>0.166925954797404</v>
      </c>
      <c r="AG647" s="345" t="n">
        <f aca="false">1-EXP(-(1/0.25)*(AD647/ABS($AD$1010)))</f>
        <v>0.984057877636269</v>
      </c>
    </row>
    <row r="648" customFormat="false" ht="12.75" hidden="false" customHeight="false" outlineLevel="0" collapsed="false">
      <c r="A648" s="336"/>
      <c r="B648" s="341" t="n">
        <f aca="false">+[4]data1cf!A648</f>
        <v>-65064.3096411248</v>
      </c>
      <c r="C648" s="341" t="n">
        <f aca="false">+[4]data1cf!B648</f>
        <v>11796.6720533016</v>
      </c>
      <c r="D648" s="341" t="n">
        <f aca="false">+[4]data1cf!C648</f>
        <v>12787.8754995032</v>
      </c>
      <c r="E648" s="341" t="n">
        <f aca="false">+[4]data1cf!D648</f>
        <v>12734.6871066514</v>
      </c>
      <c r="F648" s="341" t="n">
        <f aca="false">+[4]data1cf!E648</f>
        <v>12324.2338855456</v>
      </c>
      <c r="G648" s="341" t="n">
        <f aca="false">+[4]data1cf!F648</f>
        <v>11939.1061954943</v>
      </c>
      <c r="H648" s="341" t="n">
        <f aca="false">+[4]data1cf!G648</f>
        <v>11772.0752987367</v>
      </c>
      <c r="I648" s="341" t="n">
        <f aca="false">+[4]data1cf!H648</f>
        <v>11572.9541961735</v>
      </c>
      <c r="J648" s="341" t="n">
        <f aca="false">+[4]data1cf!I648</f>
        <v>11559.2346369453</v>
      </c>
      <c r="K648" s="341" t="n">
        <f aca="false">+[4]data1cf!J648</f>
        <v>11564.6716639095</v>
      </c>
      <c r="L648" s="341" t="n">
        <f aca="false">+[4]data1cf!K648</f>
        <v>11636.0540592789</v>
      </c>
      <c r="M648" s="341" t="n">
        <f aca="false">+[4]data1cf!L648</f>
        <v>11388.9242059519</v>
      </c>
      <c r="N648" s="341" t="n">
        <f aca="false">+[4]data1cf!M648</f>
        <v>11417.450043544</v>
      </c>
      <c r="O648" s="341" t="n">
        <f aca="false">+[4]data1cf!N648</f>
        <v>11436.3939480925</v>
      </c>
      <c r="P648" s="341" t="n">
        <f aca="false">+[4]data1cf!O648</f>
        <v>11176.536388018</v>
      </c>
      <c r="Q648" s="341" t="n">
        <f aca="false">+[4]data1cf!P648</f>
        <v>11299.3458931436</v>
      </c>
      <c r="R648" s="341" t="n">
        <f aca="false">+[4]data1cf!Q648</f>
        <v>746.261605859845</v>
      </c>
      <c r="S648" s="341" t="n">
        <f aca="false">+[4]data1cf!R648</f>
        <v>0</v>
      </c>
      <c r="T648" s="341" t="n">
        <f aca="false">+[4]data1cf!S648</f>
        <v>0</v>
      </c>
      <c r="U648" s="341" t="n">
        <f aca="false">+[4]data1cf!T648</f>
        <v>0</v>
      </c>
      <c r="V648" s="341" t="n">
        <f aca="false">+[4]data1cf!U648</f>
        <v>0</v>
      </c>
      <c r="W648" s="341" t="n">
        <f aca="false">+[4]data1cf!V648</f>
        <v>0</v>
      </c>
      <c r="X648" s="341" t="n">
        <f aca="false">+[4]data1cf!W648</f>
        <v>0</v>
      </c>
      <c r="Y648" s="341" t="n">
        <f aca="false">+[4]data1cf!X648</f>
        <v>0</v>
      </c>
      <c r="Z648" s="341" t="n">
        <f aca="false">+[4]data1cf!Y648</f>
        <v>0</v>
      </c>
      <c r="AA648" s="341" t="n">
        <f aca="false">+[4]data1cf!Z648</f>
        <v>0</v>
      </c>
      <c r="AB648" s="341"/>
      <c r="AC648" s="342" t="n">
        <f aca="false">XNPV(0.1,B648:AA648,$B$1:$AA$1)</f>
        <v>25707.5020519483</v>
      </c>
      <c r="AD648" s="342" t="n">
        <f aca="false">SUMPRODUCT(B648:AA648,$B$1010:$AA$1010)</f>
        <v>50552.3996654899</v>
      </c>
      <c r="AE648" s="343" t="n">
        <f aca="false">SUMPRODUCT(B648:AA648,$B$1012:$AA$1012)</f>
        <v>50221.3680049845</v>
      </c>
      <c r="AF648" s="344" t="n">
        <f aca="false">XIRR(B648:AA648,$B$1:$AA$1)</f>
        <v>0.166148842519807</v>
      </c>
      <c r="AG648" s="345" t="n">
        <f aca="false">1-EXP(-(1/0.25)*(AD648/ABS($AD$1010)))</f>
        <v>0.98361412444937</v>
      </c>
    </row>
    <row r="649" customFormat="false" ht="12.75" hidden="false" customHeight="false" outlineLevel="0" collapsed="false">
      <c r="A649" s="336"/>
      <c r="B649" s="341" t="n">
        <f aca="false">+[4]data1cf!A649</f>
        <v>-63657.7350246896</v>
      </c>
      <c r="C649" s="341" t="n">
        <f aca="false">+[4]data1cf!B649</f>
        <v>11898.3225303038</v>
      </c>
      <c r="D649" s="341" t="n">
        <f aca="false">+[4]data1cf!C649</f>
        <v>12947.863296164</v>
      </c>
      <c r="E649" s="341" t="n">
        <f aca="false">+[4]data1cf!D649</f>
        <v>12542.5343491127</v>
      </c>
      <c r="F649" s="341" t="n">
        <f aca="false">+[4]data1cf!E649</f>
        <v>12130.5762649592</v>
      </c>
      <c r="G649" s="341" t="n">
        <f aca="false">+[4]data1cf!F649</f>
        <v>11936.2785453025</v>
      </c>
      <c r="H649" s="341" t="n">
        <f aca="false">+[4]data1cf!G649</f>
        <v>11796.558983119</v>
      </c>
      <c r="I649" s="341" t="n">
        <f aca="false">+[4]data1cf!H649</f>
        <v>11708.4139865403</v>
      </c>
      <c r="J649" s="341" t="n">
        <f aca="false">+[4]data1cf!I649</f>
        <v>11712.2114144655</v>
      </c>
      <c r="K649" s="341" t="n">
        <f aca="false">+[4]data1cf!J649</f>
        <v>11609.2235393157</v>
      </c>
      <c r="L649" s="341" t="n">
        <f aca="false">+[4]data1cf!K649</f>
        <v>11430.9866876995</v>
      </c>
      <c r="M649" s="341" t="n">
        <f aca="false">+[4]data1cf!L649</f>
        <v>11461.025471472</v>
      </c>
      <c r="N649" s="341" t="n">
        <f aca="false">+[4]data1cf!M649</f>
        <v>11283.4143955097</v>
      </c>
      <c r="O649" s="341" t="n">
        <f aca="false">+[4]data1cf!N649</f>
        <v>11415.001968841</v>
      </c>
      <c r="P649" s="341" t="n">
        <f aca="false">+[4]data1cf!O649</f>
        <v>11354.7094203002</v>
      </c>
      <c r="Q649" s="341" t="n">
        <f aca="false">+[4]data1cf!P649</f>
        <v>11465.8017034015</v>
      </c>
      <c r="R649" s="341" t="n">
        <f aca="false">+[4]data1cf!Q649</f>
        <v>730.12875763918</v>
      </c>
      <c r="S649" s="341" t="n">
        <f aca="false">+[4]data1cf!R649</f>
        <v>0</v>
      </c>
      <c r="T649" s="341" t="n">
        <f aca="false">+[4]data1cf!S649</f>
        <v>0</v>
      </c>
      <c r="U649" s="341" t="n">
        <f aca="false">+[4]data1cf!T649</f>
        <v>0</v>
      </c>
      <c r="V649" s="341" t="n">
        <f aca="false">+[4]data1cf!U649</f>
        <v>0</v>
      </c>
      <c r="W649" s="341" t="n">
        <f aca="false">+[4]data1cf!V649</f>
        <v>0</v>
      </c>
      <c r="X649" s="341" t="n">
        <f aca="false">+[4]data1cf!W649</f>
        <v>0</v>
      </c>
      <c r="Y649" s="341" t="n">
        <f aca="false">+[4]data1cf!X649</f>
        <v>0</v>
      </c>
      <c r="Z649" s="341" t="n">
        <f aca="false">+[4]data1cf!Y649</f>
        <v>0</v>
      </c>
      <c r="AA649" s="341" t="n">
        <f aca="false">+[4]data1cf!Z649</f>
        <v>0</v>
      </c>
      <c r="AB649" s="341"/>
      <c r="AC649" s="342" t="n">
        <f aca="false">XNPV(0.1,B649:AA649,$B$1:$AA$1)</f>
        <v>27214.4067278275</v>
      </c>
      <c r="AD649" s="342" t="n">
        <f aca="false">SUMPRODUCT(B649:AA649,$B$1010:$AA$1010)</f>
        <v>52096.6463890688</v>
      </c>
      <c r="AE649" s="343" t="n">
        <f aca="false">SUMPRODUCT(B649:AA649,$B$1012:$AA$1012)</f>
        <v>51765.0462728833</v>
      </c>
      <c r="AF649" s="344" t="n">
        <f aca="false">XIRR(B649:AA649,$B$1:$AA$1)</f>
        <v>0.171277538764083</v>
      </c>
      <c r="AG649" s="345" t="n">
        <f aca="false">1-EXP(-(1/0.25)*(AD649/ABS($AD$1010)))</f>
        <v>0.985548056355895</v>
      </c>
    </row>
    <row r="650" customFormat="false" ht="12.75" hidden="false" customHeight="false" outlineLevel="0" collapsed="false">
      <c r="A650" s="336"/>
      <c r="B650" s="341" t="n">
        <f aca="false">+[4]data1cf!A650</f>
        <v>-64418.6650439532</v>
      </c>
      <c r="C650" s="341" t="n">
        <f aca="false">+[4]data1cf!B650</f>
        <v>11814.624491527</v>
      </c>
      <c r="D650" s="341" t="n">
        <f aca="false">+[4]data1cf!C650</f>
        <v>12832.9841620106</v>
      </c>
      <c r="E650" s="341" t="n">
        <f aca="false">+[4]data1cf!D650</f>
        <v>12473.3295549179</v>
      </c>
      <c r="F650" s="341" t="n">
        <f aca="false">+[4]data1cf!E650</f>
        <v>12294.7924646705</v>
      </c>
      <c r="G650" s="341" t="n">
        <f aca="false">+[4]data1cf!F650</f>
        <v>12167.7825679315</v>
      </c>
      <c r="H650" s="341" t="n">
        <f aca="false">+[4]data1cf!G650</f>
        <v>11824.5212415518</v>
      </c>
      <c r="I650" s="341" t="n">
        <f aca="false">+[4]data1cf!H650</f>
        <v>11685.9945601511</v>
      </c>
      <c r="J650" s="341" t="n">
        <f aca="false">+[4]data1cf!I650</f>
        <v>11633.1285142561</v>
      </c>
      <c r="K650" s="341" t="n">
        <f aca="false">+[4]data1cf!J650</f>
        <v>11533.4321746965</v>
      </c>
      <c r="L650" s="341" t="n">
        <f aca="false">+[4]data1cf!K650</f>
        <v>11553.8424351257</v>
      </c>
      <c r="M650" s="341" t="n">
        <f aca="false">+[4]data1cf!L650</f>
        <v>11532.2071213736</v>
      </c>
      <c r="N650" s="341" t="n">
        <f aca="false">+[4]data1cf!M650</f>
        <v>11277.4994557507</v>
      </c>
      <c r="O650" s="341" t="n">
        <f aca="false">+[4]data1cf!N650</f>
        <v>11349.4213976323</v>
      </c>
      <c r="P650" s="341" t="n">
        <f aca="false">+[4]data1cf!O650</f>
        <v>11333.6551771436</v>
      </c>
      <c r="Q650" s="341" t="n">
        <f aca="false">+[4]data1cf!P650</f>
        <v>11245.2309422546</v>
      </c>
      <c r="R650" s="341" t="n">
        <f aca="false">+[4]data1cf!Q650</f>
        <v>738.856320588125</v>
      </c>
      <c r="S650" s="341" t="n">
        <f aca="false">+[4]data1cf!R650</f>
        <v>0</v>
      </c>
      <c r="T650" s="341" t="n">
        <f aca="false">+[4]data1cf!S650</f>
        <v>0</v>
      </c>
      <c r="U650" s="341" t="n">
        <f aca="false">+[4]data1cf!T650</f>
        <v>0</v>
      </c>
      <c r="V650" s="341" t="n">
        <f aca="false">+[4]data1cf!U650</f>
        <v>0</v>
      </c>
      <c r="W650" s="341" t="n">
        <f aca="false">+[4]data1cf!V650</f>
        <v>0</v>
      </c>
      <c r="X650" s="341" t="n">
        <f aca="false">+[4]data1cf!W650</f>
        <v>0</v>
      </c>
      <c r="Y650" s="341" t="n">
        <f aca="false">+[4]data1cf!X650</f>
        <v>0</v>
      </c>
      <c r="Z650" s="341" t="n">
        <f aca="false">+[4]data1cf!Y650</f>
        <v>0</v>
      </c>
      <c r="AA650" s="341" t="n">
        <f aca="false">+[4]data1cf!Z650</f>
        <v>0</v>
      </c>
      <c r="AB650" s="341"/>
      <c r="AC650" s="342" t="n">
        <f aca="false">XNPV(0.1,B650:AA650,$B$1:$AA$1)</f>
        <v>26416.6129443776</v>
      </c>
      <c r="AD650" s="342" t="n">
        <f aca="false">SUMPRODUCT(B650:AA650,$B$1010:$AA$1010)</f>
        <v>51292.3909793904</v>
      </c>
      <c r="AE650" s="343" t="n">
        <f aca="false">SUMPRODUCT(B650:AA650,$B$1012:$AA$1012)</f>
        <v>50961.0178803494</v>
      </c>
      <c r="AF650" s="344" t="n">
        <f aca="false">XIRR(B650:AA650,$B$1:$AA$1)</f>
        <v>0.168483290946298</v>
      </c>
      <c r="AG650" s="345" t="n">
        <f aca="false">1-EXP(-(1/0.25)*(AD650/ABS($AD$1010)))</f>
        <v>0.984571174325411</v>
      </c>
    </row>
    <row r="651" customFormat="false" ht="12.75" hidden="false" customHeight="false" outlineLevel="0" collapsed="false">
      <c r="A651" s="336"/>
      <c r="B651" s="341" t="n">
        <f aca="false">+[4]data1cf!A651</f>
        <v>-62062.6946819586</v>
      </c>
      <c r="C651" s="341" t="n">
        <f aca="false">+[4]data1cf!B651</f>
        <v>11862.9089980475</v>
      </c>
      <c r="D651" s="341" t="n">
        <f aca="false">+[4]data1cf!C651</f>
        <v>12775.4883669673</v>
      </c>
      <c r="E651" s="341" t="n">
        <f aca="false">+[4]data1cf!D651</f>
        <v>12481.4435301297</v>
      </c>
      <c r="F651" s="341" t="n">
        <f aca="false">+[4]data1cf!E651</f>
        <v>12235.0955047586</v>
      </c>
      <c r="G651" s="341" t="n">
        <f aca="false">+[4]data1cf!F651</f>
        <v>11984.7135360401</v>
      </c>
      <c r="H651" s="341" t="n">
        <f aca="false">+[4]data1cf!G651</f>
        <v>11712.8755961569</v>
      </c>
      <c r="I651" s="341" t="n">
        <f aca="false">+[4]data1cf!H651</f>
        <v>11598.6813234104</v>
      </c>
      <c r="J651" s="341" t="n">
        <f aca="false">+[4]data1cf!I651</f>
        <v>11468.6942554214</v>
      </c>
      <c r="K651" s="341" t="n">
        <f aca="false">+[4]data1cf!J651</f>
        <v>11706.11261941</v>
      </c>
      <c r="L651" s="341" t="n">
        <f aca="false">+[4]data1cf!K651</f>
        <v>11563.9549016738</v>
      </c>
      <c r="M651" s="341" t="n">
        <f aca="false">+[4]data1cf!L651</f>
        <v>11493.8159032338</v>
      </c>
      <c r="N651" s="341" t="n">
        <f aca="false">+[4]data1cf!M651</f>
        <v>11429.9747391469</v>
      </c>
      <c r="O651" s="341" t="n">
        <f aca="false">+[4]data1cf!N651</f>
        <v>11348.2392929838</v>
      </c>
      <c r="P651" s="341" t="n">
        <f aca="false">+[4]data1cf!O651</f>
        <v>11206.777147886</v>
      </c>
      <c r="Q651" s="341" t="n">
        <f aca="false">+[4]data1cf!P651</f>
        <v>11240.096654869</v>
      </c>
      <c r="R651" s="341" t="n">
        <f aca="false">+[4]data1cf!Q651</f>
        <v>711.834282924193</v>
      </c>
      <c r="S651" s="341" t="n">
        <f aca="false">+[4]data1cf!R651</f>
        <v>0</v>
      </c>
      <c r="T651" s="341" t="n">
        <f aca="false">+[4]data1cf!S651</f>
        <v>0</v>
      </c>
      <c r="U651" s="341" t="n">
        <f aca="false">+[4]data1cf!T651</f>
        <v>0</v>
      </c>
      <c r="V651" s="341" t="n">
        <f aca="false">+[4]data1cf!U651</f>
        <v>0</v>
      </c>
      <c r="W651" s="341" t="n">
        <f aca="false">+[4]data1cf!V651</f>
        <v>0</v>
      </c>
      <c r="X651" s="341" t="n">
        <f aca="false">+[4]data1cf!W651</f>
        <v>0</v>
      </c>
      <c r="Y651" s="341" t="n">
        <f aca="false">+[4]data1cf!X651</f>
        <v>0</v>
      </c>
      <c r="Z651" s="341" t="n">
        <f aca="false">+[4]data1cf!Y651</f>
        <v>0</v>
      </c>
      <c r="AA651" s="341" t="n">
        <f aca="false">+[4]data1cf!Z651</f>
        <v>0</v>
      </c>
      <c r="AB651" s="341"/>
      <c r="AC651" s="342" t="n">
        <f aca="false">XNPV(0.1,B651:AA651,$B$1:$AA$1)</f>
        <v>28507.5932377975</v>
      </c>
      <c r="AD651" s="342" t="n">
        <f aca="false">SUMPRODUCT(B651:AA651,$B$1010:$AA$1010)</f>
        <v>53310.415053875</v>
      </c>
      <c r="AE651" s="343" t="n">
        <f aca="false">SUMPRODUCT(B651:AA651,$B$1012:$AA$1012)</f>
        <v>52979.890179552</v>
      </c>
      <c r="AF651" s="344" t="n">
        <f aca="false">XIRR(B651:AA651,$B$1:$AA$1)</f>
        <v>0.176244183812711</v>
      </c>
      <c r="AG651" s="345" t="n">
        <f aca="false">1-EXP(-(1/0.25)*(AD651/ABS($AD$1010)))</f>
        <v>0.986906508225727</v>
      </c>
    </row>
    <row r="652" customFormat="false" ht="12.75" hidden="false" customHeight="false" outlineLevel="0" collapsed="false">
      <c r="A652" s="336"/>
      <c r="B652" s="341" t="n">
        <f aca="false">+[4]data1cf!A652</f>
        <v>-73390.383914062</v>
      </c>
      <c r="C652" s="341" t="n">
        <f aca="false">+[4]data1cf!B652</f>
        <v>12205.0959144847</v>
      </c>
      <c r="D652" s="341" t="n">
        <f aca="false">+[4]data1cf!C652</f>
        <v>13230.6584150174</v>
      </c>
      <c r="E652" s="341" t="n">
        <f aca="false">+[4]data1cf!D652</f>
        <v>12803.0438327611</v>
      </c>
      <c r="F652" s="341" t="n">
        <f aca="false">+[4]data1cf!E652</f>
        <v>12526.5985919139</v>
      </c>
      <c r="G652" s="341" t="n">
        <f aca="false">+[4]data1cf!F652</f>
        <v>12201.8725567385</v>
      </c>
      <c r="H652" s="341" t="n">
        <f aca="false">+[4]data1cf!G652</f>
        <v>12076.3552438778</v>
      </c>
      <c r="I652" s="341" t="n">
        <f aca="false">+[4]data1cf!H652</f>
        <v>11957.5703395798</v>
      </c>
      <c r="J652" s="341" t="n">
        <f aca="false">+[4]data1cf!I652</f>
        <v>11792.7213911256</v>
      </c>
      <c r="K652" s="341" t="n">
        <f aca="false">+[4]data1cf!J652</f>
        <v>11795.6320159314</v>
      </c>
      <c r="L652" s="341" t="n">
        <f aca="false">+[4]data1cf!K652</f>
        <v>11663.4890758419</v>
      </c>
      <c r="M652" s="341" t="n">
        <f aca="false">+[4]data1cf!L652</f>
        <v>11612.6186225135</v>
      </c>
      <c r="N652" s="341" t="n">
        <f aca="false">+[4]data1cf!M652</f>
        <v>11585.4519157941</v>
      </c>
      <c r="O652" s="341" t="n">
        <f aca="false">+[4]data1cf!N652</f>
        <v>11522.4630244252</v>
      </c>
      <c r="P652" s="341" t="n">
        <f aca="false">+[4]data1cf!O652</f>
        <v>11583.4703617468</v>
      </c>
      <c r="Q652" s="341" t="n">
        <f aca="false">+[4]data1cf!P652</f>
        <v>11493.6118029851</v>
      </c>
      <c r="R652" s="341" t="n">
        <f aca="false">+[4]data1cf!Q652</f>
        <v>841.758347340725</v>
      </c>
      <c r="S652" s="341" t="n">
        <f aca="false">+[4]data1cf!R652</f>
        <v>0</v>
      </c>
      <c r="T652" s="341" t="n">
        <f aca="false">+[4]data1cf!S652</f>
        <v>0</v>
      </c>
      <c r="U652" s="341" t="n">
        <f aca="false">+[4]data1cf!T652</f>
        <v>0</v>
      </c>
      <c r="V652" s="341" t="n">
        <f aca="false">+[4]data1cf!U652</f>
        <v>0</v>
      </c>
      <c r="W652" s="341" t="n">
        <f aca="false">+[4]data1cf!V652</f>
        <v>0</v>
      </c>
      <c r="X652" s="341" t="n">
        <f aca="false">+[4]data1cf!W652</f>
        <v>0</v>
      </c>
      <c r="Y652" s="341" t="n">
        <f aca="false">+[4]data1cf!X652</f>
        <v>0</v>
      </c>
      <c r="Z652" s="341" t="n">
        <f aca="false">+[4]data1cf!Y652</f>
        <v>0</v>
      </c>
      <c r="AA652" s="341" t="n">
        <f aca="false">+[4]data1cf!Z652</f>
        <v>0</v>
      </c>
      <c r="AB652" s="341"/>
      <c r="AC652" s="342" t="n">
        <f aca="false">XNPV(0.1,B652:AA652,$B$1:$AA$1)</f>
        <v>19388.479038604</v>
      </c>
      <c r="AD652" s="342" t="n">
        <f aca="false">SUMPRODUCT(B652:AA652,$B$1010:$AA$1010)</f>
        <v>44735.67094631</v>
      </c>
      <c r="AE652" s="343" t="n">
        <f aca="false">SUMPRODUCT(B652:AA652,$B$1012:$AA$1012)</f>
        <v>44398.0029637844</v>
      </c>
      <c r="AF652" s="344" t="n">
        <f aca="false">XIRR(B652:AA652,$B$1:$AA$1)</f>
        <v>0.145135486591573</v>
      </c>
      <c r="AG652" s="345" t="n">
        <f aca="false">1-EXP(-(1/0.25)*(AD652/ABS($AD$1010)))</f>
        <v>0.973702239565233</v>
      </c>
    </row>
    <row r="653" customFormat="false" ht="12.75" hidden="false" customHeight="false" outlineLevel="0" collapsed="false">
      <c r="A653" s="336"/>
      <c r="B653" s="341" t="n">
        <f aca="false">+[4]data1cf!A653</f>
        <v>-62004.9745584023</v>
      </c>
      <c r="C653" s="341" t="n">
        <f aca="false">+[4]data1cf!B653</f>
        <v>11861.6044693744</v>
      </c>
      <c r="D653" s="341" t="n">
        <f aca="false">+[4]data1cf!C653</f>
        <v>12768.4291102819</v>
      </c>
      <c r="E653" s="341" t="n">
        <f aca="false">+[4]data1cf!D653</f>
        <v>12424.6242963603</v>
      </c>
      <c r="F653" s="341" t="n">
        <f aca="false">+[4]data1cf!E653</f>
        <v>12107.6523243424</v>
      </c>
      <c r="G653" s="341" t="n">
        <f aca="false">+[4]data1cf!F653</f>
        <v>11847.8856886002</v>
      </c>
      <c r="H653" s="341" t="n">
        <f aca="false">+[4]data1cf!G653</f>
        <v>11722.7321985424</v>
      </c>
      <c r="I653" s="341" t="n">
        <f aca="false">+[4]data1cf!H653</f>
        <v>11565.9435328267</v>
      </c>
      <c r="J653" s="341" t="n">
        <f aca="false">+[4]data1cf!I653</f>
        <v>11357.6150122196</v>
      </c>
      <c r="K653" s="341" t="n">
        <f aca="false">+[4]data1cf!J653</f>
        <v>11649.7345709438</v>
      </c>
      <c r="L653" s="341" t="n">
        <f aca="false">+[4]data1cf!K653</f>
        <v>11305.5919315185</v>
      </c>
      <c r="M653" s="341" t="n">
        <f aca="false">+[4]data1cf!L653</f>
        <v>11401.5528166363</v>
      </c>
      <c r="N653" s="341" t="n">
        <f aca="false">+[4]data1cf!M653</f>
        <v>11318.4363679145</v>
      </c>
      <c r="O653" s="341" t="n">
        <f aca="false">+[4]data1cf!N653</f>
        <v>11408.1551721135</v>
      </c>
      <c r="P653" s="341" t="n">
        <f aca="false">+[4]data1cf!O653</f>
        <v>11138.492793208</v>
      </c>
      <c r="Q653" s="341" t="n">
        <f aca="false">+[4]data1cf!P653</f>
        <v>11158.794057213</v>
      </c>
      <c r="R653" s="341" t="n">
        <f aca="false">+[4]data1cf!Q653</f>
        <v>711.172256195051</v>
      </c>
      <c r="S653" s="341" t="n">
        <f aca="false">+[4]data1cf!R653</f>
        <v>0</v>
      </c>
      <c r="T653" s="341" t="n">
        <f aca="false">+[4]data1cf!S653</f>
        <v>0</v>
      </c>
      <c r="U653" s="341" t="n">
        <f aca="false">+[4]data1cf!T653</f>
        <v>0</v>
      </c>
      <c r="V653" s="341" t="n">
        <f aca="false">+[4]data1cf!U653</f>
        <v>0</v>
      </c>
      <c r="W653" s="341" t="n">
        <f aca="false">+[4]data1cf!V653</f>
        <v>0</v>
      </c>
      <c r="X653" s="341" t="n">
        <f aca="false">+[4]data1cf!W653</f>
        <v>0</v>
      </c>
      <c r="Y653" s="341" t="n">
        <f aca="false">+[4]data1cf!X653</f>
        <v>0</v>
      </c>
      <c r="Z653" s="341" t="n">
        <f aca="false">+[4]data1cf!Y653</f>
        <v>0</v>
      </c>
      <c r="AA653" s="341" t="n">
        <f aca="false">+[4]data1cf!Z653</f>
        <v>0</v>
      </c>
      <c r="AB653" s="341"/>
      <c r="AC653" s="342" t="n">
        <f aca="false">XNPV(0.1,B653:AA653,$B$1:$AA$1)</f>
        <v>28069.1737977924</v>
      </c>
      <c r="AD653" s="342" t="n">
        <f aca="false">SUMPRODUCT(B653:AA653,$B$1010:$AA$1010)</f>
        <v>52706.4521922776</v>
      </c>
      <c r="AE653" s="343" t="n">
        <f aca="false">SUMPRODUCT(B653:AA653,$B$1012:$AA$1012)</f>
        <v>52378.1466040103</v>
      </c>
      <c r="AF653" s="344" t="n">
        <f aca="false">XIRR(B653:AA653,$B$1:$AA$1)</f>
        <v>0.175319636157294</v>
      </c>
      <c r="AG653" s="345" t="n">
        <f aca="false">1-EXP(-(1/0.25)*(AD653/ABS($AD$1010)))</f>
        <v>0.986247309100631</v>
      </c>
    </row>
    <row r="654" customFormat="false" ht="12.75" hidden="false" customHeight="false" outlineLevel="0" collapsed="false">
      <c r="A654" s="336"/>
      <c r="B654" s="341" t="n">
        <f aca="false">+[4]data1cf!A654</f>
        <v>-64944.1586709228</v>
      </c>
      <c r="C654" s="341" t="n">
        <f aca="false">+[4]data1cf!B654</f>
        <v>11868.8810085619</v>
      </c>
      <c r="D654" s="341" t="n">
        <f aca="false">+[4]data1cf!C654</f>
        <v>12833.462854513</v>
      </c>
      <c r="E654" s="341" t="n">
        <f aca="false">+[4]data1cf!D654</f>
        <v>12476.3404449336</v>
      </c>
      <c r="F654" s="341" t="n">
        <f aca="false">+[4]data1cf!E654</f>
        <v>12222.6660968783</v>
      </c>
      <c r="G654" s="341" t="n">
        <f aca="false">+[4]data1cf!F654</f>
        <v>11985.8210946873</v>
      </c>
      <c r="H654" s="341" t="n">
        <f aca="false">+[4]data1cf!G654</f>
        <v>11865.7477791027</v>
      </c>
      <c r="I654" s="341" t="n">
        <f aca="false">+[4]data1cf!H654</f>
        <v>11639.9449126999</v>
      </c>
      <c r="J654" s="341" t="n">
        <f aca="false">+[4]data1cf!I654</f>
        <v>11630.6610737001</v>
      </c>
      <c r="K654" s="341" t="n">
        <f aca="false">+[4]data1cf!J654</f>
        <v>11635.983388015</v>
      </c>
      <c r="L654" s="341" t="n">
        <f aca="false">+[4]data1cf!K654</f>
        <v>11432.7295651172</v>
      </c>
      <c r="M654" s="341" t="n">
        <f aca="false">+[4]data1cf!L654</f>
        <v>11544.8965764418</v>
      </c>
      <c r="N654" s="341" t="n">
        <f aca="false">+[4]data1cf!M654</f>
        <v>11584.0221039164</v>
      </c>
      <c r="O654" s="341" t="n">
        <f aca="false">+[4]data1cf!N654</f>
        <v>11271.7905985143</v>
      </c>
      <c r="P654" s="341" t="n">
        <f aca="false">+[4]data1cf!O654</f>
        <v>11241.9831229639</v>
      </c>
      <c r="Q654" s="341" t="n">
        <f aca="false">+[4]data1cf!P654</f>
        <v>11377.2092857063</v>
      </c>
      <c r="R654" s="341" t="n">
        <f aca="false">+[4]data1cf!Q654</f>
        <v>744.883522292016</v>
      </c>
      <c r="S654" s="341" t="n">
        <f aca="false">+[4]data1cf!R654</f>
        <v>0</v>
      </c>
      <c r="T654" s="341" t="n">
        <f aca="false">+[4]data1cf!S654</f>
        <v>0</v>
      </c>
      <c r="U654" s="341" t="n">
        <f aca="false">+[4]data1cf!T654</f>
        <v>0</v>
      </c>
      <c r="V654" s="341" t="n">
        <f aca="false">+[4]data1cf!U654</f>
        <v>0</v>
      </c>
      <c r="W654" s="341" t="n">
        <f aca="false">+[4]data1cf!V654</f>
        <v>0</v>
      </c>
      <c r="X654" s="341" t="n">
        <f aca="false">+[4]data1cf!W654</f>
        <v>0</v>
      </c>
      <c r="Y654" s="341" t="n">
        <f aca="false">+[4]data1cf!X654</f>
        <v>0</v>
      </c>
      <c r="Z654" s="341" t="n">
        <f aca="false">+[4]data1cf!Y654</f>
        <v>0</v>
      </c>
      <c r="AA654" s="341" t="n">
        <f aca="false">+[4]data1cf!Z654</f>
        <v>0</v>
      </c>
      <c r="AB654" s="341"/>
      <c r="AC654" s="342" t="n">
        <f aca="false">XNPV(0.1,B654:AA654,$B$1:$AA$1)</f>
        <v>25864.5202848594</v>
      </c>
      <c r="AD654" s="342" t="n">
        <f aca="false">SUMPRODUCT(B654:AA654,$B$1010:$AA$1010)</f>
        <v>50749.499847626</v>
      </c>
      <c r="AE654" s="343" t="n">
        <f aca="false">SUMPRODUCT(B654:AA654,$B$1012:$AA$1012)</f>
        <v>50417.8681217619</v>
      </c>
      <c r="AF654" s="344" t="n">
        <f aca="false">XIRR(B654:AA654,$B$1:$AA$1)</f>
        <v>0.166566768990672</v>
      </c>
      <c r="AG654" s="345" t="n">
        <f aca="false">1-EXP(-(1/0.25)*(AD654/ABS($AD$1010)))</f>
        <v>0.983874692791009</v>
      </c>
    </row>
    <row r="655" customFormat="false" ht="12.75" hidden="false" customHeight="false" outlineLevel="0" collapsed="false">
      <c r="A655" s="336"/>
      <c r="B655" s="341" t="n">
        <f aca="false">+[4]data1cf!A655</f>
        <v>-72487.8098283651</v>
      </c>
      <c r="C655" s="341" t="n">
        <f aca="false">+[4]data1cf!B655</f>
        <v>12062.2732084223</v>
      </c>
      <c r="D655" s="341" t="n">
        <f aca="false">+[4]data1cf!C655</f>
        <v>13108.5566654867</v>
      </c>
      <c r="E655" s="341" t="n">
        <f aca="false">+[4]data1cf!D655</f>
        <v>12752.2501819841</v>
      </c>
      <c r="F655" s="341" t="n">
        <f aca="false">+[4]data1cf!E655</f>
        <v>12480.495099997</v>
      </c>
      <c r="G655" s="341" t="n">
        <f aca="false">+[4]data1cf!F655</f>
        <v>12362.9078185464</v>
      </c>
      <c r="H655" s="341" t="n">
        <f aca="false">+[4]data1cf!G655</f>
        <v>11944.0738290512</v>
      </c>
      <c r="I655" s="341" t="n">
        <f aca="false">+[4]data1cf!H655</f>
        <v>11864.4917083068</v>
      </c>
      <c r="J655" s="341" t="n">
        <f aca="false">+[4]data1cf!I655</f>
        <v>11840.6228294306</v>
      </c>
      <c r="K655" s="341" t="n">
        <f aca="false">+[4]data1cf!J655</f>
        <v>11735.3762717494</v>
      </c>
      <c r="L655" s="341" t="n">
        <f aca="false">+[4]data1cf!K655</f>
        <v>11598.8759983824</v>
      </c>
      <c r="M655" s="341" t="n">
        <f aca="false">+[4]data1cf!L655</f>
        <v>11556.9600683184</v>
      </c>
      <c r="N655" s="341" t="n">
        <f aca="false">+[4]data1cf!M655</f>
        <v>11516.4187967346</v>
      </c>
      <c r="O655" s="341" t="n">
        <f aca="false">+[4]data1cf!N655</f>
        <v>11738.3574667851</v>
      </c>
      <c r="P655" s="341" t="n">
        <f aca="false">+[4]data1cf!O655</f>
        <v>11536.6240072687</v>
      </c>
      <c r="Q655" s="341" t="n">
        <f aca="false">+[4]data1cf!P655</f>
        <v>11481.5157035747</v>
      </c>
      <c r="R655" s="341" t="n">
        <f aca="false">+[4]data1cf!Q655</f>
        <v>831.406183607417</v>
      </c>
      <c r="S655" s="341" t="n">
        <f aca="false">+[4]data1cf!R655</f>
        <v>0</v>
      </c>
      <c r="T655" s="341" t="n">
        <f aca="false">+[4]data1cf!S655</f>
        <v>0</v>
      </c>
      <c r="U655" s="341" t="n">
        <f aca="false">+[4]data1cf!T655</f>
        <v>0</v>
      </c>
      <c r="V655" s="341" t="n">
        <f aca="false">+[4]data1cf!U655</f>
        <v>0</v>
      </c>
      <c r="W655" s="341" t="n">
        <f aca="false">+[4]data1cf!V655</f>
        <v>0</v>
      </c>
      <c r="X655" s="341" t="n">
        <f aca="false">+[4]data1cf!W655</f>
        <v>0</v>
      </c>
      <c r="Y655" s="341" t="n">
        <f aca="false">+[4]data1cf!X655</f>
        <v>0</v>
      </c>
      <c r="Z655" s="341" t="n">
        <f aca="false">+[4]data1cf!Y655</f>
        <v>0</v>
      </c>
      <c r="AA655" s="341" t="n">
        <f aca="false">+[4]data1cf!Z655</f>
        <v>0</v>
      </c>
      <c r="AB655" s="341"/>
      <c r="AC655" s="342" t="n">
        <f aca="false">XNPV(0.1,B655:AA655,$B$1:$AA$1)</f>
        <v>19943.7435473401</v>
      </c>
      <c r="AD655" s="342" t="n">
        <f aca="false">SUMPRODUCT(B655:AA655,$B$1010:$AA$1010)</f>
        <v>45241.9271779889</v>
      </c>
      <c r="AE655" s="343" t="n">
        <f aca="false">SUMPRODUCT(B655:AA655,$B$1012:$AA$1012)</f>
        <v>44904.8298707999</v>
      </c>
      <c r="AF655" s="344" t="n">
        <f aca="false">XIRR(B655:AA655,$B$1:$AA$1)</f>
        <v>0.146832232579397</v>
      </c>
      <c r="AG655" s="345" t="n">
        <f aca="false">1-EXP(-(1/0.25)*(AD655/ABS($AD$1010)))</f>
        <v>0.974763007511662</v>
      </c>
    </row>
    <row r="656" customFormat="false" ht="12.75" hidden="false" customHeight="false" outlineLevel="0" collapsed="false">
      <c r="A656" s="336"/>
      <c r="B656" s="341" t="n">
        <f aca="false">+[4]data1cf!A656</f>
        <v>-68490.1985186293</v>
      </c>
      <c r="C656" s="341" t="n">
        <f aca="false">+[4]data1cf!B656</f>
        <v>12060.672187885</v>
      </c>
      <c r="D656" s="341" t="n">
        <f aca="false">+[4]data1cf!C656</f>
        <v>13025.3021565</v>
      </c>
      <c r="E656" s="341" t="n">
        <f aca="false">+[4]data1cf!D656</f>
        <v>12639.4679712261</v>
      </c>
      <c r="F656" s="341" t="n">
        <f aca="false">+[4]data1cf!E656</f>
        <v>12295.4473099109</v>
      </c>
      <c r="G656" s="341" t="n">
        <f aca="false">+[4]data1cf!F656</f>
        <v>12141.5669104321</v>
      </c>
      <c r="H656" s="341" t="n">
        <f aca="false">+[4]data1cf!G656</f>
        <v>11884.8421303736</v>
      </c>
      <c r="I656" s="341" t="n">
        <f aca="false">+[4]data1cf!H656</f>
        <v>11718.4789925891</v>
      </c>
      <c r="J656" s="341" t="n">
        <f aca="false">+[4]data1cf!I656</f>
        <v>11645.028404778</v>
      </c>
      <c r="K656" s="341" t="n">
        <f aca="false">+[4]data1cf!J656</f>
        <v>11640.8209378598</v>
      </c>
      <c r="L656" s="341" t="n">
        <f aca="false">+[4]data1cf!K656</f>
        <v>11512.3583884853</v>
      </c>
      <c r="M656" s="341" t="n">
        <f aca="false">+[4]data1cf!L656</f>
        <v>11563.1367195303</v>
      </c>
      <c r="N656" s="341" t="n">
        <f aca="false">+[4]data1cf!M656</f>
        <v>11611.9025207057</v>
      </c>
      <c r="O656" s="341" t="n">
        <f aca="false">+[4]data1cf!N656</f>
        <v>11588.2436914421</v>
      </c>
      <c r="P656" s="341" t="n">
        <f aca="false">+[4]data1cf!O656</f>
        <v>11524.9927009492</v>
      </c>
      <c r="Q656" s="341" t="n">
        <f aca="false">+[4]data1cf!P656</f>
        <v>11396.7132982501</v>
      </c>
      <c r="R656" s="341" t="n">
        <f aca="false">+[4]data1cf!Q656</f>
        <v>785.55518092927</v>
      </c>
      <c r="S656" s="341" t="n">
        <f aca="false">+[4]data1cf!R656</f>
        <v>0</v>
      </c>
      <c r="T656" s="341" t="n">
        <f aca="false">+[4]data1cf!S656</f>
        <v>0</v>
      </c>
      <c r="U656" s="341" t="n">
        <f aca="false">+[4]data1cf!T656</f>
        <v>0</v>
      </c>
      <c r="V656" s="341" t="n">
        <f aca="false">+[4]data1cf!U656</f>
        <v>0</v>
      </c>
      <c r="W656" s="341" t="n">
        <f aca="false">+[4]data1cf!V656</f>
        <v>0</v>
      </c>
      <c r="X656" s="341" t="n">
        <f aca="false">+[4]data1cf!W656</f>
        <v>0</v>
      </c>
      <c r="Y656" s="341" t="n">
        <f aca="false">+[4]data1cf!X656</f>
        <v>0</v>
      </c>
      <c r="Z656" s="341" t="n">
        <f aca="false">+[4]data1cf!Y656</f>
        <v>0</v>
      </c>
      <c r="AA656" s="341" t="n">
        <f aca="false">+[4]data1cf!Z656</f>
        <v>0</v>
      </c>
      <c r="AB656" s="341"/>
      <c r="AC656" s="342" t="n">
        <f aca="false">XNPV(0.1,B656:AA656,$B$1:$AA$1)</f>
        <v>23205.5355446794</v>
      </c>
      <c r="AD656" s="342" t="n">
        <f aca="false">SUMPRODUCT(B656:AA656,$B$1010:$AA$1010)</f>
        <v>48302.2630199073</v>
      </c>
      <c r="AE656" s="343" t="n">
        <f aca="false">SUMPRODUCT(B656:AA656,$B$1012:$AA$1012)</f>
        <v>47967.7088553369</v>
      </c>
      <c r="AF656" s="344" t="n">
        <f aca="false">XIRR(B656:AA656,$B$1:$AA$1)</f>
        <v>0.157160360300452</v>
      </c>
      <c r="AG656" s="345" t="n">
        <f aca="false">1-EXP(-(1/0.25)*(AD656/ABS($AD$1010)))</f>
        <v>0.980323613240498</v>
      </c>
    </row>
    <row r="657" customFormat="false" ht="12.75" hidden="false" customHeight="false" outlineLevel="0" collapsed="false">
      <c r="A657" s="336"/>
      <c r="B657" s="341" t="n">
        <f aca="false">+[4]data1cf!A657</f>
        <v>-66517.7131674894</v>
      </c>
      <c r="C657" s="341" t="n">
        <f aca="false">+[4]data1cf!B657</f>
        <v>11828.5580221294</v>
      </c>
      <c r="D657" s="341" t="n">
        <f aca="false">+[4]data1cf!C657</f>
        <v>12791.1305086702</v>
      </c>
      <c r="E657" s="341" t="n">
        <f aca="false">+[4]data1cf!D657</f>
        <v>12723.28672606</v>
      </c>
      <c r="F657" s="341" t="n">
        <f aca="false">+[4]data1cf!E657</f>
        <v>12299.2820588945</v>
      </c>
      <c r="G657" s="341" t="n">
        <f aca="false">+[4]data1cf!F657</f>
        <v>12132.1375781781</v>
      </c>
      <c r="H657" s="341" t="n">
        <f aca="false">+[4]data1cf!G657</f>
        <v>12100.611149803</v>
      </c>
      <c r="I657" s="341" t="n">
        <f aca="false">+[4]data1cf!H657</f>
        <v>11703.1654222637</v>
      </c>
      <c r="J657" s="341" t="n">
        <f aca="false">+[4]data1cf!I657</f>
        <v>11660.7781628616</v>
      </c>
      <c r="K657" s="341" t="n">
        <f aca="false">+[4]data1cf!J657</f>
        <v>11636.2901244353</v>
      </c>
      <c r="L657" s="341" t="n">
        <f aca="false">+[4]data1cf!K657</f>
        <v>11608.9320788158</v>
      </c>
      <c r="M657" s="341" t="n">
        <f aca="false">+[4]data1cf!L657</f>
        <v>11452.2251147263</v>
      </c>
      <c r="N657" s="341" t="n">
        <f aca="false">+[4]data1cf!M657</f>
        <v>11501.8752643936</v>
      </c>
      <c r="O657" s="341" t="n">
        <f aca="false">+[4]data1cf!N657</f>
        <v>11446.6129094469</v>
      </c>
      <c r="P657" s="341" t="n">
        <f aca="false">+[4]data1cf!O657</f>
        <v>11387.6090988239</v>
      </c>
      <c r="Q657" s="341" t="n">
        <f aca="false">+[4]data1cf!P657</f>
        <v>11286.0008736294</v>
      </c>
      <c r="R657" s="341" t="n">
        <f aca="false">+[4]data1cf!Q657</f>
        <v>762.931562945836</v>
      </c>
      <c r="S657" s="341" t="n">
        <f aca="false">+[4]data1cf!R657</f>
        <v>0</v>
      </c>
      <c r="T657" s="341" t="n">
        <f aca="false">+[4]data1cf!S657</f>
        <v>0</v>
      </c>
      <c r="U657" s="341" t="n">
        <f aca="false">+[4]data1cf!T657</f>
        <v>0</v>
      </c>
      <c r="V657" s="341" t="n">
        <f aca="false">+[4]data1cf!U657</f>
        <v>0</v>
      </c>
      <c r="W657" s="341" t="n">
        <f aca="false">+[4]data1cf!V657</f>
        <v>0</v>
      </c>
      <c r="X657" s="341" t="n">
        <f aca="false">+[4]data1cf!W657</f>
        <v>0</v>
      </c>
      <c r="Y657" s="341" t="n">
        <f aca="false">+[4]data1cf!X657</f>
        <v>0</v>
      </c>
      <c r="Z657" s="341" t="n">
        <f aca="false">+[4]data1cf!Y657</f>
        <v>0</v>
      </c>
      <c r="AA657" s="341" t="n">
        <f aca="false">+[4]data1cf!Z657</f>
        <v>0</v>
      </c>
      <c r="AB657" s="341"/>
      <c r="AC657" s="342" t="n">
        <f aca="false">XNPV(0.1,B657:AA657,$B$1:$AA$1)</f>
        <v>24807.3553383342</v>
      </c>
      <c r="AD657" s="342" t="n">
        <f aca="false">SUMPRODUCT(B657:AA657,$B$1010:$AA$1010)</f>
        <v>49835.4219715526</v>
      </c>
      <c r="AE657" s="343" t="n">
        <f aca="false">SUMPRODUCT(B657:AA657,$B$1012:$AA$1012)</f>
        <v>49501.9938742606</v>
      </c>
      <c r="AF657" s="344" t="n">
        <f aca="false">XIRR(B657:AA657,$B$1:$AA$1)</f>
        <v>0.162521705756499</v>
      </c>
      <c r="AG657" s="345" t="n">
        <f aca="false">1-EXP(-(1/0.25)*(AD657/ABS($AD$1010)))</f>
        <v>0.982630249425679</v>
      </c>
    </row>
    <row r="658" customFormat="false" ht="12.75" hidden="false" customHeight="false" outlineLevel="0" collapsed="false">
      <c r="A658" s="336"/>
      <c r="B658" s="341" t="n">
        <f aca="false">+[4]data1cf!A658</f>
        <v>-61936.5880800023</v>
      </c>
      <c r="C658" s="341" t="n">
        <f aca="false">+[4]data1cf!B658</f>
        <v>12055.658685723</v>
      </c>
      <c r="D658" s="341" t="n">
        <f aca="false">+[4]data1cf!C658</f>
        <v>12787.1899195472</v>
      </c>
      <c r="E658" s="341" t="n">
        <f aca="false">+[4]data1cf!D658</f>
        <v>12432.9734972537</v>
      </c>
      <c r="F658" s="341" t="n">
        <f aca="false">+[4]data1cf!E658</f>
        <v>12162.8143281182</v>
      </c>
      <c r="G658" s="341" t="n">
        <f aca="false">+[4]data1cf!F658</f>
        <v>11950.6112726273</v>
      </c>
      <c r="H658" s="341" t="n">
        <f aca="false">+[4]data1cf!G658</f>
        <v>11646.0272969859</v>
      </c>
      <c r="I658" s="341" t="n">
        <f aca="false">+[4]data1cf!H658</f>
        <v>11611.7090851422</v>
      </c>
      <c r="J658" s="341" t="n">
        <f aca="false">+[4]data1cf!I658</f>
        <v>11684.9331662117</v>
      </c>
      <c r="K658" s="341" t="n">
        <f aca="false">+[4]data1cf!J658</f>
        <v>11487.7059323505</v>
      </c>
      <c r="L658" s="341" t="n">
        <f aca="false">+[4]data1cf!K658</f>
        <v>11415.2132833672</v>
      </c>
      <c r="M658" s="341" t="n">
        <f aca="false">+[4]data1cf!L658</f>
        <v>11488.3555068749</v>
      </c>
      <c r="N658" s="341" t="n">
        <f aca="false">+[4]data1cf!M658</f>
        <v>11335.6353975212</v>
      </c>
      <c r="O658" s="341" t="n">
        <f aca="false">+[4]data1cf!N658</f>
        <v>11239.1092044328</v>
      </c>
      <c r="P658" s="341" t="n">
        <f aca="false">+[4]data1cf!O658</f>
        <v>11192.2147382972</v>
      </c>
      <c r="Q658" s="341" t="n">
        <f aca="false">+[4]data1cf!P658</f>
        <v>11137.5859372185</v>
      </c>
      <c r="R658" s="341" t="n">
        <f aca="false">+[4]data1cf!Q658</f>
        <v>710.387890642394</v>
      </c>
      <c r="S658" s="341" t="n">
        <f aca="false">+[4]data1cf!R658</f>
        <v>0</v>
      </c>
      <c r="T658" s="341" t="n">
        <f aca="false">+[4]data1cf!S658</f>
        <v>0</v>
      </c>
      <c r="U658" s="341" t="n">
        <f aca="false">+[4]data1cf!T658</f>
        <v>0</v>
      </c>
      <c r="V658" s="341" t="n">
        <f aca="false">+[4]data1cf!U658</f>
        <v>0</v>
      </c>
      <c r="W658" s="341" t="n">
        <f aca="false">+[4]data1cf!V658</f>
        <v>0</v>
      </c>
      <c r="X658" s="341" t="n">
        <f aca="false">+[4]data1cf!W658</f>
        <v>0</v>
      </c>
      <c r="Y658" s="341" t="n">
        <f aca="false">+[4]data1cf!X658</f>
        <v>0</v>
      </c>
      <c r="Z658" s="341" t="n">
        <f aca="false">+[4]data1cf!Y658</f>
        <v>0</v>
      </c>
      <c r="AA658" s="341" t="n">
        <f aca="false">+[4]data1cf!Z658</f>
        <v>0</v>
      </c>
      <c r="AB658" s="341"/>
      <c r="AC658" s="342" t="n">
        <f aca="false">XNPV(0.1,B658:AA658,$B$1:$AA$1)</f>
        <v>28539.3814092937</v>
      </c>
      <c r="AD658" s="342" t="n">
        <f aca="false">SUMPRODUCT(B658:AA658,$B$1010:$AA$1010)</f>
        <v>53251.3311069672</v>
      </c>
      <c r="AE658" s="343" t="n">
        <f aca="false">SUMPRODUCT(B658:AA658,$B$1012:$AA$1012)</f>
        <v>52922.1927178563</v>
      </c>
      <c r="AF658" s="344" t="n">
        <f aca="false">XIRR(B658:AA658,$B$1:$AA$1)</f>
        <v>0.176746903372873</v>
      </c>
      <c r="AG658" s="345" t="n">
        <f aca="false">1-EXP(-(1/0.25)*(AD658/ABS($AD$1010)))</f>
        <v>0.986843440092027</v>
      </c>
    </row>
    <row r="659" customFormat="false" ht="12.75" hidden="false" customHeight="false" outlineLevel="0" collapsed="false">
      <c r="A659" s="336"/>
      <c r="B659" s="341" t="n">
        <f aca="false">+[4]data1cf!A659</f>
        <v>-63533.1708917176</v>
      </c>
      <c r="C659" s="341" t="n">
        <f aca="false">+[4]data1cf!B659</f>
        <v>11765.7289373712</v>
      </c>
      <c r="D659" s="341" t="n">
        <f aca="false">+[4]data1cf!C659</f>
        <v>12787.8666552084</v>
      </c>
      <c r="E659" s="341" t="n">
        <f aca="false">+[4]data1cf!D659</f>
        <v>12364.2967849805</v>
      </c>
      <c r="F659" s="341" t="n">
        <f aca="false">+[4]data1cf!E659</f>
        <v>12310.4485874723</v>
      </c>
      <c r="G659" s="341" t="n">
        <f aca="false">+[4]data1cf!F659</f>
        <v>12051.5692583077</v>
      </c>
      <c r="H659" s="341" t="n">
        <f aca="false">+[4]data1cf!G659</f>
        <v>11759.1763123689</v>
      </c>
      <c r="I659" s="341" t="n">
        <f aca="false">+[4]data1cf!H659</f>
        <v>11534.4003556262</v>
      </c>
      <c r="J659" s="341" t="n">
        <f aca="false">+[4]data1cf!I659</f>
        <v>11530.5045035351</v>
      </c>
      <c r="K659" s="341" t="n">
        <f aca="false">+[4]data1cf!J659</f>
        <v>11530.1599201973</v>
      </c>
      <c r="L659" s="341" t="n">
        <f aca="false">+[4]data1cf!K659</f>
        <v>11535.3731083314</v>
      </c>
      <c r="M659" s="341" t="n">
        <f aca="false">+[4]data1cf!L659</f>
        <v>11391.2401166014</v>
      </c>
      <c r="N659" s="341" t="n">
        <f aca="false">+[4]data1cf!M659</f>
        <v>11473.6019639883</v>
      </c>
      <c r="O659" s="341" t="n">
        <f aca="false">+[4]data1cf!N659</f>
        <v>11408.7838592571</v>
      </c>
      <c r="P659" s="341" t="n">
        <f aca="false">+[4]data1cf!O659</f>
        <v>11307.33055905</v>
      </c>
      <c r="Q659" s="341" t="n">
        <f aca="false">+[4]data1cf!P659</f>
        <v>11267.2056600877</v>
      </c>
      <c r="R659" s="341" t="n">
        <f aca="false">+[4]data1cf!Q659</f>
        <v>728.700056859644</v>
      </c>
      <c r="S659" s="341" t="n">
        <f aca="false">+[4]data1cf!R659</f>
        <v>0</v>
      </c>
      <c r="T659" s="341" t="n">
        <f aca="false">+[4]data1cf!S659</f>
        <v>0</v>
      </c>
      <c r="U659" s="341" t="n">
        <f aca="false">+[4]data1cf!T659</f>
        <v>0</v>
      </c>
      <c r="V659" s="341" t="n">
        <f aca="false">+[4]data1cf!U659</f>
        <v>0</v>
      </c>
      <c r="W659" s="341" t="n">
        <f aca="false">+[4]data1cf!V659</f>
        <v>0</v>
      </c>
      <c r="X659" s="341" t="n">
        <f aca="false">+[4]data1cf!W659</f>
        <v>0</v>
      </c>
      <c r="Y659" s="341" t="n">
        <f aca="false">+[4]data1cf!X659</f>
        <v>0</v>
      </c>
      <c r="Z659" s="341" t="n">
        <f aca="false">+[4]data1cf!Y659</f>
        <v>0</v>
      </c>
      <c r="AA659" s="341" t="n">
        <f aca="false">+[4]data1cf!Z659</f>
        <v>0</v>
      </c>
      <c r="AB659" s="341"/>
      <c r="AC659" s="342" t="n">
        <f aca="false">XNPV(0.1,B659:AA659,$B$1:$AA$1)</f>
        <v>26932.4331266993</v>
      </c>
      <c r="AD659" s="342" t="n">
        <f aca="false">SUMPRODUCT(B659:AA659,$B$1010:$AA$1010)</f>
        <v>51733.682359494</v>
      </c>
      <c r="AE659" s="343" t="n">
        <f aca="false">SUMPRODUCT(B659:AA659,$B$1012:$AA$1012)</f>
        <v>51403.1140934592</v>
      </c>
      <c r="AF659" s="344" t="n">
        <f aca="false">XIRR(B659:AA659,$B$1:$AA$1)</f>
        <v>0.170578068527083</v>
      </c>
      <c r="AG659" s="345" t="n">
        <f aca="false">1-EXP(-(1/0.25)*(AD659/ABS($AD$1010)))</f>
        <v>0.985115087379157</v>
      </c>
    </row>
    <row r="660" customFormat="false" ht="12.75" hidden="false" customHeight="false" outlineLevel="0" collapsed="false">
      <c r="A660" s="336"/>
      <c r="B660" s="341" t="n">
        <f aca="false">+[4]data1cf!A660</f>
        <v>-63527.674550129</v>
      </c>
      <c r="C660" s="341" t="n">
        <f aca="false">+[4]data1cf!B660</f>
        <v>12078.9921544658</v>
      </c>
      <c r="D660" s="341" t="n">
        <f aca="false">+[4]data1cf!C660</f>
        <v>12774.7225211651</v>
      </c>
      <c r="E660" s="341" t="n">
        <f aca="false">+[4]data1cf!D660</f>
        <v>12486.5376102452</v>
      </c>
      <c r="F660" s="341" t="n">
        <f aca="false">+[4]data1cf!E660</f>
        <v>12279.6373722646</v>
      </c>
      <c r="G660" s="341" t="n">
        <f aca="false">+[4]data1cf!F660</f>
        <v>12090.7791193858</v>
      </c>
      <c r="H660" s="341" t="n">
        <f aca="false">+[4]data1cf!G660</f>
        <v>11814.9364110832</v>
      </c>
      <c r="I660" s="341" t="n">
        <f aca="false">+[4]data1cf!H660</f>
        <v>11596.4440163496</v>
      </c>
      <c r="J660" s="341" t="n">
        <f aca="false">+[4]data1cf!I660</f>
        <v>11614.3518336793</v>
      </c>
      <c r="K660" s="341" t="n">
        <f aca="false">+[4]data1cf!J660</f>
        <v>11579.6174698846</v>
      </c>
      <c r="L660" s="341" t="n">
        <f aca="false">+[4]data1cf!K660</f>
        <v>11663.7971612393</v>
      </c>
      <c r="M660" s="341" t="n">
        <f aca="false">+[4]data1cf!L660</f>
        <v>11477.2478251404</v>
      </c>
      <c r="N660" s="341" t="n">
        <f aca="false">+[4]data1cf!M660</f>
        <v>11450.2545303038</v>
      </c>
      <c r="O660" s="341" t="n">
        <f aca="false">+[4]data1cf!N660</f>
        <v>11271.2367747523</v>
      </c>
      <c r="P660" s="341" t="n">
        <f aca="false">+[4]data1cf!O660</f>
        <v>11238.8934992242</v>
      </c>
      <c r="Q660" s="341" t="n">
        <f aca="false">+[4]data1cf!P660</f>
        <v>11342.6414623378</v>
      </c>
      <c r="R660" s="341" t="n">
        <f aca="false">+[4]data1cf!Q660</f>
        <v>728.637016020159</v>
      </c>
      <c r="S660" s="341" t="n">
        <f aca="false">+[4]data1cf!R660</f>
        <v>0</v>
      </c>
      <c r="T660" s="341" t="n">
        <f aca="false">+[4]data1cf!S660</f>
        <v>0</v>
      </c>
      <c r="U660" s="341" t="n">
        <f aca="false">+[4]data1cf!T660</f>
        <v>0</v>
      </c>
      <c r="V660" s="341" t="n">
        <f aca="false">+[4]data1cf!U660</f>
        <v>0</v>
      </c>
      <c r="W660" s="341" t="n">
        <f aca="false">+[4]data1cf!V660</f>
        <v>0</v>
      </c>
      <c r="X660" s="341" t="n">
        <f aca="false">+[4]data1cf!W660</f>
        <v>0</v>
      </c>
      <c r="Y660" s="341" t="n">
        <f aca="false">+[4]data1cf!X660</f>
        <v>0</v>
      </c>
      <c r="Z660" s="341" t="n">
        <f aca="false">+[4]data1cf!Y660</f>
        <v>0</v>
      </c>
      <c r="AA660" s="341" t="n">
        <f aca="false">+[4]data1cf!Z660</f>
        <v>0</v>
      </c>
      <c r="AB660" s="341"/>
      <c r="AC660" s="342" t="n">
        <f aca="false">XNPV(0.1,B660:AA660,$B$1:$AA$1)</f>
        <v>27462.6860422855</v>
      </c>
      <c r="AD660" s="342" t="n">
        <f aca="false">SUMPRODUCT(B660:AA660,$B$1010:$AA$1010)</f>
        <v>52344.4680051351</v>
      </c>
      <c r="AE660" s="343" t="n">
        <f aca="false">SUMPRODUCT(B660:AA660,$B$1012:$AA$1012)</f>
        <v>52012.964146766</v>
      </c>
      <c r="AF660" s="344" t="n">
        <f aca="false">XIRR(B660:AA660,$B$1:$AA$1)</f>
        <v>0.172133281947056</v>
      </c>
      <c r="AG660" s="345" t="n">
        <f aca="false">1-EXP(-(1/0.25)*(AD660/ABS($AD$1010)))</f>
        <v>0.985836417915668</v>
      </c>
    </row>
    <row r="661" customFormat="false" ht="12.75" hidden="false" customHeight="false" outlineLevel="0" collapsed="false">
      <c r="A661" s="336"/>
      <c r="B661" s="341" t="n">
        <f aca="false">+[4]data1cf!A661</f>
        <v>-64410.6965237254</v>
      </c>
      <c r="C661" s="341" t="n">
        <f aca="false">+[4]data1cf!B661</f>
        <v>11862.3296936102</v>
      </c>
      <c r="D661" s="341" t="n">
        <f aca="false">+[4]data1cf!C661</f>
        <v>12982.6330279477</v>
      </c>
      <c r="E661" s="341" t="n">
        <f aca="false">+[4]data1cf!D661</f>
        <v>12503.0979854935</v>
      </c>
      <c r="F661" s="341" t="n">
        <f aca="false">+[4]data1cf!E661</f>
        <v>12177.4528129962</v>
      </c>
      <c r="G661" s="341" t="n">
        <f aca="false">+[4]data1cf!F661</f>
        <v>11959.0524298633</v>
      </c>
      <c r="H661" s="341" t="n">
        <f aca="false">+[4]data1cf!G661</f>
        <v>11746.3683190121</v>
      </c>
      <c r="I661" s="341" t="n">
        <f aca="false">+[4]data1cf!H661</f>
        <v>11750.4535117938</v>
      </c>
      <c r="J661" s="341" t="n">
        <f aca="false">+[4]data1cf!I661</f>
        <v>11626.9189498538</v>
      </c>
      <c r="K661" s="341" t="n">
        <f aca="false">+[4]data1cf!J661</f>
        <v>11523.120331766</v>
      </c>
      <c r="L661" s="341" t="n">
        <f aca="false">+[4]data1cf!K661</f>
        <v>11552.0318409005</v>
      </c>
      <c r="M661" s="341" t="n">
        <f aca="false">+[4]data1cf!L661</f>
        <v>11415.0753838573</v>
      </c>
      <c r="N661" s="341" t="n">
        <f aca="false">+[4]data1cf!M661</f>
        <v>11361.173143529</v>
      </c>
      <c r="O661" s="341" t="n">
        <f aca="false">+[4]data1cf!N661</f>
        <v>11317.8591664154</v>
      </c>
      <c r="P661" s="341" t="n">
        <f aca="false">+[4]data1cf!O661</f>
        <v>11388.6913403711</v>
      </c>
      <c r="Q661" s="341" t="n">
        <f aca="false">+[4]data1cf!P661</f>
        <v>11198.6711730213</v>
      </c>
      <c r="R661" s="341" t="n">
        <f aca="false">+[4]data1cf!Q661</f>
        <v>738.764924848521</v>
      </c>
      <c r="S661" s="341" t="n">
        <f aca="false">+[4]data1cf!R661</f>
        <v>0</v>
      </c>
      <c r="T661" s="341" t="n">
        <f aca="false">+[4]data1cf!S661</f>
        <v>0</v>
      </c>
      <c r="U661" s="341" t="n">
        <f aca="false">+[4]data1cf!T661</f>
        <v>0</v>
      </c>
      <c r="V661" s="341" t="n">
        <f aca="false">+[4]data1cf!U661</f>
        <v>0</v>
      </c>
      <c r="W661" s="341" t="n">
        <f aca="false">+[4]data1cf!V661</f>
        <v>0</v>
      </c>
      <c r="X661" s="341" t="n">
        <f aca="false">+[4]data1cf!W661</f>
        <v>0</v>
      </c>
      <c r="Y661" s="341" t="n">
        <f aca="false">+[4]data1cf!X661</f>
        <v>0</v>
      </c>
      <c r="Z661" s="341" t="n">
        <f aca="false">+[4]data1cf!Y661</f>
        <v>0</v>
      </c>
      <c r="AA661" s="341" t="n">
        <f aca="false">+[4]data1cf!Z661</f>
        <v>0</v>
      </c>
      <c r="AB661" s="341"/>
      <c r="AC661" s="342" t="n">
        <f aca="false">XNPV(0.1,B661:AA661,$B$1:$AA$1)</f>
        <v>26365.0698460531</v>
      </c>
      <c r="AD661" s="342" t="n">
        <f aca="false">SUMPRODUCT(B661:AA661,$B$1010:$AA$1010)</f>
        <v>51199.1502040146</v>
      </c>
      <c r="AE661" s="343" t="n">
        <f aca="false">SUMPRODUCT(B661:AA661,$B$1012:$AA$1012)</f>
        <v>50868.3009958462</v>
      </c>
      <c r="AF661" s="344" t="n">
        <f aca="false">XIRR(B661:AA661,$B$1:$AA$1)</f>
        <v>0.168462181210579</v>
      </c>
      <c r="AG661" s="345" t="n">
        <f aca="false">1-EXP(-(1/0.25)*(AD661/ABS($AD$1010)))</f>
        <v>0.984453731203267</v>
      </c>
    </row>
    <row r="662" customFormat="false" ht="12.75" hidden="false" customHeight="false" outlineLevel="0" collapsed="false">
      <c r="A662" s="336"/>
      <c r="B662" s="341" t="n">
        <f aca="false">+[4]data1cf!A662</f>
        <v>-73112.264005473</v>
      </c>
      <c r="C662" s="341" t="n">
        <f aca="false">+[4]data1cf!B662</f>
        <v>12101.3642505296</v>
      </c>
      <c r="D662" s="341" t="n">
        <f aca="false">+[4]data1cf!C662</f>
        <v>13141.0721515063</v>
      </c>
      <c r="E662" s="341" t="n">
        <f aca="false">+[4]data1cf!D662</f>
        <v>12706.207699335</v>
      </c>
      <c r="F662" s="341" t="n">
        <f aca="false">+[4]data1cf!E662</f>
        <v>12560.4440719838</v>
      </c>
      <c r="G662" s="341" t="n">
        <f aca="false">+[4]data1cf!F662</f>
        <v>12188.7898936283</v>
      </c>
      <c r="H662" s="341" t="n">
        <f aca="false">+[4]data1cf!G662</f>
        <v>12113.7284539304</v>
      </c>
      <c r="I662" s="341" t="n">
        <f aca="false">+[4]data1cf!H662</f>
        <v>11983.4475473089</v>
      </c>
      <c r="J662" s="341" t="n">
        <f aca="false">+[4]data1cf!I662</f>
        <v>11923.179701604</v>
      </c>
      <c r="K662" s="341" t="n">
        <f aca="false">+[4]data1cf!J662</f>
        <v>11865.5809257163</v>
      </c>
      <c r="L662" s="341" t="n">
        <f aca="false">+[4]data1cf!K662</f>
        <v>11549.4523423189</v>
      </c>
      <c r="M662" s="341" t="n">
        <f aca="false">+[4]data1cf!L662</f>
        <v>11686.4958556072</v>
      </c>
      <c r="N662" s="341" t="n">
        <f aca="false">+[4]data1cf!M662</f>
        <v>11591.4126859097</v>
      </c>
      <c r="O662" s="341" t="n">
        <f aca="false">+[4]data1cf!N662</f>
        <v>11456.212211559</v>
      </c>
      <c r="P662" s="341" t="n">
        <f aca="false">+[4]data1cf!O662</f>
        <v>11463.8952889039</v>
      </c>
      <c r="Q662" s="341" t="n">
        <f aca="false">+[4]data1cf!P662</f>
        <v>11450.0388602107</v>
      </c>
      <c r="R662" s="341" t="n">
        <f aca="false">+[4]data1cf!Q662</f>
        <v>838.568423237173</v>
      </c>
      <c r="S662" s="341" t="n">
        <f aca="false">+[4]data1cf!R662</f>
        <v>0</v>
      </c>
      <c r="T662" s="341" t="n">
        <f aca="false">+[4]data1cf!S662</f>
        <v>0</v>
      </c>
      <c r="U662" s="341" t="n">
        <f aca="false">+[4]data1cf!T662</f>
        <v>0</v>
      </c>
      <c r="V662" s="341" t="n">
        <f aca="false">+[4]data1cf!U662</f>
        <v>0</v>
      </c>
      <c r="W662" s="341" t="n">
        <f aca="false">+[4]data1cf!V662</f>
        <v>0</v>
      </c>
      <c r="X662" s="341" t="n">
        <f aca="false">+[4]data1cf!W662</f>
        <v>0</v>
      </c>
      <c r="Y662" s="341" t="n">
        <f aca="false">+[4]data1cf!X662</f>
        <v>0</v>
      </c>
      <c r="Z662" s="341" t="n">
        <f aca="false">+[4]data1cf!Y662</f>
        <v>0</v>
      </c>
      <c r="AA662" s="341" t="n">
        <f aca="false">+[4]data1cf!Z662</f>
        <v>0</v>
      </c>
      <c r="AB662" s="341"/>
      <c r="AC662" s="342" t="n">
        <f aca="false">XNPV(0.1,B662:AA662,$B$1:$AA$1)</f>
        <v>19487.4631201779</v>
      </c>
      <c r="AD662" s="342" t="n">
        <f aca="false">SUMPRODUCT(B662:AA662,$B$1010:$AA$1010)</f>
        <v>44821.3968072676</v>
      </c>
      <c r="AE662" s="343" t="n">
        <f aca="false">SUMPRODUCT(B662:AA662,$B$1012:$AA$1012)</f>
        <v>44483.9962913026</v>
      </c>
      <c r="AF662" s="344" t="n">
        <f aca="false">XIRR(B662:AA662,$B$1:$AA$1)</f>
        <v>0.145453601008173</v>
      </c>
      <c r="AG662" s="345" t="n">
        <f aca="false">1-EXP(-(1/0.25)*(AD662/ABS($AD$1010)))</f>
        <v>0.973884948048947</v>
      </c>
    </row>
    <row r="663" customFormat="false" ht="12.75" hidden="false" customHeight="false" outlineLevel="0" collapsed="false">
      <c r="A663" s="336"/>
      <c r="B663" s="341" t="n">
        <f aca="false">+[4]data1cf!A663</f>
        <v>-66599.1656096555</v>
      </c>
      <c r="C663" s="341" t="n">
        <f aca="false">+[4]data1cf!B663</f>
        <v>11889.4884343486</v>
      </c>
      <c r="D663" s="341" t="n">
        <f aca="false">+[4]data1cf!C663</f>
        <v>13024.0685029551</v>
      </c>
      <c r="E663" s="341" t="n">
        <f aca="false">+[4]data1cf!D663</f>
        <v>12587.143687666</v>
      </c>
      <c r="F663" s="341" t="n">
        <f aca="false">+[4]data1cf!E663</f>
        <v>12308.757372368</v>
      </c>
      <c r="G663" s="341" t="n">
        <f aca="false">+[4]data1cf!F663</f>
        <v>12133.06552702</v>
      </c>
      <c r="H663" s="341" t="n">
        <f aca="false">+[4]data1cf!G663</f>
        <v>11889.1865133778</v>
      </c>
      <c r="I663" s="341" t="n">
        <f aca="false">+[4]data1cf!H663</f>
        <v>11711.0053624967</v>
      </c>
      <c r="J663" s="341" t="n">
        <f aca="false">+[4]data1cf!I663</f>
        <v>11541.0281310951</v>
      </c>
      <c r="K663" s="341" t="n">
        <f aca="false">+[4]data1cf!J663</f>
        <v>11586.6407380884</v>
      </c>
      <c r="L663" s="341" t="n">
        <f aca="false">+[4]data1cf!K663</f>
        <v>11524.8740487985</v>
      </c>
      <c r="M663" s="341" t="n">
        <f aca="false">+[4]data1cf!L663</f>
        <v>11605.9872112149</v>
      </c>
      <c r="N663" s="341" t="n">
        <f aca="false">+[4]data1cf!M663</f>
        <v>11553.5195660355</v>
      </c>
      <c r="O663" s="341" t="n">
        <f aca="false">+[4]data1cf!N663</f>
        <v>11425.3508126071</v>
      </c>
      <c r="P663" s="341" t="n">
        <f aca="false">+[4]data1cf!O663</f>
        <v>11327.402400028</v>
      </c>
      <c r="Q663" s="341" t="n">
        <f aca="false">+[4]data1cf!P663</f>
        <v>11356.1392434197</v>
      </c>
      <c r="R663" s="341" t="n">
        <f aca="false">+[4]data1cf!Q663</f>
        <v>763.865789876505</v>
      </c>
      <c r="S663" s="341" t="n">
        <f aca="false">+[4]data1cf!R663</f>
        <v>0</v>
      </c>
      <c r="T663" s="341" t="n">
        <f aca="false">+[4]data1cf!S663</f>
        <v>0</v>
      </c>
      <c r="U663" s="341" t="n">
        <f aca="false">+[4]data1cf!T663</f>
        <v>0</v>
      </c>
      <c r="V663" s="341" t="n">
        <f aca="false">+[4]data1cf!U663</f>
        <v>0</v>
      </c>
      <c r="W663" s="341" t="n">
        <f aca="false">+[4]data1cf!V663</f>
        <v>0</v>
      </c>
      <c r="X663" s="341" t="n">
        <f aca="false">+[4]data1cf!W663</f>
        <v>0</v>
      </c>
      <c r="Y663" s="341" t="n">
        <f aca="false">+[4]data1cf!X663</f>
        <v>0</v>
      </c>
      <c r="Z663" s="341" t="n">
        <f aca="false">+[4]data1cf!Y663</f>
        <v>0</v>
      </c>
      <c r="AA663" s="341" t="n">
        <f aca="false">+[4]data1cf!Z663</f>
        <v>0</v>
      </c>
      <c r="AB663" s="341"/>
      <c r="AC663" s="342" t="n">
        <f aca="false">XNPV(0.1,B663:AA663,$B$1:$AA$1)</f>
        <v>24719.295299423</v>
      </c>
      <c r="AD663" s="342" t="n">
        <f aca="false">SUMPRODUCT(B663:AA663,$B$1010:$AA$1010)</f>
        <v>49710.235244445</v>
      </c>
      <c r="AE663" s="343" t="n">
        <f aca="false">SUMPRODUCT(B663:AA663,$B$1012:$AA$1012)</f>
        <v>49377.21728386</v>
      </c>
      <c r="AF663" s="344" t="n">
        <f aca="false">XIRR(B663:AA663,$B$1:$AA$1)</f>
        <v>0.162347161764343</v>
      </c>
      <c r="AG663" s="345" t="n">
        <f aca="false">1-EXP(-(1/0.25)*(AD663/ABS($AD$1010)))</f>
        <v>0.982452501020006</v>
      </c>
    </row>
    <row r="664" customFormat="false" ht="12.75" hidden="false" customHeight="false" outlineLevel="0" collapsed="false">
      <c r="A664" s="336"/>
      <c r="B664" s="341" t="n">
        <f aca="false">+[4]data1cf!A664</f>
        <v>-63440.0161511731</v>
      </c>
      <c r="C664" s="341" t="n">
        <f aca="false">+[4]data1cf!B664</f>
        <v>11882.9360520645</v>
      </c>
      <c r="D664" s="341" t="n">
        <f aca="false">+[4]data1cf!C664</f>
        <v>12743.6247308078</v>
      </c>
      <c r="E664" s="341" t="n">
        <f aca="false">+[4]data1cf!D664</f>
        <v>12403.3605115045</v>
      </c>
      <c r="F664" s="341" t="n">
        <f aca="false">+[4]data1cf!E664</f>
        <v>12166.8879896491</v>
      </c>
      <c r="G664" s="341" t="n">
        <f aca="false">+[4]data1cf!F664</f>
        <v>12049.1795543289</v>
      </c>
      <c r="H664" s="341" t="n">
        <f aca="false">+[4]data1cf!G664</f>
        <v>11739.9777288836</v>
      </c>
      <c r="I664" s="341" t="n">
        <f aca="false">+[4]data1cf!H664</f>
        <v>11678.7624322766</v>
      </c>
      <c r="J664" s="341" t="n">
        <f aca="false">+[4]data1cf!I664</f>
        <v>11571.362886686</v>
      </c>
      <c r="K664" s="341" t="n">
        <f aca="false">+[4]data1cf!J664</f>
        <v>11471.7371255586</v>
      </c>
      <c r="L664" s="341" t="n">
        <f aca="false">+[4]data1cf!K664</f>
        <v>11460.4692371292</v>
      </c>
      <c r="M664" s="341" t="n">
        <f aca="false">+[4]data1cf!L664</f>
        <v>11517.2900791241</v>
      </c>
      <c r="N664" s="341" t="n">
        <f aca="false">+[4]data1cf!M664</f>
        <v>11430.3744631187</v>
      </c>
      <c r="O664" s="341" t="n">
        <f aca="false">+[4]data1cf!N664</f>
        <v>11309.1792766423</v>
      </c>
      <c r="P664" s="341" t="n">
        <f aca="false">+[4]data1cf!O664</f>
        <v>11199.040122906</v>
      </c>
      <c r="Q664" s="341" t="n">
        <f aca="false">+[4]data1cf!P664</f>
        <v>11080.860659691</v>
      </c>
      <c r="R664" s="341" t="n">
        <f aca="false">+[4]data1cf!Q664</f>
        <v>727.631609247494</v>
      </c>
      <c r="S664" s="341" t="n">
        <f aca="false">+[4]data1cf!R664</f>
        <v>0</v>
      </c>
      <c r="T664" s="341" t="n">
        <f aca="false">+[4]data1cf!S664</f>
        <v>0</v>
      </c>
      <c r="U664" s="341" t="n">
        <f aca="false">+[4]data1cf!T664</f>
        <v>0</v>
      </c>
      <c r="V664" s="341" t="n">
        <f aca="false">+[4]data1cf!U664</f>
        <v>0</v>
      </c>
      <c r="W664" s="341" t="n">
        <f aca="false">+[4]data1cf!V664</f>
        <v>0</v>
      </c>
      <c r="X664" s="341" t="n">
        <f aca="false">+[4]data1cf!W664</f>
        <v>0</v>
      </c>
      <c r="Y664" s="341" t="n">
        <f aca="false">+[4]data1cf!X664</f>
        <v>0</v>
      </c>
      <c r="Z664" s="341" t="n">
        <f aca="false">+[4]data1cf!Y664</f>
        <v>0</v>
      </c>
      <c r="AA664" s="341" t="n">
        <f aca="false">+[4]data1cf!Z664</f>
        <v>0</v>
      </c>
      <c r="AB664" s="341"/>
      <c r="AC664" s="342" t="n">
        <f aca="false">XNPV(0.1,B664:AA664,$B$1:$AA$1)</f>
        <v>26982.3280411369</v>
      </c>
      <c r="AD664" s="342" t="n">
        <f aca="false">SUMPRODUCT(B664:AA664,$B$1010:$AA$1010)</f>
        <v>51732.0115747438</v>
      </c>
      <c r="AE664" s="343" t="n">
        <f aca="false">SUMPRODUCT(B664:AA664,$B$1012:$AA$1012)</f>
        <v>51402.3210008868</v>
      </c>
      <c r="AF664" s="344" t="n">
        <f aca="false">XIRR(B664:AA664,$B$1:$AA$1)</f>
        <v>0.170945263260315</v>
      </c>
      <c r="AG664" s="345" t="n">
        <f aca="false">1-EXP(-(1/0.25)*(AD664/ABS($AD$1010)))</f>
        <v>0.985113064651336</v>
      </c>
    </row>
    <row r="665" customFormat="false" ht="12.75" hidden="false" customHeight="false" outlineLevel="0" collapsed="false">
      <c r="A665" s="336"/>
      <c r="B665" s="341" t="n">
        <f aca="false">+[4]data1cf!A665</f>
        <v>-62586.7820282126</v>
      </c>
      <c r="C665" s="341" t="n">
        <f aca="false">+[4]data1cf!B665</f>
        <v>11937.2516787645</v>
      </c>
      <c r="D665" s="341" t="n">
        <f aca="false">+[4]data1cf!C665</f>
        <v>12687.5450065797</v>
      </c>
      <c r="E665" s="341" t="n">
        <f aca="false">+[4]data1cf!D665</f>
        <v>12369.4478652235</v>
      </c>
      <c r="F665" s="341" t="n">
        <f aca="false">+[4]data1cf!E665</f>
        <v>12226.6479920064</v>
      </c>
      <c r="G665" s="341" t="n">
        <f aca="false">+[4]data1cf!F665</f>
        <v>11905.5378706041</v>
      </c>
      <c r="H665" s="341" t="n">
        <f aca="false">+[4]data1cf!G665</f>
        <v>11627.2365435535</v>
      </c>
      <c r="I665" s="341" t="n">
        <f aca="false">+[4]data1cf!H665</f>
        <v>11542.4963364635</v>
      </c>
      <c r="J665" s="341" t="n">
        <f aca="false">+[4]data1cf!I665</f>
        <v>11708.6410049636</v>
      </c>
      <c r="K665" s="341" t="n">
        <f aca="false">+[4]data1cf!J665</f>
        <v>11469.2911295817</v>
      </c>
      <c r="L665" s="341" t="n">
        <f aca="false">+[4]data1cf!K665</f>
        <v>11562.7139705362</v>
      </c>
      <c r="M665" s="341" t="n">
        <f aca="false">+[4]data1cf!L665</f>
        <v>11498.1197359522</v>
      </c>
      <c r="N665" s="341" t="n">
        <f aca="false">+[4]data1cf!M665</f>
        <v>11351.8549318736</v>
      </c>
      <c r="O665" s="341" t="n">
        <f aca="false">+[4]data1cf!N665</f>
        <v>11250.0317522565</v>
      </c>
      <c r="P665" s="341" t="n">
        <f aca="false">+[4]data1cf!O665</f>
        <v>11341.8770510279</v>
      </c>
      <c r="Q665" s="341" t="n">
        <f aca="false">+[4]data1cf!P665</f>
        <v>11219.1747942304</v>
      </c>
      <c r="R665" s="341" t="n">
        <f aca="false">+[4]data1cf!Q665</f>
        <v>717.845355150787</v>
      </c>
      <c r="S665" s="341" t="n">
        <f aca="false">+[4]data1cf!R665</f>
        <v>0</v>
      </c>
      <c r="T665" s="341" t="n">
        <f aca="false">+[4]data1cf!S665</f>
        <v>0</v>
      </c>
      <c r="U665" s="341" t="n">
        <f aca="false">+[4]data1cf!T665</f>
        <v>0</v>
      </c>
      <c r="V665" s="341" t="n">
        <f aca="false">+[4]data1cf!U665</f>
        <v>0</v>
      </c>
      <c r="W665" s="341" t="n">
        <f aca="false">+[4]data1cf!V665</f>
        <v>0</v>
      </c>
      <c r="X665" s="341" t="n">
        <f aca="false">+[4]data1cf!W665</f>
        <v>0</v>
      </c>
      <c r="Y665" s="341" t="n">
        <f aca="false">+[4]data1cf!X665</f>
        <v>0</v>
      </c>
      <c r="Z665" s="341" t="n">
        <f aca="false">+[4]data1cf!Y665</f>
        <v>0</v>
      </c>
      <c r="AA665" s="341" t="n">
        <f aca="false">+[4]data1cf!Z665</f>
        <v>0</v>
      </c>
      <c r="AB665" s="341"/>
      <c r="AC665" s="342" t="n">
        <f aca="false">XNPV(0.1,B665:AA665,$B$1:$AA$1)</f>
        <v>27753.3271377914</v>
      </c>
      <c r="AD665" s="342" t="n">
        <f aca="false">SUMPRODUCT(B665:AA665,$B$1010:$AA$1010)</f>
        <v>52501.2516032516</v>
      </c>
      <c r="AE665" s="343" t="n">
        <f aca="false">SUMPRODUCT(B665:AA665,$B$1012:$AA$1012)</f>
        <v>52171.4345482016</v>
      </c>
      <c r="AF665" s="344" t="n">
        <f aca="false">XIRR(B665:AA665,$B$1:$AA$1)</f>
        <v>0.173744190939682</v>
      </c>
      <c r="AG665" s="345" t="n">
        <f aca="false">1-EXP(-(1/0.25)*(AD665/ABS($AD$1010)))</f>
        <v>0.986015870200898</v>
      </c>
    </row>
    <row r="666" customFormat="false" ht="12.75" hidden="false" customHeight="false" outlineLevel="0" collapsed="false">
      <c r="A666" s="336"/>
      <c r="B666" s="341" t="n">
        <f aca="false">+[4]data1cf!A666</f>
        <v>-74136.780769451</v>
      </c>
      <c r="C666" s="341" t="n">
        <f aca="false">+[4]data1cf!B666</f>
        <v>11956.3033141706</v>
      </c>
      <c r="D666" s="341" t="n">
        <f aca="false">+[4]data1cf!C666</f>
        <v>13181.9055658482</v>
      </c>
      <c r="E666" s="341" t="n">
        <f aca="false">+[4]data1cf!D666</f>
        <v>12848.8854298229</v>
      </c>
      <c r="F666" s="341" t="n">
        <f aca="false">+[4]data1cf!E666</f>
        <v>12558.5074475819</v>
      </c>
      <c r="G666" s="341" t="n">
        <f aca="false">+[4]data1cf!F666</f>
        <v>12212.8335488685</v>
      </c>
      <c r="H666" s="341" t="n">
        <f aca="false">+[4]data1cf!G666</f>
        <v>11978.1213771644</v>
      </c>
      <c r="I666" s="341" t="n">
        <f aca="false">+[4]data1cf!H666</f>
        <v>11780.4706515306</v>
      </c>
      <c r="J666" s="341" t="n">
        <f aca="false">+[4]data1cf!I666</f>
        <v>11774.6517222759</v>
      </c>
      <c r="K666" s="341" t="n">
        <f aca="false">+[4]data1cf!J666</f>
        <v>11828.6953322037</v>
      </c>
      <c r="L666" s="341" t="n">
        <f aca="false">+[4]data1cf!K666</f>
        <v>11784.1550246863</v>
      </c>
      <c r="M666" s="341" t="n">
        <f aca="false">+[4]data1cf!L666</f>
        <v>11697.5296712641</v>
      </c>
      <c r="N666" s="341" t="n">
        <f aca="false">+[4]data1cf!M666</f>
        <v>11689.8582632301</v>
      </c>
      <c r="O666" s="341" t="n">
        <f aca="false">+[4]data1cf!N666</f>
        <v>11707.152636231</v>
      </c>
      <c r="P666" s="341" t="n">
        <f aca="false">+[4]data1cf!O666</f>
        <v>11471.7812803259</v>
      </c>
      <c r="Q666" s="341" t="n">
        <f aca="false">+[4]data1cf!P666</f>
        <v>11386.6779841042</v>
      </c>
      <c r="R666" s="341" t="n">
        <f aca="false">+[4]data1cf!Q666</f>
        <v>850.319220713295</v>
      </c>
      <c r="S666" s="341" t="n">
        <f aca="false">+[4]data1cf!R666</f>
        <v>0</v>
      </c>
      <c r="T666" s="341" t="n">
        <f aca="false">+[4]data1cf!S666</f>
        <v>0</v>
      </c>
      <c r="U666" s="341" t="n">
        <f aca="false">+[4]data1cf!T666</f>
        <v>0</v>
      </c>
      <c r="V666" s="341" t="n">
        <f aca="false">+[4]data1cf!U666</f>
        <v>0</v>
      </c>
      <c r="W666" s="341" t="n">
        <f aca="false">+[4]data1cf!V666</f>
        <v>0</v>
      </c>
      <c r="X666" s="341" t="n">
        <f aca="false">+[4]data1cf!W666</f>
        <v>0</v>
      </c>
      <c r="Y666" s="341" t="n">
        <f aca="false">+[4]data1cf!X666</f>
        <v>0</v>
      </c>
      <c r="Z666" s="341" t="n">
        <f aca="false">+[4]data1cf!Y666</f>
        <v>0</v>
      </c>
      <c r="AA666" s="341" t="n">
        <f aca="false">+[4]data1cf!Z666</f>
        <v>0</v>
      </c>
      <c r="AB666" s="341"/>
      <c r="AC666" s="342" t="n">
        <f aca="false">XNPV(0.1,B666:AA666,$B$1:$AA$1)</f>
        <v>18407.8148272623</v>
      </c>
      <c r="AD666" s="342" t="n">
        <f aca="false">SUMPRODUCT(B666:AA666,$B$1010:$AA$1010)</f>
        <v>43755.9457476623</v>
      </c>
      <c r="AE666" s="343" t="n">
        <f aca="false">SUMPRODUCT(B666:AA666,$B$1012:$AA$1012)</f>
        <v>43418.1350638707</v>
      </c>
      <c r="AF666" s="344" t="n">
        <f aca="false">XIRR(B666:AA666,$B$1:$AA$1)</f>
        <v>0.142387181084056</v>
      </c>
      <c r="AG666" s="345" t="n">
        <f aca="false">1-EXP(-(1/0.25)*(AD666/ABS($AD$1010)))</f>
        <v>0.971521111289456</v>
      </c>
    </row>
    <row r="667" customFormat="false" ht="12.75" hidden="false" customHeight="false" outlineLevel="0" collapsed="false">
      <c r="A667" s="336"/>
      <c r="B667" s="341" t="n">
        <f aca="false">+[4]data1cf!A667</f>
        <v>-67533.6244787432</v>
      </c>
      <c r="C667" s="341" t="n">
        <f aca="false">+[4]data1cf!B667</f>
        <v>11782.5779963258</v>
      </c>
      <c r="D667" s="341" t="n">
        <f aca="false">+[4]data1cf!C667</f>
        <v>13001.9383848885</v>
      </c>
      <c r="E667" s="341" t="n">
        <f aca="false">+[4]data1cf!D667</f>
        <v>12532.9583756316</v>
      </c>
      <c r="F667" s="341" t="n">
        <f aca="false">+[4]data1cf!E667</f>
        <v>12421.8160322703</v>
      </c>
      <c r="G667" s="341" t="n">
        <f aca="false">+[4]data1cf!F667</f>
        <v>12021.9116883482</v>
      </c>
      <c r="H667" s="341" t="n">
        <f aca="false">+[4]data1cf!G667</f>
        <v>11915.9418758315</v>
      </c>
      <c r="I667" s="341" t="n">
        <f aca="false">+[4]data1cf!H667</f>
        <v>11794.7648788751</v>
      </c>
      <c r="J667" s="341" t="n">
        <f aca="false">+[4]data1cf!I667</f>
        <v>11605.4238451982</v>
      </c>
      <c r="K667" s="341" t="n">
        <f aca="false">+[4]data1cf!J667</f>
        <v>11590.8828895075</v>
      </c>
      <c r="L667" s="341" t="n">
        <f aca="false">+[4]data1cf!K667</f>
        <v>11602.9572353265</v>
      </c>
      <c r="M667" s="341" t="n">
        <f aca="false">+[4]data1cf!L667</f>
        <v>11503.1177609225</v>
      </c>
      <c r="N667" s="341" t="n">
        <f aca="false">+[4]data1cf!M667</f>
        <v>11645.0821964896</v>
      </c>
      <c r="O667" s="341" t="n">
        <f aca="false">+[4]data1cf!N667</f>
        <v>11459.8068429301</v>
      </c>
      <c r="P667" s="341" t="n">
        <f aca="false">+[4]data1cf!O667</f>
        <v>11497.4213776541</v>
      </c>
      <c r="Q667" s="341" t="n">
        <f aca="false">+[4]data1cf!P667</f>
        <v>11349.7417611889</v>
      </c>
      <c r="R667" s="341" t="n">
        <f aca="false">+[4]data1cf!Q667</f>
        <v>774.583659321393</v>
      </c>
      <c r="S667" s="341" t="n">
        <f aca="false">+[4]data1cf!R667</f>
        <v>0</v>
      </c>
      <c r="T667" s="341" t="n">
        <f aca="false">+[4]data1cf!S667</f>
        <v>0</v>
      </c>
      <c r="U667" s="341" t="n">
        <f aca="false">+[4]data1cf!T667</f>
        <v>0</v>
      </c>
      <c r="V667" s="341" t="n">
        <f aca="false">+[4]data1cf!U667</f>
        <v>0</v>
      </c>
      <c r="W667" s="341" t="n">
        <f aca="false">+[4]data1cf!V667</f>
        <v>0</v>
      </c>
      <c r="X667" s="341" t="n">
        <f aca="false">+[4]data1cf!W667</f>
        <v>0</v>
      </c>
      <c r="Y667" s="341" t="n">
        <f aca="false">+[4]data1cf!X667</f>
        <v>0</v>
      </c>
      <c r="Z667" s="341" t="n">
        <f aca="false">+[4]data1cf!Y667</f>
        <v>0</v>
      </c>
      <c r="AA667" s="341" t="n">
        <f aca="false">+[4]data1cf!Z667</f>
        <v>0</v>
      </c>
      <c r="AB667" s="341"/>
      <c r="AC667" s="342" t="n">
        <f aca="false">XNPV(0.1,B667:AA667,$B$1:$AA$1)</f>
        <v>23805.4428366857</v>
      </c>
      <c r="AD667" s="342" t="n">
        <f aca="false">SUMPRODUCT(B667:AA667,$B$1010:$AA$1010)</f>
        <v>48857.4601338199</v>
      </c>
      <c r="AE667" s="343" t="n">
        <f aca="false">SUMPRODUCT(B667:AA667,$B$1012:$AA$1012)</f>
        <v>48523.5385750842</v>
      </c>
      <c r="AF667" s="344" t="n">
        <f aca="false">XIRR(B667:AA667,$B$1:$AA$1)</f>
        <v>0.159204757957399</v>
      </c>
      <c r="AG667" s="345" t="n">
        <f aca="false">1-EXP(-(1/0.25)*(AD667/ABS($AD$1010)))</f>
        <v>0.981192305003458</v>
      </c>
    </row>
    <row r="668" customFormat="false" ht="12.75" hidden="false" customHeight="false" outlineLevel="0" collapsed="false">
      <c r="A668" s="336"/>
      <c r="B668" s="341" t="n">
        <f aca="false">+[4]data1cf!A668</f>
        <v>-68550.2651467222</v>
      </c>
      <c r="C668" s="341" t="n">
        <f aca="false">+[4]data1cf!B668</f>
        <v>12108.2979878338</v>
      </c>
      <c r="D668" s="341" t="n">
        <f aca="false">+[4]data1cf!C668</f>
        <v>13120.2523193558</v>
      </c>
      <c r="E668" s="341" t="n">
        <f aca="false">+[4]data1cf!D668</f>
        <v>12701.5049672545</v>
      </c>
      <c r="F668" s="341" t="n">
        <f aca="false">+[4]data1cf!E668</f>
        <v>12327.3992251244</v>
      </c>
      <c r="G668" s="341" t="n">
        <f aca="false">+[4]data1cf!F668</f>
        <v>12233.1695062995</v>
      </c>
      <c r="H668" s="341" t="n">
        <f aca="false">+[4]data1cf!G668</f>
        <v>11905.3758794709</v>
      </c>
      <c r="I668" s="341" t="n">
        <f aca="false">+[4]data1cf!H668</f>
        <v>11726.5196053443</v>
      </c>
      <c r="J668" s="341" t="n">
        <f aca="false">+[4]data1cf!I668</f>
        <v>11685.2829903267</v>
      </c>
      <c r="K668" s="341" t="n">
        <f aca="false">+[4]data1cf!J668</f>
        <v>11635.088663602</v>
      </c>
      <c r="L668" s="341" t="n">
        <f aca="false">+[4]data1cf!K668</f>
        <v>11564.1670737329</v>
      </c>
      <c r="M668" s="341" t="n">
        <f aca="false">+[4]data1cf!L668</f>
        <v>11503.817696431</v>
      </c>
      <c r="N668" s="341" t="n">
        <f aca="false">+[4]data1cf!M668</f>
        <v>11575.5887020805</v>
      </c>
      <c r="O668" s="341" t="n">
        <f aca="false">+[4]data1cf!N668</f>
        <v>11405.588925465</v>
      </c>
      <c r="P668" s="341" t="n">
        <f aca="false">+[4]data1cf!O668</f>
        <v>11341.7519956104</v>
      </c>
      <c r="Q668" s="341" t="n">
        <f aca="false">+[4]data1cf!P668</f>
        <v>11269.5834755904</v>
      </c>
      <c r="R668" s="341" t="n">
        <f aca="false">+[4]data1cf!Q668</f>
        <v>786.244121126845</v>
      </c>
      <c r="S668" s="341" t="n">
        <f aca="false">+[4]data1cf!R668</f>
        <v>0</v>
      </c>
      <c r="T668" s="341" t="n">
        <f aca="false">+[4]data1cf!S668</f>
        <v>0</v>
      </c>
      <c r="U668" s="341" t="n">
        <f aca="false">+[4]data1cf!T668</f>
        <v>0</v>
      </c>
      <c r="V668" s="341" t="n">
        <f aca="false">+[4]data1cf!U668</f>
        <v>0</v>
      </c>
      <c r="W668" s="341" t="n">
        <f aca="false">+[4]data1cf!V668</f>
        <v>0</v>
      </c>
      <c r="X668" s="341" t="n">
        <f aca="false">+[4]data1cf!W668</f>
        <v>0</v>
      </c>
      <c r="Y668" s="341" t="n">
        <f aca="false">+[4]data1cf!X668</f>
        <v>0</v>
      </c>
      <c r="Z668" s="341" t="n">
        <f aca="false">+[4]data1cf!Y668</f>
        <v>0</v>
      </c>
      <c r="AA668" s="341" t="n">
        <f aca="false">+[4]data1cf!Z668</f>
        <v>0</v>
      </c>
      <c r="AB668" s="341"/>
      <c r="AC668" s="342" t="n">
        <f aca="false">XNPV(0.1,B668:AA668,$B$1:$AA$1)</f>
        <v>23280.8425892951</v>
      </c>
      <c r="AD668" s="342" t="n">
        <f aca="false">SUMPRODUCT(B668:AA668,$B$1010:$AA$1010)</f>
        <v>48338.4340167811</v>
      </c>
      <c r="AE668" s="343" t="n">
        <f aca="false">SUMPRODUCT(B668:AA668,$B$1012:$AA$1012)</f>
        <v>48004.716231566</v>
      </c>
      <c r="AF668" s="344" t="n">
        <f aca="false">XIRR(B668:AA668,$B$1:$AA$1)</f>
        <v>0.157491413836976</v>
      </c>
      <c r="AG668" s="345" t="n">
        <f aca="false">1-EXP(-(1/0.25)*(AD668/ABS($AD$1010)))</f>
        <v>0.980381410646491</v>
      </c>
    </row>
    <row r="669" customFormat="false" ht="12.75" hidden="false" customHeight="false" outlineLevel="0" collapsed="false">
      <c r="A669" s="336"/>
      <c r="B669" s="341" t="n">
        <f aca="false">+[4]data1cf!A669</f>
        <v>-68339.5235429516</v>
      </c>
      <c r="C669" s="341" t="n">
        <f aca="false">+[4]data1cf!B669</f>
        <v>11912.5832636217</v>
      </c>
      <c r="D669" s="341" t="n">
        <f aca="false">+[4]data1cf!C669</f>
        <v>13025.9430884011</v>
      </c>
      <c r="E669" s="341" t="n">
        <f aca="false">+[4]data1cf!D669</f>
        <v>12640.4629986944</v>
      </c>
      <c r="F669" s="341" t="n">
        <f aca="false">+[4]data1cf!E669</f>
        <v>12559.291256995</v>
      </c>
      <c r="G669" s="341" t="n">
        <f aca="false">+[4]data1cf!F669</f>
        <v>12259.4288004241</v>
      </c>
      <c r="H669" s="341" t="n">
        <f aca="false">+[4]data1cf!G669</f>
        <v>11849.1268637008</v>
      </c>
      <c r="I669" s="341" t="n">
        <f aca="false">+[4]data1cf!H669</f>
        <v>11701.6536543873</v>
      </c>
      <c r="J669" s="341" t="n">
        <f aca="false">+[4]data1cf!I669</f>
        <v>11695.7301594881</v>
      </c>
      <c r="K669" s="341" t="n">
        <f aca="false">+[4]data1cf!J669</f>
        <v>11647.3155751938</v>
      </c>
      <c r="L669" s="341" t="n">
        <f aca="false">+[4]data1cf!K669</f>
        <v>11657.3643741237</v>
      </c>
      <c r="M669" s="341" t="n">
        <f aca="false">+[4]data1cf!L669</f>
        <v>11626.8412784502</v>
      </c>
      <c r="N669" s="341" t="n">
        <f aca="false">+[4]data1cf!M669</f>
        <v>11468.72077864</v>
      </c>
      <c r="O669" s="341" t="n">
        <f aca="false">+[4]data1cf!N669</f>
        <v>11595.5872994257</v>
      </c>
      <c r="P669" s="341" t="n">
        <f aca="false">+[4]data1cf!O669</f>
        <v>11390.2026567679</v>
      </c>
      <c r="Q669" s="341" t="n">
        <f aca="false">+[4]data1cf!P669</f>
        <v>11255.0467351485</v>
      </c>
      <c r="R669" s="341" t="n">
        <f aca="false">+[4]data1cf!Q669</f>
        <v>783.826999228237</v>
      </c>
      <c r="S669" s="341" t="n">
        <f aca="false">+[4]data1cf!R669</f>
        <v>0</v>
      </c>
      <c r="T669" s="341" t="n">
        <f aca="false">+[4]data1cf!S669</f>
        <v>0</v>
      </c>
      <c r="U669" s="341" t="n">
        <f aca="false">+[4]data1cf!T669</f>
        <v>0</v>
      </c>
      <c r="V669" s="341" t="n">
        <f aca="false">+[4]data1cf!U669</f>
        <v>0</v>
      </c>
      <c r="W669" s="341" t="n">
        <f aca="false">+[4]data1cf!V669</f>
        <v>0</v>
      </c>
      <c r="X669" s="341" t="n">
        <f aca="false">+[4]data1cf!W669</f>
        <v>0</v>
      </c>
      <c r="Y669" s="341" t="n">
        <f aca="false">+[4]data1cf!X669</f>
        <v>0</v>
      </c>
      <c r="Z669" s="341" t="n">
        <f aca="false">+[4]data1cf!Y669</f>
        <v>0</v>
      </c>
      <c r="AA669" s="341" t="n">
        <f aca="false">+[4]data1cf!Z669</f>
        <v>0</v>
      </c>
      <c r="AB669" s="341"/>
      <c r="AC669" s="342" t="n">
        <f aca="false">XNPV(0.1,B669:AA669,$B$1:$AA$1)</f>
        <v>23438.8013644004</v>
      </c>
      <c r="AD669" s="342" t="n">
        <f aca="false">SUMPRODUCT(B669:AA669,$B$1010:$AA$1010)</f>
        <v>48552.0634613972</v>
      </c>
      <c r="AE669" s="343" t="n">
        <f aca="false">SUMPRODUCT(B669:AA669,$B$1012:$AA$1012)</f>
        <v>48217.5064455065</v>
      </c>
      <c r="AF669" s="344" t="n">
        <f aca="false">XIRR(B669:AA669,$B$1:$AA$1)</f>
        <v>0.157833401842393</v>
      </c>
      <c r="AG669" s="345" t="n">
        <f aca="false">1-EXP(-(1/0.25)*(AD669/ABS($AD$1010)))</f>
        <v>0.980719321983046</v>
      </c>
    </row>
    <row r="670" customFormat="false" ht="12.75" hidden="false" customHeight="false" outlineLevel="0" collapsed="false">
      <c r="A670" s="336"/>
      <c r="B670" s="341" t="n">
        <f aca="false">+[4]data1cf!A670</f>
        <v>-65756.8583543305</v>
      </c>
      <c r="C670" s="341" t="n">
        <f aca="false">+[4]data1cf!B670</f>
        <v>11956.4631742415</v>
      </c>
      <c r="D670" s="341" t="n">
        <f aca="false">+[4]data1cf!C670</f>
        <v>12864.5627415147</v>
      </c>
      <c r="E670" s="341" t="n">
        <f aca="false">+[4]data1cf!D670</f>
        <v>12709.6813916082</v>
      </c>
      <c r="F670" s="341" t="n">
        <f aca="false">+[4]data1cf!E670</f>
        <v>12316.4359219497</v>
      </c>
      <c r="G670" s="341" t="n">
        <f aca="false">+[4]data1cf!F670</f>
        <v>12078.6078209648</v>
      </c>
      <c r="H670" s="341" t="n">
        <f aca="false">+[4]data1cf!G670</f>
        <v>11804.0408097755</v>
      </c>
      <c r="I670" s="341" t="n">
        <f aca="false">+[4]data1cf!H670</f>
        <v>11680.0078125996</v>
      </c>
      <c r="J670" s="341" t="n">
        <f aca="false">+[4]data1cf!I670</f>
        <v>11802.9258531306</v>
      </c>
      <c r="K670" s="341" t="n">
        <f aca="false">+[4]data1cf!J670</f>
        <v>11575.4892111632</v>
      </c>
      <c r="L670" s="341" t="n">
        <f aca="false">+[4]data1cf!K670</f>
        <v>11646.2974059258</v>
      </c>
      <c r="M670" s="341" t="n">
        <f aca="false">+[4]data1cf!L670</f>
        <v>11524.6730390918</v>
      </c>
      <c r="N670" s="341" t="n">
        <f aca="false">+[4]data1cf!M670</f>
        <v>11516.4969869046</v>
      </c>
      <c r="O670" s="341" t="n">
        <f aca="false">+[4]data1cf!N670</f>
        <v>11273.6949919962</v>
      </c>
      <c r="P670" s="341" t="n">
        <f aca="false">+[4]data1cf!O670</f>
        <v>11283.9622999152</v>
      </c>
      <c r="Q670" s="341" t="n">
        <f aca="false">+[4]data1cf!P670</f>
        <v>11357.244038064</v>
      </c>
      <c r="R670" s="341" t="n">
        <f aca="false">+[4]data1cf!Q670</f>
        <v>754.204862580829</v>
      </c>
      <c r="S670" s="341" t="n">
        <f aca="false">+[4]data1cf!R670</f>
        <v>0</v>
      </c>
      <c r="T670" s="341" t="n">
        <f aca="false">+[4]data1cf!S670</f>
        <v>0</v>
      </c>
      <c r="U670" s="341" t="n">
        <f aca="false">+[4]data1cf!T670</f>
        <v>0</v>
      </c>
      <c r="V670" s="341" t="n">
        <f aca="false">+[4]data1cf!U670</f>
        <v>0</v>
      </c>
      <c r="W670" s="341" t="n">
        <f aca="false">+[4]data1cf!V670</f>
        <v>0</v>
      </c>
      <c r="X670" s="341" t="n">
        <f aca="false">+[4]data1cf!W670</f>
        <v>0</v>
      </c>
      <c r="Y670" s="341" t="n">
        <f aca="false">+[4]data1cf!X670</f>
        <v>0</v>
      </c>
      <c r="Z670" s="341" t="n">
        <f aca="false">+[4]data1cf!Y670</f>
        <v>0</v>
      </c>
      <c r="AA670" s="341" t="n">
        <f aca="false">+[4]data1cf!Z670</f>
        <v>0</v>
      </c>
      <c r="AB670" s="341"/>
      <c r="AC670" s="342" t="n">
        <f aca="false">XNPV(0.1,B670:AA670,$B$1:$AA$1)</f>
        <v>25556.9833745744</v>
      </c>
      <c r="AD670" s="342" t="n">
        <f aca="false">SUMPRODUCT(B670:AA670,$B$1010:$AA$1010)</f>
        <v>50541.6502031483</v>
      </c>
      <c r="AE670" s="343" t="n">
        <f aca="false">SUMPRODUCT(B670:AA670,$B$1012:$AA$1012)</f>
        <v>50208.8364637772</v>
      </c>
      <c r="AF670" s="344" t="n">
        <f aca="false">XIRR(B670:AA670,$B$1:$AA$1)</f>
        <v>0.165164066771843</v>
      </c>
      <c r="AG670" s="345" t="n">
        <f aca="false">1-EXP(-(1/0.25)*(AD670/ABS($AD$1010)))</f>
        <v>0.983599793089716</v>
      </c>
    </row>
    <row r="671" customFormat="false" ht="12.75" hidden="false" customHeight="false" outlineLevel="0" collapsed="false">
      <c r="A671" s="336"/>
      <c r="B671" s="341" t="n">
        <f aca="false">+[4]data1cf!A671</f>
        <v>-69650.4145390309</v>
      </c>
      <c r="C671" s="341" t="n">
        <f aca="false">+[4]data1cf!B671</f>
        <v>12044.0576857149</v>
      </c>
      <c r="D671" s="341" t="n">
        <f aca="false">+[4]data1cf!C671</f>
        <v>12890.5201613427</v>
      </c>
      <c r="E671" s="341" t="n">
        <f aca="false">+[4]data1cf!D671</f>
        <v>12766.0638358624</v>
      </c>
      <c r="F671" s="341" t="n">
        <f aca="false">+[4]data1cf!E671</f>
        <v>12296.3849010095</v>
      </c>
      <c r="G671" s="341" t="n">
        <f aca="false">+[4]data1cf!F671</f>
        <v>12234.6900812046</v>
      </c>
      <c r="H671" s="341" t="n">
        <f aca="false">+[4]data1cf!G671</f>
        <v>12020.3128820157</v>
      </c>
      <c r="I671" s="341" t="n">
        <f aca="false">+[4]data1cf!H671</f>
        <v>11806.5349743087</v>
      </c>
      <c r="J671" s="341" t="n">
        <f aca="false">+[4]data1cf!I671</f>
        <v>11709.2233909801</v>
      </c>
      <c r="K671" s="341" t="n">
        <f aca="false">+[4]data1cf!J671</f>
        <v>11666.1559247892</v>
      </c>
      <c r="L671" s="341" t="n">
        <f aca="false">+[4]data1cf!K671</f>
        <v>11600.8957363774</v>
      </c>
      <c r="M671" s="341" t="n">
        <f aca="false">+[4]data1cf!L671</f>
        <v>11517.4826188981</v>
      </c>
      <c r="N671" s="341" t="n">
        <f aca="false">+[4]data1cf!M671</f>
        <v>11583.0232661615</v>
      </c>
      <c r="O671" s="341" t="n">
        <f aca="false">+[4]data1cf!N671</f>
        <v>11509.3618742788</v>
      </c>
      <c r="P671" s="341" t="n">
        <f aca="false">+[4]data1cf!O671</f>
        <v>11299.9722439832</v>
      </c>
      <c r="Q671" s="341" t="n">
        <f aca="false">+[4]data1cf!P671</f>
        <v>11392.4499670201</v>
      </c>
      <c r="R671" s="341" t="n">
        <f aca="false">+[4]data1cf!Q671</f>
        <v>798.862394596869</v>
      </c>
      <c r="S671" s="341" t="n">
        <f aca="false">+[4]data1cf!R671</f>
        <v>0</v>
      </c>
      <c r="T671" s="341" t="n">
        <f aca="false">+[4]data1cf!S671</f>
        <v>0</v>
      </c>
      <c r="U671" s="341" t="n">
        <f aca="false">+[4]data1cf!T671</f>
        <v>0</v>
      </c>
      <c r="V671" s="341" t="n">
        <f aca="false">+[4]data1cf!U671</f>
        <v>0</v>
      </c>
      <c r="W671" s="341" t="n">
        <f aca="false">+[4]data1cf!V671</f>
        <v>0</v>
      </c>
      <c r="X671" s="341" t="n">
        <f aca="false">+[4]data1cf!W671</f>
        <v>0</v>
      </c>
      <c r="Y671" s="341" t="n">
        <f aca="false">+[4]data1cf!X671</f>
        <v>0</v>
      </c>
      <c r="Z671" s="341" t="n">
        <f aca="false">+[4]data1cf!Y671</f>
        <v>0</v>
      </c>
      <c r="AA671" s="341" t="n">
        <f aca="false">+[4]data1cf!Z671</f>
        <v>0</v>
      </c>
      <c r="AB671" s="341"/>
      <c r="AC671" s="342" t="n">
        <f aca="false">XNPV(0.1,B671:AA671,$B$1:$AA$1)</f>
        <v>22163.4274968566</v>
      </c>
      <c r="AD671" s="342" t="n">
        <f aca="false">SUMPRODUCT(B671:AA671,$B$1010:$AA$1010)</f>
        <v>47285.8488411083</v>
      </c>
      <c r="AE671" s="343" t="n">
        <f aca="false">SUMPRODUCT(B671:AA671,$B$1012:$AA$1012)</f>
        <v>46951.1775565681</v>
      </c>
      <c r="AF671" s="344" t="n">
        <f aca="false">XIRR(B671:AA671,$B$1:$AA$1)</f>
        <v>0.153850477575113</v>
      </c>
      <c r="AG671" s="345" t="n">
        <f aca="false">1-EXP(-(1/0.25)*(AD671/ABS($AD$1010)))</f>
        <v>0.978627983875001</v>
      </c>
    </row>
    <row r="672" customFormat="false" ht="12.75" hidden="false" customHeight="false" outlineLevel="0" collapsed="false">
      <c r="A672" s="336"/>
      <c r="B672" s="341" t="n">
        <f aca="false">+[4]data1cf!A672</f>
        <v>-74107.1299042772</v>
      </c>
      <c r="C672" s="341" t="n">
        <f aca="false">+[4]data1cf!B672</f>
        <v>12052.4330318983</v>
      </c>
      <c r="D672" s="341" t="n">
        <f aca="false">+[4]data1cf!C672</f>
        <v>13206.4807183924</v>
      </c>
      <c r="E672" s="341" t="n">
        <f aca="false">+[4]data1cf!D672</f>
        <v>12864.1384196146</v>
      </c>
      <c r="F672" s="341" t="n">
        <f aca="false">+[4]data1cf!E672</f>
        <v>12410.1635747355</v>
      </c>
      <c r="G672" s="341" t="n">
        <f aca="false">+[4]data1cf!F672</f>
        <v>12218.0300673105</v>
      </c>
      <c r="H672" s="341" t="n">
        <f aca="false">+[4]data1cf!G672</f>
        <v>11898.5442456989</v>
      </c>
      <c r="I672" s="341" t="n">
        <f aca="false">+[4]data1cf!H672</f>
        <v>11720.8784590203</v>
      </c>
      <c r="J672" s="341" t="n">
        <f aca="false">+[4]data1cf!I672</f>
        <v>11723.1059348472</v>
      </c>
      <c r="K672" s="341" t="n">
        <f aca="false">+[4]data1cf!J672</f>
        <v>11930.6409144795</v>
      </c>
      <c r="L672" s="341" t="n">
        <f aca="false">+[4]data1cf!K672</f>
        <v>11741.3696268262</v>
      </c>
      <c r="M672" s="341" t="n">
        <f aca="false">+[4]data1cf!L672</f>
        <v>11650.4676173161</v>
      </c>
      <c r="N672" s="341" t="n">
        <f aca="false">+[4]data1cf!M672</f>
        <v>11621.5450422867</v>
      </c>
      <c r="O672" s="341" t="n">
        <f aca="false">+[4]data1cf!N672</f>
        <v>11640.4883965288</v>
      </c>
      <c r="P672" s="341" t="n">
        <f aca="false">+[4]data1cf!O672</f>
        <v>11614.8638688077</v>
      </c>
      <c r="Q672" s="341" t="n">
        <f aca="false">+[4]data1cf!P672</f>
        <v>11477.4442564361</v>
      </c>
      <c r="R672" s="341" t="n">
        <f aca="false">+[4]data1cf!Q672</f>
        <v>849.979137150098</v>
      </c>
      <c r="S672" s="341" t="n">
        <f aca="false">+[4]data1cf!R672</f>
        <v>0</v>
      </c>
      <c r="T672" s="341" t="n">
        <f aca="false">+[4]data1cf!S672</f>
        <v>0</v>
      </c>
      <c r="U672" s="341" t="n">
        <f aca="false">+[4]data1cf!T672</f>
        <v>0</v>
      </c>
      <c r="V672" s="341" t="n">
        <f aca="false">+[4]data1cf!U672</f>
        <v>0</v>
      </c>
      <c r="W672" s="341" t="n">
        <f aca="false">+[4]data1cf!V672</f>
        <v>0</v>
      </c>
      <c r="X672" s="341" t="n">
        <f aca="false">+[4]data1cf!W672</f>
        <v>0</v>
      </c>
      <c r="Y672" s="341" t="n">
        <f aca="false">+[4]data1cf!X672</f>
        <v>0</v>
      </c>
      <c r="Z672" s="341" t="n">
        <f aca="false">+[4]data1cf!Y672</f>
        <v>0</v>
      </c>
      <c r="AA672" s="341" t="n">
        <f aca="false">+[4]data1cf!Z672</f>
        <v>0</v>
      </c>
      <c r="AB672" s="341"/>
      <c r="AC672" s="342" t="n">
        <f aca="false">XNPV(0.1,B672:AA672,$B$1:$AA$1)</f>
        <v>18387.5289749747</v>
      </c>
      <c r="AD672" s="342" t="n">
        <f aca="false">SUMPRODUCT(B672:AA672,$B$1010:$AA$1010)</f>
        <v>43708.4990580015</v>
      </c>
      <c r="AE672" s="343" t="n">
        <f aca="false">SUMPRODUCT(B672:AA672,$B$1012:$AA$1012)</f>
        <v>43370.9348948515</v>
      </c>
      <c r="AF672" s="344" t="n">
        <f aca="false">XIRR(B672:AA672,$B$1:$AA$1)</f>
        <v>0.142384028159485</v>
      </c>
      <c r="AG672" s="345" t="n">
        <f aca="false">1-EXP(-(1/0.25)*(AD672/ABS($AD$1010)))</f>
        <v>0.971411005972407</v>
      </c>
    </row>
    <row r="673" customFormat="false" ht="12.75" hidden="false" customHeight="false" outlineLevel="0" collapsed="false">
      <c r="A673" s="336"/>
      <c r="B673" s="341" t="n">
        <f aca="false">+[4]data1cf!A673</f>
        <v>-72103.1867139429</v>
      </c>
      <c r="C673" s="341" t="n">
        <f aca="false">+[4]data1cf!B673</f>
        <v>12116.0937833777</v>
      </c>
      <c r="D673" s="341" t="n">
        <f aca="false">+[4]data1cf!C673</f>
        <v>12995.6745145062</v>
      </c>
      <c r="E673" s="341" t="n">
        <f aca="false">+[4]data1cf!D673</f>
        <v>12786.980715094</v>
      </c>
      <c r="F673" s="341" t="n">
        <f aca="false">+[4]data1cf!E673</f>
        <v>12518.5469287535</v>
      </c>
      <c r="G673" s="341" t="n">
        <f aca="false">+[4]data1cf!F673</f>
        <v>12377.8996174445</v>
      </c>
      <c r="H673" s="341" t="n">
        <f aca="false">+[4]data1cf!G673</f>
        <v>11976.4693010954</v>
      </c>
      <c r="I673" s="341" t="n">
        <f aca="false">+[4]data1cf!H673</f>
        <v>11877.4918303556</v>
      </c>
      <c r="J673" s="341" t="n">
        <f aca="false">+[4]data1cf!I673</f>
        <v>11836.6724277381</v>
      </c>
      <c r="K673" s="341" t="n">
        <f aca="false">+[4]data1cf!J673</f>
        <v>11644.7878334416</v>
      </c>
      <c r="L673" s="341" t="n">
        <f aca="false">+[4]data1cf!K673</f>
        <v>11668.240730959</v>
      </c>
      <c r="M673" s="341" t="n">
        <f aca="false">+[4]data1cf!L673</f>
        <v>11649.6358891201</v>
      </c>
      <c r="N673" s="341" t="n">
        <f aca="false">+[4]data1cf!M673</f>
        <v>11605.3612464381</v>
      </c>
      <c r="O673" s="341" t="n">
        <f aca="false">+[4]data1cf!N673</f>
        <v>11514.7114939658</v>
      </c>
      <c r="P673" s="341" t="n">
        <f aca="false">+[4]data1cf!O673</f>
        <v>11448.1581576912</v>
      </c>
      <c r="Q673" s="341" t="n">
        <f aca="false">+[4]data1cf!P673</f>
        <v>11356.8575492159</v>
      </c>
      <c r="R673" s="341" t="n">
        <f aca="false">+[4]data1cf!Q673</f>
        <v>826.994710334239</v>
      </c>
      <c r="S673" s="341" t="n">
        <f aca="false">+[4]data1cf!R673</f>
        <v>0</v>
      </c>
      <c r="T673" s="341" t="n">
        <f aca="false">+[4]data1cf!S673</f>
        <v>0</v>
      </c>
      <c r="U673" s="341" t="n">
        <f aca="false">+[4]data1cf!T673</f>
        <v>0</v>
      </c>
      <c r="V673" s="341" t="n">
        <f aca="false">+[4]data1cf!U673</f>
        <v>0</v>
      </c>
      <c r="W673" s="341" t="n">
        <f aca="false">+[4]data1cf!V673</f>
        <v>0</v>
      </c>
      <c r="X673" s="341" t="n">
        <f aca="false">+[4]data1cf!W673</f>
        <v>0</v>
      </c>
      <c r="Y673" s="341" t="n">
        <f aca="false">+[4]data1cf!X673</f>
        <v>0</v>
      </c>
      <c r="Z673" s="341" t="n">
        <f aca="false">+[4]data1cf!Y673</f>
        <v>0</v>
      </c>
      <c r="AA673" s="341" t="n">
        <f aca="false">+[4]data1cf!Z673</f>
        <v>0</v>
      </c>
      <c r="AB673" s="341"/>
      <c r="AC673" s="342" t="n">
        <f aca="false">XNPV(0.1,B673:AA673,$B$1:$AA$1)</f>
        <v>20298.8317556444</v>
      </c>
      <c r="AD673" s="342" t="n">
        <f aca="false">SUMPRODUCT(B673:AA673,$B$1010:$AA$1010)</f>
        <v>45566.2415346728</v>
      </c>
      <c r="AE673" s="343" t="n">
        <f aca="false">SUMPRODUCT(B673:AA673,$B$1012:$AA$1012)</f>
        <v>45229.7040022809</v>
      </c>
      <c r="AF673" s="344" t="n">
        <f aca="false">XIRR(B673:AA673,$B$1:$AA$1)</f>
        <v>0.14792500138558</v>
      </c>
      <c r="AG673" s="345" t="n">
        <f aca="false">1-EXP(-(1/0.25)*(AD673/ABS($AD$1010)))</f>
        <v>0.975419954091802</v>
      </c>
    </row>
    <row r="674" customFormat="false" ht="12.75" hidden="false" customHeight="false" outlineLevel="0" collapsed="false">
      <c r="A674" s="336"/>
      <c r="B674" s="341" t="n">
        <f aca="false">+[4]data1cf!A674</f>
        <v>-68767.7216808068</v>
      </c>
      <c r="C674" s="341" t="n">
        <f aca="false">+[4]data1cf!B674</f>
        <v>12063.0288986424</v>
      </c>
      <c r="D674" s="341" t="n">
        <f aca="false">+[4]data1cf!C674</f>
        <v>12957.104871021</v>
      </c>
      <c r="E674" s="341" t="n">
        <f aca="false">+[4]data1cf!D674</f>
        <v>12676.132138854</v>
      </c>
      <c r="F674" s="341" t="n">
        <f aca="false">+[4]data1cf!E674</f>
        <v>12457.6480525358</v>
      </c>
      <c r="G674" s="341" t="n">
        <f aca="false">+[4]data1cf!F674</f>
        <v>12193.7335211606</v>
      </c>
      <c r="H674" s="341" t="n">
        <f aca="false">+[4]data1cf!G674</f>
        <v>11904.2378088597</v>
      </c>
      <c r="I674" s="341" t="n">
        <f aca="false">+[4]data1cf!H674</f>
        <v>11756.4189180854</v>
      </c>
      <c r="J674" s="341" t="n">
        <f aca="false">+[4]data1cf!I674</f>
        <v>11873.4377881931</v>
      </c>
      <c r="K674" s="341" t="n">
        <f aca="false">+[4]data1cf!J674</f>
        <v>11708.0680855341</v>
      </c>
      <c r="L674" s="341" t="n">
        <f aca="false">+[4]data1cf!K674</f>
        <v>11794.3236731853</v>
      </c>
      <c r="M674" s="341" t="n">
        <f aca="false">+[4]data1cf!L674</f>
        <v>11569.3606307413</v>
      </c>
      <c r="N674" s="341" t="n">
        <f aca="false">+[4]data1cf!M674</f>
        <v>11577.9381305097</v>
      </c>
      <c r="O674" s="341" t="n">
        <f aca="false">+[4]data1cf!N674</f>
        <v>11491.7018050658</v>
      </c>
      <c r="P674" s="341" t="n">
        <f aca="false">+[4]data1cf!O674</f>
        <v>11461.8303505952</v>
      </c>
      <c r="Q674" s="341" t="n">
        <f aca="false">+[4]data1cf!P674</f>
        <v>11275.8746158877</v>
      </c>
      <c r="R674" s="341" t="n">
        <f aca="false">+[4]data1cf!Q674</f>
        <v>788.738260590182</v>
      </c>
      <c r="S674" s="341" t="n">
        <f aca="false">+[4]data1cf!R674</f>
        <v>0</v>
      </c>
      <c r="T674" s="341" t="n">
        <f aca="false">+[4]data1cf!S674</f>
        <v>0</v>
      </c>
      <c r="U674" s="341" t="n">
        <f aca="false">+[4]data1cf!T674</f>
        <v>0</v>
      </c>
      <c r="V674" s="341" t="n">
        <f aca="false">+[4]data1cf!U674</f>
        <v>0</v>
      </c>
      <c r="W674" s="341" t="n">
        <f aca="false">+[4]data1cf!V674</f>
        <v>0</v>
      </c>
      <c r="X674" s="341" t="n">
        <f aca="false">+[4]data1cf!W674</f>
        <v>0</v>
      </c>
      <c r="Y674" s="341" t="n">
        <f aca="false">+[4]data1cf!X674</f>
        <v>0</v>
      </c>
      <c r="Z674" s="341" t="n">
        <f aca="false">+[4]data1cf!Y674</f>
        <v>0</v>
      </c>
      <c r="AA674" s="341" t="n">
        <f aca="false">+[4]data1cf!Z674</f>
        <v>0</v>
      </c>
      <c r="AB674" s="341"/>
      <c r="AC674" s="342" t="n">
        <f aca="false">XNPV(0.1,B674:AA674,$B$1:$AA$1)</f>
        <v>23237.1188131174</v>
      </c>
      <c r="AD674" s="342" t="n">
        <f aca="false">SUMPRODUCT(B674:AA674,$B$1010:$AA$1010)</f>
        <v>48423.9717434922</v>
      </c>
      <c r="AE674" s="343" t="n">
        <f aca="false">SUMPRODUCT(B674:AA674,$B$1012:$AA$1012)</f>
        <v>48088.4308090099</v>
      </c>
      <c r="AF674" s="344" t="n">
        <f aca="false">XIRR(B674:AA674,$B$1:$AA$1)</f>
        <v>0.156999163942274</v>
      </c>
      <c r="AG674" s="345" t="n">
        <f aca="false">1-EXP(-(1/0.25)*(AD674/ABS($AD$1010)))</f>
        <v>0.980517416278441</v>
      </c>
    </row>
    <row r="675" customFormat="false" ht="12.75" hidden="false" customHeight="false" outlineLevel="0" collapsed="false">
      <c r="A675" s="336"/>
      <c r="B675" s="341" t="n">
        <f aca="false">+[4]data1cf!A675</f>
        <v>-61968.7769519113</v>
      </c>
      <c r="C675" s="341" t="n">
        <f aca="false">+[4]data1cf!B675</f>
        <v>11886.968409078</v>
      </c>
      <c r="D675" s="341" t="n">
        <f aca="false">+[4]data1cf!C675</f>
        <v>12719.9032623983</v>
      </c>
      <c r="E675" s="341" t="n">
        <f aca="false">+[4]data1cf!D675</f>
        <v>12465.9363645152</v>
      </c>
      <c r="F675" s="341" t="n">
        <f aca="false">+[4]data1cf!E675</f>
        <v>12166.0755839276</v>
      </c>
      <c r="G675" s="341" t="n">
        <f aca="false">+[4]data1cf!F675</f>
        <v>11961.6417486159</v>
      </c>
      <c r="H675" s="341" t="n">
        <f aca="false">+[4]data1cf!G675</f>
        <v>11632.2273654891</v>
      </c>
      <c r="I675" s="341" t="n">
        <f aca="false">+[4]data1cf!H675</f>
        <v>11610.074731911</v>
      </c>
      <c r="J675" s="341" t="n">
        <f aca="false">+[4]data1cf!I675</f>
        <v>11511.4706070353</v>
      </c>
      <c r="K675" s="341" t="n">
        <f aca="false">+[4]data1cf!J675</f>
        <v>11468.9722094345</v>
      </c>
      <c r="L675" s="341" t="n">
        <f aca="false">+[4]data1cf!K675</f>
        <v>11421.684782235</v>
      </c>
      <c r="M675" s="341" t="n">
        <f aca="false">+[4]data1cf!L675</f>
        <v>11388.8174547871</v>
      </c>
      <c r="N675" s="341" t="n">
        <f aca="false">+[4]data1cf!M675</f>
        <v>11298.1197823018</v>
      </c>
      <c r="O675" s="341" t="n">
        <f aca="false">+[4]data1cf!N675</f>
        <v>11520.5762629762</v>
      </c>
      <c r="P675" s="341" t="n">
        <f aca="false">+[4]data1cf!O675</f>
        <v>11218.5372511594</v>
      </c>
      <c r="Q675" s="341" t="n">
        <f aca="false">+[4]data1cf!P675</f>
        <v>11075.5369172829</v>
      </c>
      <c r="R675" s="341" t="n">
        <f aca="false">+[4]data1cf!Q675</f>
        <v>710.757084127642</v>
      </c>
      <c r="S675" s="341" t="n">
        <f aca="false">+[4]data1cf!R675</f>
        <v>0</v>
      </c>
      <c r="T675" s="341" t="n">
        <f aca="false">+[4]data1cf!S675</f>
        <v>0</v>
      </c>
      <c r="U675" s="341" t="n">
        <f aca="false">+[4]data1cf!T675</f>
        <v>0</v>
      </c>
      <c r="V675" s="341" t="n">
        <f aca="false">+[4]data1cf!U675</f>
        <v>0</v>
      </c>
      <c r="W675" s="341" t="n">
        <f aca="false">+[4]data1cf!V675</f>
        <v>0</v>
      </c>
      <c r="X675" s="341" t="n">
        <f aca="false">+[4]data1cf!W675</f>
        <v>0</v>
      </c>
      <c r="Y675" s="341" t="n">
        <f aca="false">+[4]data1cf!X675</f>
        <v>0</v>
      </c>
      <c r="Z675" s="341" t="n">
        <f aca="false">+[4]data1cf!Y675</f>
        <v>0</v>
      </c>
      <c r="AA675" s="341" t="n">
        <f aca="false">+[4]data1cf!Z675</f>
        <v>0</v>
      </c>
      <c r="AB675" s="341"/>
      <c r="AC675" s="342" t="n">
        <f aca="false">XNPV(0.1,B675:AA675,$B$1:$AA$1)</f>
        <v>28263.9545008913</v>
      </c>
      <c r="AD675" s="342" t="n">
        <f aca="false">SUMPRODUCT(B675:AA675,$B$1010:$AA$1010)</f>
        <v>52949.0614376798</v>
      </c>
      <c r="AE675" s="343" t="n">
        <f aca="false">SUMPRODUCT(B675:AA675,$B$1012:$AA$1012)</f>
        <v>52620.1555371825</v>
      </c>
      <c r="AF675" s="344" t="n">
        <f aca="false">XIRR(B675:AA675,$B$1:$AA$1)</f>
        <v>0.17584302873028</v>
      </c>
      <c r="AG675" s="345" t="n">
        <f aca="false">1-EXP(-(1/0.25)*(AD675/ABS($AD$1010)))</f>
        <v>0.986516003550958</v>
      </c>
    </row>
    <row r="676" customFormat="false" ht="12.75" hidden="false" customHeight="false" outlineLevel="0" collapsed="false">
      <c r="A676" s="336"/>
      <c r="B676" s="341" t="n">
        <f aca="false">+[4]data1cf!A676</f>
        <v>-65641.3980769466</v>
      </c>
      <c r="C676" s="341" t="n">
        <f aca="false">+[4]data1cf!B676</f>
        <v>11859.8737302983</v>
      </c>
      <c r="D676" s="341" t="n">
        <f aca="false">+[4]data1cf!C676</f>
        <v>12830.8954463237</v>
      </c>
      <c r="E676" s="341" t="n">
        <f aca="false">+[4]data1cf!D676</f>
        <v>12553.8856193289</v>
      </c>
      <c r="F676" s="341" t="n">
        <f aca="false">+[4]data1cf!E676</f>
        <v>12371.8971558393</v>
      </c>
      <c r="G676" s="341" t="n">
        <f aca="false">+[4]data1cf!F676</f>
        <v>12052.5357465637</v>
      </c>
      <c r="H676" s="341" t="n">
        <f aca="false">+[4]data1cf!G676</f>
        <v>11870.1566579889</v>
      </c>
      <c r="I676" s="341" t="n">
        <f aca="false">+[4]data1cf!H676</f>
        <v>11634.1431602891</v>
      </c>
      <c r="J676" s="341" t="n">
        <f aca="false">+[4]data1cf!I676</f>
        <v>11631.2626669957</v>
      </c>
      <c r="K676" s="341" t="n">
        <f aca="false">+[4]data1cf!J676</f>
        <v>11556.0239667168</v>
      </c>
      <c r="L676" s="341" t="n">
        <f aca="false">+[4]data1cf!K676</f>
        <v>11544.6011302122</v>
      </c>
      <c r="M676" s="341" t="n">
        <f aca="false">+[4]data1cf!L676</f>
        <v>11602.1991408374</v>
      </c>
      <c r="N676" s="341" t="n">
        <f aca="false">+[4]data1cf!M676</f>
        <v>11403.8824833632</v>
      </c>
      <c r="O676" s="341" t="n">
        <f aca="false">+[4]data1cf!N676</f>
        <v>11399.5358867794</v>
      </c>
      <c r="P676" s="341" t="n">
        <f aca="false">+[4]data1cf!O676</f>
        <v>11416.6994011118</v>
      </c>
      <c r="Q676" s="341" t="n">
        <f aca="false">+[4]data1cf!P676</f>
        <v>11271.4401028961</v>
      </c>
      <c r="R676" s="341" t="n">
        <f aca="false">+[4]data1cf!Q676</f>
        <v>752.880579383346</v>
      </c>
      <c r="S676" s="341" t="n">
        <f aca="false">+[4]data1cf!R676</f>
        <v>0</v>
      </c>
      <c r="T676" s="341" t="n">
        <f aca="false">+[4]data1cf!S676</f>
        <v>0</v>
      </c>
      <c r="U676" s="341" t="n">
        <f aca="false">+[4]data1cf!T676</f>
        <v>0</v>
      </c>
      <c r="V676" s="341" t="n">
        <f aca="false">+[4]data1cf!U676</f>
        <v>0</v>
      </c>
      <c r="W676" s="341" t="n">
        <f aca="false">+[4]data1cf!V676</f>
        <v>0</v>
      </c>
      <c r="X676" s="341" t="n">
        <f aca="false">+[4]data1cf!W676</f>
        <v>0</v>
      </c>
      <c r="Y676" s="341" t="n">
        <f aca="false">+[4]data1cf!X676</f>
        <v>0</v>
      </c>
      <c r="Z676" s="341" t="n">
        <f aca="false">+[4]data1cf!Y676</f>
        <v>0</v>
      </c>
      <c r="AA676" s="341" t="n">
        <f aca="false">+[4]data1cf!Z676</f>
        <v>0</v>
      </c>
      <c r="AB676" s="341"/>
      <c r="AC676" s="342" t="n">
        <f aca="false">XNPV(0.1,B676:AA676,$B$1:$AA$1)</f>
        <v>25389.6222425838</v>
      </c>
      <c r="AD676" s="342" t="n">
        <f aca="false">SUMPRODUCT(B676:AA676,$B$1010:$AA$1010)</f>
        <v>50327.0401653135</v>
      </c>
      <c r="AE676" s="343" t="n">
        <f aca="false">SUMPRODUCT(B676:AA676,$B$1012:$AA$1012)</f>
        <v>49994.7351486561</v>
      </c>
      <c r="AF676" s="344" t="n">
        <f aca="false">XIRR(B676:AA676,$B$1:$AA$1)</f>
        <v>0.164763663653949</v>
      </c>
      <c r="AG676" s="345" t="n">
        <f aca="false">1-EXP(-(1/0.25)*(AD676/ABS($AD$1010)))</f>
        <v>0.983311033726946</v>
      </c>
    </row>
    <row r="677" customFormat="false" ht="12.75" hidden="false" customHeight="false" outlineLevel="0" collapsed="false">
      <c r="A677" s="336"/>
      <c r="B677" s="341" t="n">
        <f aca="false">+[4]data1cf!A677</f>
        <v>-65580.6192349273</v>
      </c>
      <c r="C677" s="341" t="n">
        <f aca="false">+[4]data1cf!B677</f>
        <v>11944.6908033926</v>
      </c>
      <c r="D677" s="341" t="n">
        <f aca="false">+[4]data1cf!C677</f>
        <v>12874.4759287557</v>
      </c>
      <c r="E677" s="341" t="n">
        <f aca="false">+[4]data1cf!D677</f>
        <v>12519.2760726454</v>
      </c>
      <c r="F677" s="341" t="n">
        <f aca="false">+[4]data1cf!E677</f>
        <v>12307.6955488969</v>
      </c>
      <c r="G677" s="341" t="n">
        <f aca="false">+[4]data1cf!F677</f>
        <v>11989.9066918096</v>
      </c>
      <c r="H677" s="341" t="n">
        <f aca="false">+[4]data1cf!G677</f>
        <v>11811.1344765459</v>
      </c>
      <c r="I677" s="341" t="n">
        <f aca="false">+[4]data1cf!H677</f>
        <v>11647.6368713254</v>
      </c>
      <c r="J677" s="341" t="n">
        <f aca="false">+[4]data1cf!I677</f>
        <v>11533.4606369731</v>
      </c>
      <c r="K677" s="341" t="n">
        <f aca="false">+[4]data1cf!J677</f>
        <v>11646.4184161015</v>
      </c>
      <c r="L677" s="341" t="n">
        <f aca="false">+[4]data1cf!K677</f>
        <v>11613.8060918985</v>
      </c>
      <c r="M677" s="341" t="n">
        <f aca="false">+[4]data1cf!L677</f>
        <v>11437.0500187717</v>
      </c>
      <c r="N677" s="341" t="n">
        <f aca="false">+[4]data1cf!M677</f>
        <v>11417.6626230557</v>
      </c>
      <c r="O677" s="341" t="n">
        <f aca="false">+[4]data1cf!N677</f>
        <v>11339.7725137027</v>
      </c>
      <c r="P677" s="341" t="n">
        <f aca="false">+[4]data1cf!O677</f>
        <v>11410.950175321</v>
      </c>
      <c r="Q677" s="341" t="n">
        <f aca="false">+[4]data1cf!P677</f>
        <v>11250.9116547299</v>
      </c>
      <c r="R677" s="341" t="n">
        <f aca="false">+[4]data1cf!Q677</f>
        <v>752.183470376922</v>
      </c>
      <c r="S677" s="341" t="n">
        <f aca="false">+[4]data1cf!R677</f>
        <v>0</v>
      </c>
      <c r="T677" s="341" t="n">
        <f aca="false">+[4]data1cf!S677</f>
        <v>0</v>
      </c>
      <c r="U677" s="341" t="n">
        <f aca="false">+[4]data1cf!T677</f>
        <v>0</v>
      </c>
      <c r="V677" s="341" t="n">
        <f aca="false">+[4]data1cf!U677</f>
        <v>0</v>
      </c>
      <c r="W677" s="341" t="n">
        <f aca="false">+[4]data1cf!V677</f>
        <v>0</v>
      </c>
      <c r="X677" s="341" t="n">
        <f aca="false">+[4]data1cf!W677</f>
        <v>0</v>
      </c>
      <c r="Y677" s="341" t="n">
        <f aca="false">+[4]data1cf!X677</f>
        <v>0</v>
      </c>
      <c r="Z677" s="341" t="n">
        <f aca="false">+[4]data1cf!Y677</f>
        <v>0</v>
      </c>
      <c r="AA677" s="341" t="n">
        <f aca="false">+[4]data1cf!Z677</f>
        <v>0</v>
      </c>
      <c r="AB677" s="341"/>
      <c r="AC677" s="342" t="n">
        <f aca="false">XNPV(0.1,B677:AA677,$B$1:$AA$1)</f>
        <v>25370.4773165761</v>
      </c>
      <c r="AD677" s="342" t="n">
        <f aca="false">SUMPRODUCT(B677:AA677,$B$1010:$AA$1010)</f>
        <v>50257.4769687514</v>
      </c>
      <c r="AE677" s="343" t="n">
        <f aca="false">SUMPRODUCT(B677:AA677,$B$1012:$AA$1012)</f>
        <v>49925.8425963646</v>
      </c>
      <c r="AF677" s="344" t="n">
        <f aca="false">XIRR(B677:AA677,$B$1:$AA$1)</f>
        <v>0.164865391615037</v>
      </c>
      <c r="AG677" s="345" t="n">
        <f aca="false">1-EXP(-(1/0.25)*(AD677/ABS($AD$1010)))</f>
        <v>0.983216349160464</v>
      </c>
    </row>
    <row r="678" customFormat="false" ht="12.75" hidden="false" customHeight="false" outlineLevel="0" collapsed="false">
      <c r="A678" s="336"/>
      <c r="B678" s="341" t="n">
        <f aca="false">+[4]data1cf!A678</f>
        <v>-63309.089001738</v>
      </c>
      <c r="C678" s="341" t="n">
        <f aca="false">+[4]data1cf!B678</f>
        <v>11869.8573819544</v>
      </c>
      <c r="D678" s="341" t="n">
        <f aca="false">+[4]data1cf!C678</f>
        <v>12754.7750471723</v>
      </c>
      <c r="E678" s="341" t="n">
        <f aca="false">+[4]data1cf!D678</f>
        <v>12538.2024351474</v>
      </c>
      <c r="F678" s="341" t="n">
        <f aca="false">+[4]data1cf!E678</f>
        <v>12234.4853880113</v>
      </c>
      <c r="G678" s="341" t="n">
        <f aca="false">+[4]data1cf!F678</f>
        <v>11882.1018661359</v>
      </c>
      <c r="H678" s="341" t="n">
        <f aca="false">+[4]data1cf!G678</f>
        <v>11632.677914367</v>
      </c>
      <c r="I678" s="341" t="n">
        <f aca="false">+[4]data1cf!H678</f>
        <v>11575.0687201749</v>
      </c>
      <c r="J678" s="341" t="n">
        <f aca="false">+[4]data1cf!I678</f>
        <v>11517.04192255</v>
      </c>
      <c r="K678" s="341" t="n">
        <f aca="false">+[4]data1cf!J678</f>
        <v>11638.951590673</v>
      </c>
      <c r="L678" s="341" t="n">
        <f aca="false">+[4]data1cf!K678</f>
        <v>11534.633295258</v>
      </c>
      <c r="M678" s="341" t="n">
        <f aca="false">+[4]data1cf!L678</f>
        <v>11548.5299963422</v>
      </c>
      <c r="N678" s="341" t="n">
        <f aca="false">+[4]data1cf!M678</f>
        <v>11587.2131364466</v>
      </c>
      <c r="O678" s="341" t="n">
        <f aca="false">+[4]data1cf!N678</f>
        <v>11419.538379416</v>
      </c>
      <c r="P678" s="341" t="n">
        <f aca="false">+[4]data1cf!O678</f>
        <v>11165.7917138781</v>
      </c>
      <c r="Q678" s="341" t="n">
        <f aca="false">+[4]data1cf!P678</f>
        <v>11281.529843734</v>
      </c>
      <c r="R678" s="341" t="n">
        <f aca="false">+[4]data1cf!Q678</f>
        <v>726.129927214335</v>
      </c>
      <c r="S678" s="341" t="n">
        <f aca="false">+[4]data1cf!R678</f>
        <v>0</v>
      </c>
      <c r="T678" s="341" t="n">
        <f aca="false">+[4]data1cf!S678</f>
        <v>0</v>
      </c>
      <c r="U678" s="341" t="n">
        <f aca="false">+[4]data1cf!T678</f>
        <v>0</v>
      </c>
      <c r="V678" s="341" t="n">
        <f aca="false">+[4]data1cf!U678</f>
        <v>0</v>
      </c>
      <c r="W678" s="341" t="n">
        <f aca="false">+[4]data1cf!V678</f>
        <v>0</v>
      </c>
      <c r="X678" s="341" t="n">
        <f aca="false">+[4]data1cf!W678</f>
        <v>0</v>
      </c>
      <c r="Y678" s="341" t="n">
        <f aca="false">+[4]data1cf!X678</f>
        <v>0</v>
      </c>
      <c r="Z678" s="341" t="n">
        <f aca="false">+[4]data1cf!Y678</f>
        <v>0</v>
      </c>
      <c r="AA678" s="341" t="n">
        <f aca="false">+[4]data1cf!Z678</f>
        <v>0</v>
      </c>
      <c r="AB678" s="341"/>
      <c r="AC678" s="342" t="n">
        <f aca="false">XNPV(0.1,B678:AA678,$B$1:$AA$1)</f>
        <v>27246.4381327102</v>
      </c>
      <c r="AD678" s="342" t="n">
        <f aca="false">SUMPRODUCT(B678:AA678,$B$1010:$AA$1010)</f>
        <v>52063.1031715154</v>
      </c>
      <c r="AE678" s="343" t="n">
        <f aca="false">SUMPRODUCT(B678:AA678,$B$1012:$AA$1012)</f>
        <v>51732.2786558026</v>
      </c>
      <c r="AF678" s="344" t="n">
        <f aca="false">XIRR(B678:AA678,$B$1:$AA$1)</f>
        <v>0.171636168948579</v>
      </c>
      <c r="AG678" s="345" t="n">
        <f aca="false">1-EXP(-(1/0.25)*(AD678/ABS($AD$1010)))</f>
        <v>0.985508577492422</v>
      </c>
    </row>
    <row r="679" customFormat="false" ht="12.75" hidden="false" customHeight="false" outlineLevel="0" collapsed="false">
      <c r="A679" s="336"/>
      <c r="B679" s="341" t="n">
        <f aca="false">+[4]data1cf!A679</f>
        <v>-61598.9801928117</v>
      </c>
      <c r="C679" s="341" t="n">
        <f aca="false">+[4]data1cf!B679</f>
        <v>11854.8864213086</v>
      </c>
      <c r="D679" s="341" t="n">
        <f aca="false">+[4]data1cf!C679</f>
        <v>12784.7779595714</v>
      </c>
      <c r="E679" s="341" t="n">
        <f aca="false">+[4]data1cf!D679</f>
        <v>12379.6656216006</v>
      </c>
      <c r="F679" s="341" t="n">
        <f aca="false">+[4]data1cf!E679</f>
        <v>12199.8626728187</v>
      </c>
      <c r="G679" s="341" t="n">
        <f aca="false">+[4]data1cf!F679</f>
        <v>11874.1256903513</v>
      </c>
      <c r="H679" s="341" t="n">
        <f aca="false">+[4]data1cf!G679</f>
        <v>11807.8248064052</v>
      </c>
      <c r="I679" s="341" t="n">
        <f aca="false">+[4]data1cf!H679</f>
        <v>11691.582416987</v>
      </c>
      <c r="J679" s="341" t="n">
        <f aca="false">+[4]data1cf!I679</f>
        <v>11490.6033653739</v>
      </c>
      <c r="K679" s="341" t="n">
        <f aca="false">+[4]data1cf!J679</f>
        <v>11416.887656603</v>
      </c>
      <c r="L679" s="341" t="n">
        <f aca="false">+[4]data1cf!K679</f>
        <v>11434.816426076</v>
      </c>
      <c r="M679" s="341" t="n">
        <f aca="false">+[4]data1cf!L679</f>
        <v>11403.6238526957</v>
      </c>
      <c r="N679" s="341" t="n">
        <f aca="false">+[4]data1cf!M679</f>
        <v>11396.1225748518</v>
      </c>
      <c r="O679" s="341" t="n">
        <f aca="false">+[4]data1cf!N679</f>
        <v>11222.5732826082</v>
      </c>
      <c r="P679" s="341" t="n">
        <f aca="false">+[4]data1cf!O679</f>
        <v>11225.8014352145</v>
      </c>
      <c r="Q679" s="341" t="n">
        <f aca="false">+[4]data1cf!P679</f>
        <v>11221.9052807611</v>
      </c>
      <c r="R679" s="341" t="n">
        <f aca="false">+[4]data1cf!Q679</f>
        <v>706.515663219473</v>
      </c>
      <c r="S679" s="341" t="n">
        <f aca="false">+[4]data1cf!R679</f>
        <v>0</v>
      </c>
      <c r="T679" s="341" t="n">
        <f aca="false">+[4]data1cf!S679</f>
        <v>0</v>
      </c>
      <c r="U679" s="341" t="n">
        <f aca="false">+[4]data1cf!T679</f>
        <v>0</v>
      </c>
      <c r="V679" s="341" t="n">
        <f aca="false">+[4]data1cf!U679</f>
        <v>0</v>
      </c>
      <c r="W679" s="341" t="n">
        <f aca="false">+[4]data1cf!V679</f>
        <v>0</v>
      </c>
      <c r="X679" s="341" t="n">
        <f aca="false">+[4]data1cf!W679</f>
        <v>0</v>
      </c>
      <c r="Y679" s="341" t="n">
        <f aca="false">+[4]data1cf!X679</f>
        <v>0</v>
      </c>
      <c r="Z679" s="341" t="n">
        <f aca="false">+[4]data1cf!Y679</f>
        <v>0</v>
      </c>
      <c r="AA679" s="341" t="n">
        <f aca="false">+[4]data1cf!Z679</f>
        <v>0</v>
      </c>
      <c r="AB679" s="341"/>
      <c r="AC679" s="342" t="n">
        <f aca="false">XNPV(0.1,B679:AA679,$B$1:$AA$1)</f>
        <v>28662.3831804683</v>
      </c>
      <c r="AD679" s="342" t="n">
        <f aca="false">SUMPRODUCT(B679:AA679,$B$1010:$AA$1010)</f>
        <v>53359.4876503416</v>
      </c>
      <c r="AE679" s="343" t="n">
        <f aca="false">SUMPRODUCT(B679:AA679,$B$1012:$AA$1012)</f>
        <v>53030.4648275409</v>
      </c>
      <c r="AF679" s="344" t="n">
        <f aca="false">XIRR(B679:AA679,$B$1:$AA$1)</f>
        <v>0.177275760223349</v>
      </c>
      <c r="AG679" s="345" t="n">
        <f aca="false">1-EXP(-(1/0.25)*(AD679/ABS($AD$1010)))</f>
        <v>0.986958660028151</v>
      </c>
    </row>
    <row r="680" customFormat="false" ht="12.75" hidden="false" customHeight="false" outlineLevel="0" collapsed="false">
      <c r="A680" s="336"/>
      <c r="B680" s="341" t="n">
        <f aca="false">+[4]data1cf!A680</f>
        <v>-61982.14571111</v>
      </c>
      <c r="C680" s="341" t="n">
        <f aca="false">+[4]data1cf!B680</f>
        <v>11720.2102683277</v>
      </c>
      <c r="D680" s="341" t="n">
        <f aca="false">+[4]data1cf!C680</f>
        <v>12860.8924064698</v>
      </c>
      <c r="E680" s="341" t="n">
        <f aca="false">+[4]data1cf!D680</f>
        <v>12455.3377871099</v>
      </c>
      <c r="F680" s="341" t="n">
        <f aca="false">+[4]data1cf!E680</f>
        <v>12222.1164662916</v>
      </c>
      <c r="G680" s="341" t="n">
        <f aca="false">+[4]data1cf!F680</f>
        <v>11890.9519280737</v>
      </c>
      <c r="H680" s="341" t="n">
        <f aca="false">+[4]data1cf!G680</f>
        <v>11581.9166627716</v>
      </c>
      <c r="I680" s="341" t="n">
        <f aca="false">+[4]data1cf!H680</f>
        <v>11607.5503548647</v>
      </c>
      <c r="J680" s="341" t="n">
        <f aca="false">+[4]data1cf!I680</f>
        <v>11479.5716587252</v>
      </c>
      <c r="K680" s="341" t="n">
        <f aca="false">+[4]data1cf!J680</f>
        <v>11546.8684888919</v>
      </c>
      <c r="L680" s="341" t="n">
        <f aca="false">+[4]data1cf!K680</f>
        <v>11519.0854663413</v>
      </c>
      <c r="M680" s="341" t="n">
        <f aca="false">+[4]data1cf!L680</f>
        <v>11437.1143147826</v>
      </c>
      <c r="N680" s="341" t="n">
        <f aca="false">+[4]data1cf!M680</f>
        <v>11434.9154616255</v>
      </c>
      <c r="O680" s="341" t="n">
        <f aca="false">+[4]data1cf!N680</f>
        <v>11369.8030805597</v>
      </c>
      <c r="P680" s="341" t="n">
        <f aca="false">+[4]data1cf!O680</f>
        <v>11136.6093731548</v>
      </c>
      <c r="Q680" s="341" t="n">
        <f aca="false">+[4]data1cf!P680</f>
        <v>11211.8759735935</v>
      </c>
      <c r="R680" s="341" t="n">
        <f aca="false">+[4]data1cf!Q680</f>
        <v>710.910418448148</v>
      </c>
      <c r="S680" s="341" t="n">
        <f aca="false">+[4]data1cf!R680</f>
        <v>0</v>
      </c>
      <c r="T680" s="341" t="n">
        <f aca="false">+[4]data1cf!S680</f>
        <v>0</v>
      </c>
      <c r="U680" s="341" t="n">
        <f aca="false">+[4]data1cf!T680</f>
        <v>0</v>
      </c>
      <c r="V680" s="341" t="n">
        <f aca="false">+[4]data1cf!U680</f>
        <v>0</v>
      </c>
      <c r="W680" s="341" t="n">
        <f aca="false">+[4]data1cf!V680</f>
        <v>0</v>
      </c>
      <c r="X680" s="341" t="n">
        <f aca="false">+[4]data1cf!W680</f>
        <v>0</v>
      </c>
      <c r="Y680" s="341" t="n">
        <f aca="false">+[4]data1cf!X680</f>
        <v>0</v>
      </c>
      <c r="Z680" s="341" t="n">
        <f aca="false">+[4]data1cf!Y680</f>
        <v>0</v>
      </c>
      <c r="AA680" s="341" t="n">
        <f aca="false">+[4]data1cf!Z680</f>
        <v>0</v>
      </c>
      <c r="AB680" s="341"/>
      <c r="AC680" s="342" t="n">
        <f aca="false">XNPV(0.1,B680:AA680,$B$1:$AA$1)</f>
        <v>28255.8047126946</v>
      </c>
      <c r="AD680" s="342" t="n">
        <f aca="false">SUMPRODUCT(B680:AA680,$B$1010:$AA$1010)</f>
        <v>52970.2464959861</v>
      </c>
      <c r="AE680" s="343" t="n">
        <f aca="false">SUMPRODUCT(B680:AA680,$B$1012:$AA$1012)</f>
        <v>52640.8962539879</v>
      </c>
      <c r="AF680" s="344" t="n">
        <f aca="false">XIRR(B680:AA680,$B$1:$AA$1)</f>
        <v>0.175694706180136</v>
      </c>
      <c r="AG680" s="345" t="n">
        <f aca="false">1-EXP(-(1/0.25)*(AD680/ABS($AD$1010)))</f>
        <v>0.986539215700698</v>
      </c>
    </row>
    <row r="681" customFormat="false" ht="12.75" hidden="false" customHeight="false" outlineLevel="0" collapsed="false">
      <c r="A681" s="336"/>
      <c r="B681" s="341" t="n">
        <f aca="false">+[4]data1cf!A681</f>
        <v>-65993.2071942153</v>
      </c>
      <c r="C681" s="341" t="n">
        <f aca="false">+[4]data1cf!B681</f>
        <v>11942.1927001549</v>
      </c>
      <c r="D681" s="341" t="n">
        <f aca="false">+[4]data1cf!C681</f>
        <v>12995.6358214698</v>
      </c>
      <c r="E681" s="341" t="n">
        <f aca="false">+[4]data1cf!D681</f>
        <v>12641.1910395184</v>
      </c>
      <c r="F681" s="341" t="n">
        <f aca="false">+[4]data1cf!E681</f>
        <v>12450.654436204</v>
      </c>
      <c r="G681" s="341" t="n">
        <f aca="false">+[4]data1cf!F681</f>
        <v>12060.7935436939</v>
      </c>
      <c r="H681" s="341" t="n">
        <f aca="false">+[4]data1cf!G681</f>
        <v>11926.3292470117</v>
      </c>
      <c r="I681" s="341" t="n">
        <f aca="false">+[4]data1cf!H681</f>
        <v>11831.8180727744</v>
      </c>
      <c r="J681" s="341" t="n">
        <f aca="false">+[4]data1cf!I681</f>
        <v>11669.1007920894</v>
      </c>
      <c r="K681" s="341" t="n">
        <f aca="false">+[4]data1cf!J681</f>
        <v>11692.0012570781</v>
      </c>
      <c r="L681" s="341" t="n">
        <f aca="false">+[4]data1cf!K681</f>
        <v>11721.8557974906</v>
      </c>
      <c r="M681" s="341" t="n">
        <f aca="false">+[4]data1cf!L681</f>
        <v>11584.7854284805</v>
      </c>
      <c r="N681" s="341" t="n">
        <f aca="false">+[4]data1cf!M681</f>
        <v>11539.2721816966</v>
      </c>
      <c r="O681" s="341" t="n">
        <f aca="false">+[4]data1cf!N681</f>
        <v>11392.1975364354</v>
      </c>
      <c r="P681" s="341" t="n">
        <f aca="false">+[4]data1cf!O681</f>
        <v>11317.3502392046</v>
      </c>
      <c r="Q681" s="341" t="n">
        <f aca="false">+[4]data1cf!P681</f>
        <v>11342.0678240924</v>
      </c>
      <c r="R681" s="341" t="n">
        <f aca="false">+[4]data1cf!Q681</f>
        <v>756.915689234771</v>
      </c>
      <c r="S681" s="341" t="n">
        <f aca="false">+[4]data1cf!R681</f>
        <v>0</v>
      </c>
      <c r="T681" s="341" t="n">
        <f aca="false">+[4]data1cf!S681</f>
        <v>0</v>
      </c>
      <c r="U681" s="341" t="n">
        <f aca="false">+[4]data1cf!T681</f>
        <v>0</v>
      </c>
      <c r="V681" s="341" t="n">
        <f aca="false">+[4]data1cf!U681</f>
        <v>0</v>
      </c>
      <c r="W681" s="341" t="n">
        <f aca="false">+[4]data1cf!V681</f>
        <v>0</v>
      </c>
      <c r="X681" s="341" t="n">
        <f aca="false">+[4]data1cf!W681</f>
        <v>0</v>
      </c>
      <c r="Y681" s="341" t="n">
        <f aca="false">+[4]data1cf!X681</f>
        <v>0</v>
      </c>
      <c r="Z681" s="341" t="n">
        <f aca="false">+[4]data1cf!Y681</f>
        <v>0</v>
      </c>
      <c r="AA681" s="341" t="n">
        <f aca="false">+[4]data1cf!Z681</f>
        <v>0</v>
      </c>
      <c r="AB681" s="341"/>
      <c r="AC681" s="342" t="n">
        <f aca="false">XNPV(0.1,B681:AA681,$B$1:$AA$1)</f>
        <v>25676.401805806</v>
      </c>
      <c r="AD681" s="342" t="n">
        <f aca="false">SUMPRODUCT(B681:AA681,$B$1010:$AA$1010)</f>
        <v>50766.0446317458</v>
      </c>
      <c r="AE681" s="343" t="n">
        <f aca="false">SUMPRODUCT(B681:AA681,$B$1012:$AA$1012)</f>
        <v>50431.8271393159</v>
      </c>
      <c r="AF681" s="344" t="n">
        <f aca="false">XIRR(B681:AA681,$B$1:$AA$1)</f>
        <v>0.165197753343895</v>
      </c>
      <c r="AG681" s="345" t="n">
        <f aca="false">1-EXP(-(1/0.25)*(AD681/ABS($AD$1010)))</f>
        <v>0.983896375727594</v>
      </c>
    </row>
    <row r="682" customFormat="false" ht="12.75" hidden="false" customHeight="false" outlineLevel="0" collapsed="false">
      <c r="A682" s="336"/>
      <c r="B682" s="341" t="n">
        <f aca="false">+[4]data1cf!A682</f>
        <v>-70702.9849251001</v>
      </c>
      <c r="C682" s="341" t="n">
        <f aca="false">+[4]data1cf!B682</f>
        <v>11870.585563118</v>
      </c>
      <c r="D682" s="341" t="n">
        <f aca="false">+[4]data1cf!C682</f>
        <v>12964.7126996658</v>
      </c>
      <c r="E682" s="341" t="n">
        <f aca="false">+[4]data1cf!D682</f>
        <v>12617.5210678334</v>
      </c>
      <c r="F682" s="341" t="n">
        <f aca="false">+[4]data1cf!E682</f>
        <v>12417.142684744</v>
      </c>
      <c r="G682" s="341" t="n">
        <f aca="false">+[4]data1cf!F682</f>
        <v>12230.5110722417</v>
      </c>
      <c r="H682" s="341" t="n">
        <f aca="false">+[4]data1cf!G682</f>
        <v>11897.6752405059</v>
      </c>
      <c r="I682" s="341" t="n">
        <f aca="false">+[4]data1cf!H682</f>
        <v>11852.5294411173</v>
      </c>
      <c r="J682" s="341" t="n">
        <f aca="false">+[4]data1cf!I682</f>
        <v>11765.9371430509</v>
      </c>
      <c r="K682" s="341" t="n">
        <f aca="false">+[4]data1cf!J682</f>
        <v>11656.4462321799</v>
      </c>
      <c r="L682" s="341" t="n">
        <f aca="false">+[4]data1cf!K682</f>
        <v>11626.698840449</v>
      </c>
      <c r="M682" s="341" t="n">
        <f aca="false">+[4]data1cf!L682</f>
        <v>11732.8457862321</v>
      </c>
      <c r="N682" s="341" t="n">
        <f aca="false">+[4]data1cf!M682</f>
        <v>11548.2022167134</v>
      </c>
      <c r="O682" s="341" t="n">
        <f aca="false">+[4]data1cf!N682</f>
        <v>11391.76382005</v>
      </c>
      <c r="P682" s="341" t="n">
        <f aca="false">+[4]data1cf!O682</f>
        <v>11340.042126562</v>
      </c>
      <c r="Q682" s="341" t="n">
        <f aca="false">+[4]data1cf!P682</f>
        <v>11357.770446627</v>
      </c>
      <c r="R682" s="341" t="n">
        <f aca="false">+[4]data1cf!Q682</f>
        <v>810.934955896928</v>
      </c>
      <c r="S682" s="341" t="n">
        <f aca="false">+[4]data1cf!R682</f>
        <v>0</v>
      </c>
      <c r="T682" s="341" t="n">
        <f aca="false">+[4]data1cf!S682</f>
        <v>0</v>
      </c>
      <c r="U682" s="341" t="n">
        <f aca="false">+[4]data1cf!T682</f>
        <v>0</v>
      </c>
      <c r="V682" s="341" t="n">
        <f aca="false">+[4]data1cf!U682</f>
        <v>0</v>
      </c>
      <c r="W682" s="341" t="n">
        <f aca="false">+[4]data1cf!V682</f>
        <v>0</v>
      </c>
      <c r="X682" s="341" t="n">
        <f aca="false">+[4]data1cf!W682</f>
        <v>0</v>
      </c>
      <c r="Y682" s="341" t="n">
        <f aca="false">+[4]data1cf!X682</f>
        <v>0</v>
      </c>
      <c r="Z682" s="341" t="n">
        <f aca="false">+[4]data1cf!Y682</f>
        <v>0</v>
      </c>
      <c r="AA682" s="341" t="n">
        <f aca="false">+[4]data1cf!Z682</f>
        <v>0</v>
      </c>
      <c r="AB682" s="341"/>
      <c r="AC682" s="342" t="n">
        <f aca="false">XNPV(0.1,B682:AA682,$B$1:$AA$1)</f>
        <v>21004.5869692939</v>
      </c>
      <c r="AD682" s="342" t="n">
        <f aca="false">SUMPRODUCT(B682:AA682,$B$1010:$AA$1010)</f>
        <v>46141.1755620192</v>
      </c>
      <c r="AE682" s="343" t="n">
        <f aca="false">SUMPRODUCT(B682:AA682,$B$1012:$AA$1012)</f>
        <v>45806.2996154845</v>
      </c>
      <c r="AF682" s="344" t="n">
        <f aca="false">XIRR(B682:AA682,$B$1:$AA$1)</f>
        <v>0.150323386774256</v>
      </c>
      <c r="AG682" s="345" t="n">
        <f aca="false">1-EXP(-(1/0.25)*(AD682/ABS($AD$1010)))</f>
        <v>0.976542820184982</v>
      </c>
    </row>
    <row r="683" customFormat="false" ht="12.75" hidden="false" customHeight="false" outlineLevel="0" collapsed="false">
      <c r="A683" s="336"/>
      <c r="B683" s="341" t="n">
        <f aca="false">+[4]data1cf!A683</f>
        <v>-73315.1944562677</v>
      </c>
      <c r="C683" s="341" t="n">
        <f aca="false">+[4]data1cf!B683</f>
        <v>12028.4128351603</v>
      </c>
      <c r="D683" s="341" t="n">
        <f aca="false">+[4]data1cf!C683</f>
        <v>13258.6233801568</v>
      </c>
      <c r="E683" s="341" t="n">
        <f aca="false">+[4]data1cf!D683</f>
        <v>12789.0148228232</v>
      </c>
      <c r="F683" s="341" t="n">
        <f aca="false">+[4]data1cf!E683</f>
        <v>12423.5798164831</v>
      </c>
      <c r="G683" s="341" t="n">
        <f aca="false">+[4]data1cf!F683</f>
        <v>12149.8485158182</v>
      </c>
      <c r="H683" s="341" t="n">
        <f aca="false">+[4]data1cf!G683</f>
        <v>11997.8724585936</v>
      </c>
      <c r="I683" s="341" t="n">
        <f aca="false">+[4]data1cf!H683</f>
        <v>11868.0996316962</v>
      </c>
      <c r="J683" s="341" t="n">
        <f aca="false">+[4]data1cf!I683</f>
        <v>11805.4893465477</v>
      </c>
      <c r="K683" s="341" t="n">
        <f aca="false">+[4]data1cf!J683</f>
        <v>11917.164927815</v>
      </c>
      <c r="L683" s="341" t="n">
        <f aca="false">+[4]data1cf!K683</f>
        <v>11803.8235131652</v>
      </c>
      <c r="M683" s="341" t="n">
        <f aca="false">+[4]data1cf!L683</f>
        <v>11596.6942617792</v>
      </c>
      <c r="N683" s="341" t="n">
        <f aca="false">+[4]data1cf!M683</f>
        <v>11709.537658892</v>
      </c>
      <c r="O683" s="341" t="n">
        <f aca="false">+[4]data1cf!N683</f>
        <v>11514.629162791</v>
      </c>
      <c r="P683" s="341" t="n">
        <f aca="false">+[4]data1cf!O683</f>
        <v>11435.1702575904</v>
      </c>
      <c r="Q683" s="341" t="n">
        <f aca="false">+[4]data1cf!P683</f>
        <v>11419.3880712505</v>
      </c>
      <c r="R683" s="341" t="n">
        <f aca="false">+[4]data1cf!Q683</f>
        <v>840.895954335608</v>
      </c>
      <c r="S683" s="341" t="n">
        <f aca="false">+[4]data1cf!R683</f>
        <v>0</v>
      </c>
      <c r="T683" s="341" t="n">
        <f aca="false">+[4]data1cf!S683</f>
        <v>0</v>
      </c>
      <c r="U683" s="341" t="n">
        <f aca="false">+[4]data1cf!T683</f>
        <v>0</v>
      </c>
      <c r="V683" s="341" t="n">
        <f aca="false">+[4]data1cf!U683</f>
        <v>0</v>
      </c>
      <c r="W683" s="341" t="n">
        <f aca="false">+[4]data1cf!V683</f>
        <v>0</v>
      </c>
      <c r="X683" s="341" t="n">
        <f aca="false">+[4]data1cf!W683</f>
        <v>0</v>
      </c>
      <c r="Y683" s="341" t="n">
        <f aca="false">+[4]data1cf!X683</f>
        <v>0</v>
      </c>
      <c r="Z683" s="341" t="n">
        <f aca="false">+[4]data1cf!Y683</f>
        <v>0</v>
      </c>
      <c r="AA683" s="341" t="n">
        <f aca="false">+[4]data1cf!Z683</f>
        <v>0</v>
      </c>
      <c r="AB683" s="341"/>
      <c r="AC683" s="342" t="n">
        <f aca="false">XNPV(0.1,B683:AA683,$B$1:$AA$1)</f>
        <v>19209.0534575033</v>
      </c>
      <c r="AD683" s="342" t="n">
        <f aca="false">SUMPRODUCT(B683:AA683,$B$1010:$AA$1010)</f>
        <v>44530.6049021606</v>
      </c>
      <c r="AE683" s="343" t="n">
        <f aca="false">SUMPRODUCT(B683:AA683,$B$1012:$AA$1012)</f>
        <v>44193.2288007064</v>
      </c>
      <c r="AF683" s="344" t="n">
        <f aca="false">XIRR(B683:AA683,$B$1:$AA$1)</f>
        <v>0.144685688675557</v>
      </c>
      <c r="AG683" s="345" t="n">
        <f aca="false">1-EXP(-(1/0.25)*(AD683/ABS($AD$1010)))</f>
        <v>0.973259976973512</v>
      </c>
    </row>
    <row r="684" customFormat="false" ht="12.75" hidden="false" customHeight="false" outlineLevel="0" collapsed="false">
      <c r="A684" s="336"/>
      <c r="B684" s="341" t="n">
        <f aca="false">+[4]data1cf!A684</f>
        <v>-62374.2099300745</v>
      </c>
      <c r="C684" s="341" t="n">
        <f aca="false">+[4]data1cf!B684</f>
        <v>11870.5432740935</v>
      </c>
      <c r="D684" s="341" t="n">
        <f aca="false">+[4]data1cf!C684</f>
        <v>12814.0999805659</v>
      </c>
      <c r="E684" s="341" t="n">
        <f aca="false">+[4]data1cf!D684</f>
        <v>12456.9284172461</v>
      </c>
      <c r="F684" s="341" t="n">
        <f aca="false">+[4]data1cf!E684</f>
        <v>12055.8207150274</v>
      </c>
      <c r="G684" s="341" t="n">
        <f aca="false">+[4]data1cf!F684</f>
        <v>11994.7148908614</v>
      </c>
      <c r="H684" s="341" t="n">
        <f aca="false">+[4]data1cf!G684</f>
        <v>11739.4830365037</v>
      </c>
      <c r="I684" s="341" t="n">
        <f aca="false">+[4]data1cf!H684</f>
        <v>11695.3709636395</v>
      </c>
      <c r="J684" s="341" t="n">
        <f aca="false">+[4]data1cf!I684</f>
        <v>11583.5868717249</v>
      </c>
      <c r="K684" s="341" t="n">
        <f aca="false">+[4]data1cf!J684</f>
        <v>11624.9980337804</v>
      </c>
      <c r="L684" s="341" t="n">
        <f aca="false">+[4]data1cf!K684</f>
        <v>11446.2977303034</v>
      </c>
      <c r="M684" s="341" t="n">
        <f aca="false">+[4]data1cf!L684</f>
        <v>11456.0584094577</v>
      </c>
      <c r="N684" s="341" t="n">
        <f aca="false">+[4]data1cf!M684</f>
        <v>11392.7260325851</v>
      </c>
      <c r="O684" s="341" t="n">
        <f aca="false">+[4]data1cf!N684</f>
        <v>11375.3276892283</v>
      </c>
      <c r="P684" s="341" t="n">
        <f aca="false">+[4]data1cf!O684</f>
        <v>11286.5058577619</v>
      </c>
      <c r="Q684" s="341" t="n">
        <f aca="false">+[4]data1cf!P684</f>
        <v>11207.3172395447</v>
      </c>
      <c r="R684" s="341" t="n">
        <f aca="false">+[4]data1cf!Q684</f>
        <v>715.407238213982</v>
      </c>
      <c r="S684" s="341" t="n">
        <f aca="false">+[4]data1cf!R684</f>
        <v>0</v>
      </c>
      <c r="T684" s="341" t="n">
        <f aca="false">+[4]data1cf!S684</f>
        <v>0</v>
      </c>
      <c r="U684" s="341" t="n">
        <f aca="false">+[4]data1cf!T684</f>
        <v>0</v>
      </c>
      <c r="V684" s="341" t="n">
        <f aca="false">+[4]data1cf!U684</f>
        <v>0</v>
      </c>
      <c r="W684" s="341" t="n">
        <f aca="false">+[4]data1cf!V684</f>
        <v>0</v>
      </c>
      <c r="X684" s="341" t="n">
        <f aca="false">+[4]data1cf!W684</f>
        <v>0</v>
      </c>
      <c r="Y684" s="341" t="n">
        <f aca="false">+[4]data1cf!X684</f>
        <v>0</v>
      </c>
      <c r="Z684" s="341" t="n">
        <f aca="false">+[4]data1cf!Y684</f>
        <v>0</v>
      </c>
      <c r="AA684" s="341" t="n">
        <f aca="false">+[4]data1cf!Z684</f>
        <v>0</v>
      </c>
      <c r="AB684" s="341"/>
      <c r="AC684" s="342" t="n">
        <f aca="false">XNPV(0.1,B684:AA684,$B$1:$AA$1)</f>
        <v>28135.4324036485</v>
      </c>
      <c r="AD684" s="342" t="n">
        <f aca="false">SUMPRODUCT(B684:AA684,$B$1010:$AA$1010)</f>
        <v>52926.6419913823</v>
      </c>
      <c r="AE684" s="343" t="n">
        <f aca="false">SUMPRODUCT(B684:AA684,$B$1012:$AA$1012)</f>
        <v>52596.2908341866</v>
      </c>
      <c r="AF684" s="344" t="n">
        <f aca="false">XIRR(B684:AA684,$B$1:$AA$1)</f>
        <v>0.174945412058792</v>
      </c>
      <c r="AG684" s="345" t="n">
        <f aca="false">1-EXP(-(1/0.25)*(AD684/ABS($AD$1010)))</f>
        <v>0.986491395305348</v>
      </c>
    </row>
    <row r="685" customFormat="false" ht="12.75" hidden="false" customHeight="false" outlineLevel="0" collapsed="false">
      <c r="A685" s="336"/>
      <c r="B685" s="341" t="n">
        <f aca="false">+[4]data1cf!A685</f>
        <v>-73712.7331787407</v>
      </c>
      <c r="C685" s="341" t="n">
        <f aca="false">+[4]data1cf!B685</f>
        <v>11977.1792796653</v>
      </c>
      <c r="D685" s="341" t="n">
        <f aca="false">+[4]data1cf!C685</f>
        <v>13171.6167942777</v>
      </c>
      <c r="E685" s="341" t="n">
        <f aca="false">+[4]data1cf!D685</f>
        <v>12896.0850828873</v>
      </c>
      <c r="F685" s="341" t="n">
        <f aca="false">+[4]data1cf!E685</f>
        <v>12524.2137763882</v>
      </c>
      <c r="G685" s="341" t="n">
        <f aca="false">+[4]data1cf!F685</f>
        <v>12293.2294715724</v>
      </c>
      <c r="H685" s="341" t="n">
        <f aca="false">+[4]data1cf!G685</f>
        <v>11973.9239478979</v>
      </c>
      <c r="I685" s="341" t="n">
        <f aca="false">+[4]data1cf!H685</f>
        <v>11779.1691420162</v>
      </c>
      <c r="J685" s="341" t="n">
        <f aca="false">+[4]data1cf!I685</f>
        <v>11718.069538404</v>
      </c>
      <c r="K685" s="341" t="n">
        <f aca="false">+[4]data1cf!J685</f>
        <v>11884.8448982377</v>
      </c>
      <c r="L685" s="341" t="n">
        <f aca="false">+[4]data1cf!K685</f>
        <v>11651.9826364878</v>
      </c>
      <c r="M685" s="341" t="n">
        <f aca="false">+[4]data1cf!L685</f>
        <v>11560.0564895498</v>
      </c>
      <c r="N685" s="341" t="n">
        <f aca="false">+[4]data1cf!M685</f>
        <v>11578.2958066857</v>
      </c>
      <c r="O685" s="341" t="n">
        <f aca="false">+[4]data1cf!N685</f>
        <v>11527.9501008948</v>
      </c>
      <c r="P685" s="341" t="n">
        <f aca="false">+[4]data1cf!O685</f>
        <v>11522.0187518495</v>
      </c>
      <c r="Q685" s="341" t="n">
        <f aca="false">+[4]data1cf!P685</f>
        <v>11441.5105115031</v>
      </c>
      <c r="R685" s="341" t="n">
        <f aca="false">+[4]data1cf!Q685</f>
        <v>845.455564466884</v>
      </c>
      <c r="S685" s="341" t="n">
        <f aca="false">+[4]data1cf!R685</f>
        <v>0</v>
      </c>
      <c r="T685" s="341" t="n">
        <f aca="false">+[4]data1cf!S685</f>
        <v>0</v>
      </c>
      <c r="U685" s="341" t="n">
        <f aca="false">+[4]data1cf!T685</f>
        <v>0</v>
      </c>
      <c r="V685" s="341" t="n">
        <f aca="false">+[4]data1cf!U685</f>
        <v>0</v>
      </c>
      <c r="W685" s="341" t="n">
        <f aca="false">+[4]data1cf!V685</f>
        <v>0</v>
      </c>
      <c r="X685" s="341" t="n">
        <f aca="false">+[4]data1cf!W685</f>
        <v>0</v>
      </c>
      <c r="Y685" s="341" t="n">
        <f aca="false">+[4]data1cf!X685</f>
        <v>0</v>
      </c>
      <c r="Z685" s="341" t="n">
        <f aca="false">+[4]data1cf!Y685</f>
        <v>0</v>
      </c>
      <c r="AA685" s="341" t="n">
        <f aca="false">+[4]data1cf!Z685</f>
        <v>0</v>
      </c>
      <c r="AB685" s="341"/>
      <c r="AC685" s="342" t="n">
        <f aca="false">XNPV(0.1,B685:AA685,$B$1:$AA$1)</f>
        <v>18737.4836886849</v>
      </c>
      <c r="AD685" s="342" t="n">
        <f aca="false">SUMPRODUCT(B685:AA685,$B$1010:$AA$1010)</f>
        <v>44019.4461229055</v>
      </c>
      <c r="AE685" s="343" t="n">
        <f aca="false">SUMPRODUCT(B685:AA685,$B$1012:$AA$1012)</f>
        <v>43682.6191383878</v>
      </c>
      <c r="AF685" s="344" t="n">
        <f aca="false">XIRR(B685:AA685,$B$1:$AA$1)</f>
        <v>0.143434860940263</v>
      </c>
      <c r="AG685" s="345" t="n">
        <f aca="false">1-EXP(-(1/0.25)*(AD685/ABS($AD$1010)))</f>
        <v>0.972124921243145</v>
      </c>
    </row>
    <row r="686" customFormat="false" ht="12.75" hidden="false" customHeight="false" outlineLevel="0" collapsed="false">
      <c r="A686" s="336"/>
      <c r="B686" s="341" t="n">
        <f aca="false">+[4]data1cf!A686</f>
        <v>-72884.6892404299</v>
      </c>
      <c r="C686" s="341" t="n">
        <f aca="false">+[4]data1cf!B686</f>
        <v>12065.1847426045</v>
      </c>
      <c r="D686" s="341" t="n">
        <f aca="false">+[4]data1cf!C686</f>
        <v>13194.9143558578</v>
      </c>
      <c r="E686" s="341" t="n">
        <f aca="false">+[4]data1cf!D686</f>
        <v>12886.0136439405</v>
      </c>
      <c r="F686" s="341" t="n">
        <f aca="false">+[4]data1cf!E686</f>
        <v>12467.1740222408</v>
      </c>
      <c r="G686" s="341" t="n">
        <f aca="false">+[4]data1cf!F686</f>
        <v>12231.4633766177</v>
      </c>
      <c r="H686" s="341" t="n">
        <f aca="false">+[4]data1cf!G686</f>
        <v>11881.9961910926</v>
      </c>
      <c r="I686" s="341" t="n">
        <f aca="false">+[4]data1cf!H686</f>
        <v>11878.840029056</v>
      </c>
      <c r="J686" s="341" t="n">
        <f aca="false">+[4]data1cf!I686</f>
        <v>11857.4997844968</v>
      </c>
      <c r="K686" s="341" t="n">
        <f aca="false">+[4]data1cf!J686</f>
        <v>11717.7109415632</v>
      </c>
      <c r="L686" s="341" t="n">
        <f aca="false">+[4]data1cf!K686</f>
        <v>11714.2126528348</v>
      </c>
      <c r="M686" s="341" t="n">
        <f aca="false">+[4]data1cf!L686</f>
        <v>11648.3348203962</v>
      </c>
      <c r="N686" s="341" t="n">
        <f aca="false">+[4]data1cf!M686</f>
        <v>11569.9888694234</v>
      </c>
      <c r="O686" s="341" t="n">
        <f aca="false">+[4]data1cf!N686</f>
        <v>11610.3332966712</v>
      </c>
      <c r="P686" s="341" t="n">
        <f aca="false">+[4]data1cf!O686</f>
        <v>11655.7677637355</v>
      </c>
      <c r="Q686" s="341" t="n">
        <f aca="false">+[4]data1cf!P686</f>
        <v>11505.2209220214</v>
      </c>
      <c r="R686" s="341" t="n">
        <f aca="false">+[4]data1cf!Q686</f>
        <v>835.958231712034</v>
      </c>
      <c r="S686" s="341" t="n">
        <f aca="false">+[4]data1cf!R686</f>
        <v>0</v>
      </c>
      <c r="T686" s="341" t="n">
        <f aca="false">+[4]data1cf!S686</f>
        <v>0</v>
      </c>
      <c r="U686" s="341" t="n">
        <f aca="false">+[4]data1cf!T686</f>
        <v>0</v>
      </c>
      <c r="V686" s="341" t="n">
        <f aca="false">+[4]data1cf!U686</f>
        <v>0</v>
      </c>
      <c r="W686" s="341" t="n">
        <f aca="false">+[4]data1cf!V686</f>
        <v>0</v>
      </c>
      <c r="X686" s="341" t="n">
        <f aca="false">+[4]data1cf!W686</f>
        <v>0</v>
      </c>
      <c r="Y686" s="341" t="n">
        <f aca="false">+[4]data1cf!X686</f>
        <v>0</v>
      </c>
      <c r="Z686" s="341" t="n">
        <f aca="false">+[4]data1cf!Y686</f>
        <v>0</v>
      </c>
      <c r="AA686" s="341" t="n">
        <f aca="false">+[4]data1cf!Z686</f>
        <v>0</v>
      </c>
      <c r="AB686" s="341"/>
      <c r="AC686" s="342" t="n">
        <f aca="false">XNPV(0.1,B686:AA686,$B$1:$AA$1)</f>
        <v>19697.7949620637</v>
      </c>
      <c r="AD686" s="342" t="n">
        <f aca="false">SUMPRODUCT(B686:AA686,$B$1010:$AA$1010)</f>
        <v>45033.9793565258</v>
      </c>
      <c r="AE686" s="343" t="n">
        <f aca="false">SUMPRODUCT(B686:AA686,$B$1012:$AA$1012)</f>
        <v>44696.3177187639</v>
      </c>
      <c r="AF686" s="344" t="n">
        <f aca="false">XIRR(B686:AA686,$B$1:$AA$1)</f>
        <v>0.146042469877124</v>
      </c>
      <c r="AG686" s="345" t="n">
        <f aca="false">1-EXP(-(1/0.25)*(AD686/ABS($AD$1010)))</f>
        <v>0.974332569420566</v>
      </c>
    </row>
    <row r="687" customFormat="false" ht="12.75" hidden="false" customHeight="false" outlineLevel="0" collapsed="false">
      <c r="A687" s="336"/>
      <c r="B687" s="341" t="n">
        <f aca="false">+[4]data1cf!A687</f>
        <v>-69344.868154826</v>
      </c>
      <c r="C687" s="341" t="n">
        <f aca="false">+[4]data1cf!B687</f>
        <v>12087.7702816349</v>
      </c>
      <c r="D687" s="341" t="n">
        <f aca="false">+[4]data1cf!C687</f>
        <v>13125.2906833341</v>
      </c>
      <c r="E687" s="341" t="n">
        <f aca="false">+[4]data1cf!D687</f>
        <v>12749.7061223626</v>
      </c>
      <c r="F687" s="341" t="n">
        <f aca="false">+[4]data1cf!E687</f>
        <v>12357.432814412</v>
      </c>
      <c r="G687" s="341" t="n">
        <f aca="false">+[4]data1cf!F687</f>
        <v>12301.2685588045</v>
      </c>
      <c r="H687" s="341" t="n">
        <f aca="false">+[4]data1cf!G687</f>
        <v>11804.1851386286</v>
      </c>
      <c r="I687" s="341" t="n">
        <f aca="false">+[4]data1cf!H687</f>
        <v>11868.7298634888</v>
      </c>
      <c r="J687" s="341" t="n">
        <f aca="false">+[4]data1cf!I687</f>
        <v>11699.671837211</v>
      </c>
      <c r="K687" s="341" t="n">
        <f aca="false">+[4]data1cf!J687</f>
        <v>11664.1817475291</v>
      </c>
      <c r="L687" s="341" t="n">
        <f aca="false">+[4]data1cf!K687</f>
        <v>11724.9642006534</v>
      </c>
      <c r="M687" s="341" t="n">
        <f aca="false">+[4]data1cf!L687</f>
        <v>11715.0022768232</v>
      </c>
      <c r="N687" s="341" t="n">
        <f aca="false">+[4]data1cf!M687</f>
        <v>11503.5300377323</v>
      </c>
      <c r="O687" s="341" t="n">
        <f aca="false">+[4]data1cf!N687</f>
        <v>11407.4557583358</v>
      </c>
      <c r="P687" s="341" t="n">
        <f aca="false">+[4]data1cf!O687</f>
        <v>11373.5151510844</v>
      </c>
      <c r="Q687" s="341" t="n">
        <f aca="false">+[4]data1cf!P687</f>
        <v>11376.4128675616</v>
      </c>
      <c r="R687" s="341" t="n">
        <f aca="false">+[4]data1cf!Q687</f>
        <v>795.357899788593</v>
      </c>
      <c r="S687" s="341" t="n">
        <f aca="false">+[4]data1cf!R687</f>
        <v>0</v>
      </c>
      <c r="T687" s="341" t="n">
        <f aca="false">+[4]data1cf!S687</f>
        <v>0</v>
      </c>
      <c r="U687" s="341" t="n">
        <f aca="false">+[4]data1cf!T687</f>
        <v>0</v>
      </c>
      <c r="V687" s="341" t="n">
        <f aca="false">+[4]data1cf!U687</f>
        <v>0</v>
      </c>
      <c r="W687" s="341" t="n">
        <f aca="false">+[4]data1cf!V687</f>
        <v>0</v>
      </c>
      <c r="X687" s="341" t="n">
        <f aca="false">+[4]data1cf!W687</f>
        <v>0</v>
      </c>
      <c r="Y687" s="341" t="n">
        <f aca="false">+[4]data1cf!X687</f>
        <v>0</v>
      </c>
      <c r="Z687" s="341" t="n">
        <f aca="false">+[4]data1cf!Y687</f>
        <v>0</v>
      </c>
      <c r="AA687" s="341" t="n">
        <f aca="false">+[4]data1cf!Z687</f>
        <v>0</v>
      </c>
      <c r="AB687" s="341"/>
      <c r="AC687" s="342" t="n">
        <f aca="false">XNPV(0.1,B687:AA687,$B$1:$AA$1)</f>
        <v>22755.0052830956</v>
      </c>
      <c r="AD687" s="342" t="n">
        <f aca="false">SUMPRODUCT(B687:AA687,$B$1010:$AA$1010)</f>
        <v>47919.5535543487</v>
      </c>
      <c r="AE687" s="343" t="n">
        <f aca="false">SUMPRODUCT(B687:AA687,$B$1012:$AA$1012)</f>
        <v>47584.3502912857</v>
      </c>
      <c r="AF687" s="344" t="n">
        <f aca="false">XIRR(B687:AA687,$B$1:$AA$1)</f>
        <v>0.155548163262755</v>
      </c>
      <c r="AG687" s="345" t="n">
        <f aca="false">1-EXP(-(1/0.25)*(AD687/ABS($AD$1010)))</f>
        <v>0.979701553697711</v>
      </c>
    </row>
    <row r="688" customFormat="false" ht="12.75" hidden="false" customHeight="false" outlineLevel="0" collapsed="false">
      <c r="A688" s="336"/>
      <c r="B688" s="341" t="n">
        <f aca="false">+[4]data1cf!A688</f>
        <v>-67572.3056568356</v>
      </c>
      <c r="C688" s="341" t="n">
        <f aca="false">+[4]data1cf!B688</f>
        <v>12003.7364044757</v>
      </c>
      <c r="D688" s="341" t="n">
        <f aca="false">+[4]data1cf!C688</f>
        <v>12901.3047002762</v>
      </c>
      <c r="E688" s="341" t="n">
        <f aca="false">+[4]data1cf!D688</f>
        <v>12566.3114772675</v>
      </c>
      <c r="F688" s="341" t="n">
        <f aca="false">+[4]data1cf!E688</f>
        <v>12414.9794829173</v>
      </c>
      <c r="G688" s="341" t="n">
        <f aca="false">+[4]data1cf!F688</f>
        <v>12078.7959561338</v>
      </c>
      <c r="H688" s="341" t="n">
        <f aca="false">+[4]data1cf!G688</f>
        <v>11902.7102892697</v>
      </c>
      <c r="I688" s="341" t="n">
        <f aca="false">+[4]data1cf!H688</f>
        <v>11658.719432794</v>
      </c>
      <c r="J688" s="341" t="n">
        <f aca="false">+[4]data1cf!I688</f>
        <v>11736.6665626418</v>
      </c>
      <c r="K688" s="341" t="n">
        <f aca="false">+[4]data1cf!J688</f>
        <v>11585.6704850344</v>
      </c>
      <c r="L688" s="341" t="n">
        <f aca="false">+[4]data1cf!K688</f>
        <v>11707.3520311442</v>
      </c>
      <c r="M688" s="341" t="n">
        <f aca="false">+[4]data1cf!L688</f>
        <v>11533.0318434718</v>
      </c>
      <c r="N688" s="341" t="n">
        <f aca="false">+[4]data1cf!M688</f>
        <v>11514.5749987256</v>
      </c>
      <c r="O688" s="341" t="n">
        <f aca="false">+[4]data1cf!N688</f>
        <v>11614.0571526618</v>
      </c>
      <c r="P688" s="341" t="n">
        <f aca="false">+[4]data1cf!O688</f>
        <v>11431.4736251072</v>
      </c>
      <c r="Q688" s="341" t="n">
        <f aca="false">+[4]data1cf!P688</f>
        <v>11274.3110763806</v>
      </c>
      <c r="R688" s="341" t="n">
        <f aca="false">+[4]data1cf!Q688</f>
        <v>775.027316961641</v>
      </c>
      <c r="S688" s="341" t="n">
        <f aca="false">+[4]data1cf!R688</f>
        <v>0</v>
      </c>
      <c r="T688" s="341" t="n">
        <f aca="false">+[4]data1cf!S688</f>
        <v>0</v>
      </c>
      <c r="U688" s="341" t="n">
        <f aca="false">+[4]data1cf!T688</f>
        <v>0</v>
      </c>
      <c r="V688" s="341" t="n">
        <f aca="false">+[4]data1cf!U688</f>
        <v>0</v>
      </c>
      <c r="W688" s="341" t="n">
        <f aca="false">+[4]data1cf!V688</f>
        <v>0</v>
      </c>
      <c r="X688" s="341" t="n">
        <f aca="false">+[4]data1cf!W688</f>
        <v>0</v>
      </c>
      <c r="Y688" s="341" t="n">
        <f aca="false">+[4]data1cf!X688</f>
        <v>0</v>
      </c>
      <c r="Z688" s="341" t="n">
        <f aca="false">+[4]data1cf!Y688</f>
        <v>0</v>
      </c>
      <c r="AA688" s="341" t="n">
        <f aca="false">+[4]data1cf!Z688</f>
        <v>0</v>
      </c>
      <c r="AB688" s="341"/>
      <c r="AC688" s="342" t="n">
        <f aca="false">XNPV(0.1,B688:AA688,$B$1:$AA$1)</f>
        <v>23940.6047151588</v>
      </c>
      <c r="AD688" s="342" t="n">
        <f aca="false">SUMPRODUCT(B688:AA688,$B$1010:$AA$1010)</f>
        <v>49006.6811056427</v>
      </c>
      <c r="AE688" s="343" t="n">
        <f aca="false">SUMPRODUCT(B688:AA688,$B$1012:$AA$1012)</f>
        <v>48672.6200613778</v>
      </c>
      <c r="AF688" s="344" t="n">
        <f aca="false">XIRR(B688:AA688,$B$1:$AA$1)</f>
        <v>0.159591864461514</v>
      </c>
      <c r="AG688" s="345" t="n">
        <f aca="false">1-EXP(-(1/0.25)*(AD688/ABS($AD$1010)))</f>
        <v>0.981419173388771</v>
      </c>
    </row>
    <row r="689" customFormat="false" ht="12.75" hidden="false" customHeight="false" outlineLevel="0" collapsed="false">
      <c r="A689" s="336"/>
      <c r="B689" s="341" t="n">
        <f aca="false">+[4]data1cf!A689</f>
        <v>-65073.7417835061</v>
      </c>
      <c r="C689" s="341" t="n">
        <f aca="false">+[4]data1cf!B689</f>
        <v>12089.3920372453</v>
      </c>
      <c r="D689" s="341" t="n">
        <f aca="false">+[4]data1cf!C689</f>
        <v>12881.297116237</v>
      </c>
      <c r="E689" s="341" t="n">
        <f aca="false">+[4]data1cf!D689</f>
        <v>12516.155986804</v>
      </c>
      <c r="F689" s="341" t="n">
        <f aca="false">+[4]data1cf!E689</f>
        <v>12395.032750979</v>
      </c>
      <c r="G689" s="341" t="n">
        <f aca="false">+[4]data1cf!F689</f>
        <v>12143.4842853872</v>
      </c>
      <c r="H689" s="341" t="n">
        <f aca="false">+[4]data1cf!G689</f>
        <v>11730.6391695203</v>
      </c>
      <c r="I689" s="341" t="n">
        <f aca="false">+[4]data1cf!H689</f>
        <v>11495.5006940745</v>
      </c>
      <c r="J689" s="341" t="n">
        <f aca="false">+[4]data1cf!I689</f>
        <v>11711.9813518533</v>
      </c>
      <c r="K689" s="341" t="n">
        <f aca="false">+[4]data1cf!J689</f>
        <v>11627.9845737312</v>
      </c>
      <c r="L689" s="341" t="n">
        <f aca="false">+[4]data1cf!K689</f>
        <v>11524.9470086492</v>
      </c>
      <c r="M689" s="341" t="n">
        <f aca="false">+[4]data1cf!L689</f>
        <v>11518.4728541375</v>
      </c>
      <c r="N689" s="341" t="n">
        <f aca="false">+[4]data1cf!M689</f>
        <v>11423.0873294953</v>
      </c>
      <c r="O689" s="341" t="n">
        <f aca="false">+[4]data1cf!N689</f>
        <v>11545.8676712281</v>
      </c>
      <c r="P689" s="341" t="n">
        <f aca="false">+[4]data1cf!O689</f>
        <v>11285.8876634892</v>
      </c>
      <c r="Q689" s="341" t="n">
        <f aca="false">+[4]data1cf!P689</f>
        <v>11060.2449858416</v>
      </c>
      <c r="R689" s="341" t="n">
        <f aca="false">+[4]data1cf!Q689</f>
        <v>746.369788760102</v>
      </c>
      <c r="S689" s="341" t="n">
        <f aca="false">+[4]data1cf!R689</f>
        <v>0</v>
      </c>
      <c r="T689" s="341" t="n">
        <f aca="false">+[4]data1cf!S689</f>
        <v>0</v>
      </c>
      <c r="U689" s="341" t="n">
        <f aca="false">+[4]data1cf!T689</f>
        <v>0</v>
      </c>
      <c r="V689" s="341" t="n">
        <f aca="false">+[4]data1cf!U689</f>
        <v>0</v>
      </c>
      <c r="W689" s="341" t="n">
        <f aca="false">+[4]data1cf!V689</f>
        <v>0</v>
      </c>
      <c r="X689" s="341" t="n">
        <f aca="false">+[4]data1cf!W689</f>
        <v>0</v>
      </c>
      <c r="Y689" s="341" t="n">
        <f aca="false">+[4]data1cf!X689</f>
        <v>0</v>
      </c>
      <c r="Z689" s="341" t="n">
        <f aca="false">+[4]data1cf!Y689</f>
        <v>0</v>
      </c>
      <c r="AA689" s="341" t="n">
        <f aca="false">+[4]data1cf!Z689</f>
        <v>0</v>
      </c>
      <c r="AB689" s="341"/>
      <c r="AC689" s="342" t="n">
        <f aca="false">XNPV(0.1,B689:AA689,$B$1:$AA$1)</f>
        <v>26095.050066363</v>
      </c>
      <c r="AD689" s="342" t="n">
        <f aca="false">SUMPRODUCT(B689:AA689,$B$1010:$AA$1010)</f>
        <v>50994.9140906269</v>
      </c>
      <c r="AE689" s="343" t="n">
        <f aca="false">SUMPRODUCT(B689:AA689,$B$1012:$AA$1012)</f>
        <v>50663.2383223283</v>
      </c>
      <c r="AF689" s="344" t="n">
        <f aca="false">XIRR(B689:AA689,$B$1:$AA$1)</f>
        <v>0.167267771829564</v>
      </c>
      <c r="AG689" s="345" t="n">
        <f aca="false">1-EXP(-(1/0.25)*(AD689/ABS($AD$1010)))</f>
        <v>0.984193348758423</v>
      </c>
    </row>
    <row r="690" customFormat="false" ht="12.75" hidden="false" customHeight="false" outlineLevel="0" collapsed="false">
      <c r="A690" s="336"/>
      <c r="B690" s="341" t="n">
        <f aca="false">+[4]data1cf!A690</f>
        <v>-63273.9088338492</v>
      </c>
      <c r="C690" s="341" t="n">
        <f aca="false">+[4]data1cf!B690</f>
        <v>11929.3921612944</v>
      </c>
      <c r="D690" s="341" t="n">
        <f aca="false">+[4]data1cf!C690</f>
        <v>12774.5267367643</v>
      </c>
      <c r="E690" s="341" t="n">
        <f aca="false">+[4]data1cf!D690</f>
        <v>12701.4674037342</v>
      </c>
      <c r="F690" s="341" t="n">
        <f aca="false">+[4]data1cf!E690</f>
        <v>12256.6510963811</v>
      </c>
      <c r="G690" s="341" t="n">
        <f aca="false">+[4]data1cf!F690</f>
        <v>12031.1199210793</v>
      </c>
      <c r="H690" s="341" t="n">
        <f aca="false">+[4]data1cf!G690</f>
        <v>11768.3085715975</v>
      </c>
      <c r="I690" s="341" t="n">
        <f aca="false">+[4]data1cf!H690</f>
        <v>11729.4027956471</v>
      </c>
      <c r="J690" s="341" t="n">
        <f aca="false">+[4]data1cf!I690</f>
        <v>11575.2751110456</v>
      </c>
      <c r="K690" s="341" t="n">
        <f aca="false">+[4]data1cf!J690</f>
        <v>11472.1485885565</v>
      </c>
      <c r="L690" s="341" t="n">
        <f aca="false">+[4]data1cf!K690</f>
        <v>11347.1776291364</v>
      </c>
      <c r="M690" s="341" t="n">
        <f aca="false">+[4]data1cf!L690</f>
        <v>11430.0232117681</v>
      </c>
      <c r="N690" s="341" t="n">
        <f aca="false">+[4]data1cf!M690</f>
        <v>11432.3759962295</v>
      </c>
      <c r="O690" s="341" t="n">
        <f aca="false">+[4]data1cf!N690</f>
        <v>11463.89115625</v>
      </c>
      <c r="P690" s="341" t="n">
        <f aca="false">+[4]data1cf!O690</f>
        <v>11188.2632692801</v>
      </c>
      <c r="Q690" s="341" t="n">
        <f aca="false">+[4]data1cf!P690</f>
        <v>11228.9638084521</v>
      </c>
      <c r="R690" s="341" t="n">
        <f aca="false">+[4]data1cf!Q690</f>
        <v>725.726424760717</v>
      </c>
      <c r="S690" s="341" t="n">
        <f aca="false">+[4]data1cf!R690</f>
        <v>0</v>
      </c>
      <c r="T690" s="341" t="n">
        <f aca="false">+[4]data1cf!S690</f>
        <v>0</v>
      </c>
      <c r="U690" s="341" t="n">
        <f aca="false">+[4]data1cf!T690</f>
        <v>0</v>
      </c>
      <c r="V690" s="341" t="n">
        <f aca="false">+[4]data1cf!U690</f>
        <v>0</v>
      </c>
      <c r="W690" s="341" t="n">
        <f aca="false">+[4]data1cf!V690</f>
        <v>0</v>
      </c>
      <c r="X690" s="341" t="n">
        <f aca="false">+[4]data1cf!W690</f>
        <v>0</v>
      </c>
      <c r="Y690" s="341" t="n">
        <f aca="false">+[4]data1cf!X690</f>
        <v>0</v>
      </c>
      <c r="Z690" s="341" t="n">
        <f aca="false">+[4]data1cf!Y690</f>
        <v>0</v>
      </c>
      <c r="AA690" s="341" t="n">
        <f aca="false">+[4]data1cf!Z690</f>
        <v>0</v>
      </c>
      <c r="AB690" s="341"/>
      <c r="AC690" s="342" t="n">
        <f aca="false">XNPV(0.1,B690:AA690,$B$1:$AA$1)</f>
        <v>27537.5299858307</v>
      </c>
      <c r="AD690" s="342" t="n">
        <f aca="false">SUMPRODUCT(B690:AA690,$B$1010:$AA$1010)</f>
        <v>52355.4239340789</v>
      </c>
      <c r="AE690" s="343" t="n">
        <f aca="false">SUMPRODUCT(B690:AA690,$B$1012:$AA$1012)</f>
        <v>52024.8596595414</v>
      </c>
      <c r="AF690" s="344" t="n">
        <f aca="false">XIRR(B690:AA690,$B$1:$AA$1)</f>
        <v>0.172641607656457</v>
      </c>
      <c r="AG690" s="345" t="n">
        <f aca="false">1-EXP(-(1/0.25)*(AD690/ABS($AD$1010)))</f>
        <v>0.98584903241419</v>
      </c>
    </row>
    <row r="691" customFormat="false" ht="12.75" hidden="false" customHeight="false" outlineLevel="0" collapsed="false">
      <c r="A691" s="336"/>
      <c r="B691" s="341" t="n">
        <f aca="false">+[4]data1cf!A691</f>
        <v>-72169.3076374704</v>
      </c>
      <c r="C691" s="341" t="n">
        <f aca="false">+[4]data1cf!B691</f>
        <v>12065.8586054653</v>
      </c>
      <c r="D691" s="341" t="n">
        <f aca="false">+[4]data1cf!C691</f>
        <v>13082.4981025503</v>
      </c>
      <c r="E691" s="341" t="n">
        <f aca="false">+[4]data1cf!D691</f>
        <v>12827.2877260484</v>
      </c>
      <c r="F691" s="341" t="n">
        <f aca="false">+[4]data1cf!E691</f>
        <v>12425.0287578043</v>
      </c>
      <c r="G691" s="341" t="n">
        <f aca="false">+[4]data1cf!F691</f>
        <v>12284.5323478126</v>
      </c>
      <c r="H691" s="341" t="n">
        <f aca="false">+[4]data1cf!G691</f>
        <v>12010.4290674728</v>
      </c>
      <c r="I691" s="341" t="n">
        <f aca="false">+[4]data1cf!H691</f>
        <v>11880.8849347834</v>
      </c>
      <c r="J691" s="341" t="n">
        <f aca="false">+[4]data1cf!I691</f>
        <v>11900.2268118799</v>
      </c>
      <c r="K691" s="341" t="n">
        <f aca="false">+[4]data1cf!J691</f>
        <v>11775.5941377778</v>
      </c>
      <c r="L691" s="341" t="n">
        <f aca="false">+[4]data1cf!K691</f>
        <v>11570.1470668314</v>
      </c>
      <c r="M691" s="341" t="n">
        <f aca="false">+[4]data1cf!L691</f>
        <v>11763.0941448172</v>
      </c>
      <c r="N691" s="341" t="n">
        <f aca="false">+[4]data1cf!M691</f>
        <v>11657.6190557663</v>
      </c>
      <c r="O691" s="341" t="n">
        <f aca="false">+[4]data1cf!N691</f>
        <v>11553.7683237946</v>
      </c>
      <c r="P691" s="341" t="n">
        <f aca="false">+[4]data1cf!O691</f>
        <v>11527.5175752729</v>
      </c>
      <c r="Q691" s="341" t="n">
        <f aca="false">+[4]data1cf!P691</f>
        <v>11321.5449081269</v>
      </c>
      <c r="R691" s="341" t="n">
        <f aca="false">+[4]data1cf!Q691</f>
        <v>827.753090878731</v>
      </c>
      <c r="S691" s="341" t="n">
        <f aca="false">+[4]data1cf!R691</f>
        <v>0</v>
      </c>
      <c r="T691" s="341" t="n">
        <f aca="false">+[4]data1cf!S691</f>
        <v>0</v>
      </c>
      <c r="U691" s="341" t="n">
        <f aca="false">+[4]data1cf!T691</f>
        <v>0</v>
      </c>
      <c r="V691" s="341" t="n">
        <f aca="false">+[4]data1cf!U691</f>
        <v>0</v>
      </c>
      <c r="W691" s="341" t="n">
        <f aca="false">+[4]data1cf!V691</f>
        <v>0</v>
      </c>
      <c r="X691" s="341" t="n">
        <f aca="false">+[4]data1cf!W691</f>
        <v>0</v>
      </c>
      <c r="Y691" s="341" t="n">
        <f aca="false">+[4]data1cf!X691</f>
        <v>0</v>
      </c>
      <c r="Z691" s="341" t="n">
        <f aca="false">+[4]data1cf!Y691</f>
        <v>0</v>
      </c>
      <c r="AA691" s="341" t="n">
        <f aca="false">+[4]data1cf!Z691</f>
        <v>0</v>
      </c>
      <c r="AB691" s="341"/>
      <c r="AC691" s="342" t="n">
        <f aca="false">XNPV(0.1,B691:AA691,$B$1:$AA$1)</f>
        <v>20315.7006226965</v>
      </c>
      <c r="AD691" s="342" t="n">
        <f aca="false">SUMPRODUCT(B691:AA691,$B$1010:$AA$1010)</f>
        <v>45630.1787805692</v>
      </c>
      <c r="AE691" s="343" t="n">
        <f aca="false">SUMPRODUCT(B691:AA691,$B$1012:$AA$1012)</f>
        <v>45292.9470598599</v>
      </c>
      <c r="AF691" s="344" t="n">
        <f aca="false">XIRR(B691:AA691,$B$1:$AA$1)</f>
        <v>0.147868989500505</v>
      </c>
      <c r="AG691" s="345" t="n">
        <f aca="false">1-EXP(-(1/0.25)*(AD691/ABS($AD$1010)))</f>
        <v>0.975547436162403</v>
      </c>
    </row>
    <row r="692" customFormat="false" ht="12.75" hidden="false" customHeight="false" outlineLevel="0" collapsed="false">
      <c r="A692" s="336"/>
      <c r="B692" s="341" t="n">
        <f aca="false">+[4]data1cf!A692</f>
        <v>-61960.7671722121</v>
      </c>
      <c r="C692" s="341" t="n">
        <f aca="false">+[4]data1cf!B692</f>
        <v>11873.5750729633</v>
      </c>
      <c r="D692" s="341" t="n">
        <f aca="false">+[4]data1cf!C692</f>
        <v>12717.0350070968</v>
      </c>
      <c r="E692" s="341" t="n">
        <f aca="false">+[4]data1cf!D692</f>
        <v>12395.3028466612</v>
      </c>
      <c r="F692" s="341" t="n">
        <f aca="false">+[4]data1cf!E692</f>
        <v>12164.9500200202</v>
      </c>
      <c r="G692" s="341" t="n">
        <f aca="false">+[4]data1cf!F692</f>
        <v>12101.5093413573</v>
      </c>
      <c r="H692" s="341" t="n">
        <f aca="false">+[4]data1cf!G692</f>
        <v>11739.0494104013</v>
      </c>
      <c r="I692" s="341" t="n">
        <f aca="false">+[4]data1cf!H692</f>
        <v>11543.0898687405</v>
      </c>
      <c r="J692" s="341" t="n">
        <f aca="false">+[4]data1cf!I692</f>
        <v>11412.0113456242</v>
      </c>
      <c r="K692" s="341" t="n">
        <f aca="false">+[4]data1cf!J692</f>
        <v>11512.7253706942</v>
      </c>
      <c r="L692" s="341" t="n">
        <f aca="false">+[4]data1cf!K692</f>
        <v>11469.8311447758</v>
      </c>
      <c r="M692" s="341" t="n">
        <f aca="false">+[4]data1cf!L692</f>
        <v>11377.0046387144</v>
      </c>
      <c r="N692" s="341" t="n">
        <f aca="false">+[4]data1cf!M692</f>
        <v>11411.1317393663</v>
      </c>
      <c r="O692" s="341" t="n">
        <f aca="false">+[4]data1cf!N692</f>
        <v>11276.4530521419</v>
      </c>
      <c r="P692" s="341" t="n">
        <f aca="false">+[4]data1cf!O692</f>
        <v>11206.8547553487</v>
      </c>
      <c r="Q692" s="341" t="n">
        <f aca="false">+[4]data1cf!P692</f>
        <v>11221.0209619612</v>
      </c>
      <c r="R692" s="341" t="n">
        <f aca="false">+[4]data1cf!Q692</f>
        <v>710.665215158404</v>
      </c>
      <c r="S692" s="341" t="n">
        <f aca="false">+[4]data1cf!R692</f>
        <v>0</v>
      </c>
      <c r="T692" s="341" t="n">
        <f aca="false">+[4]data1cf!S692</f>
        <v>0</v>
      </c>
      <c r="U692" s="341" t="n">
        <f aca="false">+[4]data1cf!T692</f>
        <v>0</v>
      </c>
      <c r="V692" s="341" t="n">
        <f aca="false">+[4]data1cf!U692</f>
        <v>0</v>
      </c>
      <c r="W692" s="341" t="n">
        <f aca="false">+[4]data1cf!V692</f>
        <v>0</v>
      </c>
      <c r="X692" s="341" t="n">
        <f aca="false">+[4]data1cf!W692</f>
        <v>0</v>
      </c>
      <c r="Y692" s="341" t="n">
        <f aca="false">+[4]data1cf!X692</f>
        <v>0</v>
      </c>
      <c r="Z692" s="341" t="n">
        <f aca="false">+[4]data1cf!Y692</f>
        <v>0</v>
      </c>
      <c r="AA692" s="341" t="n">
        <f aca="false">+[4]data1cf!Z692</f>
        <v>0</v>
      </c>
      <c r="AB692" s="341"/>
      <c r="AC692" s="342" t="n">
        <f aca="false">XNPV(0.1,B692:AA692,$B$1:$AA$1)</f>
        <v>28299.9342181536</v>
      </c>
      <c r="AD692" s="342" t="n">
        <f aca="false">SUMPRODUCT(B692:AA692,$B$1010:$AA$1010)</f>
        <v>52996.8358218548</v>
      </c>
      <c r="AE692" s="343" t="n">
        <f aca="false">SUMPRODUCT(B692:AA692,$B$1012:$AA$1012)</f>
        <v>52667.7604361699</v>
      </c>
      <c r="AF692" s="344" t="n">
        <f aca="false">XIRR(B692:AA692,$B$1:$AA$1)</f>
        <v>0.175917363374275</v>
      </c>
      <c r="AG692" s="345" t="n">
        <f aca="false">1-EXP(-(1/0.25)*(AD692/ABS($AD$1010)))</f>
        <v>0.986568292684365</v>
      </c>
    </row>
    <row r="693" customFormat="false" ht="12.75" hidden="false" customHeight="false" outlineLevel="0" collapsed="false">
      <c r="A693" s="336"/>
      <c r="B693" s="341" t="n">
        <f aca="false">+[4]data1cf!A693</f>
        <v>-70164.8834569868</v>
      </c>
      <c r="C693" s="341" t="n">
        <f aca="false">+[4]data1cf!B693</f>
        <v>11863.4034583557</v>
      </c>
      <c r="D693" s="341" t="n">
        <f aca="false">+[4]data1cf!C693</f>
        <v>13027.6855268285</v>
      </c>
      <c r="E693" s="341" t="n">
        <f aca="false">+[4]data1cf!D693</f>
        <v>12719.4541495411</v>
      </c>
      <c r="F693" s="341" t="n">
        <f aca="false">+[4]data1cf!E693</f>
        <v>12468.0859759226</v>
      </c>
      <c r="G693" s="341" t="n">
        <f aca="false">+[4]data1cf!F693</f>
        <v>12094.7648014145</v>
      </c>
      <c r="H693" s="341" t="n">
        <f aca="false">+[4]data1cf!G693</f>
        <v>11868.9082043831</v>
      </c>
      <c r="I693" s="341" t="n">
        <f aca="false">+[4]data1cf!H693</f>
        <v>11872.5179632287</v>
      </c>
      <c r="J693" s="341" t="n">
        <f aca="false">+[4]data1cf!I693</f>
        <v>11737.0734320356</v>
      </c>
      <c r="K693" s="341" t="n">
        <f aca="false">+[4]data1cf!J693</f>
        <v>11712.2729158371</v>
      </c>
      <c r="L693" s="341" t="n">
        <f aca="false">+[4]data1cf!K693</f>
        <v>11769.2982594704</v>
      </c>
      <c r="M693" s="341" t="n">
        <f aca="false">+[4]data1cf!L693</f>
        <v>11605.5547253859</v>
      </c>
      <c r="N693" s="341" t="n">
        <f aca="false">+[4]data1cf!M693</f>
        <v>11509.7703675703</v>
      </c>
      <c r="O693" s="341" t="n">
        <f aca="false">+[4]data1cf!N693</f>
        <v>11408.0850441807</v>
      </c>
      <c r="P693" s="341" t="n">
        <f aca="false">+[4]data1cf!O693</f>
        <v>11416.8319788202</v>
      </c>
      <c r="Q693" s="341" t="n">
        <f aca="false">+[4]data1cf!P693</f>
        <v>11264.7430857591</v>
      </c>
      <c r="R693" s="341" t="n">
        <f aca="false">+[4]data1cf!Q693</f>
        <v>804.763147298256</v>
      </c>
      <c r="S693" s="341" t="n">
        <f aca="false">+[4]data1cf!R693</f>
        <v>0</v>
      </c>
      <c r="T693" s="341" t="n">
        <f aca="false">+[4]data1cf!S693</f>
        <v>0</v>
      </c>
      <c r="U693" s="341" t="n">
        <f aca="false">+[4]data1cf!T693</f>
        <v>0</v>
      </c>
      <c r="V693" s="341" t="n">
        <f aca="false">+[4]data1cf!U693</f>
        <v>0</v>
      </c>
      <c r="W693" s="341" t="n">
        <f aca="false">+[4]data1cf!V693</f>
        <v>0</v>
      </c>
      <c r="X693" s="341" t="n">
        <f aca="false">+[4]data1cf!W693</f>
        <v>0</v>
      </c>
      <c r="Y693" s="341" t="n">
        <f aca="false">+[4]data1cf!X693</f>
        <v>0</v>
      </c>
      <c r="Z693" s="341" t="n">
        <f aca="false">+[4]data1cf!Y693</f>
        <v>0</v>
      </c>
      <c r="AA693" s="341" t="n">
        <f aca="false">+[4]data1cf!Z693</f>
        <v>0</v>
      </c>
      <c r="AB693" s="341"/>
      <c r="AC693" s="342" t="n">
        <f aca="false">XNPV(0.1,B693:AA693,$B$1:$AA$1)</f>
        <v>21618.9558519355</v>
      </c>
      <c r="AD693" s="342" t="n">
        <f aca="false">SUMPRODUCT(B693:AA693,$B$1010:$AA$1010)</f>
        <v>46756.317762701</v>
      </c>
      <c r="AE693" s="343" t="n">
        <f aca="false">SUMPRODUCT(B693:AA693,$B$1012:$AA$1012)</f>
        <v>46421.4668150596</v>
      </c>
      <c r="AF693" s="344" t="n">
        <f aca="false">XIRR(B693:AA693,$B$1:$AA$1)</f>
        <v>0.152156695147136</v>
      </c>
      <c r="AG693" s="345" t="n">
        <f aca="false">1-EXP(-(1/0.25)*(AD693/ABS($AD$1010)))</f>
        <v>0.977687474176313</v>
      </c>
    </row>
    <row r="694" customFormat="false" ht="12.75" hidden="false" customHeight="false" outlineLevel="0" collapsed="false">
      <c r="A694" s="336"/>
      <c r="B694" s="341" t="n">
        <f aca="false">+[4]data1cf!A694</f>
        <v>-61307.8372370861</v>
      </c>
      <c r="C694" s="341" t="n">
        <f aca="false">+[4]data1cf!B694</f>
        <v>11815.1331588538</v>
      </c>
      <c r="D694" s="341" t="n">
        <f aca="false">+[4]data1cf!C694</f>
        <v>12656.2493981993</v>
      </c>
      <c r="E694" s="341" t="n">
        <f aca="false">+[4]data1cf!D694</f>
        <v>12504.1735528643</v>
      </c>
      <c r="F694" s="341" t="n">
        <f aca="false">+[4]data1cf!E694</f>
        <v>12086.2688378282</v>
      </c>
      <c r="G694" s="341" t="n">
        <f aca="false">+[4]data1cf!F694</f>
        <v>11958.039153302</v>
      </c>
      <c r="H694" s="341" t="n">
        <f aca="false">+[4]data1cf!G694</f>
        <v>11927.1741410376</v>
      </c>
      <c r="I694" s="341" t="n">
        <f aca="false">+[4]data1cf!H694</f>
        <v>11594.4024928819</v>
      </c>
      <c r="J694" s="341" t="n">
        <f aca="false">+[4]data1cf!I694</f>
        <v>11533.6309651741</v>
      </c>
      <c r="K694" s="341" t="n">
        <f aca="false">+[4]data1cf!J694</f>
        <v>11603.0826390307</v>
      </c>
      <c r="L694" s="341" t="n">
        <f aca="false">+[4]data1cf!K694</f>
        <v>11584.522485202</v>
      </c>
      <c r="M694" s="341" t="n">
        <f aca="false">+[4]data1cf!L694</f>
        <v>11547.7774823052</v>
      </c>
      <c r="N694" s="341" t="n">
        <f aca="false">+[4]data1cf!M694</f>
        <v>11440.7509066838</v>
      </c>
      <c r="O694" s="341" t="n">
        <f aca="false">+[4]data1cf!N694</f>
        <v>11265.6271080042</v>
      </c>
      <c r="P694" s="341" t="n">
        <f aca="false">+[4]data1cf!O694</f>
        <v>11218.5799554881</v>
      </c>
      <c r="Q694" s="341" t="n">
        <f aca="false">+[4]data1cf!P694</f>
        <v>11274.0483882982</v>
      </c>
      <c r="R694" s="341" t="n">
        <f aca="false">+[4]data1cf!Q694</f>
        <v>703.176369974482</v>
      </c>
      <c r="S694" s="341" t="n">
        <f aca="false">+[4]data1cf!R694</f>
        <v>0</v>
      </c>
      <c r="T694" s="341" t="n">
        <f aca="false">+[4]data1cf!S694</f>
        <v>0</v>
      </c>
      <c r="U694" s="341" t="n">
        <f aca="false">+[4]data1cf!T694</f>
        <v>0</v>
      </c>
      <c r="V694" s="341" t="n">
        <f aca="false">+[4]data1cf!U694</f>
        <v>0</v>
      </c>
      <c r="W694" s="341" t="n">
        <f aca="false">+[4]data1cf!V694</f>
        <v>0</v>
      </c>
      <c r="X694" s="341" t="n">
        <f aca="false">+[4]data1cf!W694</f>
        <v>0</v>
      </c>
      <c r="Y694" s="341" t="n">
        <f aca="false">+[4]data1cf!X694</f>
        <v>0</v>
      </c>
      <c r="Z694" s="341" t="n">
        <f aca="false">+[4]data1cf!Y694</f>
        <v>0</v>
      </c>
      <c r="AA694" s="341" t="n">
        <f aca="false">+[4]data1cf!Z694</f>
        <v>0</v>
      </c>
      <c r="AB694" s="341"/>
      <c r="AC694" s="342" t="n">
        <f aca="false">XNPV(0.1,B694:AA694,$B$1:$AA$1)</f>
        <v>29140.3872096422</v>
      </c>
      <c r="AD694" s="342" t="n">
        <f aca="false">SUMPRODUCT(B694:AA694,$B$1010:$AA$1010)</f>
        <v>53946.8664035594</v>
      </c>
      <c r="AE694" s="343" t="n">
        <f aca="false">SUMPRODUCT(B694:AA694,$B$1012:$AA$1012)</f>
        <v>53616.2854609707</v>
      </c>
      <c r="AF694" s="344" t="n">
        <f aca="false">XIRR(B694:AA694,$B$1:$AA$1)</f>
        <v>0.178602971394129</v>
      </c>
      <c r="AG694" s="345" t="n">
        <f aca="false">1-EXP(-(1/0.25)*(AD694/ABS($AD$1010)))</f>
        <v>0.987567004645379</v>
      </c>
    </row>
    <row r="695" customFormat="false" ht="12.75" hidden="false" customHeight="false" outlineLevel="0" collapsed="false">
      <c r="A695" s="336"/>
      <c r="B695" s="341" t="n">
        <f aca="false">+[4]data1cf!A695</f>
        <v>-61611.583997771</v>
      </c>
      <c r="C695" s="341" t="n">
        <f aca="false">+[4]data1cf!B695</f>
        <v>11834.5221352002</v>
      </c>
      <c r="D695" s="341" t="n">
        <f aca="false">+[4]data1cf!C695</f>
        <v>12792.4931413831</v>
      </c>
      <c r="E695" s="341" t="n">
        <f aca="false">+[4]data1cf!D695</f>
        <v>12403.8408878295</v>
      </c>
      <c r="F695" s="341" t="n">
        <f aca="false">+[4]data1cf!E695</f>
        <v>12298.9473510784</v>
      </c>
      <c r="G695" s="341" t="n">
        <f aca="false">+[4]data1cf!F695</f>
        <v>11916.9907882885</v>
      </c>
      <c r="H695" s="341" t="n">
        <f aca="false">+[4]data1cf!G695</f>
        <v>11726.411551436</v>
      </c>
      <c r="I695" s="341" t="n">
        <f aca="false">+[4]data1cf!H695</f>
        <v>11584.9304000759</v>
      </c>
      <c r="J695" s="341" t="n">
        <f aca="false">+[4]data1cf!I695</f>
        <v>11461.4313967555</v>
      </c>
      <c r="K695" s="341" t="n">
        <f aca="false">+[4]data1cf!J695</f>
        <v>11514.1065126695</v>
      </c>
      <c r="L695" s="341" t="n">
        <f aca="false">+[4]data1cf!K695</f>
        <v>11469.8204666229</v>
      </c>
      <c r="M695" s="341" t="n">
        <f aca="false">+[4]data1cf!L695</f>
        <v>11386.1100824247</v>
      </c>
      <c r="N695" s="341" t="n">
        <f aca="false">+[4]data1cf!M695</f>
        <v>11489.716166937</v>
      </c>
      <c r="O695" s="341" t="n">
        <f aca="false">+[4]data1cf!N695</f>
        <v>11285.2915533157</v>
      </c>
      <c r="P695" s="341" t="n">
        <f aca="false">+[4]data1cf!O695</f>
        <v>11243.2387389317</v>
      </c>
      <c r="Q695" s="341" t="n">
        <f aca="false">+[4]data1cf!P695</f>
        <v>11183.2032417191</v>
      </c>
      <c r="R695" s="341" t="n">
        <f aca="false">+[4]data1cf!Q695</f>
        <v>706.660223820834</v>
      </c>
      <c r="S695" s="341" t="n">
        <f aca="false">+[4]data1cf!R695</f>
        <v>0</v>
      </c>
      <c r="T695" s="341" t="n">
        <f aca="false">+[4]data1cf!S695</f>
        <v>0</v>
      </c>
      <c r="U695" s="341" t="n">
        <f aca="false">+[4]data1cf!T695</f>
        <v>0</v>
      </c>
      <c r="V695" s="341" t="n">
        <f aca="false">+[4]data1cf!U695</f>
        <v>0</v>
      </c>
      <c r="W695" s="341" t="n">
        <f aca="false">+[4]data1cf!V695</f>
        <v>0</v>
      </c>
      <c r="X695" s="341" t="n">
        <f aca="false">+[4]data1cf!W695</f>
        <v>0</v>
      </c>
      <c r="Y695" s="341" t="n">
        <f aca="false">+[4]data1cf!X695</f>
        <v>0</v>
      </c>
      <c r="Z695" s="341" t="n">
        <f aca="false">+[4]data1cf!Y695</f>
        <v>0</v>
      </c>
      <c r="AA695" s="341" t="n">
        <f aca="false">+[4]data1cf!Z695</f>
        <v>0</v>
      </c>
      <c r="AB695" s="341"/>
      <c r="AC695" s="342" t="n">
        <f aca="false">XNPV(0.1,B695:AA695,$B$1:$AA$1)</f>
        <v>28727.7072370229</v>
      </c>
      <c r="AD695" s="342" t="n">
        <f aca="false">SUMPRODUCT(B695:AA695,$B$1010:$AA$1010)</f>
        <v>53449.7232039267</v>
      </c>
      <c r="AE695" s="343" t="n">
        <f aca="false">SUMPRODUCT(B695:AA695,$B$1012:$AA$1012)</f>
        <v>53120.3130787398</v>
      </c>
      <c r="AF695" s="344" t="n">
        <f aca="false">XIRR(B695:AA695,$B$1:$AA$1)</f>
        <v>0.1774023807986</v>
      </c>
      <c r="AG695" s="345" t="n">
        <f aca="false">1-EXP(-(1/0.25)*(AD695/ABS($AD$1010)))</f>
        <v>0.987054016121417</v>
      </c>
    </row>
    <row r="696" customFormat="false" ht="12.75" hidden="false" customHeight="false" outlineLevel="0" collapsed="false">
      <c r="A696" s="336"/>
      <c r="B696" s="341" t="n">
        <f aca="false">+[4]data1cf!A696</f>
        <v>-68798.1819735738</v>
      </c>
      <c r="C696" s="341" t="n">
        <f aca="false">+[4]data1cf!B696</f>
        <v>11893.7710161728</v>
      </c>
      <c r="D696" s="341" t="n">
        <f aca="false">+[4]data1cf!C696</f>
        <v>12991.7640754428</v>
      </c>
      <c r="E696" s="341" t="n">
        <f aca="false">+[4]data1cf!D696</f>
        <v>12503.7659683863</v>
      </c>
      <c r="F696" s="341" t="n">
        <f aca="false">+[4]data1cf!E696</f>
        <v>12557.7249016248</v>
      </c>
      <c r="G696" s="341" t="n">
        <f aca="false">+[4]data1cf!F696</f>
        <v>12276.1540642346</v>
      </c>
      <c r="H696" s="341" t="n">
        <f aca="false">+[4]data1cf!G696</f>
        <v>11962.3130010843</v>
      </c>
      <c r="I696" s="341" t="n">
        <f aca="false">+[4]data1cf!H696</f>
        <v>11729.8744323095</v>
      </c>
      <c r="J696" s="341" t="n">
        <f aca="false">+[4]data1cf!I696</f>
        <v>11785.9524377353</v>
      </c>
      <c r="K696" s="341" t="n">
        <f aca="false">+[4]data1cf!J696</f>
        <v>11722.9124520856</v>
      </c>
      <c r="L696" s="341" t="n">
        <f aca="false">+[4]data1cf!K696</f>
        <v>11682.2032675973</v>
      </c>
      <c r="M696" s="341" t="n">
        <f aca="false">+[4]data1cf!L696</f>
        <v>11523.9146549058</v>
      </c>
      <c r="N696" s="341" t="n">
        <f aca="false">+[4]data1cf!M696</f>
        <v>11585.7187426505</v>
      </c>
      <c r="O696" s="341" t="n">
        <f aca="false">+[4]data1cf!N696</f>
        <v>11533.3451047424</v>
      </c>
      <c r="P696" s="341" t="n">
        <f aca="false">+[4]data1cf!O696</f>
        <v>11289.2267599633</v>
      </c>
      <c r="Q696" s="341" t="n">
        <f aca="false">+[4]data1cf!P696</f>
        <v>11246.7129175947</v>
      </c>
      <c r="R696" s="341" t="n">
        <f aca="false">+[4]data1cf!Q696</f>
        <v>789.087627964103</v>
      </c>
      <c r="S696" s="341" t="n">
        <f aca="false">+[4]data1cf!R696</f>
        <v>0</v>
      </c>
      <c r="T696" s="341" t="n">
        <f aca="false">+[4]data1cf!S696</f>
        <v>0</v>
      </c>
      <c r="U696" s="341" t="n">
        <f aca="false">+[4]data1cf!T696</f>
        <v>0</v>
      </c>
      <c r="V696" s="341" t="n">
        <f aca="false">+[4]data1cf!U696</f>
        <v>0</v>
      </c>
      <c r="W696" s="341" t="n">
        <f aca="false">+[4]data1cf!V696</f>
        <v>0</v>
      </c>
      <c r="X696" s="341" t="n">
        <f aca="false">+[4]data1cf!W696</f>
        <v>0</v>
      </c>
      <c r="Y696" s="341" t="n">
        <f aca="false">+[4]data1cf!X696</f>
        <v>0</v>
      </c>
      <c r="Z696" s="341" t="n">
        <f aca="false">+[4]data1cf!Y696</f>
        <v>0</v>
      </c>
      <c r="AA696" s="341" t="n">
        <f aca="false">+[4]data1cf!Z696</f>
        <v>0</v>
      </c>
      <c r="AB696" s="341"/>
      <c r="AC696" s="342" t="n">
        <f aca="false">XNPV(0.1,B696:AA696,$B$1:$AA$1)</f>
        <v>22959.225939443</v>
      </c>
      <c r="AD696" s="342" t="n">
        <f aca="false">SUMPRODUCT(B696:AA696,$B$1010:$AA$1010)</f>
        <v>48090.3114568398</v>
      </c>
      <c r="AE696" s="343" t="n">
        <f aca="false">SUMPRODUCT(B696:AA696,$B$1012:$AA$1012)</f>
        <v>47755.5846544301</v>
      </c>
      <c r="AF696" s="344" t="n">
        <f aca="false">XIRR(B696:AA696,$B$1:$AA$1)</f>
        <v>0.156284814072678</v>
      </c>
      <c r="AG696" s="345" t="n">
        <f aca="false">1-EXP(-(1/0.25)*(AD696/ABS($AD$1010)))</f>
        <v>0.979981498642726</v>
      </c>
    </row>
    <row r="697" customFormat="false" ht="12.75" hidden="false" customHeight="false" outlineLevel="0" collapsed="false">
      <c r="A697" s="336"/>
      <c r="B697" s="341" t="n">
        <f aca="false">+[4]data1cf!A697</f>
        <v>-73512.2273009514</v>
      </c>
      <c r="C697" s="341" t="n">
        <f aca="false">+[4]data1cf!B697</f>
        <v>12241.2090856531</v>
      </c>
      <c r="D697" s="341" t="n">
        <f aca="false">+[4]data1cf!C697</f>
        <v>13141.3363039254</v>
      </c>
      <c r="E697" s="341" t="n">
        <f aca="false">+[4]data1cf!D697</f>
        <v>12895.5406020943</v>
      </c>
      <c r="F697" s="341" t="n">
        <f aca="false">+[4]data1cf!E697</f>
        <v>12647.2786965572</v>
      </c>
      <c r="G697" s="341" t="n">
        <f aca="false">+[4]data1cf!F697</f>
        <v>12181.7923371528</v>
      </c>
      <c r="H697" s="341" t="n">
        <f aca="false">+[4]data1cf!G697</f>
        <v>12117.4447464687</v>
      </c>
      <c r="I697" s="341" t="n">
        <f aca="false">+[4]data1cf!H697</f>
        <v>11921.7596928756</v>
      </c>
      <c r="J697" s="341" t="n">
        <f aca="false">+[4]data1cf!I697</f>
        <v>11820.9585083243</v>
      </c>
      <c r="K697" s="341" t="n">
        <f aca="false">+[4]data1cf!J697</f>
        <v>11878.0427792911</v>
      </c>
      <c r="L697" s="341" t="n">
        <f aca="false">+[4]data1cf!K697</f>
        <v>11791.326161219</v>
      </c>
      <c r="M697" s="341" t="n">
        <f aca="false">+[4]data1cf!L697</f>
        <v>11640.1542009561</v>
      </c>
      <c r="N697" s="341" t="n">
        <f aca="false">+[4]data1cf!M697</f>
        <v>11542.755255157</v>
      </c>
      <c r="O697" s="341" t="n">
        <f aca="false">+[4]data1cf!N697</f>
        <v>11487.5508442335</v>
      </c>
      <c r="P697" s="341" t="n">
        <f aca="false">+[4]data1cf!O697</f>
        <v>11560.3182829208</v>
      </c>
      <c r="Q697" s="341" t="n">
        <f aca="false">+[4]data1cf!P697</f>
        <v>11433.5049890637</v>
      </c>
      <c r="R697" s="341" t="n">
        <f aca="false">+[4]data1cf!Q697</f>
        <v>843.155842250992</v>
      </c>
      <c r="S697" s="341" t="n">
        <f aca="false">+[4]data1cf!R697</f>
        <v>0</v>
      </c>
      <c r="T697" s="341" t="n">
        <f aca="false">+[4]data1cf!S697</f>
        <v>0</v>
      </c>
      <c r="U697" s="341" t="n">
        <f aca="false">+[4]data1cf!T697</f>
        <v>0</v>
      </c>
      <c r="V697" s="341" t="n">
        <f aca="false">+[4]data1cf!U697</f>
        <v>0</v>
      </c>
      <c r="W697" s="341" t="n">
        <f aca="false">+[4]data1cf!V697</f>
        <v>0</v>
      </c>
      <c r="X697" s="341" t="n">
        <f aca="false">+[4]data1cf!W697</f>
        <v>0</v>
      </c>
      <c r="Y697" s="341" t="n">
        <f aca="false">+[4]data1cf!X697</f>
        <v>0</v>
      </c>
      <c r="Z697" s="341" t="n">
        <f aca="false">+[4]data1cf!Y697</f>
        <v>0</v>
      </c>
      <c r="AA697" s="341" t="n">
        <f aca="false">+[4]data1cf!Z697</f>
        <v>0</v>
      </c>
      <c r="AB697" s="341"/>
      <c r="AC697" s="342" t="n">
        <f aca="false">XNPV(0.1,B697:AA697,$B$1:$AA$1)</f>
        <v>19433.0260163976</v>
      </c>
      <c r="AD697" s="342" t="n">
        <f aca="false">SUMPRODUCT(B697:AA697,$B$1010:$AA$1010)</f>
        <v>44817.1966912567</v>
      </c>
      <c r="AE697" s="343" t="n">
        <f aca="false">SUMPRODUCT(B697:AA697,$B$1012:$AA$1012)</f>
        <v>44479.1199805247</v>
      </c>
      <c r="AF697" s="344" t="n">
        <f aca="false">XIRR(B697:AA697,$B$1:$AA$1)</f>
        <v>0.145177670940867</v>
      </c>
      <c r="AG697" s="345" t="n">
        <f aca="false">1-EXP(-(1/0.25)*(AD697/ABS($AD$1010)))</f>
        <v>0.973876025940326</v>
      </c>
    </row>
    <row r="698" customFormat="false" ht="12.75" hidden="false" customHeight="false" outlineLevel="0" collapsed="false">
      <c r="A698" s="336"/>
      <c r="B698" s="341" t="n">
        <f aca="false">+[4]data1cf!A698</f>
        <v>-68346.8449052641</v>
      </c>
      <c r="C698" s="341" t="n">
        <f aca="false">+[4]data1cf!B698</f>
        <v>11994.7825485968</v>
      </c>
      <c r="D698" s="341" t="n">
        <f aca="false">+[4]data1cf!C698</f>
        <v>12939.0977235765</v>
      </c>
      <c r="E698" s="341" t="n">
        <f aca="false">+[4]data1cf!D698</f>
        <v>12598.254331457</v>
      </c>
      <c r="F698" s="341" t="n">
        <f aca="false">+[4]data1cf!E698</f>
        <v>12412.8407693997</v>
      </c>
      <c r="G698" s="341" t="n">
        <f aca="false">+[4]data1cf!F698</f>
        <v>12037.0452232992</v>
      </c>
      <c r="H698" s="341" t="n">
        <f aca="false">+[4]data1cf!G698</f>
        <v>11877.4870579183</v>
      </c>
      <c r="I698" s="341" t="n">
        <f aca="false">+[4]data1cf!H698</f>
        <v>11879.1512935786</v>
      </c>
      <c r="J698" s="341" t="n">
        <f aca="false">+[4]data1cf!I698</f>
        <v>11633.4931165363</v>
      </c>
      <c r="K698" s="341" t="n">
        <f aca="false">+[4]data1cf!J698</f>
        <v>11568.0096707676</v>
      </c>
      <c r="L698" s="341" t="n">
        <f aca="false">+[4]data1cf!K698</f>
        <v>11629.9642149764</v>
      </c>
      <c r="M698" s="341" t="n">
        <f aca="false">+[4]data1cf!L698</f>
        <v>11589.8156373863</v>
      </c>
      <c r="N698" s="341" t="n">
        <f aca="false">+[4]data1cf!M698</f>
        <v>11530.3176706737</v>
      </c>
      <c r="O698" s="341" t="n">
        <f aca="false">+[4]data1cf!N698</f>
        <v>11404.8657823863</v>
      </c>
      <c r="P698" s="341" t="n">
        <f aca="false">+[4]data1cf!O698</f>
        <v>11415.3449052643</v>
      </c>
      <c r="Q698" s="341" t="n">
        <f aca="false">+[4]data1cf!P698</f>
        <v>11483.3573342888</v>
      </c>
      <c r="R698" s="341" t="n">
        <f aca="false">+[4]data1cf!Q698</f>
        <v>783.910972325417</v>
      </c>
      <c r="S698" s="341" t="n">
        <f aca="false">+[4]data1cf!R698</f>
        <v>0</v>
      </c>
      <c r="T698" s="341" t="n">
        <f aca="false">+[4]data1cf!S698</f>
        <v>0</v>
      </c>
      <c r="U698" s="341" t="n">
        <f aca="false">+[4]data1cf!T698</f>
        <v>0</v>
      </c>
      <c r="V698" s="341" t="n">
        <f aca="false">+[4]data1cf!U698</f>
        <v>0</v>
      </c>
      <c r="W698" s="341" t="n">
        <f aca="false">+[4]data1cf!V698</f>
        <v>0</v>
      </c>
      <c r="X698" s="341" t="n">
        <f aca="false">+[4]data1cf!W698</f>
        <v>0</v>
      </c>
      <c r="Y698" s="341" t="n">
        <f aca="false">+[4]data1cf!X698</f>
        <v>0</v>
      </c>
      <c r="Z698" s="341" t="n">
        <f aca="false">+[4]data1cf!Y698</f>
        <v>0</v>
      </c>
      <c r="AA698" s="341" t="n">
        <f aca="false">+[4]data1cf!Z698</f>
        <v>0</v>
      </c>
      <c r="AB698" s="341"/>
      <c r="AC698" s="342" t="n">
        <f aca="false">XNPV(0.1,B698:AA698,$B$1:$AA$1)</f>
        <v>23211.2200164923</v>
      </c>
      <c r="AD698" s="342" t="n">
        <f aca="false">SUMPRODUCT(B698:AA698,$B$1010:$AA$1010)</f>
        <v>48285.5082449035</v>
      </c>
      <c r="AE698" s="343" t="n">
        <f aca="false">SUMPRODUCT(B698:AA698,$B$1012:$AA$1012)</f>
        <v>47951.3432736359</v>
      </c>
      <c r="AF698" s="344" t="n">
        <f aca="false">XIRR(B698:AA698,$B$1:$AA$1)</f>
        <v>0.157250261450809</v>
      </c>
      <c r="AG698" s="345" t="n">
        <f aca="false">1-EXP(-(1/0.25)*(AD698/ABS($AD$1010)))</f>
        <v>0.980296783218687</v>
      </c>
    </row>
    <row r="699" customFormat="false" ht="12.75" hidden="false" customHeight="false" outlineLevel="0" collapsed="false">
      <c r="A699" s="336"/>
      <c r="B699" s="341" t="n">
        <f aca="false">+[4]data1cf!A699</f>
        <v>-72535.1350446023</v>
      </c>
      <c r="C699" s="341" t="n">
        <f aca="false">+[4]data1cf!B699</f>
        <v>12075.6145032153</v>
      </c>
      <c r="D699" s="341" t="n">
        <f aca="false">+[4]data1cf!C699</f>
        <v>13125.0256647025</v>
      </c>
      <c r="E699" s="341" t="n">
        <f aca="false">+[4]data1cf!D699</f>
        <v>12734.1927299436</v>
      </c>
      <c r="F699" s="341" t="n">
        <f aca="false">+[4]data1cf!E699</f>
        <v>12398.6505830812</v>
      </c>
      <c r="G699" s="341" t="n">
        <f aca="false">+[4]data1cf!F699</f>
        <v>12241.7119034533</v>
      </c>
      <c r="H699" s="341" t="n">
        <f aca="false">+[4]data1cf!G699</f>
        <v>12027.6824759874</v>
      </c>
      <c r="I699" s="341" t="n">
        <f aca="false">+[4]data1cf!H699</f>
        <v>11843.2664668031</v>
      </c>
      <c r="J699" s="341" t="n">
        <f aca="false">+[4]data1cf!I699</f>
        <v>11826.1843388977</v>
      </c>
      <c r="K699" s="341" t="n">
        <f aca="false">+[4]data1cf!J699</f>
        <v>11534.2935167727</v>
      </c>
      <c r="L699" s="341" t="n">
        <f aca="false">+[4]data1cf!K699</f>
        <v>11737.8808386632</v>
      </c>
      <c r="M699" s="341" t="n">
        <f aca="false">+[4]data1cf!L699</f>
        <v>11750.4207132511</v>
      </c>
      <c r="N699" s="341" t="n">
        <f aca="false">+[4]data1cf!M699</f>
        <v>11596.7483188098</v>
      </c>
      <c r="O699" s="341" t="n">
        <f aca="false">+[4]data1cf!N699</f>
        <v>11602.4172879576</v>
      </c>
      <c r="P699" s="341" t="n">
        <f aca="false">+[4]data1cf!O699</f>
        <v>11541.2547444868</v>
      </c>
      <c r="Q699" s="341" t="n">
        <f aca="false">+[4]data1cf!P699</f>
        <v>11557.1208733981</v>
      </c>
      <c r="R699" s="341" t="n">
        <f aca="false">+[4]data1cf!Q699</f>
        <v>831.94898490757</v>
      </c>
      <c r="S699" s="341" t="n">
        <f aca="false">+[4]data1cf!R699</f>
        <v>0</v>
      </c>
      <c r="T699" s="341" t="n">
        <f aca="false">+[4]data1cf!S699</f>
        <v>0</v>
      </c>
      <c r="U699" s="341" t="n">
        <f aca="false">+[4]data1cf!T699</f>
        <v>0</v>
      </c>
      <c r="V699" s="341" t="n">
        <f aca="false">+[4]data1cf!U699</f>
        <v>0</v>
      </c>
      <c r="W699" s="341" t="n">
        <f aca="false">+[4]data1cf!V699</f>
        <v>0</v>
      </c>
      <c r="X699" s="341" t="n">
        <f aca="false">+[4]data1cf!W699</f>
        <v>0</v>
      </c>
      <c r="Y699" s="341" t="n">
        <f aca="false">+[4]data1cf!X699</f>
        <v>0</v>
      </c>
      <c r="Z699" s="341" t="n">
        <f aca="false">+[4]data1cf!Y699</f>
        <v>0</v>
      </c>
      <c r="AA699" s="341" t="n">
        <f aca="false">+[4]data1cf!Z699</f>
        <v>0</v>
      </c>
      <c r="AB699" s="341"/>
      <c r="AC699" s="342" t="n">
        <f aca="false">XNPV(0.1,B699:AA699,$B$1:$AA$1)</f>
        <v>19848.7384486331</v>
      </c>
      <c r="AD699" s="342" t="n">
        <f aca="false">SUMPRODUCT(B699:AA699,$B$1010:$AA$1010)</f>
        <v>45151.7568782162</v>
      </c>
      <c r="AE699" s="343" t="n">
        <f aca="false">SUMPRODUCT(B699:AA699,$B$1012:$AA$1012)</f>
        <v>44814.4940140229</v>
      </c>
      <c r="AF699" s="344" t="n">
        <f aca="false">XIRR(B699:AA699,$B$1:$AA$1)</f>
        <v>0.14655319183165</v>
      </c>
      <c r="AG699" s="345" t="n">
        <f aca="false">1-EXP(-(1/0.25)*(AD699/ABS($AD$1010)))</f>
        <v>0.974577254587607</v>
      </c>
    </row>
    <row r="700" customFormat="false" ht="12.75" hidden="false" customHeight="false" outlineLevel="0" collapsed="false">
      <c r="A700" s="336"/>
      <c r="B700" s="341" t="n">
        <f aca="false">+[4]data1cf!A700</f>
        <v>-73288.5930319822</v>
      </c>
      <c r="C700" s="341" t="n">
        <f aca="false">+[4]data1cf!B700</f>
        <v>12181.082378214</v>
      </c>
      <c r="D700" s="341" t="n">
        <f aca="false">+[4]data1cf!C700</f>
        <v>13185.2135787387</v>
      </c>
      <c r="E700" s="341" t="n">
        <f aca="false">+[4]data1cf!D700</f>
        <v>12856.4797080616</v>
      </c>
      <c r="F700" s="341" t="n">
        <f aca="false">+[4]data1cf!E700</f>
        <v>12547.2633092489</v>
      </c>
      <c r="G700" s="341" t="n">
        <f aca="false">+[4]data1cf!F700</f>
        <v>12365.2187711314</v>
      </c>
      <c r="H700" s="341" t="n">
        <f aca="false">+[4]data1cf!G700</f>
        <v>12192.9626311441</v>
      </c>
      <c r="I700" s="341" t="n">
        <f aca="false">+[4]data1cf!H700</f>
        <v>11782.832748068</v>
      </c>
      <c r="J700" s="341" t="n">
        <f aca="false">+[4]data1cf!I700</f>
        <v>11784.0974350403</v>
      </c>
      <c r="K700" s="341" t="n">
        <f aca="false">+[4]data1cf!J700</f>
        <v>11816.4659638283</v>
      </c>
      <c r="L700" s="341" t="n">
        <f aca="false">+[4]data1cf!K700</f>
        <v>11753.8749107154</v>
      </c>
      <c r="M700" s="341" t="n">
        <f aca="false">+[4]data1cf!L700</f>
        <v>11730.3220365582</v>
      </c>
      <c r="N700" s="341" t="n">
        <f aca="false">+[4]data1cf!M700</f>
        <v>11684.0110724094</v>
      </c>
      <c r="O700" s="341" t="n">
        <f aca="false">+[4]data1cf!N700</f>
        <v>11573.9687068782</v>
      </c>
      <c r="P700" s="341" t="n">
        <f aca="false">+[4]data1cf!O700</f>
        <v>11503.9354419906</v>
      </c>
      <c r="Q700" s="341" t="n">
        <f aca="false">+[4]data1cf!P700</f>
        <v>11491.6760051068</v>
      </c>
      <c r="R700" s="341" t="n">
        <f aca="false">+[4]data1cf!Q700</f>
        <v>840.590846639623</v>
      </c>
      <c r="S700" s="341" t="n">
        <f aca="false">+[4]data1cf!R700</f>
        <v>0</v>
      </c>
      <c r="T700" s="341" t="n">
        <f aca="false">+[4]data1cf!S700</f>
        <v>0</v>
      </c>
      <c r="U700" s="341" t="n">
        <f aca="false">+[4]data1cf!T700</f>
        <v>0</v>
      </c>
      <c r="V700" s="341" t="n">
        <f aca="false">+[4]data1cf!U700</f>
        <v>0</v>
      </c>
      <c r="W700" s="341" t="n">
        <f aca="false">+[4]data1cf!V700</f>
        <v>0</v>
      </c>
      <c r="X700" s="341" t="n">
        <f aca="false">+[4]data1cf!W700</f>
        <v>0</v>
      </c>
      <c r="Y700" s="341" t="n">
        <f aca="false">+[4]data1cf!X700</f>
        <v>0</v>
      </c>
      <c r="Z700" s="341" t="n">
        <f aca="false">+[4]data1cf!Y700</f>
        <v>0</v>
      </c>
      <c r="AA700" s="341" t="n">
        <f aca="false">+[4]data1cf!Z700</f>
        <v>0</v>
      </c>
      <c r="AB700" s="341"/>
      <c r="AC700" s="342" t="n">
        <f aca="false">XNPV(0.1,B700:AA700,$B$1:$AA$1)</f>
        <v>19668.2042558409</v>
      </c>
      <c r="AD700" s="342" t="n">
        <f aca="false">SUMPRODUCT(B700:AA700,$B$1010:$AA$1010)</f>
        <v>45077.9735079281</v>
      </c>
      <c r="AE700" s="343" t="n">
        <f aca="false">SUMPRODUCT(B700:AA700,$B$1012:$AA$1012)</f>
        <v>44739.4514194235</v>
      </c>
      <c r="AF700" s="344" t="n">
        <f aca="false">XIRR(B700:AA700,$B$1:$AA$1)</f>
        <v>0.145785344017084</v>
      </c>
      <c r="AG700" s="345" t="n">
        <f aca="false">1-EXP(-(1/0.25)*(AD700/ABS($AD$1010)))</f>
        <v>0.974424242490779</v>
      </c>
    </row>
    <row r="701" customFormat="false" ht="12.75" hidden="false" customHeight="false" outlineLevel="0" collapsed="false">
      <c r="A701" s="336"/>
      <c r="B701" s="341" t="n">
        <f aca="false">+[4]data1cf!A701</f>
        <v>-71310.535530546</v>
      </c>
      <c r="C701" s="341" t="n">
        <f aca="false">+[4]data1cf!B701</f>
        <v>11993.284140232</v>
      </c>
      <c r="D701" s="341" t="n">
        <f aca="false">+[4]data1cf!C701</f>
        <v>13058.6201002782</v>
      </c>
      <c r="E701" s="341" t="n">
        <f aca="false">+[4]data1cf!D701</f>
        <v>12772.948399627</v>
      </c>
      <c r="F701" s="341" t="n">
        <f aca="false">+[4]data1cf!E701</f>
        <v>12434.0832097567</v>
      </c>
      <c r="G701" s="341" t="n">
        <f aca="false">+[4]data1cf!F701</f>
        <v>12136.1403076289</v>
      </c>
      <c r="H701" s="341" t="n">
        <f aca="false">+[4]data1cf!G701</f>
        <v>11869.1348342152</v>
      </c>
      <c r="I701" s="341" t="n">
        <f aca="false">+[4]data1cf!H701</f>
        <v>11777.6324765822</v>
      </c>
      <c r="J701" s="341" t="n">
        <f aca="false">+[4]data1cf!I701</f>
        <v>11757.4476880644</v>
      </c>
      <c r="K701" s="341" t="n">
        <f aca="false">+[4]data1cf!J701</f>
        <v>11663.0567590198</v>
      </c>
      <c r="L701" s="341" t="n">
        <f aca="false">+[4]data1cf!K701</f>
        <v>11616.3806515772</v>
      </c>
      <c r="M701" s="341" t="n">
        <f aca="false">+[4]data1cf!L701</f>
        <v>11629.0435622266</v>
      </c>
      <c r="N701" s="341" t="n">
        <f aca="false">+[4]data1cf!M701</f>
        <v>11566.2725047579</v>
      </c>
      <c r="O701" s="341" t="n">
        <f aca="false">+[4]data1cf!N701</f>
        <v>11596.5543749794</v>
      </c>
      <c r="P701" s="341" t="n">
        <f aca="false">+[4]data1cf!O701</f>
        <v>11547.1814423977</v>
      </c>
      <c r="Q701" s="341" t="n">
        <f aca="false">+[4]data1cf!P701</f>
        <v>11352.5285392591</v>
      </c>
      <c r="R701" s="341" t="n">
        <f aca="false">+[4]data1cf!Q701</f>
        <v>817.90331832115</v>
      </c>
      <c r="S701" s="341" t="n">
        <f aca="false">+[4]data1cf!R701</f>
        <v>0</v>
      </c>
      <c r="T701" s="341" t="n">
        <f aca="false">+[4]data1cf!S701</f>
        <v>0</v>
      </c>
      <c r="U701" s="341" t="n">
        <f aca="false">+[4]data1cf!T701</f>
        <v>0</v>
      </c>
      <c r="V701" s="341" t="n">
        <f aca="false">+[4]data1cf!U701</f>
        <v>0</v>
      </c>
      <c r="W701" s="341" t="n">
        <f aca="false">+[4]data1cf!V701</f>
        <v>0</v>
      </c>
      <c r="X701" s="341" t="n">
        <f aca="false">+[4]data1cf!W701</f>
        <v>0</v>
      </c>
      <c r="Y701" s="341" t="n">
        <f aca="false">+[4]data1cf!X701</f>
        <v>0</v>
      </c>
      <c r="Z701" s="341" t="n">
        <f aca="false">+[4]data1cf!Y701</f>
        <v>0</v>
      </c>
      <c r="AA701" s="341" t="n">
        <f aca="false">+[4]data1cf!Z701</f>
        <v>0</v>
      </c>
      <c r="AB701" s="341"/>
      <c r="AC701" s="342" t="n">
        <f aca="false">XNPV(0.1,B701:AA701,$B$1:$AA$1)</f>
        <v>20679.6774673292</v>
      </c>
      <c r="AD701" s="342" t="n">
        <f aca="false">SUMPRODUCT(B701:AA701,$B$1010:$AA$1010)</f>
        <v>45862.2715388842</v>
      </c>
      <c r="AE701" s="343" t="n">
        <f aca="false">SUMPRODUCT(B701:AA701,$B$1012:$AA$1012)</f>
        <v>45526.6576975736</v>
      </c>
      <c r="AF701" s="344" t="n">
        <f aca="false">XIRR(B701:AA701,$B$1:$AA$1)</f>
        <v>0.149242704069713</v>
      </c>
      <c r="AG701" s="345" t="n">
        <f aca="false">1-EXP(-(1/0.25)*(AD701/ABS($AD$1010)))</f>
        <v>0.976004666232576</v>
      </c>
    </row>
    <row r="702" customFormat="false" ht="12.75" hidden="false" customHeight="false" outlineLevel="0" collapsed="false">
      <c r="A702" s="336"/>
      <c r="B702" s="341" t="n">
        <f aca="false">+[4]data1cf!A702</f>
        <v>-67605.9718726696</v>
      </c>
      <c r="C702" s="341" t="n">
        <f aca="false">+[4]data1cf!B702</f>
        <v>12059.5140953928</v>
      </c>
      <c r="D702" s="341" t="n">
        <f aca="false">+[4]data1cf!C702</f>
        <v>12961.5580406658</v>
      </c>
      <c r="E702" s="341" t="n">
        <f aca="false">+[4]data1cf!D702</f>
        <v>12601.6069297121</v>
      </c>
      <c r="F702" s="341" t="n">
        <f aca="false">+[4]data1cf!E702</f>
        <v>12300.4605240354</v>
      </c>
      <c r="G702" s="341" t="n">
        <f aca="false">+[4]data1cf!F702</f>
        <v>12035.1541785994</v>
      </c>
      <c r="H702" s="341" t="n">
        <f aca="false">+[4]data1cf!G702</f>
        <v>11870.7572662053</v>
      </c>
      <c r="I702" s="341" t="n">
        <f aca="false">+[4]data1cf!H702</f>
        <v>11794.6489821118</v>
      </c>
      <c r="J702" s="341" t="n">
        <f aca="false">+[4]data1cf!I702</f>
        <v>11728.9896661724</v>
      </c>
      <c r="K702" s="341" t="n">
        <f aca="false">+[4]data1cf!J702</f>
        <v>11670.5545889376</v>
      </c>
      <c r="L702" s="341" t="n">
        <f aca="false">+[4]data1cf!K702</f>
        <v>11814.0587338748</v>
      </c>
      <c r="M702" s="341" t="n">
        <f aca="false">+[4]data1cf!L702</f>
        <v>11617.5922037374</v>
      </c>
      <c r="N702" s="341" t="n">
        <f aca="false">+[4]data1cf!M702</f>
        <v>11519.4675244494</v>
      </c>
      <c r="O702" s="341" t="n">
        <f aca="false">+[4]data1cf!N702</f>
        <v>11520.064870291</v>
      </c>
      <c r="P702" s="341" t="n">
        <f aca="false">+[4]data1cf!O702</f>
        <v>11411.6309685433</v>
      </c>
      <c r="Q702" s="341" t="n">
        <f aca="false">+[4]data1cf!P702</f>
        <v>11368.9359916065</v>
      </c>
      <c r="R702" s="341" t="n">
        <f aca="false">+[4]data1cf!Q702</f>
        <v>775.413454990772</v>
      </c>
      <c r="S702" s="341" t="n">
        <f aca="false">+[4]data1cf!R702</f>
        <v>0</v>
      </c>
      <c r="T702" s="341" t="n">
        <f aca="false">+[4]data1cf!S702</f>
        <v>0</v>
      </c>
      <c r="U702" s="341" t="n">
        <f aca="false">+[4]data1cf!T702</f>
        <v>0</v>
      </c>
      <c r="V702" s="341" t="n">
        <f aca="false">+[4]data1cf!U702</f>
        <v>0</v>
      </c>
      <c r="W702" s="341" t="n">
        <f aca="false">+[4]data1cf!V702</f>
        <v>0</v>
      </c>
      <c r="X702" s="341" t="n">
        <f aca="false">+[4]data1cf!W702</f>
        <v>0</v>
      </c>
      <c r="Y702" s="341" t="n">
        <f aca="false">+[4]data1cf!X702</f>
        <v>0</v>
      </c>
      <c r="Z702" s="341" t="n">
        <f aca="false">+[4]data1cf!Y702</f>
        <v>0</v>
      </c>
      <c r="AA702" s="341" t="n">
        <f aca="false">+[4]data1cf!Z702</f>
        <v>0</v>
      </c>
      <c r="AB702" s="341"/>
      <c r="AC702" s="342" t="n">
        <f aca="false">XNPV(0.1,B702:AA702,$B$1:$AA$1)</f>
        <v>24075.3100281794</v>
      </c>
      <c r="AD702" s="342" t="n">
        <f aca="false">SUMPRODUCT(B702:AA702,$B$1010:$AA$1010)</f>
        <v>49191.9980102876</v>
      </c>
      <c r="AE702" s="343" t="n">
        <f aca="false">SUMPRODUCT(B702:AA702,$B$1012:$AA$1012)</f>
        <v>48857.2402800608</v>
      </c>
      <c r="AF702" s="344" t="n">
        <f aca="false">XIRR(B702:AA702,$B$1:$AA$1)</f>
        <v>0.159876026466098</v>
      </c>
      <c r="AG702" s="345" t="n">
        <f aca="false">1-EXP(-(1/0.25)*(AD702/ABS($AD$1010)))</f>
        <v>0.981697114375586</v>
      </c>
    </row>
    <row r="703" customFormat="false" ht="12.75" hidden="false" customHeight="false" outlineLevel="0" collapsed="false">
      <c r="A703" s="336"/>
      <c r="B703" s="341" t="n">
        <f aca="false">+[4]data1cf!A703</f>
        <v>-68759.2607084193</v>
      </c>
      <c r="C703" s="341" t="n">
        <f aca="false">+[4]data1cf!B703</f>
        <v>12020.4173116666</v>
      </c>
      <c r="D703" s="341" t="n">
        <f aca="false">+[4]data1cf!C703</f>
        <v>12990.8533891508</v>
      </c>
      <c r="E703" s="341" t="n">
        <f aca="false">+[4]data1cf!D703</f>
        <v>12764.8349043843</v>
      </c>
      <c r="F703" s="341" t="n">
        <f aca="false">+[4]data1cf!E703</f>
        <v>12362.9830115176</v>
      </c>
      <c r="G703" s="341" t="n">
        <f aca="false">+[4]data1cf!F703</f>
        <v>12056.6054872546</v>
      </c>
      <c r="H703" s="341" t="n">
        <f aca="false">+[4]data1cf!G703</f>
        <v>11958.3892194173</v>
      </c>
      <c r="I703" s="341" t="n">
        <f aca="false">+[4]data1cf!H703</f>
        <v>11896.8992516203</v>
      </c>
      <c r="J703" s="341" t="n">
        <f aca="false">+[4]data1cf!I703</f>
        <v>11784.4413728915</v>
      </c>
      <c r="K703" s="341" t="n">
        <f aca="false">+[4]data1cf!J703</f>
        <v>11583.5162674227</v>
      </c>
      <c r="L703" s="341" t="n">
        <f aca="false">+[4]data1cf!K703</f>
        <v>11682.5406954551</v>
      </c>
      <c r="M703" s="341" t="n">
        <f aca="false">+[4]data1cf!L703</f>
        <v>11523.5744534912</v>
      </c>
      <c r="N703" s="341" t="n">
        <f aca="false">+[4]data1cf!M703</f>
        <v>11574.5119289223</v>
      </c>
      <c r="O703" s="341" t="n">
        <f aca="false">+[4]data1cf!N703</f>
        <v>11532.8101633652</v>
      </c>
      <c r="P703" s="341" t="n">
        <f aca="false">+[4]data1cf!O703</f>
        <v>11449.9627693394</v>
      </c>
      <c r="Q703" s="341" t="n">
        <f aca="false">+[4]data1cf!P703</f>
        <v>11149.3435537864</v>
      </c>
      <c r="R703" s="341" t="n">
        <f aca="false">+[4]data1cf!Q703</f>
        <v>788.641216621286</v>
      </c>
      <c r="S703" s="341" t="n">
        <f aca="false">+[4]data1cf!R703</f>
        <v>0</v>
      </c>
      <c r="T703" s="341" t="n">
        <f aca="false">+[4]data1cf!S703</f>
        <v>0</v>
      </c>
      <c r="U703" s="341" t="n">
        <f aca="false">+[4]data1cf!T703</f>
        <v>0</v>
      </c>
      <c r="V703" s="341" t="n">
        <f aca="false">+[4]data1cf!U703</f>
        <v>0</v>
      </c>
      <c r="W703" s="341" t="n">
        <f aca="false">+[4]data1cf!V703</f>
        <v>0</v>
      </c>
      <c r="X703" s="341" t="n">
        <f aca="false">+[4]data1cf!W703</f>
        <v>0</v>
      </c>
      <c r="Y703" s="341" t="n">
        <f aca="false">+[4]data1cf!X703</f>
        <v>0</v>
      </c>
      <c r="Z703" s="341" t="n">
        <f aca="false">+[4]data1cf!Y703</f>
        <v>0</v>
      </c>
      <c r="AA703" s="341" t="n">
        <f aca="false">+[4]data1cf!Z703</f>
        <v>0</v>
      </c>
      <c r="AB703" s="341"/>
      <c r="AC703" s="342" t="n">
        <f aca="false">XNPV(0.1,B703:AA703,$B$1:$AA$1)</f>
        <v>23078.2069343508</v>
      </c>
      <c r="AD703" s="342" t="n">
        <f aca="false">SUMPRODUCT(B703:AA703,$B$1010:$AA$1010)</f>
        <v>48198.0487313185</v>
      </c>
      <c r="AE703" s="343" t="n">
        <f aca="false">SUMPRODUCT(B703:AA703,$B$1012:$AA$1012)</f>
        <v>47863.4708244633</v>
      </c>
      <c r="AF703" s="344" t="n">
        <f aca="false">XIRR(B703:AA703,$B$1:$AA$1)</f>
        <v>0.156691256863259</v>
      </c>
      <c r="AG703" s="345" t="n">
        <f aca="false">1-EXP(-(1/0.25)*(AD703/ABS($AD$1010)))</f>
        <v>0.98015613610969</v>
      </c>
    </row>
    <row r="704" customFormat="false" ht="12.75" hidden="false" customHeight="false" outlineLevel="0" collapsed="false">
      <c r="A704" s="336"/>
      <c r="B704" s="341" t="n">
        <f aca="false">+[4]data1cf!A704</f>
        <v>-61574.8361645615</v>
      </c>
      <c r="C704" s="341" t="n">
        <f aca="false">+[4]data1cf!B704</f>
        <v>11709.3229009934</v>
      </c>
      <c r="D704" s="341" t="n">
        <f aca="false">+[4]data1cf!C704</f>
        <v>12725.3823126095</v>
      </c>
      <c r="E704" s="341" t="n">
        <f aca="false">+[4]data1cf!D704</f>
        <v>12346.9804038351</v>
      </c>
      <c r="F704" s="341" t="n">
        <f aca="false">+[4]data1cf!E704</f>
        <v>12171.3512007721</v>
      </c>
      <c r="G704" s="341" t="n">
        <f aca="false">+[4]data1cf!F704</f>
        <v>11775.6123557556</v>
      </c>
      <c r="H704" s="341" t="n">
        <f aca="false">+[4]data1cf!G704</f>
        <v>11672.5725232726</v>
      </c>
      <c r="I704" s="341" t="n">
        <f aca="false">+[4]data1cf!H704</f>
        <v>11613.5419488503</v>
      </c>
      <c r="J704" s="341" t="n">
        <f aca="false">+[4]data1cf!I704</f>
        <v>11634.3040839283</v>
      </c>
      <c r="K704" s="341" t="n">
        <f aca="false">+[4]data1cf!J704</f>
        <v>11422.6524336229</v>
      </c>
      <c r="L704" s="341" t="n">
        <f aca="false">+[4]data1cf!K704</f>
        <v>11407.2070469916</v>
      </c>
      <c r="M704" s="341" t="n">
        <f aca="false">+[4]data1cf!L704</f>
        <v>11378.8712003108</v>
      </c>
      <c r="N704" s="341" t="n">
        <f aca="false">+[4]data1cf!M704</f>
        <v>11461.0292295046</v>
      </c>
      <c r="O704" s="341" t="n">
        <f aca="false">+[4]data1cf!N704</f>
        <v>11244.2619589272</v>
      </c>
      <c r="P704" s="341" t="n">
        <f aca="false">+[4]data1cf!O704</f>
        <v>11128.2102576779</v>
      </c>
      <c r="Q704" s="341" t="n">
        <f aca="false">+[4]data1cf!P704</f>
        <v>11128.1399091946</v>
      </c>
      <c r="R704" s="341" t="n">
        <f aca="false">+[4]data1cf!Q704</f>
        <v>706.238740873054</v>
      </c>
      <c r="S704" s="341" t="n">
        <f aca="false">+[4]data1cf!R704</f>
        <v>0</v>
      </c>
      <c r="T704" s="341" t="n">
        <f aca="false">+[4]data1cf!S704</f>
        <v>0</v>
      </c>
      <c r="U704" s="341" t="n">
        <f aca="false">+[4]data1cf!T704</f>
        <v>0</v>
      </c>
      <c r="V704" s="341" t="n">
        <f aca="false">+[4]data1cf!U704</f>
        <v>0</v>
      </c>
      <c r="W704" s="341" t="n">
        <f aca="false">+[4]data1cf!V704</f>
        <v>0</v>
      </c>
      <c r="X704" s="341" t="n">
        <f aca="false">+[4]data1cf!W704</f>
        <v>0</v>
      </c>
      <c r="Y704" s="341" t="n">
        <f aca="false">+[4]data1cf!X704</f>
        <v>0</v>
      </c>
      <c r="Z704" s="341" t="n">
        <f aca="false">+[4]data1cf!Y704</f>
        <v>0</v>
      </c>
      <c r="AA704" s="341" t="n">
        <f aca="false">+[4]data1cf!Z704</f>
        <v>0</v>
      </c>
      <c r="AB704" s="341"/>
      <c r="AC704" s="342" t="n">
        <f aca="false">XNPV(0.1,B704:AA704,$B$1:$AA$1)</f>
        <v>28312.5453631652</v>
      </c>
      <c r="AD704" s="342" t="n">
        <f aca="false">SUMPRODUCT(B704:AA704,$B$1010:$AA$1010)</f>
        <v>52947.7813784742</v>
      </c>
      <c r="AE704" s="343" t="n">
        <f aca="false">SUMPRODUCT(B704:AA704,$B$1012:$AA$1012)</f>
        <v>52619.5615514132</v>
      </c>
      <c r="AF704" s="344" t="n">
        <f aca="false">XIRR(B704:AA704,$B$1:$AA$1)</f>
        <v>0.176262053932595</v>
      </c>
      <c r="AG704" s="345" t="n">
        <f aca="false">1-EXP(-(1/0.25)*(AD704/ABS($AD$1010)))</f>
        <v>0.986514599727673</v>
      </c>
    </row>
    <row r="705" customFormat="false" ht="12.75" hidden="false" customHeight="false" outlineLevel="0" collapsed="false">
      <c r="A705" s="336"/>
      <c r="B705" s="341" t="n">
        <f aca="false">+[4]data1cf!A705</f>
        <v>-62265.0461066352</v>
      </c>
      <c r="C705" s="341" t="n">
        <f aca="false">+[4]data1cf!B705</f>
        <v>11955.555899635</v>
      </c>
      <c r="D705" s="341" t="n">
        <f aca="false">+[4]data1cf!C705</f>
        <v>12716.1065621396</v>
      </c>
      <c r="E705" s="341" t="n">
        <f aca="false">+[4]data1cf!D705</f>
        <v>12419.8045674133</v>
      </c>
      <c r="F705" s="341" t="n">
        <f aca="false">+[4]data1cf!E705</f>
        <v>12344.9777277785</v>
      </c>
      <c r="G705" s="341" t="n">
        <f aca="false">+[4]data1cf!F705</f>
        <v>12034.8489131732</v>
      </c>
      <c r="H705" s="341" t="n">
        <f aca="false">+[4]data1cf!G705</f>
        <v>11746.2986033515</v>
      </c>
      <c r="I705" s="341" t="n">
        <f aca="false">+[4]data1cf!H705</f>
        <v>11625.396667142</v>
      </c>
      <c r="J705" s="341" t="n">
        <f aca="false">+[4]data1cf!I705</f>
        <v>11513.9065141686</v>
      </c>
      <c r="K705" s="341" t="n">
        <f aca="false">+[4]data1cf!J705</f>
        <v>11567.4914947932</v>
      </c>
      <c r="L705" s="341" t="n">
        <f aca="false">+[4]data1cf!K705</f>
        <v>11658.5900300503</v>
      </c>
      <c r="M705" s="341" t="n">
        <f aca="false">+[4]data1cf!L705</f>
        <v>11439.0363229116</v>
      </c>
      <c r="N705" s="341" t="n">
        <f aca="false">+[4]data1cf!M705</f>
        <v>11439.0359960641</v>
      </c>
      <c r="O705" s="341" t="n">
        <f aca="false">+[4]data1cf!N705</f>
        <v>11349.5276960628</v>
      </c>
      <c r="P705" s="341" t="n">
        <f aca="false">+[4]data1cf!O705</f>
        <v>11347.0591196947</v>
      </c>
      <c r="Q705" s="341" t="n">
        <f aca="false">+[4]data1cf!P705</f>
        <v>11236.5124852789</v>
      </c>
      <c r="R705" s="341" t="n">
        <f aca="false">+[4]data1cf!Q705</f>
        <v>714.155172824663</v>
      </c>
      <c r="S705" s="341" t="n">
        <f aca="false">+[4]data1cf!R705</f>
        <v>0</v>
      </c>
      <c r="T705" s="341" t="n">
        <f aca="false">+[4]data1cf!S705</f>
        <v>0</v>
      </c>
      <c r="U705" s="341" t="n">
        <f aca="false">+[4]data1cf!T705</f>
        <v>0</v>
      </c>
      <c r="V705" s="341" t="n">
        <f aca="false">+[4]data1cf!U705</f>
        <v>0</v>
      </c>
      <c r="W705" s="341" t="n">
        <f aca="false">+[4]data1cf!V705</f>
        <v>0</v>
      </c>
      <c r="X705" s="341" t="n">
        <f aca="false">+[4]data1cf!W705</f>
        <v>0</v>
      </c>
      <c r="Y705" s="341" t="n">
        <f aca="false">+[4]data1cf!X705</f>
        <v>0</v>
      </c>
      <c r="Z705" s="341" t="n">
        <f aca="false">+[4]data1cf!Y705</f>
        <v>0</v>
      </c>
      <c r="AA705" s="341" t="n">
        <f aca="false">+[4]data1cf!Z705</f>
        <v>0</v>
      </c>
      <c r="AB705" s="341"/>
      <c r="AC705" s="342" t="n">
        <f aca="false">XNPV(0.1,B705:AA705,$B$1:$AA$1)</f>
        <v>28452.2195690805</v>
      </c>
      <c r="AD705" s="342" t="n">
        <f aca="false">SUMPRODUCT(B705:AA705,$B$1010:$AA$1010)</f>
        <v>53293.4234855474</v>
      </c>
      <c r="AE705" s="343" t="n">
        <f aca="false">SUMPRODUCT(B705:AA705,$B$1012:$AA$1012)</f>
        <v>52962.3797930954</v>
      </c>
      <c r="AF705" s="344" t="n">
        <f aca="false">XIRR(B705:AA705,$B$1:$AA$1)</f>
        <v>0.175883345970903</v>
      </c>
      <c r="AG705" s="345" t="n">
        <f aca="false">1-EXP(-(1/0.25)*(AD705/ABS($AD$1010)))</f>
        <v>0.986888401905215</v>
      </c>
    </row>
    <row r="706" customFormat="false" ht="12.75" hidden="false" customHeight="false" outlineLevel="0" collapsed="false">
      <c r="A706" s="336"/>
      <c r="B706" s="341" t="n">
        <f aca="false">+[4]data1cf!A706</f>
        <v>-66059.5086098833</v>
      </c>
      <c r="C706" s="341" t="n">
        <f aca="false">+[4]data1cf!B706</f>
        <v>11920.6250749377</v>
      </c>
      <c r="D706" s="341" t="n">
        <f aca="false">+[4]data1cf!C706</f>
        <v>12736.6625228044</v>
      </c>
      <c r="E706" s="341" t="n">
        <f aca="false">+[4]data1cf!D706</f>
        <v>12517.0347448097</v>
      </c>
      <c r="F706" s="341" t="n">
        <f aca="false">+[4]data1cf!E706</f>
        <v>12168.8370126347</v>
      </c>
      <c r="G706" s="341" t="n">
        <f aca="false">+[4]data1cf!F706</f>
        <v>12050.2027612093</v>
      </c>
      <c r="H706" s="341" t="n">
        <f aca="false">+[4]data1cf!G706</f>
        <v>11758.0045425822</v>
      </c>
      <c r="I706" s="341" t="n">
        <f aca="false">+[4]data1cf!H706</f>
        <v>11780.7090876214</v>
      </c>
      <c r="J706" s="341" t="n">
        <f aca="false">+[4]data1cf!I706</f>
        <v>11819.2561963571</v>
      </c>
      <c r="K706" s="341" t="n">
        <f aca="false">+[4]data1cf!J706</f>
        <v>11610.5753436475</v>
      </c>
      <c r="L706" s="341" t="n">
        <f aca="false">+[4]data1cf!K706</f>
        <v>11404.3145755977</v>
      </c>
      <c r="M706" s="341" t="n">
        <f aca="false">+[4]data1cf!L706</f>
        <v>11505.216511323</v>
      </c>
      <c r="N706" s="341" t="n">
        <f aca="false">+[4]data1cf!M706</f>
        <v>11291.6407551234</v>
      </c>
      <c r="O706" s="341" t="n">
        <f aca="false">+[4]data1cf!N706</f>
        <v>11314.1625080602</v>
      </c>
      <c r="P706" s="341" t="n">
        <f aca="false">+[4]data1cf!O706</f>
        <v>11277.8747486191</v>
      </c>
      <c r="Q706" s="341" t="n">
        <f aca="false">+[4]data1cf!P706</f>
        <v>11155.631475808</v>
      </c>
      <c r="R706" s="341" t="n">
        <f aca="false">+[4]data1cf!Q706</f>
        <v>757.676139951917</v>
      </c>
      <c r="S706" s="341" t="n">
        <f aca="false">+[4]data1cf!R706</f>
        <v>0</v>
      </c>
      <c r="T706" s="341" t="n">
        <f aca="false">+[4]data1cf!S706</f>
        <v>0</v>
      </c>
      <c r="U706" s="341" t="n">
        <f aca="false">+[4]data1cf!T706</f>
        <v>0</v>
      </c>
      <c r="V706" s="341" t="n">
        <f aca="false">+[4]data1cf!U706</f>
        <v>0</v>
      </c>
      <c r="W706" s="341" t="n">
        <f aca="false">+[4]data1cf!V706</f>
        <v>0</v>
      </c>
      <c r="X706" s="341" t="n">
        <f aca="false">+[4]data1cf!W706</f>
        <v>0</v>
      </c>
      <c r="Y706" s="341" t="n">
        <f aca="false">+[4]data1cf!X706</f>
        <v>0</v>
      </c>
      <c r="Z706" s="341" t="n">
        <f aca="false">+[4]data1cf!Y706</f>
        <v>0</v>
      </c>
      <c r="AA706" s="341" t="n">
        <f aca="false">+[4]data1cf!Z706</f>
        <v>0</v>
      </c>
      <c r="AB706" s="341"/>
      <c r="AC706" s="342" t="n">
        <f aca="false">XNPV(0.1,B706:AA706,$B$1:$AA$1)</f>
        <v>24692.1476496587</v>
      </c>
      <c r="AD706" s="342" t="n">
        <f aca="false">SUMPRODUCT(B706:AA706,$B$1010:$AA$1010)</f>
        <v>49538.963961512</v>
      </c>
      <c r="AE706" s="343" t="n">
        <f aca="false">SUMPRODUCT(B706:AA706,$B$1012:$AA$1012)</f>
        <v>49208.0586007314</v>
      </c>
      <c r="AF706" s="344" t="n">
        <f aca="false">XIRR(B706:AA706,$B$1:$AA$1)</f>
        <v>0.162751698526064</v>
      </c>
      <c r="AG706" s="345" t="n">
        <f aca="false">1-EXP(-(1/0.25)*(AD706/ABS($AD$1010)))</f>
        <v>0.982206368430614</v>
      </c>
    </row>
    <row r="707" customFormat="false" ht="12.75" hidden="false" customHeight="false" outlineLevel="0" collapsed="false">
      <c r="A707" s="336"/>
      <c r="B707" s="341" t="n">
        <f aca="false">+[4]data1cf!A707</f>
        <v>-68176.961050088</v>
      </c>
      <c r="C707" s="341" t="n">
        <f aca="false">+[4]data1cf!B707</f>
        <v>11984.595930857</v>
      </c>
      <c r="D707" s="341" t="n">
        <f aca="false">+[4]data1cf!C707</f>
        <v>13096.1307692814</v>
      </c>
      <c r="E707" s="341" t="n">
        <f aca="false">+[4]data1cf!D707</f>
        <v>12656.6113859118</v>
      </c>
      <c r="F707" s="341" t="n">
        <f aca="false">+[4]data1cf!E707</f>
        <v>12287.2138194365</v>
      </c>
      <c r="G707" s="341" t="n">
        <f aca="false">+[4]data1cf!F707</f>
        <v>12105.0238176264</v>
      </c>
      <c r="H707" s="341" t="n">
        <f aca="false">+[4]data1cf!G707</f>
        <v>11924.3901785621</v>
      </c>
      <c r="I707" s="341" t="n">
        <f aca="false">+[4]data1cf!H707</f>
        <v>11752.2293818806</v>
      </c>
      <c r="J707" s="341" t="n">
        <f aca="false">+[4]data1cf!I707</f>
        <v>11682.5766159124</v>
      </c>
      <c r="K707" s="341" t="n">
        <f aca="false">+[4]data1cf!J707</f>
        <v>11645.8131616211</v>
      </c>
      <c r="L707" s="341" t="n">
        <f aca="false">+[4]data1cf!K707</f>
        <v>11610.5508479153</v>
      </c>
      <c r="M707" s="341" t="n">
        <f aca="false">+[4]data1cf!L707</f>
        <v>11525.4133485112</v>
      </c>
      <c r="N707" s="341" t="n">
        <f aca="false">+[4]data1cf!M707</f>
        <v>11625.712429351</v>
      </c>
      <c r="O707" s="341" t="n">
        <f aca="false">+[4]data1cf!N707</f>
        <v>11386.4085574723</v>
      </c>
      <c r="P707" s="341" t="n">
        <f aca="false">+[4]data1cf!O707</f>
        <v>11364.0324696849</v>
      </c>
      <c r="Q707" s="341" t="n">
        <f aca="false">+[4]data1cf!P707</f>
        <v>11464.4487651447</v>
      </c>
      <c r="R707" s="341" t="n">
        <f aca="false">+[4]data1cf!Q707</f>
        <v>781.96247246009</v>
      </c>
      <c r="S707" s="341" t="n">
        <f aca="false">+[4]data1cf!R707</f>
        <v>0</v>
      </c>
      <c r="T707" s="341" t="n">
        <f aca="false">+[4]data1cf!S707</f>
        <v>0</v>
      </c>
      <c r="U707" s="341" t="n">
        <f aca="false">+[4]data1cf!T707</f>
        <v>0</v>
      </c>
      <c r="V707" s="341" t="n">
        <f aca="false">+[4]data1cf!U707</f>
        <v>0</v>
      </c>
      <c r="W707" s="341" t="n">
        <f aca="false">+[4]data1cf!V707</f>
        <v>0</v>
      </c>
      <c r="X707" s="341" t="n">
        <f aca="false">+[4]data1cf!W707</f>
        <v>0</v>
      </c>
      <c r="Y707" s="341" t="n">
        <f aca="false">+[4]data1cf!X707</f>
        <v>0</v>
      </c>
      <c r="Z707" s="341" t="n">
        <f aca="false">+[4]data1cf!Y707</f>
        <v>0</v>
      </c>
      <c r="AA707" s="341" t="n">
        <f aca="false">+[4]data1cf!Z707</f>
        <v>0</v>
      </c>
      <c r="AB707" s="341"/>
      <c r="AC707" s="342" t="n">
        <f aca="false">XNPV(0.1,B707:AA707,$B$1:$AA$1)</f>
        <v>23495.6198096957</v>
      </c>
      <c r="AD707" s="342" t="n">
        <f aca="false">SUMPRODUCT(B707:AA707,$B$1010:$AA$1010)</f>
        <v>48576.0163176899</v>
      </c>
      <c r="AE707" s="343" t="n">
        <f aca="false">SUMPRODUCT(B707:AA707,$B$1012:$AA$1012)</f>
        <v>48241.8124814611</v>
      </c>
      <c r="AF707" s="344" t="n">
        <f aca="false">XIRR(B707:AA707,$B$1:$AA$1)</f>
        <v>0.158123141940908</v>
      </c>
      <c r="AG707" s="345" t="n">
        <f aca="false">1-EXP(-(1/0.25)*(AD707/ABS($AD$1010)))</f>
        <v>0.98075684500578</v>
      </c>
    </row>
    <row r="708" customFormat="false" ht="12.75" hidden="false" customHeight="false" outlineLevel="0" collapsed="false">
      <c r="A708" s="336"/>
      <c r="B708" s="341" t="n">
        <f aca="false">+[4]data1cf!A708</f>
        <v>-60874.8891504551</v>
      </c>
      <c r="C708" s="341" t="n">
        <f aca="false">+[4]data1cf!B708</f>
        <v>11902.2167557386</v>
      </c>
      <c r="D708" s="341" t="n">
        <f aca="false">+[4]data1cf!C708</f>
        <v>12662.0170981531</v>
      </c>
      <c r="E708" s="341" t="n">
        <f aca="false">+[4]data1cf!D708</f>
        <v>12368.2865587792</v>
      </c>
      <c r="F708" s="341" t="n">
        <f aca="false">+[4]data1cf!E708</f>
        <v>12141.2147460291</v>
      </c>
      <c r="G708" s="341" t="n">
        <f aca="false">+[4]data1cf!F708</f>
        <v>11874.7000054431</v>
      </c>
      <c r="H708" s="341" t="n">
        <f aca="false">+[4]data1cf!G708</f>
        <v>11561.7226798288</v>
      </c>
      <c r="I708" s="341" t="n">
        <f aca="false">+[4]data1cf!H708</f>
        <v>11524.1431057012</v>
      </c>
      <c r="J708" s="341" t="n">
        <f aca="false">+[4]data1cf!I708</f>
        <v>11605.1176176683</v>
      </c>
      <c r="K708" s="341" t="n">
        <f aca="false">+[4]data1cf!J708</f>
        <v>11554.893316205</v>
      </c>
      <c r="L708" s="341" t="n">
        <f aca="false">+[4]data1cf!K708</f>
        <v>11455.5401703032</v>
      </c>
      <c r="M708" s="341" t="n">
        <f aca="false">+[4]data1cf!L708</f>
        <v>11400.2961578101</v>
      </c>
      <c r="N708" s="341" t="n">
        <f aca="false">+[4]data1cf!M708</f>
        <v>11406.3954536688</v>
      </c>
      <c r="O708" s="341" t="n">
        <f aca="false">+[4]data1cf!N708</f>
        <v>11308.3064203009</v>
      </c>
      <c r="P708" s="341" t="n">
        <f aca="false">+[4]data1cf!O708</f>
        <v>11116.2650937646</v>
      </c>
      <c r="Q708" s="341" t="n">
        <f aca="false">+[4]data1cf!P708</f>
        <v>11227.0126363816</v>
      </c>
      <c r="R708" s="341" t="n">
        <f aca="false">+[4]data1cf!Q708</f>
        <v>698.21062860006</v>
      </c>
      <c r="S708" s="341" t="n">
        <f aca="false">+[4]data1cf!R708</f>
        <v>0</v>
      </c>
      <c r="T708" s="341" t="n">
        <f aca="false">+[4]data1cf!S708</f>
        <v>0</v>
      </c>
      <c r="U708" s="341" t="n">
        <f aca="false">+[4]data1cf!T708</f>
        <v>0</v>
      </c>
      <c r="V708" s="341" t="n">
        <f aca="false">+[4]data1cf!U708</f>
        <v>0</v>
      </c>
      <c r="W708" s="341" t="n">
        <f aca="false">+[4]data1cf!V708</f>
        <v>0</v>
      </c>
      <c r="X708" s="341" t="n">
        <f aca="false">+[4]data1cf!W708</f>
        <v>0</v>
      </c>
      <c r="Y708" s="341" t="n">
        <f aca="false">+[4]data1cf!X708</f>
        <v>0</v>
      </c>
      <c r="Z708" s="341" t="n">
        <f aca="false">+[4]data1cf!Y708</f>
        <v>0</v>
      </c>
      <c r="AA708" s="341" t="n">
        <f aca="false">+[4]data1cf!Z708</f>
        <v>0</v>
      </c>
      <c r="AB708" s="341"/>
      <c r="AC708" s="342" t="n">
        <f aca="false">XNPV(0.1,B708:AA708,$B$1:$AA$1)</f>
        <v>29172.508058427</v>
      </c>
      <c r="AD708" s="342" t="n">
        <f aca="false">SUMPRODUCT(B708:AA708,$B$1010:$AA$1010)</f>
        <v>53831.725211862</v>
      </c>
      <c r="AE708" s="343" t="n">
        <f aca="false">SUMPRODUCT(B708:AA708,$B$1012:$AA$1012)</f>
        <v>53503.1025426463</v>
      </c>
      <c r="AF708" s="344" t="n">
        <f aca="false">XIRR(B708:AA708,$B$1:$AA$1)</f>
        <v>0.179384090712385</v>
      </c>
      <c r="AG708" s="345" t="n">
        <f aca="false">1-EXP(-(1/0.25)*(AD708/ABS($AD$1010)))</f>
        <v>0.987450032449491</v>
      </c>
    </row>
    <row r="709" customFormat="false" ht="12.75" hidden="false" customHeight="false" outlineLevel="0" collapsed="false">
      <c r="A709" s="336"/>
      <c r="B709" s="341" t="n">
        <f aca="false">+[4]data1cf!A709</f>
        <v>-60816.459976638</v>
      </c>
      <c r="C709" s="341" t="n">
        <f aca="false">+[4]data1cf!B709</f>
        <v>11726.318126464</v>
      </c>
      <c r="D709" s="341" t="n">
        <f aca="false">+[4]data1cf!C709</f>
        <v>12546.1452034146</v>
      </c>
      <c r="E709" s="341" t="n">
        <f aca="false">+[4]data1cf!D709</f>
        <v>12442.7980181725</v>
      </c>
      <c r="F709" s="341" t="n">
        <f aca="false">+[4]data1cf!E709</f>
        <v>12098.2718141763</v>
      </c>
      <c r="G709" s="341" t="n">
        <f aca="false">+[4]data1cf!F709</f>
        <v>11918.403195574</v>
      </c>
      <c r="H709" s="341" t="n">
        <f aca="false">+[4]data1cf!G709</f>
        <v>11653.9705961575</v>
      </c>
      <c r="I709" s="341" t="n">
        <f aca="false">+[4]data1cf!H709</f>
        <v>11495.8569634922</v>
      </c>
      <c r="J709" s="341" t="n">
        <f aca="false">+[4]data1cf!I709</f>
        <v>11459.6773377078</v>
      </c>
      <c r="K709" s="341" t="n">
        <f aca="false">+[4]data1cf!J709</f>
        <v>11341.2238982459</v>
      </c>
      <c r="L709" s="341" t="n">
        <f aca="false">+[4]data1cf!K709</f>
        <v>11479.5886475785</v>
      </c>
      <c r="M709" s="341" t="n">
        <f aca="false">+[4]data1cf!L709</f>
        <v>11486.6504650738</v>
      </c>
      <c r="N709" s="341" t="n">
        <f aca="false">+[4]data1cf!M709</f>
        <v>11408.4887624835</v>
      </c>
      <c r="O709" s="341" t="n">
        <f aca="false">+[4]data1cf!N709</f>
        <v>11203.5162424767</v>
      </c>
      <c r="P709" s="341" t="n">
        <f aca="false">+[4]data1cf!O709</f>
        <v>11300.9848074565</v>
      </c>
      <c r="Q709" s="341" t="n">
        <f aca="false">+[4]data1cf!P709</f>
        <v>11145.7967339855</v>
      </c>
      <c r="R709" s="341" t="n">
        <f aca="false">+[4]data1cf!Q709</f>
        <v>697.540469348047</v>
      </c>
      <c r="S709" s="341" t="n">
        <f aca="false">+[4]data1cf!R709</f>
        <v>0</v>
      </c>
      <c r="T709" s="341" t="n">
        <f aca="false">+[4]data1cf!S709</f>
        <v>0</v>
      </c>
      <c r="U709" s="341" t="n">
        <f aca="false">+[4]data1cf!T709</f>
        <v>0</v>
      </c>
      <c r="V709" s="341" t="n">
        <f aca="false">+[4]data1cf!U709</f>
        <v>0</v>
      </c>
      <c r="W709" s="341" t="n">
        <f aca="false">+[4]data1cf!V709</f>
        <v>0</v>
      </c>
      <c r="X709" s="341" t="n">
        <f aca="false">+[4]data1cf!W709</f>
        <v>0</v>
      </c>
      <c r="Y709" s="341" t="n">
        <f aca="false">+[4]data1cf!X709</f>
        <v>0</v>
      </c>
      <c r="Z709" s="341" t="n">
        <f aca="false">+[4]data1cf!Y709</f>
        <v>0</v>
      </c>
      <c r="AA709" s="341" t="n">
        <f aca="false">+[4]data1cf!Z709</f>
        <v>0</v>
      </c>
      <c r="AB709" s="341"/>
      <c r="AC709" s="342" t="n">
        <f aca="false">XNPV(0.1,B709:AA709,$B$1:$AA$1)</f>
        <v>28947.0869467987</v>
      </c>
      <c r="AD709" s="342" t="n">
        <f aca="false">SUMPRODUCT(B709:AA709,$B$1010:$AA$1010)</f>
        <v>53563.4881710643</v>
      </c>
      <c r="AE709" s="343" t="n">
        <f aca="false">SUMPRODUCT(B709:AA709,$B$1012:$AA$1012)</f>
        <v>53235.36691997</v>
      </c>
      <c r="AF709" s="344" t="n">
        <f aca="false">XIRR(B709:AA709,$B$1:$AA$1)</f>
        <v>0.178718525776544</v>
      </c>
      <c r="AG709" s="345" t="n">
        <f aca="false">1-EXP(-(1/0.25)*(AD709/ABS($AD$1010)))</f>
        <v>0.98717324382912</v>
      </c>
    </row>
    <row r="710" customFormat="false" ht="12.75" hidden="false" customHeight="false" outlineLevel="0" collapsed="false">
      <c r="A710" s="336"/>
      <c r="B710" s="341" t="n">
        <f aca="false">+[4]data1cf!A710</f>
        <v>-65612.6939449612</v>
      </c>
      <c r="C710" s="341" t="n">
        <f aca="false">+[4]data1cf!B710</f>
        <v>11849.3533979652</v>
      </c>
      <c r="D710" s="341" t="n">
        <f aca="false">+[4]data1cf!C710</f>
        <v>12901.0408708489</v>
      </c>
      <c r="E710" s="341" t="n">
        <f aca="false">+[4]data1cf!D710</f>
        <v>12455.2044336906</v>
      </c>
      <c r="F710" s="341" t="n">
        <f aca="false">+[4]data1cf!E710</f>
        <v>12263.0013926756</v>
      </c>
      <c r="G710" s="341" t="n">
        <f aca="false">+[4]data1cf!F710</f>
        <v>12113.7184438494</v>
      </c>
      <c r="H710" s="341" t="n">
        <f aca="false">+[4]data1cf!G710</f>
        <v>11966.85465298</v>
      </c>
      <c r="I710" s="341" t="n">
        <f aca="false">+[4]data1cf!H710</f>
        <v>11612.6906250281</v>
      </c>
      <c r="J710" s="341" t="n">
        <f aca="false">+[4]data1cf!I710</f>
        <v>11652.017450253</v>
      </c>
      <c r="K710" s="341" t="n">
        <f aca="false">+[4]data1cf!J710</f>
        <v>11553.0206343986</v>
      </c>
      <c r="L710" s="341" t="n">
        <f aca="false">+[4]data1cf!K710</f>
        <v>11615.8979557038</v>
      </c>
      <c r="M710" s="341" t="n">
        <f aca="false">+[4]data1cf!L710</f>
        <v>11513.4118216884</v>
      </c>
      <c r="N710" s="341" t="n">
        <f aca="false">+[4]data1cf!M710</f>
        <v>11433.0044236302</v>
      </c>
      <c r="O710" s="341" t="n">
        <f aca="false">+[4]data1cf!N710</f>
        <v>11332.3758402964</v>
      </c>
      <c r="P710" s="341" t="n">
        <f aca="false">+[4]data1cf!O710</f>
        <v>11320.990920813</v>
      </c>
      <c r="Q710" s="341" t="n">
        <f aca="false">+[4]data1cf!P710</f>
        <v>11406.6889412913</v>
      </c>
      <c r="R710" s="341" t="n">
        <f aca="false">+[4]data1cf!Q710</f>
        <v>752.551354471126</v>
      </c>
      <c r="S710" s="341" t="n">
        <f aca="false">+[4]data1cf!R710</f>
        <v>0</v>
      </c>
      <c r="T710" s="341" t="n">
        <f aca="false">+[4]data1cf!S710</f>
        <v>0</v>
      </c>
      <c r="U710" s="341" t="n">
        <f aca="false">+[4]data1cf!T710</f>
        <v>0</v>
      </c>
      <c r="V710" s="341" t="n">
        <f aca="false">+[4]data1cf!U710</f>
        <v>0</v>
      </c>
      <c r="W710" s="341" t="n">
        <f aca="false">+[4]data1cf!V710</f>
        <v>0</v>
      </c>
      <c r="X710" s="341" t="n">
        <f aca="false">+[4]data1cf!W710</f>
        <v>0</v>
      </c>
      <c r="Y710" s="341" t="n">
        <f aca="false">+[4]data1cf!X710</f>
        <v>0</v>
      </c>
      <c r="Z710" s="341" t="n">
        <f aca="false">+[4]data1cf!Y710</f>
        <v>0</v>
      </c>
      <c r="AA710" s="341" t="n">
        <f aca="false">+[4]data1cf!Z710</f>
        <v>0</v>
      </c>
      <c r="AB710" s="341"/>
      <c r="AC710" s="342" t="n">
        <f aca="false">XNPV(0.1,B710:AA710,$B$1:$AA$1)</f>
        <v>25401.4757677922</v>
      </c>
      <c r="AD710" s="342" t="n">
        <f aca="false">SUMPRODUCT(B710:AA710,$B$1010:$AA$1010)</f>
        <v>50340.7342750363</v>
      </c>
      <c r="AE710" s="343" t="n">
        <f aca="false">SUMPRODUCT(B710:AA710,$B$1012:$AA$1012)</f>
        <v>50008.4062237038</v>
      </c>
      <c r="AF710" s="344" t="n">
        <f aca="false">XIRR(B710:AA710,$B$1:$AA$1)</f>
        <v>0.164803120960357</v>
      </c>
      <c r="AG710" s="345" t="n">
        <f aca="false">1-EXP(-(1/0.25)*(AD710/ABS($AD$1010)))</f>
        <v>0.983329610170446</v>
      </c>
    </row>
    <row r="711" customFormat="false" ht="12.75" hidden="false" customHeight="false" outlineLevel="0" collapsed="false">
      <c r="A711" s="336"/>
      <c r="B711" s="341" t="n">
        <f aca="false">+[4]data1cf!A711</f>
        <v>-72991.2915493414</v>
      </c>
      <c r="C711" s="341" t="n">
        <f aca="false">+[4]data1cf!B711</f>
        <v>12067.2655984234</v>
      </c>
      <c r="D711" s="341" t="n">
        <f aca="false">+[4]data1cf!C711</f>
        <v>13091.869417056</v>
      </c>
      <c r="E711" s="341" t="n">
        <f aca="false">+[4]data1cf!D711</f>
        <v>12820.3346332989</v>
      </c>
      <c r="F711" s="341" t="n">
        <f aca="false">+[4]data1cf!E711</f>
        <v>12452.7949771561</v>
      </c>
      <c r="G711" s="341" t="n">
        <f aca="false">+[4]data1cf!F711</f>
        <v>12172.6088826062</v>
      </c>
      <c r="H711" s="341" t="n">
        <f aca="false">+[4]data1cf!G711</f>
        <v>11994.7173520369</v>
      </c>
      <c r="I711" s="341" t="n">
        <f aca="false">+[4]data1cf!H711</f>
        <v>11797.2130349658</v>
      </c>
      <c r="J711" s="341" t="n">
        <f aca="false">+[4]data1cf!I711</f>
        <v>11876.7618882042</v>
      </c>
      <c r="K711" s="341" t="n">
        <f aca="false">+[4]data1cf!J711</f>
        <v>11841.4899861526</v>
      </c>
      <c r="L711" s="341" t="n">
        <f aca="false">+[4]data1cf!K711</f>
        <v>11550.4215934003</v>
      </c>
      <c r="M711" s="341" t="n">
        <f aca="false">+[4]data1cf!L711</f>
        <v>11560.9665404821</v>
      </c>
      <c r="N711" s="341" t="n">
        <f aca="false">+[4]data1cf!M711</f>
        <v>11659.1730045671</v>
      </c>
      <c r="O711" s="341" t="n">
        <f aca="false">+[4]data1cf!N711</f>
        <v>11692.4712178161</v>
      </c>
      <c r="P711" s="341" t="n">
        <f aca="false">+[4]data1cf!O711</f>
        <v>11440.8401463889</v>
      </c>
      <c r="Q711" s="341" t="n">
        <f aca="false">+[4]data1cf!P711</f>
        <v>11304.3833603175</v>
      </c>
      <c r="R711" s="341" t="n">
        <f aca="false">+[4]data1cf!Q711</f>
        <v>837.180917554326</v>
      </c>
      <c r="S711" s="341" t="n">
        <f aca="false">+[4]data1cf!R711</f>
        <v>0</v>
      </c>
      <c r="T711" s="341" t="n">
        <f aca="false">+[4]data1cf!S711</f>
        <v>0</v>
      </c>
      <c r="U711" s="341" t="n">
        <f aca="false">+[4]data1cf!T711</f>
        <v>0</v>
      </c>
      <c r="V711" s="341" t="n">
        <f aca="false">+[4]data1cf!U711</f>
        <v>0</v>
      </c>
      <c r="W711" s="341" t="n">
        <f aca="false">+[4]data1cf!V711</f>
        <v>0</v>
      </c>
      <c r="X711" s="341" t="n">
        <f aca="false">+[4]data1cf!W711</f>
        <v>0</v>
      </c>
      <c r="Y711" s="341" t="n">
        <f aca="false">+[4]data1cf!X711</f>
        <v>0</v>
      </c>
      <c r="Z711" s="341" t="n">
        <f aca="false">+[4]data1cf!Y711</f>
        <v>0</v>
      </c>
      <c r="AA711" s="341" t="n">
        <f aca="false">+[4]data1cf!Z711</f>
        <v>0</v>
      </c>
      <c r="AB711" s="341"/>
      <c r="AC711" s="342" t="n">
        <f aca="false">XNPV(0.1,B711:AA711,$B$1:$AA$1)</f>
        <v>19349.6074286876</v>
      </c>
      <c r="AD711" s="342" t="n">
        <f aca="false">SUMPRODUCT(B711:AA711,$B$1010:$AA$1010)</f>
        <v>44612.4299167035</v>
      </c>
      <c r="AE711" s="343" t="n">
        <f aca="false">SUMPRODUCT(B711:AA711,$B$1012:$AA$1012)</f>
        <v>44275.8672062803</v>
      </c>
      <c r="AF711" s="344" t="n">
        <f aca="false">XIRR(B711:AA711,$B$1:$AA$1)</f>
        <v>0.145211213701897</v>
      </c>
      <c r="AG711" s="345" t="n">
        <f aca="false">1-EXP(-(1/0.25)*(AD711/ABS($AD$1010)))</f>
        <v>0.973437332519149</v>
      </c>
    </row>
    <row r="712" customFormat="false" ht="12.75" hidden="false" customHeight="false" outlineLevel="0" collapsed="false">
      <c r="A712" s="336"/>
      <c r="B712" s="341" t="n">
        <f aca="false">+[4]data1cf!A712</f>
        <v>-63930.4091726758</v>
      </c>
      <c r="C712" s="341" t="n">
        <f aca="false">+[4]data1cf!B712</f>
        <v>11991.2666322067</v>
      </c>
      <c r="D712" s="341" t="n">
        <f aca="false">+[4]data1cf!C712</f>
        <v>12844.4245641246</v>
      </c>
      <c r="E712" s="341" t="n">
        <f aca="false">+[4]data1cf!D712</f>
        <v>12504.6495597023</v>
      </c>
      <c r="F712" s="341" t="n">
        <f aca="false">+[4]data1cf!E712</f>
        <v>12232.774984879</v>
      </c>
      <c r="G712" s="341" t="n">
        <f aca="false">+[4]data1cf!F712</f>
        <v>12001.7842207114</v>
      </c>
      <c r="H712" s="341" t="n">
        <f aca="false">+[4]data1cf!G712</f>
        <v>11753.1594437132</v>
      </c>
      <c r="I712" s="341" t="n">
        <f aca="false">+[4]data1cf!H712</f>
        <v>11680.9023482789</v>
      </c>
      <c r="J712" s="341" t="n">
        <f aca="false">+[4]data1cf!I712</f>
        <v>11721.1843114218</v>
      </c>
      <c r="K712" s="341" t="n">
        <f aca="false">+[4]data1cf!J712</f>
        <v>11608.3453829938</v>
      </c>
      <c r="L712" s="341" t="n">
        <f aca="false">+[4]data1cf!K712</f>
        <v>11442.6880431567</v>
      </c>
      <c r="M712" s="341" t="n">
        <f aca="false">+[4]data1cf!L712</f>
        <v>11457.1292966797</v>
      </c>
      <c r="N712" s="341" t="n">
        <f aca="false">+[4]data1cf!M712</f>
        <v>11442.0386623601</v>
      </c>
      <c r="O712" s="341" t="n">
        <f aca="false">+[4]data1cf!N712</f>
        <v>11369.6643997031</v>
      </c>
      <c r="P712" s="341" t="n">
        <f aca="false">+[4]data1cf!O712</f>
        <v>11315.5927681988</v>
      </c>
      <c r="Q712" s="341" t="n">
        <f aca="false">+[4]data1cf!P712</f>
        <v>11161.0810257467</v>
      </c>
      <c r="R712" s="341" t="n">
        <f aca="false">+[4]data1cf!Q712</f>
        <v>733.256221046922</v>
      </c>
      <c r="S712" s="341" t="n">
        <f aca="false">+[4]data1cf!R712</f>
        <v>0</v>
      </c>
      <c r="T712" s="341" t="n">
        <f aca="false">+[4]data1cf!S712</f>
        <v>0</v>
      </c>
      <c r="U712" s="341" t="n">
        <f aca="false">+[4]data1cf!T712</f>
        <v>0</v>
      </c>
      <c r="V712" s="341" t="n">
        <f aca="false">+[4]data1cf!U712</f>
        <v>0</v>
      </c>
      <c r="W712" s="341" t="n">
        <f aca="false">+[4]data1cf!V712</f>
        <v>0</v>
      </c>
      <c r="X712" s="341" t="n">
        <f aca="false">+[4]data1cf!W712</f>
        <v>0</v>
      </c>
      <c r="Y712" s="341" t="n">
        <f aca="false">+[4]data1cf!X712</f>
        <v>0</v>
      </c>
      <c r="Z712" s="341" t="n">
        <f aca="false">+[4]data1cf!Y712</f>
        <v>0</v>
      </c>
      <c r="AA712" s="341" t="n">
        <f aca="false">+[4]data1cf!Z712</f>
        <v>0</v>
      </c>
      <c r="AB712" s="341"/>
      <c r="AC712" s="342" t="n">
        <f aca="false">XNPV(0.1,B712:AA712,$B$1:$AA$1)</f>
        <v>26946.0134939426</v>
      </c>
      <c r="AD712" s="342" t="n">
        <f aca="false">SUMPRODUCT(B712:AA712,$B$1010:$AA$1010)</f>
        <v>51801.2641617253</v>
      </c>
      <c r="AE712" s="343" t="n">
        <f aca="false">SUMPRODUCT(B712:AA712,$B$1012:$AA$1012)</f>
        <v>51470.1646115589</v>
      </c>
      <c r="AF712" s="344" t="n">
        <f aca="false">XIRR(B712:AA712,$B$1:$AA$1)</f>
        <v>0.170413825567175</v>
      </c>
      <c r="AG712" s="345" t="n">
        <f aca="false">1-EXP(-(1/0.25)*(AD712/ABS($AD$1010)))</f>
        <v>0.985196674995781</v>
      </c>
    </row>
    <row r="713" customFormat="false" ht="12.75" hidden="false" customHeight="false" outlineLevel="0" collapsed="false">
      <c r="A713" s="336"/>
      <c r="B713" s="341" t="n">
        <f aca="false">+[4]data1cf!A713</f>
        <v>-66406.8230811631</v>
      </c>
      <c r="C713" s="341" t="n">
        <f aca="false">+[4]data1cf!B713</f>
        <v>12128.4288002063</v>
      </c>
      <c r="D713" s="341" t="n">
        <f aca="false">+[4]data1cf!C713</f>
        <v>12996.7651711537</v>
      </c>
      <c r="E713" s="341" t="n">
        <f aca="false">+[4]data1cf!D713</f>
        <v>12545.2666050706</v>
      </c>
      <c r="F713" s="341" t="n">
        <f aca="false">+[4]data1cf!E713</f>
        <v>12309.3585533041</v>
      </c>
      <c r="G713" s="341" t="n">
        <f aca="false">+[4]data1cf!F713</f>
        <v>12003.3317786681</v>
      </c>
      <c r="H713" s="341" t="n">
        <f aca="false">+[4]data1cf!G713</f>
        <v>11794.5380291204</v>
      </c>
      <c r="I713" s="341" t="n">
        <f aca="false">+[4]data1cf!H713</f>
        <v>11782.5591884888</v>
      </c>
      <c r="J713" s="341" t="n">
        <f aca="false">+[4]data1cf!I713</f>
        <v>11743.720893855</v>
      </c>
      <c r="K713" s="341" t="n">
        <f aca="false">+[4]data1cf!J713</f>
        <v>11554.4894906789</v>
      </c>
      <c r="L713" s="341" t="n">
        <f aca="false">+[4]data1cf!K713</f>
        <v>11624.4151078134</v>
      </c>
      <c r="M713" s="341" t="n">
        <f aca="false">+[4]data1cf!L713</f>
        <v>11536.6927069879</v>
      </c>
      <c r="N713" s="341" t="n">
        <f aca="false">+[4]data1cf!M713</f>
        <v>11345.5053520616</v>
      </c>
      <c r="O713" s="341" t="n">
        <f aca="false">+[4]data1cf!N713</f>
        <v>11532.264597168</v>
      </c>
      <c r="P713" s="341" t="n">
        <f aca="false">+[4]data1cf!O713</f>
        <v>11472.4452024756</v>
      </c>
      <c r="Q713" s="341" t="n">
        <f aca="false">+[4]data1cf!P713</f>
        <v>11441.4231759047</v>
      </c>
      <c r="R713" s="341" t="n">
        <f aca="false">+[4]data1cf!Q713</f>
        <v>761.659698011709</v>
      </c>
      <c r="S713" s="341" t="n">
        <f aca="false">+[4]data1cf!R713</f>
        <v>0</v>
      </c>
      <c r="T713" s="341" t="n">
        <f aca="false">+[4]data1cf!S713</f>
        <v>0</v>
      </c>
      <c r="U713" s="341" t="n">
        <f aca="false">+[4]data1cf!T713</f>
        <v>0</v>
      </c>
      <c r="V713" s="341" t="n">
        <f aca="false">+[4]data1cf!U713</f>
        <v>0</v>
      </c>
      <c r="W713" s="341" t="n">
        <f aca="false">+[4]data1cf!V713</f>
        <v>0</v>
      </c>
      <c r="X713" s="341" t="n">
        <f aca="false">+[4]data1cf!W713</f>
        <v>0</v>
      </c>
      <c r="Y713" s="341" t="n">
        <f aca="false">+[4]data1cf!X713</f>
        <v>0</v>
      </c>
      <c r="Z713" s="341" t="n">
        <f aca="false">+[4]data1cf!Y713</f>
        <v>0</v>
      </c>
      <c r="AA713" s="341" t="n">
        <f aca="false">+[4]data1cf!Z713</f>
        <v>0</v>
      </c>
      <c r="AB713" s="341"/>
      <c r="AC713" s="342" t="n">
        <f aca="false">XNPV(0.1,B713:AA713,$B$1:$AA$1)</f>
        <v>25095.7665109145</v>
      </c>
      <c r="AD713" s="342" t="n">
        <f aca="false">SUMPRODUCT(B713:AA713,$B$1010:$AA$1010)</f>
        <v>50124.4503669212</v>
      </c>
      <c r="AE713" s="343" t="n">
        <f aca="false">SUMPRODUCT(B713:AA713,$B$1012:$AA$1012)</f>
        <v>49790.8782458738</v>
      </c>
      <c r="AF713" s="344" t="n">
        <f aca="false">XIRR(B713:AA713,$B$1:$AA$1)</f>
        <v>0.163487698564703</v>
      </c>
      <c r="AG713" s="345" t="n">
        <f aca="false">1-EXP(-(1/0.25)*(AD713/ABS($AD$1010)))</f>
        <v>0.983033784179698</v>
      </c>
    </row>
    <row r="714" customFormat="false" ht="12.75" hidden="false" customHeight="false" outlineLevel="0" collapsed="false">
      <c r="A714" s="336"/>
      <c r="B714" s="341" t="n">
        <f aca="false">+[4]data1cf!A714</f>
        <v>-60919.4855356866</v>
      </c>
      <c r="C714" s="341" t="n">
        <f aca="false">+[4]data1cf!B714</f>
        <v>11720.8224707043</v>
      </c>
      <c r="D714" s="341" t="n">
        <f aca="false">+[4]data1cf!C714</f>
        <v>12745.69542706</v>
      </c>
      <c r="E714" s="341" t="n">
        <f aca="false">+[4]data1cf!D714</f>
        <v>12460.6820309979</v>
      </c>
      <c r="F714" s="341" t="n">
        <f aca="false">+[4]data1cf!E714</f>
        <v>12251.2493566924</v>
      </c>
      <c r="G714" s="341" t="n">
        <f aca="false">+[4]data1cf!F714</f>
        <v>11880.4375284111</v>
      </c>
      <c r="H714" s="341" t="n">
        <f aca="false">+[4]data1cf!G714</f>
        <v>11610.6302090722</v>
      </c>
      <c r="I714" s="341" t="n">
        <f aca="false">+[4]data1cf!H714</f>
        <v>11634.1821765468</v>
      </c>
      <c r="J714" s="341" t="n">
        <f aca="false">+[4]data1cf!I714</f>
        <v>11584.7114209488</v>
      </c>
      <c r="K714" s="341" t="n">
        <f aca="false">+[4]data1cf!J714</f>
        <v>11370.1664340608</v>
      </c>
      <c r="L714" s="341" t="n">
        <f aca="false">+[4]data1cf!K714</f>
        <v>11473.6383457862</v>
      </c>
      <c r="M714" s="341" t="n">
        <f aca="false">+[4]data1cf!L714</f>
        <v>11441.0313624292</v>
      </c>
      <c r="N714" s="341" t="n">
        <f aca="false">+[4]data1cf!M714</f>
        <v>11263.8513856378</v>
      </c>
      <c r="O714" s="341" t="n">
        <f aca="false">+[4]data1cf!N714</f>
        <v>11474.4499180896</v>
      </c>
      <c r="P714" s="341" t="n">
        <f aca="false">+[4]data1cf!O714</f>
        <v>11273.8705074112</v>
      </c>
      <c r="Q714" s="341" t="n">
        <f aca="false">+[4]data1cf!P714</f>
        <v>11103.2667856578</v>
      </c>
      <c r="R714" s="341" t="n">
        <f aca="false">+[4]data1cf!Q714</f>
        <v>698.722131300111</v>
      </c>
      <c r="S714" s="341" t="n">
        <f aca="false">+[4]data1cf!R714</f>
        <v>0</v>
      </c>
      <c r="T714" s="341" t="n">
        <f aca="false">+[4]data1cf!S714</f>
        <v>0</v>
      </c>
      <c r="U714" s="341" t="n">
        <f aca="false">+[4]data1cf!T714</f>
        <v>0</v>
      </c>
      <c r="V714" s="341" t="n">
        <f aca="false">+[4]data1cf!U714</f>
        <v>0</v>
      </c>
      <c r="W714" s="341" t="n">
        <f aca="false">+[4]data1cf!V714</f>
        <v>0</v>
      </c>
      <c r="X714" s="341" t="n">
        <f aca="false">+[4]data1cf!W714</f>
        <v>0</v>
      </c>
      <c r="Y714" s="341" t="n">
        <f aca="false">+[4]data1cf!X714</f>
        <v>0</v>
      </c>
      <c r="Z714" s="341" t="n">
        <f aca="false">+[4]data1cf!Y714</f>
        <v>0</v>
      </c>
      <c r="AA714" s="341" t="n">
        <f aca="false">+[4]data1cf!Z714</f>
        <v>0</v>
      </c>
      <c r="AB714" s="341"/>
      <c r="AC714" s="342" t="n">
        <f aca="false">XNPV(0.1,B714:AA714,$B$1:$AA$1)</f>
        <v>29212.3777044966</v>
      </c>
      <c r="AD714" s="342" t="n">
        <f aca="false">SUMPRODUCT(B714:AA714,$B$1010:$AA$1010)</f>
        <v>53904.3874304667</v>
      </c>
      <c r="AE714" s="343" t="n">
        <f aca="false">SUMPRODUCT(B714:AA714,$B$1012:$AA$1012)</f>
        <v>53575.3752479171</v>
      </c>
      <c r="AF714" s="344" t="n">
        <f aca="false">XIRR(B714:AA714,$B$1:$AA$1)</f>
        <v>0.179376718262558</v>
      </c>
      <c r="AG714" s="345" t="n">
        <f aca="false">1-EXP(-(1/0.25)*(AD714/ABS($AD$1010)))</f>
        <v>0.987523977619026</v>
      </c>
    </row>
    <row r="715" customFormat="false" ht="12.75" hidden="false" customHeight="false" outlineLevel="0" collapsed="false">
      <c r="A715" s="336"/>
      <c r="B715" s="341" t="n">
        <f aca="false">+[4]data1cf!A715</f>
        <v>-65216.8848059684</v>
      </c>
      <c r="C715" s="341" t="n">
        <f aca="false">+[4]data1cf!B715</f>
        <v>11734.3322145272</v>
      </c>
      <c r="D715" s="341" t="n">
        <f aca="false">+[4]data1cf!C715</f>
        <v>12866.2293672011</v>
      </c>
      <c r="E715" s="341" t="n">
        <f aca="false">+[4]data1cf!D715</f>
        <v>12565.0279235387</v>
      </c>
      <c r="F715" s="341" t="n">
        <f aca="false">+[4]data1cf!E715</f>
        <v>12234.2550365414</v>
      </c>
      <c r="G715" s="341" t="n">
        <f aca="false">+[4]data1cf!F715</f>
        <v>11958.9676668465</v>
      </c>
      <c r="H715" s="341" t="n">
        <f aca="false">+[4]data1cf!G715</f>
        <v>11784.0492824047</v>
      </c>
      <c r="I715" s="341" t="n">
        <f aca="false">+[4]data1cf!H715</f>
        <v>11635.6522110002</v>
      </c>
      <c r="J715" s="341" t="n">
        <f aca="false">+[4]data1cf!I715</f>
        <v>11737.8526562223</v>
      </c>
      <c r="K715" s="341" t="n">
        <f aca="false">+[4]data1cf!J715</f>
        <v>11444.7867996827</v>
      </c>
      <c r="L715" s="341" t="n">
        <f aca="false">+[4]data1cf!K715</f>
        <v>11517.2590179569</v>
      </c>
      <c r="M715" s="341" t="n">
        <f aca="false">+[4]data1cf!L715</f>
        <v>11499.1282398719</v>
      </c>
      <c r="N715" s="341" t="n">
        <f aca="false">+[4]data1cf!M715</f>
        <v>11532.8523653358</v>
      </c>
      <c r="O715" s="341" t="n">
        <f aca="false">+[4]data1cf!N715</f>
        <v>11588.3326024081</v>
      </c>
      <c r="P715" s="341" t="n">
        <f aca="false">+[4]data1cf!O715</f>
        <v>11327.4096531751</v>
      </c>
      <c r="Q715" s="341" t="n">
        <f aca="false">+[4]data1cf!P715</f>
        <v>11211.2687528091</v>
      </c>
      <c r="R715" s="341" t="n">
        <f aca="false">+[4]data1cf!Q715</f>
        <v>748.011581970536</v>
      </c>
      <c r="S715" s="341" t="n">
        <f aca="false">+[4]data1cf!R715</f>
        <v>0</v>
      </c>
      <c r="T715" s="341" t="n">
        <f aca="false">+[4]data1cf!S715</f>
        <v>0</v>
      </c>
      <c r="U715" s="341" t="n">
        <f aca="false">+[4]data1cf!T715</f>
        <v>0</v>
      </c>
      <c r="V715" s="341" t="n">
        <f aca="false">+[4]data1cf!U715</f>
        <v>0</v>
      </c>
      <c r="W715" s="341" t="n">
        <f aca="false">+[4]data1cf!V715</f>
        <v>0</v>
      </c>
      <c r="X715" s="341" t="n">
        <f aca="false">+[4]data1cf!W715</f>
        <v>0</v>
      </c>
      <c r="Y715" s="341" t="n">
        <f aca="false">+[4]data1cf!X715</f>
        <v>0</v>
      </c>
      <c r="Z715" s="341" t="n">
        <f aca="false">+[4]data1cf!Y715</f>
        <v>0</v>
      </c>
      <c r="AA715" s="341" t="n">
        <f aca="false">+[4]data1cf!Z715</f>
        <v>0</v>
      </c>
      <c r="AB715" s="341"/>
      <c r="AC715" s="342" t="n">
        <f aca="false">XNPV(0.1,B715:AA715,$B$1:$AA$1)</f>
        <v>25550.3815944975</v>
      </c>
      <c r="AD715" s="342" t="n">
        <f aca="false">SUMPRODUCT(B715:AA715,$B$1010:$AA$1010)</f>
        <v>50449.6010728187</v>
      </c>
      <c r="AE715" s="343" t="n">
        <f aca="false">SUMPRODUCT(B715:AA715,$B$1012:$AA$1012)</f>
        <v>50117.7342906769</v>
      </c>
      <c r="AF715" s="344" t="n">
        <f aca="false">XIRR(B715:AA715,$B$1:$AA$1)</f>
        <v>0.165456252924431</v>
      </c>
      <c r="AG715" s="345" t="n">
        <f aca="false">1-EXP(-(1/0.25)*(AD715/ABS($AD$1010)))</f>
        <v>0.983476557318999</v>
      </c>
    </row>
    <row r="716" customFormat="false" ht="12.75" hidden="false" customHeight="false" outlineLevel="0" collapsed="false">
      <c r="A716" s="336"/>
      <c r="B716" s="341" t="n">
        <f aca="false">+[4]data1cf!A716</f>
        <v>-71977.3063329036</v>
      </c>
      <c r="C716" s="341" t="n">
        <f aca="false">+[4]data1cf!B716</f>
        <v>12036.1550534971</v>
      </c>
      <c r="D716" s="341" t="n">
        <f aca="false">+[4]data1cf!C716</f>
        <v>13058.6433477193</v>
      </c>
      <c r="E716" s="341" t="n">
        <f aca="false">+[4]data1cf!D716</f>
        <v>12871.804858634</v>
      </c>
      <c r="F716" s="341" t="n">
        <f aca="false">+[4]data1cf!E716</f>
        <v>12607.4993335444</v>
      </c>
      <c r="G716" s="341" t="n">
        <f aca="false">+[4]data1cf!F716</f>
        <v>12322.0309791859</v>
      </c>
      <c r="H716" s="341" t="n">
        <f aca="false">+[4]data1cf!G716</f>
        <v>12040.5572857615</v>
      </c>
      <c r="I716" s="341" t="n">
        <f aca="false">+[4]data1cf!H716</f>
        <v>11778.6343213024</v>
      </c>
      <c r="J716" s="341" t="n">
        <f aca="false">+[4]data1cf!I716</f>
        <v>11719.5893459611</v>
      </c>
      <c r="K716" s="341" t="n">
        <f aca="false">+[4]data1cf!J716</f>
        <v>11681.6369928112</v>
      </c>
      <c r="L716" s="341" t="n">
        <f aca="false">+[4]data1cf!K716</f>
        <v>11876.9618601647</v>
      </c>
      <c r="M716" s="341" t="n">
        <f aca="false">+[4]data1cf!L716</f>
        <v>11683.047943865</v>
      </c>
      <c r="N716" s="341" t="n">
        <f aca="false">+[4]data1cf!M716</f>
        <v>11582.1124337514</v>
      </c>
      <c r="O716" s="341" t="n">
        <f aca="false">+[4]data1cf!N716</f>
        <v>11544.7263511768</v>
      </c>
      <c r="P716" s="341" t="n">
        <f aca="false">+[4]data1cf!O716</f>
        <v>11468.2865597862</v>
      </c>
      <c r="Q716" s="341" t="n">
        <f aca="false">+[4]data1cf!P716</f>
        <v>11418.2084586514</v>
      </c>
      <c r="R716" s="341" t="n">
        <f aca="false">+[4]data1cf!Q716</f>
        <v>825.550912715871</v>
      </c>
      <c r="S716" s="341" t="n">
        <f aca="false">+[4]data1cf!R716</f>
        <v>0</v>
      </c>
      <c r="T716" s="341" t="n">
        <f aca="false">+[4]data1cf!S716</f>
        <v>0</v>
      </c>
      <c r="U716" s="341" t="n">
        <f aca="false">+[4]data1cf!T716</f>
        <v>0</v>
      </c>
      <c r="V716" s="341" t="n">
        <f aca="false">+[4]data1cf!U716</f>
        <v>0</v>
      </c>
      <c r="W716" s="341" t="n">
        <f aca="false">+[4]data1cf!V716</f>
        <v>0</v>
      </c>
      <c r="X716" s="341" t="n">
        <f aca="false">+[4]data1cf!W716</f>
        <v>0</v>
      </c>
      <c r="Y716" s="341" t="n">
        <f aca="false">+[4]data1cf!X716</f>
        <v>0</v>
      </c>
      <c r="Z716" s="341" t="n">
        <f aca="false">+[4]data1cf!Y716</f>
        <v>0</v>
      </c>
      <c r="AA716" s="341" t="n">
        <f aca="false">+[4]data1cf!Z716</f>
        <v>0</v>
      </c>
      <c r="AB716" s="341"/>
      <c r="AC716" s="342" t="n">
        <f aca="false">XNPV(0.1,B716:AA716,$B$1:$AA$1)</f>
        <v>20553.3687389224</v>
      </c>
      <c r="AD716" s="342" t="n">
        <f aca="false">SUMPRODUCT(B716:AA716,$B$1010:$AA$1010)</f>
        <v>45864.7404084204</v>
      </c>
      <c r="AE716" s="343" t="n">
        <f aca="false">SUMPRODUCT(B716:AA716,$B$1012:$AA$1012)</f>
        <v>45527.5383133076</v>
      </c>
      <c r="AF716" s="344" t="n">
        <f aca="false">XIRR(B716:AA716,$B$1:$AA$1)</f>
        <v>0.14855340697813</v>
      </c>
      <c r="AG716" s="345" t="n">
        <f aca="false">1-EXP(-(1/0.25)*(AD716/ABS($AD$1010)))</f>
        <v>0.976009483741026</v>
      </c>
    </row>
    <row r="717" customFormat="false" ht="12.75" hidden="false" customHeight="false" outlineLevel="0" collapsed="false">
      <c r="A717" s="336"/>
      <c r="B717" s="341" t="n">
        <f aca="false">+[4]data1cf!A717</f>
        <v>-65852.0160341226</v>
      </c>
      <c r="C717" s="341" t="n">
        <f aca="false">+[4]data1cf!B717</f>
        <v>11983.6549505937</v>
      </c>
      <c r="D717" s="341" t="n">
        <f aca="false">+[4]data1cf!C717</f>
        <v>13048.3828658058</v>
      </c>
      <c r="E717" s="341" t="n">
        <f aca="false">+[4]data1cf!D717</f>
        <v>12671.6161108012</v>
      </c>
      <c r="F717" s="341" t="n">
        <f aca="false">+[4]data1cf!E717</f>
        <v>12470.2740782094</v>
      </c>
      <c r="G717" s="341" t="n">
        <f aca="false">+[4]data1cf!F717</f>
        <v>12086.3125604369</v>
      </c>
      <c r="H717" s="341" t="n">
        <f aca="false">+[4]data1cf!G717</f>
        <v>12028.8255088914</v>
      </c>
      <c r="I717" s="341" t="n">
        <f aca="false">+[4]data1cf!H717</f>
        <v>11881.2530739487</v>
      </c>
      <c r="J717" s="341" t="n">
        <f aca="false">+[4]data1cf!I717</f>
        <v>11783.9541515626</v>
      </c>
      <c r="K717" s="341" t="n">
        <f aca="false">+[4]data1cf!J717</f>
        <v>11624.4026390858</v>
      </c>
      <c r="L717" s="341" t="n">
        <f aca="false">+[4]data1cf!K717</f>
        <v>11660.6192000876</v>
      </c>
      <c r="M717" s="341" t="n">
        <f aca="false">+[4]data1cf!L717</f>
        <v>11516.2642949443</v>
      </c>
      <c r="N717" s="341" t="n">
        <f aca="false">+[4]data1cf!M717</f>
        <v>11406.0427479243</v>
      </c>
      <c r="O717" s="341" t="n">
        <f aca="false">+[4]data1cf!N717</f>
        <v>11461.848197768</v>
      </c>
      <c r="P717" s="341" t="n">
        <f aca="false">+[4]data1cf!O717</f>
        <v>11274.6280925717</v>
      </c>
      <c r="Q717" s="341" t="n">
        <f aca="false">+[4]data1cf!P717</f>
        <v>11160.1681485521</v>
      </c>
      <c r="R717" s="341" t="n">
        <f aca="false">+[4]data1cf!Q717</f>
        <v>755.296283104972</v>
      </c>
      <c r="S717" s="341" t="n">
        <f aca="false">+[4]data1cf!R717</f>
        <v>0</v>
      </c>
      <c r="T717" s="341" t="n">
        <f aca="false">+[4]data1cf!S717</f>
        <v>0</v>
      </c>
      <c r="U717" s="341" t="n">
        <f aca="false">+[4]data1cf!T717</f>
        <v>0</v>
      </c>
      <c r="V717" s="341" t="n">
        <f aca="false">+[4]data1cf!U717</f>
        <v>0</v>
      </c>
      <c r="W717" s="341" t="n">
        <f aca="false">+[4]data1cf!V717</f>
        <v>0</v>
      </c>
      <c r="X717" s="341" t="n">
        <f aca="false">+[4]data1cf!W717</f>
        <v>0</v>
      </c>
      <c r="Y717" s="341" t="n">
        <f aca="false">+[4]data1cf!X717</f>
        <v>0</v>
      </c>
      <c r="Z717" s="341" t="n">
        <f aca="false">+[4]data1cf!Y717</f>
        <v>0</v>
      </c>
      <c r="AA717" s="341" t="n">
        <f aca="false">+[4]data1cf!Z717</f>
        <v>0</v>
      </c>
      <c r="AB717" s="341"/>
      <c r="AC717" s="342" t="n">
        <f aca="false">XNPV(0.1,B717:AA717,$B$1:$AA$1)</f>
        <v>25934.1008092669</v>
      </c>
      <c r="AD717" s="342" t="n">
        <f aca="false">SUMPRODUCT(B717:AA717,$B$1010:$AA$1010)</f>
        <v>51006.8405217967</v>
      </c>
      <c r="AE717" s="343" t="n">
        <f aca="false">SUMPRODUCT(B717:AA717,$B$1012:$AA$1012)</f>
        <v>50673.0911510915</v>
      </c>
      <c r="AF717" s="344" t="n">
        <f aca="false">XIRR(B717:AA717,$B$1:$AA$1)</f>
        <v>0.166107871380455</v>
      </c>
      <c r="AG717" s="345" t="n">
        <f aca="false">1-EXP(-(1/0.25)*(AD717/ABS($AD$1010)))</f>
        <v>0.984208673068112</v>
      </c>
    </row>
    <row r="718" customFormat="false" ht="12.75" hidden="false" customHeight="false" outlineLevel="0" collapsed="false">
      <c r="A718" s="336"/>
      <c r="B718" s="341" t="n">
        <f aca="false">+[4]data1cf!A718</f>
        <v>-72751.7457626629</v>
      </c>
      <c r="C718" s="341" t="n">
        <f aca="false">+[4]data1cf!B718</f>
        <v>11994.7063994744</v>
      </c>
      <c r="D718" s="341" t="n">
        <f aca="false">+[4]data1cf!C718</f>
        <v>13056.7981610068</v>
      </c>
      <c r="E718" s="341" t="n">
        <f aca="false">+[4]data1cf!D718</f>
        <v>12656.6918722164</v>
      </c>
      <c r="F718" s="341" t="n">
        <f aca="false">+[4]data1cf!E718</f>
        <v>12517.203900876</v>
      </c>
      <c r="G718" s="341" t="n">
        <f aca="false">+[4]data1cf!F718</f>
        <v>12184.955596125</v>
      </c>
      <c r="H718" s="341" t="n">
        <f aca="false">+[4]data1cf!G718</f>
        <v>11958.1964136242</v>
      </c>
      <c r="I718" s="341" t="n">
        <f aca="false">+[4]data1cf!H718</f>
        <v>11877.8013625483</v>
      </c>
      <c r="J718" s="341" t="n">
        <f aca="false">+[4]data1cf!I718</f>
        <v>11738.250440554</v>
      </c>
      <c r="K718" s="341" t="n">
        <f aca="false">+[4]data1cf!J718</f>
        <v>11633.3957809005</v>
      </c>
      <c r="L718" s="341" t="n">
        <f aca="false">+[4]data1cf!K718</f>
        <v>11608.5140626544</v>
      </c>
      <c r="M718" s="341" t="n">
        <f aca="false">+[4]data1cf!L718</f>
        <v>11522.788215227</v>
      </c>
      <c r="N718" s="341" t="n">
        <f aca="false">+[4]data1cf!M718</f>
        <v>11546.0445692833</v>
      </c>
      <c r="O718" s="341" t="n">
        <f aca="false">+[4]data1cf!N718</f>
        <v>11618.5802890584</v>
      </c>
      <c r="P718" s="341" t="n">
        <f aca="false">+[4]data1cf!O718</f>
        <v>11537.8397109074</v>
      </c>
      <c r="Q718" s="341" t="n">
        <f aca="false">+[4]data1cf!P718</f>
        <v>11546.7848564244</v>
      </c>
      <c r="R718" s="341" t="n">
        <f aca="false">+[4]data1cf!Q718</f>
        <v>834.433423199438</v>
      </c>
      <c r="S718" s="341" t="n">
        <f aca="false">+[4]data1cf!R718</f>
        <v>0</v>
      </c>
      <c r="T718" s="341" t="n">
        <f aca="false">+[4]data1cf!S718</f>
        <v>0</v>
      </c>
      <c r="U718" s="341" t="n">
        <f aca="false">+[4]data1cf!T718</f>
        <v>0</v>
      </c>
      <c r="V718" s="341" t="n">
        <f aca="false">+[4]data1cf!U718</f>
        <v>0</v>
      </c>
      <c r="W718" s="341" t="n">
        <f aca="false">+[4]data1cf!V718</f>
        <v>0</v>
      </c>
      <c r="X718" s="341" t="n">
        <f aca="false">+[4]data1cf!W718</f>
        <v>0</v>
      </c>
      <c r="Y718" s="341" t="n">
        <f aca="false">+[4]data1cf!X718</f>
        <v>0</v>
      </c>
      <c r="Z718" s="341" t="n">
        <f aca="false">+[4]data1cf!Y718</f>
        <v>0</v>
      </c>
      <c r="AA718" s="341" t="n">
        <f aca="false">+[4]data1cf!Z718</f>
        <v>0</v>
      </c>
      <c r="AB718" s="341"/>
      <c r="AC718" s="342" t="n">
        <f aca="false">XNPV(0.1,B718:AA718,$B$1:$AA$1)</f>
        <v>19325.3742978147</v>
      </c>
      <c r="AD718" s="342" t="n">
        <f aca="false">SUMPRODUCT(B718:AA718,$B$1010:$AA$1010)</f>
        <v>44547.6943747646</v>
      </c>
      <c r="AE718" s="343" t="n">
        <f aca="false">SUMPRODUCT(B718:AA718,$B$1012:$AA$1012)</f>
        <v>44211.5252730214</v>
      </c>
      <c r="AF718" s="344" t="n">
        <f aca="false">XIRR(B718:AA718,$B$1:$AA$1)</f>
        <v>0.14523526827166</v>
      </c>
      <c r="AG718" s="345" t="n">
        <f aca="false">1-EXP(-(1/0.25)*(AD718/ABS($AD$1010)))</f>
        <v>0.973297115940316</v>
      </c>
    </row>
    <row r="719" customFormat="false" ht="12.75" hidden="false" customHeight="false" outlineLevel="0" collapsed="false">
      <c r="A719" s="336"/>
      <c r="B719" s="341" t="n">
        <f aca="false">+[4]data1cf!A719</f>
        <v>-64034.6513745443</v>
      </c>
      <c r="C719" s="341" t="n">
        <f aca="false">+[4]data1cf!B719</f>
        <v>11804.9162162534</v>
      </c>
      <c r="D719" s="341" t="n">
        <f aca="false">+[4]data1cf!C719</f>
        <v>12743.7489039354</v>
      </c>
      <c r="E719" s="341" t="n">
        <f aca="false">+[4]data1cf!D719</f>
        <v>12481.979000476</v>
      </c>
      <c r="F719" s="341" t="n">
        <f aca="false">+[4]data1cf!E719</f>
        <v>12146.446148245</v>
      </c>
      <c r="G719" s="341" t="n">
        <f aca="false">+[4]data1cf!F719</f>
        <v>12039.9022682503</v>
      </c>
      <c r="H719" s="341" t="n">
        <f aca="false">+[4]data1cf!G719</f>
        <v>11910.4882770707</v>
      </c>
      <c r="I719" s="341" t="n">
        <f aca="false">+[4]data1cf!H719</f>
        <v>11625.4741095991</v>
      </c>
      <c r="J719" s="341" t="n">
        <f aca="false">+[4]data1cf!I719</f>
        <v>11543.9135834187</v>
      </c>
      <c r="K719" s="341" t="n">
        <f aca="false">+[4]data1cf!J719</f>
        <v>11621.720179424</v>
      </c>
      <c r="L719" s="341" t="n">
        <f aca="false">+[4]data1cf!K719</f>
        <v>11637.6879293297</v>
      </c>
      <c r="M719" s="341" t="n">
        <f aca="false">+[4]data1cf!L719</f>
        <v>11319.5046902379</v>
      </c>
      <c r="N719" s="341" t="n">
        <f aca="false">+[4]data1cf!M719</f>
        <v>11340.4528263072</v>
      </c>
      <c r="O719" s="341" t="n">
        <f aca="false">+[4]data1cf!N719</f>
        <v>11270.5148262271</v>
      </c>
      <c r="P719" s="341" t="n">
        <f aca="false">+[4]data1cf!O719</f>
        <v>11159.4374544864</v>
      </c>
      <c r="Q719" s="341" t="n">
        <f aca="false">+[4]data1cf!P719</f>
        <v>11114.169841639</v>
      </c>
      <c r="R719" s="341" t="n">
        <f aca="false">+[4]data1cf!Q719</f>
        <v>734.451837405474</v>
      </c>
      <c r="S719" s="341" t="n">
        <f aca="false">+[4]data1cf!R719</f>
        <v>0</v>
      </c>
      <c r="T719" s="341" t="n">
        <f aca="false">+[4]data1cf!S719</f>
        <v>0</v>
      </c>
      <c r="U719" s="341" t="n">
        <f aca="false">+[4]data1cf!T719</f>
        <v>0</v>
      </c>
      <c r="V719" s="341" t="n">
        <f aca="false">+[4]data1cf!U719</f>
        <v>0</v>
      </c>
      <c r="W719" s="341" t="n">
        <f aca="false">+[4]data1cf!V719</f>
        <v>0</v>
      </c>
      <c r="X719" s="341" t="n">
        <f aca="false">+[4]data1cf!W719</f>
        <v>0</v>
      </c>
      <c r="Y719" s="341" t="n">
        <f aca="false">+[4]data1cf!X719</f>
        <v>0</v>
      </c>
      <c r="Z719" s="341" t="n">
        <f aca="false">+[4]data1cf!Y719</f>
        <v>0</v>
      </c>
      <c r="AA719" s="341" t="n">
        <f aca="false">+[4]data1cf!Z719</f>
        <v>0</v>
      </c>
      <c r="AB719" s="341"/>
      <c r="AC719" s="342" t="n">
        <f aca="false">XNPV(0.1,B719:AA719,$B$1:$AA$1)</f>
        <v>26434.0598120521</v>
      </c>
      <c r="AD719" s="342" t="n">
        <f aca="false">SUMPRODUCT(B719:AA719,$B$1010:$AA$1010)</f>
        <v>51198.5587756718</v>
      </c>
      <c r="AE719" s="343" t="n">
        <f aca="false">SUMPRODUCT(B719:AA719,$B$1012:$AA$1012)</f>
        <v>50868.7455663798</v>
      </c>
      <c r="AF719" s="344" t="n">
        <f aca="false">XIRR(B719:AA719,$B$1:$AA$1)</f>
        <v>0.168946956829667</v>
      </c>
      <c r="AG719" s="345" t="n">
        <f aca="false">1-EXP(-(1/0.25)*(AD719/ABS($AD$1010)))</f>
        <v>0.984452983412843</v>
      </c>
    </row>
    <row r="720" customFormat="false" ht="12.75" hidden="false" customHeight="false" outlineLevel="0" collapsed="false">
      <c r="A720" s="336"/>
      <c r="B720" s="341" t="n">
        <f aca="false">+[4]data1cf!A720</f>
        <v>-72141.0060693701</v>
      </c>
      <c r="C720" s="341" t="n">
        <f aca="false">+[4]data1cf!B720</f>
        <v>12029.6316312593</v>
      </c>
      <c r="D720" s="341" t="n">
        <f aca="false">+[4]data1cf!C720</f>
        <v>13104.4783462813</v>
      </c>
      <c r="E720" s="341" t="n">
        <f aca="false">+[4]data1cf!D720</f>
        <v>12717.7130456001</v>
      </c>
      <c r="F720" s="341" t="n">
        <f aca="false">+[4]data1cf!E720</f>
        <v>12515.7632482906</v>
      </c>
      <c r="G720" s="341" t="n">
        <f aca="false">+[4]data1cf!F720</f>
        <v>12488.8352667848</v>
      </c>
      <c r="H720" s="341" t="n">
        <f aca="false">+[4]data1cf!G720</f>
        <v>11949.1802372324</v>
      </c>
      <c r="I720" s="341" t="n">
        <f aca="false">+[4]data1cf!H720</f>
        <v>11839.3386131239</v>
      </c>
      <c r="J720" s="341" t="n">
        <f aca="false">+[4]data1cf!I720</f>
        <v>11790.5417156561</v>
      </c>
      <c r="K720" s="341" t="n">
        <f aca="false">+[4]data1cf!J720</f>
        <v>11659.7082266726</v>
      </c>
      <c r="L720" s="341" t="n">
        <f aca="false">+[4]data1cf!K720</f>
        <v>11570.4506650485</v>
      </c>
      <c r="M720" s="341" t="n">
        <f aca="false">+[4]data1cf!L720</f>
        <v>11691.0636159586</v>
      </c>
      <c r="N720" s="341" t="n">
        <f aca="false">+[4]data1cf!M720</f>
        <v>11683.5885040914</v>
      </c>
      <c r="O720" s="341" t="n">
        <f aca="false">+[4]data1cf!N720</f>
        <v>11537.022971291</v>
      </c>
      <c r="P720" s="341" t="n">
        <f aca="false">+[4]data1cf!O720</f>
        <v>11400.2493535678</v>
      </c>
      <c r="Q720" s="341" t="n">
        <f aca="false">+[4]data1cf!P720</f>
        <v>11549.4197268235</v>
      </c>
      <c r="R720" s="341" t="n">
        <f aca="false">+[4]data1cf!Q720</f>
        <v>827.428483213247</v>
      </c>
      <c r="S720" s="341" t="n">
        <f aca="false">+[4]data1cf!R720</f>
        <v>0</v>
      </c>
      <c r="T720" s="341" t="n">
        <f aca="false">+[4]data1cf!S720</f>
        <v>0</v>
      </c>
      <c r="U720" s="341" t="n">
        <f aca="false">+[4]data1cf!T720</f>
        <v>0</v>
      </c>
      <c r="V720" s="341" t="n">
        <f aca="false">+[4]data1cf!U720</f>
        <v>0</v>
      </c>
      <c r="W720" s="341" t="n">
        <f aca="false">+[4]data1cf!V720</f>
        <v>0</v>
      </c>
      <c r="X720" s="341" t="n">
        <f aca="false">+[4]data1cf!W720</f>
        <v>0</v>
      </c>
      <c r="Y720" s="341" t="n">
        <f aca="false">+[4]data1cf!X720</f>
        <v>0</v>
      </c>
      <c r="Z720" s="341" t="n">
        <f aca="false">+[4]data1cf!Y720</f>
        <v>0</v>
      </c>
      <c r="AA720" s="341" t="n">
        <f aca="false">+[4]data1cf!Z720</f>
        <v>0</v>
      </c>
      <c r="AB720" s="341"/>
      <c r="AC720" s="342" t="n">
        <f aca="false">XNPV(0.1,B720:AA720,$B$1:$AA$1)</f>
        <v>20278.8349755655</v>
      </c>
      <c r="AD720" s="342" t="n">
        <f aca="false">SUMPRODUCT(B720:AA720,$B$1010:$AA$1010)</f>
        <v>45570.3589690839</v>
      </c>
      <c r="AE720" s="343" t="n">
        <f aca="false">SUMPRODUCT(B720:AA720,$B$1012:$AA$1012)</f>
        <v>45233.394594877</v>
      </c>
      <c r="AF720" s="344" t="n">
        <f aca="false">XIRR(B720:AA720,$B$1:$AA$1)</f>
        <v>0.147811209901388</v>
      </c>
      <c r="AG720" s="345" t="n">
        <f aca="false">1-EXP(-(1/0.25)*(AD720/ABS($AD$1010)))</f>
        <v>0.975428183674537</v>
      </c>
    </row>
    <row r="721" customFormat="false" ht="12.75" hidden="false" customHeight="false" outlineLevel="0" collapsed="false">
      <c r="A721" s="336"/>
      <c r="B721" s="341" t="n">
        <f aca="false">+[4]data1cf!A721</f>
        <v>-72903.5222337784</v>
      </c>
      <c r="C721" s="341" t="n">
        <f aca="false">+[4]data1cf!B721</f>
        <v>12077.42430815</v>
      </c>
      <c r="D721" s="341" t="n">
        <f aca="false">+[4]data1cf!C721</f>
        <v>13051.6423328853</v>
      </c>
      <c r="E721" s="341" t="n">
        <f aca="false">+[4]data1cf!D721</f>
        <v>12748.53071688</v>
      </c>
      <c r="F721" s="341" t="n">
        <f aca="false">+[4]data1cf!E721</f>
        <v>12381.5042289237</v>
      </c>
      <c r="G721" s="341" t="n">
        <f aca="false">+[4]data1cf!F721</f>
        <v>12242.4970040245</v>
      </c>
      <c r="H721" s="341" t="n">
        <f aca="false">+[4]data1cf!G721</f>
        <v>12032.7220439688</v>
      </c>
      <c r="I721" s="341" t="n">
        <f aca="false">+[4]data1cf!H721</f>
        <v>11821.2648768213</v>
      </c>
      <c r="J721" s="341" t="n">
        <f aca="false">+[4]data1cf!I721</f>
        <v>11898.020122913</v>
      </c>
      <c r="K721" s="341" t="n">
        <f aca="false">+[4]data1cf!J721</f>
        <v>11866.8836151937</v>
      </c>
      <c r="L721" s="341" t="n">
        <f aca="false">+[4]data1cf!K721</f>
        <v>11692.6556093282</v>
      </c>
      <c r="M721" s="341" t="n">
        <f aca="false">+[4]data1cf!L721</f>
        <v>11598.4672061453</v>
      </c>
      <c r="N721" s="341" t="n">
        <f aca="false">+[4]data1cf!M721</f>
        <v>11744.6538357978</v>
      </c>
      <c r="O721" s="341" t="n">
        <f aca="false">+[4]data1cf!N721</f>
        <v>11486.0981215962</v>
      </c>
      <c r="P721" s="341" t="n">
        <f aca="false">+[4]data1cf!O721</f>
        <v>11395.3580336775</v>
      </c>
      <c r="Q721" s="341" t="n">
        <f aca="false">+[4]data1cf!P721</f>
        <v>11497.0985460489</v>
      </c>
      <c r="R721" s="341" t="n">
        <f aca="false">+[4]data1cf!Q721</f>
        <v>836.174238612545</v>
      </c>
      <c r="S721" s="341" t="n">
        <f aca="false">+[4]data1cf!R721</f>
        <v>0</v>
      </c>
      <c r="T721" s="341" t="n">
        <f aca="false">+[4]data1cf!S721</f>
        <v>0</v>
      </c>
      <c r="U721" s="341" t="n">
        <f aca="false">+[4]data1cf!T721</f>
        <v>0</v>
      </c>
      <c r="V721" s="341" t="n">
        <f aca="false">+[4]data1cf!U721</f>
        <v>0</v>
      </c>
      <c r="W721" s="341" t="n">
        <f aca="false">+[4]data1cf!V721</f>
        <v>0</v>
      </c>
      <c r="X721" s="341" t="n">
        <f aca="false">+[4]data1cf!W721</f>
        <v>0</v>
      </c>
      <c r="Y721" s="341" t="n">
        <f aca="false">+[4]data1cf!X721</f>
        <v>0</v>
      </c>
      <c r="Z721" s="341" t="n">
        <f aca="false">+[4]data1cf!Y721</f>
        <v>0</v>
      </c>
      <c r="AA721" s="341" t="n">
        <f aca="false">+[4]data1cf!Z721</f>
        <v>0</v>
      </c>
      <c r="AB721" s="341"/>
      <c r="AC721" s="342" t="n">
        <f aca="false">XNPV(0.1,B721:AA721,$B$1:$AA$1)</f>
        <v>19477.9131845052</v>
      </c>
      <c r="AD721" s="342" t="n">
        <f aca="false">SUMPRODUCT(B721:AA721,$B$1010:$AA$1010)</f>
        <v>44783.6808828815</v>
      </c>
      <c r="AE721" s="343" t="n">
        <f aca="false">SUMPRODUCT(B721:AA721,$B$1012:$AA$1012)</f>
        <v>44446.4949824434</v>
      </c>
      <c r="AF721" s="344" t="n">
        <f aca="false">XIRR(B721:AA721,$B$1:$AA$1)</f>
        <v>0.14548883669145</v>
      </c>
      <c r="AG721" s="345" t="n">
        <f aca="false">1-EXP(-(1/0.25)*(AD721/ABS($AD$1010)))</f>
        <v>0.973804720589399</v>
      </c>
    </row>
    <row r="722" customFormat="false" ht="12.75" hidden="false" customHeight="false" outlineLevel="0" collapsed="false">
      <c r="A722" s="336"/>
      <c r="B722" s="341" t="n">
        <f aca="false">+[4]data1cf!A722</f>
        <v>-72936.0785177332</v>
      </c>
      <c r="C722" s="341" t="n">
        <f aca="false">+[4]data1cf!B722</f>
        <v>12035.9742430875</v>
      </c>
      <c r="D722" s="341" t="n">
        <f aca="false">+[4]data1cf!C722</f>
        <v>13146.669298193</v>
      </c>
      <c r="E722" s="341" t="n">
        <f aca="false">+[4]data1cf!D722</f>
        <v>12822.7004804459</v>
      </c>
      <c r="F722" s="341" t="n">
        <f aca="false">+[4]data1cf!E722</f>
        <v>12567.5912634468</v>
      </c>
      <c r="G722" s="341" t="n">
        <f aca="false">+[4]data1cf!F722</f>
        <v>12296.5671324295</v>
      </c>
      <c r="H722" s="341" t="n">
        <f aca="false">+[4]data1cf!G722</f>
        <v>11982.452689262</v>
      </c>
      <c r="I722" s="341" t="n">
        <f aca="false">+[4]data1cf!H722</f>
        <v>11858.963231932</v>
      </c>
      <c r="J722" s="341" t="n">
        <f aca="false">+[4]data1cf!I722</f>
        <v>11720.1585704334</v>
      </c>
      <c r="K722" s="341" t="n">
        <f aca="false">+[4]data1cf!J722</f>
        <v>11762.8556238654</v>
      </c>
      <c r="L722" s="341" t="n">
        <f aca="false">+[4]data1cf!K722</f>
        <v>11784.6151377613</v>
      </c>
      <c r="M722" s="341" t="n">
        <f aca="false">+[4]data1cf!L722</f>
        <v>11748.8071733012</v>
      </c>
      <c r="N722" s="341" t="n">
        <f aca="false">+[4]data1cf!M722</f>
        <v>11593.1897783027</v>
      </c>
      <c r="O722" s="341" t="n">
        <f aca="false">+[4]data1cf!N722</f>
        <v>11540.8480377877</v>
      </c>
      <c r="P722" s="341" t="n">
        <f aca="false">+[4]data1cf!O722</f>
        <v>11337.5944139073</v>
      </c>
      <c r="Q722" s="341" t="n">
        <f aca="false">+[4]data1cf!P722</f>
        <v>11552.2338534313</v>
      </c>
      <c r="R722" s="341" t="n">
        <f aca="false">+[4]data1cf!Q722</f>
        <v>836.547646166992</v>
      </c>
      <c r="S722" s="341" t="n">
        <f aca="false">+[4]data1cf!R722</f>
        <v>0</v>
      </c>
      <c r="T722" s="341" t="n">
        <f aca="false">+[4]data1cf!S722</f>
        <v>0</v>
      </c>
      <c r="U722" s="341" t="n">
        <f aca="false">+[4]data1cf!T722</f>
        <v>0</v>
      </c>
      <c r="V722" s="341" t="n">
        <f aca="false">+[4]data1cf!U722</f>
        <v>0</v>
      </c>
      <c r="W722" s="341" t="n">
        <f aca="false">+[4]data1cf!V722</f>
        <v>0</v>
      </c>
      <c r="X722" s="341" t="n">
        <f aca="false">+[4]data1cf!W722</f>
        <v>0</v>
      </c>
      <c r="Y722" s="341" t="n">
        <f aca="false">+[4]data1cf!X722</f>
        <v>0</v>
      </c>
      <c r="Z722" s="341" t="n">
        <f aca="false">+[4]data1cf!Y722</f>
        <v>0</v>
      </c>
      <c r="AA722" s="341" t="n">
        <f aca="false">+[4]data1cf!Z722</f>
        <v>0</v>
      </c>
      <c r="AB722" s="341"/>
      <c r="AC722" s="342" t="n">
        <f aca="false">XNPV(0.1,B722:AA722,$B$1:$AA$1)</f>
        <v>19620.2528039003</v>
      </c>
      <c r="AD722" s="342" t="n">
        <f aca="false">SUMPRODUCT(B722:AA722,$B$1010:$AA$1010)</f>
        <v>44941.805252204</v>
      </c>
      <c r="AE722" s="343" t="n">
        <f aca="false">SUMPRODUCT(B722:AA722,$B$1012:$AA$1012)</f>
        <v>44604.4460304921</v>
      </c>
      <c r="AF722" s="344" t="n">
        <f aca="false">XIRR(B722:AA722,$B$1:$AA$1)</f>
        <v>0.145846776696873</v>
      </c>
      <c r="AG722" s="345" t="n">
        <f aca="false">1-EXP(-(1/0.25)*(AD722/ABS($AD$1010)))</f>
        <v>0.974139434279738</v>
      </c>
    </row>
    <row r="723" customFormat="false" ht="12.75" hidden="false" customHeight="false" outlineLevel="0" collapsed="false">
      <c r="A723" s="336"/>
      <c r="B723" s="341" t="n">
        <f aca="false">+[4]data1cf!A723</f>
        <v>-70348.5731405432</v>
      </c>
      <c r="C723" s="341" t="n">
        <f aca="false">+[4]data1cf!B723</f>
        <v>11873.3877584788</v>
      </c>
      <c r="D723" s="341" t="n">
        <f aca="false">+[4]data1cf!C723</f>
        <v>13097.4442075409</v>
      </c>
      <c r="E723" s="341" t="n">
        <f aca="false">+[4]data1cf!D723</f>
        <v>12826.0229108517</v>
      </c>
      <c r="F723" s="341" t="n">
        <f aca="false">+[4]data1cf!E723</f>
        <v>12524.0253244315</v>
      </c>
      <c r="G723" s="341" t="n">
        <f aca="false">+[4]data1cf!F723</f>
        <v>12191.0266356278</v>
      </c>
      <c r="H723" s="341" t="n">
        <f aca="false">+[4]data1cf!G723</f>
        <v>11900.7484236583</v>
      </c>
      <c r="I723" s="341" t="n">
        <f aca="false">+[4]data1cf!H723</f>
        <v>11636.8284668454</v>
      </c>
      <c r="J723" s="341" t="n">
        <f aca="false">+[4]data1cf!I723</f>
        <v>11781.8204815197</v>
      </c>
      <c r="K723" s="341" t="n">
        <f aca="false">+[4]data1cf!J723</f>
        <v>11786.8747190777</v>
      </c>
      <c r="L723" s="341" t="n">
        <f aca="false">+[4]data1cf!K723</f>
        <v>11579.0781457515</v>
      </c>
      <c r="M723" s="341" t="n">
        <f aca="false">+[4]data1cf!L723</f>
        <v>11593.67710188</v>
      </c>
      <c r="N723" s="341" t="n">
        <f aca="false">+[4]data1cf!M723</f>
        <v>11674.1177130055</v>
      </c>
      <c r="O723" s="341" t="n">
        <f aca="false">+[4]data1cf!N723</f>
        <v>11574.3381875144</v>
      </c>
      <c r="P723" s="341" t="n">
        <f aca="false">+[4]data1cf!O723</f>
        <v>11605.0216919178</v>
      </c>
      <c r="Q723" s="341" t="n">
        <f aca="false">+[4]data1cf!P723</f>
        <v>11615.8169705967</v>
      </c>
      <c r="R723" s="341" t="n">
        <f aca="false">+[4]data1cf!Q723</f>
        <v>806.869994492774</v>
      </c>
      <c r="S723" s="341" t="n">
        <f aca="false">+[4]data1cf!R723</f>
        <v>0</v>
      </c>
      <c r="T723" s="341" t="n">
        <f aca="false">+[4]data1cf!S723</f>
        <v>0</v>
      </c>
      <c r="U723" s="341" t="n">
        <f aca="false">+[4]data1cf!T723</f>
        <v>0</v>
      </c>
      <c r="V723" s="341" t="n">
        <f aca="false">+[4]data1cf!U723</f>
        <v>0</v>
      </c>
      <c r="W723" s="341" t="n">
        <f aca="false">+[4]data1cf!V723</f>
        <v>0</v>
      </c>
      <c r="X723" s="341" t="n">
        <f aca="false">+[4]data1cf!W723</f>
        <v>0</v>
      </c>
      <c r="Y723" s="341" t="n">
        <f aca="false">+[4]data1cf!X723</f>
        <v>0</v>
      </c>
      <c r="Z723" s="341" t="n">
        <f aca="false">+[4]data1cf!Y723</f>
        <v>0</v>
      </c>
      <c r="AA723" s="341" t="n">
        <f aca="false">+[4]data1cf!Z723</f>
        <v>0</v>
      </c>
      <c r="AB723" s="341"/>
      <c r="AC723" s="342" t="n">
        <f aca="false">XNPV(0.1,B723:AA723,$B$1:$AA$1)</f>
        <v>21786.4684086593</v>
      </c>
      <c r="AD723" s="342" t="n">
        <f aca="false">SUMPRODUCT(B723:AA723,$B$1010:$AA$1010)</f>
        <v>47045.3900169594</v>
      </c>
      <c r="AE723" s="343" t="n">
        <f aca="false">SUMPRODUCT(B723:AA723,$B$1012:$AA$1012)</f>
        <v>46708.6179464572</v>
      </c>
      <c r="AF723" s="344" t="n">
        <f aca="false">XIRR(B723:AA723,$B$1:$AA$1)</f>
        <v>0.152347583215051</v>
      </c>
      <c r="AG723" s="345" t="n">
        <f aca="false">1-EXP(-(1/0.25)*(AD723/ABS($AD$1010)))</f>
        <v>0.978205917425445</v>
      </c>
    </row>
    <row r="724" customFormat="false" ht="12.75" hidden="false" customHeight="false" outlineLevel="0" collapsed="false">
      <c r="A724" s="336"/>
      <c r="B724" s="341" t="n">
        <f aca="false">+[4]data1cf!A724</f>
        <v>-70793.1285590926</v>
      </c>
      <c r="C724" s="341" t="n">
        <f aca="false">+[4]data1cf!B724</f>
        <v>12095.527696071</v>
      </c>
      <c r="D724" s="341" t="n">
        <f aca="false">+[4]data1cf!C724</f>
        <v>13127.6216386105</v>
      </c>
      <c r="E724" s="341" t="n">
        <f aca="false">+[4]data1cf!D724</f>
        <v>12760.3083702875</v>
      </c>
      <c r="F724" s="341" t="n">
        <f aca="false">+[4]data1cf!E724</f>
        <v>12322.0035016968</v>
      </c>
      <c r="G724" s="341" t="n">
        <f aca="false">+[4]data1cf!F724</f>
        <v>12111.6356024219</v>
      </c>
      <c r="H724" s="341" t="n">
        <f aca="false">+[4]data1cf!G724</f>
        <v>11937.3734857483</v>
      </c>
      <c r="I724" s="341" t="n">
        <f aca="false">+[4]data1cf!H724</f>
        <v>11737.9161436672</v>
      </c>
      <c r="J724" s="341" t="n">
        <f aca="false">+[4]data1cf!I724</f>
        <v>11931.7411674953</v>
      </c>
      <c r="K724" s="341" t="n">
        <f aca="false">+[4]data1cf!J724</f>
        <v>11890.1030059191</v>
      </c>
      <c r="L724" s="341" t="n">
        <f aca="false">+[4]data1cf!K724</f>
        <v>11577.4857281994</v>
      </c>
      <c r="M724" s="341" t="n">
        <f aca="false">+[4]data1cf!L724</f>
        <v>11549.0885373531</v>
      </c>
      <c r="N724" s="341" t="n">
        <f aca="false">+[4]data1cf!M724</f>
        <v>11568.9249376587</v>
      </c>
      <c r="O724" s="341" t="n">
        <f aca="false">+[4]data1cf!N724</f>
        <v>11479.3448015021</v>
      </c>
      <c r="P724" s="341" t="n">
        <f aca="false">+[4]data1cf!O724</f>
        <v>11606.6095783758</v>
      </c>
      <c r="Q724" s="341" t="n">
        <f aca="false">+[4]data1cf!P724</f>
        <v>11452.093975727</v>
      </c>
      <c r="R724" s="341" t="n">
        <f aca="false">+[4]data1cf!Q724</f>
        <v>811.968867321368</v>
      </c>
      <c r="S724" s="341" t="n">
        <f aca="false">+[4]data1cf!R724</f>
        <v>0</v>
      </c>
      <c r="T724" s="341" t="n">
        <f aca="false">+[4]data1cf!S724</f>
        <v>0</v>
      </c>
      <c r="U724" s="341" t="n">
        <f aca="false">+[4]data1cf!T724</f>
        <v>0</v>
      </c>
      <c r="V724" s="341" t="n">
        <f aca="false">+[4]data1cf!U724</f>
        <v>0</v>
      </c>
      <c r="W724" s="341" t="n">
        <f aca="false">+[4]data1cf!V724</f>
        <v>0</v>
      </c>
      <c r="X724" s="341" t="n">
        <f aca="false">+[4]data1cf!W724</f>
        <v>0</v>
      </c>
      <c r="Y724" s="341" t="n">
        <f aca="false">+[4]data1cf!X724</f>
        <v>0</v>
      </c>
      <c r="Z724" s="341" t="n">
        <f aca="false">+[4]data1cf!Y724</f>
        <v>0</v>
      </c>
      <c r="AA724" s="341" t="n">
        <f aca="false">+[4]data1cf!Z724</f>
        <v>0</v>
      </c>
      <c r="AB724" s="341"/>
      <c r="AC724" s="342" t="n">
        <f aca="false">XNPV(0.1,B724:AA724,$B$1:$AA$1)</f>
        <v>21403.5285817608</v>
      </c>
      <c r="AD724" s="342" t="n">
        <f aca="false">SUMPRODUCT(B724:AA724,$B$1010:$AA$1010)</f>
        <v>46636.1772522565</v>
      </c>
      <c r="AE724" s="343" t="n">
        <f aca="false">SUMPRODUCT(B724:AA724,$B$1012:$AA$1012)</f>
        <v>46299.9176379985</v>
      </c>
      <c r="AF724" s="344" t="n">
        <f aca="false">XIRR(B724:AA724,$B$1:$AA$1)</f>
        <v>0.151272809445197</v>
      </c>
      <c r="AG724" s="345" t="n">
        <f aca="false">1-EXP(-(1/0.25)*(AD724/ABS($AD$1010)))</f>
        <v>0.977468394147141</v>
      </c>
    </row>
    <row r="725" customFormat="false" ht="12.75" hidden="false" customHeight="false" outlineLevel="0" collapsed="false">
      <c r="A725" s="336"/>
      <c r="B725" s="341" t="n">
        <f aca="false">+[4]data1cf!A725</f>
        <v>-61179.173194449</v>
      </c>
      <c r="C725" s="341" t="n">
        <f aca="false">+[4]data1cf!B725</f>
        <v>11973.7615967678</v>
      </c>
      <c r="D725" s="341" t="n">
        <f aca="false">+[4]data1cf!C725</f>
        <v>12735.4152057956</v>
      </c>
      <c r="E725" s="341" t="n">
        <f aca="false">+[4]data1cf!D725</f>
        <v>12308.6667453661</v>
      </c>
      <c r="F725" s="341" t="n">
        <f aca="false">+[4]data1cf!E725</f>
        <v>12017.2188923385</v>
      </c>
      <c r="G725" s="341" t="n">
        <f aca="false">+[4]data1cf!F725</f>
        <v>11830.7700949425</v>
      </c>
      <c r="H725" s="341" t="n">
        <f aca="false">+[4]data1cf!G725</f>
        <v>11859.9735551615</v>
      </c>
      <c r="I725" s="341" t="n">
        <f aca="false">+[4]data1cf!H725</f>
        <v>11649.0673514274</v>
      </c>
      <c r="J725" s="341" t="n">
        <f aca="false">+[4]data1cf!I725</f>
        <v>11485.7202856405</v>
      </c>
      <c r="K725" s="341" t="n">
        <f aca="false">+[4]data1cf!J725</f>
        <v>11562.1082059065</v>
      </c>
      <c r="L725" s="341" t="n">
        <f aca="false">+[4]data1cf!K725</f>
        <v>11475.0443110554</v>
      </c>
      <c r="M725" s="341" t="n">
        <f aca="false">+[4]data1cf!L725</f>
        <v>11350.1726021472</v>
      </c>
      <c r="N725" s="341" t="n">
        <f aca="false">+[4]data1cf!M725</f>
        <v>11236.1068684262</v>
      </c>
      <c r="O725" s="341" t="n">
        <f aca="false">+[4]data1cf!N725</f>
        <v>11238.4257286269</v>
      </c>
      <c r="P725" s="341" t="n">
        <f aca="false">+[4]data1cf!O725</f>
        <v>11136.793735152</v>
      </c>
      <c r="Q725" s="341" t="n">
        <f aca="false">+[4]data1cf!P725</f>
        <v>11090.5970091769</v>
      </c>
      <c r="R725" s="341" t="n">
        <f aca="false">+[4]data1cf!Q725</f>
        <v>701.700644871052</v>
      </c>
      <c r="S725" s="341" t="n">
        <f aca="false">+[4]data1cf!R725</f>
        <v>0</v>
      </c>
      <c r="T725" s="341" t="n">
        <f aca="false">+[4]data1cf!S725</f>
        <v>0</v>
      </c>
      <c r="U725" s="341" t="n">
        <f aca="false">+[4]data1cf!T725</f>
        <v>0</v>
      </c>
      <c r="V725" s="341" t="n">
        <f aca="false">+[4]data1cf!U725</f>
        <v>0</v>
      </c>
      <c r="W725" s="341" t="n">
        <f aca="false">+[4]data1cf!V725</f>
        <v>0</v>
      </c>
      <c r="X725" s="341" t="n">
        <f aca="false">+[4]data1cf!W725</f>
        <v>0</v>
      </c>
      <c r="Y725" s="341" t="n">
        <f aca="false">+[4]data1cf!X725</f>
        <v>0</v>
      </c>
      <c r="Z725" s="341" t="n">
        <f aca="false">+[4]data1cf!Y725</f>
        <v>0</v>
      </c>
      <c r="AA725" s="341" t="n">
        <f aca="false">+[4]data1cf!Z725</f>
        <v>0</v>
      </c>
      <c r="AB725" s="341"/>
      <c r="AC725" s="342" t="n">
        <f aca="false">XNPV(0.1,B725:AA725,$B$1:$AA$1)</f>
        <v>28905.9682501504</v>
      </c>
      <c r="AD725" s="342" t="n">
        <f aca="false">SUMPRODUCT(B725:AA725,$B$1010:$AA$1010)</f>
        <v>53533.2081100995</v>
      </c>
      <c r="AE725" s="343" t="n">
        <f aca="false">SUMPRODUCT(B725:AA725,$B$1012:$AA$1012)</f>
        <v>53205.1902182843</v>
      </c>
      <c r="AF725" s="344" t="n">
        <f aca="false">XIRR(B725:AA725,$B$1:$AA$1)</f>
        <v>0.178490390501199</v>
      </c>
      <c r="AG725" s="345" t="n">
        <f aca="false">1-EXP(-(1/0.25)*(AD725/ABS($AD$1010)))</f>
        <v>0.987141617441112</v>
      </c>
    </row>
    <row r="726" customFormat="false" ht="12.75" hidden="false" customHeight="false" outlineLevel="0" collapsed="false">
      <c r="A726" s="336"/>
      <c r="B726" s="341" t="n">
        <f aca="false">+[4]data1cf!A726</f>
        <v>-69969.3714503522</v>
      </c>
      <c r="C726" s="341" t="n">
        <f aca="false">+[4]data1cf!B726</f>
        <v>12015.0248975234</v>
      </c>
      <c r="D726" s="341" t="n">
        <f aca="false">+[4]data1cf!C726</f>
        <v>13033.531798329</v>
      </c>
      <c r="E726" s="341" t="n">
        <f aca="false">+[4]data1cf!D726</f>
        <v>12701.8946804251</v>
      </c>
      <c r="F726" s="341" t="n">
        <f aca="false">+[4]data1cf!E726</f>
        <v>12421.4314627277</v>
      </c>
      <c r="G726" s="341" t="n">
        <f aca="false">+[4]data1cf!F726</f>
        <v>12111.7994896288</v>
      </c>
      <c r="H726" s="341" t="n">
        <f aca="false">+[4]data1cf!G726</f>
        <v>11896.5666132574</v>
      </c>
      <c r="I726" s="341" t="n">
        <f aca="false">+[4]data1cf!H726</f>
        <v>11748.6221572819</v>
      </c>
      <c r="J726" s="341" t="n">
        <f aca="false">+[4]data1cf!I726</f>
        <v>11758.4176117318</v>
      </c>
      <c r="K726" s="341" t="n">
        <f aca="false">+[4]data1cf!J726</f>
        <v>11803.5832671597</v>
      </c>
      <c r="L726" s="341" t="n">
        <f aca="false">+[4]data1cf!K726</f>
        <v>11718.3449419623</v>
      </c>
      <c r="M726" s="341" t="n">
        <f aca="false">+[4]data1cf!L726</f>
        <v>11501.8525431715</v>
      </c>
      <c r="N726" s="341" t="n">
        <f aca="false">+[4]data1cf!M726</f>
        <v>11543.68977007</v>
      </c>
      <c r="O726" s="341" t="n">
        <f aca="false">+[4]data1cf!N726</f>
        <v>11406.0418755965</v>
      </c>
      <c r="P726" s="341" t="n">
        <f aca="false">+[4]data1cf!O726</f>
        <v>11499.7586898074</v>
      </c>
      <c r="Q726" s="341" t="n">
        <f aca="false">+[4]data1cf!P726</f>
        <v>11547.6264090269</v>
      </c>
      <c r="R726" s="341" t="n">
        <f aca="false">+[4]data1cf!Q726</f>
        <v>802.520702786959</v>
      </c>
      <c r="S726" s="341" t="n">
        <f aca="false">+[4]data1cf!R726</f>
        <v>0</v>
      </c>
      <c r="T726" s="341" t="n">
        <f aca="false">+[4]data1cf!S726</f>
        <v>0</v>
      </c>
      <c r="U726" s="341" t="n">
        <f aca="false">+[4]data1cf!T726</f>
        <v>0</v>
      </c>
      <c r="V726" s="341" t="n">
        <f aca="false">+[4]data1cf!U726</f>
        <v>0</v>
      </c>
      <c r="W726" s="341" t="n">
        <f aca="false">+[4]data1cf!V726</f>
        <v>0</v>
      </c>
      <c r="X726" s="341" t="n">
        <f aca="false">+[4]data1cf!W726</f>
        <v>0</v>
      </c>
      <c r="Y726" s="341" t="n">
        <f aca="false">+[4]data1cf!X726</f>
        <v>0</v>
      </c>
      <c r="Z726" s="341" t="n">
        <f aca="false">+[4]data1cf!Y726</f>
        <v>0</v>
      </c>
      <c r="AA726" s="341" t="n">
        <f aca="false">+[4]data1cf!Z726</f>
        <v>0</v>
      </c>
      <c r="AB726" s="341"/>
      <c r="AC726" s="342" t="n">
        <f aca="false">XNPV(0.1,B726:AA726,$B$1:$AA$1)</f>
        <v>21966.6157066336</v>
      </c>
      <c r="AD726" s="342" t="n">
        <f aca="false">SUMPRODUCT(B726:AA726,$B$1010:$AA$1010)</f>
        <v>47141.3720418106</v>
      </c>
      <c r="AE726" s="343" t="n">
        <f aca="false">SUMPRODUCT(B726:AA726,$B$1012:$AA$1012)</f>
        <v>46805.8551943582</v>
      </c>
      <c r="AF726" s="344" t="n">
        <f aca="false">XIRR(B726:AA726,$B$1:$AA$1)</f>
        <v>0.153115765999547</v>
      </c>
      <c r="AG726" s="345" t="n">
        <f aca="false">1-EXP(-(1/0.25)*(AD726/ABS($AD$1010)))</f>
        <v>0.978375380737467</v>
      </c>
    </row>
    <row r="727" customFormat="false" ht="12.75" hidden="false" customHeight="false" outlineLevel="0" collapsed="false">
      <c r="A727" s="336"/>
      <c r="B727" s="341" t="n">
        <f aca="false">+[4]data1cf!A727</f>
        <v>-70477.5577365689</v>
      </c>
      <c r="C727" s="341" t="n">
        <f aca="false">+[4]data1cf!B727</f>
        <v>11904.0299635844</v>
      </c>
      <c r="D727" s="341" t="n">
        <f aca="false">+[4]data1cf!C727</f>
        <v>12944.1615207267</v>
      </c>
      <c r="E727" s="341" t="n">
        <f aca="false">+[4]data1cf!D727</f>
        <v>12729.1938466871</v>
      </c>
      <c r="F727" s="341" t="n">
        <f aca="false">+[4]data1cf!E727</f>
        <v>12369.0145395263</v>
      </c>
      <c r="G727" s="341" t="n">
        <f aca="false">+[4]data1cf!F727</f>
        <v>12194.9104155838</v>
      </c>
      <c r="H727" s="341" t="n">
        <f aca="false">+[4]data1cf!G727</f>
        <v>11983.8778039555</v>
      </c>
      <c r="I727" s="341" t="n">
        <f aca="false">+[4]data1cf!H727</f>
        <v>11650.2146506174</v>
      </c>
      <c r="J727" s="341" t="n">
        <f aca="false">+[4]data1cf!I727</f>
        <v>11712.9556101205</v>
      </c>
      <c r="K727" s="341" t="n">
        <f aca="false">+[4]data1cf!J727</f>
        <v>11768.8888152454</v>
      </c>
      <c r="L727" s="341" t="n">
        <f aca="false">+[4]data1cf!K727</f>
        <v>11749.4467224583</v>
      </c>
      <c r="M727" s="341" t="n">
        <f aca="false">+[4]data1cf!L727</f>
        <v>11526.5370985201</v>
      </c>
      <c r="N727" s="341" t="n">
        <f aca="false">+[4]data1cf!M727</f>
        <v>11416.5838518273</v>
      </c>
      <c r="O727" s="341" t="n">
        <f aca="false">+[4]data1cf!N727</f>
        <v>11527.2813413765</v>
      </c>
      <c r="P727" s="341" t="n">
        <f aca="false">+[4]data1cf!O727</f>
        <v>11533.4505712521</v>
      </c>
      <c r="Q727" s="341" t="n">
        <f aca="false">+[4]data1cf!P727</f>
        <v>11561.723925771</v>
      </c>
      <c r="R727" s="341" t="n">
        <f aca="false">+[4]data1cf!Q727</f>
        <v>808.34939621535</v>
      </c>
      <c r="S727" s="341" t="n">
        <f aca="false">+[4]data1cf!R727</f>
        <v>0</v>
      </c>
      <c r="T727" s="341" t="n">
        <f aca="false">+[4]data1cf!S727</f>
        <v>0</v>
      </c>
      <c r="U727" s="341" t="n">
        <f aca="false">+[4]data1cf!T727</f>
        <v>0</v>
      </c>
      <c r="V727" s="341" t="n">
        <f aca="false">+[4]data1cf!U727</f>
        <v>0</v>
      </c>
      <c r="W727" s="341" t="n">
        <f aca="false">+[4]data1cf!V727</f>
        <v>0</v>
      </c>
      <c r="X727" s="341" t="n">
        <f aca="false">+[4]data1cf!W727</f>
        <v>0</v>
      </c>
      <c r="Y727" s="341" t="n">
        <f aca="false">+[4]data1cf!X727</f>
        <v>0</v>
      </c>
      <c r="Z727" s="341" t="n">
        <f aca="false">+[4]data1cf!Y727</f>
        <v>0</v>
      </c>
      <c r="AA727" s="341" t="n">
        <f aca="false">+[4]data1cf!Z727</f>
        <v>0</v>
      </c>
      <c r="AB727" s="341"/>
      <c r="AC727" s="342" t="n">
        <f aca="false">XNPV(0.1,B727:AA727,$B$1:$AA$1)</f>
        <v>21311.6237823013</v>
      </c>
      <c r="AD727" s="342" t="n">
        <f aca="false">SUMPRODUCT(B727:AA727,$B$1010:$AA$1010)</f>
        <v>46481.2943049495</v>
      </c>
      <c r="AE727" s="343" t="n">
        <f aca="false">SUMPRODUCT(B727:AA727,$B$1012:$AA$1012)</f>
        <v>46145.7682378577</v>
      </c>
      <c r="AF727" s="344" t="n">
        <f aca="false">XIRR(B727:AA727,$B$1:$AA$1)</f>
        <v>0.151153763515871</v>
      </c>
      <c r="AG727" s="345" t="n">
        <f aca="false">1-EXP(-(1/0.25)*(AD727/ABS($AD$1010)))</f>
        <v>0.97718278307941</v>
      </c>
    </row>
    <row r="728" customFormat="false" ht="12.75" hidden="false" customHeight="false" outlineLevel="0" collapsed="false">
      <c r="A728" s="336"/>
      <c r="B728" s="341" t="n">
        <f aca="false">+[4]data1cf!A728</f>
        <v>-61820.3313309887</v>
      </c>
      <c r="C728" s="341" t="n">
        <f aca="false">+[4]data1cf!B728</f>
        <v>11863.7302056093</v>
      </c>
      <c r="D728" s="341" t="n">
        <f aca="false">+[4]data1cf!C728</f>
        <v>12699.3310705389</v>
      </c>
      <c r="E728" s="341" t="n">
        <f aca="false">+[4]data1cf!D728</f>
        <v>12430.0493435827</v>
      </c>
      <c r="F728" s="341" t="n">
        <f aca="false">+[4]data1cf!E728</f>
        <v>12121.3300118676</v>
      </c>
      <c r="G728" s="341" t="n">
        <f aca="false">+[4]data1cf!F728</f>
        <v>11901.8155830502</v>
      </c>
      <c r="H728" s="341" t="n">
        <f aca="false">+[4]data1cf!G728</f>
        <v>11862.944829666</v>
      </c>
      <c r="I728" s="341" t="n">
        <f aca="false">+[4]data1cf!H728</f>
        <v>11649.8494274053</v>
      </c>
      <c r="J728" s="341" t="n">
        <f aca="false">+[4]data1cf!I728</f>
        <v>11436.5225332876</v>
      </c>
      <c r="K728" s="341" t="n">
        <f aca="false">+[4]data1cf!J728</f>
        <v>11568.1004890685</v>
      </c>
      <c r="L728" s="341" t="n">
        <f aca="false">+[4]data1cf!K728</f>
        <v>11638.2489587285</v>
      </c>
      <c r="M728" s="341" t="n">
        <f aca="false">+[4]data1cf!L728</f>
        <v>11367.0780329686</v>
      </c>
      <c r="N728" s="341" t="n">
        <f aca="false">+[4]data1cf!M728</f>
        <v>11184.1887068574</v>
      </c>
      <c r="O728" s="341" t="n">
        <f aca="false">+[4]data1cf!N728</f>
        <v>11249.3439787639</v>
      </c>
      <c r="P728" s="341" t="n">
        <f aca="false">+[4]data1cf!O728</f>
        <v>11290.6027202279</v>
      </c>
      <c r="Q728" s="341" t="n">
        <f aca="false">+[4]data1cf!P728</f>
        <v>11163.3451392133</v>
      </c>
      <c r="R728" s="341" t="n">
        <f aca="false">+[4]data1cf!Q728</f>
        <v>709.054472233908</v>
      </c>
      <c r="S728" s="341" t="n">
        <f aca="false">+[4]data1cf!R728</f>
        <v>0</v>
      </c>
      <c r="T728" s="341" t="n">
        <f aca="false">+[4]data1cf!S728</f>
        <v>0</v>
      </c>
      <c r="U728" s="341" t="n">
        <f aca="false">+[4]data1cf!T728</f>
        <v>0</v>
      </c>
      <c r="V728" s="341" t="n">
        <f aca="false">+[4]data1cf!U728</f>
        <v>0</v>
      </c>
      <c r="W728" s="341" t="n">
        <f aca="false">+[4]data1cf!V728</f>
        <v>0</v>
      </c>
      <c r="X728" s="341" t="n">
        <f aca="false">+[4]data1cf!W728</f>
        <v>0</v>
      </c>
      <c r="Y728" s="341" t="n">
        <f aca="false">+[4]data1cf!X728</f>
        <v>0</v>
      </c>
      <c r="Z728" s="341" t="n">
        <f aca="false">+[4]data1cf!Y728</f>
        <v>0</v>
      </c>
      <c r="AA728" s="341" t="n">
        <f aca="false">+[4]data1cf!Z728</f>
        <v>0</v>
      </c>
      <c r="AB728" s="341"/>
      <c r="AC728" s="342" t="n">
        <f aca="false">XNPV(0.1,B728:AA728,$B$1:$AA$1)</f>
        <v>28437.8921545124</v>
      </c>
      <c r="AD728" s="342" t="n">
        <f aca="false">SUMPRODUCT(B728:AA728,$B$1010:$AA$1010)</f>
        <v>53144.3618313671</v>
      </c>
      <c r="AE728" s="343" t="n">
        <f aca="false">SUMPRODUCT(B728:AA728,$B$1012:$AA$1012)</f>
        <v>52815.2125543925</v>
      </c>
      <c r="AF728" s="344" t="n">
        <f aca="false">XIRR(B728:AA728,$B$1:$AA$1)</f>
        <v>0.17639480230799</v>
      </c>
      <c r="AG728" s="345" t="n">
        <f aca="false">1-EXP(-(1/0.25)*(AD728/ABS($AD$1010)))</f>
        <v>0.986728483728003</v>
      </c>
    </row>
    <row r="729" customFormat="false" ht="12.75" hidden="false" customHeight="false" outlineLevel="0" collapsed="false">
      <c r="A729" s="336"/>
      <c r="B729" s="341" t="n">
        <f aca="false">+[4]data1cf!A729</f>
        <v>-69611.9079212062</v>
      </c>
      <c r="C729" s="341" t="n">
        <f aca="false">+[4]data1cf!B729</f>
        <v>12006.4587072392</v>
      </c>
      <c r="D729" s="341" t="n">
        <f aca="false">+[4]data1cf!C729</f>
        <v>13019.2919203247</v>
      </c>
      <c r="E729" s="341" t="n">
        <f aca="false">+[4]data1cf!D729</f>
        <v>12665.1141160363</v>
      </c>
      <c r="F729" s="341" t="n">
        <f aca="false">+[4]data1cf!E729</f>
        <v>12444.1384102958</v>
      </c>
      <c r="G729" s="341" t="n">
        <f aca="false">+[4]data1cf!F729</f>
        <v>12141.3750102127</v>
      </c>
      <c r="H729" s="341" t="n">
        <f aca="false">+[4]data1cf!G729</f>
        <v>12002.9638721853</v>
      </c>
      <c r="I729" s="341" t="n">
        <f aca="false">+[4]data1cf!H729</f>
        <v>11785.4253830141</v>
      </c>
      <c r="J729" s="341" t="n">
        <f aca="false">+[4]data1cf!I729</f>
        <v>11770.4036516849</v>
      </c>
      <c r="K729" s="341" t="n">
        <f aca="false">+[4]data1cf!J729</f>
        <v>11628.5701251822</v>
      </c>
      <c r="L729" s="341" t="n">
        <f aca="false">+[4]data1cf!K729</f>
        <v>11503.0893002436</v>
      </c>
      <c r="M729" s="341" t="n">
        <f aca="false">+[4]data1cf!L729</f>
        <v>11643.7740685393</v>
      </c>
      <c r="N729" s="341" t="n">
        <f aca="false">+[4]data1cf!M729</f>
        <v>11445.8282733087</v>
      </c>
      <c r="O729" s="341" t="n">
        <f aca="false">+[4]data1cf!N729</f>
        <v>11480.7799474599</v>
      </c>
      <c r="P729" s="341" t="n">
        <f aca="false">+[4]data1cf!O729</f>
        <v>11433.3972122161</v>
      </c>
      <c r="Q729" s="341" t="n">
        <f aca="false">+[4]data1cf!P729</f>
        <v>11414.0310568271</v>
      </c>
      <c r="R729" s="341" t="n">
        <f aca="false">+[4]data1cf!Q729</f>
        <v>798.420739093066</v>
      </c>
      <c r="S729" s="341" t="n">
        <f aca="false">+[4]data1cf!R729</f>
        <v>0</v>
      </c>
      <c r="T729" s="341" t="n">
        <f aca="false">+[4]data1cf!S729</f>
        <v>0</v>
      </c>
      <c r="U729" s="341" t="n">
        <f aca="false">+[4]data1cf!T729</f>
        <v>0</v>
      </c>
      <c r="V729" s="341" t="n">
        <f aca="false">+[4]data1cf!U729</f>
        <v>0</v>
      </c>
      <c r="W729" s="341" t="n">
        <f aca="false">+[4]data1cf!V729</f>
        <v>0</v>
      </c>
      <c r="X729" s="341" t="n">
        <f aca="false">+[4]data1cf!W729</f>
        <v>0</v>
      </c>
      <c r="Y729" s="341" t="n">
        <f aca="false">+[4]data1cf!X729</f>
        <v>0</v>
      </c>
      <c r="Z729" s="341" t="n">
        <f aca="false">+[4]data1cf!Y729</f>
        <v>0</v>
      </c>
      <c r="AA729" s="341" t="n">
        <f aca="false">+[4]data1cf!Z729</f>
        <v>0</v>
      </c>
      <c r="AB729" s="341"/>
      <c r="AC729" s="342" t="n">
        <f aca="false">XNPV(0.1,B729:AA729,$B$1:$AA$1)</f>
        <v>22228.0286698043</v>
      </c>
      <c r="AD729" s="342" t="n">
        <f aca="false">SUMPRODUCT(B729:AA729,$B$1010:$AA$1010)</f>
        <v>47353.2498753949</v>
      </c>
      <c r="AE729" s="343" t="n">
        <f aca="false">SUMPRODUCT(B729:AA729,$B$1012:$AA$1012)</f>
        <v>47018.5288555428</v>
      </c>
      <c r="AF729" s="344" t="n">
        <f aca="false">XIRR(B729:AA729,$B$1:$AA$1)</f>
        <v>0.154042921008144</v>
      </c>
      <c r="AG729" s="345" t="n">
        <f aca="false">1-EXP(-(1/0.25)*(AD729/ABS($AD$1010)))</f>
        <v>0.97874481631086</v>
      </c>
    </row>
    <row r="730" customFormat="false" ht="12.75" hidden="false" customHeight="false" outlineLevel="0" collapsed="false">
      <c r="A730" s="336"/>
      <c r="B730" s="341" t="n">
        <f aca="false">+[4]data1cf!A730</f>
        <v>-73426.0236796951</v>
      </c>
      <c r="C730" s="341" t="n">
        <f aca="false">+[4]data1cf!B730</f>
        <v>12152.0735153541</v>
      </c>
      <c r="D730" s="341" t="n">
        <f aca="false">+[4]data1cf!C730</f>
        <v>13129.917369823</v>
      </c>
      <c r="E730" s="341" t="n">
        <f aca="false">+[4]data1cf!D730</f>
        <v>12797.5552404208</v>
      </c>
      <c r="F730" s="341" t="n">
        <f aca="false">+[4]data1cf!E730</f>
        <v>12391.6220047733</v>
      </c>
      <c r="G730" s="341" t="n">
        <f aca="false">+[4]data1cf!F730</f>
        <v>12373.5734776746</v>
      </c>
      <c r="H730" s="341" t="n">
        <f aca="false">+[4]data1cf!G730</f>
        <v>12041.6304778937</v>
      </c>
      <c r="I730" s="341" t="n">
        <f aca="false">+[4]data1cf!H730</f>
        <v>11712.993671755</v>
      </c>
      <c r="J730" s="341" t="n">
        <f aca="false">+[4]data1cf!I730</f>
        <v>11794.5045988636</v>
      </c>
      <c r="K730" s="341" t="n">
        <f aca="false">+[4]data1cf!J730</f>
        <v>11712.476991404</v>
      </c>
      <c r="L730" s="341" t="n">
        <f aca="false">+[4]data1cf!K730</f>
        <v>11701.0088700232</v>
      </c>
      <c r="M730" s="341" t="n">
        <f aca="false">+[4]data1cf!L730</f>
        <v>11737.2292856204</v>
      </c>
      <c r="N730" s="341" t="n">
        <f aca="false">+[4]data1cf!M730</f>
        <v>11745.4987754676</v>
      </c>
      <c r="O730" s="341" t="n">
        <f aca="false">+[4]data1cf!N730</f>
        <v>11487.625302228</v>
      </c>
      <c r="P730" s="341" t="n">
        <f aca="false">+[4]data1cf!O730</f>
        <v>11499.3175724123</v>
      </c>
      <c r="Q730" s="341" t="n">
        <f aca="false">+[4]data1cf!P730</f>
        <v>11335.189990786</v>
      </c>
      <c r="R730" s="341" t="n">
        <f aca="false">+[4]data1cf!Q730</f>
        <v>842.167121196631</v>
      </c>
      <c r="S730" s="341" t="n">
        <f aca="false">+[4]data1cf!R730</f>
        <v>0</v>
      </c>
      <c r="T730" s="341" t="n">
        <f aca="false">+[4]data1cf!S730</f>
        <v>0</v>
      </c>
      <c r="U730" s="341" t="n">
        <f aca="false">+[4]data1cf!T730</f>
        <v>0</v>
      </c>
      <c r="V730" s="341" t="n">
        <f aca="false">+[4]data1cf!U730</f>
        <v>0</v>
      </c>
      <c r="W730" s="341" t="n">
        <f aca="false">+[4]data1cf!V730</f>
        <v>0</v>
      </c>
      <c r="X730" s="341" t="n">
        <f aca="false">+[4]data1cf!W730</f>
        <v>0</v>
      </c>
      <c r="Y730" s="341" t="n">
        <f aca="false">+[4]data1cf!X730</f>
        <v>0</v>
      </c>
      <c r="Z730" s="341" t="n">
        <f aca="false">+[4]data1cf!Y730</f>
        <v>0</v>
      </c>
      <c r="AA730" s="341" t="n">
        <f aca="false">+[4]data1cf!Z730</f>
        <v>0</v>
      </c>
      <c r="AB730" s="341"/>
      <c r="AC730" s="342" t="n">
        <f aca="false">XNPV(0.1,B730:AA730,$B$1:$AA$1)</f>
        <v>19091.2838502545</v>
      </c>
      <c r="AD730" s="342" t="n">
        <f aca="false">SUMPRODUCT(B730:AA730,$B$1010:$AA$1010)</f>
        <v>44384.9928545426</v>
      </c>
      <c r="AE730" s="343" t="n">
        <f aca="false">SUMPRODUCT(B730:AA730,$B$1012:$AA$1012)</f>
        <v>44047.9923971161</v>
      </c>
      <c r="AF730" s="344" t="n">
        <f aca="false">XIRR(B730:AA730,$B$1:$AA$1)</f>
        <v>0.144406655631495</v>
      </c>
      <c r="AG730" s="345" t="n">
        <f aca="false">1-EXP(-(1/0.25)*(AD730/ABS($AD$1010)))</f>
        <v>0.972941429393891</v>
      </c>
    </row>
    <row r="731" customFormat="false" ht="12.75" hidden="false" customHeight="false" outlineLevel="0" collapsed="false">
      <c r="A731" s="336"/>
      <c r="B731" s="341" t="n">
        <f aca="false">+[4]data1cf!A731</f>
        <v>-65752.8404551618</v>
      </c>
      <c r="C731" s="341" t="n">
        <f aca="false">+[4]data1cf!B731</f>
        <v>12095.2043819001</v>
      </c>
      <c r="D731" s="341" t="n">
        <f aca="false">+[4]data1cf!C731</f>
        <v>12814.8939253555</v>
      </c>
      <c r="E731" s="341" t="n">
        <f aca="false">+[4]data1cf!D731</f>
        <v>12509.5767872379</v>
      </c>
      <c r="F731" s="341" t="n">
        <f aca="false">+[4]data1cf!E731</f>
        <v>12299.5933569181</v>
      </c>
      <c r="G731" s="341" t="n">
        <f aca="false">+[4]data1cf!F731</f>
        <v>12031.4466888224</v>
      </c>
      <c r="H731" s="341" t="n">
        <f aca="false">+[4]data1cf!G731</f>
        <v>11907.3918887118</v>
      </c>
      <c r="I731" s="341" t="n">
        <f aca="false">+[4]data1cf!H731</f>
        <v>11845.5414321178</v>
      </c>
      <c r="J731" s="341" t="n">
        <f aca="false">+[4]data1cf!I731</f>
        <v>11693.9689669233</v>
      </c>
      <c r="K731" s="341" t="n">
        <f aca="false">+[4]data1cf!J731</f>
        <v>11631.3545626866</v>
      </c>
      <c r="L731" s="341" t="n">
        <f aca="false">+[4]data1cf!K731</f>
        <v>11514.7140804001</v>
      </c>
      <c r="M731" s="341" t="n">
        <f aca="false">+[4]data1cf!L731</f>
        <v>11579.5866542889</v>
      </c>
      <c r="N731" s="341" t="n">
        <f aca="false">+[4]data1cf!M731</f>
        <v>11610.921197989</v>
      </c>
      <c r="O731" s="341" t="n">
        <f aca="false">+[4]data1cf!N731</f>
        <v>11360.9326272998</v>
      </c>
      <c r="P731" s="341" t="n">
        <f aca="false">+[4]data1cf!O731</f>
        <v>11284.7444577147</v>
      </c>
      <c r="Q731" s="341" t="n">
        <f aca="false">+[4]data1cf!P731</f>
        <v>11216.6462731111</v>
      </c>
      <c r="R731" s="341" t="n">
        <f aca="false">+[4]data1cf!Q731</f>
        <v>754.158778884524</v>
      </c>
      <c r="S731" s="341" t="n">
        <f aca="false">+[4]data1cf!R731</f>
        <v>0</v>
      </c>
      <c r="T731" s="341" t="n">
        <f aca="false">+[4]data1cf!S731</f>
        <v>0</v>
      </c>
      <c r="U731" s="341" t="n">
        <f aca="false">+[4]data1cf!T731</f>
        <v>0</v>
      </c>
      <c r="V731" s="341" t="n">
        <f aca="false">+[4]data1cf!U731</f>
        <v>0</v>
      </c>
      <c r="W731" s="341" t="n">
        <f aca="false">+[4]data1cf!V731</f>
        <v>0</v>
      </c>
      <c r="X731" s="341" t="n">
        <f aca="false">+[4]data1cf!W731</f>
        <v>0</v>
      </c>
      <c r="Y731" s="341" t="n">
        <f aca="false">+[4]data1cf!X731</f>
        <v>0</v>
      </c>
      <c r="Z731" s="341" t="n">
        <f aca="false">+[4]data1cf!Y731</f>
        <v>0</v>
      </c>
      <c r="AA731" s="341" t="n">
        <f aca="false">+[4]data1cf!Z731</f>
        <v>0</v>
      </c>
      <c r="AB731" s="341"/>
      <c r="AC731" s="342" t="n">
        <f aca="false">XNPV(0.1,B731:AA731,$B$1:$AA$1)</f>
        <v>25561.5256004936</v>
      </c>
      <c r="AD731" s="342" t="n">
        <f aca="false">SUMPRODUCT(B731:AA731,$B$1010:$AA$1010)</f>
        <v>50548.6921243328</v>
      </c>
      <c r="AE731" s="343" t="n">
        <f aca="false">SUMPRODUCT(B731:AA731,$B$1012:$AA$1012)</f>
        <v>50215.8402423865</v>
      </c>
      <c r="AF731" s="344" t="n">
        <f aca="false">XIRR(B731:AA731,$B$1:$AA$1)</f>
        <v>0.165176423306361</v>
      </c>
      <c r="AG731" s="345" t="n">
        <f aca="false">1-EXP(-(1/0.25)*(AD731/ABS($AD$1010)))</f>
        <v>0.983609182910005</v>
      </c>
    </row>
    <row r="732" customFormat="false" ht="12.75" hidden="false" customHeight="false" outlineLevel="0" collapsed="false">
      <c r="A732" s="336"/>
      <c r="B732" s="341" t="n">
        <f aca="false">+[4]data1cf!A732</f>
        <v>-70301.7448708796</v>
      </c>
      <c r="C732" s="341" t="n">
        <f aca="false">+[4]data1cf!B732</f>
        <v>12198.4464233587</v>
      </c>
      <c r="D732" s="341" t="n">
        <f aca="false">+[4]data1cf!C732</f>
        <v>12972.8185333842</v>
      </c>
      <c r="E732" s="341" t="n">
        <f aca="false">+[4]data1cf!D732</f>
        <v>12716.1854557705</v>
      </c>
      <c r="F732" s="341" t="n">
        <f aca="false">+[4]data1cf!E732</f>
        <v>12454.7307996691</v>
      </c>
      <c r="G732" s="341" t="n">
        <f aca="false">+[4]data1cf!F732</f>
        <v>12111.9242699013</v>
      </c>
      <c r="H732" s="341" t="n">
        <f aca="false">+[4]data1cf!G732</f>
        <v>12017.4913867674</v>
      </c>
      <c r="I732" s="341" t="n">
        <f aca="false">+[4]data1cf!H732</f>
        <v>11896.6835578125</v>
      </c>
      <c r="J732" s="341" t="n">
        <f aca="false">+[4]data1cf!I732</f>
        <v>11646.9001219212</v>
      </c>
      <c r="K732" s="341" t="n">
        <f aca="false">+[4]data1cf!J732</f>
        <v>11677.9052160198</v>
      </c>
      <c r="L732" s="341" t="n">
        <f aca="false">+[4]data1cf!K732</f>
        <v>11642.1709620986</v>
      </c>
      <c r="M732" s="341" t="n">
        <f aca="false">+[4]data1cf!L732</f>
        <v>11570.7132981823</v>
      </c>
      <c r="N732" s="341" t="n">
        <f aca="false">+[4]data1cf!M732</f>
        <v>11553.4503220294</v>
      </c>
      <c r="O732" s="341" t="n">
        <f aca="false">+[4]data1cf!N732</f>
        <v>11644.4060648674</v>
      </c>
      <c r="P732" s="341" t="n">
        <f aca="false">+[4]data1cf!O732</f>
        <v>11630.1875090054</v>
      </c>
      <c r="Q732" s="341" t="n">
        <f aca="false">+[4]data1cf!P732</f>
        <v>11438.595542266</v>
      </c>
      <c r="R732" s="341" t="n">
        <f aca="false">+[4]data1cf!Q732</f>
        <v>806.33289297104</v>
      </c>
      <c r="S732" s="341" t="n">
        <f aca="false">+[4]data1cf!R732</f>
        <v>0</v>
      </c>
      <c r="T732" s="341" t="n">
        <f aca="false">+[4]data1cf!S732</f>
        <v>0</v>
      </c>
      <c r="U732" s="341" t="n">
        <f aca="false">+[4]data1cf!T732</f>
        <v>0</v>
      </c>
      <c r="V732" s="341" t="n">
        <f aca="false">+[4]data1cf!U732</f>
        <v>0</v>
      </c>
      <c r="W732" s="341" t="n">
        <f aca="false">+[4]data1cf!V732</f>
        <v>0</v>
      </c>
      <c r="X732" s="341" t="n">
        <f aca="false">+[4]data1cf!W732</f>
        <v>0</v>
      </c>
      <c r="Y732" s="341" t="n">
        <f aca="false">+[4]data1cf!X732</f>
        <v>0</v>
      </c>
      <c r="Z732" s="341" t="n">
        <f aca="false">+[4]data1cf!Y732</f>
        <v>0</v>
      </c>
      <c r="AA732" s="341" t="n">
        <f aca="false">+[4]data1cf!Z732</f>
        <v>0</v>
      </c>
      <c r="AB732" s="341"/>
      <c r="AC732" s="342" t="n">
        <f aca="false">XNPV(0.1,B732:AA732,$B$1:$AA$1)</f>
        <v>21899.204602584</v>
      </c>
      <c r="AD732" s="342" t="n">
        <f aca="false">SUMPRODUCT(B732:AA732,$B$1010:$AA$1010)</f>
        <v>47127.1307209985</v>
      </c>
      <c r="AE732" s="343" t="n">
        <f aca="false">SUMPRODUCT(B732:AA732,$B$1012:$AA$1012)</f>
        <v>46790.8712389522</v>
      </c>
      <c r="AF732" s="344" t="n">
        <f aca="false">XIRR(B732:AA732,$B$1:$AA$1)</f>
        <v>0.152768070803953</v>
      </c>
      <c r="AG732" s="345" t="n">
        <f aca="false">1-EXP(-(1/0.25)*(AD732/ABS($AD$1010)))</f>
        <v>0.978350320140202</v>
      </c>
    </row>
    <row r="733" customFormat="false" ht="12.75" hidden="false" customHeight="false" outlineLevel="0" collapsed="false">
      <c r="A733" s="336"/>
      <c r="B733" s="341" t="n">
        <f aca="false">+[4]data1cf!A733</f>
        <v>-70549.5669384159</v>
      </c>
      <c r="C733" s="341" t="n">
        <f aca="false">+[4]data1cf!B733</f>
        <v>12134.6184526428</v>
      </c>
      <c r="D733" s="341" t="n">
        <f aca="false">+[4]data1cf!C733</f>
        <v>13186.1681855466</v>
      </c>
      <c r="E733" s="341" t="n">
        <f aca="false">+[4]data1cf!D733</f>
        <v>12691.498736939</v>
      </c>
      <c r="F733" s="341" t="n">
        <f aca="false">+[4]data1cf!E733</f>
        <v>12500.8562967994</v>
      </c>
      <c r="G733" s="341" t="n">
        <f aca="false">+[4]data1cf!F733</f>
        <v>12244.631284608</v>
      </c>
      <c r="H733" s="341" t="n">
        <f aca="false">+[4]data1cf!G733</f>
        <v>11926.8904741626</v>
      </c>
      <c r="I733" s="341" t="n">
        <f aca="false">+[4]data1cf!H733</f>
        <v>11829.0273672795</v>
      </c>
      <c r="J733" s="341" t="n">
        <f aca="false">+[4]data1cf!I733</f>
        <v>11714.6760804469</v>
      </c>
      <c r="K733" s="341" t="n">
        <f aca="false">+[4]data1cf!J733</f>
        <v>11709.7000769321</v>
      </c>
      <c r="L733" s="341" t="n">
        <f aca="false">+[4]data1cf!K733</f>
        <v>11724.8235201896</v>
      </c>
      <c r="M733" s="341" t="n">
        <f aca="false">+[4]data1cf!L733</f>
        <v>11658.2883383372</v>
      </c>
      <c r="N733" s="341" t="n">
        <f aca="false">+[4]data1cf!M733</f>
        <v>11544.9110491433</v>
      </c>
      <c r="O733" s="341" t="n">
        <f aca="false">+[4]data1cf!N733</f>
        <v>11523.359559051</v>
      </c>
      <c r="P733" s="341" t="n">
        <f aca="false">+[4]data1cf!O733</f>
        <v>11436.9552412043</v>
      </c>
      <c r="Q733" s="341" t="n">
        <f aca="false">+[4]data1cf!P733</f>
        <v>11481.1476861081</v>
      </c>
      <c r="R733" s="341" t="n">
        <f aca="false">+[4]data1cf!Q733</f>
        <v>809.175312956855</v>
      </c>
      <c r="S733" s="341" t="n">
        <f aca="false">+[4]data1cf!R733</f>
        <v>0</v>
      </c>
      <c r="T733" s="341" t="n">
        <f aca="false">+[4]data1cf!S733</f>
        <v>0</v>
      </c>
      <c r="U733" s="341" t="n">
        <f aca="false">+[4]data1cf!T733</f>
        <v>0</v>
      </c>
      <c r="V733" s="341" t="n">
        <f aca="false">+[4]data1cf!U733</f>
        <v>0</v>
      </c>
      <c r="W733" s="341" t="n">
        <f aca="false">+[4]data1cf!V733</f>
        <v>0</v>
      </c>
      <c r="X733" s="341" t="n">
        <f aca="false">+[4]data1cf!W733</f>
        <v>0</v>
      </c>
      <c r="Y733" s="341" t="n">
        <f aca="false">+[4]data1cf!X733</f>
        <v>0</v>
      </c>
      <c r="Z733" s="341" t="n">
        <f aca="false">+[4]data1cf!Y733</f>
        <v>0</v>
      </c>
      <c r="AA733" s="341" t="n">
        <f aca="false">+[4]data1cf!Z733</f>
        <v>0</v>
      </c>
      <c r="AB733" s="341"/>
      <c r="AC733" s="342" t="n">
        <f aca="false">XNPV(0.1,B733:AA733,$B$1:$AA$1)</f>
        <v>21808.9493685149</v>
      </c>
      <c r="AD733" s="342" t="n">
        <f aca="false">SUMPRODUCT(B733:AA733,$B$1010:$AA$1010)</f>
        <v>47049.4412838183</v>
      </c>
      <c r="AE733" s="343" t="n">
        <f aca="false">SUMPRODUCT(B733:AA733,$B$1012:$AA$1012)</f>
        <v>46713.1491330565</v>
      </c>
      <c r="AF733" s="344" t="n">
        <f aca="false">XIRR(B733:AA733,$B$1:$AA$1)</f>
        <v>0.152454417060218</v>
      </c>
      <c r="AG733" s="345" t="n">
        <f aca="false">1-EXP(-(1/0.25)*(AD733/ABS($AD$1010)))</f>
        <v>0.978213097005594</v>
      </c>
    </row>
    <row r="734" customFormat="false" ht="12.75" hidden="false" customHeight="false" outlineLevel="0" collapsed="false">
      <c r="A734" s="336"/>
      <c r="B734" s="341" t="n">
        <f aca="false">+[4]data1cf!A734</f>
        <v>-73886.6158694898</v>
      </c>
      <c r="C734" s="341" t="n">
        <f aca="false">+[4]data1cf!B734</f>
        <v>11997.4468842125</v>
      </c>
      <c r="D734" s="341" t="n">
        <f aca="false">+[4]data1cf!C734</f>
        <v>13198.137525715</v>
      </c>
      <c r="E734" s="341" t="n">
        <f aca="false">+[4]data1cf!D734</f>
        <v>12796.579526624</v>
      </c>
      <c r="F734" s="341" t="n">
        <f aca="false">+[4]data1cf!E734</f>
        <v>12640.2522854112</v>
      </c>
      <c r="G734" s="341" t="n">
        <f aca="false">+[4]data1cf!F734</f>
        <v>12300.1794747789</v>
      </c>
      <c r="H734" s="341" t="n">
        <f aca="false">+[4]data1cf!G734</f>
        <v>12091.9517055145</v>
      </c>
      <c r="I734" s="341" t="n">
        <f aca="false">+[4]data1cf!H734</f>
        <v>11896.2069508691</v>
      </c>
      <c r="J734" s="341" t="n">
        <f aca="false">+[4]data1cf!I734</f>
        <v>11960.1519910539</v>
      </c>
      <c r="K734" s="341" t="n">
        <f aca="false">+[4]data1cf!J734</f>
        <v>11678.0280416159</v>
      </c>
      <c r="L734" s="341" t="n">
        <f aca="false">+[4]data1cf!K734</f>
        <v>11698.9963454749</v>
      </c>
      <c r="M734" s="341" t="n">
        <f aca="false">+[4]data1cf!L734</f>
        <v>11689.6283797696</v>
      </c>
      <c r="N734" s="341" t="n">
        <f aca="false">+[4]data1cf!M734</f>
        <v>11572.8274444974</v>
      </c>
      <c r="O734" s="341" t="n">
        <f aca="false">+[4]data1cf!N734</f>
        <v>11591.0809924884</v>
      </c>
      <c r="P734" s="341" t="n">
        <f aca="false">+[4]data1cf!O734</f>
        <v>11637.7060757579</v>
      </c>
      <c r="Q734" s="341" t="n">
        <f aca="false">+[4]data1cf!P734</f>
        <v>11635.195355697</v>
      </c>
      <c r="R734" s="341" t="n">
        <f aca="false">+[4]data1cf!Q734</f>
        <v>847.4499293767</v>
      </c>
      <c r="S734" s="341" t="n">
        <f aca="false">+[4]data1cf!R734</f>
        <v>0</v>
      </c>
      <c r="T734" s="341" t="n">
        <f aca="false">+[4]data1cf!S734</f>
        <v>0</v>
      </c>
      <c r="U734" s="341" t="n">
        <f aca="false">+[4]data1cf!T734</f>
        <v>0</v>
      </c>
      <c r="V734" s="341" t="n">
        <f aca="false">+[4]data1cf!U734</f>
        <v>0</v>
      </c>
      <c r="W734" s="341" t="n">
        <f aca="false">+[4]data1cf!V734</f>
        <v>0</v>
      </c>
      <c r="X734" s="341" t="n">
        <f aca="false">+[4]data1cf!W734</f>
        <v>0</v>
      </c>
      <c r="Y734" s="341" t="n">
        <f aca="false">+[4]data1cf!X734</f>
        <v>0</v>
      </c>
      <c r="Z734" s="341" t="n">
        <f aca="false">+[4]data1cf!Y734</f>
        <v>0</v>
      </c>
      <c r="AA734" s="341" t="n">
        <f aca="false">+[4]data1cf!Z734</f>
        <v>0</v>
      </c>
      <c r="AB734" s="341"/>
      <c r="AC734" s="342" t="n">
        <f aca="false">XNPV(0.1,B734:AA734,$B$1:$AA$1)</f>
        <v>18921.7789167373</v>
      </c>
      <c r="AD734" s="342" t="n">
        <f aca="false">SUMPRODUCT(B734:AA734,$B$1010:$AA$1010)</f>
        <v>44346.1587504345</v>
      </c>
      <c r="AE734" s="343" t="n">
        <f aca="false">SUMPRODUCT(B734:AA734,$B$1012:$AA$1012)</f>
        <v>44007.3765535513</v>
      </c>
      <c r="AF734" s="344" t="n">
        <f aca="false">XIRR(B734:AA734,$B$1:$AA$1)</f>
        <v>0.143669329700455</v>
      </c>
      <c r="AG734" s="345" t="n">
        <f aca="false">1-EXP(-(1/0.25)*(AD734/ABS($AD$1010)))</f>
        <v>0.97285583500637</v>
      </c>
    </row>
    <row r="735" customFormat="false" ht="12.75" hidden="false" customHeight="false" outlineLevel="0" collapsed="false">
      <c r="A735" s="336"/>
      <c r="B735" s="341" t="n">
        <f aca="false">+[4]data1cf!A735</f>
        <v>-60719.0151424236</v>
      </c>
      <c r="C735" s="341" t="n">
        <f aca="false">+[4]data1cf!B735</f>
        <v>11763.6459859237</v>
      </c>
      <c r="D735" s="341" t="n">
        <f aca="false">+[4]data1cf!C735</f>
        <v>12668.8970218551</v>
      </c>
      <c r="E735" s="341" t="n">
        <f aca="false">+[4]data1cf!D735</f>
        <v>12472.3449665876</v>
      </c>
      <c r="F735" s="341" t="n">
        <f aca="false">+[4]data1cf!E735</f>
        <v>12194.4694702649</v>
      </c>
      <c r="G735" s="341" t="n">
        <f aca="false">+[4]data1cf!F735</f>
        <v>11863.298263498</v>
      </c>
      <c r="H735" s="341" t="n">
        <f aca="false">+[4]data1cf!G735</f>
        <v>11600.2273484714</v>
      </c>
      <c r="I735" s="341" t="n">
        <f aca="false">+[4]data1cf!H735</f>
        <v>11578.887200015</v>
      </c>
      <c r="J735" s="341" t="n">
        <f aca="false">+[4]data1cf!I735</f>
        <v>11511.0580633624</v>
      </c>
      <c r="K735" s="341" t="n">
        <f aca="false">+[4]data1cf!J735</f>
        <v>11604.4816099667</v>
      </c>
      <c r="L735" s="341" t="n">
        <f aca="false">+[4]data1cf!K735</f>
        <v>11384.9075793482</v>
      </c>
      <c r="M735" s="341" t="n">
        <f aca="false">+[4]data1cf!L735</f>
        <v>11415.2201913919</v>
      </c>
      <c r="N735" s="341" t="n">
        <f aca="false">+[4]data1cf!M735</f>
        <v>11337.2411324623</v>
      </c>
      <c r="O735" s="341" t="n">
        <f aca="false">+[4]data1cf!N735</f>
        <v>11265.113177723</v>
      </c>
      <c r="P735" s="341" t="n">
        <f aca="false">+[4]data1cf!O735</f>
        <v>11165.3607910854</v>
      </c>
      <c r="Q735" s="341" t="n">
        <f aca="false">+[4]data1cf!P735</f>
        <v>11172.1834088515</v>
      </c>
      <c r="R735" s="341" t="n">
        <f aca="false">+[4]data1cf!Q735</f>
        <v>696.422816077541</v>
      </c>
      <c r="S735" s="341" t="n">
        <f aca="false">+[4]data1cf!R735</f>
        <v>0</v>
      </c>
      <c r="T735" s="341" t="n">
        <f aca="false">+[4]data1cf!S735</f>
        <v>0</v>
      </c>
      <c r="U735" s="341" t="n">
        <f aca="false">+[4]data1cf!T735</f>
        <v>0</v>
      </c>
      <c r="V735" s="341" t="n">
        <f aca="false">+[4]data1cf!U735</f>
        <v>0</v>
      </c>
      <c r="W735" s="341" t="n">
        <f aca="false">+[4]data1cf!V735</f>
        <v>0</v>
      </c>
      <c r="X735" s="341" t="n">
        <f aca="false">+[4]data1cf!W735</f>
        <v>0</v>
      </c>
      <c r="Y735" s="341" t="n">
        <f aca="false">+[4]data1cf!X735</f>
        <v>0</v>
      </c>
      <c r="Z735" s="341" t="n">
        <f aca="false">+[4]data1cf!Y735</f>
        <v>0</v>
      </c>
      <c r="AA735" s="341" t="n">
        <f aca="false">+[4]data1cf!Z735</f>
        <v>0</v>
      </c>
      <c r="AB735" s="341"/>
      <c r="AC735" s="342" t="n">
        <f aca="false">XNPV(0.1,B735:AA735,$B$1:$AA$1)</f>
        <v>29285.4148678384</v>
      </c>
      <c r="AD735" s="342" t="n">
        <f aca="false">SUMPRODUCT(B735:AA735,$B$1010:$AA$1010)</f>
        <v>53933.0641584571</v>
      </c>
      <c r="AE735" s="343" t="n">
        <f aca="false">SUMPRODUCT(B735:AA735,$B$1012:$AA$1012)</f>
        <v>53604.6620770105</v>
      </c>
      <c r="AF735" s="344" t="n">
        <f aca="false">XIRR(B735:AA735,$B$1:$AA$1)</f>
        <v>0.179845724109405</v>
      </c>
      <c r="AG735" s="345" t="n">
        <f aca="false">1-EXP(-(1/0.25)*(AD735/ABS($AD$1010)))</f>
        <v>0.98755304062645</v>
      </c>
    </row>
    <row r="736" customFormat="false" ht="12.75" hidden="false" customHeight="false" outlineLevel="0" collapsed="false">
      <c r="A736" s="336"/>
      <c r="B736" s="341" t="n">
        <f aca="false">+[4]data1cf!A736</f>
        <v>-62668.9278152999</v>
      </c>
      <c r="C736" s="341" t="n">
        <f aca="false">+[4]data1cf!B736</f>
        <v>11822.0936934607</v>
      </c>
      <c r="D736" s="341" t="n">
        <f aca="false">+[4]data1cf!C736</f>
        <v>12694.6185779714</v>
      </c>
      <c r="E736" s="341" t="n">
        <f aca="false">+[4]data1cf!D736</f>
        <v>12472.5542484301</v>
      </c>
      <c r="F736" s="341" t="n">
        <f aca="false">+[4]data1cf!E736</f>
        <v>12271.3886800249</v>
      </c>
      <c r="G736" s="341" t="n">
        <f aca="false">+[4]data1cf!F736</f>
        <v>12039.1291453733</v>
      </c>
      <c r="H736" s="341" t="n">
        <f aca="false">+[4]data1cf!G736</f>
        <v>11691.7881137256</v>
      </c>
      <c r="I736" s="341" t="n">
        <f aca="false">+[4]data1cf!H736</f>
        <v>11519.9478728202</v>
      </c>
      <c r="J736" s="341" t="n">
        <f aca="false">+[4]data1cf!I736</f>
        <v>11487.3283314875</v>
      </c>
      <c r="K736" s="341" t="n">
        <f aca="false">+[4]data1cf!J736</f>
        <v>11494.5730425461</v>
      </c>
      <c r="L736" s="341" t="n">
        <f aca="false">+[4]data1cf!K736</f>
        <v>11472.6358518372</v>
      </c>
      <c r="M736" s="341" t="n">
        <f aca="false">+[4]data1cf!L736</f>
        <v>11410.6652634088</v>
      </c>
      <c r="N736" s="341" t="n">
        <f aca="false">+[4]data1cf!M736</f>
        <v>11475.5344319377</v>
      </c>
      <c r="O736" s="341" t="n">
        <f aca="false">+[4]data1cf!N736</f>
        <v>11335.8788614138</v>
      </c>
      <c r="P736" s="341" t="n">
        <f aca="false">+[4]data1cf!O736</f>
        <v>11127.007746271</v>
      </c>
      <c r="Q736" s="341" t="n">
        <f aca="false">+[4]data1cf!P736</f>
        <v>11194.1550810498</v>
      </c>
      <c r="R736" s="341" t="n">
        <f aca="false">+[4]data1cf!Q736</f>
        <v>718.787534470364</v>
      </c>
      <c r="S736" s="341" t="n">
        <f aca="false">+[4]data1cf!R736</f>
        <v>0</v>
      </c>
      <c r="T736" s="341" t="n">
        <f aca="false">+[4]data1cf!S736</f>
        <v>0</v>
      </c>
      <c r="U736" s="341" t="n">
        <f aca="false">+[4]data1cf!T736</f>
        <v>0</v>
      </c>
      <c r="V736" s="341" t="n">
        <f aca="false">+[4]data1cf!U736</f>
        <v>0</v>
      </c>
      <c r="W736" s="341" t="n">
        <f aca="false">+[4]data1cf!V736</f>
        <v>0</v>
      </c>
      <c r="X736" s="341" t="n">
        <f aca="false">+[4]data1cf!W736</f>
        <v>0</v>
      </c>
      <c r="Y736" s="341" t="n">
        <f aca="false">+[4]data1cf!X736</f>
        <v>0</v>
      </c>
      <c r="Z736" s="341" t="n">
        <f aca="false">+[4]data1cf!Y736</f>
        <v>0</v>
      </c>
      <c r="AA736" s="341" t="n">
        <f aca="false">+[4]data1cf!Z736</f>
        <v>0</v>
      </c>
      <c r="AB736" s="341"/>
      <c r="AC736" s="342" t="n">
        <f aca="false">XNPV(0.1,B736:AA736,$B$1:$AA$1)</f>
        <v>27632.2337775088</v>
      </c>
      <c r="AD736" s="342" t="n">
        <f aca="false">SUMPRODUCT(B736:AA736,$B$1010:$AA$1010)</f>
        <v>52347.9987543031</v>
      </c>
      <c r="AE736" s="343" t="n">
        <f aca="false">SUMPRODUCT(B736:AA736,$B$1012:$AA$1012)</f>
        <v>52018.6904123913</v>
      </c>
      <c r="AF736" s="344" t="n">
        <f aca="false">XIRR(B736:AA736,$B$1:$AA$1)</f>
        <v>0.173398683207943</v>
      </c>
      <c r="AG736" s="345" t="n">
        <f aca="false">1-EXP(-(1/0.25)*(AD736/ABS($AD$1010)))</f>
        <v>0.985840484396841</v>
      </c>
    </row>
    <row r="737" customFormat="false" ht="12.75" hidden="false" customHeight="false" outlineLevel="0" collapsed="false">
      <c r="A737" s="336"/>
      <c r="B737" s="341" t="n">
        <f aca="false">+[4]data1cf!A737</f>
        <v>-71633.5110126871</v>
      </c>
      <c r="C737" s="341" t="n">
        <f aca="false">+[4]data1cf!B737</f>
        <v>12111.0858450585</v>
      </c>
      <c r="D737" s="341" t="n">
        <f aca="false">+[4]data1cf!C737</f>
        <v>13042.3036090022</v>
      </c>
      <c r="E737" s="341" t="n">
        <f aca="false">+[4]data1cf!D737</f>
        <v>12693.675912238</v>
      </c>
      <c r="F737" s="341" t="n">
        <f aca="false">+[4]data1cf!E737</f>
        <v>12524.011117971</v>
      </c>
      <c r="G737" s="341" t="n">
        <f aca="false">+[4]data1cf!F737</f>
        <v>12286.5912336953</v>
      </c>
      <c r="H737" s="341" t="n">
        <f aca="false">+[4]data1cf!G737</f>
        <v>11925.2070995501</v>
      </c>
      <c r="I737" s="341" t="n">
        <f aca="false">+[4]data1cf!H737</f>
        <v>11784.9468377549</v>
      </c>
      <c r="J737" s="341" t="n">
        <f aca="false">+[4]data1cf!I737</f>
        <v>11728.9203677609</v>
      </c>
      <c r="K737" s="341" t="n">
        <f aca="false">+[4]data1cf!J737</f>
        <v>11775.8063442816</v>
      </c>
      <c r="L737" s="341" t="n">
        <f aca="false">+[4]data1cf!K737</f>
        <v>11583.3004839987</v>
      </c>
      <c r="M737" s="341" t="n">
        <f aca="false">+[4]data1cf!L737</f>
        <v>11717.3124155157</v>
      </c>
      <c r="N737" s="341" t="n">
        <f aca="false">+[4]data1cf!M737</f>
        <v>11728.6705415375</v>
      </c>
      <c r="O737" s="341" t="n">
        <f aca="false">+[4]data1cf!N737</f>
        <v>11550.8360497991</v>
      </c>
      <c r="P737" s="341" t="n">
        <f aca="false">+[4]data1cf!O737</f>
        <v>11405.5434207789</v>
      </c>
      <c r="Q737" s="341" t="n">
        <f aca="false">+[4]data1cf!P737</f>
        <v>11342.4419072831</v>
      </c>
      <c r="R737" s="341" t="n">
        <f aca="false">+[4]data1cf!Q737</f>
        <v>821.607717911116</v>
      </c>
      <c r="S737" s="341" t="n">
        <f aca="false">+[4]data1cf!R737</f>
        <v>0</v>
      </c>
      <c r="T737" s="341" t="n">
        <f aca="false">+[4]data1cf!S737</f>
        <v>0</v>
      </c>
      <c r="U737" s="341" t="n">
        <f aca="false">+[4]data1cf!T737</f>
        <v>0</v>
      </c>
      <c r="V737" s="341" t="n">
        <f aca="false">+[4]data1cf!U737</f>
        <v>0</v>
      </c>
      <c r="W737" s="341" t="n">
        <f aca="false">+[4]data1cf!V737</f>
        <v>0</v>
      </c>
      <c r="X737" s="341" t="n">
        <f aca="false">+[4]data1cf!W737</f>
        <v>0</v>
      </c>
      <c r="Y737" s="341" t="n">
        <f aca="false">+[4]data1cf!X737</f>
        <v>0</v>
      </c>
      <c r="Z737" s="341" t="n">
        <f aca="false">+[4]data1cf!Y737</f>
        <v>0</v>
      </c>
      <c r="AA737" s="341" t="n">
        <f aca="false">+[4]data1cf!Z737</f>
        <v>0</v>
      </c>
      <c r="AB737" s="341"/>
      <c r="AC737" s="342" t="n">
        <f aca="false">XNPV(0.1,B737:AA737,$B$1:$AA$1)</f>
        <v>20633.2227711348</v>
      </c>
      <c r="AD737" s="342" t="n">
        <f aca="false">SUMPRODUCT(B737:AA737,$B$1010:$AA$1010)</f>
        <v>45873.3783501358</v>
      </c>
      <c r="AE737" s="343" t="n">
        <f aca="false">SUMPRODUCT(B737:AA737,$B$1012:$AA$1012)</f>
        <v>45537.0785871501</v>
      </c>
      <c r="AF737" s="344" t="n">
        <f aca="false">XIRR(B737:AA737,$B$1:$AA$1)</f>
        <v>0.148962104873405</v>
      </c>
      <c r="AG737" s="345" t="n">
        <f aca="false">1-EXP(-(1/0.25)*(AD737/ABS($AD$1010)))</f>
        <v>0.976026331357722</v>
      </c>
    </row>
    <row r="738" customFormat="false" ht="12.75" hidden="false" customHeight="false" outlineLevel="0" collapsed="false">
      <c r="A738" s="336"/>
      <c r="B738" s="341" t="n">
        <f aca="false">+[4]data1cf!A738</f>
        <v>-63786.0790412156</v>
      </c>
      <c r="C738" s="341" t="n">
        <f aca="false">+[4]data1cf!B738</f>
        <v>11877.4458684238</v>
      </c>
      <c r="D738" s="341" t="n">
        <f aca="false">+[4]data1cf!C738</f>
        <v>12771.700510058</v>
      </c>
      <c r="E738" s="341" t="n">
        <f aca="false">+[4]data1cf!D738</f>
        <v>12468.2546646815</v>
      </c>
      <c r="F738" s="341" t="n">
        <f aca="false">+[4]data1cf!E738</f>
        <v>12308.228462994</v>
      </c>
      <c r="G738" s="341" t="n">
        <f aca="false">+[4]data1cf!F738</f>
        <v>11869.5579689575</v>
      </c>
      <c r="H738" s="341" t="n">
        <f aca="false">+[4]data1cf!G738</f>
        <v>11758.4919142088</v>
      </c>
      <c r="I738" s="341" t="n">
        <f aca="false">+[4]data1cf!H738</f>
        <v>11786.0397187219</v>
      </c>
      <c r="J738" s="341" t="n">
        <f aca="false">+[4]data1cf!I738</f>
        <v>11696.7648519204</v>
      </c>
      <c r="K738" s="341" t="n">
        <f aca="false">+[4]data1cf!J738</f>
        <v>11471.5598643603</v>
      </c>
      <c r="L738" s="341" t="n">
        <f aca="false">+[4]data1cf!K738</f>
        <v>11461.813991555</v>
      </c>
      <c r="M738" s="341" t="n">
        <f aca="false">+[4]data1cf!L738</f>
        <v>11318.2713785457</v>
      </c>
      <c r="N738" s="341" t="n">
        <f aca="false">+[4]data1cf!M738</f>
        <v>11367.582120376</v>
      </c>
      <c r="O738" s="341" t="n">
        <f aca="false">+[4]data1cf!N738</f>
        <v>11429.1851795158</v>
      </c>
      <c r="P738" s="341" t="n">
        <f aca="false">+[4]data1cf!O738</f>
        <v>11285.6391769865</v>
      </c>
      <c r="Q738" s="341" t="n">
        <f aca="false">+[4]data1cf!P738</f>
        <v>11265.0195467585</v>
      </c>
      <c r="R738" s="341" t="n">
        <f aca="false">+[4]data1cf!Q738</f>
        <v>731.600812171127</v>
      </c>
      <c r="S738" s="341" t="n">
        <f aca="false">+[4]data1cf!R738</f>
        <v>0</v>
      </c>
      <c r="T738" s="341" t="n">
        <f aca="false">+[4]data1cf!S738</f>
        <v>0</v>
      </c>
      <c r="U738" s="341" t="n">
        <f aca="false">+[4]data1cf!T738</f>
        <v>0</v>
      </c>
      <c r="V738" s="341" t="n">
        <f aca="false">+[4]data1cf!U738</f>
        <v>0</v>
      </c>
      <c r="W738" s="341" t="n">
        <f aca="false">+[4]data1cf!V738</f>
        <v>0</v>
      </c>
      <c r="X738" s="341" t="n">
        <f aca="false">+[4]data1cf!W738</f>
        <v>0</v>
      </c>
      <c r="Y738" s="341" t="n">
        <f aca="false">+[4]data1cf!X738</f>
        <v>0</v>
      </c>
      <c r="Z738" s="341" t="n">
        <f aca="false">+[4]data1cf!Y738</f>
        <v>0</v>
      </c>
      <c r="AA738" s="341" t="n">
        <f aca="false">+[4]data1cf!Z738</f>
        <v>0</v>
      </c>
      <c r="AB738" s="341"/>
      <c r="AC738" s="342" t="n">
        <f aca="false">XNPV(0.1,B738:AA738,$B$1:$AA$1)</f>
        <v>26825.3305207069</v>
      </c>
      <c r="AD738" s="342" t="n">
        <f aca="false">SUMPRODUCT(B738:AA738,$B$1010:$AA$1010)</f>
        <v>51637.6592140346</v>
      </c>
      <c r="AE738" s="343" t="n">
        <f aca="false">SUMPRODUCT(B738:AA738,$B$1012:$AA$1012)</f>
        <v>51307.0983216141</v>
      </c>
      <c r="AF738" s="344" t="n">
        <f aca="false">XIRR(B738:AA738,$B$1:$AA$1)</f>
        <v>0.170168657577635</v>
      </c>
      <c r="AG738" s="345" t="n">
        <f aca="false">1-EXP(-(1/0.25)*(AD738/ABS($AD$1010)))</f>
        <v>0.98499839022705</v>
      </c>
    </row>
    <row r="739" customFormat="false" ht="12.75" hidden="false" customHeight="false" outlineLevel="0" collapsed="false">
      <c r="A739" s="336"/>
      <c r="B739" s="341" t="n">
        <f aca="false">+[4]data1cf!A739</f>
        <v>-73936.3845340146</v>
      </c>
      <c r="C739" s="341" t="n">
        <f aca="false">+[4]data1cf!B739</f>
        <v>12062.4431407192</v>
      </c>
      <c r="D739" s="341" t="n">
        <f aca="false">+[4]data1cf!C739</f>
        <v>13131.6801243273</v>
      </c>
      <c r="E739" s="341" t="n">
        <f aca="false">+[4]data1cf!D739</f>
        <v>12868.3089176489</v>
      </c>
      <c r="F739" s="341" t="n">
        <f aca="false">+[4]data1cf!E739</f>
        <v>12575.4100057578</v>
      </c>
      <c r="G739" s="341" t="n">
        <f aca="false">+[4]data1cf!F739</f>
        <v>12270.430145355</v>
      </c>
      <c r="H739" s="341" t="n">
        <f aca="false">+[4]data1cf!G739</f>
        <v>12048.98114307</v>
      </c>
      <c r="I739" s="341" t="n">
        <f aca="false">+[4]data1cf!H739</f>
        <v>11834.6669367272</v>
      </c>
      <c r="J739" s="341" t="n">
        <f aca="false">+[4]data1cf!I739</f>
        <v>11866.6317284246</v>
      </c>
      <c r="K739" s="341" t="n">
        <f aca="false">+[4]data1cf!J739</f>
        <v>11745.8912168591</v>
      </c>
      <c r="L739" s="341" t="n">
        <f aca="false">+[4]data1cf!K739</f>
        <v>11671.0215231167</v>
      </c>
      <c r="M739" s="341" t="n">
        <f aca="false">+[4]data1cf!L739</f>
        <v>11660.4828663201</v>
      </c>
      <c r="N739" s="341" t="n">
        <f aca="false">+[4]data1cf!M739</f>
        <v>11646.3691259899</v>
      </c>
      <c r="O739" s="341" t="n">
        <f aca="false">+[4]data1cf!N739</f>
        <v>11629.7043300035</v>
      </c>
      <c r="P739" s="341" t="n">
        <f aca="false">+[4]data1cf!O739</f>
        <v>11510.7450631721</v>
      </c>
      <c r="Q739" s="341" t="n">
        <f aca="false">+[4]data1cf!P739</f>
        <v>11567.6186660937</v>
      </c>
      <c r="R739" s="341" t="n">
        <f aca="false">+[4]data1cf!Q739</f>
        <v>848.020756051334</v>
      </c>
      <c r="S739" s="341" t="n">
        <f aca="false">+[4]data1cf!R739</f>
        <v>0</v>
      </c>
      <c r="T739" s="341" t="n">
        <f aca="false">+[4]data1cf!S739</f>
        <v>0</v>
      </c>
      <c r="U739" s="341" t="n">
        <f aca="false">+[4]data1cf!T739</f>
        <v>0</v>
      </c>
      <c r="V739" s="341" t="n">
        <f aca="false">+[4]data1cf!U739</f>
        <v>0</v>
      </c>
      <c r="W739" s="341" t="n">
        <f aca="false">+[4]data1cf!V739</f>
        <v>0</v>
      </c>
      <c r="X739" s="341" t="n">
        <f aca="false">+[4]data1cf!W739</f>
        <v>0</v>
      </c>
      <c r="Y739" s="341" t="n">
        <f aca="false">+[4]data1cf!X739</f>
        <v>0</v>
      </c>
      <c r="Z739" s="341" t="n">
        <f aca="false">+[4]data1cf!Y739</f>
        <v>0</v>
      </c>
      <c r="AA739" s="341" t="n">
        <f aca="false">+[4]data1cf!Z739</f>
        <v>0</v>
      </c>
      <c r="AB739" s="341"/>
      <c r="AC739" s="342" t="n">
        <f aca="false">XNPV(0.1,B739:AA739,$B$1:$AA$1)</f>
        <v>18760.8509754097</v>
      </c>
      <c r="AD739" s="342" t="n">
        <f aca="false">SUMPRODUCT(B739:AA739,$B$1010:$AA$1010)</f>
        <v>44133.7488616872</v>
      </c>
      <c r="AE739" s="343" t="n">
        <f aca="false">SUMPRODUCT(B739:AA739,$B$1012:$AA$1012)</f>
        <v>43795.6506836283</v>
      </c>
      <c r="AF739" s="344" t="n">
        <f aca="false">XIRR(B739:AA739,$B$1:$AA$1)</f>
        <v>0.143321642020541</v>
      </c>
      <c r="AG739" s="345" t="n">
        <f aca="false">1-EXP(-(1/0.25)*(AD739/ABS($AD$1010)))</f>
        <v>0.972382848265118</v>
      </c>
    </row>
    <row r="740" customFormat="false" ht="12.75" hidden="false" customHeight="false" outlineLevel="0" collapsed="false">
      <c r="A740" s="336"/>
      <c r="B740" s="341" t="n">
        <f aca="false">+[4]data1cf!A740</f>
        <v>-64409.8644608585</v>
      </c>
      <c r="C740" s="341" t="n">
        <f aca="false">+[4]data1cf!B740</f>
        <v>11997.695240436</v>
      </c>
      <c r="D740" s="341" t="n">
        <f aca="false">+[4]data1cf!C740</f>
        <v>12884.1377555978</v>
      </c>
      <c r="E740" s="341" t="n">
        <f aca="false">+[4]data1cf!D740</f>
        <v>12547.3498351789</v>
      </c>
      <c r="F740" s="341" t="n">
        <f aca="false">+[4]data1cf!E740</f>
        <v>12353.9987168988</v>
      </c>
      <c r="G740" s="341" t="n">
        <f aca="false">+[4]data1cf!F740</f>
        <v>11980.8589024127</v>
      </c>
      <c r="H740" s="341" t="n">
        <f aca="false">+[4]data1cf!G740</f>
        <v>11689.0856696395</v>
      </c>
      <c r="I740" s="341" t="n">
        <f aca="false">+[4]data1cf!H740</f>
        <v>11478.0375475403</v>
      </c>
      <c r="J740" s="341" t="n">
        <f aca="false">+[4]data1cf!I740</f>
        <v>11618.8385749915</v>
      </c>
      <c r="K740" s="341" t="n">
        <f aca="false">+[4]data1cf!J740</f>
        <v>11477.5091683114</v>
      </c>
      <c r="L740" s="341" t="n">
        <f aca="false">+[4]data1cf!K740</f>
        <v>11487.2970744394</v>
      </c>
      <c r="M740" s="341" t="n">
        <f aca="false">+[4]data1cf!L740</f>
        <v>11427.1429831163</v>
      </c>
      <c r="N740" s="341" t="n">
        <f aca="false">+[4]data1cf!M740</f>
        <v>11282.4745256096</v>
      </c>
      <c r="O740" s="341" t="n">
        <f aca="false">+[4]data1cf!N740</f>
        <v>11407.6989267901</v>
      </c>
      <c r="P740" s="341" t="n">
        <f aca="false">+[4]data1cf!O740</f>
        <v>11475.4720585341</v>
      </c>
      <c r="Q740" s="341" t="n">
        <f aca="false">+[4]data1cf!P740</f>
        <v>11387.7859190117</v>
      </c>
      <c r="R740" s="341" t="n">
        <f aca="false">+[4]data1cf!Q740</f>
        <v>738.755381420262</v>
      </c>
      <c r="S740" s="341" t="n">
        <f aca="false">+[4]data1cf!R740</f>
        <v>0</v>
      </c>
      <c r="T740" s="341" t="n">
        <f aca="false">+[4]data1cf!S740</f>
        <v>0</v>
      </c>
      <c r="U740" s="341" t="n">
        <f aca="false">+[4]data1cf!T740</f>
        <v>0</v>
      </c>
      <c r="V740" s="341" t="n">
        <f aca="false">+[4]data1cf!U740</f>
        <v>0</v>
      </c>
      <c r="W740" s="341" t="n">
        <f aca="false">+[4]data1cf!V740</f>
        <v>0</v>
      </c>
      <c r="X740" s="341" t="n">
        <f aca="false">+[4]data1cf!W740</f>
        <v>0</v>
      </c>
      <c r="Y740" s="341" t="n">
        <f aca="false">+[4]data1cf!X740</f>
        <v>0</v>
      </c>
      <c r="Z740" s="341" t="n">
        <f aca="false">+[4]data1cf!Y740</f>
        <v>0</v>
      </c>
      <c r="AA740" s="341" t="n">
        <f aca="false">+[4]data1cf!Z740</f>
        <v>0</v>
      </c>
      <c r="AB740" s="341"/>
      <c r="AC740" s="342" t="n">
        <f aca="false">XNPV(0.1,B740:AA740,$B$1:$AA$1)</f>
        <v>26428.0562487535</v>
      </c>
      <c r="AD740" s="342" t="n">
        <f aca="false">SUMPRODUCT(B740:AA740,$B$1010:$AA$1010)</f>
        <v>51258.0373569286</v>
      </c>
      <c r="AE740" s="343" t="n">
        <f aca="false">SUMPRODUCT(B740:AA740,$B$1012:$AA$1012)</f>
        <v>50927.0842557498</v>
      </c>
      <c r="AF740" s="344" t="n">
        <f aca="false">XIRR(B740:AA740,$B$1:$AA$1)</f>
        <v>0.168690645131857</v>
      </c>
      <c r="AG740" s="345" t="n">
        <f aca="false">1-EXP(-(1/0.25)*(AD740/ABS($AD$1010)))</f>
        <v>0.984528007173817</v>
      </c>
    </row>
    <row r="741" customFormat="false" ht="12.75" hidden="false" customHeight="false" outlineLevel="0" collapsed="false">
      <c r="A741" s="336"/>
      <c r="B741" s="341" t="n">
        <f aca="false">+[4]data1cf!A741</f>
        <v>-64143.0770972385</v>
      </c>
      <c r="C741" s="341" t="n">
        <f aca="false">+[4]data1cf!B741</f>
        <v>11856.4276660163</v>
      </c>
      <c r="D741" s="341" t="n">
        <f aca="false">+[4]data1cf!C741</f>
        <v>12837.1410677749</v>
      </c>
      <c r="E741" s="341" t="n">
        <f aca="false">+[4]data1cf!D741</f>
        <v>12523.0224724879</v>
      </c>
      <c r="F741" s="341" t="n">
        <f aca="false">+[4]data1cf!E741</f>
        <v>12226.8172159966</v>
      </c>
      <c r="G741" s="341" t="n">
        <f aca="false">+[4]data1cf!F741</f>
        <v>12120.6881035128</v>
      </c>
      <c r="H741" s="341" t="n">
        <f aca="false">+[4]data1cf!G741</f>
        <v>11741.009810155</v>
      </c>
      <c r="I741" s="341" t="n">
        <f aca="false">+[4]data1cf!H741</f>
        <v>11631.4661057506</v>
      </c>
      <c r="J741" s="341" t="n">
        <f aca="false">+[4]data1cf!I741</f>
        <v>11662.2274937099</v>
      </c>
      <c r="K741" s="341" t="n">
        <f aca="false">+[4]data1cf!J741</f>
        <v>11575.872969664</v>
      </c>
      <c r="L741" s="341" t="n">
        <f aca="false">+[4]data1cf!K741</f>
        <v>11535.5114082628</v>
      </c>
      <c r="M741" s="341" t="n">
        <f aca="false">+[4]data1cf!L741</f>
        <v>11425.9556355887</v>
      </c>
      <c r="N741" s="341" t="n">
        <f aca="false">+[4]data1cf!M741</f>
        <v>11411.8805868348</v>
      </c>
      <c r="O741" s="341" t="n">
        <f aca="false">+[4]data1cf!N741</f>
        <v>11296.0757115911</v>
      </c>
      <c r="P741" s="341" t="n">
        <f aca="false">+[4]data1cf!O741</f>
        <v>11291.3865059745</v>
      </c>
      <c r="Q741" s="341" t="n">
        <f aca="false">+[4]data1cf!P741</f>
        <v>11292.6588631115</v>
      </c>
      <c r="R741" s="341" t="n">
        <f aca="false">+[4]data1cf!Q741</f>
        <v>735.695437074487</v>
      </c>
      <c r="S741" s="341" t="n">
        <f aca="false">+[4]data1cf!R741</f>
        <v>0</v>
      </c>
      <c r="T741" s="341" t="n">
        <f aca="false">+[4]data1cf!S741</f>
        <v>0</v>
      </c>
      <c r="U741" s="341" t="n">
        <f aca="false">+[4]data1cf!T741</f>
        <v>0</v>
      </c>
      <c r="V741" s="341" t="n">
        <f aca="false">+[4]data1cf!U741</f>
        <v>0</v>
      </c>
      <c r="W741" s="341" t="n">
        <f aca="false">+[4]data1cf!V741</f>
        <v>0</v>
      </c>
      <c r="X741" s="341" t="n">
        <f aca="false">+[4]data1cf!W741</f>
        <v>0</v>
      </c>
      <c r="Y741" s="341" t="n">
        <f aca="false">+[4]data1cf!X741</f>
        <v>0</v>
      </c>
      <c r="Z741" s="341" t="n">
        <f aca="false">+[4]data1cf!Y741</f>
        <v>0</v>
      </c>
      <c r="AA741" s="341" t="n">
        <f aca="false">+[4]data1cf!Z741</f>
        <v>0</v>
      </c>
      <c r="AB741" s="341"/>
      <c r="AC741" s="342" t="n">
        <f aca="false">XNPV(0.1,B741:AA741,$B$1:$AA$1)</f>
        <v>26634.3951059349</v>
      </c>
      <c r="AD741" s="342" t="n">
        <f aca="false">SUMPRODUCT(B741:AA741,$B$1010:$AA$1010)</f>
        <v>51484.9394467092</v>
      </c>
      <c r="AE741" s="343" t="n">
        <f aca="false">SUMPRODUCT(B741:AA741,$B$1012:$AA$1012)</f>
        <v>51153.8645767238</v>
      </c>
      <c r="AF741" s="344" t="n">
        <f aca="false">XIRR(B741:AA741,$B$1:$AA$1)</f>
        <v>0.169337496356157</v>
      </c>
      <c r="AG741" s="345" t="n">
        <f aca="false">1-EXP(-(1/0.25)*(AD741/ABS($AD$1010)))</f>
        <v>0.984810901949546</v>
      </c>
    </row>
    <row r="742" customFormat="false" ht="12.75" hidden="false" customHeight="false" outlineLevel="0" collapsed="false">
      <c r="A742" s="336"/>
      <c r="B742" s="341" t="n">
        <f aca="false">+[4]data1cf!A742</f>
        <v>-62493.7389512517</v>
      </c>
      <c r="C742" s="341" t="n">
        <f aca="false">+[4]data1cf!B742</f>
        <v>11810.7610119025</v>
      </c>
      <c r="D742" s="341" t="n">
        <f aca="false">+[4]data1cf!C742</f>
        <v>12706.8731755882</v>
      </c>
      <c r="E742" s="341" t="n">
        <f aca="false">+[4]data1cf!D742</f>
        <v>12466.5903102773</v>
      </c>
      <c r="F742" s="341" t="n">
        <f aca="false">+[4]data1cf!E742</f>
        <v>12283.4996249966</v>
      </c>
      <c r="G742" s="341" t="n">
        <f aca="false">+[4]data1cf!F742</f>
        <v>11940.2235591179</v>
      </c>
      <c r="H742" s="341" t="n">
        <f aca="false">+[4]data1cf!G742</f>
        <v>11751.1675061622</v>
      </c>
      <c r="I742" s="341" t="n">
        <f aca="false">+[4]data1cf!H742</f>
        <v>11615.0907605052</v>
      </c>
      <c r="J742" s="341" t="n">
        <f aca="false">+[4]data1cf!I742</f>
        <v>11587.2122998967</v>
      </c>
      <c r="K742" s="341" t="n">
        <f aca="false">+[4]data1cf!J742</f>
        <v>11478.0370882717</v>
      </c>
      <c r="L742" s="341" t="n">
        <f aca="false">+[4]data1cf!K742</f>
        <v>11525.0380608428</v>
      </c>
      <c r="M742" s="341" t="n">
        <f aca="false">+[4]data1cf!L742</f>
        <v>11389.2550470788</v>
      </c>
      <c r="N742" s="341" t="n">
        <f aca="false">+[4]data1cf!M742</f>
        <v>11375.1726477244</v>
      </c>
      <c r="O742" s="341" t="n">
        <f aca="false">+[4]data1cf!N742</f>
        <v>11481.2317469655</v>
      </c>
      <c r="P742" s="341" t="n">
        <f aca="false">+[4]data1cf!O742</f>
        <v>11234.7697194313</v>
      </c>
      <c r="Q742" s="341" t="n">
        <f aca="false">+[4]data1cf!P742</f>
        <v>11305.5855390524</v>
      </c>
      <c r="R742" s="341" t="n">
        <f aca="false">+[4]data1cf!Q742</f>
        <v>716.778188275277</v>
      </c>
      <c r="S742" s="341" t="n">
        <f aca="false">+[4]data1cf!R742</f>
        <v>0</v>
      </c>
      <c r="T742" s="341" t="n">
        <f aca="false">+[4]data1cf!S742</f>
        <v>0</v>
      </c>
      <c r="U742" s="341" t="n">
        <f aca="false">+[4]data1cf!T742</f>
        <v>0</v>
      </c>
      <c r="V742" s="341" t="n">
        <f aca="false">+[4]data1cf!U742</f>
        <v>0</v>
      </c>
      <c r="W742" s="341" t="n">
        <f aca="false">+[4]data1cf!V742</f>
        <v>0</v>
      </c>
      <c r="X742" s="341" t="n">
        <f aca="false">+[4]data1cf!W742</f>
        <v>0</v>
      </c>
      <c r="Y742" s="341" t="n">
        <f aca="false">+[4]data1cf!X742</f>
        <v>0</v>
      </c>
      <c r="Z742" s="341" t="n">
        <f aca="false">+[4]data1cf!Y742</f>
        <v>0</v>
      </c>
      <c r="AA742" s="341" t="n">
        <f aca="false">+[4]data1cf!Z742</f>
        <v>0</v>
      </c>
      <c r="AB742" s="341"/>
      <c r="AC742" s="342" t="n">
        <f aca="false">XNPV(0.1,B742:AA742,$B$1:$AA$1)</f>
        <v>27948.8653279217</v>
      </c>
      <c r="AD742" s="342" t="n">
        <f aca="false">SUMPRODUCT(B742:AA742,$B$1010:$AA$1010)</f>
        <v>52738.189268964</v>
      </c>
      <c r="AE742" s="343" t="n">
        <f aca="false">SUMPRODUCT(B742:AA742,$B$1012:$AA$1012)</f>
        <v>52407.8168167647</v>
      </c>
      <c r="AF742" s="344" t="n">
        <f aca="false">XIRR(B742:AA742,$B$1:$AA$1)</f>
        <v>0.17427591392265</v>
      </c>
      <c r="AG742" s="345" t="n">
        <f aca="false">1-EXP(-(1/0.25)*(AD742/ABS($AD$1010)))</f>
        <v>0.986282760663842</v>
      </c>
    </row>
    <row r="743" customFormat="false" ht="12.75" hidden="false" customHeight="false" outlineLevel="0" collapsed="false">
      <c r="A743" s="336"/>
      <c r="B743" s="341" t="n">
        <f aca="false">+[4]data1cf!A743</f>
        <v>-67984.7137140318</v>
      </c>
      <c r="C743" s="341" t="n">
        <f aca="false">+[4]data1cf!B743</f>
        <v>12083.8735570768</v>
      </c>
      <c r="D743" s="341" t="n">
        <f aca="false">+[4]data1cf!C743</f>
        <v>12946.1399885786</v>
      </c>
      <c r="E743" s="341" t="n">
        <f aca="false">+[4]data1cf!D743</f>
        <v>12779.6797778732</v>
      </c>
      <c r="F743" s="341" t="n">
        <f aca="false">+[4]data1cf!E743</f>
        <v>12389.318088726</v>
      </c>
      <c r="G743" s="341" t="n">
        <f aca="false">+[4]data1cf!F743</f>
        <v>12042.4073565995</v>
      </c>
      <c r="H743" s="341" t="n">
        <f aca="false">+[4]data1cf!G743</f>
        <v>11884.871854466</v>
      </c>
      <c r="I743" s="341" t="n">
        <f aca="false">+[4]data1cf!H743</f>
        <v>11679.3000400468</v>
      </c>
      <c r="J743" s="341" t="n">
        <f aca="false">+[4]data1cf!I743</f>
        <v>11574.5684602386</v>
      </c>
      <c r="K743" s="341" t="n">
        <f aca="false">+[4]data1cf!J743</f>
        <v>11607.4316415126</v>
      </c>
      <c r="L743" s="341" t="n">
        <f aca="false">+[4]data1cf!K743</f>
        <v>11629.0493414744</v>
      </c>
      <c r="M743" s="341" t="n">
        <f aca="false">+[4]data1cf!L743</f>
        <v>11427.8746064752</v>
      </c>
      <c r="N743" s="341" t="n">
        <f aca="false">+[4]data1cf!M743</f>
        <v>11333.0087219015</v>
      </c>
      <c r="O743" s="341" t="n">
        <f aca="false">+[4]data1cf!N743</f>
        <v>11525.6505001273</v>
      </c>
      <c r="P743" s="341" t="n">
        <f aca="false">+[4]data1cf!O743</f>
        <v>11418.3395396419</v>
      </c>
      <c r="Q743" s="341" t="n">
        <f aca="false">+[4]data1cf!P743</f>
        <v>11272.9049109204</v>
      </c>
      <c r="R743" s="341" t="n">
        <f aca="false">+[4]data1cf!Q743</f>
        <v>779.75747241446</v>
      </c>
      <c r="S743" s="341" t="n">
        <f aca="false">+[4]data1cf!R743</f>
        <v>0</v>
      </c>
      <c r="T743" s="341" t="n">
        <f aca="false">+[4]data1cf!S743</f>
        <v>0</v>
      </c>
      <c r="U743" s="341" t="n">
        <f aca="false">+[4]data1cf!T743</f>
        <v>0</v>
      </c>
      <c r="V743" s="341" t="n">
        <f aca="false">+[4]data1cf!U743</f>
        <v>0</v>
      </c>
      <c r="W743" s="341" t="n">
        <f aca="false">+[4]data1cf!V743</f>
        <v>0</v>
      </c>
      <c r="X743" s="341" t="n">
        <f aca="false">+[4]data1cf!W743</f>
        <v>0</v>
      </c>
      <c r="Y743" s="341" t="n">
        <f aca="false">+[4]data1cf!X743</f>
        <v>0</v>
      </c>
      <c r="Z743" s="341" t="n">
        <f aca="false">+[4]data1cf!Y743</f>
        <v>0</v>
      </c>
      <c r="AA743" s="341" t="n">
        <f aca="false">+[4]data1cf!Z743</f>
        <v>0</v>
      </c>
      <c r="AB743" s="341"/>
      <c r="AC743" s="342" t="n">
        <f aca="false">XNPV(0.1,B743:AA743,$B$1:$AA$1)</f>
        <v>23539.2298282408</v>
      </c>
      <c r="AD743" s="342" t="n">
        <f aca="false">SUMPRODUCT(B743:AA743,$B$1010:$AA$1010)</f>
        <v>48524.0290905924</v>
      </c>
      <c r="AE743" s="343" t="n">
        <f aca="false">SUMPRODUCT(B743:AA743,$B$1012:$AA$1012)</f>
        <v>48191.1890581185</v>
      </c>
      <c r="AF743" s="344" t="n">
        <f aca="false">XIRR(B743:AA743,$B$1:$AA$1)</f>
        <v>0.158527765513383</v>
      </c>
      <c r="AG743" s="345" t="n">
        <f aca="false">1-EXP(-(1/0.25)*(AD743/ABS($AD$1010)))</f>
        <v>0.980675312177381</v>
      </c>
    </row>
    <row r="744" customFormat="false" ht="12.75" hidden="false" customHeight="false" outlineLevel="0" collapsed="false">
      <c r="A744" s="336"/>
      <c r="B744" s="341" t="n">
        <f aca="false">+[4]data1cf!A744</f>
        <v>-61043.2653369677</v>
      </c>
      <c r="C744" s="341" t="n">
        <f aca="false">+[4]data1cf!B744</f>
        <v>11871.5847326695</v>
      </c>
      <c r="D744" s="341" t="n">
        <f aca="false">+[4]data1cf!C744</f>
        <v>12892.7958645119</v>
      </c>
      <c r="E744" s="341" t="n">
        <f aca="false">+[4]data1cf!D744</f>
        <v>12460.8079339145</v>
      </c>
      <c r="F744" s="341" t="n">
        <f aca="false">+[4]data1cf!E744</f>
        <v>12085.8830572003</v>
      </c>
      <c r="G744" s="341" t="n">
        <f aca="false">+[4]data1cf!F744</f>
        <v>11919.2992690603</v>
      </c>
      <c r="H744" s="341" t="n">
        <f aca="false">+[4]data1cf!G744</f>
        <v>11616.3320103668</v>
      </c>
      <c r="I744" s="341" t="n">
        <f aca="false">+[4]data1cf!H744</f>
        <v>11541.080607781</v>
      </c>
      <c r="J744" s="341" t="n">
        <f aca="false">+[4]data1cf!I744</f>
        <v>11684.0938317553</v>
      </c>
      <c r="K744" s="341" t="n">
        <f aca="false">+[4]data1cf!J744</f>
        <v>11528.5576931179</v>
      </c>
      <c r="L744" s="341" t="n">
        <f aca="false">+[4]data1cf!K744</f>
        <v>11399.5134593274</v>
      </c>
      <c r="M744" s="341" t="n">
        <f aca="false">+[4]data1cf!L744</f>
        <v>11239.6154099441</v>
      </c>
      <c r="N744" s="341" t="n">
        <f aca="false">+[4]data1cf!M744</f>
        <v>11379.5902683188</v>
      </c>
      <c r="O744" s="341" t="n">
        <f aca="false">+[4]data1cf!N744</f>
        <v>11376.861129816</v>
      </c>
      <c r="P744" s="341" t="n">
        <f aca="false">+[4]data1cf!O744</f>
        <v>11141.6592067818</v>
      </c>
      <c r="Q744" s="341" t="n">
        <f aca="false">+[4]data1cf!P744</f>
        <v>11242.9762488005</v>
      </c>
      <c r="R744" s="341" t="n">
        <f aca="false">+[4]data1cf!Q744</f>
        <v>700.141836108884</v>
      </c>
      <c r="S744" s="341" t="n">
        <f aca="false">+[4]data1cf!R744</f>
        <v>0</v>
      </c>
      <c r="T744" s="341" t="n">
        <f aca="false">+[4]data1cf!S744</f>
        <v>0</v>
      </c>
      <c r="U744" s="341" t="n">
        <f aca="false">+[4]data1cf!T744</f>
        <v>0</v>
      </c>
      <c r="V744" s="341" t="n">
        <f aca="false">+[4]data1cf!U744</f>
        <v>0</v>
      </c>
      <c r="W744" s="341" t="n">
        <f aca="false">+[4]data1cf!V744</f>
        <v>0</v>
      </c>
      <c r="X744" s="341" t="n">
        <f aca="false">+[4]data1cf!W744</f>
        <v>0</v>
      </c>
      <c r="Y744" s="341" t="n">
        <f aca="false">+[4]data1cf!X744</f>
        <v>0</v>
      </c>
      <c r="Z744" s="341" t="n">
        <f aca="false">+[4]data1cf!Y744</f>
        <v>0</v>
      </c>
      <c r="AA744" s="341" t="n">
        <f aca="false">+[4]data1cf!Z744</f>
        <v>0</v>
      </c>
      <c r="AB744" s="341"/>
      <c r="AC744" s="342" t="n">
        <f aca="false">XNPV(0.1,B744:AA744,$B$1:$AA$1)</f>
        <v>29235.8839931704</v>
      </c>
      <c r="AD744" s="342" t="n">
        <f aca="false">SUMPRODUCT(B744:AA744,$B$1010:$AA$1010)</f>
        <v>53918.2016587857</v>
      </c>
      <c r="AE744" s="343" t="n">
        <f aca="false">SUMPRODUCT(B744:AA744,$B$1012:$AA$1012)</f>
        <v>53589.3731250753</v>
      </c>
      <c r="AF744" s="344" t="n">
        <f aca="false">XIRR(B744:AA744,$B$1:$AA$1)</f>
        <v>0.179501637397825</v>
      </c>
      <c r="AG744" s="345" t="n">
        <f aca="false">1-EXP(-(1/0.25)*(AD744/ABS($AD$1010)))</f>
        <v>0.98753798638837</v>
      </c>
    </row>
    <row r="745" customFormat="false" ht="12.75" hidden="false" customHeight="false" outlineLevel="0" collapsed="false">
      <c r="A745" s="336"/>
      <c r="B745" s="341" t="n">
        <f aca="false">+[4]data1cf!A745</f>
        <v>-62065.5753124159</v>
      </c>
      <c r="C745" s="341" t="n">
        <f aca="false">+[4]data1cf!B745</f>
        <v>12002.3293307709</v>
      </c>
      <c r="D745" s="341" t="n">
        <f aca="false">+[4]data1cf!C745</f>
        <v>12804.511127887</v>
      </c>
      <c r="E745" s="341" t="n">
        <f aca="false">+[4]data1cf!D745</f>
        <v>12535.9997437395</v>
      </c>
      <c r="F745" s="341" t="n">
        <f aca="false">+[4]data1cf!E745</f>
        <v>12175.8475100985</v>
      </c>
      <c r="G745" s="341" t="n">
        <f aca="false">+[4]data1cf!F745</f>
        <v>11993.222513994</v>
      </c>
      <c r="H745" s="341" t="n">
        <f aca="false">+[4]data1cf!G745</f>
        <v>11670.8375753944</v>
      </c>
      <c r="I745" s="341" t="n">
        <f aca="false">+[4]data1cf!H745</f>
        <v>11507.5084510697</v>
      </c>
      <c r="J745" s="341" t="n">
        <f aca="false">+[4]data1cf!I745</f>
        <v>11597.3085755649</v>
      </c>
      <c r="K745" s="341" t="n">
        <f aca="false">+[4]data1cf!J745</f>
        <v>11658.7808758925</v>
      </c>
      <c r="L745" s="341" t="n">
        <f aca="false">+[4]data1cf!K745</f>
        <v>11415.8899538158</v>
      </c>
      <c r="M745" s="341" t="n">
        <f aca="false">+[4]data1cf!L745</f>
        <v>11503.4534696493</v>
      </c>
      <c r="N745" s="341" t="n">
        <f aca="false">+[4]data1cf!M745</f>
        <v>11234.2197671251</v>
      </c>
      <c r="O745" s="341" t="n">
        <f aca="false">+[4]data1cf!N745</f>
        <v>11361.8088012696</v>
      </c>
      <c r="P745" s="341" t="n">
        <f aca="false">+[4]data1cf!O745</f>
        <v>11286.1751731698</v>
      </c>
      <c r="Q745" s="341" t="n">
        <f aca="false">+[4]data1cf!P745</f>
        <v>11401.6686184016</v>
      </c>
      <c r="R745" s="341" t="n">
        <f aca="false">+[4]data1cf!Q745</f>
        <v>711.867322603285</v>
      </c>
      <c r="S745" s="341" t="n">
        <f aca="false">+[4]data1cf!R745</f>
        <v>0</v>
      </c>
      <c r="T745" s="341" t="n">
        <f aca="false">+[4]data1cf!S745</f>
        <v>0</v>
      </c>
      <c r="U745" s="341" t="n">
        <f aca="false">+[4]data1cf!T745</f>
        <v>0</v>
      </c>
      <c r="V745" s="341" t="n">
        <f aca="false">+[4]data1cf!U745</f>
        <v>0</v>
      </c>
      <c r="W745" s="341" t="n">
        <f aca="false">+[4]data1cf!V745</f>
        <v>0</v>
      </c>
      <c r="X745" s="341" t="n">
        <f aca="false">+[4]data1cf!W745</f>
        <v>0</v>
      </c>
      <c r="Y745" s="341" t="n">
        <f aca="false">+[4]data1cf!X745</f>
        <v>0</v>
      </c>
      <c r="Z745" s="341" t="n">
        <f aca="false">+[4]data1cf!Y745</f>
        <v>0</v>
      </c>
      <c r="AA745" s="341" t="n">
        <f aca="false">+[4]data1cf!Z745</f>
        <v>0</v>
      </c>
      <c r="AB745" s="341"/>
      <c r="AC745" s="342" t="n">
        <f aca="false">XNPV(0.1,B745:AA745,$B$1:$AA$1)</f>
        <v>28578.1375333367</v>
      </c>
      <c r="AD745" s="342" t="n">
        <f aca="false">SUMPRODUCT(B745:AA745,$B$1010:$AA$1010)</f>
        <v>53364.7727781616</v>
      </c>
      <c r="AE745" s="343" t="n">
        <f aca="false">SUMPRODUCT(B745:AA745,$B$1012:$AA$1012)</f>
        <v>53034.4399441507</v>
      </c>
      <c r="AF745" s="344" t="n">
        <f aca="false">XIRR(B745:AA745,$B$1:$AA$1)</f>
        <v>0.176578457308394</v>
      </c>
      <c r="AG745" s="345" t="n">
        <f aca="false">1-EXP(-(1/0.25)*(AD745/ABS($AD$1010)))</f>
        <v>0.986964264381736</v>
      </c>
    </row>
    <row r="746" customFormat="false" ht="12.75" hidden="false" customHeight="false" outlineLevel="0" collapsed="false">
      <c r="A746" s="336"/>
      <c r="B746" s="341" t="n">
        <f aca="false">+[4]data1cf!A746</f>
        <v>-69399.7357442881</v>
      </c>
      <c r="C746" s="341" t="n">
        <f aca="false">+[4]data1cf!B746</f>
        <v>12111.7266331003</v>
      </c>
      <c r="D746" s="341" t="n">
        <f aca="false">+[4]data1cf!C746</f>
        <v>13044.4404702695</v>
      </c>
      <c r="E746" s="341" t="n">
        <f aca="false">+[4]data1cf!D746</f>
        <v>12597.7670300167</v>
      </c>
      <c r="F746" s="341" t="n">
        <f aca="false">+[4]data1cf!E746</f>
        <v>12318.0030771329</v>
      </c>
      <c r="G746" s="341" t="n">
        <f aca="false">+[4]data1cf!F746</f>
        <v>12019.8652653276</v>
      </c>
      <c r="H746" s="341" t="n">
        <f aca="false">+[4]data1cf!G746</f>
        <v>11918.9774649363</v>
      </c>
      <c r="I746" s="341" t="n">
        <f aca="false">+[4]data1cf!H746</f>
        <v>11720.2556351931</v>
      </c>
      <c r="J746" s="341" t="n">
        <f aca="false">+[4]data1cf!I746</f>
        <v>11917.0654292365</v>
      </c>
      <c r="K746" s="341" t="n">
        <f aca="false">+[4]data1cf!J746</f>
        <v>11755.2604216515</v>
      </c>
      <c r="L746" s="341" t="n">
        <f aca="false">+[4]data1cf!K746</f>
        <v>11612.1461555707</v>
      </c>
      <c r="M746" s="341" t="n">
        <f aca="false">+[4]data1cf!L746</f>
        <v>11605.4641362288</v>
      </c>
      <c r="N746" s="341" t="n">
        <f aca="false">+[4]data1cf!M746</f>
        <v>11519.3504777189</v>
      </c>
      <c r="O746" s="341" t="n">
        <f aca="false">+[4]data1cf!N746</f>
        <v>11572.0745972325</v>
      </c>
      <c r="P746" s="341" t="n">
        <f aca="false">+[4]data1cf!O746</f>
        <v>11373.5399613596</v>
      </c>
      <c r="Q746" s="341" t="n">
        <f aca="false">+[4]data1cf!P746</f>
        <v>11365.5715633659</v>
      </c>
      <c r="R746" s="341" t="n">
        <f aca="false">+[4]data1cf!Q746</f>
        <v>795.987209092686</v>
      </c>
      <c r="S746" s="341" t="n">
        <f aca="false">+[4]data1cf!R746</f>
        <v>0</v>
      </c>
      <c r="T746" s="341" t="n">
        <f aca="false">+[4]data1cf!S746</f>
        <v>0</v>
      </c>
      <c r="U746" s="341" t="n">
        <f aca="false">+[4]data1cf!T746</f>
        <v>0</v>
      </c>
      <c r="V746" s="341" t="n">
        <f aca="false">+[4]data1cf!U746</f>
        <v>0</v>
      </c>
      <c r="W746" s="341" t="n">
        <f aca="false">+[4]data1cf!V746</f>
        <v>0</v>
      </c>
      <c r="X746" s="341" t="n">
        <f aca="false">+[4]data1cf!W746</f>
        <v>0</v>
      </c>
      <c r="Y746" s="341" t="n">
        <f aca="false">+[4]data1cf!X746</f>
        <v>0</v>
      </c>
      <c r="Z746" s="341" t="n">
        <f aca="false">+[4]data1cf!Y746</f>
        <v>0</v>
      </c>
      <c r="AA746" s="341" t="n">
        <f aca="false">+[4]data1cf!Z746</f>
        <v>0</v>
      </c>
      <c r="AB746" s="341"/>
      <c r="AC746" s="342" t="n">
        <f aca="false">XNPV(0.1,B746:AA746,$B$1:$AA$1)</f>
        <v>22436.3745854945</v>
      </c>
      <c r="AD746" s="342" t="n">
        <f aca="false">SUMPRODUCT(B746:AA746,$B$1010:$AA$1010)</f>
        <v>47573.6252106722</v>
      </c>
      <c r="AE746" s="343" t="n">
        <f aca="false">SUMPRODUCT(B746:AA746,$B$1012:$AA$1012)</f>
        <v>47238.6668101706</v>
      </c>
      <c r="AF746" s="344" t="n">
        <f aca="false">XIRR(B746:AA746,$B$1:$AA$1)</f>
        <v>0.154662367326953</v>
      </c>
      <c r="AG746" s="345" t="n">
        <f aca="false">1-EXP(-(1/0.25)*(AD746/ABS($AD$1010)))</f>
        <v>0.979122373669463</v>
      </c>
    </row>
    <row r="747" customFormat="false" ht="12.75" hidden="false" customHeight="false" outlineLevel="0" collapsed="false">
      <c r="A747" s="336"/>
      <c r="B747" s="341" t="n">
        <f aca="false">+[4]data1cf!A747</f>
        <v>-68396.8085871715</v>
      </c>
      <c r="C747" s="341" t="n">
        <f aca="false">+[4]data1cf!B747</f>
        <v>12033.5832938191</v>
      </c>
      <c r="D747" s="341" t="n">
        <f aca="false">+[4]data1cf!C747</f>
        <v>13083.4372241381</v>
      </c>
      <c r="E747" s="341" t="n">
        <f aca="false">+[4]data1cf!D747</f>
        <v>12607.7407679755</v>
      </c>
      <c r="F747" s="341" t="n">
        <f aca="false">+[4]data1cf!E747</f>
        <v>12298.5917803076</v>
      </c>
      <c r="G747" s="341" t="n">
        <f aca="false">+[4]data1cf!F747</f>
        <v>12099.8506639254</v>
      </c>
      <c r="H747" s="341" t="n">
        <f aca="false">+[4]data1cf!G747</f>
        <v>11869.4275833871</v>
      </c>
      <c r="I747" s="341" t="n">
        <f aca="false">+[4]data1cf!H747</f>
        <v>11716.5162772725</v>
      </c>
      <c r="J747" s="341" t="n">
        <f aca="false">+[4]data1cf!I747</f>
        <v>11810.583337524</v>
      </c>
      <c r="K747" s="341" t="n">
        <f aca="false">+[4]data1cf!J747</f>
        <v>11900.9022621847</v>
      </c>
      <c r="L747" s="341" t="n">
        <f aca="false">+[4]data1cf!K747</f>
        <v>11523.1777950322</v>
      </c>
      <c r="M747" s="341" t="n">
        <f aca="false">+[4]data1cf!L747</f>
        <v>11491.4508940376</v>
      </c>
      <c r="N747" s="341" t="n">
        <f aca="false">+[4]data1cf!M747</f>
        <v>11530.1099741696</v>
      </c>
      <c r="O747" s="341" t="n">
        <f aca="false">+[4]data1cf!N747</f>
        <v>11542.5963918379</v>
      </c>
      <c r="P747" s="341" t="n">
        <f aca="false">+[4]data1cf!O747</f>
        <v>11301.7062934104</v>
      </c>
      <c r="Q747" s="341" t="n">
        <f aca="false">+[4]data1cf!P747</f>
        <v>11383.1990395547</v>
      </c>
      <c r="R747" s="341" t="n">
        <f aca="false">+[4]data1cf!Q747</f>
        <v>784.484035771422</v>
      </c>
      <c r="S747" s="341" t="n">
        <f aca="false">+[4]data1cf!R747</f>
        <v>0</v>
      </c>
      <c r="T747" s="341" t="n">
        <f aca="false">+[4]data1cf!S747</f>
        <v>0</v>
      </c>
      <c r="U747" s="341" t="n">
        <f aca="false">+[4]data1cf!T747</f>
        <v>0</v>
      </c>
      <c r="V747" s="341" t="n">
        <f aca="false">+[4]data1cf!U747</f>
        <v>0</v>
      </c>
      <c r="W747" s="341" t="n">
        <f aca="false">+[4]data1cf!V747</f>
        <v>0</v>
      </c>
      <c r="X747" s="341" t="n">
        <f aca="false">+[4]data1cf!W747</f>
        <v>0</v>
      </c>
      <c r="Y747" s="341" t="n">
        <f aca="false">+[4]data1cf!X747</f>
        <v>0</v>
      </c>
      <c r="Z747" s="341" t="n">
        <f aca="false">+[4]data1cf!Y747</f>
        <v>0</v>
      </c>
      <c r="AA747" s="341" t="n">
        <f aca="false">+[4]data1cf!Z747</f>
        <v>0</v>
      </c>
      <c r="AB747" s="341"/>
      <c r="AC747" s="342" t="n">
        <f aca="false">XNPV(0.1,B747:AA747,$B$1:$AA$1)</f>
        <v>23330.0914706844</v>
      </c>
      <c r="AD747" s="342" t="n">
        <f aca="false">SUMPRODUCT(B747:AA747,$B$1010:$AA$1010)</f>
        <v>48426.5678327834</v>
      </c>
      <c r="AE747" s="343" t="n">
        <f aca="false">SUMPRODUCT(B747:AA747,$B$1012:$AA$1012)</f>
        <v>48092.1954243804</v>
      </c>
      <c r="AF747" s="344" t="n">
        <f aca="false">XIRR(B747:AA747,$B$1:$AA$1)</f>
        <v>0.157555516715578</v>
      </c>
      <c r="AG747" s="345" t="n">
        <f aca="false">1-EXP(-(1/0.25)*(AD747/ABS($AD$1010)))</f>
        <v>0.980521529304671</v>
      </c>
    </row>
    <row r="748" customFormat="false" ht="12.75" hidden="false" customHeight="false" outlineLevel="0" collapsed="false">
      <c r="A748" s="336"/>
      <c r="B748" s="341" t="n">
        <f aca="false">+[4]data1cf!A748</f>
        <v>-63286.7032308256</v>
      </c>
      <c r="C748" s="341" t="n">
        <f aca="false">+[4]data1cf!B748</f>
        <v>11974.1956842447</v>
      </c>
      <c r="D748" s="341" t="n">
        <f aca="false">+[4]data1cf!C748</f>
        <v>12765.9872313218</v>
      </c>
      <c r="E748" s="341" t="n">
        <f aca="false">+[4]data1cf!D748</f>
        <v>12473.902075098</v>
      </c>
      <c r="F748" s="341" t="n">
        <f aca="false">+[4]data1cf!E748</f>
        <v>12243.8937638541</v>
      </c>
      <c r="G748" s="341" t="n">
        <f aca="false">+[4]data1cf!F748</f>
        <v>12059.2873241671</v>
      </c>
      <c r="H748" s="341" t="n">
        <f aca="false">+[4]data1cf!G748</f>
        <v>11622.0196653706</v>
      </c>
      <c r="I748" s="341" t="n">
        <f aca="false">+[4]data1cf!H748</f>
        <v>11691.758856942</v>
      </c>
      <c r="J748" s="341" t="n">
        <f aca="false">+[4]data1cf!I748</f>
        <v>11540.1834216504</v>
      </c>
      <c r="K748" s="341" t="n">
        <f aca="false">+[4]data1cf!J748</f>
        <v>11523.6068301779</v>
      </c>
      <c r="L748" s="341" t="n">
        <f aca="false">+[4]data1cf!K748</f>
        <v>11503.6861726688</v>
      </c>
      <c r="M748" s="341" t="n">
        <f aca="false">+[4]data1cf!L748</f>
        <v>11507.3261520002</v>
      </c>
      <c r="N748" s="341" t="n">
        <f aca="false">+[4]data1cf!M748</f>
        <v>11523.3747192709</v>
      </c>
      <c r="O748" s="341" t="n">
        <f aca="false">+[4]data1cf!N748</f>
        <v>11244.2939680076</v>
      </c>
      <c r="P748" s="341" t="n">
        <f aca="false">+[4]data1cf!O748</f>
        <v>11208.1163445483</v>
      </c>
      <c r="Q748" s="341" t="n">
        <f aca="false">+[4]data1cf!P748</f>
        <v>11232.977104788</v>
      </c>
      <c r="R748" s="341" t="n">
        <f aca="false">+[4]data1cf!Q748</f>
        <v>725.873171376277</v>
      </c>
      <c r="S748" s="341" t="n">
        <f aca="false">+[4]data1cf!R748</f>
        <v>0</v>
      </c>
      <c r="T748" s="341" t="n">
        <f aca="false">+[4]data1cf!S748</f>
        <v>0</v>
      </c>
      <c r="U748" s="341" t="n">
        <f aca="false">+[4]data1cf!T748</f>
        <v>0</v>
      </c>
      <c r="V748" s="341" t="n">
        <f aca="false">+[4]data1cf!U748</f>
        <v>0</v>
      </c>
      <c r="W748" s="341" t="n">
        <f aca="false">+[4]data1cf!V748</f>
        <v>0</v>
      </c>
      <c r="X748" s="341" t="n">
        <f aca="false">+[4]data1cf!W748</f>
        <v>0</v>
      </c>
      <c r="Y748" s="341" t="n">
        <f aca="false">+[4]data1cf!X748</f>
        <v>0</v>
      </c>
      <c r="Z748" s="341" t="n">
        <f aca="false">+[4]data1cf!Y748</f>
        <v>0</v>
      </c>
      <c r="AA748" s="341" t="n">
        <f aca="false">+[4]data1cf!Z748</f>
        <v>0</v>
      </c>
      <c r="AB748" s="341"/>
      <c r="AC748" s="342" t="n">
        <f aca="false">XNPV(0.1,B748:AA748,$B$1:$AA$1)</f>
        <v>27358.8588047708</v>
      </c>
      <c r="AD748" s="342" t="n">
        <f aca="false">SUMPRODUCT(B748:AA748,$B$1010:$AA$1010)</f>
        <v>52153.0420173913</v>
      </c>
      <c r="AE748" s="343" t="n">
        <f aca="false">SUMPRODUCT(B748:AA748,$B$1012:$AA$1012)</f>
        <v>51822.7008029009</v>
      </c>
      <c r="AF748" s="344" t="n">
        <f aca="false">XIRR(B748:AA748,$B$1:$AA$1)</f>
        <v>0.172109626087523</v>
      </c>
      <c r="AG748" s="345" t="n">
        <f aca="false">1-EXP(-(1/0.25)*(AD748/ABS($AD$1010)))</f>
        <v>0.985614189210737</v>
      </c>
    </row>
    <row r="749" customFormat="false" ht="12.75" hidden="false" customHeight="false" outlineLevel="0" collapsed="false">
      <c r="A749" s="336"/>
      <c r="B749" s="341" t="n">
        <f aca="false">+[4]data1cf!A749</f>
        <v>-67343.7871527876</v>
      </c>
      <c r="C749" s="341" t="n">
        <f aca="false">+[4]data1cf!B749</f>
        <v>11970.1930327152</v>
      </c>
      <c r="D749" s="341" t="n">
        <f aca="false">+[4]data1cf!C749</f>
        <v>12963.1100363694</v>
      </c>
      <c r="E749" s="341" t="n">
        <f aca="false">+[4]data1cf!D749</f>
        <v>12680.8476354748</v>
      </c>
      <c r="F749" s="341" t="n">
        <f aca="false">+[4]data1cf!E749</f>
        <v>12448.6455001092</v>
      </c>
      <c r="G749" s="341" t="n">
        <f aca="false">+[4]data1cf!F749</f>
        <v>12121.772251346</v>
      </c>
      <c r="H749" s="341" t="n">
        <f aca="false">+[4]data1cf!G749</f>
        <v>12001.1967368225</v>
      </c>
      <c r="I749" s="341" t="n">
        <f aca="false">+[4]data1cf!H749</f>
        <v>11729.5868685256</v>
      </c>
      <c r="J749" s="341" t="n">
        <f aca="false">+[4]data1cf!I749</f>
        <v>11668.4901603787</v>
      </c>
      <c r="K749" s="341" t="n">
        <f aca="false">+[4]data1cf!J749</f>
        <v>11567.0068367458</v>
      </c>
      <c r="L749" s="341" t="n">
        <f aca="false">+[4]data1cf!K749</f>
        <v>11596.9916909953</v>
      </c>
      <c r="M749" s="341" t="n">
        <f aca="false">+[4]data1cf!L749</f>
        <v>11492.9188721499</v>
      </c>
      <c r="N749" s="341" t="n">
        <f aca="false">+[4]data1cf!M749</f>
        <v>11503.2480304277</v>
      </c>
      <c r="O749" s="341" t="n">
        <f aca="false">+[4]data1cf!N749</f>
        <v>11387.2983920296</v>
      </c>
      <c r="P749" s="341" t="n">
        <f aca="false">+[4]data1cf!O749</f>
        <v>11285.5769914644</v>
      </c>
      <c r="Q749" s="341" t="n">
        <f aca="false">+[4]data1cf!P749</f>
        <v>11306.4831440147</v>
      </c>
      <c r="R749" s="341" t="n">
        <f aca="false">+[4]data1cf!Q749</f>
        <v>772.406301127612</v>
      </c>
      <c r="S749" s="341" t="n">
        <f aca="false">+[4]data1cf!R749</f>
        <v>0</v>
      </c>
      <c r="T749" s="341" t="n">
        <f aca="false">+[4]data1cf!S749</f>
        <v>0</v>
      </c>
      <c r="U749" s="341" t="n">
        <f aca="false">+[4]data1cf!T749</f>
        <v>0</v>
      </c>
      <c r="V749" s="341" t="n">
        <f aca="false">+[4]data1cf!U749</f>
        <v>0</v>
      </c>
      <c r="W749" s="341" t="n">
        <f aca="false">+[4]data1cf!V749</f>
        <v>0</v>
      </c>
      <c r="X749" s="341" t="n">
        <f aca="false">+[4]data1cf!W749</f>
        <v>0</v>
      </c>
      <c r="Y749" s="341" t="n">
        <f aca="false">+[4]data1cf!X749</f>
        <v>0</v>
      </c>
      <c r="Z749" s="341" t="n">
        <f aca="false">+[4]data1cf!Y749</f>
        <v>0</v>
      </c>
      <c r="AA749" s="341" t="n">
        <f aca="false">+[4]data1cf!Z749</f>
        <v>0</v>
      </c>
      <c r="AB749" s="341"/>
      <c r="AC749" s="342" t="n">
        <f aca="false">XNPV(0.1,B749:AA749,$B$1:$AA$1)</f>
        <v>24220.5455048116</v>
      </c>
      <c r="AD749" s="342" t="n">
        <f aca="false">SUMPRODUCT(B749:AA749,$B$1010:$AA$1010)</f>
        <v>49243.3987028277</v>
      </c>
      <c r="AE749" s="343" t="n">
        <f aca="false">SUMPRODUCT(B749:AA749,$B$1012:$AA$1012)</f>
        <v>48910.1554753444</v>
      </c>
      <c r="AF749" s="344" t="n">
        <f aca="false">XIRR(B749:AA749,$B$1:$AA$1)</f>
        <v>0.160608237291304</v>
      </c>
      <c r="AG749" s="345" t="n">
        <f aca="false">1-EXP(-(1/0.25)*(AD749/ABS($AD$1010)))</f>
        <v>0.981773466698638</v>
      </c>
    </row>
    <row r="750" customFormat="false" ht="12.75" hidden="false" customHeight="false" outlineLevel="0" collapsed="false">
      <c r="A750" s="336"/>
      <c r="B750" s="341" t="n">
        <f aca="false">+[4]data1cf!A750</f>
        <v>-66865.4611111644</v>
      </c>
      <c r="C750" s="341" t="n">
        <f aca="false">+[4]data1cf!B750</f>
        <v>12065.828263968</v>
      </c>
      <c r="D750" s="341" t="n">
        <f aca="false">+[4]data1cf!C750</f>
        <v>12901.5772000646</v>
      </c>
      <c r="E750" s="341" t="n">
        <f aca="false">+[4]data1cf!D750</f>
        <v>12615.2374503377</v>
      </c>
      <c r="F750" s="341" t="n">
        <f aca="false">+[4]data1cf!E750</f>
        <v>12269.4378762383</v>
      </c>
      <c r="G750" s="341" t="n">
        <f aca="false">+[4]data1cf!F750</f>
        <v>11973.7834530134</v>
      </c>
      <c r="H750" s="341" t="n">
        <f aca="false">+[4]data1cf!G750</f>
        <v>11863.7818798251</v>
      </c>
      <c r="I750" s="341" t="n">
        <f aca="false">+[4]data1cf!H750</f>
        <v>11805.1914208646</v>
      </c>
      <c r="J750" s="341" t="n">
        <f aca="false">+[4]data1cf!I750</f>
        <v>11719.7941954209</v>
      </c>
      <c r="K750" s="341" t="n">
        <f aca="false">+[4]data1cf!J750</f>
        <v>11646.4216494968</v>
      </c>
      <c r="L750" s="341" t="n">
        <f aca="false">+[4]data1cf!K750</f>
        <v>11734.1394094916</v>
      </c>
      <c r="M750" s="341" t="n">
        <f aca="false">+[4]data1cf!L750</f>
        <v>11546.7057258169</v>
      </c>
      <c r="N750" s="341" t="n">
        <f aca="false">+[4]data1cf!M750</f>
        <v>11417.6802444434</v>
      </c>
      <c r="O750" s="341" t="n">
        <f aca="false">+[4]data1cf!N750</f>
        <v>11494.3497413479</v>
      </c>
      <c r="P750" s="341" t="n">
        <f aca="false">+[4]data1cf!O750</f>
        <v>11257.3465069852</v>
      </c>
      <c r="Q750" s="341" t="n">
        <f aca="false">+[4]data1cf!P750</f>
        <v>11223.2809383985</v>
      </c>
      <c r="R750" s="341" t="n">
        <f aca="false">+[4]data1cf!Q750</f>
        <v>766.920092760611</v>
      </c>
      <c r="S750" s="341" t="n">
        <f aca="false">+[4]data1cf!R750</f>
        <v>0</v>
      </c>
      <c r="T750" s="341" t="n">
        <f aca="false">+[4]data1cf!S750</f>
        <v>0</v>
      </c>
      <c r="U750" s="341" t="n">
        <f aca="false">+[4]data1cf!T750</f>
        <v>0</v>
      </c>
      <c r="V750" s="341" t="n">
        <f aca="false">+[4]data1cf!U750</f>
        <v>0</v>
      </c>
      <c r="W750" s="341" t="n">
        <f aca="false">+[4]data1cf!V750</f>
        <v>0</v>
      </c>
      <c r="X750" s="341" t="n">
        <f aca="false">+[4]data1cf!W750</f>
        <v>0</v>
      </c>
      <c r="Y750" s="341" t="n">
        <f aca="false">+[4]data1cf!X750</f>
        <v>0</v>
      </c>
      <c r="Z750" s="341" t="n">
        <f aca="false">+[4]data1cf!Y750</f>
        <v>0</v>
      </c>
      <c r="AA750" s="341" t="n">
        <f aca="false">+[4]data1cf!Z750</f>
        <v>0</v>
      </c>
      <c r="AB750" s="341"/>
      <c r="AC750" s="342" t="n">
        <f aca="false">XNPV(0.1,B750:AA750,$B$1:$AA$1)</f>
        <v>24537.1877494872</v>
      </c>
      <c r="AD750" s="342" t="n">
        <f aca="false">SUMPRODUCT(B750:AA750,$B$1010:$AA$1010)</f>
        <v>49541.5085193028</v>
      </c>
      <c r="AE750" s="343" t="n">
        <f aca="false">SUMPRODUCT(B750:AA750,$B$1012:$AA$1012)</f>
        <v>49208.4204490746</v>
      </c>
      <c r="AF750" s="344" t="n">
        <f aca="false">XIRR(B750:AA750,$B$1:$AA$1)</f>
        <v>0.161717619844394</v>
      </c>
      <c r="AG750" s="345" t="n">
        <f aca="false">1-EXP(-(1/0.25)*(AD750/ABS($AD$1010)))</f>
        <v>0.982210050340245</v>
      </c>
    </row>
    <row r="751" customFormat="false" ht="12.75" hidden="false" customHeight="false" outlineLevel="0" collapsed="false">
      <c r="A751" s="336"/>
      <c r="B751" s="341" t="n">
        <f aca="false">+[4]data1cf!A751</f>
        <v>-72523.7502112723</v>
      </c>
      <c r="C751" s="341" t="n">
        <f aca="false">+[4]data1cf!B751</f>
        <v>11990.4845600661</v>
      </c>
      <c r="D751" s="341" t="n">
        <f aca="false">+[4]data1cf!C751</f>
        <v>13025.8964195821</v>
      </c>
      <c r="E751" s="341" t="n">
        <f aca="false">+[4]data1cf!D751</f>
        <v>12762.1547389447</v>
      </c>
      <c r="F751" s="341" t="n">
        <f aca="false">+[4]data1cf!E751</f>
        <v>12437.0328577837</v>
      </c>
      <c r="G751" s="341" t="n">
        <f aca="false">+[4]data1cf!F751</f>
        <v>12291.0439913907</v>
      </c>
      <c r="H751" s="341" t="n">
        <f aca="false">+[4]data1cf!G751</f>
        <v>11997.7795580532</v>
      </c>
      <c r="I751" s="341" t="n">
        <f aca="false">+[4]data1cf!H751</f>
        <v>11712.8321718797</v>
      </c>
      <c r="J751" s="341" t="n">
        <f aca="false">+[4]data1cf!I751</f>
        <v>11789.3003418775</v>
      </c>
      <c r="K751" s="341" t="n">
        <f aca="false">+[4]data1cf!J751</f>
        <v>11812.7819178745</v>
      </c>
      <c r="L751" s="341" t="n">
        <f aca="false">+[4]data1cf!K751</f>
        <v>11788.9004675011</v>
      </c>
      <c r="M751" s="341" t="n">
        <f aca="false">+[4]data1cf!L751</f>
        <v>11699.4324851177</v>
      </c>
      <c r="N751" s="341" t="n">
        <f aca="false">+[4]data1cf!M751</f>
        <v>11549.3908399065</v>
      </c>
      <c r="O751" s="341" t="n">
        <f aca="false">+[4]data1cf!N751</f>
        <v>11486.161516688</v>
      </c>
      <c r="P751" s="341" t="n">
        <f aca="false">+[4]data1cf!O751</f>
        <v>11458.8045654649</v>
      </c>
      <c r="Q751" s="341" t="n">
        <f aca="false">+[4]data1cf!P751</f>
        <v>11404.2535423574</v>
      </c>
      <c r="R751" s="341" t="n">
        <f aca="false">+[4]data1cf!Q751</f>
        <v>831.818405423208</v>
      </c>
      <c r="S751" s="341" t="n">
        <f aca="false">+[4]data1cf!R751</f>
        <v>0</v>
      </c>
      <c r="T751" s="341" t="n">
        <f aca="false">+[4]data1cf!S751</f>
        <v>0</v>
      </c>
      <c r="U751" s="341" t="n">
        <f aca="false">+[4]data1cf!T751</f>
        <v>0</v>
      </c>
      <c r="V751" s="341" t="n">
        <f aca="false">+[4]data1cf!U751</f>
        <v>0</v>
      </c>
      <c r="W751" s="341" t="n">
        <f aca="false">+[4]data1cf!V751</f>
        <v>0</v>
      </c>
      <c r="X751" s="341" t="n">
        <f aca="false">+[4]data1cf!W751</f>
        <v>0</v>
      </c>
      <c r="Y751" s="341" t="n">
        <f aca="false">+[4]data1cf!X751</f>
        <v>0</v>
      </c>
      <c r="Z751" s="341" t="n">
        <f aca="false">+[4]data1cf!Y751</f>
        <v>0</v>
      </c>
      <c r="AA751" s="341" t="n">
        <f aca="false">+[4]data1cf!Z751</f>
        <v>0</v>
      </c>
      <c r="AB751" s="341"/>
      <c r="AC751" s="342" t="n">
        <f aca="false">XNPV(0.1,B751:AA751,$B$1:$AA$1)</f>
        <v>19690.5384025533</v>
      </c>
      <c r="AD751" s="342" t="n">
        <f aca="false">SUMPRODUCT(B751:AA751,$B$1010:$AA$1010)</f>
        <v>44948.6509967074</v>
      </c>
      <c r="AE751" s="343" t="n">
        <f aca="false">SUMPRODUCT(B751:AA751,$B$1012:$AA$1012)</f>
        <v>44612.0951513556</v>
      </c>
      <c r="AF751" s="344" t="n">
        <f aca="false">XIRR(B751:AA751,$B$1:$AA$1)</f>
        <v>0.146192393342431</v>
      </c>
      <c r="AG751" s="345" t="n">
        <f aca="false">1-EXP(-(1/0.25)*(AD751/ABS($AD$1010)))</f>
        <v>0.974153828195771</v>
      </c>
    </row>
    <row r="752" customFormat="false" ht="12.75" hidden="false" customHeight="false" outlineLevel="0" collapsed="false">
      <c r="A752" s="336"/>
      <c r="B752" s="341" t="n">
        <f aca="false">+[4]data1cf!A752</f>
        <v>-64784.9259485886</v>
      </c>
      <c r="C752" s="341" t="n">
        <f aca="false">+[4]data1cf!B752</f>
        <v>11872.7844038299</v>
      </c>
      <c r="D752" s="341" t="n">
        <f aca="false">+[4]data1cf!C752</f>
        <v>12749.8188376243</v>
      </c>
      <c r="E752" s="341" t="n">
        <f aca="false">+[4]data1cf!D752</f>
        <v>12619.2420370693</v>
      </c>
      <c r="F752" s="341" t="n">
        <f aca="false">+[4]data1cf!E752</f>
        <v>12275.7150703201</v>
      </c>
      <c r="G752" s="341" t="n">
        <f aca="false">+[4]data1cf!F752</f>
        <v>11945.2388097679</v>
      </c>
      <c r="H752" s="341" t="n">
        <f aca="false">+[4]data1cf!G752</f>
        <v>11726.8155988949</v>
      </c>
      <c r="I752" s="341" t="n">
        <f aca="false">+[4]data1cf!H752</f>
        <v>11732.8414301968</v>
      </c>
      <c r="J752" s="341" t="n">
        <f aca="false">+[4]data1cf!I752</f>
        <v>11632.6243675917</v>
      </c>
      <c r="K752" s="341" t="n">
        <f aca="false">+[4]data1cf!J752</f>
        <v>11596.6218348729</v>
      </c>
      <c r="L752" s="341" t="n">
        <f aca="false">+[4]data1cf!K752</f>
        <v>11507.2343946455</v>
      </c>
      <c r="M752" s="341" t="n">
        <f aca="false">+[4]data1cf!L752</f>
        <v>11499.0304362901</v>
      </c>
      <c r="N752" s="341" t="n">
        <f aca="false">+[4]data1cf!M752</f>
        <v>11342.177499475</v>
      </c>
      <c r="O752" s="341" t="n">
        <f aca="false">+[4]data1cf!N752</f>
        <v>11389.559076159</v>
      </c>
      <c r="P752" s="341" t="n">
        <f aca="false">+[4]data1cf!O752</f>
        <v>11306.4835765957</v>
      </c>
      <c r="Q752" s="341" t="n">
        <f aca="false">+[4]data1cf!P752</f>
        <v>11252.8029819841</v>
      </c>
      <c r="R752" s="341" t="n">
        <f aca="false">+[4]data1cf!Q752</f>
        <v>743.057186659932</v>
      </c>
      <c r="S752" s="341" t="n">
        <f aca="false">+[4]data1cf!R752</f>
        <v>0</v>
      </c>
      <c r="T752" s="341" t="n">
        <f aca="false">+[4]data1cf!S752</f>
        <v>0</v>
      </c>
      <c r="U752" s="341" t="n">
        <f aca="false">+[4]data1cf!T752</f>
        <v>0</v>
      </c>
      <c r="V752" s="341" t="n">
        <f aca="false">+[4]data1cf!U752</f>
        <v>0</v>
      </c>
      <c r="W752" s="341" t="n">
        <f aca="false">+[4]data1cf!V752</f>
        <v>0</v>
      </c>
      <c r="X752" s="341" t="n">
        <f aca="false">+[4]data1cf!W752</f>
        <v>0</v>
      </c>
      <c r="Y752" s="341" t="n">
        <f aca="false">+[4]data1cf!X752</f>
        <v>0</v>
      </c>
      <c r="Z752" s="341" t="n">
        <f aca="false">+[4]data1cf!Y752</f>
        <v>0</v>
      </c>
      <c r="AA752" s="341" t="n">
        <f aca="false">+[4]data1cf!Z752</f>
        <v>0</v>
      </c>
      <c r="AB752" s="341"/>
      <c r="AC752" s="342" t="n">
        <f aca="false">XNPV(0.1,B752:AA752,$B$1:$AA$1)</f>
        <v>25986.6006514517</v>
      </c>
      <c r="AD752" s="342" t="n">
        <f aca="false">SUMPRODUCT(B752:AA752,$B$1010:$AA$1010)</f>
        <v>50844.0402969892</v>
      </c>
      <c r="AE752" s="343" t="n">
        <f aca="false">SUMPRODUCT(B752:AA752,$B$1012:$AA$1012)</f>
        <v>50512.849397504</v>
      </c>
      <c r="AF752" s="344" t="n">
        <f aca="false">XIRR(B752:AA752,$B$1:$AA$1)</f>
        <v>0.16707556651297</v>
      </c>
      <c r="AG752" s="345" t="n">
        <f aca="false">1-EXP(-(1/0.25)*(AD752/ABS($AD$1010)))</f>
        <v>0.983998201697195</v>
      </c>
    </row>
    <row r="753" customFormat="false" ht="12.75" hidden="false" customHeight="false" outlineLevel="0" collapsed="false">
      <c r="A753" s="336"/>
      <c r="B753" s="341" t="n">
        <f aca="false">+[4]data1cf!A753</f>
        <v>-62567.6069384197</v>
      </c>
      <c r="C753" s="341" t="n">
        <f aca="false">+[4]data1cf!B753</f>
        <v>11887.2410467506</v>
      </c>
      <c r="D753" s="341" t="n">
        <f aca="false">+[4]data1cf!C753</f>
        <v>12780.6932697512</v>
      </c>
      <c r="E753" s="341" t="n">
        <f aca="false">+[4]data1cf!D753</f>
        <v>12490.102273668</v>
      </c>
      <c r="F753" s="341" t="n">
        <f aca="false">+[4]data1cf!E753</f>
        <v>12237.3916694564</v>
      </c>
      <c r="G753" s="341" t="n">
        <f aca="false">+[4]data1cf!F753</f>
        <v>11994.9813521398</v>
      </c>
      <c r="H753" s="341" t="n">
        <f aca="false">+[4]data1cf!G753</f>
        <v>11770.3586548422</v>
      </c>
      <c r="I753" s="341" t="n">
        <f aca="false">+[4]data1cf!H753</f>
        <v>11600.0844707404</v>
      </c>
      <c r="J753" s="341" t="n">
        <f aca="false">+[4]data1cf!I753</f>
        <v>11473.7679329008</v>
      </c>
      <c r="K753" s="341" t="n">
        <f aca="false">+[4]data1cf!J753</f>
        <v>11489.9694003249</v>
      </c>
      <c r="L753" s="341" t="n">
        <f aca="false">+[4]data1cf!K753</f>
        <v>11423.4983927531</v>
      </c>
      <c r="M753" s="341" t="n">
        <f aca="false">+[4]data1cf!L753</f>
        <v>11399.9721237806</v>
      </c>
      <c r="N753" s="341" t="n">
        <f aca="false">+[4]data1cf!M753</f>
        <v>11361.3346808534</v>
      </c>
      <c r="O753" s="341" t="n">
        <f aca="false">+[4]data1cf!N753</f>
        <v>11360.4475067388</v>
      </c>
      <c r="P753" s="341" t="n">
        <f aca="false">+[4]data1cf!O753</f>
        <v>11356.5322240654</v>
      </c>
      <c r="Q753" s="341" t="n">
        <f aca="false">+[4]data1cf!P753</f>
        <v>11213.5352212804</v>
      </c>
      <c r="R753" s="341" t="n">
        <f aca="false">+[4]data1cf!Q753</f>
        <v>717.625424540898</v>
      </c>
      <c r="S753" s="341" t="n">
        <f aca="false">+[4]data1cf!R753</f>
        <v>0</v>
      </c>
      <c r="T753" s="341" t="n">
        <f aca="false">+[4]data1cf!S753</f>
        <v>0</v>
      </c>
      <c r="U753" s="341" t="n">
        <f aca="false">+[4]data1cf!T753</f>
        <v>0</v>
      </c>
      <c r="V753" s="341" t="n">
        <f aca="false">+[4]data1cf!U753</f>
        <v>0</v>
      </c>
      <c r="W753" s="341" t="n">
        <f aca="false">+[4]data1cf!V753</f>
        <v>0</v>
      </c>
      <c r="X753" s="341" t="n">
        <f aca="false">+[4]data1cf!W753</f>
        <v>0</v>
      </c>
      <c r="Y753" s="341" t="n">
        <f aca="false">+[4]data1cf!X753</f>
        <v>0</v>
      </c>
      <c r="Z753" s="341" t="n">
        <f aca="false">+[4]data1cf!Y753</f>
        <v>0</v>
      </c>
      <c r="AA753" s="341" t="n">
        <f aca="false">+[4]data1cf!Z753</f>
        <v>0</v>
      </c>
      <c r="AB753" s="341"/>
      <c r="AC753" s="342" t="n">
        <f aca="false">XNPV(0.1,B753:AA753,$B$1:$AA$1)</f>
        <v>27916.4503760458</v>
      </c>
      <c r="AD753" s="342" t="n">
        <f aca="false">SUMPRODUCT(B753:AA753,$B$1010:$AA$1010)</f>
        <v>52668.2902947626</v>
      </c>
      <c r="AE753" s="343" t="n">
        <f aca="false">SUMPRODUCT(B753:AA753,$B$1012:$AA$1012)</f>
        <v>52338.4705640998</v>
      </c>
      <c r="AF753" s="344" t="n">
        <f aca="false">XIRR(B753:AA753,$B$1:$AA$1)</f>
        <v>0.174285486914538</v>
      </c>
      <c r="AG753" s="345" t="n">
        <f aca="false">1-EXP(-(1/0.25)*(AD753/ABS($AD$1010)))</f>
        <v>0.986204559416252</v>
      </c>
    </row>
    <row r="754" customFormat="false" ht="12.75" hidden="false" customHeight="false" outlineLevel="0" collapsed="false">
      <c r="A754" s="336"/>
      <c r="B754" s="341" t="n">
        <f aca="false">+[4]data1cf!A754</f>
        <v>-70336.7992140152</v>
      </c>
      <c r="C754" s="341" t="n">
        <f aca="false">+[4]data1cf!B754</f>
        <v>12159.8005219374</v>
      </c>
      <c r="D754" s="341" t="n">
        <f aca="false">+[4]data1cf!C754</f>
        <v>13001.7383601249</v>
      </c>
      <c r="E754" s="341" t="n">
        <f aca="false">+[4]data1cf!D754</f>
        <v>12728.7265714206</v>
      </c>
      <c r="F754" s="341" t="n">
        <f aca="false">+[4]data1cf!E754</f>
        <v>12423.1536027538</v>
      </c>
      <c r="G754" s="341" t="n">
        <f aca="false">+[4]data1cf!F754</f>
        <v>12108.9305678812</v>
      </c>
      <c r="H754" s="341" t="n">
        <f aca="false">+[4]data1cf!G754</f>
        <v>11885.1854129636</v>
      </c>
      <c r="I754" s="341" t="n">
        <f aca="false">+[4]data1cf!H754</f>
        <v>11710.2096238449</v>
      </c>
      <c r="J754" s="341" t="n">
        <f aca="false">+[4]data1cf!I754</f>
        <v>11683.7762437759</v>
      </c>
      <c r="K754" s="341" t="n">
        <f aca="false">+[4]data1cf!J754</f>
        <v>11744.7945264363</v>
      </c>
      <c r="L754" s="341" t="n">
        <f aca="false">+[4]data1cf!K754</f>
        <v>11668.1400771441</v>
      </c>
      <c r="M754" s="341" t="n">
        <f aca="false">+[4]data1cf!L754</f>
        <v>11581.2576965602</v>
      </c>
      <c r="N754" s="341" t="n">
        <f aca="false">+[4]data1cf!M754</f>
        <v>11520.2510424353</v>
      </c>
      <c r="O754" s="341" t="n">
        <f aca="false">+[4]data1cf!N754</f>
        <v>11542.1107519484</v>
      </c>
      <c r="P754" s="341" t="n">
        <f aca="false">+[4]data1cf!O754</f>
        <v>11416.6131027563</v>
      </c>
      <c r="Q754" s="341" t="n">
        <f aca="false">+[4]data1cf!P754</f>
        <v>11442.3663857343</v>
      </c>
      <c r="R754" s="341" t="n">
        <f aca="false">+[4]data1cf!Q754</f>
        <v>806.734952265068</v>
      </c>
      <c r="S754" s="341" t="n">
        <f aca="false">+[4]data1cf!R754</f>
        <v>0</v>
      </c>
      <c r="T754" s="341" t="n">
        <f aca="false">+[4]data1cf!S754</f>
        <v>0</v>
      </c>
      <c r="U754" s="341" t="n">
        <f aca="false">+[4]data1cf!T754</f>
        <v>0</v>
      </c>
      <c r="V754" s="341" t="n">
        <f aca="false">+[4]data1cf!U754</f>
        <v>0</v>
      </c>
      <c r="W754" s="341" t="n">
        <f aca="false">+[4]data1cf!V754</f>
        <v>0</v>
      </c>
      <c r="X754" s="341" t="n">
        <f aca="false">+[4]data1cf!W754</f>
        <v>0</v>
      </c>
      <c r="Y754" s="341" t="n">
        <f aca="false">+[4]data1cf!X754</f>
        <v>0</v>
      </c>
      <c r="Z754" s="341" t="n">
        <f aca="false">+[4]data1cf!Y754</f>
        <v>0</v>
      </c>
      <c r="AA754" s="341" t="n">
        <f aca="false">+[4]data1cf!Z754</f>
        <v>0</v>
      </c>
      <c r="AB754" s="341"/>
      <c r="AC754" s="342" t="n">
        <f aca="false">XNPV(0.1,B754:AA754,$B$1:$AA$1)</f>
        <v>21632.4995667958</v>
      </c>
      <c r="AD754" s="342" t="n">
        <f aca="false">SUMPRODUCT(B754:AA754,$B$1010:$AA$1010)</f>
        <v>46775.6947444712</v>
      </c>
      <c r="AE754" s="343" t="n">
        <f aca="false">SUMPRODUCT(B754:AA754,$B$1012:$AA$1012)</f>
        <v>46440.6194299635</v>
      </c>
      <c r="AF754" s="344" t="n">
        <f aca="false">XIRR(B754:AA754,$B$1:$AA$1)</f>
        <v>0.152177663340933</v>
      </c>
      <c r="AG754" s="345" t="n">
        <f aca="false">1-EXP(-(1/0.25)*(AD754/ABS($AD$1010)))</f>
        <v>0.977722608682941</v>
      </c>
    </row>
    <row r="755" customFormat="false" ht="12.75" hidden="false" customHeight="false" outlineLevel="0" collapsed="false">
      <c r="A755" s="336"/>
      <c r="B755" s="341" t="n">
        <f aca="false">+[4]data1cf!A755</f>
        <v>-65618.4031246595</v>
      </c>
      <c r="C755" s="341" t="n">
        <f aca="false">+[4]data1cf!B755</f>
        <v>11969.7456390243</v>
      </c>
      <c r="D755" s="341" t="n">
        <f aca="false">+[4]data1cf!C755</f>
        <v>12869.7538025137</v>
      </c>
      <c r="E755" s="341" t="n">
        <f aca="false">+[4]data1cf!D755</f>
        <v>12600.149798582</v>
      </c>
      <c r="F755" s="341" t="n">
        <f aca="false">+[4]data1cf!E755</f>
        <v>12202.0437124248</v>
      </c>
      <c r="G755" s="341" t="n">
        <f aca="false">+[4]data1cf!F755</f>
        <v>11971.413999828</v>
      </c>
      <c r="H755" s="341" t="n">
        <f aca="false">+[4]data1cf!G755</f>
        <v>11789.7244988784</v>
      </c>
      <c r="I755" s="341" t="n">
        <f aca="false">+[4]data1cf!H755</f>
        <v>11573.5333515978</v>
      </c>
      <c r="J755" s="341" t="n">
        <f aca="false">+[4]data1cf!I755</f>
        <v>11623.4810964259</v>
      </c>
      <c r="K755" s="341" t="n">
        <f aca="false">+[4]data1cf!J755</f>
        <v>11657.1125186611</v>
      </c>
      <c r="L755" s="341" t="n">
        <f aca="false">+[4]data1cf!K755</f>
        <v>11558.9173341263</v>
      </c>
      <c r="M755" s="341" t="n">
        <f aca="false">+[4]data1cf!L755</f>
        <v>11696.4078423079</v>
      </c>
      <c r="N755" s="341" t="n">
        <f aca="false">+[4]data1cf!M755</f>
        <v>11508.7541450262</v>
      </c>
      <c r="O755" s="341" t="n">
        <f aca="false">+[4]data1cf!N755</f>
        <v>11424.7341697392</v>
      </c>
      <c r="P755" s="341" t="n">
        <f aca="false">+[4]data1cf!O755</f>
        <v>11168.4514638479</v>
      </c>
      <c r="Q755" s="341" t="n">
        <f aca="false">+[4]data1cf!P755</f>
        <v>11201.9806723448</v>
      </c>
      <c r="R755" s="341" t="n">
        <f aca="false">+[4]data1cf!Q755</f>
        <v>752.616836478595</v>
      </c>
      <c r="S755" s="341" t="n">
        <f aca="false">+[4]data1cf!R755</f>
        <v>0</v>
      </c>
      <c r="T755" s="341" t="n">
        <f aca="false">+[4]data1cf!S755</f>
        <v>0</v>
      </c>
      <c r="U755" s="341" t="n">
        <f aca="false">+[4]data1cf!T755</f>
        <v>0</v>
      </c>
      <c r="V755" s="341" t="n">
        <f aca="false">+[4]data1cf!U755</f>
        <v>0</v>
      </c>
      <c r="W755" s="341" t="n">
        <f aca="false">+[4]data1cf!V755</f>
        <v>0</v>
      </c>
      <c r="X755" s="341" t="n">
        <f aca="false">+[4]data1cf!W755</f>
        <v>0</v>
      </c>
      <c r="Y755" s="341" t="n">
        <f aca="false">+[4]data1cf!X755</f>
        <v>0</v>
      </c>
      <c r="Z755" s="341" t="n">
        <f aca="false">+[4]data1cf!Y755</f>
        <v>0</v>
      </c>
      <c r="AA755" s="341" t="n">
        <f aca="false">+[4]data1cf!Z755</f>
        <v>0</v>
      </c>
      <c r="AB755" s="341"/>
      <c r="AC755" s="342" t="n">
        <f aca="false">XNPV(0.1,B755:AA755,$B$1:$AA$1)</f>
        <v>25372.9942713779</v>
      </c>
      <c r="AD755" s="342" t="n">
        <f aca="false">SUMPRODUCT(B755:AA755,$B$1010:$AA$1010)</f>
        <v>50273.2143461207</v>
      </c>
      <c r="AE755" s="343" t="n">
        <f aca="false">SUMPRODUCT(B755:AA755,$B$1012:$AA$1012)</f>
        <v>49941.4150494601</v>
      </c>
      <c r="AF755" s="344" t="n">
        <f aca="false">XIRR(B755:AA755,$B$1:$AA$1)</f>
        <v>0.164831117267707</v>
      </c>
      <c r="AG755" s="345" t="n">
        <f aca="false">1-EXP(-(1/0.25)*(AD755/ABS($AD$1010)))</f>
        <v>0.983237816688979</v>
      </c>
    </row>
    <row r="756" customFormat="false" ht="12.75" hidden="false" customHeight="false" outlineLevel="0" collapsed="false">
      <c r="A756" s="336"/>
      <c r="B756" s="341" t="n">
        <f aca="false">+[4]data1cf!A756</f>
        <v>-63295.2488061577</v>
      </c>
      <c r="C756" s="341" t="n">
        <f aca="false">+[4]data1cf!B756</f>
        <v>11818.4998944424</v>
      </c>
      <c r="D756" s="341" t="n">
        <f aca="false">+[4]data1cf!C756</f>
        <v>12776.4200917041</v>
      </c>
      <c r="E756" s="341" t="n">
        <f aca="false">+[4]data1cf!D756</f>
        <v>12509.627567292</v>
      </c>
      <c r="F756" s="341" t="n">
        <f aca="false">+[4]data1cf!E756</f>
        <v>12244.8352860463</v>
      </c>
      <c r="G756" s="341" t="n">
        <f aca="false">+[4]data1cf!F756</f>
        <v>11968.916128389</v>
      </c>
      <c r="H756" s="341" t="n">
        <f aca="false">+[4]data1cf!G756</f>
        <v>11761.665419825</v>
      </c>
      <c r="I756" s="341" t="n">
        <f aca="false">+[4]data1cf!H756</f>
        <v>11594.4612271059</v>
      </c>
      <c r="J756" s="341" t="n">
        <f aca="false">+[4]data1cf!I756</f>
        <v>11541.8615344426</v>
      </c>
      <c r="K756" s="341" t="n">
        <f aca="false">+[4]data1cf!J756</f>
        <v>11611.7750854898</v>
      </c>
      <c r="L756" s="341" t="n">
        <f aca="false">+[4]data1cf!K756</f>
        <v>11475.0558934559</v>
      </c>
      <c r="M756" s="341" t="n">
        <f aca="false">+[4]data1cf!L756</f>
        <v>11454.1354137646</v>
      </c>
      <c r="N756" s="341" t="n">
        <f aca="false">+[4]data1cf!M756</f>
        <v>11269.5658941029</v>
      </c>
      <c r="O756" s="341" t="n">
        <f aca="false">+[4]data1cf!N756</f>
        <v>11337.7493662482</v>
      </c>
      <c r="P756" s="341" t="n">
        <f aca="false">+[4]data1cf!O756</f>
        <v>11530.2403426405</v>
      </c>
      <c r="Q756" s="341" t="n">
        <f aca="false">+[4]data1cf!P756</f>
        <v>11148.1899780073</v>
      </c>
      <c r="R756" s="341" t="n">
        <f aca="false">+[4]data1cf!Q756</f>
        <v>725.971185707107</v>
      </c>
      <c r="S756" s="341" t="n">
        <f aca="false">+[4]data1cf!R756</f>
        <v>0</v>
      </c>
      <c r="T756" s="341" t="n">
        <f aca="false">+[4]data1cf!S756</f>
        <v>0</v>
      </c>
      <c r="U756" s="341" t="n">
        <f aca="false">+[4]data1cf!T756</f>
        <v>0</v>
      </c>
      <c r="V756" s="341" t="n">
        <f aca="false">+[4]data1cf!U756</f>
        <v>0</v>
      </c>
      <c r="W756" s="341" t="n">
        <f aca="false">+[4]data1cf!V756</f>
        <v>0</v>
      </c>
      <c r="X756" s="341" t="n">
        <f aca="false">+[4]data1cf!W756</f>
        <v>0</v>
      </c>
      <c r="Y756" s="341" t="n">
        <f aca="false">+[4]data1cf!X756</f>
        <v>0</v>
      </c>
      <c r="Z756" s="341" t="n">
        <f aca="false">+[4]data1cf!Y756</f>
        <v>0</v>
      </c>
      <c r="AA756" s="341" t="n">
        <f aca="false">+[4]data1cf!Z756</f>
        <v>0</v>
      </c>
      <c r="AB756" s="341"/>
      <c r="AC756" s="342" t="n">
        <f aca="false">XNPV(0.1,B756:AA756,$B$1:$AA$1)</f>
        <v>27236.8722985992</v>
      </c>
      <c r="AD756" s="342" t="n">
        <f aca="false">SUMPRODUCT(B756:AA756,$B$1010:$AA$1010)</f>
        <v>52032.4596394769</v>
      </c>
      <c r="AE756" s="343" t="n">
        <f aca="false">SUMPRODUCT(B756:AA756,$B$1012:$AA$1012)</f>
        <v>51702.0238695478</v>
      </c>
      <c r="AF756" s="344" t="n">
        <f aca="false">XIRR(B756:AA756,$B$1:$AA$1)</f>
        <v>0.171672362871009</v>
      </c>
      <c r="AG756" s="345" t="n">
        <f aca="false">1-EXP(-(1/0.25)*(AD756/ABS($AD$1010)))</f>
        <v>0.985472417171817</v>
      </c>
    </row>
    <row r="757" customFormat="false" ht="12.75" hidden="false" customHeight="false" outlineLevel="0" collapsed="false">
      <c r="A757" s="336"/>
      <c r="B757" s="341" t="n">
        <f aca="false">+[4]data1cf!A757</f>
        <v>-68098.0001828438</v>
      </c>
      <c r="C757" s="341" t="n">
        <f aca="false">+[4]data1cf!B757</f>
        <v>11968.0431615117</v>
      </c>
      <c r="D757" s="341" t="n">
        <f aca="false">+[4]data1cf!C757</f>
        <v>12813.2384130837</v>
      </c>
      <c r="E757" s="341" t="n">
        <f aca="false">+[4]data1cf!D757</f>
        <v>12584.4433271622</v>
      </c>
      <c r="F757" s="341" t="n">
        <f aca="false">+[4]data1cf!E757</f>
        <v>12406.3136058017</v>
      </c>
      <c r="G757" s="341" t="n">
        <f aca="false">+[4]data1cf!F757</f>
        <v>12164.0429734851</v>
      </c>
      <c r="H757" s="341" t="n">
        <f aca="false">+[4]data1cf!G757</f>
        <v>11856.2334907958</v>
      </c>
      <c r="I757" s="341" t="n">
        <f aca="false">+[4]data1cf!H757</f>
        <v>11797.800396543</v>
      </c>
      <c r="J757" s="341" t="n">
        <f aca="false">+[4]data1cf!I757</f>
        <v>11555.727027978</v>
      </c>
      <c r="K757" s="341" t="n">
        <f aca="false">+[4]data1cf!J757</f>
        <v>11589.5808233658</v>
      </c>
      <c r="L757" s="341" t="n">
        <f aca="false">+[4]data1cf!K757</f>
        <v>11663.2857394725</v>
      </c>
      <c r="M757" s="341" t="n">
        <f aca="false">+[4]data1cf!L757</f>
        <v>11569.089679036</v>
      </c>
      <c r="N757" s="341" t="n">
        <f aca="false">+[4]data1cf!M757</f>
        <v>11470.5732664024</v>
      </c>
      <c r="O757" s="341" t="n">
        <f aca="false">+[4]data1cf!N757</f>
        <v>11464.5906808911</v>
      </c>
      <c r="P757" s="341" t="n">
        <f aca="false">+[4]data1cf!O757</f>
        <v>11492.0421185838</v>
      </c>
      <c r="Q757" s="341" t="n">
        <f aca="false">+[4]data1cf!P757</f>
        <v>11198.4704972724</v>
      </c>
      <c r="R757" s="341" t="n">
        <f aca="false">+[4]data1cf!Q757</f>
        <v>781.056822897145</v>
      </c>
      <c r="S757" s="341" t="n">
        <f aca="false">+[4]data1cf!R757</f>
        <v>0</v>
      </c>
      <c r="T757" s="341" t="n">
        <f aca="false">+[4]data1cf!S757</f>
        <v>0</v>
      </c>
      <c r="U757" s="341" t="n">
        <f aca="false">+[4]data1cf!T757</f>
        <v>0</v>
      </c>
      <c r="V757" s="341" t="n">
        <f aca="false">+[4]data1cf!U757</f>
        <v>0</v>
      </c>
      <c r="W757" s="341" t="n">
        <f aca="false">+[4]data1cf!V757</f>
        <v>0</v>
      </c>
      <c r="X757" s="341" t="n">
        <f aca="false">+[4]data1cf!W757</f>
        <v>0</v>
      </c>
      <c r="Y757" s="341" t="n">
        <f aca="false">+[4]data1cf!X757</f>
        <v>0</v>
      </c>
      <c r="Z757" s="341" t="n">
        <f aca="false">+[4]data1cf!Y757</f>
        <v>0</v>
      </c>
      <c r="AA757" s="341" t="n">
        <f aca="false">+[4]data1cf!Z757</f>
        <v>0</v>
      </c>
      <c r="AB757" s="341"/>
      <c r="AC757" s="342" t="n">
        <f aca="false">XNPV(0.1,B757:AA757,$B$1:$AA$1)</f>
        <v>23270.2109022663</v>
      </c>
      <c r="AD757" s="342" t="n">
        <f aca="false">SUMPRODUCT(B757:AA757,$B$1010:$AA$1010)</f>
        <v>48291.8604705768</v>
      </c>
      <c r="AE757" s="343" t="n">
        <f aca="false">SUMPRODUCT(B757:AA757,$B$1012:$AA$1012)</f>
        <v>47958.4456658439</v>
      </c>
      <c r="AF757" s="344" t="n">
        <f aca="false">XIRR(B757:AA757,$B$1:$AA$1)</f>
        <v>0.15757897320404</v>
      </c>
      <c r="AG757" s="345" t="n">
        <f aca="false">1-EXP(-(1/0.25)*(AD757/ABS($AD$1010)))</f>
        <v>0.980306959568478</v>
      </c>
    </row>
    <row r="758" customFormat="false" ht="12.75" hidden="false" customHeight="false" outlineLevel="0" collapsed="false">
      <c r="A758" s="336"/>
      <c r="B758" s="341" t="n">
        <f aca="false">+[4]data1cf!A758</f>
        <v>-63857.8031114292</v>
      </c>
      <c r="C758" s="341" t="n">
        <f aca="false">+[4]data1cf!B758</f>
        <v>11812.8827120108</v>
      </c>
      <c r="D758" s="341" t="n">
        <f aca="false">+[4]data1cf!C758</f>
        <v>12820.1939455157</v>
      </c>
      <c r="E758" s="341" t="n">
        <f aca="false">+[4]data1cf!D758</f>
        <v>12454.975248133</v>
      </c>
      <c r="F758" s="341" t="n">
        <f aca="false">+[4]data1cf!E758</f>
        <v>12280.5245377733</v>
      </c>
      <c r="G758" s="341" t="n">
        <f aca="false">+[4]data1cf!F758</f>
        <v>11934.2589407934</v>
      </c>
      <c r="H758" s="341" t="n">
        <f aca="false">+[4]data1cf!G758</f>
        <v>11671.4659579328</v>
      </c>
      <c r="I758" s="341" t="n">
        <f aca="false">+[4]data1cf!H758</f>
        <v>11597.8469513647</v>
      </c>
      <c r="J758" s="341" t="n">
        <f aca="false">+[4]data1cf!I758</f>
        <v>11550.5117015177</v>
      </c>
      <c r="K758" s="341" t="n">
        <f aca="false">+[4]data1cf!J758</f>
        <v>11488.9419516098</v>
      </c>
      <c r="L758" s="341" t="n">
        <f aca="false">+[4]data1cf!K758</f>
        <v>11561.4896662066</v>
      </c>
      <c r="M758" s="341" t="n">
        <f aca="false">+[4]data1cf!L758</f>
        <v>11306.66585933</v>
      </c>
      <c r="N758" s="341" t="n">
        <f aca="false">+[4]data1cf!M758</f>
        <v>11425.3058563833</v>
      </c>
      <c r="O758" s="341" t="n">
        <f aca="false">+[4]data1cf!N758</f>
        <v>11445.7922255728</v>
      </c>
      <c r="P758" s="341" t="n">
        <f aca="false">+[4]data1cf!O758</f>
        <v>11440.7252644625</v>
      </c>
      <c r="Q758" s="341" t="n">
        <f aca="false">+[4]data1cf!P758</f>
        <v>11303.662032315</v>
      </c>
      <c r="R758" s="341" t="n">
        <f aca="false">+[4]data1cf!Q758</f>
        <v>732.423458566849</v>
      </c>
      <c r="S758" s="341" t="n">
        <f aca="false">+[4]data1cf!R758</f>
        <v>0</v>
      </c>
      <c r="T758" s="341" t="n">
        <f aca="false">+[4]data1cf!S758</f>
        <v>0</v>
      </c>
      <c r="U758" s="341" t="n">
        <f aca="false">+[4]data1cf!T758</f>
        <v>0</v>
      </c>
      <c r="V758" s="341" t="n">
        <f aca="false">+[4]data1cf!U758</f>
        <v>0</v>
      </c>
      <c r="W758" s="341" t="n">
        <f aca="false">+[4]data1cf!V758</f>
        <v>0</v>
      </c>
      <c r="X758" s="341" t="n">
        <f aca="false">+[4]data1cf!W758</f>
        <v>0</v>
      </c>
      <c r="Y758" s="341" t="n">
        <f aca="false">+[4]data1cf!X758</f>
        <v>0</v>
      </c>
      <c r="Z758" s="341" t="n">
        <f aca="false">+[4]data1cf!Y758</f>
        <v>0</v>
      </c>
      <c r="AA758" s="341" t="n">
        <f aca="false">+[4]data1cf!Z758</f>
        <v>0</v>
      </c>
      <c r="AB758" s="341"/>
      <c r="AC758" s="342" t="n">
        <f aca="false">XNPV(0.1,B758:AA758,$B$1:$AA$1)</f>
        <v>26647.5422117816</v>
      </c>
      <c r="AD758" s="342" t="n">
        <f aca="false">SUMPRODUCT(B758:AA758,$B$1010:$AA$1010)</f>
        <v>51450.5649202676</v>
      </c>
      <c r="AE758" s="343" t="n">
        <f aca="false">SUMPRODUCT(B758:AA758,$B$1012:$AA$1012)</f>
        <v>51119.9091192903</v>
      </c>
      <c r="AF758" s="344" t="n">
        <f aca="false">XIRR(B758:AA758,$B$1:$AA$1)</f>
        <v>0.169576403035389</v>
      </c>
      <c r="AG758" s="345" t="n">
        <f aca="false">1-EXP(-(1/0.25)*(AD758/ABS($AD$1010)))</f>
        <v>0.984768379618854</v>
      </c>
    </row>
    <row r="759" customFormat="false" ht="12.75" hidden="false" customHeight="false" outlineLevel="0" collapsed="false">
      <c r="A759" s="336"/>
      <c r="B759" s="341" t="n">
        <f aca="false">+[4]data1cf!A759</f>
        <v>-69445.3562093086</v>
      </c>
      <c r="C759" s="341" t="n">
        <f aca="false">+[4]data1cf!B759</f>
        <v>11921.0014996205</v>
      </c>
      <c r="D759" s="341" t="n">
        <f aca="false">+[4]data1cf!C759</f>
        <v>12967.45384238</v>
      </c>
      <c r="E759" s="341" t="n">
        <f aca="false">+[4]data1cf!D759</f>
        <v>12697.3244786535</v>
      </c>
      <c r="F759" s="341" t="n">
        <f aca="false">+[4]data1cf!E759</f>
        <v>12445.4546175739</v>
      </c>
      <c r="G759" s="341" t="n">
        <f aca="false">+[4]data1cf!F759</f>
        <v>12268.6498706081</v>
      </c>
      <c r="H759" s="341" t="n">
        <f aca="false">+[4]data1cf!G759</f>
        <v>11767.638473243</v>
      </c>
      <c r="I759" s="341" t="n">
        <f aca="false">+[4]data1cf!H759</f>
        <v>11701.9914194883</v>
      </c>
      <c r="J759" s="341" t="n">
        <f aca="false">+[4]data1cf!I759</f>
        <v>11727.9906320924</v>
      </c>
      <c r="K759" s="341" t="n">
        <f aca="false">+[4]data1cf!J759</f>
        <v>11576.5853350151</v>
      </c>
      <c r="L759" s="341" t="n">
        <f aca="false">+[4]data1cf!K759</f>
        <v>11678.1700494329</v>
      </c>
      <c r="M759" s="341" t="n">
        <f aca="false">+[4]data1cf!L759</f>
        <v>11505.5023685093</v>
      </c>
      <c r="N759" s="341" t="n">
        <f aca="false">+[4]data1cf!M759</f>
        <v>11648.1455933542</v>
      </c>
      <c r="O759" s="341" t="n">
        <f aca="false">+[4]data1cf!N759</f>
        <v>11407.1132156604</v>
      </c>
      <c r="P759" s="341" t="n">
        <f aca="false">+[4]data1cf!O759</f>
        <v>11338.3543313177</v>
      </c>
      <c r="Q759" s="341" t="n">
        <f aca="false">+[4]data1cf!P759</f>
        <v>11233.6654663855</v>
      </c>
      <c r="R759" s="341" t="n">
        <f aca="false">+[4]data1cf!Q759</f>
        <v>796.510457578285</v>
      </c>
      <c r="S759" s="341" t="n">
        <f aca="false">+[4]data1cf!R759</f>
        <v>0</v>
      </c>
      <c r="T759" s="341" t="n">
        <f aca="false">+[4]data1cf!S759</f>
        <v>0</v>
      </c>
      <c r="U759" s="341" t="n">
        <f aca="false">+[4]data1cf!T759</f>
        <v>0</v>
      </c>
      <c r="V759" s="341" t="n">
        <f aca="false">+[4]data1cf!U759</f>
        <v>0</v>
      </c>
      <c r="W759" s="341" t="n">
        <f aca="false">+[4]data1cf!V759</f>
        <v>0</v>
      </c>
      <c r="X759" s="341" t="n">
        <f aca="false">+[4]data1cf!W759</f>
        <v>0</v>
      </c>
      <c r="Y759" s="341" t="n">
        <f aca="false">+[4]data1cf!X759</f>
        <v>0</v>
      </c>
      <c r="Z759" s="341" t="n">
        <f aca="false">+[4]data1cf!Y759</f>
        <v>0</v>
      </c>
      <c r="AA759" s="341" t="n">
        <f aca="false">+[4]data1cf!Z759</f>
        <v>0</v>
      </c>
      <c r="AB759" s="341"/>
      <c r="AC759" s="342" t="n">
        <f aca="false">XNPV(0.1,B759:AA759,$B$1:$AA$1)</f>
        <v>22154.3575793375</v>
      </c>
      <c r="AD759" s="342" t="n">
        <f aca="false">SUMPRODUCT(B759:AA759,$B$1010:$AA$1010)</f>
        <v>47211.5658008721</v>
      </c>
      <c r="AE759" s="343" t="n">
        <f aca="false">SUMPRODUCT(B759:AA759,$B$1012:$AA$1012)</f>
        <v>46877.7867856363</v>
      </c>
      <c r="AF759" s="344" t="n">
        <f aca="false">XIRR(B759:AA759,$B$1:$AA$1)</f>
        <v>0.153992348731555</v>
      </c>
      <c r="AG759" s="345" t="n">
        <f aca="false">1-EXP(-(1/0.25)*(AD759/ABS($AD$1010)))</f>
        <v>0.97849847819233</v>
      </c>
    </row>
    <row r="760" customFormat="false" ht="12.75" hidden="false" customHeight="false" outlineLevel="0" collapsed="false">
      <c r="A760" s="336"/>
      <c r="B760" s="341" t="n">
        <f aca="false">+[4]data1cf!A760</f>
        <v>-64118.108350345</v>
      </c>
      <c r="C760" s="341" t="n">
        <f aca="false">+[4]data1cf!B760</f>
        <v>11906.9426308277</v>
      </c>
      <c r="D760" s="341" t="n">
        <f aca="false">+[4]data1cf!C760</f>
        <v>12827.8740823548</v>
      </c>
      <c r="E760" s="341" t="n">
        <f aca="false">+[4]data1cf!D760</f>
        <v>12354.1959085049</v>
      </c>
      <c r="F760" s="341" t="n">
        <f aca="false">+[4]data1cf!E760</f>
        <v>12236.0919085641</v>
      </c>
      <c r="G760" s="341" t="n">
        <f aca="false">+[4]data1cf!F760</f>
        <v>11951.1417986894</v>
      </c>
      <c r="H760" s="341" t="n">
        <f aca="false">+[4]data1cf!G760</f>
        <v>11818.5040957081</v>
      </c>
      <c r="I760" s="341" t="n">
        <f aca="false">+[4]data1cf!H760</f>
        <v>11651.3706511781</v>
      </c>
      <c r="J760" s="341" t="n">
        <f aca="false">+[4]data1cf!I760</f>
        <v>11624.1044061408</v>
      </c>
      <c r="K760" s="341" t="n">
        <f aca="false">+[4]data1cf!J760</f>
        <v>11555.041760292</v>
      </c>
      <c r="L760" s="341" t="n">
        <f aca="false">+[4]data1cf!K760</f>
        <v>11545.1192704924</v>
      </c>
      <c r="M760" s="341" t="n">
        <f aca="false">+[4]data1cf!L760</f>
        <v>11353.8062412444</v>
      </c>
      <c r="N760" s="341" t="n">
        <f aca="false">+[4]data1cf!M760</f>
        <v>11429.7907093693</v>
      </c>
      <c r="O760" s="341" t="n">
        <f aca="false">+[4]data1cf!N760</f>
        <v>11303.8715101766</v>
      </c>
      <c r="P760" s="341" t="n">
        <f aca="false">+[4]data1cf!O760</f>
        <v>11316.0699684483</v>
      </c>
      <c r="Q760" s="341" t="n">
        <f aca="false">+[4]data1cf!P760</f>
        <v>11407.8059124642</v>
      </c>
      <c r="R760" s="341" t="n">
        <f aca="false">+[4]data1cf!Q760</f>
        <v>735.409055535117</v>
      </c>
      <c r="S760" s="341" t="n">
        <f aca="false">+[4]data1cf!R760</f>
        <v>0</v>
      </c>
      <c r="T760" s="341" t="n">
        <f aca="false">+[4]data1cf!S760</f>
        <v>0</v>
      </c>
      <c r="U760" s="341" t="n">
        <f aca="false">+[4]data1cf!T760</f>
        <v>0</v>
      </c>
      <c r="V760" s="341" t="n">
        <f aca="false">+[4]data1cf!U760</f>
        <v>0</v>
      </c>
      <c r="W760" s="341" t="n">
        <f aca="false">+[4]data1cf!V760</f>
        <v>0</v>
      </c>
      <c r="X760" s="341" t="n">
        <f aca="false">+[4]data1cf!W760</f>
        <v>0</v>
      </c>
      <c r="Y760" s="341" t="n">
        <f aca="false">+[4]data1cf!X760</f>
        <v>0</v>
      </c>
      <c r="Z760" s="341" t="n">
        <f aca="false">+[4]data1cf!Y760</f>
        <v>0</v>
      </c>
      <c r="AA760" s="341" t="n">
        <f aca="false">+[4]data1cf!Z760</f>
        <v>0</v>
      </c>
      <c r="AB760" s="341"/>
      <c r="AC760" s="342" t="n">
        <f aca="false">XNPV(0.1,B760:AA760,$B$1:$AA$1)</f>
        <v>26519.5902640736</v>
      </c>
      <c r="AD760" s="342" t="n">
        <f aca="false">SUMPRODUCT(B760:AA760,$B$1010:$AA$1010)</f>
        <v>51351.5961258515</v>
      </c>
      <c r="AE760" s="343" t="n">
        <f aca="false">SUMPRODUCT(B760:AA760,$B$1012:$AA$1012)</f>
        <v>51020.6481219949</v>
      </c>
      <c r="AF760" s="344" t="n">
        <f aca="false">XIRR(B760:AA760,$B$1:$AA$1)</f>
        <v>0.169026142815224</v>
      </c>
      <c r="AG760" s="345" t="n">
        <f aca="false">1-EXP(-(1/0.25)*(AD760/ABS($AD$1010)))</f>
        <v>0.984645286290027</v>
      </c>
    </row>
    <row r="761" customFormat="false" ht="12.75" hidden="false" customHeight="false" outlineLevel="0" collapsed="false">
      <c r="A761" s="336"/>
      <c r="B761" s="341" t="n">
        <f aca="false">+[4]data1cf!A761</f>
        <v>-73586.3457575284</v>
      </c>
      <c r="C761" s="341" t="n">
        <f aca="false">+[4]data1cf!B761</f>
        <v>11906.6130766966</v>
      </c>
      <c r="D761" s="341" t="n">
        <f aca="false">+[4]data1cf!C761</f>
        <v>13190.562547451</v>
      </c>
      <c r="E761" s="341" t="n">
        <f aca="false">+[4]data1cf!D761</f>
        <v>12776.3906126214</v>
      </c>
      <c r="F761" s="341" t="n">
        <f aca="false">+[4]data1cf!E761</f>
        <v>12591.513014812</v>
      </c>
      <c r="G761" s="341" t="n">
        <f aca="false">+[4]data1cf!F761</f>
        <v>12274.0099209784</v>
      </c>
      <c r="H761" s="341" t="n">
        <f aca="false">+[4]data1cf!G761</f>
        <v>11949.3160321238</v>
      </c>
      <c r="I761" s="341" t="n">
        <f aca="false">+[4]data1cf!H761</f>
        <v>11862.9596854147</v>
      </c>
      <c r="J761" s="341" t="n">
        <f aca="false">+[4]data1cf!I761</f>
        <v>11804.6073877609</v>
      </c>
      <c r="K761" s="341" t="n">
        <f aca="false">+[4]data1cf!J761</f>
        <v>11762.9850724668</v>
      </c>
      <c r="L761" s="341" t="n">
        <f aca="false">+[4]data1cf!K761</f>
        <v>11627.6080171377</v>
      </c>
      <c r="M761" s="341" t="n">
        <f aca="false">+[4]data1cf!L761</f>
        <v>11614.3323635065</v>
      </c>
      <c r="N761" s="341" t="n">
        <f aca="false">+[4]data1cf!M761</f>
        <v>11803.1680780208</v>
      </c>
      <c r="O761" s="341" t="n">
        <f aca="false">+[4]data1cf!N761</f>
        <v>11532.1374227544</v>
      </c>
      <c r="P761" s="341" t="n">
        <f aca="false">+[4]data1cf!O761</f>
        <v>11447.9195951041</v>
      </c>
      <c r="Q761" s="341" t="n">
        <f aca="false">+[4]data1cf!P761</f>
        <v>11528.5975970451</v>
      </c>
      <c r="R761" s="341" t="n">
        <f aca="false">+[4]data1cf!Q761</f>
        <v>844.005951300547</v>
      </c>
      <c r="S761" s="341" t="n">
        <f aca="false">+[4]data1cf!R761</f>
        <v>0</v>
      </c>
      <c r="T761" s="341" t="n">
        <f aca="false">+[4]data1cf!S761</f>
        <v>0</v>
      </c>
      <c r="U761" s="341" t="n">
        <f aca="false">+[4]data1cf!T761</f>
        <v>0</v>
      </c>
      <c r="V761" s="341" t="n">
        <f aca="false">+[4]data1cf!U761</f>
        <v>0</v>
      </c>
      <c r="W761" s="341" t="n">
        <f aca="false">+[4]data1cf!V761</f>
        <v>0</v>
      </c>
      <c r="X761" s="341" t="n">
        <f aca="false">+[4]data1cf!W761</f>
        <v>0</v>
      </c>
      <c r="Y761" s="341" t="n">
        <f aca="false">+[4]data1cf!X761</f>
        <v>0</v>
      </c>
      <c r="Z761" s="341" t="n">
        <f aca="false">+[4]data1cf!Y761</f>
        <v>0</v>
      </c>
      <c r="AA761" s="341" t="n">
        <f aca="false">+[4]data1cf!Z761</f>
        <v>0</v>
      </c>
      <c r="AB761" s="341"/>
      <c r="AC761" s="342" t="n">
        <f aca="false">XNPV(0.1,B761:AA761,$B$1:$AA$1)</f>
        <v>18860.7247004519</v>
      </c>
      <c r="AD761" s="342" t="n">
        <f aca="false">SUMPRODUCT(B761:AA761,$B$1010:$AA$1010)</f>
        <v>44184.8077166302</v>
      </c>
      <c r="AE761" s="343" t="n">
        <f aca="false">SUMPRODUCT(B761:AA761,$B$1012:$AA$1012)</f>
        <v>43847.3566059915</v>
      </c>
      <c r="AF761" s="344" t="n">
        <f aca="false">XIRR(B761:AA761,$B$1:$AA$1)</f>
        <v>0.143701850347066</v>
      </c>
      <c r="AG761" s="345" t="n">
        <f aca="false">1-EXP(-(1/0.25)*(AD761/ABS($AD$1010)))</f>
        <v>0.972497291390259</v>
      </c>
    </row>
    <row r="762" customFormat="false" ht="12.75" hidden="false" customHeight="false" outlineLevel="0" collapsed="false">
      <c r="A762" s="336"/>
      <c r="B762" s="341" t="n">
        <f aca="false">+[4]data1cf!A762</f>
        <v>-71411.1597984057</v>
      </c>
      <c r="C762" s="341" t="n">
        <f aca="false">+[4]data1cf!B762</f>
        <v>12002.6738728516</v>
      </c>
      <c r="D762" s="341" t="n">
        <f aca="false">+[4]data1cf!C762</f>
        <v>12987.1622075853</v>
      </c>
      <c r="E762" s="341" t="n">
        <f aca="false">+[4]data1cf!D762</f>
        <v>12706.5359609085</v>
      </c>
      <c r="F762" s="341" t="n">
        <f aca="false">+[4]data1cf!E762</f>
        <v>12512.6731198141</v>
      </c>
      <c r="G762" s="341" t="n">
        <f aca="false">+[4]data1cf!F762</f>
        <v>12120.1049068774</v>
      </c>
      <c r="H762" s="341" t="n">
        <f aca="false">+[4]data1cf!G762</f>
        <v>11984.1655289909</v>
      </c>
      <c r="I762" s="341" t="n">
        <f aca="false">+[4]data1cf!H762</f>
        <v>11743.247586972</v>
      </c>
      <c r="J762" s="341" t="n">
        <f aca="false">+[4]data1cf!I762</f>
        <v>11765.7808807176</v>
      </c>
      <c r="K762" s="341" t="n">
        <f aca="false">+[4]data1cf!J762</f>
        <v>11666.4793101838</v>
      </c>
      <c r="L762" s="341" t="n">
        <f aca="false">+[4]data1cf!K762</f>
        <v>11659.9882008399</v>
      </c>
      <c r="M762" s="341" t="n">
        <f aca="false">+[4]data1cf!L762</f>
        <v>11693.9249715376</v>
      </c>
      <c r="N762" s="341" t="n">
        <f aca="false">+[4]data1cf!M762</f>
        <v>11706.0510685916</v>
      </c>
      <c r="O762" s="341" t="n">
        <f aca="false">+[4]data1cf!N762</f>
        <v>11432.2089482482</v>
      </c>
      <c r="P762" s="341" t="n">
        <f aca="false">+[4]data1cf!O762</f>
        <v>11377.2086095802</v>
      </c>
      <c r="Q762" s="341" t="n">
        <f aca="false">+[4]data1cf!P762</f>
        <v>11475.3033549644</v>
      </c>
      <c r="R762" s="341" t="n">
        <f aca="false">+[4]data1cf!Q762</f>
        <v>819.057438423794</v>
      </c>
      <c r="S762" s="341" t="n">
        <f aca="false">+[4]data1cf!R762</f>
        <v>0</v>
      </c>
      <c r="T762" s="341" t="n">
        <f aca="false">+[4]data1cf!S762</f>
        <v>0</v>
      </c>
      <c r="U762" s="341" t="n">
        <f aca="false">+[4]data1cf!T762</f>
        <v>0</v>
      </c>
      <c r="V762" s="341" t="n">
        <f aca="false">+[4]data1cf!U762</f>
        <v>0</v>
      </c>
      <c r="W762" s="341" t="n">
        <f aca="false">+[4]data1cf!V762</f>
        <v>0</v>
      </c>
      <c r="X762" s="341" t="n">
        <f aca="false">+[4]data1cf!W762</f>
        <v>0</v>
      </c>
      <c r="Y762" s="341" t="n">
        <f aca="false">+[4]data1cf!X762</f>
        <v>0</v>
      </c>
      <c r="Z762" s="341" t="n">
        <f aca="false">+[4]data1cf!Y762</f>
        <v>0</v>
      </c>
      <c r="AA762" s="341" t="n">
        <f aca="false">+[4]data1cf!Z762</f>
        <v>0</v>
      </c>
      <c r="AB762" s="341"/>
      <c r="AC762" s="342" t="n">
        <f aca="false">XNPV(0.1,B762:AA762,$B$1:$AA$1)</f>
        <v>20596.3297094617</v>
      </c>
      <c r="AD762" s="342" t="n">
        <f aca="false">SUMPRODUCT(B762:AA762,$B$1010:$AA$1010)</f>
        <v>45796.8465255854</v>
      </c>
      <c r="AE762" s="343" t="n">
        <f aca="false">SUMPRODUCT(B762:AA762,$B$1012:$AA$1012)</f>
        <v>45461.0201360517</v>
      </c>
      <c r="AF762" s="344" t="n">
        <f aca="false">XIRR(B762:AA762,$B$1:$AA$1)</f>
        <v>0.148956942455804</v>
      </c>
      <c r="AG762" s="345" t="n">
        <f aca="false">1-EXP(-(1/0.25)*(AD762/ABS($AD$1010)))</f>
        <v>0.975876649218162</v>
      </c>
    </row>
    <row r="763" customFormat="false" ht="12.75" hidden="false" customHeight="false" outlineLevel="0" collapsed="false">
      <c r="A763" s="336"/>
      <c r="B763" s="341" t="n">
        <f aca="false">+[4]data1cf!A763</f>
        <v>-60807.8659796472</v>
      </c>
      <c r="C763" s="341" t="n">
        <f aca="false">+[4]data1cf!B763</f>
        <v>11740.7054858898</v>
      </c>
      <c r="D763" s="341" t="n">
        <f aca="false">+[4]data1cf!C763</f>
        <v>12650.2774566585</v>
      </c>
      <c r="E763" s="341" t="n">
        <f aca="false">+[4]data1cf!D763</f>
        <v>12438.8186732104</v>
      </c>
      <c r="F763" s="341" t="n">
        <f aca="false">+[4]data1cf!E763</f>
        <v>12094.0379638537</v>
      </c>
      <c r="G763" s="341" t="n">
        <f aca="false">+[4]data1cf!F763</f>
        <v>11828.2741584945</v>
      </c>
      <c r="H763" s="341" t="n">
        <f aca="false">+[4]data1cf!G763</f>
        <v>11715.0664072892</v>
      </c>
      <c r="I763" s="341" t="n">
        <f aca="false">+[4]data1cf!H763</f>
        <v>11483.3970650438</v>
      </c>
      <c r="J763" s="341" t="n">
        <f aca="false">+[4]data1cf!I763</f>
        <v>11649.7866342571</v>
      </c>
      <c r="K763" s="341" t="n">
        <f aca="false">+[4]data1cf!J763</f>
        <v>11429.3757342285</v>
      </c>
      <c r="L763" s="341" t="n">
        <f aca="false">+[4]data1cf!K763</f>
        <v>11417.5295994321</v>
      </c>
      <c r="M763" s="341" t="n">
        <f aca="false">+[4]data1cf!L763</f>
        <v>11286.6127094211</v>
      </c>
      <c r="N763" s="341" t="n">
        <f aca="false">+[4]data1cf!M763</f>
        <v>11328.3969680551</v>
      </c>
      <c r="O763" s="341" t="n">
        <f aca="false">+[4]data1cf!N763</f>
        <v>11279.054409855</v>
      </c>
      <c r="P763" s="341" t="n">
        <f aca="false">+[4]data1cf!O763</f>
        <v>11292.8270846858</v>
      </c>
      <c r="Q763" s="341" t="n">
        <f aca="false">+[4]data1cf!P763</f>
        <v>11295.7536089767</v>
      </c>
      <c r="R763" s="341" t="n">
        <f aca="false">+[4]data1cf!Q763</f>
        <v>697.441899640162</v>
      </c>
      <c r="S763" s="341" t="n">
        <f aca="false">+[4]data1cf!R763</f>
        <v>0</v>
      </c>
      <c r="T763" s="341" t="n">
        <f aca="false">+[4]data1cf!S763</f>
        <v>0</v>
      </c>
      <c r="U763" s="341" t="n">
        <f aca="false">+[4]data1cf!T763</f>
        <v>0</v>
      </c>
      <c r="V763" s="341" t="n">
        <f aca="false">+[4]data1cf!U763</f>
        <v>0</v>
      </c>
      <c r="W763" s="341" t="n">
        <f aca="false">+[4]data1cf!V763</f>
        <v>0</v>
      </c>
      <c r="X763" s="341" t="n">
        <f aca="false">+[4]data1cf!W763</f>
        <v>0</v>
      </c>
      <c r="Y763" s="341" t="n">
        <f aca="false">+[4]data1cf!X763</f>
        <v>0</v>
      </c>
      <c r="Z763" s="341" t="n">
        <f aca="false">+[4]data1cf!Y763</f>
        <v>0</v>
      </c>
      <c r="AA763" s="341" t="n">
        <f aca="false">+[4]data1cf!Z763</f>
        <v>0</v>
      </c>
      <c r="AB763" s="341"/>
      <c r="AC763" s="342" t="n">
        <f aca="false">XNPV(0.1,B763:AA763,$B$1:$AA$1)</f>
        <v>29083.1468357433</v>
      </c>
      <c r="AD763" s="342" t="n">
        <f aca="false">SUMPRODUCT(B763:AA763,$B$1010:$AA$1010)</f>
        <v>53728.1635636742</v>
      </c>
      <c r="AE763" s="343" t="n">
        <f aca="false">SUMPRODUCT(B763:AA763,$B$1012:$AA$1012)</f>
        <v>53399.6899448004</v>
      </c>
      <c r="AF763" s="344" t="n">
        <f aca="false">XIRR(B763:AA763,$B$1:$AA$1)</f>
        <v>0.179121241069865</v>
      </c>
      <c r="AG763" s="345" t="n">
        <f aca="false">1-EXP(-(1/0.25)*(AD763/ABS($AD$1010)))</f>
        <v>0.987343884182559</v>
      </c>
    </row>
    <row r="764" customFormat="false" ht="12.75" hidden="false" customHeight="false" outlineLevel="0" collapsed="false">
      <c r="A764" s="336"/>
      <c r="B764" s="341" t="n">
        <f aca="false">+[4]data1cf!A764</f>
        <v>-66493.0696378802</v>
      </c>
      <c r="C764" s="341" t="n">
        <f aca="false">+[4]data1cf!B764</f>
        <v>11894.9765736925</v>
      </c>
      <c r="D764" s="341" t="n">
        <f aca="false">+[4]data1cf!C764</f>
        <v>12896.0736982217</v>
      </c>
      <c r="E764" s="341" t="n">
        <f aca="false">+[4]data1cf!D764</f>
        <v>12631.4167322152</v>
      </c>
      <c r="F764" s="341" t="n">
        <f aca="false">+[4]data1cf!E764</f>
        <v>12298.6392523276</v>
      </c>
      <c r="G764" s="341" t="n">
        <f aca="false">+[4]data1cf!F764</f>
        <v>11961.4990930883</v>
      </c>
      <c r="H764" s="341" t="n">
        <f aca="false">+[4]data1cf!G764</f>
        <v>11868.4976869485</v>
      </c>
      <c r="I764" s="341" t="n">
        <f aca="false">+[4]data1cf!H764</f>
        <v>11962.6473721766</v>
      </c>
      <c r="J764" s="341" t="n">
        <f aca="false">+[4]data1cf!I764</f>
        <v>11700.9327222907</v>
      </c>
      <c r="K764" s="341" t="n">
        <f aca="false">+[4]data1cf!J764</f>
        <v>11560.1072126384</v>
      </c>
      <c r="L764" s="341" t="n">
        <f aca="false">+[4]data1cf!K764</f>
        <v>11624.8892807619</v>
      </c>
      <c r="M764" s="341" t="n">
        <f aca="false">+[4]data1cf!L764</f>
        <v>11594.57542333</v>
      </c>
      <c r="N764" s="341" t="n">
        <f aca="false">+[4]data1cf!M764</f>
        <v>11482.5528145784</v>
      </c>
      <c r="O764" s="341" t="n">
        <f aca="false">+[4]data1cf!N764</f>
        <v>11473.2851909255</v>
      </c>
      <c r="P764" s="341" t="n">
        <f aca="false">+[4]data1cf!O764</f>
        <v>11466.0236874796</v>
      </c>
      <c r="Q764" s="341" t="n">
        <f aca="false">+[4]data1cf!P764</f>
        <v>11344.7213877224</v>
      </c>
      <c r="R764" s="341" t="n">
        <f aca="false">+[4]data1cf!Q764</f>
        <v>762.648911518631</v>
      </c>
      <c r="S764" s="341" t="n">
        <f aca="false">+[4]data1cf!R764</f>
        <v>0</v>
      </c>
      <c r="T764" s="341" t="n">
        <f aca="false">+[4]data1cf!S764</f>
        <v>0</v>
      </c>
      <c r="U764" s="341" t="n">
        <f aca="false">+[4]data1cf!T764</f>
        <v>0</v>
      </c>
      <c r="V764" s="341" t="n">
        <f aca="false">+[4]data1cf!U764</f>
        <v>0</v>
      </c>
      <c r="W764" s="341" t="n">
        <f aca="false">+[4]data1cf!V764</f>
        <v>0</v>
      </c>
      <c r="X764" s="341" t="n">
        <f aca="false">+[4]data1cf!W764</f>
        <v>0</v>
      </c>
      <c r="Y764" s="341" t="n">
        <f aca="false">+[4]data1cf!X764</f>
        <v>0</v>
      </c>
      <c r="Z764" s="341" t="n">
        <f aca="false">+[4]data1cf!Y764</f>
        <v>0</v>
      </c>
      <c r="AA764" s="341" t="n">
        <f aca="false">+[4]data1cf!Z764</f>
        <v>0</v>
      </c>
      <c r="AB764" s="341"/>
      <c r="AC764" s="342" t="n">
        <f aca="false">XNPV(0.1,B764:AA764,$B$1:$AA$1)</f>
        <v>24884.4575080891</v>
      </c>
      <c r="AD764" s="342" t="n">
        <f aca="false">SUMPRODUCT(B764:AA764,$B$1010:$AA$1010)</f>
        <v>49941.0537310531</v>
      </c>
      <c r="AE764" s="343" t="n">
        <f aca="false">SUMPRODUCT(B764:AA764,$B$1012:$AA$1012)</f>
        <v>49607.1391007152</v>
      </c>
      <c r="AF764" s="344" t="n">
        <f aca="false">XIRR(B764:AA764,$B$1:$AA$1)</f>
        <v>0.162705686890953</v>
      </c>
      <c r="AG764" s="345" t="n">
        <f aca="false">1-EXP(-(1/0.25)*(AD764/ABS($AD$1010)))</f>
        <v>0.982778831050425</v>
      </c>
    </row>
    <row r="765" customFormat="false" ht="12.75" hidden="false" customHeight="false" outlineLevel="0" collapsed="false">
      <c r="A765" s="336"/>
      <c r="B765" s="341" t="n">
        <f aca="false">+[4]data1cf!A765</f>
        <v>-65283.1453639004</v>
      </c>
      <c r="C765" s="341" t="n">
        <f aca="false">+[4]data1cf!B765</f>
        <v>12105.8301228211</v>
      </c>
      <c r="D765" s="341" t="n">
        <f aca="false">+[4]data1cf!C765</f>
        <v>13056.7560165326</v>
      </c>
      <c r="E765" s="341" t="n">
        <f aca="false">+[4]data1cf!D765</f>
        <v>12495.7393819516</v>
      </c>
      <c r="F765" s="341" t="n">
        <f aca="false">+[4]data1cf!E765</f>
        <v>12270.251254109</v>
      </c>
      <c r="G765" s="341" t="n">
        <f aca="false">+[4]data1cf!F765</f>
        <v>12095.4544309114</v>
      </c>
      <c r="H765" s="341" t="n">
        <f aca="false">+[4]data1cf!G765</f>
        <v>11688.4689632906</v>
      </c>
      <c r="I765" s="341" t="n">
        <f aca="false">+[4]data1cf!H765</f>
        <v>11544.1226413416</v>
      </c>
      <c r="J765" s="341" t="n">
        <f aca="false">+[4]data1cf!I765</f>
        <v>11814.7116799389</v>
      </c>
      <c r="K765" s="341" t="n">
        <f aca="false">+[4]data1cf!J765</f>
        <v>11652.6865921664</v>
      </c>
      <c r="L765" s="341" t="n">
        <f aca="false">+[4]data1cf!K765</f>
        <v>11566.8816963367</v>
      </c>
      <c r="M765" s="341" t="n">
        <f aca="false">+[4]data1cf!L765</f>
        <v>11485.4468750408</v>
      </c>
      <c r="N765" s="341" t="n">
        <f aca="false">+[4]data1cf!M765</f>
        <v>11436.2763752564</v>
      </c>
      <c r="O765" s="341" t="n">
        <f aca="false">+[4]data1cf!N765</f>
        <v>11236.2868454565</v>
      </c>
      <c r="P765" s="341" t="n">
        <f aca="false">+[4]data1cf!O765</f>
        <v>11282.7212820343</v>
      </c>
      <c r="Q765" s="341" t="n">
        <f aca="false">+[4]data1cf!P765</f>
        <v>11170.9187917309</v>
      </c>
      <c r="R765" s="341" t="n">
        <f aca="false">+[4]data1cf!Q765</f>
        <v>748.771564065792</v>
      </c>
      <c r="S765" s="341" t="n">
        <f aca="false">+[4]data1cf!R765</f>
        <v>0</v>
      </c>
      <c r="T765" s="341" t="n">
        <f aca="false">+[4]data1cf!S765</f>
        <v>0</v>
      </c>
      <c r="U765" s="341" t="n">
        <f aca="false">+[4]data1cf!T765</f>
        <v>0</v>
      </c>
      <c r="V765" s="341" t="n">
        <f aca="false">+[4]data1cf!U765</f>
        <v>0</v>
      </c>
      <c r="W765" s="341" t="n">
        <f aca="false">+[4]data1cf!V765</f>
        <v>0</v>
      </c>
      <c r="X765" s="341" t="n">
        <f aca="false">+[4]data1cf!W765</f>
        <v>0</v>
      </c>
      <c r="Y765" s="341" t="n">
        <f aca="false">+[4]data1cf!X765</f>
        <v>0</v>
      </c>
      <c r="Z765" s="341" t="n">
        <f aca="false">+[4]data1cf!Y765</f>
        <v>0</v>
      </c>
      <c r="AA765" s="341" t="n">
        <f aca="false">+[4]data1cf!Z765</f>
        <v>0</v>
      </c>
      <c r="AB765" s="341"/>
      <c r="AC765" s="342" t="n">
        <f aca="false">XNPV(0.1,B765:AA765,$B$1:$AA$1)</f>
        <v>25920.0598878316</v>
      </c>
      <c r="AD765" s="342" t="n">
        <f aca="false">SUMPRODUCT(B765:AA765,$B$1010:$AA$1010)</f>
        <v>50805.8001468687</v>
      </c>
      <c r="AE765" s="343" t="n">
        <f aca="false">SUMPRODUCT(B765:AA765,$B$1012:$AA$1012)</f>
        <v>50474.3871170638</v>
      </c>
      <c r="AF765" s="344" t="n">
        <f aca="false">XIRR(B765:AA765,$B$1:$AA$1)</f>
        <v>0.166724163792525</v>
      </c>
      <c r="AG765" s="345" t="n">
        <f aca="false">1-EXP(-(1/0.25)*(AD765/ABS($AD$1010)))</f>
        <v>0.983948358598641</v>
      </c>
    </row>
    <row r="766" customFormat="false" ht="12.75" hidden="false" customHeight="false" outlineLevel="0" collapsed="false">
      <c r="A766" s="336"/>
      <c r="B766" s="341" t="n">
        <f aca="false">+[4]data1cf!A766</f>
        <v>-73767.9470640365</v>
      </c>
      <c r="C766" s="341" t="n">
        <f aca="false">+[4]data1cf!B766</f>
        <v>12013.515695354</v>
      </c>
      <c r="D766" s="341" t="n">
        <f aca="false">+[4]data1cf!C766</f>
        <v>13149.2691269732</v>
      </c>
      <c r="E766" s="341" t="n">
        <f aca="false">+[4]data1cf!D766</f>
        <v>12719.9936546565</v>
      </c>
      <c r="F766" s="341" t="n">
        <f aca="false">+[4]data1cf!E766</f>
        <v>12433.3746657296</v>
      </c>
      <c r="G766" s="341" t="n">
        <f aca="false">+[4]data1cf!F766</f>
        <v>12243.347508027</v>
      </c>
      <c r="H766" s="341" t="n">
        <f aca="false">+[4]data1cf!G766</f>
        <v>12043.2905094677</v>
      </c>
      <c r="I766" s="341" t="n">
        <f aca="false">+[4]data1cf!H766</f>
        <v>11859.5060262056</v>
      </c>
      <c r="J766" s="341" t="n">
        <f aca="false">+[4]data1cf!I766</f>
        <v>11879.693032459</v>
      </c>
      <c r="K766" s="341" t="n">
        <f aca="false">+[4]data1cf!J766</f>
        <v>11910.634970932</v>
      </c>
      <c r="L766" s="341" t="n">
        <f aca="false">+[4]data1cf!K766</f>
        <v>11896.3193732463</v>
      </c>
      <c r="M766" s="341" t="n">
        <f aca="false">+[4]data1cf!L766</f>
        <v>11773.8187887679</v>
      </c>
      <c r="N766" s="341" t="n">
        <f aca="false">+[4]data1cf!M766</f>
        <v>11550.9480451628</v>
      </c>
      <c r="O766" s="341" t="n">
        <f aca="false">+[4]data1cf!N766</f>
        <v>11484.838357499</v>
      </c>
      <c r="P766" s="341" t="n">
        <f aca="false">+[4]data1cf!O766</f>
        <v>11445.3233329922</v>
      </c>
      <c r="Q766" s="341" t="n">
        <f aca="false">+[4]data1cf!P766</f>
        <v>11389.723839378</v>
      </c>
      <c r="R766" s="341" t="n">
        <f aca="false">+[4]data1cf!Q766</f>
        <v>846.088845645673</v>
      </c>
      <c r="S766" s="341" t="n">
        <f aca="false">+[4]data1cf!R766</f>
        <v>0</v>
      </c>
      <c r="T766" s="341" t="n">
        <f aca="false">+[4]data1cf!S766</f>
        <v>0</v>
      </c>
      <c r="U766" s="341" t="n">
        <f aca="false">+[4]data1cf!T766</f>
        <v>0</v>
      </c>
      <c r="V766" s="341" t="n">
        <f aca="false">+[4]data1cf!U766</f>
        <v>0</v>
      </c>
      <c r="W766" s="341" t="n">
        <f aca="false">+[4]data1cf!V766</f>
        <v>0</v>
      </c>
      <c r="X766" s="341" t="n">
        <f aca="false">+[4]data1cf!W766</f>
        <v>0</v>
      </c>
      <c r="Y766" s="341" t="n">
        <f aca="false">+[4]data1cf!X766</f>
        <v>0</v>
      </c>
      <c r="Z766" s="341" t="n">
        <f aca="false">+[4]data1cf!Y766</f>
        <v>0</v>
      </c>
      <c r="AA766" s="341" t="n">
        <f aca="false">+[4]data1cf!Z766</f>
        <v>0</v>
      </c>
      <c r="AB766" s="341"/>
      <c r="AC766" s="342" t="n">
        <f aca="false">XNPV(0.1,B766:AA766,$B$1:$AA$1)</f>
        <v>18753.5956083439</v>
      </c>
      <c r="AD766" s="342" t="n">
        <f aca="false">SUMPRODUCT(B766:AA766,$B$1010:$AA$1010)</f>
        <v>44104.5838209292</v>
      </c>
      <c r="AE766" s="343" t="n">
        <f aca="false">SUMPRODUCT(B766:AA766,$B$1012:$AA$1012)</f>
        <v>43766.8426106427</v>
      </c>
      <c r="AF766" s="344" t="n">
        <f aca="false">XIRR(B766:AA766,$B$1:$AA$1)</f>
        <v>0.143350282912206</v>
      </c>
      <c r="AG766" s="345" t="n">
        <f aca="false">1-EXP(-(1/0.25)*(AD766/ABS($AD$1010)))</f>
        <v>0.972317264282669</v>
      </c>
    </row>
    <row r="767" customFormat="false" ht="12.75" hidden="false" customHeight="false" outlineLevel="0" collapsed="false">
      <c r="A767" s="336"/>
      <c r="B767" s="341" t="n">
        <f aca="false">+[4]data1cf!A767</f>
        <v>-71951.7024173828</v>
      </c>
      <c r="C767" s="341" t="n">
        <f aca="false">+[4]data1cf!B767</f>
        <v>11893.3178186855</v>
      </c>
      <c r="D767" s="341" t="n">
        <f aca="false">+[4]data1cf!C767</f>
        <v>13005.8942382762</v>
      </c>
      <c r="E767" s="341" t="n">
        <f aca="false">+[4]data1cf!D767</f>
        <v>12710.2148625904</v>
      </c>
      <c r="F767" s="341" t="n">
        <f aca="false">+[4]data1cf!E767</f>
        <v>12361.4448217405</v>
      </c>
      <c r="G767" s="341" t="n">
        <f aca="false">+[4]data1cf!F767</f>
        <v>12272.0641489435</v>
      </c>
      <c r="H767" s="341" t="n">
        <f aca="false">+[4]data1cf!G767</f>
        <v>12074.3192330886</v>
      </c>
      <c r="I767" s="341" t="n">
        <f aca="false">+[4]data1cf!H767</f>
        <v>11831.8383103743</v>
      </c>
      <c r="J767" s="341" t="n">
        <f aca="false">+[4]data1cf!I767</f>
        <v>11671.2211823267</v>
      </c>
      <c r="K767" s="341" t="n">
        <f aca="false">+[4]data1cf!J767</f>
        <v>11692.2925857946</v>
      </c>
      <c r="L767" s="341" t="n">
        <f aca="false">+[4]data1cf!K767</f>
        <v>11726.6509014146</v>
      </c>
      <c r="M767" s="341" t="n">
        <f aca="false">+[4]data1cf!L767</f>
        <v>11613.7393324175</v>
      </c>
      <c r="N767" s="341" t="n">
        <f aca="false">+[4]data1cf!M767</f>
        <v>11642.8710780673</v>
      </c>
      <c r="O767" s="341" t="n">
        <f aca="false">+[4]data1cf!N767</f>
        <v>11684.6315038063</v>
      </c>
      <c r="P767" s="341" t="n">
        <f aca="false">+[4]data1cf!O767</f>
        <v>11354.9894342426</v>
      </c>
      <c r="Q767" s="341" t="n">
        <f aca="false">+[4]data1cf!P767</f>
        <v>11485.7457769676</v>
      </c>
      <c r="R767" s="341" t="n">
        <f aca="false">+[4]data1cf!Q767</f>
        <v>825.257246046414</v>
      </c>
      <c r="S767" s="341" t="n">
        <f aca="false">+[4]data1cf!R767</f>
        <v>0</v>
      </c>
      <c r="T767" s="341" t="n">
        <f aca="false">+[4]data1cf!S767</f>
        <v>0</v>
      </c>
      <c r="U767" s="341" t="n">
        <f aca="false">+[4]data1cf!T767</f>
        <v>0</v>
      </c>
      <c r="V767" s="341" t="n">
        <f aca="false">+[4]data1cf!U767</f>
        <v>0</v>
      </c>
      <c r="W767" s="341" t="n">
        <f aca="false">+[4]data1cf!V767</f>
        <v>0</v>
      </c>
      <c r="X767" s="341" t="n">
        <f aca="false">+[4]data1cf!W767</f>
        <v>0</v>
      </c>
      <c r="Y767" s="341" t="n">
        <f aca="false">+[4]data1cf!X767</f>
        <v>0</v>
      </c>
      <c r="Z767" s="341" t="n">
        <f aca="false">+[4]data1cf!Y767</f>
        <v>0</v>
      </c>
      <c r="AA767" s="341" t="n">
        <f aca="false">+[4]data1cf!Z767</f>
        <v>0</v>
      </c>
      <c r="AB767" s="341"/>
      <c r="AC767" s="342" t="n">
        <f aca="false">XNPV(0.1,B767:AA767,$B$1:$AA$1)</f>
        <v>20077.3749719424</v>
      </c>
      <c r="AD767" s="342" t="n">
        <f aca="false">SUMPRODUCT(B767:AA767,$B$1010:$AA$1010)</f>
        <v>45320.6292456611</v>
      </c>
      <c r="AE767" s="343" t="n">
        <f aca="false">SUMPRODUCT(B767:AA767,$B$1012:$AA$1012)</f>
        <v>44984.1768046495</v>
      </c>
      <c r="AF767" s="344" t="n">
        <f aca="false">XIRR(B767:AA767,$B$1:$AA$1)</f>
        <v>0.14734477737488</v>
      </c>
      <c r="AG767" s="345" t="n">
        <f aca="false">1-EXP(-(1/0.25)*(AD767/ABS($AD$1010)))</f>
        <v>0.974924025997111</v>
      </c>
    </row>
    <row r="768" customFormat="false" ht="12.75" hidden="false" customHeight="false" outlineLevel="0" collapsed="false">
      <c r="A768" s="336"/>
      <c r="B768" s="341" t="n">
        <f aca="false">+[4]data1cf!A768</f>
        <v>-61532.2684045286</v>
      </c>
      <c r="C768" s="341" t="n">
        <f aca="false">+[4]data1cf!B768</f>
        <v>12048.2566121233</v>
      </c>
      <c r="D768" s="341" t="n">
        <f aca="false">+[4]data1cf!C768</f>
        <v>12790.2222891987</v>
      </c>
      <c r="E768" s="341" t="n">
        <f aca="false">+[4]data1cf!D768</f>
        <v>12559.568642775</v>
      </c>
      <c r="F768" s="341" t="n">
        <f aca="false">+[4]data1cf!E768</f>
        <v>12203.9427340348</v>
      </c>
      <c r="G768" s="341" t="n">
        <f aca="false">+[4]data1cf!F768</f>
        <v>11946.6688907729</v>
      </c>
      <c r="H768" s="341" t="n">
        <f aca="false">+[4]data1cf!G768</f>
        <v>11750.781040722</v>
      </c>
      <c r="I768" s="341" t="n">
        <f aca="false">+[4]data1cf!H768</f>
        <v>11679.7572331494</v>
      </c>
      <c r="J768" s="341" t="n">
        <f aca="false">+[4]data1cf!I768</f>
        <v>11511.3468944669</v>
      </c>
      <c r="K768" s="341" t="n">
        <f aca="false">+[4]data1cf!J768</f>
        <v>11368.8195932859</v>
      </c>
      <c r="L768" s="341" t="n">
        <f aca="false">+[4]data1cf!K768</f>
        <v>11550.2124551724</v>
      </c>
      <c r="M768" s="341" t="n">
        <f aca="false">+[4]data1cf!L768</f>
        <v>11516.5995730387</v>
      </c>
      <c r="N768" s="341" t="n">
        <f aca="false">+[4]data1cf!M768</f>
        <v>11230.5964778809</v>
      </c>
      <c r="O768" s="341" t="n">
        <f aca="false">+[4]data1cf!N768</f>
        <v>11410.547750924</v>
      </c>
      <c r="P768" s="341" t="n">
        <f aca="false">+[4]data1cf!O768</f>
        <v>11265.3422559029</v>
      </c>
      <c r="Q768" s="341" t="n">
        <f aca="false">+[4]data1cf!P768</f>
        <v>11226.0597539037</v>
      </c>
      <c r="R768" s="341" t="n">
        <f aca="false">+[4]data1cf!Q768</f>
        <v>705.750505692581</v>
      </c>
      <c r="S768" s="341" t="n">
        <f aca="false">+[4]data1cf!R768</f>
        <v>0</v>
      </c>
      <c r="T768" s="341" t="n">
        <f aca="false">+[4]data1cf!S768</f>
        <v>0</v>
      </c>
      <c r="U768" s="341" t="n">
        <f aca="false">+[4]data1cf!T768</f>
        <v>0</v>
      </c>
      <c r="V768" s="341" t="n">
        <f aca="false">+[4]data1cf!U768</f>
        <v>0</v>
      </c>
      <c r="W768" s="341" t="n">
        <f aca="false">+[4]data1cf!V768</f>
        <v>0</v>
      </c>
      <c r="X768" s="341" t="n">
        <f aca="false">+[4]data1cf!W768</f>
        <v>0</v>
      </c>
      <c r="Y768" s="341" t="n">
        <f aca="false">+[4]data1cf!X768</f>
        <v>0</v>
      </c>
      <c r="Z768" s="341" t="n">
        <f aca="false">+[4]data1cf!Y768</f>
        <v>0</v>
      </c>
      <c r="AA768" s="341" t="n">
        <f aca="false">+[4]data1cf!Z768</f>
        <v>0</v>
      </c>
      <c r="AB768" s="341"/>
      <c r="AC768" s="342" t="n">
        <f aca="false">XNPV(0.1,B768:AA768,$B$1:$AA$1)</f>
        <v>29140.3365267044</v>
      </c>
      <c r="AD768" s="342" t="n">
        <f aca="false">SUMPRODUCT(B768:AA768,$B$1010:$AA$1010)</f>
        <v>53906.5154508445</v>
      </c>
      <c r="AE768" s="343" t="n">
        <f aca="false">SUMPRODUCT(B768:AA768,$B$1012:$AA$1012)</f>
        <v>53576.5741674697</v>
      </c>
      <c r="AF768" s="344" t="n">
        <f aca="false">XIRR(B768:AA768,$B$1:$AA$1)</f>
        <v>0.178747377479996</v>
      </c>
      <c r="AG768" s="345" t="n">
        <f aca="false">1-EXP(-(1/0.25)*(AD768/ABS($AD$1010)))</f>
        <v>0.987526136633211</v>
      </c>
    </row>
    <row r="769" customFormat="false" ht="12.75" hidden="false" customHeight="false" outlineLevel="0" collapsed="false">
      <c r="A769" s="336"/>
      <c r="B769" s="341" t="n">
        <f aca="false">+[4]data1cf!A769</f>
        <v>-69614.4886688117</v>
      </c>
      <c r="C769" s="341" t="n">
        <f aca="false">+[4]data1cf!B769</f>
        <v>12128.5842859248</v>
      </c>
      <c r="D769" s="341" t="n">
        <f aca="false">+[4]data1cf!C769</f>
        <v>13074.5958495848</v>
      </c>
      <c r="E769" s="341" t="n">
        <f aca="false">+[4]data1cf!D769</f>
        <v>12655.3316137119</v>
      </c>
      <c r="F769" s="341" t="n">
        <f aca="false">+[4]data1cf!E769</f>
        <v>12477.0443439536</v>
      </c>
      <c r="G769" s="341" t="n">
        <f aca="false">+[4]data1cf!F769</f>
        <v>12162.9230787285</v>
      </c>
      <c r="H769" s="341" t="n">
        <f aca="false">+[4]data1cf!G769</f>
        <v>11933.6480462894</v>
      </c>
      <c r="I769" s="341" t="n">
        <f aca="false">+[4]data1cf!H769</f>
        <v>11748.037116737</v>
      </c>
      <c r="J769" s="341" t="n">
        <f aca="false">+[4]data1cf!I769</f>
        <v>11767.8632742305</v>
      </c>
      <c r="K769" s="341" t="n">
        <f aca="false">+[4]data1cf!J769</f>
        <v>11892.4406722713</v>
      </c>
      <c r="L769" s="341" t="n">
        <f aca="false">+[4]data1cf!K769</f>
        <v>11671.6544008853</v>
      </c>
      <c r="M769" s="341" t="n">
        <f aca="false">+[4]data1cf!L769</f>
        <v>11525.0096952267</v>
      </c>
      <c r="N769" s="341" t="n">
        <f aca="false">+[4]data1cf!M769</f>
        <v>11511.6214150373</v>
      </c>
      <c r="O769" s="341" t="n">
        <f aca="false">+[4]data1cf!N769</f>
        <v>11390.9030386706</v>
      </c>
      <c r="P769" s="341" t="n">
        <f aca="false">+[4]data1cf!O769</f>
        <v>11313.7059076679</v>
      </c>
      <c r="Q769" s="341" t="n">
        <f aca="false">+[4]data1cf!P769</f>
        <v>11343.1686259352</v>
      </c>
      <c r="R769" s="341" t="n">
        <f aca="false">+[4]data1cf!Q769</f>
        <v>798.450339235803</v>
      </c>
      <c r="S769" s="341" t="n">
        <f aca="false">+[4]data1cf!R769</f>
        <v>0</v>
      </c>
      <c r="T769" s="341" t="n">
        <f aca="false">+[4]data1cf!S769</f>
        <v>0</v>
      </c>
      <c r="U769" s="341" t="n">
        <f aca="false">+[4]data1cf!T769</f>
        <v>0</v>
      </c>
      <c r="V769" s="341" t="n">
        <f aca="false">+[4]data1cf!U769</f>
        <v>0</v>
      </c>
      <c r="W769" s="341" t="n">
        <f aca="false">+[4]data1cf!V769</f>
        <v>0</v>
      </c>
      <c r="X769" s="341" t="n">
        <f aca="false">+[4]data1cf!W769</f>
        <v>0</v>
      </c>
      <c r="Y769" s="341" t="n">
        <f aca="false">+[4]data1cf!X769</f>
        <v>0</v>
      </c>
      <c r="Z769" s="341" t="n">
        <f aca="false">+[4]data1cf!Y769</f>
        <v>0</v>
      </c>
      <c r="AA769" s="341" t="n">
        <f aca="false">+[4]data1cf!Z769</f>
        <v>0</v>
      </c>
      <c r="AB769" s="341"/>
      <c r="AC769" s="342" t="n">
        <f aca="false">XNPV(0.1,B769:AA769,$B$1:$AA$1)</f>
        <v>22432.8968706644</v>
      </c>
      <c r="AD769" s="342" t="n">
        <f aca="false">SUMPRODUCT(B769:AA769,$B$1010:$AA$1010)</f>
        <v>47576.2411921545</v>
      </c>
      <c r="AE769" s="343" t="n">
        <f aca="false">SUMPRODUCT(B769:AA769,$B$1012:$AA$1012)</f>
        <v>47241.3886738771</v>
      </c>
      <c r="AF769" s="344" t="n">
        <f aca="false">XIRR(B769:AA769,$B$1:$AA$1)</f>
        <v>0.154612066191706</v>
      </c>
      <c r="AG769" s="345" t="n">
        <f aca="false">1-EXP(-(1/0.25)*(AD769/ABS($AD$1010)))</f>
        <v>0.979126814975874</v>
      </c>
    </row>
    <row r="770" customFormat="false" ht="12.75" hidden="false" customHeight="false" outlineLevel="0" collapsed="false">
      <c r="A770" s="336"/>
      <c r="B770" s="341" t="n">
        <f aca="false">+[4]data1cf!A770</f>
        <v>-72720.121071497</v>
      </c>
      <c r="C770" s="341" t="n">
        <f aca="false">+[4]data1cf!B770</f>
        <v>12047.8593449286</v>
      </c>
      <c r="D770" s="341" t="n">
        <f aca="false">+[4]data1cf!C770</f>
        <v>13208.1804420543</v>
      </c>
      <c r="E770" s="341" t="n">
        <f aca="false">+[4]data1cf!D770</f>
        <v>12731.6469454633</v>
      </c>
      <c r="F770" s="341" t="n">
        <f aca="false">+[4]data1cf!E770</f>
        <v>12506.1215083167</v>
      </c>
      <c r="G770" s="341" t="n">
        <f aca="false">+[4]data1cf!F770</f>
        <v>12277.5171364393</v>
      </c>
      <c r="H770" s="341" t="n">
        <f aca="false">+[4]data1cf!G770</f>
        <v>12080.8985980986</v>
      </c>
      <c r="I770" s="341" t="n">
        <f aca="false">+[4]data1cf!H770</f>
        <v>11761.0141332492</v>
      </c>
      <c r="J770" s="341" t="n">
        <f aca="false">+[4]data1cf!I770</f>
        <v>11734.8733522822</v>
      </c>
      <c r="K770" s="341" t="n">
        <f aca="false">+[4]data1cf!J770</f>
        <v>11870.0022224905</v>
      </c>
      <c r="L770" s="341" t="n">
        <f aca="false">+[4]data1cf!K770</f>
        <v>11743.2689890947</v>
      </c>
      <c r="M770" s="341" t="n">
        <f aca="false">+[4]data1cf!L770</f>
        <v>11821.7764004528</v>
      </c>
      <c r="N770" s="341" t="n">
        <f aca="false">+[4]data1cf!M770</f>
        <v>11690.6926450996</v>
      </c>
      <c r="O770" s="341" t="n">
        <f aca="false">+[4]data1cf!N770</f>
        <v>11582.0813439407</v>
      </c>
      <c r="P770" s="341" t="n">
        <f aca="false">+[4]data1cf!O770</f>
        <v>11558.7857377376</v>
      </c>
      <c r="Q770" s="341" t="n">
        <f aca="false">+[4]data1cf!P770</f>
        <v>11494.827307181</v>
      </c>
      <c r="R770" s="341" t="n">
        <f aca="false">+[4]data1cf!Q770</f>
        <v>834.070700641642</v>
      </c>
      <c r="S770" s="341" t="n">
        <f aca="false">+[4]data1cf!R770</f>
        <v>0</v>
      </c>
      <c r="T770" s="341" t="n">
        <f aca="false">+[4]data1cf!S770</f>
        <v>0</v>
      </c>
      <c r="U770" s="341" t="n">
        <f aca="false">+[4]data1cf!T770</f>
        <v>0</v>
      </c>
      <c r="V770" s="341" t="n">
        <f aca="false">+[4]data1cf!U770</f>
        <v>0</v>
      </c>
      <c r="W770" s="341" t="n">
        <f aca="false">+[4]data1cf!V770</f>
        <v>0</v>
      </c>
      <c r="X770" s="341" t="n">
        <f aca="false">+[4]data1cf!W770</f>
        <v>0</v>
      </c>
      <c r="Y770" s="341" t="n">
        <f aca="false">+[4]data1cf!X770</f>
        <v>0</v>
      </c>
      <c r="Z770" s="341" t="n">
        <f aca="false">+[4]data1cf!Y770</f>
        <v>0</v>
      </c>
      <c r="AA770" s="341" t="n">
        <f aca="false">+[4]data1cf!Z770</f>
        <v>0</v>
      </c>
      <c r="AB770" s="341"/>
      <c r="AC770" s="342" t="n">
        <f aca="false">XNPV(0.1,B770:AA770,$B$1:$AA$1)</f>
        <v>19929.7514787401</v>
      </c>
      <c r="AD770" s="342" t="n">
        <f aca="false">SUMPRODUCT(B770:AA770,$B$1010:$AA$1010)</f>
        <v>45307.8047525797</v>
      </c>
      <c r="AE770" s="343" t="n">
        <f aca="false">SUMPRODUCT(B770:AA770,$B$1012:$AA$1012)</f>
        <v>44969.538320093</v>
      </c>
      <c r="AF770" s="344" t="n">
        <f aca="false">XIRR(B770:AA770,$B$1:$AA$1)</f>
        <v>0.146606467768843</v>
      </c>
      <c r="AG770" s="345" t="n">
        <f aca="false">1-EXP(-(1/0.25)*(AD770/ABS($AD$1010)))</f>
        <v>0.974897858290002</v>
      </c>
    </row>
    <row r="771" customFormat="false" ht="12.75" hidden="false" customHeight="false" outlineLevel="0" collapsed="false">
      <c r="A771" s="336"/>
      <c r="B771" s="341" t="n">
        <f aca="false">+[4]data1cf!A771</f>
        <v>-60687.8197995889</v>
      </c>
      <c r="C771" s="341" t="n">
        <f aca="false">+[4]data1cf!B771</f>
        <v>11806.5828530611</v>
      </c>
      <c r="D771" s="341" t="n">
        <f aca="false">+[4]data1cf!C771</f>
        <v>12712.2031074628</v>
      </c>
      <c r="E771" s="341" t="n">
        <f aca="false">+[4]data1cf!D771</f>
        <v>12443.8505571519</v>
      </c>
      <c r="F771" s="341" t="n">
        <f aca="false">+[4]data1cf!E771</f>
        <v>12071.3613772035</v>
      </c>
      <c r="G771" s="341" t="n">
        <f aca="false">+[4]data1cf!F771</f>
        <v>11883.5428434605</v>
      </c>
      <c r="H771" s="341" t="n">
        <f aca="false">+[4]data1cf!G771</f>
        <v>11558.0405075766</v>
      </c>
      <c r="I771" s="341" t="n">
        <f aca="false">+[4]data1cf!H771</f>
        <v>11591.6938238458</v>
      </c>
      <c r="J771" s="341" t="n">
        <f aca="false">+[4]data1cf!I771</f>
        <v>11543.1231678994</v>
      </c>
      <c r="K771" s="341" t="n">
        <f aca="false">+[4]data1cf!J771</f>
        <v>11566.7528018642</v>
      </c>
      <c r="L771" s="341" t="n">
        <f aca="false">+[4]data1cf!K771</f>
        <v>11532.8049476691</v>
      </c>
      <c r="M771" s="341" t="n">
        <f aca="false">+[4]data1cf!L771</f>
        <v>11548.1012053777</v>
      </c>
      <c r="N771" s="341" t="n">
        <f aca="false">+[4]data1cf!M771</f>
        <v>11411.1351360657</v>
      </c>
      <c r="O771" s="341" t="n">
        <f aca="false">+[4]data1cf!N771</f>
        <v>11136.1485167975</v>
      </c>
      <c r="P771" s="341" t="n">
        <f aca="false">+[4]data1cf!O771</f>
        <v>11132.8589165492</v>
      </c>
      <c r="Q771" s="341" t="n">
        <f aca="false">+[4]data1cf!P771</f>
        <v>11219.2827847871</v>
      </c>
      <c r="R771" s="341" t="n">
        <f aca="false">+[4]data1cf!Q771</f>
        <v>696.065017973365</v>
      </c>
      <c r="S771" s="341" t="n">
        <f aca="false">+[4]data1cf!R771</f>
        <v>0</v>
      </c>
      <c r="T771" s="341" t="n">
        <f aca="false">+[4]data1cf!S771</f>
        <v>0</v>
      </c>
      <c r="U771" s="341" t="n">
        <f aca="false">+[4]data1cf!T771</f>
        <v>0</v>
      </c>
      <c r="V771" s="341" t="n">
        <f aca="false">+[4]data1cf!U771</f>
        <v>0</v>
      </c>
      <c r="W771" s="341" t="n">
        <f aca="false">+[4]data1cf!V771</f>
        <v>0</v>
      </c>
      <c r="X771" s="341" t="n">
        <f aca="false">+[4]data1cf!W771</f>
        <v>0</v>
      </c>
      <c r="Y771" s="341" t="n">
        <f aca="false">+[4]data1cf!X771</f>
        <v>0</v>
      </c>
      <c r="Z771" s="341" t="n">
        <f aca="false">+[4]data1cf!Y771</f>
        <v>0</v>
      </c>
      <c r="AA771" s="341" t="n">
        <f aca="false">+[4]data1cf!Z771</f>
        <v>0</v>
      </c>
      <c r="AB771" s="341"/>
      <c r="AC771" s="342" t="n">
        <f aca="false">XNPV(0.1,B771:AA771,$B$1:$AA$1)</f>
        <v>29372.6010292756</v>
      </c>
      <c r="AD771" s="342" t="n">
        <f aca="false">SUMPRODUCT(B771:AA771,$B$1010:$AA$1010)</f>
        <v>54045.7504518771</v>
      </c>
      <c r="AE771" s="343" t="n">
        <f aca="false">SUMPRODUCT(B771:AA771,$B$1012:$AA$1012)</f>
        <v>53716.9638868448</v>
      </c>
      <c r="AF771" s="344" t="n">
        <f aca="false">XIRR(B771:AA771,$B$1:$AA$1)</f>
        <v>0.180077239910313</v>
      </c>
      <c r="AG771" s="345" t="n">
        <f aca="false">1-EXP(-(1/0.25)*(AD771/ABS($AD$1010)))</f>
        <v>0.987666590583145</v>
      </c>
    </row>
    <row r="772" customFormat="false" ht="12.75" hidden="false" customHeight="false" outlineLevel="0" collapsed="false">
      <c r="A772" s="336"/>
      <c r="B772" s="341" t="n">
        <f aca="false">+[4]data1cf!A772</f>
        <v>-69025.4270331959</v>
      </c>
      <c r="C772" s="341" t="n">
        <f aca="false">+[4]data1cf!B772</f>
        <v>12005.0713634569</v>
      </c>
      <c r="D772" s="341" t="n">
        <f aca="false">+[4]data1cf!C772</f>
        <v>12963.4570513098</v>
      </c>
      <c r="E772" s="341" t="n">
        <f aca="false">+[4]data1cf!D772</f>
        <v>12708.8969944303</v>
      </c>
      <c r="F772" s="341" t="n">
        <f aca="false">+[4]data1cf!E772</f>
        <v>12429.7485013736</v>
      </c>
      <c r="G772" s="341" t="n">
        <f aca="false">+[4]data1cf!F772</f>
        <v>12063.9682728344</v>
      </c>
      <c r="H772" s="341" t="n">
        <f aca="false">+[4]data1cf!G772</f>
        <v>12003.0573316753</v>
      </c>
      <c r="I772" s="341" t="n">
        <f aca="false">+[4]data1cf!H772</f>
        <v>11932.8100609933</v>
      </c>
      <c r="J772" s="341" t="n">
        <f aca="false">+[4]data1cf!I772</f>
        <v>11597.9744425898</v>
      </c>
      <c r="K772" s="341" t="n">
        <f aca="false">+[4]data1cf!J772</f>
        <v>11758.0012518168</v>
      </c>
      <c r="L772" s="341" t="n">
        <f aca="false">+[4]data1cf!K772</f>
        <v>11602.7250980592</v>
      </c>
      <c r="M772" s="341" t="n">
        <f aca="false">+[4]data1cf!L772</f>
        <v>11616.6857602722</v>
      </c>
      <c r="N772" s="341" t="n">
        <f aca="false">+[4]data1cf!M772</f>
        <v>11480.9516172081</v>
      </c>
      <c r="O772" s="341" t="n">
        <f aca="false">+[4]data1cf!N772</f>
        <v>11375.5526786545</v>
      </c>
      <c r="P772" s="341" t="n">
        <f aca="false">+[4]data1cf!O772</f>
        <v>11358.7850817529</v>
      </c>
      <c r="Q772" s="341" t="n">
        <f aca="false">+[4]data1cf!P772</f>
        <v>11282.89221049</v>
      </c>
      <c r="R772" s="341" t="n">
        <f aca="false">+[4]data1cf!Q772</f>
        <v>791.694037899944</v>
      </c>
      <c r="S772" s="341" t="n">
        <f aca="false">+[4]data1cf!R772</f>
        <v>0</v>
      </c>
      <c r="T772" s="341" t="n">
        <f aca="false">+[4]data1cf!S772</f>
        <v>0</v>
      </c>
      <c r="U772" s="341" t="n">
        <f aca="false">+[4]data1cf!T772</f>
        <v>0</v>
      </c>
      <c r="V772" s="341" t="n">
        <f aca="false">+[4]data1cf!U772</f>
        <v>0</v>
      </c>
      <c r="W772" s="341" t="n">
        <f aca="false">+[4]data1cf!V772</f>
        <v>0</v>
      </c>
      <c r="X772" s="341" t="n">
        <f aca="false">+[4]data1cf!W772</f>
        <v>0</v>
      </c>
      <c r="Y772" s="341" t="n">
        <f aca="false">+[4]data1cf!X772</f>
        <v>0</v>
      </c>
      <c r="Z772" s="341" t="n">
        <f aca="false">+[4]data1cf!Y772</f>
        <v>0</v>
      </c>
      <c r="AA772" s="341" t="n">
        <f aca="false">+[4]data1cf!Z772</f>
        <v>0</v>
      </c>
      <c r="AB772" s="341"/>
      <c r="AC772" s="342" t="n">
        <f aca="false">XNPV(0.1,B772:AA772,$B$1:$AA$1)</f>
        <v>22749.4077337713</v>
      </c>
      <c r="AD772" s="342" t="n">
        <f aca="false">SUMPRODUCT(B772:AA772,$B$1010:$AA$1010)</f>
        <v>47847.2166272343</v>
      </c>
      <c r="AE772" s="343" t="n">
        <f aca="false">SUMPRODUCT(B772:AA772,$B$1012:$AA$1012)</f>
        <v>47512.9522795318</v>
      </c>
      <c r="AF772" s="344" t="n">
        <f aca="false">XIRR(B772:AA772,$B$1:$AA$1)</f>
        <v>0.155720279730551</v>
      </c>
      <c r="AG772" s="345" t="n">
        <f aca="false">1-EXP(-(1/0.25)*(AD772/ABS($AD$1010)))</f>
        <v>0.979581785335055</v>
      </c>
    </row>
    <row r="773" customFormat="false" ht="12.75" hidden="false" customHeight="false" outlineLevel="0" collapsed="false">
      <c r="A773" s="336"/>
      <c r="B773" s="341" t="n">
        <f aca="false">+[4]data1cf!A773</f>
        <v>-73138.6117841297</v>
      </c>
      <c r="C773" s="341" t="n">
        <f aca="false">+[4]data1cf!B773</f>
        <v>12048.9733778908</v>
      </c>
      <c r="D773" s="341" t="n">
        <f aca="false">+[4]data1cf!C773</f>
        <v>13210.7954556805</v>
      </c>
      <c r="E773" s="341" t="n">
        <f aca="false">+[4]data1cf!D773</f>
        <v>12791.4547683613</v>
      </c>
      <c r="F773" s="341" t="n">
        <f aca="false">+[4]data1cf!E773</f>
        <v>12688.0915261256</v>
      </c>
      <c r="G773" s="341" t="n">
        <f aca="false">+[4]data1cf!F773</f>
        <v>12337.3826771885</v>
      </c>
      <c r="H773" s="341" t="n">
        <f aca="false">+[4]data1cf!G773</f>
        <v>12060.6988402163</v>
      </c>
      <c r="I773" s="341" t="n">
        <f aca="false">+[4]data1cf!H773</f>
        <v>11910.1158597817</v>
      </c>
      <c r="J773" s="341" t="n">
        <f aca="false">+[4]data1cf!I773</f>
        <v>11829.2898955828</v>
      </c>
      <c r="K773" s="341" t="n">
        <f aca="false">+[4]data1cf!J773</f>
        <v>11727.207441334</v>
      </c>
      <c r="L773" s="341" t="n">
        <f aca="false">+[4]data1cf!K773</f>
        <v>11700.4946203588</v>
      </c>
      <c r="M773" s="341" t="n">
        <f aca="false">+[4]data1cf!L773</f>
        <v>11597.1217478509</v>
      </c>
      <c r="N773" s="341" t="n">
        <f aca="false">+[4]data1cf!M773</f>
        <v>11568.7720473236</v>
      </c>
      <c r="O773" s="341" t="n">
        <f aca="false">+[4]data1cf!N773</f>
        <v>11568.1451515079</v>
      </c>
      <c r="P773" s="341" t="n">
        <f aca="false">+[4]data1cf!O773</f>
        <v>11431.7766614397</v>
      </c>
      <c r="Q773" s="341" t="n">
        <f aca="false">+[4]data1cf!P773</f>
        <v>11468.6165289717</v>
      </c>
      <c r="R773" s="341" t="n">
        <f aca="false">+[4]data1cf!Q773</f>
        <v>838.870621719254</v>
      </c>
      <c r="S773" s="341" t="n">
        <f aca="false">+[4]data1cf!R773</f>
        <v>0</v>
      </c>
      <c r="T773" s="341" t="n">
        <f aca="false">+[4]data1cf!S773</f>
        <v>0</v>
      </c>
      <c r="U773" s="341" t="n">
        <f aca="false">+[4]data1cf!T773</f>
        <v>0</v>
      </c>
      <c r="V773" s="341" t="n">
        <f aca="false">+[4]data1cf!U773</f>
        <v>0</v>
      </c>
      <c r="W773" s="341" t="n">
        <f aca="false">+[4]data1cf!V773</f>
        <v>0</v>
      </c>
      <c r="X773" s="341" t="n">
        <f aca="false">+[4]data1cf!W773</f>
        <v>0</v>
      </c>
      <c r="Y773" s="341" t="n">
        <f aca="false">+[4]data1cf!X773</f>
        <v>0</v>
      </c>
      <c r="Z773" s="341" t="n">
        <f aca="false">+[4]data1cf!Y773</f>
        <v>0</v>
      </c>
      <c r="AA773" s="341" t="n">
        <f aca="false">+[4]data1cf!Z773</f>
        <v>0</v>
      </c>
      <c r="AB773" s="341"/>
      <c r="AC773" s="342" t="n">
        <f aca="false">XNPV(0.1,B773:AA773,$B$1:$AA$1)</f>
        <v>19592.7038289386</v>
      </c>
      <c r="AD773" s="342" t="n">
        <f aca="false">SUMPRODUCT(B773:AA773,$B$1010:$AA$1010)</f>
        <v>44935.6666357201</v>
      </c>
      <c r="AE773" s="343" t="n">
        <f aca="false">SUMPRODUCT(B773:AA773,$B$1012:$AA$1012)</f>
        <v>44598.1666393044</v>
      </c>
      <c r="AF773" s="344" t="n">
        <f aca="false">XIRR(B773:AA773,$B$1:$AA$1)</f>
        <v>0.145720935284018</v>
      </c>
      <c r="AG773" s="345" t="n">
        <f aca="false">1-EXP(-(1/0.25)*(AD773/ABS($AD$1010)))</f>
        <v>0.974126520359936</v>
      </c>
    </row>
    <row r="774" customFormat="false" ht="12.75" hidden="false" customHeight="false" outlineLevel="0" collapsed="false">
      <c r="A774" s="336"/>
      <c r="B774" s="341" t="n">
        <f aca="false">+[4]data1cf!A774</f>
        <v>-66543.3446081557</v>
      </c>
      <c r="C774" s="341" t="n">
        <f aca="false">+[4]data1cf!B774</f>
        <v>12024.6372053301</v>
      </c>
      <c r="D774" s="341" t="n">
        <f aca="false">+[4]data1cf!C774</f>
        <v>12916.4807194734</v>
      </c>
      <c r="E774" s="341" t="n">
        <f aca="false">+[4]data1cf!D774</f>
        <v>12598.6743903809</v>
      </c>
      <c r="F774" s="341" t="n">
        <f aca="false">+[4]data1cf!E774</f>
        <v>12384.4112916482</v>
      </c>
      <c r="G774" s="341" t="n">
        <f aca="false">+[4]data1cf!F774</f>
        <v>12003.877322863</v>
      </c>
      <c r="H774" s="341" t="n">
        <f aca="false">+[4]data1cf!G774</f>
        <v>11829.8005228479</v>
      </c>
      <c r="I774" s="341" t="n">
        <f aca="false">+[4]data1cf!H774</f>
        <v>11782.5792127088</v>
      </c>
      <c r="J774" s="341" t="n">
        <f aca="false">+[4]data1cf!I774</f>
        <v>11683.6816542171</v>
      </c>
      <c r="K774" s="341" t="n">
        <f aca="false">+[4]data1cf!J774</f>
        <v>11624.0842443847</v>
      </c>
      <c r="L774" s="341" t="n">
        <f aca="false">+[4]data1cf!K774</f>
        <v>11555.2130416001</v>
      </c>
      <c r="M774" s="341" t="n">
        <f aca="false">+[4]data1cf!L774</f>
        <v>11541.5959573727</v>
      </c>
      <c r="N774" s="341" t="n">
        <f aca="false">+[4]data1cf!M774</f>
        <v>11569.7913547546</v>
      </c>
      <c r="O774" s="341" t="n">
        <f aca="false">+[4]data1cf!N774</f>
        <v>11466.8877416601</v>
      </c>
      <c r="P774" s="341" t="n">
        <f aca="false">+[4]data1cf!O774</f>
        <v>11262.8831408762</v>
      </c>
      <c r="Q774" s="341" t="n">
        <f aca="false">+[4]data1cf!P774</f>
        <v>11373.3485021214</v>
      </c>
      <c r="R774" s="341" t="n">
        <f aca="false">+[4]data1cf!Q774</f>
        <v>763.225545317703</v>
      </c>
      <c r="S774" s="341" t="n">
        <f aca="false">+[4]data1cf!R774</f>
        <v>0</v>
      </c>
      <c r="T774" s="341" t="n">
        <f aca="false">+[4]data1cf!S774</f>
        <v>0</v>
      </c>
      <c r="U774" s="341" t="n">
        <f aca="false">+[4]data1cf!T774</f>
        <v>0</v>
      </c>
      <c r="V774" s="341" t="n">
        <f aca="false">+[4]data1cf!U774</f>
        <v>0</v>
      </c>
      <c r="W774" s="341" t="n">
        <f aca="false">+[4]data1cf!V774</f>
        <v>0</v>
      </c>
      <c r="X774" s="341" t="n">
        <f aca="false">+[4]data1cf!W774</f>
        <v>0</v>
      </c>
      <c r="Y774" s="341" t="n">
        <f aca="false">+[4]data1cf!X774</f>
        <v>0</v>
      </c>
      <c r="Z774" s="341" t="n">
        <f aca="false">+[4]data1cf!Y774</f>
        <v>0</v>
      </c>
      <c r="AA774" s="341" t="n">
        <f aca="false">+[4]data1cf!Z774</f>
        <v>0</v>
      </c>
      <c r="AB774" s="341"/>
      <c r="AC774" s="342" t="n">
        <f aca="false">XNPV(0.1,B774:AA774,$B$1:$AA$1)</f>
        <v>24868.1464092971</v>
      </c>
      <c r="AD774" s="342" t="n">
        <f aca="false">SUMPRODUCT(B774:AA774,$B$1010:$AA$1010)</f>
        <v>49881.2359104887</v>
      </c>
      <c r="AE774" s="343" t="n">
        <f aca="false">SUMPRODUCT(B774:AA774,$B$1012:$AA$1012)</f>
        <v>49547.9576046684</v>
      </c>
      <c r="AF774" s="344" t="n">
        <f aca="false">XIRR(B774:AA774,$B$1:$AA$1)</f>
        <v>0.162777291969211</v>
      </c>
      <c r="AG774" s="345" t="n">
        <f aca="false">1-EXP(-(1/0.25)*(AD774/ABS($AD$1010)))</f>
        <v>0.982694848089032</v>
      </c>
    </row>
    <row r="775" customFormat="false" ht="12.75" hidden="false" customHeight="false" outlineLevel="0" collapsed="false">
      <c r="A775" s="336"/>
      <c r="B775" s="341" t="n">
        <f aca="false">+[4]data1cf!A775</f>
        <v>-67581.9774845438</v>
      </c>
      <c r="C775" s="341" t="n">
        <f aca="false">+[4]data1cf!B775</f>
        <v>11967.43265984</v>
      </c>
      <c r="D775" s="341" t="n">
        <f aca="false">+[4]data1cf!C775</f>
        <v>12980.7388478305</v>
      </c>
      <c r="E775" s="341" t="n">
        <f aca="false">+[4]data1cf!D775</f>
        <v>12557.793253579</v>
      </c>
      <c r="F775" s="341" t="n">
        <f aca="false">+[4]data1cf!E775</f>
        <v>12329.6190367405</v>
      </c>
      <c r="G775" s="341" t="n">
        <f aca="false">+[4]data1cf!F775</f>
        <v>11944.4576714789</v>
      </c>
      <c r="H775" s="341" t="n">
        <f aca="false">+[4]data1cf!G775</f>
        <v>11831.9660599445</v>
      </c>
      <c r="I775" s="341" t="n">
        <f aca="false">+[4]data1cf!H775</f>
        <v>11759.6683387931</v>
      </c>
      <c r="J775" s="341" t="n">
        <f aca="false">+[4]data1cf!I775</f>
        <v>11620.4688896076</v>
      </c>
      <c r="K775" s="341" t="n">
        <f aca="false">+[4]data1cf!J775</f>
        <v>11579.1084066767</v>
      </c>
      <c r="L775" s="341" t="n">
        <f aca="false">+[4]data1cf!K775</f>
        <v>11694.2098274958</v>
      </c>
      <c r="M775" s="341" t="n">
        <f aca="false">+[4]data1cf!L775</f>
        <v>11604.0368433701</v>
      </c>
      <c r="N775" s="341" t="n">
        <f aca="false">+[4]data1cf!M775</f>
        <v>11593.8669895234</v>
      </c>
      <c r="O775" s="341" t="n">
        <f aca="false">+[4]data1cf!N775</f>
        <v>11442.4779156362</v>
      </c>
      <c r="P775" s="341" t="n">
        <f aca="false">+[4]data1cf!O775</f>
        <v>11433.262613466</v>
      </c>
      <c r="Q775" s="341" t="n">
        <f aca="false">+[4]data1cf!P775</f>
        <v>11433.0685934859</v>
      </c>
      <c r="R775" s="341" t="n">
        <f aca="false">+[4]data1cf!Q775</f>
        <v>775.138248956724</v>
      </c>
      <c r="S775" s="341" t="n">
        <f aca="false">+[4]data1cf!R775</f>
        <v>0</v>
      </c>
      <c r="T775" s="341" t="n">
        <f aca="false">+[4]data1cf!S775</f>
        <v>0</v>
      </c>
      <c r="U775" s="341" t="n">
        <f aca="false">+[4]data1cf!T775</f>
        <v>0</v>
      </c>
      <c r="V775" s="341" t="n">
        <f aca="false">+[4]data1cf!U775</f>
        <v>0</v>
      </c>
      <c r="W775" s="341" t="n">
        <f aca="false">+[4]data1cf!V775</f>
        <v>0</v>
      </c>
      <c r="X775" s="341" t="n">
        <f aca="false">+[4]data1cf!W775</f>
        <v>0</v>
      </c>
      <c r="Y775" s="341" t="n">
        <f aca="false">+[4]data1cf!X775</f>
        <v>0</v>
      </c>
      <c r="Z775" s="341" t="n">
        <f aca="false">+[4]data1cf!Y775</f>
        <v>0</v>
      </c>
      <c r="AA775" s="341" t="n">
        <f aca="false">+[4]data1cf!Z775</f>
        <v>0</v>
      </c>
      <c r="AB775" s="341"/>
      <c r="AC775" s="342" t="n">
        <f aca="false">XNPV(0.1,B775:AA775,$B$1:$AA$1)</f>
        <v>23804.2347229531</v>
      </c>
      <c r="AD775" s="342" t="n">
        <f aca="false">SUMPRODUCT(B775:AA775,$B$1010:$AA$1010)</f>
        <v>48847.7146569629</v>
      </c>
      <c r="AE775" s="343" t="n">
        <f aca="false">SUMPRODUCT(B775:AA775,$B$1012:$AA$1012)</f>
        <v>48513.8417051348</v>
      </c>
      <c r="AF775" s="344" t="n">
        <f aca="false">XIRR(B775:AA775,$B$1:$AA$1)</f>
        <v>0.159230899115601</v>
      </c>
      <c r="AG775" s="345" t="n">
        <f aca="false">1-EXP(-(1/0.25)*(AD775/ABS($AD$1010)))</f>
        <v>0.981177392452696</v>
      </c>
    </row>
    <row r="776" customFormat="false" ht="12.75" hidden="false" customHeight="false" outlineLevel="0" collapsed="false">
      <c r="A776" s="336"/>
      <c r="B776" s="341" t="n">
        <f aca="false">+[4]data1cf!A776</f>
        <v>-65478.4746374648</v>
      </c>
      <c r="C776" s="341" t="n">
        <f aca="false">+[4]data1cf!B776</f>
        <v>11799.1747861852</v>
      </c>
      <c r="D776" s="341" t="n">
        <f aca="false">+[4]data1cf!C776</f>
        <v>12802.0705980176</v>
      </c>
      <c r="E776" s="341" t="n">
        <f aca="false">+[4]data1cf!D776</f>
        <v>12473.1291929982</v>
      </c>
      <c r="F776" s="341" t="n">
        <f aca="false">+[4]data1cf!E776</f>
        <v>12271.6544846615</v>
      </c>
      <c r="G776" s="341" t="n">
        <f aca="false">+[4]data1cf!F776</f>
        <v>12058.6269568516</v>
      </c>
      <c r="H776" s="341" t="n">
        <f aca="false">+[4]data1cf!G776</f>
        <v>11866.5266658604</v>
      </c>
      <c r="I776" s="341" t="n">
        <f aca="false">+[4]data1cf!H776</f>
        <v>11793.271299176</v>
      </c>
      <c r="J776" s="341" t="n">
        <f aca="false">+[4]data1cf!I776</f>
        <v>11743.8914587743</v>
      </c>
      <c r="K776" s="341" t="n">
        <f aca="false">+[4]data1cf!J776</f>
        <v>11688.0184605044</v>
      </c>
      <c r="L776" s="341" t="n">
        <f aca="false">+[4]data1cf!K776</f>
        <v>11638.7186564338</v>
      </c>
      <c r="M776" s="341" t="n">
        <f aca="false">+[4]data1cf!L776</f>
        <v>11502.3691838535</v>
      </c>
      <c r="N776" s="341" t="n">
        <f aca="false">+[4]data1cf!M776</f>
        <v>11423.1875670656</v>
      </c>
      <c r="O776" s="341" t="n">
        <f aca="false">+[4]data1cf!N776</f>
        <v>11386.7529863979</v>
      </c>
      <c r="P776" s="341" t="n">
        <f aca="false">+[4]data1cf!O776</f>
        <v>11398.0116235466</v>
      </c>
      <c r="Q776" s="341" t="n">
        <f aca="false">+[4]data1cf!P776</f>
        <v>11239.5329057744</v>
      </c>
      <c r="R776" s="341" t="n">
        <f aca="false">+[4]data1cf!Q776</f>
        <v>751.011912701867</v>
      </c>
      <c r="S776" s="341" t="n">
        <f aca="false">+[4]data1cf!R776</f>
        <v>0</v>
      </c>
      <c r="T776" s="341" t="n">
        <f aca="false">+[4]data1cf!S776</f>
        <v>0</v>
      </c>
      <c r="U776" s="341" t="n">
        <f aca="false">+[4]data1cf!T776</f>
        <v>0</v>
      </c>
      <c r="V776" s="341" t="n">
        <f aca="false">+[4]data1cf!U776</f>
        <v>0</v>
      </c>
      <c r="W776" s="341" t="n">
        <f aca="false">+[4]data1cf!V776</f>
        <v>0</v>
      </c>
      <c r="X776" s="341" t="n">
        <f aca="false">+[4]data1cf!W776</f>
        <v>0</v>
      </c>
      <c r="Y776" s="341" t="n">
        <f aca="false">+[4]data1cf!X776</f>
        <v>0</v>
      </c>
      <c r="Z776" s="341" t="n">
        <f aca="false">+[4]data1cf!Y776</f>
        <v>0</v>
      </c>
      <c r="AA776" s="341" t="n">
        <f aca="false">+[4]data1cf!Z776</f>
        <v>0</v>
      </c>
      <c r="AB776" s="341"/>
      <c r="AC776" s="342" t="n">
        <f aca="false">XNPV(0.1,B776:AA776,$B$1:$AA$1)</f>
        <v>25527.044059498</v>
      </c>
      <c r="AD776" s="342" t="n">
        <f aca="false">SUMPRODUCT(B776:AA776,$B$1010:$AA$1010)</f>
        <v>50502.9061685166</v>
      </c>
      <c r="AE776" s="343" t="n">
        <f aca="false">SUMPRODUCT(B776:AA776,$B$1012:$AA$1012)</f>
        <v>50170.1260240851</v>
      </c>
      <c r="AF776" s="344" t="n">
        <f aca="false">XIRR(B776:AA776,$B$1:$AA$1)</f>
        <v>0.165114196442078</v>
      </c>
      <c r="AG776" s="345" t="n">
        <f aca="false">1-EXP(-(1/0.25)*(AD776/ABS($AD$1010)))</f>
        <v>0.983548034822637</v>
      </c>
    </row>
    <row r="777" customFormat="false" ht="12.75" hidden="false" customHeight="false" outlineLevel="0" collapsed="false">
      <c r="A777" s="336"/>
      <c r="B777" s="341" t="n">
        <f aca="false">+[4]data1cf!A777</f>
        <v>-66331.9815638065</v>
      </c>
      <c r="C777" s="341" t="n">
        <f aca="false">+[4]data1cf!B777</f>
        <v>11904.8011186622</v>
      </c>
      <c r="D777" s="341" t="n">
        <f aca="false">+[4]data1cf!C777</f>
        <v>12895.4343390548</v>
      </c>
      <c r="E777" s="341" t="n">
        <f aca="false">+[4]data1cf!D777</f>
        <v>12577.4030316324</v>
      </c>
      <c r="F777" s="341" t="n">
        <f aca="false">+[4]data1cf!E777</f>
        <v>12500.5228983041</v>
      </c>
      <c r="G777" s="341" t="n">
        <f aca="false">+[4]data1cf!F777</f>
        <v>12116.9197913992</v>
      </c>
      <c r="H777" s="341" t="n">
        <f aca="false">+[4]data1cf!G777</f>
        <v>11785.4647612238</v>
      </c>
      <c r="I777" s="341" t="n">
        <f aca="false">+[4]data1cf!H777</f>
        <v>11684.0886710434</v>
      </c>
      <c r="J777" s="341" t="n">
        <f aca="false">+[4]data1cf!I777</f>
        <v>11614.864657177</v>
      </c>
      <c r="K777" s="341" t="n">
        <f aca="false">+[4]data1cf!J777</f>
        <v>11534.8965070893</v>
      </c>
      <c r="L777" s="341" t="n">
        <f aca="false">+[4]data1cf!K777</f>
        <v>11452.8363150089</v>
      </c>
      <c r="M777" s="341" t="n">
        <f aca="false">+[4]data1cf!L777</f>
        <v>11476.1111031416</v>
      </c>
      <c r="N777" s="341" t="n">
        <f aca="false">+[4]data1cf!M777</f>
        <v>11418.2879694181</v>
      </c>
      <c r="O777" s="341" t="n">
        <f aca="false">+[4]data1cf!N777</f>
        <v>11467.5491171032</v>
      </c>
      <c r="P777" s="341" t="n">
        <f aca="false">+[4]data1cf!O777</f>
        <v>11404.6829989228</v>
      </c>
      <c r="Q777" s="341" t="n">
        <f aca="false">+[4]data1cf!P777</f>
        <v>11420.7121269227</v>
      </c>
      <c r="R777" s="341" t="n">
        <f aca="false">+[4]data1cf!Q777</f>
        <v>760.801295744235</v>
      </c>
      <c r="S777" s="341" t="n">
        <f aca="false">+[4]data1cf!R777</f>
        <v>0</v>
      </c>
      <c r="T777" s="341" t="n">
        <f aca="false">+[4]data1cf!S777</f>
        <v>0</v>
      </c>
      <c r="U777" s="341" t="n">
        <f aca="false">+[4]data1cf!T777</f>
        <v>0</v>
      </c>
      <c r="V777" s="341" t="n">
        <f aca="false">+[4]data1cf!U777</f>
        <v>0</v>
      </c>
      <c r="W777" s="341" t="n">
        <f aca="false">+[4]data1cf!V777</f>
        <v>0</v>
      </c>
      <c r="X777" s="341" t="n">
        <f aca="false">+[4]data1cf!W777</f>
        <v>0</v>
      </c>
      <c r="Y777" s="341" t="n">
        <f aca="false">+[4]data1cf!X777</f>
        <v>0</v>
      </c>
      <c r="Z777" s="341" t="n">
        <f aca="false">+[4]data1cf!Y777</f>
        <v>0</v>
      </c>
      <c r="AA777" s="341" t="n">
        <f aca="false">+[4]data1cf!Z777</f>
        <v>0</v>
      </c>
      <c r="AB777" s="341"/>
      <c r="AC777" s="342" t="n">
        <f aca="false">XNPV(0.1,B777:AA777,$B$1:$AA$1)</f>
        <v>24878.9214509788</v>
      </c>
      <c r="AD777" s="342" t="n">
        <f aca="false">SUMPRODUCT(B777:AA777,$B$1010:$AA$1010)</f>
        <v>49837.5850760861</v>
      </c>
      <c r="AE777" s="343" t="n">
        <f aca="false">SUMPRODUCT(B777:AA777,$B$1012:$AA$1012)</f>
        <v>49505.0003974281</v>
      </c>
      <c r="AF777" s="344" t="n">
        <f aca="false">XIRR(B777:AA777,$B$1:$AA$1)</f>
        <v>0.162983336103383</v>
      </c>
      <c r="AG777" s="345" t="n">
        <f aca="false">1-EXP(-(1/0.25)*(AD777/ABS($AD$1010)))</f>
        <v>0.982633304867638</v>
      </c>
    </row>
    <row r="778" customFormat="false" ht="12.75" hidden="false" customHeight="false" outlineLevel="0" collapsed="false">
      <c r="A778" s="336"/>
      <c r="B778" s="341" t="n">
        <f aca="false">+[4]data1cf!A778</f>
        <v>-61813.0490123262</v>
      </c>
      <c r="C778" s="341" t="n">
        <f aca="false">+[4]data1cf!B778</f>
        <v>11725.1589479648</v>
      </c>
      <c r="D778" s="341" t="n">
        <f aca="false">+[4]data1cf!C778</f>
        <v>12700.7054835615</v>
      </c>
      <c r="E778" s="341" t="n">
        <f aca="false">+[4]data1cf!D778</f>
        <v>12418.1801420758</v>
      </c>
      <c r="F778" s="341" t="n">
        <f aca="false">+[4]data1cf!E778</f>
        <v>12147.400464109</v>
      </c>
      <c r="G778" s="341" t="n">
        <f aca="false">+[4]data1cf!F778</f>
        <v>11940.0908072405</v>
      </c>
      <c r="H778" s="341" t="n">
        <f aca="false">+[4]data1cf!G778</f>
        <v>11765.1530638208</v>
      </c>
      <c r="I778" s="341" t="n">
        <f aca="false">+[4]data1cf!H778</f>
        <v>11589.9399636487</v>
      </c>
      <c r="J778" s="341" t="n">
        <f aca="false">+[4]data1cf!I778</f>
        <v>11437.1281373494</v>
      </c>
      <c r="K778" s="341" t="n">
        <f aca="false">+[4]data1cf!J778</f>
        <v>11324.5632188575</v>
      </c>
      <c r="L778" s="341" t="n">
        <f aca="false">+[4]data1cf!K778</f>
        <v>11392.6229189898</v>
      </c>
      <c r="M778" s="341" t="n">
        <f aca="false">+[4]data1cf!L778</f>
        <v>11435.7461617369</v>
      </c>
      <c r="N778" s="341" t="n">
        <f aca="false">+[4]data1cf!M778</f>
        <v>11287.382844885</v>
      </c>
      <c r="O778" s="341" t="n">
        <f aca="false">+[4]data1cf!N778</f>
        <v>11140.7051166602</v>
      </c>
      <c r="P778" s="341" t="n">
        <f aca="false">+[4]data1cf!O778</f>
        <v>11517.6665252851</v>
      </c>
      <c r="Q778" s="341" t="n">
        <f aca="false">+[4]data1cf!P778</f>
        <v>11101.5023248494</v>
      </c>
      <c r="R778" s="341" t="n">
        <f aca="false">+[4]data1cf!Q778</f>
        <v>708.970946951776</v>
      </c>
      <c r="S778" s="341" t="n">
        <f aca="false">+[4]data1cf!R778</f>
        <v>0</v>
      </c>
      <c r="T778" s="341" t="n">
        <f aca="false">+[4]data1cf!S778</f>
        <v>0</v>
      </c>
      <c r="U778" s="341" t="n">
        <f aca="false">+[4]data1cf!T778</f>
        <v>0</v>
      </c>
      <c r="V778" s="341" t="n">
        <f aca="false">+[4]data1cf!U778</f>
        <v>0</v>
      </c>
      <c r="W778" s="341" t="n">
        <f aca="false">+[4]data1cf!V778</f>
        <v>0</v>
      </c>
      <c r="X778" s="341" t="n">
        <f aca="false">+[4]data1cf!W778</f>
        <v>0</v>
      </c>
      <c r="Y778" s="341" t="n">
        <f aca="false">+[4]data1cf!X778</f>
        <v>0</v>
      </c>
      <c r="Z778" s="341" t="n">
        <f aca="false">+[4]data1cf!Y778</f>
        <v>0</v>
      </c>
      <c r="AA778" s="341" t="n">
        <f aca="false">+[4]data1cf!Z778</f>
        <v>0</v>
      </c>
      <c r="AB778" s="341"/>
      <c r="AC778" s="342" t="n">
        <f aca="false">XNPV(0.1,B778:AA778,$B$1:$AA$1)</f>
        <v>28139.8938979229</v>
      </c>
      <c r="AD778" s="342" t="n">
        <f aca="false">SUMPRODUCT(B778:AA778,$B$1010:$AA$1010)</f>
        <v>52776.4951696983</v>
      </c>
      <c r="AE778" s="343" t="n">
        <f aca="false">SUMPRODUCT(B778:AA778,$B$1012:$AA$1012)</f>
        <v>52448.1945882634</v>
      </c>
      <c r="AF778" s="344" t="n">
        <f aca="false">XIRR(B778:AA778,$B$1:$AA$1)</f>
        <v>0.175594870390979</v>
      </c>
      <c r="AG778" s="345" t="n">
        <f aca="false">1-EXP(-(1/0.25)*(AD778/ABS($AD$1010)))</f>
        <v>0.986325428167071</v>
      </c>
    </row>
    <row r="779" customFormat="false" ht="12.75" hidden="false" customHeight="false" outlineLevel="0" collapsed="false">
      <c r="A779" s="336"/>
      <c r="B779" s="341" t="n">
        <f aca="false">+[4]data1cf!A779</f>
        <v>-63436.7525037642</v>
      </c>
      <c r="C779" s="341" t="n">
        <f aca="false">+[4]data1cf!B779</f>
        <v>11914.9334753197</v>
      </c>
      <c r="D779" s="341" t="n">
        <f aca="false">+[4]data1cf!C779</f>
        <v>12857.8701570322</v>
      </c>
      <c r="E779" s="341" t="n">
        <f aca="false">+[4]data1cf!D779</f>
        <v>12573.5995272078</v>
      </c>
      <c r="F779" s="341" t="n">
        <f aca="false">+[4]data1cf!E779</f>
        <v>12271.1015233542</v>
      </c>
      <c r="G779" s="341" t="n">
        <f aca="false">+[4]data1cf!F779</f>
        <v>11951.2192129931</v>
      </c>
      <c r="H779" s="341" t="n">
        <f aca="false">+[4]data1cf!G779</f>
        <v>11697.760083292</v>
      </c>
      <c r="I779" s="341" t="n">
        <f aca="false">+[4]data1cf!H779</f>
        <v>11683.7812369749</v>
      </c>
      <c r="J779" s="341" t="n">
        <f aca="false">+[4]data1cf!I779</f>
        <v>11673.2084650604</v>
      </c>
      <c r="K779" s="341" t="n">
        <f aca="false">+[4]data1cf!J779</f>
        <v>11734.6284402264</v>
      </c>
      <c r="L779" s="341" t="n">
        <f aca="false">+[4]data1cf!K779</f>
        <v>11416.5777779826</v>
      </c>
      <c r="M779" s="341" t="n">
        <f aca="false">+[4]data1cf!L779</f>
        <v>11480.3795097997</v>
      </c>
      <c r="N779" s="341" t="n">
        <f aca="false">+[4]data1cf!M779</f>
        <v>11461.0243761908</v>
      </c>
      <c r="O779" s="341" t="n">
        <f aca="false">+[4]data1cf!N779</f>
        <v>11337.6114653812</v>
      </c>
      <c r="P779" s="341" t="n">
        <f aca="false">+[4]data1cf!O779</f>
        <v>11262.5106447748</v>
      </c>
      <c r="Q779" s="341" t="n">
        <f aca="false">+[4]data1cf!P779</f>
        <v>11142.9687278003</v>
      </c>
      <c r="R779" s="341" t="n">
        <f aca="false">+[4]data1cf!Q779</f>
        <v>727.594176517174</v>
      </c>
      <c r="S779" s="341" t="n">
        <f aca="false">+[4]data1cf!R779</f>
        <v>0</v>
      </c>
      <c r="T779" s="341" t="n">
        <f aca="false">+[4]data1cf!S779</f>
        <v>0</v>
      </c>
      <c r="U779" s="341" t="n">
        <f aca="false">+[4]data1cf!T779</f>
        <v>0</v>
      </c>
      <c r="V779" s="341" t="n">
        <f aca="false">+[4]data1cf!U779</f>
        <v>0</v>
      </c>
      <c r="W779" s="341" t="n">
        <f aca="false">+[4]data1cf!V779</f>
        <v>0</v>
      </c>
      <c r="X779" s="341" t="n">
        <f aca="false">+[4]data1cf!W779</f>
        <v>0</v>
      </c>
      <c r="Y779" s="341" t="n">
        <f aca="false">+[4]data1cf!X779</f>
        <v>0</v>
      </c>
      <c r="Z779" s="341" t="n">
        <f aca="false">+[4]data1cf!Y779</f>
        <v>0</v>
      </c>
      <c r="AA779" s="341" t="n">
        <f aca="false">+[4]data1cf!Z779</f>
        <v>0</v>
      </c>
      <c r="AB779" s="341"/>
      <c r="AC779" s="342" t="n">
        <f aca="false">XNPV(0.1,B779:AA779,$B$1:$AA$1)</f>
        <v>27404.662880892</v>
      </c>
      <c r="AD779" s="342" t="n">
        <f aca="false">SUMPRODUCT(B779:AA779,$B$1010:$AA$1010)</f>
        <v>52252.4689686955</v>
      </c>
      <c r="AE779" s="343" t="n">
        <f aca="false">SUMPRODUCT(B779:AA779,$B$1012:$AA$1012)</f>
        <v>51921.4880668943</v>
      </c>
      <c r="AF779" s="344" t="n">
        <f aca="false">XIRR(B779:AA779,$B$1:$AA$1)</f>
        <v>0.172059297958778</v>
      </c>
      <c r="AG779" s="345" t="n">
        <f aca="false">1-EXP(-(1/0.25)*(AD779/ABS($AD$1010)))</f>
        <v>0.985730046909974</v>
      </c>
    </row>
    <row r="780" customFormat="false" ht="12.75" hidden="false" customHeight="false" outlineLevel="0" collapsed="false">
      <c r="A780" s="336"/>
      <c r="B780" s="341" t="n">
        <f aca="false">+[4]data1cf!A780</f>
        <v>-69720.2234931012</v>
      </c>
      <c r="C780" s="341" t="n">
        <f aca="false">+[4]data1cf!B780</f>
        <v>11915.7318813328</v>
      </c>
      <c r="D780" s="341" t="n">
        <f aca="false">+[4]data1cf!C780</f>
        <v>13091.5683332654</v>
      </c>
      <c r="E780" s="341" t="n">
        <f aca="false">+[4]data1cf!D780</f>
        <v>12627.4977783149</v>
      </c>
      <c r="F780" s="341" t="n">
        <f aca="false">+[4]data1cf!E780</f>
        <v>12433.3347835289</v>
      </c>
      <c r="G780" s="341" t="n">
        <f aca="false">+[4]data1cf!F780</f>
        <v>12049.0062671785</v>
      </c>
      <c r="H780" s="341" t="n">
        <f aca="false">+[4]data1cf!G780</f>
        <v>11944.9709862675</v>
      </c>
      <c r="I780" s="341" t="n">
        <f aca="false">+[4]data1cf!H780</f>
        <v>11913.1792732201</v>
      </c>
      <c r="J780" s="341" t="n">
        <f aca="false">+[4]data1cf!I780</f>
        <v>11942.1334117577</v>
      </c>
      <c r="K780" s="341" t="n">
        <f aca="false">+[4]data1cf!J780</f>
        <v>11711.1303563713</v>
      </c>
      <c r="L780" s="341" t="n">
        <f aca="false">+[4]data1cf!K780</f>
        <v>11612.8407437802</v>
      </c>
      <c r="M780" s="341" t="n">
        <f aca="false">+[4]data1cf!L780</f>
        <v>11641.402783061</v>
      </c>
      <c r="N780" s="341" t="n">
        <f aca="false">+[4]data1cf!M780</f>
        <v>11527.8488833822</v>
      </c>
      <c r="O780" s="341" t="n">
        <f aca="false">+[4]data1cf!N780</f>
        <v>11489.9918464447</v>
      </c>
      <c r="P780" s="341" t="n">
        <f aca="false">+[4]data1cf!O780</f>
        <v>11367.0209486424</v>
      </c>
      <c r="Q780" s="341" t="n">
        <f aca="false">+[4]data1cf!P780</f>
        <v>11401.3586600781</v>
      </c>
      <c r="R780" s="341" t="n">
        <f aca="false">+[4]data1cf!Q780</f>
        <v>799.663075376473</v>
      </c>
      <c r="S780" s="341" t="n">
        <f aca="false">+[4]data1cf!R780</f>
        <v>0</v>
      </c>
      <c r="T780" s="341" t="n">
        <f aca="false">+[4]data1cf!S780</f>
        <v>0</v>
      </c>
      <c r="U780" s="341" t="n">
        <f aca="false">+[4]data1cf!T780</f>
        <v>0</v>
      </c>
      <c r="V780" s="341" t="n">
        <f aca="false">+[4]data1cf!U780</f>
        <v>0</v>
      </c>
      <c r="W780" s="341" t="n">
        <f aca="false">+[4]data1cf!V780</f>
        <v>0</v>
      </c>
      <c r="X780" s="341" t="n">
        <f aca="false">+[4]data1cf!W780</f>
        <v>0</v>
      </c>
      <c r="Y780" s="341" t="n">
        <f aca="false">+[4]data1cf!X780</f>
        <v>0</v>
      </c>
      <c r="Z780" s="341" t="n">
        <f aca="false">+[4]data1cf!Y780</f>
        <v>0</v>
      </c>
      <c r="AA780" s="341" t="n">
        <f aca="false">+[4]data1cf!Z780</f>
        <v>0</v>
      </c>
      <c r="AB780" s="341"/>
      <c r="AC780" s="342" t="n">
        <f aca="false">XNPV(0.1,B780:AA780,$B$1:$AA$1)</f>
        <v>22201.8623031608</v>
      </c>
      <c r="AD780" s="342" t="n">
        <f aca="false">SUMPRODUCT(B780:AA780,$B$1010:$AA$1010)</f>
        <v>47390.5348393622</v>
      </c>
      <c r="AE780" s="343" t="n">
        <f aca="false">SUMPRODUCT(B780:AA780,$B$1012:$AA$1012)</f>
        <v>47054.9902435998</v>
      </c>
      <c r="AF780" s="344" t="n">
        <f aca="false">XIRR(B780:AA780,$B$1:$AA$1)</f>
        <v>0.153806738479031</v>
      </c>
      <c r="AG780" s="345" t="n">
        <f aca="false">1-EXP(-(1/0.25)*(AD780/ABS($AD$1010)))</f>
        <v>0.978809171185086</v>
      </c>
    </row>
    <row r="781" customFormat="false" ht="12.75" hidden="false" customHeight="false" outlineLevel="0" collapsed="false">
      <c r="A781" s="336"/>
      <c r="B781" s="341" t="n">
        <f aca="false">+[4]data1cf!A781</f>
        <v>-73997.522834976</v>
      </c>
      <c r="C781" s="341" t="n">
        <f aca="false">+[4]data1cf!B781</f>
        <v>12061.8146268561</v>
      </c>
      <c r="D781" s="341" t="n">
        <f aca="false">+[4]data1cf!C781</f>
        <v>13018.4181464761</v>
      </c>
      <c r="E781" s="341" t="n">
        <f aca="false">+[4]data1cf!D781</f>
        <v>12751.2569731735</v>
      </c>
      <c r="F781" s="341" t="n">
        <f aca="false">+[4]data1cf!E781</f>
        <v>12356.7552672973</v>
      </c>
      <c r="G781" s="341" t="n">
        <f aca="false">+[4]data1cf!F781</f>
        <v>12110.073022774</v>
      </c>
      <c r="H781" s="341" t="n">
        <f aca="false">+[4]data1cf!G781</f>
        <v>11985.273042893</v>
      </c>
      <c r="I781" s="341" t="n">
        <f aca="false">+[4]data1cf!H781</f>
        <v>11815.1426453073</v>
      </c>
      <c r="J781" s="341" t="n">
        <f aca="false">+[4]data1cf!I781</f>
        <v>12012.0757161502</v>
      </c>
      <c r="K781" s="341" t="n">
        <f aca="false">+[4]data1cf!J781</f>
        <v>11734.9956591024</v>
      </c>
      <c r="L781" s="341" t="n">
        <f aca="false">+[4]data1cf!K781</f>
        <v>11646.6693134441</v>
      </c>
      <c r="M781" s="341" t="n">
        <f aca="false">+[4]data1cf!L781</f>
        <v>11726.822862544</v>
      </c>
      <c r="N781" s="341" t="n">
        <f aca="false">+[4]data1cf!M781</f>
        <v>11669.0539433392</v>
      </c>
      <c r="O781" s="341" t="n">
        <f aca="false">+[4]data1cf!N781</f>
        <v>11656.916399535</v>
      </c>
      <c r="P781" s="341" t="n">
        <f aca="false">+[4]data1cf!O781</f>
        <v>11450.6030572171</v>
      </c>
      <c r="Q781" s="341" t="n">
        <f aca="false">+[4]data1cf!P781</f>
        <v>11440.141995753</v>
      </c>
      <c r="R781" s="341" t="n">
        <f aca="false">+[4]data1cf!Q781</f>
        <v>848.72198790804</v>
      </c>
      <c r="S781" s="341" t="n">
        <f aca="false">+[4]data1cf!R781</f>
        <v>0</v>
      </c>
      <c r="T781" s="341" t="n">
        <f aca="false">+[4]data1cf!S781</f>
        <v>0</v>
      </c>
      <c r="U781" s="341" t="n">
        <f aca="false">+[4]data1cf!T781</f>
        <v>0</v>
      </c>
      <c r="V781" s="341" t="n">
        <f aca="false">+[4]data1cf!U781</f>
        <v>0</v>
      </c>
      <c r="W781" s="341" t="n">
        <f aca="false">+[4]data1cf!V781</f>
        <v>0</v>
      </c>
      <c r="X781" s="341" t="n">
        <f aca="false">+[4]data1cf!W781</f>
        <v>0</v>
      </c>
      <c r="Y781" s="341" t="n">
        <f aca="false">+[4]data1cf!X781</f>
        <v>0</v>
      </c>
      <c r="Z781" s="341" t="n">
        <f aca="false">+[4]data1cf!Y781</f>
        <v>0</v>
      </c>
      <c r="AA781" s="341" t="n">
        <f aca="false">+[4]data1cf!Z781</f>
        <v>0</v>
      </c>
      <c r="AB781" s="341"/>
      <c r="AC781" s="342" t="n">
        <f aca="false">XNPV(0.1,B781:AA781,$B$1:$AA$1)</f>
        <v>18268.8302639013</v>
      </c>
      <c r="AD781" s="342" t="n">
        <f aca="false">SUMPRODUCT(B781:AA781,$B$1010:$AA$1010)</f>
        <v>43570.3283041776</v>
      </c>
      <c r="AE781" s="343" t="n">
        <f aca="false">SUMPRODUCT(B781:AA781,$B$1012:$AA$1012)</f>
        <v>43233.1039231029</v>
      </c>
      <c r="AF781" s="344" t="n">
        <f aca="false">XIRR(B781:AA781,$B$1:$AA$1)</f>
        <v>0.142113614713269</v>
      </c>
      <c r="AG781" s="345" t="n">
        <f aca="false">1-EXP(-(1/0.25)*(AD781/ABS($AD$1010)))</f>
        <v>0.97108793454006</v>
      </c>
    </row>
    <row r="782" customFormat="false" ht="12.75" hidden="false" customHeight="false" outlineLevel="0" collapsed="false">
      <c r="A782" s="336"/>
      <c r="B782" s="341" t="n">
        <f aca="false">+[4]data1cf!A782</f>
        <v>-62111.786598252</v>
      </c>
      <c r="C782" s="341" t="n">
        <f aca="false">+[4]data1cf!B782</f>
        <v>11919.5924191891</v>
      </c>
      <c r="D782" s="341" t="n">
        <f aca="false">+[4]data1cf!C782</f>
        <v>12694.5926710443</v>
      </c>
      <c r="E782" s="341" t="n">
        <f aca="false">+[4]data1cf!D782</f>
        <v>12354.8932746459</v>
      </c>
      <c r="F782" s="341" t="n">
        <f aca="false">+[4]data1cf!E782</f>
        <v>12183.9934617369</v>
      </c>
      <c r="G782" s="341" t="n">
        <f aca="false">+[4]data1cf!F782</f>
        <v>11982.9592859596</v>
      </c>
      <c r="H782" s="341" t="n">
        <f aca="false">+[4]data1cf!G782</f>
        <v>11660.9275147088</v>
      </c>
      <c r="I782" s="341" t="n">
        <f aca="false">+[4]data1cf!H782</f>
        <v>11527.7539739903</v>
      </c>
      <c r="J782" s="341" t="n">
        <f aca="false">+[4]data1cf!I782</f>
        <v>11701.3126959519</v>
      </c>
      <c r="K782" s="341" t="n">
        <f aca="false">+[4]data1cf!J782</f>
        <v>11383.9515634085</v>
      </c>
      <c r="L782" s="341" t="n">
        <f aca="false">+[4]data1cf!K782</f>
        <v>11510.4658979968</v>
      </c>
      <c r="M782" s="341" t="n">
        <f aca="false">+[4]data1cf!L782</f>
        <v>11307.5000386273</v>
      </c>
      <c r="N782" s="341" t="n">
        <f aca="false">+[4]data1cf!M782</f>
        <v>11416.2573570237</v>
      </c>
      <c r="O782" s="341" t="n">
        <f aca="false">+[4]data1cf!N782</f>
        <v>11377.8543590789</v>
      </c>
      <c r="P782" s="341" t="n">
        <f aca="false">+[4]data1cf!O782</f>
        <v>11213.9602532155</v>
      </c>
      <c r="Q782" s="341" t="n">
        <f aca="false">+[4]data1cf!P782</f>
        <v>10998.293686466</v>
      </c>
      <c r="R782" s="341" t="n">
        <f aca="false">+[4]data1cf!Q782</f>
        <v>712.397347567311</v>
      </c>
      <c r="S782" s="341" t="n">
        <f aca="false">+[4]data1cf!R782</f>
        <v>0</v>
      </c>
      <c r="T782" s="341" t="n">
        <f aca="false">+[4]data1cf!S782</f>
        <v>0</v>
      </c>
      <c r="U782" s="341" t="n">
        <f aca="false">+[4]data1cf!T782</f>
        <v>0</v>
      </c>
      <c r="V782" s="341" t="n">
        <f aca="false">+[4]data1cf!U782</f>
        <v>0</v>
      </c>
      <c r="W782" s="341" t="n">
        <f aca="false">+[4]data1cf!V782</f>
        <v>0</v>
      </c>
      <c r="X782" s="341" t="n">
        <f aca="false">+[4]data1cf!W782</f>
        <v>0</v>
      </c>
      <c r="Y782" s="341" t="n">
        <f aca="false">+[4]data1cf!X782</f>
        <v>0</v>
      </c>
      <c r="Z782" s="341" t="n">
        <f aca="false">+[4]data1cf!Y782</f>
        <v>0</v>
      </c>
      <c r="AA782" s="341" t="n">
        <f aca="false">+[4]data1cf!Z782</f>
        <v>0</v>
      </c>
      <c r="AB782" s="341"/>
      <c r="AC782" s="342" t="n">
        <f aca="false">XNPV(0.1,B782:AA782,$B$1:$AA$1)</f>
        <v>28080.9083424056</v>
      </c>
      <c r="AD782" s="342" t="n">
        <f aca="false">SUMPRODUCT(B782:AA782,$B$1010:$AA$1010)</f>
        <v>52756.7275948199</v>
      </c>
      <c r="AE782" s="343" t="n">
        <f aca="false">SUMPRODUCT(B782:AA782,$B$1012:$AA$1012)</f>
        <v>52428.0230727645</v>
      </c>
      <c r="AF782" s="344" t="n">
        <f aca="false">XIRR(B782:AA782,$B$1:$AA$1)</f>
        <v>0.175215732445307</v>
      </c>
      <c r="AG782" s="345" t="n">
        <f aca="false">1-EXP(-(1/0.25)*(AD782/ABS($AD$1010)))</f>
        <v>0.986303426407</v>
      </c>
    </row>
    <row r="783" customFormat="false" ht="12.75" hidden="false" customHeight="false" outlineLevel="0" collapsed="false">
      <c r="A783" s="336"/>
      <c r="B783" s="341" t="n">
        <f aca="false">+[4]data1cf!A783</f>
        <v>-69651.4386753139</v>
      </c>
      <c r="C783" s="341" t="n">
        <f aca="false">+[4]data1cf!B783</f>
        <v>12014.6057446931</v>
      </c>
      <c r="D783" s="341" t="n">
        <f aca="false">+[4]data1cf!C783</f>
        <v>12977.7292268703</v>
      </c>
      <c r="E783" s="341" t="n">
        <f aca="false">+[4]data1cf!D783</f>
        <v>12796.8373180693</v>
      </c>
      <c r="F783" s="341" t="n">
        <f aca="false">+[4]data1cf!E783</f>
        <v>12445.5777451241</v>
      </c>
      <c r="G783" s="341" t="n">
        <f aca="false">+[4]data1cf!F783</f>
        <v>12202.0638984652</v>
      </c>
      <c r="H783" s="341" t="n">
        <f aca="false">+[4]data1cf!G783</f>
        <v>11936.2194648822</v>
      </c>
      <c r="I783" s="341" t="n">
        <f aca="false">+[4]data1cf!H783</f>
        <v>11767.6681981136</v>
      </c>
      <c r="J783" s="341" t="n">
        <f aca="false">+[4]data1cf!I783</f>
        <v>11799.2781514634</v>
      </c>
      <c r="K783" s="341" t="n">
        <f aca="false">+[4]data1cf!J783</f>
        <v>11703.9214966059</v>
      </c>
      <c r="L783" s="341" t="n">
        <f aca="false">+[4]data1cf!K783</f>
        <v>11548.986317504</v>
      </c>
      <c r="M783" s="341" t="n">
        <f aca="false">+[4]data1cf!L783</f>
        <v>11668.4254151505</v>
      </c>
      <c r="N783" s="341" t="n">
        <f aca="false">+[4]data1cf!M783</f>
        <v>11596.5779778719</v>
      </c>
      <c r="O783" s="341" t="n">
        <f aca="false">+[4]data1cf!N783</f>
        <v>11368.1375373566</v>
      </c>
      <c r="P783" s="341" t="n">
        <f aca="false">+[4]data1cf!O783</f>
        <v>11454.0719419673</v>
      </c>
      <c r="Q783" s="341" t="n">
        <f aca="false">+[4]data1cf!P783</f>
        <v>11234.2241945193</v>
      </c>
      <c r="R783" s="341" t="n">
        <f aca="false">+[4]data1cf!Q783</f>
        <v>798.87414103038</v>
      </c>
      <c r="S783" s="341" t="n">
        <f aca="false">+[4]data1cf!R783</f>
        <v>0</v>
      </c>
      <c r="T783" s="341" t="n">
        <f aca="false">+[4]data1cf!S783</f>
        <v>0</v>
      </c>
      <c r="U783" s="341" t="n">
        <f aca="false">+[4]data1cf!T783</f>
        <v>0</v>
      </c>
      <c r="V783" s="341" t="n">
        <f aca="false">+[4]data1cf!U783</f>
        <v>0</v>
      </c>
      <c r="W783" s="341" t="n">
        <f aca="false">+[4]data1cf!V783</f>
        <v>0</v>
      </c>
      <c r="X783" s="341" t="n">
        <f aca="false">+[4]data1cf!W783</f>
        <v>0</v>
      </c>
      <c r="Y783" s="341" t="n">
        <f aca="false">+[4]data1cf!X783</f>
        <v>0</v>
      </c>
      <c r="Z783" s="341" t="n">
        <f aca="false">+[4]data1cf!Y783</f>
        <v>0</v>
      </c>
      <c r="AA783" s="341" t="n">
        <f aca="false">+[4]data1cf!Z783</f>
        <v>0</v>
      </c>
      <c r="AB783" s="341"/>
      <c r="AC783" s="342" t="n">
        <f aca="false">XNPV(0.1,B783:AA783,$B$1:$AA$1)</f>
        <v>22302.0447569627</v>
      </c>
      <c r="AD783" s="342" t="n">
        <f aca="false">SUMPRODUCT(B783:AA783,$B$1010:$AA$1010)</f>
        <v>47445.734466037</v>
      </c>
      <c r="AE783" s="343" t="n">
        <f aca="false">SUMPRODUCT(B783:AA783,$B$1012:$AA$1012)</f>
        <v>47110.8547816515</v>
      </c>
      <c r="AF783" s="344" t="n">
        <f aca="false">XIRR(B783:AA783,$B$1:$AA$1)</f>
        <v>0.154211668906295</v>
      </c>
      <c r="AG783" s="345" t="n">
        <f aca="false">1-EXP(-(1/0.25)*(AD783/ABS($AD$1010)))</f>
        <v>0.978904089662085</v>
      </c>
    </row>
    <row r="784" customFormat="false" ht="12.75" hidden="false" customHeight="false" outlineLevel="0" collapsed="false">
      <c r="A784" s="336"/>
      <c r="B784" s="341" t="n">
        <f aca="false">+[4]data1cf!A784</f>
        <v>-71040.4171033112</v>
      </c>
      <c r="C784" s="341" t="n">
        <f aca="false">+[4]data1cf!B784</f>
        <v>12155.1001494208</v>
      </c>
      <c r="D784" s="341" t="n">
        <f aca="false">+[4]data1cf!C784</f>
        <v>13053.6637210152</v>
      </c>
      <c r="E784" s="341" t="n">
        <f aca="false">+[4]data1cf!D784</f>
        <v>12659.2067790479</v>
      </c>
      <c r="F784" s="341" t="n">
        <f aca="false">+[4]data1cf!E784</f>
        <v>12532.6381111695</v>
      </c>
      <c r="G784" s="341" t="n">
        <f aca="false">+[4]data1cf!F784</f>
        <v>12125.4403493755</v>
      </c>
      <c r="H784" s="341" t="n">
        <f aca="false">+[4]data1cf!G784</f>
        <v>12015.8538754235</v>
      </c>
      <c r="I784" s="341" t="n">
        <f aca="false">+[4]data1cf!H784</f>
        <v>11904.9478532647</v>
      </c>
      <c r="J784" s="341" t="n">
        <f aca="false">+[4]data1cf!I784</f>
        <v>11873.064310835</v>
      </c>
      <c r="K784" s="341" t="n">
        <f aca="false">+[4]data1cf!J784</f>
        <v>11688.9857599128</v>
      </c>
      <c r="L784" s="341" t="n">
        <f aca="false">+[4]data1cf!K784</f>
        <v>11569.2430224216</v>
      </c>
      <c r="M784" s="341" t="n">
        <f aca="false">+[4]data1cf!L784</f>
        <v>11591.3822078175</v>
      </c>
      <c r="N784" s="341" t="n">
        <f aca="false">+[4]data1cf!M784</f>
        <v>11486.7357971946</v>
      </c>
      <c r="O784" s="341" t="n">
        <f aca="false">+[4]data1cf!N784</f>
        <v>11474.1006159627</v>
      </c>
      <c r="P784" s="341" t="n">
        <f aca="false">+[4]data1cf!O784</f>
        <v>11437.9009301955</v>
      </c>
      <c r="Q784" s="341" t="n">
        <f aca="false">+[4]data1cf!P784</f>
        <v>11411.0549280579</v>
      </c>
      <c r="R784" s="341" t="n">
        <f aca="false">+[4]data1cf!Q784</f>
        <v>814.805168008139</v>
      </c>
      <c r="S784" s="341" t="n">
        <f aca="false">+[4]data1cf!R784</f>
        <v>0</v>
      </c>
      <c r="T784" s="341" t="n">
        <f aca="false">+[4]data1cf!S784</f>
        <v>0</v>
      </c>
      <c r="U784" s="341" t="n">
        <f aca="false">+[4]data1cf!T784</f>
        <v>0</v>
      </c>
      <c r="V784" s="341" t="n">
        <f aca="false">+[4]data1cf!U784</f>
        <v>0</v>
      </c>
      <c r="W784" s="341" t="n">
        <f aca="false">+[4]data1cf!V784</f>
        <v>0</v>
      </c>
      <c r="X784" s="341" t="n">
        <f aca="false">+[4]data1cf!W784</f>
        <v>0</v>
      </c>
      <c r="Y784" s="341" t="n">
        <f aca="false">+[4]data1cf!X784</f>
        <v>0</v>
      </c>
      <c r="Z784" s="341" t="n">
        <f aca="false">+[4]data1cf!Y784</f>
        <v>0</v>
      </c>
      <c r="AA784" s="341" t="n">
        <f aca="false">+[4]data1cf!Z784</f>
        <v>0</v>
      </c>
      <c r="AB784" s="341"/>
      <c r="AC784" s="342" t="n">
        <f aca="false">XNPV(0.1,B784:AA784,$B$1:$AA$1)</f>
        <v>21173.4614474867</v>
      </c>
      <c r="AD784" s="342" t="n">
        <f aca="false">SUMPRODUCT(B784:AA784,$B$1010:$AA$1010)</f>
        <v>46378.1409092435</v>
      </c>
      <c r="AE784" s="343" t="n">
        <f aca="false">SUMPRODUCT(B784:AA784,$B$1012:$AA$1012)</f>
        <v>46042.448931092</v>
      </c>
      <c r="AF784" s="344" t="n">
        <f aca="false">XIRR(B784:AA784,$B$1:$AA$1)</f>
        <v>0.150653627786427</v>
      </c>
      <c r="AG784" s="345" t="n">
        <f aca="false">1-EXP(-(1/0.25)*(AD784/ABS($AD$1010)))</f>
        <v>0.976990557874852</v>
      </c>
    </row>
    <row r="785" customFormat="false" ht="12.75" hidden="false" customHeight="false" outlineLevel="0" collapsed="false">
      <c r="A785" s="336"/>
      <c r="B785" s="341" t="n">
        <f aca="false">+[4]data1cf!A785</f>
        <v>-68908.5447885881</v>
      </c>
      <c r="C785" s="341" t="n">
        <f aca="false">+[4]data1cf!B785</f>
        <v>12068.5298181722</v>
      </c>
      <c r="D785" s="341" t="n">
        <f aca="false">+[4]data1cf!C785</f>
        <v>12970.6671536694</v>
      </c>
      <c r="E785" s="341" t="n">
        <f aca="false">+[4]data1cf!D785</f>
        <v>12760.5020708057</v>
      </c>
      <c r="F785" s="341" t="n">
        <f aca="false">+[4]data1cf!E785</f>
        <v>12363.8170504572</v>
      </c>
      <c r="G785" s="341" t="n">
        <f aca="false">+[4]data1cf!F785</f>
        <v>12053.5746002893</v>
      </c>
      <c r="H785" s="341" t="n">
        <f aca="false">+[4]data1cf!G785</f>
        <v>11862.5526227852</v>
      </c>
      <c r="I785" s="341" t="n">
        <f aca="false">+[4]data1cf!H785</f>
        <v>11816.0412311096</v>
      </c>
      <c r="J785" s="341" t="n">
        <f aca="false">+[4]data1cf!I785</f>
        <v>11644.349625555</v>
      </c>
      <c r="K785" s="341" t="n">
        <f aca="false">+[4]data1cf!J785</f>
        <v>11681.7872551216</v>
      </c>
      <c r="L785" s="341" t="n">
        <f aca="false">+[4]data1cf!K785</f>
        <v>11635.0909062336</v>
      </c>
      <c r="M785" s="341" t="n">
        <f aca="false">+[4]data1cf!L785</f>
        <v>11424.7971775717</v>
      </c>
      <c r="N785" s="341" t="n">
        <f aca="false">+[4]data1cf!M785</f>
        <v>11535.2744332364</v>
      </c>
      <c r="O785" s="341" t="n">
        <f aca="false">+[4]data1cf!N785</f>
        <v>11445.8927408427</v>
      </c>
      <c r="P785" s="341" t="n">
        <f aca="false">+[4]data1cf!O785</f>
        <v>11303.2476526574</v>
      </c>
      <c r="Q785" s="341" t="n">
        <f aca="false">+[4]data1cf!P785</f>
        <v>11443.9349604706</v>
      </c>
      <c r="R785" s="341" t="n">
        <f aca="false">+[4]data1cf!Q785</f>
        <v>790.35344530719</v>
      </c>
      <c r="S785" s="341" t="n">
        <f aca="false">+[4]data1cf!R785</f>
        <v>0</v>
      </c>
      <c r="T785" s="341" t="n">
        <f aca="false">+[4]data1cf!S785</f>
        <v>0</v>
      </c>
      <c r="U785" s="341" t="n">
        <f aca="false">+[4]data1cf!T785</f>
        <v>0</v>
      </c>
      <c r="V785" s="341" t="n">
        <f aca="false">+[4]data1cf!U785</f>
        <v>0</v>
      </c>
      <c r="W785" s="341" t="n">
        <f aca="false">+[4]data1cf!V785</f>
        <v>0</v>
      </c>
      <c r="X785" s="341" t="n">
        <f aca="false">+[4]data1cf!W785</f>
        <v>0</v>
      </c>
      <c r="Y785" s="341" t="n">
        <f aca="false">+[4]data1cf!X785</f>
        <v>0</v>
      </c>
      <c r="Z785" s="341" t="n">
        <f aca="false">+[4]data1cf!Y785</f>
        <v>0</v>
      </c>
      <c r="AA785" s="341" t="n">
        <f aca="false">+[4]data1cf!Z785</f>
        <v>0</v>
      </c>
      <c r="AB785" s="341"/>
      <c r="AC785" s="342" t="n">
        <f aca="false">XNPV(0.1,B785:AA785,$B$1:$AA$1)</f>
        <v>22773.9154406165</v>
      </c>
      <c r="AD785" s="342" t="n">
        <f aca="false">SUMPRODUCT(B785:AA785,$B$1010:$AA$1010)</f>
        <v>47832.6992259441</v>
      </c>
      <c r="AE785" s="343" t="n">
        <f aca="false">SUMPRODUCT(B785:AA785,$B$1012:$AA$1012)</f>
        <v>47498.8479552577</v>
      </c>
      <c r="AF785" s="344" t="n">
        <f aca="false">XIRR(B785:AA785,$B$1:$AA$1)</f>
        <v>0.155910298661106</v>
      </c>
      <c r="AG785" s="345" t="n">
        <f aca="false">1-EXP(-(1/0.25)*(AD785/ABS($AD$1010)))</f>
        <v>0.979557663841139</v>
      </c>
    </row>
    <row r="786" customFormat="false" ht="12.75" hidden="false" customHeight="false" outlineLevel="0" collapsed="false">
      <c r="A786" s="336"/>
      <c r="B786" s="341" t="n">
        <f aca="false">+[4]data1cf!A786</f>
        <v>-63260.6370309557</v>
      </c>
      <c r="C786" s="341" t="n">
        <f aca="false">+[4]data1cf!B786</f>
        <v>11765.4907757434</v>
      </c>
      <c r="D786" s="341" t="n">
        <f aca="false">+[4]data1cf!C786</f>
        <v>12735.1123232856</v>
      </c>
      <c r="E786" s="341" t="n">
        <f aca="false">+[4]data1cf!D786</f>
        <v>12532.2057770267</v>
      </c>
      <c r="F786" s="341" t="n">
        <f aca="false">+[4]data1cf!E786</f>
        <v>12197.3886305241</v>
      </c>
      <c r="G786" s="341" t="n">
        <f aca="false">+[4]data1cf!F786</f>
        <v>12148.6454052867</v>
      </c>
      <c r="H786" s="341" t="n">
        <f aca="false">+[4]data1cf!G786</f>
        <v>11719.3895941646</v>
      </c>
      <c r="I786" s="341" t="n">
        <f aca="false">+[4]data1cf!H786</f>
        <v>11596.7697507298</v>
      </c>
      <c r="J786" s="341" t="n">
        <f aca="false">+[4]data1cf!I786</f>
        <v>11502.6433947805</v>
      </c>
      <c r="K786" s="341" t="n">
        <f aca="false">+[4]data1cf!J786</f>
        <v>11623.1318101416</v>
      </c>
      <c r="L786" s="341" t="n">
        <f aca="false">+[4]data1cf!K786</f>
        <v>11580.3837099367</v>
      </c>
      <c r="M786" s="341" t="n">
        <f aca="false">+[4]data1cf!L786</f>
        <v>11485.3521338109</v>
      </c>
      <c r="N786" s="341" t="n">
        <f aca="false">+[4]data1cf!M786</f>
        <v>11366.9152054154</v>
      </c>
      <c r="O786" s="341" t="n">
        <f aca="false">+[4]data1cf!N786</f>
        <v>11437.6635087877</v>
      </c>
      <c r="P786" s="341" t="n">
        <f aca="false">+[4]data1cf!O786</f>
        <v>11257.152365547</v>
      </c>
      <c r="Q786" s="341" t="n">
        <f aca="false">+[4]data1cf!P786</f>
        <v>11224.690245291</v>
      </c>
      <c r="R786" s="341" t="n">
        <f aca="false">+[4]data1cf!Q786</f>
        <v>725.57420249025</v>
      </c>
      <c r="S786" s="341" t="n">
        <f aca="false">+[4]data1cf!R786</f>
        <v>0</v>
      </c>
      <c r="T786" s="341" t="n">
        <f aca="false">+[4]data1cf!S786</f>
        <v>0</v>
      </c>
      <c r="U786" s="341" t="n">
        <f aca="false">+[4]data1cf!T786</f>
        <v>0</v>
      </c>
      <c r="V786" s="341" t="n">
        <f aca="false">+[4]data1cf!U786</f>
        <v>0</v>
      </c>
      <c r="W786" s="341" t="n">
        <f aca="false">+[4]data1cf!V786</f>
        <v>0</v>
      </c>
      <c r="X786" s="341" t="n">
        <f aca="false">+[4]data1cf!W786</f>
        <v>0</v>
      </c>
      <c r="Y786" s="341" t="n">
        <f aca="false">+[4]data1cf!X786</f>
        <v>0</v>
      </c>
      <c r="Z786" s="341" t="n">
        <f aca="false">+[4]data1cf!Y786</f>
        <v>0</v>
      </c>
      <c r="AA786" s="341" t="n">
        <f aca="false">+[4]data1cf!Z786</f>
        <v>0</v>
      </c>
      <c r="AB786" s="341"/>
      <c r="AC786" s="342" t="n">
        <f aca="false">XNPV(0.1,B786:AA786,$B$1:$AA$1)</f>
        <v>27306.9472733376</v>
      </c>
      <c r="AD786" s="342" t="n">
        <f aca="false">SUMPRODUCT(B786:AA786,$B$1010:$AA$1010)</f>
        <v>52131.8729904597</v>
      </c>
      <c r="AE786" s="343" t="n">
        <f aca="false">SUMPRODUCT(B786:AA786,$B$1012:$AA$1012)</f>
        <v>51801.049228515</v>
      </c>
      <c r="AF786" s="344" t="n">
        <f aca="false">XIRR(B786:AA786,$B$1:$AA$1)</f>
        <v>0.171805244175303</v>
      </c>
      <c r="AG786" s="345" t="n">
        <f aca="false">1-EXP(-(1/0.25)*(AD786/ABS($AD$1010)))</f>
        <v>0.985589400708257</v>
      </c>
    </row>
    <row r="787" customFormat="false" ht="12.75" hidden="false" customHeight="false" outlineLevel="0" collapsed="false">
      <c r="A787" s="336"/>
      <c r="B787" s="341" t="n">
        <f aca="false">+[4]data1cf!A787</f>
        <v>-61033.5260365594</v>
      </c>
      <c r="C787" s="341" t="n">
        <f aca="false">+[4]data1cf!B787</f>
        <v>11839.2180971767</v>
      </c>
      <c r="D787" s="341" t="n">
        <f aca="false">+[4]data1cf!C787</f>
        <v>12771.3400572886</v>
      </c>
      <c r="E787" s="341" t="n">
        <f aca="false">+[4]data1cf!D787</f>
        <v>12356.977448253</v>
      </c>
      <c r="F787" s="341" t="n">
        <f aca="false">+[4]data1cf!E787</f>
        <v>11934.1263089052</v>
      </c>
      <c r="G787" s="341" t="n">
        <f aca="false">+[4]data1cf!F787</f>
        <v>11838.0848189792</v>
      </c>
      <c r="H787" s="341" t="n">
        <f aca="false">+[4]data1cf!G787</f>
        <v>11791.9650336329</v>
      </c>
      <c r="I787" s="341" t="n">
        <f aca="false">+[4]data1cf!H787</f>
        <v>11644.4189692529</v>
      </c>
      <c r="J787" s="341" t="n">
        <f aca="false">+[4]data1cf!I787</f>
        <v>11523.5839294219</v>
      </c>
      <c r="K787" s="341" t="n">
        <f aca="false">+[4]data1cf!J787</f>
        <v>11422.5724560916</v>
      </c>
      <c r="L787" s="341" t="n">
        <f aca="false">+[4]data1cf!K787</f>
        <v>11389.3318671411</v>
      </c>
      <c r="M787" s="341" t="n">
        <f aca="false">+[4]data1cf!L787</f>
        <v>11403.8752783792</v>
      </c>
      <c r="N787" s="341" t="n">
        <f aca="false">+[4]data1cf!M787</f>
        <v>11257.6497750293</v>
      </c>
      <c r="O787" s="341" t="n">
        <f aca="false">+[4]data1cf!N787</f>
        <v>11213.1785572378</v>
      </c>
      <c r="P787" s="341" t="n">
        <f aca="false">+[4]data1cf!O787</f>
        <v>11183.0118752571</v>
      </c>
      <c r="Q787" s="341" t="n">
        <f aca="false">+[4]data1cf!P787</f>
        <v>11317.662874986</v>
      </c>
      <c r="R787" s="341" t="n">
        <f aca="false">+[4]data1cf!Q787</f>
        <v>700.030130228922</v>
      </c>
      <c r="S787" s="341" t="n">
        <f aca="false">+[4]data1cf!R787</f>
        <v>0</v>
      </c>
      <c r="T787" s="341" t="n">
        <f aca="false">+[4]data1cf!S787</f>
        <v>0</v>
      </c>
      <c r="U787" s="341" t="n">
        <f aca="false">+[4]data1cf!T787</f>
        <v>0</v>
      </c>
      <c r="V787" s="341" t="n">
        <f aca="false">+[4]data1cf!U787</f>
        <v>0</v>
      </c>
      <c r="W787" s="341" t="n">
        <f aca="false">+[4]data1cf!V787</f>
        <v>0</v>
      </c>
      <c r="X787" s="341" t="n">
        <f aca="false">+[4]data1cf!W787</f>
        <v>0</v>
      </c>
      <c r="Y787" s="341" t="n">
        <f aca="false">+[4]data1cf!X787</f>
        <v>0</v>
      </c>
      <c r="Z787" s="341" t="n">
        <f aca="false">+[4]data1cf!Y787</f>
        <v>0</v>
      </c>
      <c r="AA787" s="341" t="n">
        <f aca="false">+[4]data1cf!Z787</f>
        <v>0</v>
      </c>
      <c r="AB787" s="341"/>
      <c r="AC787" s="342" t="n">
        <f aca="false">XNPV(0.1,B787:AA787,$B$1:$AA$1)</f>
        <v>28912.264959878</v>
      </c>
      <c r="AD787" s="342" t="n">
        <f aca="false">SUMPRODUCT(B787:AA787,$B$1010:$AA$1010)</f>
        <v>53539.0896801136</v>
      </c>
      <c r="AE787" s="343" t="n">
        <f aca="false">SUMPRODUCT(B787:AA787,$B$1012:$AA$1012)</f>
        <v>53210.9281260124</v>
      </c>
      <c r="AF787" s="344" t="n">
        <f aca="false">XIRR(B787:AA787,$B$1:$AA$1)</f>
        <v>0.178545552406621</v>
      </c>
      <c r="AG787" s="345" t="n">
        <f aca="false">1-EXP(-(1/0.25)*(AD787/ABS($AD$1010)))</f>
        <v>0.987147766616741</v>
      </c>
    </row>
    <row r="788" customFormat="false" ht="12.75" hidden="false" customHeight="false" outlineLevel="0" collapsed="false">
      <c r="A788" s="336"/>
      <c r="B788" s="341" t="n">
        <f aca="false">+[4]data1cf!A788</f>
        <v>-62038.1678564559</v>
      </c>
      <c r="C788" s="341" t="n">
        <f aca="false">+[4]data1cf!B788</f>
        <v>11964.6203890843</v>
      </c>
      <c r="D788" s="341" t="n">
        <f aca="false">+[4]data1cf!C788</f>
        <v>12867.9106923112</v>
      </c>
      <c r="E788" s="341" t="n">
        <f aca="false">+[4]data1cf!D788</f>
        <v>12528.2870871329</v>
      </c>
      <c r="F788" s="341" t="n">
        <f aca="false">+[4]data1cf!E788</f>
        <v>12142.3734597183</v>
      </c>
      <c r="G788" s="341" t="n">
        <f aca="false">+[4]data1cf!F788</f>
        <v>11926.4732335049</v>
      </c>
      <c r="H788" s="341" t="n">
        <f aca="false">+[4]data1cf!G788</f>
        <v>11789.4133355156</v>
      </c>
      <c r="I788" s="341" t="n">
        <f aca="false">+[4]data1cf!H788</f>
        <v>11533.6739867145</v>
      </c>
      <c r="J788" s="341" t="n">
        <f aca="false">+[4]data1cf!I788</f>
        <v>11729.2547597471</v>
      </c>
      <c r="K788" s="341" t="n">
        <f aca="false">+[4]data1cf!J788</f>
        <v>11488.8149827495</v>
      </c>
      <c r="L788" s="341" t="n">
        <f aca="false">+[4]data1cf!K788</f>
        <v>11635.9385342013</v>
      </c>
      <c r="M788" s="341" t="n">
        <f aca="false">+[4]data1cf!L788</f>
        <v>11552.6372805443</v>
      </c>
      <c r="N788" s="341" t="n">
        <f aca="false">+[4]data1cf!M788</f>
        <v>11397.874471561</v>
      </c>
      <c r="O788" s="341" t="n">
        <f aca="false">+[4]data1cf!N788</f>
        <v>11414.3125313233</v>
      </c>
      <c r="P788" s="341" t="n">
        <f aca="false">+[4]data1cf!O788</f>
        <v>11232.4712588656</v>
      </c>
      <c r="Q788" s="341" t="n">
        <f aca="false">+[4]data1cf!P788</f>
        <v>11257.0862517763</v>
      </c>
      <c r="R788" s="341" t="n">
        <f aca="false">+[4]data1cf!Q788</f>
        <v>711.552970046406</v>
      </c>
      <c r="S788" s="341" t="n">
        <f aca="false">+[4]data1cf!R788</f>
        <v>0</v>
      </c>
      <c r="T788" s="341" t="n">
        <f aca="false">+[4]data1cf!S788</f>
        <v>0</v>
      </c>
      <c r="U788" s="341" t="n">
        <f aca="false">+[4]data1cf!T788</f>
        <v>0</v>
      </c>
      <c r="V788" s="341" t="n">
        <f aca="false">+[4]data1cf!U788</f>
        <v>0</v>
      </c>
      <c r="W788" s="341" t="n">
        <f aca="false">+[4]data1cf!V788</f>
        <v>0</v>
      </c>
      <c r="X788" s="341" t="n">
        <f aca="false">+[4]data1cf!W788</f>
        <v>0</v>
      </c>
      <c r="Y788" s="341" t="n">
        <f aca="false">+[4]data1cf!X788</f>
        <v>0</v>
      </c>
      <c r="Z788" s="341" t="n">
        <f aca="false">+[4]data1cf!Y788</f>
        <v>0</v>
      </c>
      <c r="AA788" s="341" t="n">
        <f aca="false">+[4]data1cf!Z788</f>
        <v>0</v>
      </c>
      <c r="AB788" s="341"/>
      <c r="AC788" s="342" t="n">
        <f aca="false">XNPV(0.1,B788:AA788,$B$1:$AA$1)</f>
        <v>28743.8833040811</v>
      </c>
      <c r="AD788" s="342" t="n">
        <f aca="false">SUMPRODUCT(B788:AA788,$B$1010:$AA$1010)</f>
        <v>53588.4642764189</v>
      </c>
      <c r="AE788" s="343" t="n">
        <f aca="false">SUMPRODUCT(B788:AA788,$B$1012:$AA$1012)</f>
        <v>53257.4024911457</v>
      </c>
      <c r="AF788" s="344" t="n">
        <f aca="false">XIRR(B788:AA788,$B$1:$AA$1)</f>
        <v>0.176954927682467</v>
      </c>
      <c r="AG788" s="345" t="n">
        <f aca="false">1-EXP(-(1/0.25)*(AD788/ABS($AD$1010)))</f>
        <v>0.987199271883027</v>
      </c>
    </row>
    <row r="789" customFormat="false" ht="12.75" hidden="false" customHeight="false" outlineLevel="0" collapsed="false">
      <c r="A789" s="336"/>
      <c r="B789" s="341" t="n">
        <f aca="false">+[4]data1cf!A789</f>
        <v>-70477.5031821698</v>
      </c>
      <c r="C789" s="341" t="n">
        <f aca="false">+[4]data1cf!B789</f>
        <v>12090.0613051068</v>
      </c>
      <c r="D789" s="341" t="n">
        <f aca="false">+[4]data1cf!C789</f>
        <v>13070.4530397144</v>
      </c>
      <c r="E789" s="341" t="n">
        <f aca="false">+[4]data1cf!D789</f>
        <v>12803.542358173</v>
      </c>
      <c r="F789" s="341" t="n">
        <f aca="false">+[4]data1cf!E789</f>
        <v>12424.9020687415</v>
      </c>
      <c r="G789" s="341" t="n">
        <f aca="false">+[4]data1cf!F789</f>
        <v>12119.153588926</v>
      </c>
      <c r="H789" s="341" t="n">
        <f aca="false">+[4]data1cf!G789</f>
        <v>11766.1250987293</v>
      </c>
      <c r="I789" s="341" t="n">
        <f aca="false">+[4]data1cf!H789</f>
        <v>11719.9727305181</v>
      </c>
      <c r="J789" s="341" t="n">
        <f aca="false">+[4]data1cf!I789</f>
        <v>11704.4671587368</v>
      </c>
      <c r="K789" s="341" t="n">
        <f aca="false">+[4]data1cf!J789</f>
        <v>11794.969591019</v>
      </c>
      <c r="L789" s="341" t="n">
        <f aca="false">+[4]data1cf!K789</f>
        <v>11636.0364219812</v>
      </c>
      <c r="M789" s="341" t="n">
        <f aca="false">+[4]data1cf!L789</f>
        <v>11604.1753839315</v>
      </c>
      <c r="N789" s="341" t="n">
        <f aca="false">+[4]data1cf!M789</f>
        <v>11437.6847460182</v>
      </c>
      <c r="O789" s="341" t="n">
        <f aca="false">+[4]data1cf!N789</f>
        <v>11379.4733345853</v>
      </c>
      <c r="P789" s="341" t="n">
        <f aca="false">+[4]data1cf!O789</f>
        <v>11543.6147744548</v>
      </c>
      <c r="Q789" s="341" t="n">
        <f aca="false">+[4]data1cf!P789</f>
        <v>11424.6885843636</v>
      </c>
      <c r="R789" s="341" t="n">
        <f aca="false">+[4]data1cf!Q789</f>
        <v>808.348770498214</v>
      </c>
      <c r="S789" s="341" t="n">
        <f aca="false">+[4]data1cf!R789</f>
        <v>0</v>
      </c>
      <c r="T789" s="341" t="n">
        <f aca="false">+[4]data1cf!S789</f>
        <v>0</v>
      </c>
      <c r="U789" s="341" t="n">
        <f aca="false">+[4]data1cf!T789</f>
        <v>0</v>
      </c>
      <c r="V789" s="341" t="n">
        <f aca="false">+[4]data1cf!U789</f>
        <v>0</v>
      </c>
      <c r="W789" s="341" t="n">
        <f aca="false">+[4]data1cf!V789</f>
        <v>0</v>
      </c>
      <c r="X789" s="341" t="n">
        <f aca="false">+[4]data1cf!W789</f>
        <v>0</v>
      </c>
      <c r="Y789" s="341" t="n">
        <f aca="false">+[4]data1cf!X789</f>
        <v>0</v>
      </c>
      <c r="Z789" s="341" t="n">
        <f aca="false">+[4]data1cf!Y789</f>
        <v>0</v>
      </c>
      <c r="AA789" s="341" t="n">
        <f aca="false">+[4]data1cf!Z789</f>
        <v>0</v>
      </c>
      <c r="AB789" s="341"/>
      <c r="AC789" s="342" t="n">
        <f aca="false">XNPV(0.1,B789:AA789,$B$1:$AA$1)</f>
        <v>21469.4870005454</v>
      </c>
      <c r="AD789" s="342" t="n">
        <f aca="false">SUMPRODUCT(B789:AA789,$B$1010:$AA$1010)</f>
        <v>46595.6502569341</v>
      </c>
      <c r="AE789" s="343" t="n">
        <f aca="false">SUMPRODUCT(B789:AA789,$B$1012:$AA$1012)</f>
        <v>46260.8400669287</v>
      </c>
      <c r="AF789" s="344" t="n">
        <f aca="false">XIRR(B789:AA789,$B$1:$AA$1)</f>
        <v>0.151727133803242</v>
      </c>
      <c r="AG789" s="345" t="n">
        <f aca="false">1-EXP(-(1/0.25)*(AD789/ABS($AD$1010)))</f>
        <v>0.977394007735026</v>
      </c>
    </row>
    <row r="790" customFormat="false" ht="12.75" hidden="false" customHeight="false" outlineLevel="0" collapsed="false">
      <c r="A790" s="336"/>
      <c r="B790" s="341" t="n">
        <f aca="false">+[4]data1cf!A790</f>
        <v>-64065.9964139974</v>
      </c>
      <c r="C790" s="341" t="n">
        <f aca="false">+[4]data1cf!B790</f>
        <v>11955.5287423751</v>
      </c>
      <c r="D790" s="341" t="n">
        <f aca="false">+[4]data1cf!C790</f>
        <v>12858.8355081371</v>
      </c>
      <c r="E790" s="341" t="n">
        <f aca="false">+[4]data1cf!D790</f>
        <v>12456.6237263444</v>
      </c>
      <c r="F790" s="341" t="n">
        <f aca="false">+[4]data1cf!E790</f>
        <v>12357.9343086584</v>
      </c>
      <c r="G790" s="341" t="n">
        <f aca="false">+[4]data1cf!F790</f>
        <v>12033.2361996366</v>
      </c>
      <c r="H790" s="341" t="n">
        <f aca="false">+[4]data1cf!G790</f>
        <v>11779.8489805239</v>
      </c>
      <c r="I790" s="341" t="n">
        <f aca="false">+[4]data1cf!H790</f>
        <v>11726.4531028239</v>
      </c>
      <c r="J790" s="341" t="n">
        <f aca="false">+[4]data1cf!I790</f>
        <v>11576.6647220315</v>
      </c>
      <c r="K790" s="341" t="n">
        <f aca="false">+[4]data1cf!J790</f>
        <v>11400.2846043075</v>
      </c>
      <c r="L790" s="341" t="n">
        <f aca="false">+[4]data1cf!K790</f>
        <v>11348.4371713033</v>
      </c>
      <c r="M790" s="341" t="n">
        <f aca="false">+[4]data1cf!L790</f>
        <v>11387.0479707061</v>
      </c>
      <c r="N790" s="341" t="n">
        <f aca="false">+[4]data1cf!M790</f>
        <v>11496.205144126</v>
      </c>
      <c r="O790" s="341" t="n">
        <f aca="false">+[4]data1cf!N790</f>
        <v>11270.0684601113</v>
      </c>
      <c r="P790" s="341" t="n">
        <f aca="false">+[4]data1cf!O790</f>
        <v>11278.8880878665</v>
      </c>
      <c r="Q790" s="341" t="n">
        <f aca="false">+[4]data1cf!P790</f>
        <v>11195.118231959</v>
      </c>
      <c r="R790" s="341" t="n">
        <f aca="false">+[4]data1cf!Q790</f>
        <v>734.811352469984</v>
      </c>
      <c r="S790" s="341" t="n">
        <f aca="false">+[4]data1cf!R790</f>
        <v>0</v>
      </c>
      <c r="T790" s="341" t="n">
        <f aca="false">+[4]data1cf!S790</f>
        <v>0</v>
      </c>
      <c r="U790" s="341" t="n">
        <f aca="false">+[4]data1cf!T790</f>
        <v>0</v>
      </c>
      <c r="V790" s="341" t="n">
        <f aca="false">+[4]data1cf!U790</f>
        <v>0</v>
      </c>
      <c r="W790" s="341" t="n">
        <f aca="false">+[4]data1cf!V790</f>
        <v>0</v>
      </c>
      <c r="X790" s="341" t="n">
        <f aca="false">+[4]data1cf!W790</f>
        <v>0</v>
      </c>
      <c r="Y790" s="341" t="n">
        <f aca="false">+[4]data1cf!X790</f>
        <v>0</v>
      </c>
      <c r="Z790" s="341" t="n">
        <f aca="false">+[4]data1cf!Y790</f>
        <v>0</v>
      </c>
      <c r="AA790" s="341" t="n">
        <f aca="false">+[4]data1cf!Z790</f>
        <v>0</v>
      </c>
      <c r="AB790" s="341"/>
      <c r="AC790" s="342" t="n">
        <f aca="false">XNPV(0.1,B790:AA790,$B$1:$AA$1)</f>
        <v>26667.9901957211</v>
      </c>
      <c r="AD790" s="342" t="n">
        <f aca="false">SUMPRODUCT(B790:AA790,$B$1010:$AA$1010)</f>
        <v>51453.8959274088</v>
      </c>
      <c r="AE790" s="343" t="n">
        <f aca="false">SUMPRODUCT(B790:AA790,$B$1012:$AA$1012)</f>
        <v>51123.7852684548</v>
      </c>
      <c r="AF790" s="344" t="n">
        <f aca="false">XIRR(B790:AA790,$B$1:$AA$1)</f>
        <v>0.169682660581739</v>
      </c>
      <c r="AG790" s="345" t="n">
        <f aca="false">1-EXP(-(1/0.25)*(AD790/ABS($AD$1010)))</f>
        <v>0.984772505379178</v>
      </c>
    </row>
    <row r="791" customFormat="false" ht="12.75" hidden="false" customHeight="false" outlineLevel="0" collapsed="false">
      <c r="A791" s="336"/>
      <c r="B791" s="341" t="n">
        <f aca="false">+[4]data1cf!A791</f>
        <v>-65339.1016874272</v>
      </c>
      <c r="C791" s="341" t="n">
        <f aca="false">+[4]data1cf!B791</f>
        <v>11920.8727102814</v>
      </c>
      <c r="D791" s="341" t="n">
        <f aca="false">+[4]data1cf!C791</f>
        <v>12758.7571614598</v>
      </c>
      <c r="E791" s="341" t="n">
        <f aca="false">+[4]data1cf!D791</f>
        <v>12592.8085537485</v>
      </c>
      <c r="F791" s="341" t="n">
        <f aca="false">+[4]data1cf!E791</f>
        <v>12206.3371681836</v>
      </c>
      <c r="G791" s="341" t="n">
        <f aca="false">+[4]data1cf!F791</f>
        <v>11876.2024734466</v>
      </c>
      <c r="H791" s="341" t="n">
        <f aca="false">+[4]data1cf!G791</f>
        <v>11683.2033531101</v>
      </c>
      <c r="I791" s="341" t="n">
        <f aca="false">+[4]data1cf!H791</f>
        <v>11691.5032183804</v>
      </c>
      <c r="J791" s="341" t="n">
        <f aca="false">+[4]data1cf!I791</f>
        <v>11592.0153972751</v>
      </c>
      <c r="K791" s="341" t="n">
        <f aca="false">+[4]data1cf!J791</f>
        <v>11421.2239320531</v>
      </c>
      <c r="L791" s="341" t="n">
        <f aca="false">+[4]data1cf!K791</f>
        <v>11450.2672661878</v>
      </c>
      <c r="M791" s="341" t="n">
        <f aca="false">+[4]data1cf!L791</f>
        <v>11400.2810212604</v>
      </c>
      <c r="N791" s="341" t="n">
        <f aca="false">+[4]data1cf!M791</f>
        <v>11496.9523409113</v>
      </c>
      <c r="O791" s="341" t="n">
        <f aca="false">+[4]data1cf!N791</f>
        <v>11374.3573201813</v>
      </c>
      <c r="P791" s="341" t="n">
        <f aca="false">+[4]data1cf!O791</f>
        <v>11321.3486615228</v>
      </c>
      <c r="Q791" s="341" t="n">
        <f aca="false">+[4]data1cf!P791</f>
        <v>11162.8970056824</v>
      </c>
      <c r="R791" s="341" t="n">
        <f aca="false">+[4]data1cf!Q791</f>
        <v>749.413360714115</v>
      </c>
      <c r="S791" s="341" t="n">
        <f aca="false">+[4]data1cf!R791</f>
        <v>0</v>
      </c>
      <c r="T791" s="341" t="n">
        <f aca="false">+[4]data1cf!S791</f>
        <v>0</v>
      </c>
      <c r="U791" s="341" t="n">
        <f aca="false">+[4]data1cf!T791</f>
        <v>0</v>
      </c>
      <c r="V791" s="341" t="n">
        <f aca="false">+[4]data1cf!U791</f>
        <v>0</v>
      </c>
      <c r="W791" s="341" t="n">
        <f aca="false">+[4]data1cf!V791</f>
        <v>0</v>
      </c>
      <c r="X791" s="341" t="n">
        <f aca="false">+[4]data1cf!W791</f>
        <v>0</v>
      </c>
      <c r="Y791" s="341" t="n">
        <f aca="false">+[4]data1cf!X791</f>
        <v>0</v>
      </c>
      <c r="Z791" s="341" t="n">
        <f aca="false">+[4]data1cf!Y791</f>
        <v>0</v>
      </c>
      <c r="AA791" s="341" t="n">
        <f aca="false">+[4]data1cf!Z791</f>
        <v>0</v>
      </c>
      <c r="AB791" s="341"/>
      <c r="AC791" s="342" t="n">
        <f aca="false">XNPV(0.1,B791:AA791,$B$1:$AA$1)</f>
        <v>25206.4940938935</v>
      </c>
      <c r="AD791" s="342" t="n">
        <f aca="false">SUMPRODUCT(B791:AA791,$B$1010:$AA$1010)</f>
        <v>49980.9653013698</v>
      </c>
      <c r="AE791" s="343" t="n">
        <f aca="false">SUMPRODUCT(B791:AA791,$B$1012:$AA$1012)</f>
        <v>49650.8408653075</v>
      </c>
      <c r="AF791" s="344" t="n">
        <f aca="false">XIRR(B791:AA791,$B$1:$AA$1)</f>
        <v>0.164709275670788</v>
      </c>
      <c r="AG791" s="345" t="n">
        <f aca="false">1-EXP(-(1/0.25)*(AD791/ABS($AD$1010)))</f>
        <v>0.982834639240278</v>
      </c>
    </row>
    <row r="792" customFormat="false" ht="12.75" hidden="false" customHeight="false" outlineLevel="0" collapsed="false">
      <c r="A792" s="336"/>
      <c r="B792" s="341" t="n">
        <f aca="false">+[4]data1cf!A792</f>
        <v>-63032.0006364267</v>
      </c>
      <c r="C792" s="341" t="n">
        <f aca="false">+[4]data1cf!B792</f>
        <v>11937.035779658</v>
      </c>
      <c r="D792" s="341" t="n">
        <f aca="false">+[4]data1cf!C792</f>
        <v>12746.1746387507</v>
      </c>
      <c r="E792" s="341" t="n">
        <f aca="false">+[4]data1cf!D792</f>
        <v>12578.3639614544</v>
      </c>
      <c r="F792" s="341" t="n">
        <f aca="false">+[4]data1cf!E792</f>
        <v>12278.7317497077</v>
      </c>
      <c r="G792" s="341" t="n">
        <f aca="false">+[4]data1cf!F792</f>
        <v>11932.4830826618</v>
      </c>
      <c r="H792" s="341" t="n">
        <f aca="false">+[4]data1cf!G792</f>
        <v>11850.5904572401</v>
      </c>
      <c r="I792" s="341" t="n">
        <f aca="false">+[4]data1cf!H792</f>
        <v>11486.0530733802</v>
      </c>
      <c r="J792" s="341" t="n">
        <f aca="false">+[4]data1cf!I792</f>
        <v>11582.3808950834</v>
      </c>
      <c r="K792" s="341" t="n">
        <f aca="false">+[4]data1cf!J792</f>
        <v>11597.8976316747</v>
      </c>
      <c r="L792" s="341" t="n">
        <f aca="false">+[4]data1cf!K792</f>
        <v>11423.5509863626</v>
      </c>
      <c r="M792" s="341" t="n">
        <f aca="false">+[4]data1cf!L792</f>
        <v>11365.4440329841</v>
      </c>
      <c r="N792" s="341" t="n">
        <f aca="false">+[4]data1cf!M792</f>
        <v>11362.6072873138</v>
      </c>
      <c r="O792" s="341" t="n">
        <f aca="false">+[4]data1cf!N792</f>
        <v>11342.1676118251</v>
      </c>
      <c r="P792" s="341" t="n">
        <f aca="false">+[4]data1cf!O792</f>
        <v>11271.0088175337</v>
      </c>
      <c r="Q792" s="341" t="n">
        <f aca="false">+[4]data1cf!P792</f>
        <v>11162.0991556419</v>
      </c>
      <c r="R792" s="341" t="n">
        <f aca="false">+[4]data1cf!Q792</f>
        <v>722.95183449956</v>
      </c>
      <c r="S792" s="341" t="n">
        <f aca="false">+[4]data1cf!R792</f>
        <v>0</v>
      </c>
      <c r="T792" s="341" t="n">
        <f aca="false">+[4]data1cf!S792</f>
        <v>0</v>
      </c>
      <c r="U792" s="341" t="n">
        <f aca="false">+[4]data1cf!T792</f>
        <v>0</v>
      </c>
      <c r="V792" s="341" t="n">
        <f aca="false">+[4]data1cf!U792</f>
        <v>0</v>
      </c>
      <c r="W792" s="341" t="n">
        <f aca="false">+[4]data1cf!V792</f>
        <v>0</v>
      </c>
      <c r="X792" s="341" t="n">
        <f aca="false">+[4]data1cf!W792</f>
        <v>0</v>
      </c>
      <c r="Y792" s="341" t="n">
        <f aca="false">+[4]data1cf!X792</f>
        <v>0</v>
      </c>
      <c r="Z792" s="341" t="n">
        <f aca="false">+[4]data1cf!Y792</f>
        <v>0</v>
      </c>
      <c r="AA792" s="341" t="n">
        <f aca="false">+[4]data1cf!Z792</f>
        <v>0</v>
      </c>
      <c r="AB792" s="341"/>
      <c r="AC792" s="342" t="n">
        <f aca="false">XNPV(0.1,B792:AA792,$B$1:$AA$1)</f>
        <v>27557.1034887747</v>
      </c>
      <c r="AD792" s="342" t="n">
        <f aca="false">SUMPRODUCT(B792:AA792,$B$1010:$AA$1010)</f>
        <v>52316.3772325397</v>
      </c>
      <c r="AE792" s="343" t="n">
        <f aca="false">SUMPRODUCT(B792:AA792,$B$1012:$AA$1012)</f>
        <v>51986.5598809744</v>
      </c>
      <c r="AF792" s="344" t="n">
        <f aca="false">XIRR(B792:AA792,$B$1:$AA$1)</f>
        <v>0.172942916994885</v>
      </c>
      <c r="AG792" s="345" t="n">
        <f aca="false">1-EXP(-(1/0.25)*(AD792/ABS($AD$1010)))</f>
        <v>0.985804023203936</v>
      </c>
    </row>
    <row r="793" customFormat="false" ht="12.75" hidden="false" customHeight="false" outlineLevel="0" collapsed="false">
      <c r="A793" s="336"/>
      <c r="B793" s="341" t="n">
        <f aca="false">+[4]data1cf!A793</f>
        <v>-63934.3878273267</v>
      </c>
      <c r="C793" s="341" t="n">
        <f aca="false">+[4]data1cf!B793</f>
        <v>11998.1958226113</v>
      </c>
      <c r="D793" s="341" t="n">
        <f aca="false">+[4]data1cf!C793</f>
        <v>12871.734407795</v>
      </c>
      <c r="E793" s="341" t="n">
        <f aca="false">+[4]data1cf!D793</f>
        <v>12516.6320850772</v>
      </c>
      <c r="F793" s="341" t="n">
        <f aca="false">+[4]data1cf!E793</f>
        <v>12380.7106750436</v>
      </c>
      <c r="G793" s="341" t="n">
        <f aca="false">+[4]data1cf!F793</f>
        <v>11928.5869772125</v>
      </c>
      <c r="H793" s="341" t="n">
        <f aca="false">+[4]data1cf!G793</f>
        <v>11844.7257190253</v>
      </c>
      <c r="I793" s="341" t="n">
        <f aca="false">+[4]data1cf!H793</f>
        <v>11769.8372261131</v>
      </c>
      <c r="J793" s="341" t="n">
        <f aca="false">+[4]data1cf!I793</f>
        <v>11470.8905446888</v>
      </c>
      <c r="K793" s="341" t="n">
        <f aca="false">+[4]data1cf!J793</f>
        <v>11421.2415663288</v>
      </c>
      <c r="L793" s="341" t="n">
        <f aca="false">+[4]data1cf!K793</f>
        <v>11515.2746482189</v>
      </c>
      <c r="M793" s="341" t="n">
        <f aca="false">+[4]data1cf!L793</f>
        <v>11525.7173608585</v>
      </c>
      <c r="N793" s="341" t="n">
        <f aca="false">+[4]data1cf!M793</f>
        <v>11433.8258661365</v>
      </c>
      <c r="O793" s="341" t="n">
        <f aca="false">+[4]data1cf!N793</f>
        <v>11295.4220296368</v>
      </c>
      <c r="P793" s="341" t="n">
        <f aca="false">+[4]data1cf!O793</f>
        <v>11282.5160848122</v>
      </c>
      <c r="Q793" s="341" t="n">
        <f aca="false">+[4]data1cf!P793</f>
        <v>11300.341375904</v>
      </c>
      <c r="R793" s="341" t="n">
        <f aca="false">+[4]data1cf!Q793</f>
        <v>733.301854624307</v>
      </c>
      <c r="S793" s="341" t="n">
        <f aca="false">+[4]data1cf!R793</f>
        <v>0</v>
      </c>
      <c r="T793" s="341" t="n">
        <f aca="false">+[4]data1cf!S793</f>
        <v>0</v>
      </c>
      <c r="U793" s="341" t="n">
        <f aca="false">+[4]data1cf!T793</f>
        <v>0</v>
      </c>
      <c r="V793" s="341" t="n">
        <f aca="false">+[4]data1cf!U793</f>
        <v>0</v>
      </c>
      <c r="W793" s="341" t="n">
        <f aca="false">+[4]data1cf!V793</f>
        <v>0</v>
      </c>
      <c r="X793" s="341" t="n">
        <f aca="false">+[4]data1cf!W793</f>
        <v>0</v>
      </c>
      <c r="Y793" s="341" t="n">
        <f aca="false">+[4]data1cf!X793</f>
        <v>0</v>
      </c>
      <c r="Z793" s="341" t="n">
        <f aca="false">+[4]data1cf!Y793</f>
        <v>0</v>
      </c>
      <c r="AA793" s="341" t="n">
        <f aca="false">+[4]data1cf!Z793</f>
        <v>0</v>
      </c>
      <c r="AB793" s="341"/>
      <c r="AC793" s="342" t="n">
        <f aca="false">XNPV(0.1,B793:AA793,$B$1:$AA$1)</f>
        <v>26989.231100745</v>
      </c>
      <c r="AD793" s="342" t="n">
        <f aca="false">SUMPRODUCT(B793:AA793,$B$1010:$AA$1010)</f>
        <v>51834.574502678</v>
      </c>
      <c r="AE793" s="343" t="n">
        <f aca="false">SUMPRODUCT(B793:AA793,$B$1012:$AA$1012)</f>
        <v>51503.5866080125</v>
      </c>
      <c r="AF793" s="344" t="n">
        <f aca="false">XIRR(B793:AA793,$B$1:$AA$1)</f>
        <v>0.170587804865683</v>
      </c>
      <c r="AG793" s="345" t="n">
        <f aca="false">1-EXP(-(1/0.25)*(AD793/ABS($AD$1010)))</f>
        <v>0.985236723967218</v>
      </c>
    </row>
    <row r="794" customFormat="false" ht="12.75" hidden="false" customHeight="false" outlineLevel="0" collapsed="false">
      <c r="A794" s="336"/>
      <c r="B794" s="341" t="n">
        <f aca="false">+[4]data1cf!A794</f>
        <v>-61816.8743735724</v>
      </c>
      <c r="C794" s="341" t="n">
        <f aca="false">+[4]data1cf!B794</f>
        <v>11661.2715717121</v>
      </c>
      <c r="D794" s="341" t="n">
        <f aca="false">+[4]data1cf!C794</f>
        <v>12627.7050674989</v>
      </c>
      <c r="E794" s="341" t="n">
        <f aca="false">+[4]data1cf!D794</f>
        <v>12508.7709009211</v>
      </c>
      <c r="F794" s="341" t="n">
        <f aca="false">+[4]data1cf!E794</f>
        <v>12192.3768512933</v>
      </c>
      <c r="G794" s="341" t="n">
        <f aca="false">+[4]data1cf!F794</f>
        <v>11877.9161800746</v>
      </c>
      <c r="H794" s="341" t="n">
        <f aca="false">+[4]data1cf!G794</f>
        <v>11760.8247403121</v>
      </c>
      <c r="I794" s="341" t="n">
        <f aca="false">+[4]data1cf!H794</f>
        <v>11506.192022333</v>
      </c>
      <c r="J794" s="341" t="n">
        <f aca="false">+[4]data1cf!I794</f>
        <v>11676.1956873864</v>
      </c>
      <c r="K794" s="341" t="n">
        <f aca="false">+[4]data1cf!J794</f>
        <v>11567.4636486379</v>
      </c>
      <c r="L794" s="341" t="n">
        <f aca="false">+[4]data1cf!K794</f>
        <v>11411.6159152604</v>
      </c>
      <c r="M794" s="341" t="n">
        <f aca="false">+[4]data1cf!L794</f>
        <v>11594.3868558183</v>
      </c>
      <c r="N794" s="341" t="n">
        <f aca="false">+[4]data1cf!M794</f>
        <v>11309.9556670158</v>
      </c>
      <c r="O794" s="341" t="n">
        <f aca="false">+[4]data1cf!N794</f>
        <v>11347.0458635359</v>
      </c>
      <c r="P794" s="341" t="n">
        <f aca="false">+[4]data1cf!O794</f>
        <v>11260.571238035</v>
      </c>
      <c r="Q794" s="341" t="n">
        <f aca="false">+[4]data1cf!P794</f>
        <v>11245.4234054925</v>
      </c>
      <c r="R794" s="341" t="n">
        <f aca="false">+[4]data1cf!Q794</f>
        <v>709.014822315125</v>
      </c>
      <c r="S794" s="341" t="n">
        <f aca="false">+[4]data1cf!R794</f>
        <v>0</v>
      </c>
      <c r="T794" s="341" t="n">
        <f aca="false">+[4]data1cf!S794</f>
        <v>0</v>
      </c>
      <c r="U794" s="341" t="n">
        <f aca="false">+[4]data1cf!T794</f>
        <v>0</v>
      </c>
      <c r="V794" s="341" t="n">
        <f aca="false">+[4]data1cf!U794</f>
        <v>0</v>
      </c>
      <c r="W794" s="341" t="n">
        <f aca="false">+[4]data1cf!V794</f>
        <v>0</v>
      </c>
      <c r="X794" s="341" t="n">
        <f aca="false">+[4]data1cf!W794</f>
        <v>0</v>
      </c>
      <c r="Y794" s="341" t="n">
        <f aca="false">+[4]data1cf!X794</f>
        <v>0</v>
      </c>
      <c r="Z794" s="341" t="n">
        <f aca="false">+[4]data1cf!Y794</f>
        <v>0</v>
      </c>
      <c r="AA794" s="341" t="n">
        <f aca="false">+[4]data1cf!Z794</f>
        <v>0</v>
      </c>
      <c r="AB794" s="341"/>
      <c r="AC794" s="342" t="n">
        <f aca="false">XNPV(0.1,B794:AA794,$B$1:$AA$1)</f>
        <v>28343.4491884137</v>
      </c>
      <c r="AD794" s="342" t="n">
        <f aca="false">SUMPRODUCT(B794:AA794,$B$1010:$AA$1010)</f>
        <v>53096.0972185713</v>
      </c>
      <c r="AE794" s="343" t="n">
        <f aca="false">SUMPRODUCT(B794:AA794,$B$1012:$AA$1012)</f>
        <v>52766.1997863906</v>
      </c>
      <c r="AF794" s="344" t="n">
        <f aca="false">XIRR(B794:AA794,$B$1:$AA$1)</f>
        <v>0.175885874357851</v>
      </c>
      <c r="AG794" s="345" t="n">
        <f aca="false">1-EXP(-(1/0.25)*(AD794/ABS($AD$1010)))</f>
        <v>0.986676287014338</v>
      </c>
    </row>
    <row r="795" customFormat="false" ht="12.75" hidden="false" customHeight="false" outlineLevel="0" collapsed="false">
      <c r="A795" s="336"/>
      <c r="B795" s="341" t="n">
        <f aca="false">+[4]data1cf!A795</f>
        <v>-64806.8916864073</v>
      </c>
      <c r="C795" s="341" t="n">
        <f aca="false">+[4]data1cf!B795</f>
        <v>11990.7508702087</v>
      </c>
      <c r="D795" s="341" t="n">
        <f aca="false">+[4]data1cf!C795</f>
        <v>12851.9506894036</v>
      </c>
      <c r="E795" s="341" t="n">
        <f aca="false">+[4]data1cf!D795</f>
        <v>12355.6166622383</v>
      </c>
      <c r="F795" s="341" t="n">
        <f aca="false">+[4]data1cf!E795</f>
        <v>12309.3223745909</v>
      </c>
      <c r="G795" s="341" t="n">
        <f aca="false">+[4]data1cf!F795</f>
        <v>11985.6614167665</v>
      </c>
      <c r="H795" s="341" t="n">
        <f aca="false">+[4]data1cf!G795</f>
        <v>11725.4476558318</v>
      </c>
      <c r="I795" s="341" t="n">
        <f aca="false">+[4]data1cf!H795</f>
        <v>11827.5861783379</v>
      </c>
      <c r="J795" s="341" t="n">
        <f aca="false">+[4]data1cf!I795</f>
        <v>11787.0189102311</v>
      </c>
      <c r="K795" s="341" t="n">
        <f aca="false">+[4]data1cf!J795</f>
        <v>11588.1987584454</v>
      </c>
      <c r="L795" s="341" t="n">
        <f aca="false">+[4]data1cf!K795</f>
        <v>11510.3464586005</v>
      </c>
      <c r="M795" s="341" t="n">
        <f aca="false">+[4]data1cf!L795</f>
        <v>11498.1570259095</v>
      </c>
      <c r="N795" s="341" t="n">
        <f aca="false">+[4]data1cf!M795</f>
        <v>11413.1117139136</v>
      </c>
      <c r="O795" s="341" t="n">
        <f aca="false">+[4]data1cf!N795</f>
        <v>11280.7709045616</v>
      </c>
      <c r="P795" s="341" t="n">
        <f aca="false">+[4]data1cf!O795</f>
        <v>11377.234225155</v>
      </c>
      <c r="Q795" s="341" t="n">
        <f aca="false">+[4]data1cf!P795</f>
        <v>11293.019067337</v>
      </c>
      <c r="R795" s="341" t="n">
        <f aca="false">+[4]data1cf!Q795</f>
        <v>743.309124886417</v>
      </c>
      <c r="S795" s="341" t="n">
        <f aca="false">+[4]data1cf!R795</f>
        <v>0</v>
      </c>
      <c r="T795" s="341" t="n">
        <f aca="false">+[4]data1cf!S795</f>
        <v>0</v>
      </c>
      <c r="U795" s="341" t="n">
        <f aca="false">+[4]data1cf!T795</f>
        <v>0</v>
      </c>
      <c r="V795" s="341" t="n">
        <f aca="false">+[4]data1cf!U795</f>
        <v>0</v>
      </c>
      <c r="W795" s="341" t="n">
        <f aca="false">+[4]data1cf!V795</f>
        <v>0</v>
      </c>
      <c r="X795" s="341" t="n">
        <f aca="false">+[4]data1cf!W795</f>
        <v>0</v>
      </c>
      <c r="Y795" s="341" t="n">
        <f aca="false">+[4]data1cf!X795</f>
        <v>0</v>
      </c>
      <c r="Z795" s="341" t="n">
        <f aca="false">+[4]data1cf!Y795</f>
        <v>0</v>
      </c>
      <c r="AA795" s="341" t="n">
        <f aca="false">+[4]data1cf!Z795</f>
        <v>0</v>
      </c>
      <c r="AB795" s="341"/>
      <c r="AC795" s="342" t="n">
        <f aca="false">XNPV(0.1,B795:AA795,$B$1:$AA$1)</f>
        <v>26142.8020569884</v>
      </c>
      <c r="AD795" s="342" t="n">
        <f aca="false">SUMPRODUCT(B795:AA795,$B$1010:$AA$1010)</f>
        <v>51050.9945125316</v>
      </c>
      <c r="AE795" s="343" t="n">
        <f aca="false">SUMPRODUCT(B795:AA795,$B$1012:$AA$1012)</f>
        <v>50719.1498716595</v>
      </c>
      <c r="AF795" s="344" t="n">
        <f aca="false">XIRR(B795:AA795,$B$1:$AA$1)</f>
        <v>0.167447630485395</v>
      </c>
      <c r="AG795" s="345" t="n">
        <f aca="false">1-EXP(-(1/0.25)*(AD795/ABS($AD$1010)))</f>
        <v>0.984265277469425</v>
      </c>
    </row>
    <row r="796" customFormat="false" ht="12.75" hidden="false" customHeight="false" outlineLevel="0" collapsed="false">
      <c r="A796" s="336"/>
      <c r="B796" s="341" t="n">
        <f aca="false">+[4]data1cf!A796</f>
        <v>-65684.4577367532</v>
      </c>
      <c r="C796" s="341" t="n">
        <f aca="false">+[4]data1cf!B796</f>
        <v>11924.578773962</v>
      </c>
      <c r="D796" s="341" t="n">
        <f aca="false">+[4]data1cf!C796</f>
        <v>12829.5964800258</v>
      </c>
      <c r="E796" s="341" t="n">
        <f aca="false">+[4]data1cf!D796</f>
        <v>12465.1010347953</v>
      </c>
      <c r="F796" s="341" t="n">
        <f aca="false">+[4]data1cf!E796</f>
        <v>12420.3442060778</v>
      </c>
      <c r="G796" s="341" t="n">
        <f aca="false">+[4]data1cf!F796</f>
        <v>12185.3845165847</v>
      </c>
      <c r="H796" s="341" t="n">
        <f aca="false">+[4]data1cf!G796</f>
        <v>11939.3436004692</v>
      </c>
      <c r="I796" s="341" t="n">
        <f aca="false">+[4]data1cf!H796</f>
        <v>11797.4846027367</v>
      </c>
      <c r="J796" s="341" t="n">
        <f aca="false">+[4]data1cf!I796</f>
        <v>11565.1621971498</v>
      </c>
      <c r="K796" s="341" t="n">
        <f aca="false">+[4]data1cf!J796</f>
        <v>11646.9015882485</v>
      </c>
      <c r="L796" s="341" t="n">
        <f aca="false">+[4]data1cf!K796</f>
        <v>11597.9227650455</v>
      </c>
      <c r="M796" s="341" t="n">
        <f aca="false">+[4]data1cf!L796</f>
        <v>11377.2503441587</v>
      </c>
      <c r="N796" s="341" t="n">
        <f aca="false">+[4]data1cf!M796</f>
        <v>11516.5549815736</v>
      </c>
      <c r="O796" s="341" t="n">
        <f aca="false">+[4]data1cf!N796</f>
        <v>11458.7321462891</v>
      </c>
      <c r="P796" s="341" t="n">
        <f aca="false">+[4]data1cf!O796</f>
        <v>11300.8363983115</v>
      </c>
      <c r="Q796" s="341" t="n">
        <f aca="false">+[4]data1cf!P796</f>
        <v>11341.5914137278</v>
      </c>
      <c r="R796" s="341" t="n">
        <f aca="false">+[4]data1cf!Q796</f>
        <v>753.374456457464</v>
      </c>
      <c r="S796" s="341" t="n">
        <f aca="false">+[4]data1cf!R796</f>
        <v>0</v>
      </c>
      <c r="T796" s="341" t="n">
        <f aca="false">+[4]data1cf!S796</f>
        <v>0</v>
      </c>
      <c r="U796" s="341" t="n">
        <f aca="false">+[4]data1cf!T796</f>
        <v>0</v>
      </c>
      <c r="V796" s="341" t="n">
        <f aca="false">+[4]data1cf!U796</f>
        <v>0</v>
      </c>
      <c r="W796" s="341" t="n">
        <f aca="false">+[4]data1cf!V796</f>
        <v>0</v>
      </c>
      <c r="X796" s="341" t="n">
        <f aca="false">+[4]data1cf!W796</f>
        <v>0</v>
      </c>
      <c r="Y796" s="341" t="n">
        <f aca="false">+[4]data1cf!X796</f>
        <v>0</v>
      </c>
      <c r="Z796" s="341" t="n">
        <f aca="false">+[4]data1cf!Y796</f>
        <v>0</v>
      </c>
      <c r="AA796" s="341" t="n">
        <f aca="false">+[4]data1cf!Z796</f>
        <v>0</v>
      </c>
      <c r="AB796" s="341"/>
      <c r="AC796" s="342" t="n">
        <f aca="false">XNPV(0.1,B796:AA796,$B$1:$AA$1)</f>
        <v>25564.8551567125</v>
      </c>
      <c r="AD796" s="342" t="n">
        <f aca="false">SUMPRODUCT(B796:AA796,$B$1010:$AA$1010)</f>
        <v>50555.2827003985</v>
      </c>
      <c r="AE796" s="343" t="n">
        <f aca="false">SUMPRODUCT(B796:AA796,$B$1012:$AA$1012)</f>
        <v>50222.3482167493</v>
      </c>
      <c r="AF796" s="344" t="n">
        <f aca="false">XIRR(B796:AA796,$B$1:$AA$1)</f>
        <v>0.16516733165629</v>
      </c>
      <c r="AG796" s="345" t="n">
        <f aca="false">1-EXP(-(1/0.25)*(AD796/ABS($AD$1010)))</f>
        <v>0.983617966028542</v>
      </c>
    </row>
    <row r="797" customFormat="false" ht="12.75" hidden="false" customHeight="false" outlineLevel="0" collapsed="false">
      <c r="A797" s="336"/>
      <c r="B797" s="341" t="n">
        <f aca="false">+[4]data1cf!A797</f>
        <v>-70679.5922109203</v>
      </c>
      <c r="C797" s="341" t="n">
        <f aca="false">+[4]data1cf!B797</f>
        <v>11817.1380251322</v>
      </c>
      <c r="D797" s="341" t="n">
        <f aca="false">+[4]data1cf!C797</f>
        <v>13197.8685467073</v>
      </c>
      <c r="E797" s="341" t="n">
        <f aca="false">+[4]data1cf!D797</f>
        <v>12588.489036435</v>
      </c>
      <c r="F797" s="341" t="n">
        <f aca="false">+[4]data1cf!E797</f>
        <v>12412.9505296897</v>
      </c>
      <c r="G797" s="341" t="n">
        <f aca="false">+[4]data1cf!F797</f>
        <v>12112.0179270348</v>
      </c>
      <c r="H797" s="341" t="n">
        <f aca="false">+[4]data1cf!G797</f>
        <v>11928.7242059908</v>
      </c>
      <c r="I797" s="341" t="n">
        <f aca="false">+[4]data1cf!H797</f>
        <v>11744.7587608124</v>
      </c>
      <c r="J797" s="341" t="n">
        <f aca="false">+[4]data1cf!I797</f>
        <v>11714.7895595572</v>
      </c>
      <c r="K797" s="341" t="n">
        <f aca="false">+[4]data1cf!J797</f>
        <v>11777.4082280788</v>
      </c>
      <c r="L797" s="341" t="n">
        <f aca="false">+[4]data1cf!K797</f>
        <v>11555.3192199617</v>
      </c>
      <c r="M797" s="341" t="n">
        <f aca="false">+[4]data1cf!L797</f>
        <v>11592.2714220397</v>
      </c>
      <c r="N797" s="341" t="n">
        <f aca="false">+[4]data1cf!M797</f>
        <v>11512.0376239169</v>
      </c>
      <c r="O797" s="341" t="n">
        <f aca="false">+[4]data1cf!N797</f>
        <v>11561.9324750103</v>
      </c>
      <c r="P797" s="341" t="n">
        <f aca="false">+[4]data1cf!O797</f>
        <v>11563.5578124961</v>
      </c>
      <c r="Q797" s="341" t="n">
        <f aca="false">+[4]data1cf!P797</f>
        <v>11482.6403995103</v>
      </c>
      <c r="R797" s="341" t="n">
        <f aca="false">+[4]data1cf!Q797</f>
        <v>810.666650822372</v>
      </c>
      <c r="S797" s="341" t="n">
        <f aca="false">+[4]data1cf!R797</f>
        <v>0</v>
      </c>
      <c r="T797" s="341" t="n">
        <f aca="false">+[4]data1cf!S797</f>
        <v>0</v>
      </c>
      <c r="U797" s="341" t="n">
        <f aca="false">+[4]data1cf!T797</f>
        <v>0</v>
      </c>
      <c r="V797" s="341" t="n">
        <f aca="false">+[4]data1cf!U797</f>
        <v>0</v>
      </c>
      <c r="W797" s="341" t="n">
        <f aca="false">+[4]data1cf!V797</f>
        <v>0</v>
      </c>
      <c r="X797" s="341" t="n">
        <f aca="false">+[4]data1cf!W797</f>
        <v>0</v>
      </c>
      <c r="Y797" s="341" t="n">
        <f aca="false">+[4]data1cf!X797</f>
        <v>0</v>
      </c>
      <c r="Z797" s="341" t="n">
        <f aca="false">+[4]data1cf!Y797</f>
        <v>0</v>
      </c>
      <c r="AA797" s="341" t="n">
        <f aca="false">+[4]data1cf!Z797</f>
        <v>0</v>
      </c>
      <c r="AB797" s="341"/>
      <c r="AC797" s="342" t="n">
        <f aca="false">XNPV(0.1,B797:AA797,$B$1:$AA$1)</f>
        <v>21113.0833906225</v>
      </c>
      <c r="AD797" s="342" t="n">
        <f aca="false">SUMPRODUCT(B797:AA797,$B$1010:$AA$1010)</f>
        <v>46279.4714771298</v>
      </c>
      <c r="AE797" s="343" t="n">
        <f aca="false">SUMPRODUCT(B797:AA797,$B$1012:$AA$1012)</f>
        <v>45943.9923054321</v>
      </c>
      <c r="AF797" s="344" t="n">
        <f aca="false">XIRR(B797:AA797,$B$1:$AA$1)</f>
        <v>0.150570892167013</v>
      </c>
      <c r="AG797" s="345" t="n">
        <f aca="false">1-EXP(-(1/0.25)*(AD797/ABS($AD$1010)))</f>
        <v>0.97680517331796</v>
      </c>
    </row>
    <row r="798" customFormat="false" ht="12.75" hidden="false" customHeight="false" outlineLevel="0" collapsed="false">
      <c r="A798" s="336"/>
      <c r="B798" s="341" t="n">
        <f aca="false">+[4]data1cf!A798</f>
        <v>-66549.8733592638</v>
      </c>
      <c r="C798" s="341" t="n">
        <f aca="false">+[4]data1cf!B798</f>
        <v>11861.1218784084</v>
      </c>
      <c r="D798" s="341" t="n">
        <f aca="false">+[4]data1cf!C798</f>
        <v>12845.2453841331</v>
      </c>
      <c r="E798" s="341" t="n">
        <f aca="false">+[4]data1cf!D798</f>
        <v>12550.1591715169</v>
      </c>
      <c r="F798" s="341" t="n">
        <f aca="false">+[4]data1cf!E798</f>
        <v>12260.6991015472</v>
      </c>
      <c r="G798" s="341" t="n">
        <f aca="false">+[4]data1cf!F798</f>
        <v>12159.2527737649</v>
      </c>
      <c r="H798" s="341" t="n">
        <f aca="false">+[4]data1cf!G798</f>
        <v>11871.8967376417</v>
      </c>
      <c r="I798" s="341" t="n">
        <f aca="false">+[4]data1cf!H798</f>
        <v>11566.3203550817</v>
      </c>
      <c r="J798" s="341" t="n">
        <f aca="false">+[4]data1cf!I798</f>
        <v>11686.379719522</v>
      </c>
      <c r="K798" s="341" t="n">
        <f aca="false">+[4]data1cf!J798</f>
        <v>11573.787459284</v>
      </c>
      <c r="L798" s="341" t="n">
        <f aca="false">+[4]data1cf!K798</f>
        <v>11500.4460292335</v>
      </c>
      <c r="M798" s="341" t="n">
        <f aca="false">+[4]data1cf!L798</f>
        <v>11554.6236661634</v>
      </c>
      <c r="N798" s="341" t="n">
        <f aca="false">+[4]data1cf!M798</f>
        <v>11531.805210196</v>
      </c>
      <c r="O798" s="341" t="n">
        <f aca="false">+[4]data1cf!N798</f>
        <v>11396.8502338209</v>
      </c>
      <c r="P798" s="341" t="n">
        <f aca="false">+[4]data1cf!O798</f>
        <v>11298.1034883402</v>
      </c>
      <c r="Q798" s="341" t="n">
        <f aca="false">+[4]data1cf!P798</f>
        <v>11394.2255849335</v>
      </c>
      <c r="R798" s="341" t="n">
        <f aca="false">+[4]data1cf!Q798</f>
        <v>763.300427481412</v>
      </c>
      <c r="S798" s="341" t="n">
        <f aca="false">+[4]data1cf!R798</f>
        <v>0</v>
      </c>
      <c r="T798" s="341" t="n">
        <f aca="false">+[4]data1cf!S798</f>
        <v>0</v>
      </c>
      <c r="U798" s="341" t="n">
        <f aca="false">+[4]data1cf!T798</f>
        <v>0</v>
      </c>
      <c r="V798" s="341" t="n">
        <f aca="false">+[4]data1cf!U798</f>
        <v>0</v>
      </c>
      <c r="W798" s="341" t="n">
        <f aca="false">+[4]data1cf!V798</f>
        <v>0</v>
      </c>
      <c r="X798" s="341" t="n">
        <f aca="false">+[4]data1cf!W798</f>
        <v>0</v>
      </c>
      <c r="Y798" s="341" t="n">
        <f aca="false">+[4]data1cf!X798</f>
        <v>0</v>
      </c>
      <c r="Z798" s="341" t="n">
        <f aca="false">+[4]data1cf!Y798</f>
        <v>0</v>
      </c>
      <c r="AA798" s="341" t="n">
        <f aca="false">+[4]data1cf!Z798</f>
        <v>0</v>
      </c>
      <c r="AB798" s="341"/>
      <c r="AC798" s="342" t="n">
        <f aca="false">XNPV(0.1,B798:AA798,$B$1:$AA$1)</f>
        <v>24487.7890234681</v>
      </c>
      <c r="AD798" s="342" t="n">
        <f aca="false">SUMPRODUCT(B798:AA798,$B$1010:$AA$1010)</f>
        <v>49435.7751257625</v>
      </c>
      <c r="AE798" s="343" t="n">
        <f aca="false">SUMPRODUCT(B798:AA798,$B$1012:$AA$1012)</f>
        <v>49103.2901405419</v>
      </c>
      <c r="AF798" s="344" t="n">
        <f aca="false">XIRR(B798:AA798,$B$1:$AA$1)</f>
        <v>0.161740143365442</v>
      </c>
      <c r="AG798" s="345" t="n">
        <f aca="false">1-EXP(-(1/0.25)*(AD798/ABS($AD$1010)))</f>
        <v>0.982056413046165</v>
      </c>
    </row>
    <row r="799" customFormat="false" ht="12.75" hidden="false" customHeight="false" outlineLevel="0" collapsed="false">
      <c r="A799" s="336"/>
      <c r="B799" s="341" t="n">
        <f aca="false">+[4]data1cf!A799</f>
        <v>-68777.727940603</v>
      </c>
      <c r="C799" s="341" t="n">
        <f aca="false">+[4]data1cf!B799</f>
        <v>12134.2899947749</v>
      </c>
      <c r="D799" s="341" t="n">
        <f aca="false">+[4]data1cf!C799</f>
        <v>12976.6127188078</v>
      </c>
      <c r="E799" s="341" t="n">
        <f aca="false">+[4]data1cf!D799</f>
        <v>12698.6162460388</v>
      </c>
      <c r="F799" s="341" t="n">
        <f aca="false">+[4]data1cf!E799</f>
        <v>12517.3693524014</v>
      </c>
      <c r="G799" s="341" t="n">
        <f aca="false">+[4]data1cf!F799</f>
        <v>12179.9987534969</v>
      </c>
      <c r="H799" s="341" t="n">
        <f aca="false">+[4]data1cf!G799</f>
        <v>11881.591262353</v>
      </c>
      <c r="I799" s="341" t="n">
        <f aca="false">+[4]data1cf!H799</f>
        <v>11748.9951657736</v>
      </c>
      <c r="J799" s="341" t="n">
        <f aca="false">+[4]data1cf!I799</f>
        <v>11694.3322921197</v>
      </c>
      <c r="K799" s="341" t="n">
        <f aca="false">+[4]data1cf!J799</f>
        <v>11709.4607594372</v>
      </c>
      <c r="L799" s="341" t="n">
        <f aca="false">+[4]data1cf!K799</f>
        <v>11497.2751670389</v>
      </c>
      <c r="M799" s="341" t="n">
        <f aca="false">+[4]data1cf!L799</f>
        <v>11421.8144501068</v>
      </c>
      <c r="N799" s="341" t="n">
        <f aca="false">+[4]data1cf!M799</f>
        <v>11625.2253682158</v>
      </c>
      <c r="O799" s="341" t="n">
        <f aca="false">+[4]data1cf!N799</f>
        <v>11568.2449911416</v>
      </c>
      <c r="P799" s="341" t="n">
        <f aca="false">+[4]data1cf!O799</f>
        <v>11417.3544634163</v>
      </c>
      <c r="Q799" s="341" t="n">
        <f aca="false">+[4]data1cf!P799</f>
        <v>11214.4347126826</v>
      </c>
      <c r="R799" s="341" t="n">
        <f aca="false">+[4]data1cf!Q799</f>
        <v>788.85302838754</v>
      </c>
      <c r="S799" s="341" t="n">
        <f aca="false">+[4]data1cf!R799</f>
        <v>0</v>
      </c>
      <c r="T799" s="341" t="n">
        <f aca="false">+[4]data1cf!S799</f>
        <v>0</v>
      </c>
      <c r="U799" s="341" t="n">
        <f aca="false">+[4]data1cf!T799</f>
        <v>0</v>
      </c>
      <c r="V799" s="341" t="n">
        <f aca="false">+[4]data1cf!U799</f>
        <v>0</v>
      </c>
      <c r="W799" s="341" t="n">
        <f aca="false">+[4]data1cf!V799</f>
        <v>0</v>
      </c>
      <c r="X799" s="341" t="n">
        <f aca="false">+[4]data1cf!W799</f>
        <v>0</v>
      </c>
      <c r="Y799" s="341" t="n">
        <f aca="false">+[4]data1cf!X799</f>
        <v>0</v>
      </c>
      <c r="Z799" s="341" t="n">
        <f aca="false">+[4]data1cf!Y799</f>
        <v>0</v>
      </c>
      <c r="AA799" s="341" t="n">
        <f aca="false">+[4]data1cf!Z799</f>
        <v>0</v>
      </c>
      <c r="AB799" s="341"/>
      <c r="AC799" s="342" t="n">
        <f aca="false">XNPV(0.1,B799:AA799,$B$1:$AA$1)</f>
        <v>23102.3843696666</v>
      </c>
      <c r="AD799" s="342" t="n">
        <f aca="false">SUMPRODUCT(B799:AA799,$B$1010:$AA$1010)</f>
        <v>48192.9571910013</v>
      </c>
      <c r="AE799" s="343" t="n">
        <f aca="false">SUMPRODUCT(B799:AA799,$B$1012:$AA$1012)</f>
        <v>47858.7529658029</v>
      </c>
      <c r="AF799" s="344" t="n">
        <f aca="false">XIRR(B799:AA799,$B$1:$AA$1)</f>
        <v>0.156836834283322</v>
      </c>
      <c r="AG799" s="345" t="n">
        <f aca="false">1-EXP(-(1/0.25)*(AD799/ABS($AD$1010)))</f>
        <v>0.98014791734595</v>
      </c>
    </row>
    <row r="800" customFormat="false" ht="12.75" hidden="false" customHeight="false" outlineLevel="0" collapsed="false">
      <c r="A800" s="336"/>
      <c r="B800" s="341" t="n">
        <f aca="false">+[4]data1cf!A800</f>
        <v>-71624.3632361313</v>
      </c>
      <c r="C800" s="341" t="n">
        <f aca="false">+[4]data1cf!B800</f>
        <v>12054.7935286717</v>
      </c>
      <c r="D800" s="341" t="n">
        <f aca="false">+[4]data1cf!C800</f>
        <v>13190.4324861246</v>
      </c>
      <c r="E800" s="341" t="n">
        <f aca="false">+[4]data1cf!D800</f>
        <v>12723.314868814</v>
      </c>
      <c r="F800" s="341" t="n">
        <f aca="false">+[4]data1cf!E800</f>
        <v>12427.8363812339</v>
      </c>
      <c r="G800" s="341" t="n">
        <f aca="false">+[4]data1cf!F800</f>
        <v>12248.3867786332</v>
      </c>
      <c r="H800" s="341" t="n">
        <f aca="false">+[4]data1cf!G800</f>
        <v>12123.5247407467</v>
      </c>
      <c r="I800" s="341" t="n">
        <f aca="false">+[4]data1cf!H800</f>
        <v>11884.4101351977</v>
      </c>
      <c r="J800" s="341" t="n">
        <f aca="false">+[4]data1cf!I800</f>
        <v>11864.1900842468</v>
      </c>
      <c r="K800" s="341" t="n">
        <f aca="false">+[4]data1cf!J800</f>
        <v>11755.7168384075</v>
      </c>
      <c r="L800" s="341" t="n">
        <f aca="false">+[4]data1cf!K800</f>
        <v>11675.7679768873</v>
      </c>
      <c r="M800" s="341" t="n">
        <f aca="false">+[4]data1cf!L800</f>
        <v>11706.2603324579</v>
      </c>
      <c r="N800" s="341" t="n">
        <f aca="false">+[4]data1cf!M800</f>
        <v>11755.2114194114</v>
      </c>
      <c r="O800" s="341" t="n">
        <f aca="false">+[4]data1cf!N800</f>
        <v>11592.4862711233</v>
      </c>
      <c r="P800" s="341" t="n">
        <f aca="false">+[4]data1cf!O800</f>
        <v>11535.4758205857</v>
      </c>
      <c r="Q800" s="341" t="n">
        <f aca="false">+[4]data1cf!P800</f>
        <v>11416.0778032759</v>
      </c>
      <c r="R800" s="341" t="n">
        <f aca="false">+[4]data1cf!Q800</f>
        <v>821.502796573132</v>
      </c>
      <c r="S800" s="341" t="n">
        <f aca="false">+[4]data1cf!R800</f>
        <v>0</v>
      </c>
      <c r="T800" s="341" t="n">
        <f aca="false">+[4]data1cf!S800</f>
        <v>0</v>
      </c>
      <c r="U800" s="341" t="n">
        <f aca="false">+[4]data1cf!T800</f>
        <v>0</v>
      </c>
      <c r="V800" s="341" t="n">
        <f aca="false">+[4]data1cf!U800</f>
        <v>0</v>
      </c>
      <c r="W800" s="341" t="n">
        <f aca="false">+[4]data1cf!V800</f>
        <v>0</v>
      </c>
      <c r="X800" s="341" t="n">
        <f aca="false">+[4]data1cf!W800</f>
        <v>0</v>
      </c>
      <c r="Y800" s="341" t="n">
        <f aca="false">+[4]data1cf!X800</f>
        <v>0</v>
      </c>
      <c r="Z800" s="341" t="n">
        <f aca="false">+[4]data1cf!Y800</f>
        <v>0</v>
      </c>
      <c r="AA800" s="341" t="n">
        <f aca="false">+[4]data1cf!Z800</f>
        <v>0</v>
      </c>
      <c r="AB800" s="341"/>
      <c r="AC800" s="342" t="n">
        <f aca="false">XNPV(0.1,B800:AA800,$B$1:$AA$1)</f>
        <v>20967.9388653944</v>
      </c>
      <c r="AD800" s="342" t="n">
        <f aca="false">SUMPRODUCT(B800:AA800,$B$1010:$AA$1010)</f>
        <v>46327.7228664601</v>
      </c>
      <c r="AE800" s="343" t="n">
        <f aca="false">SUMPRODUCT(B800:AA800,$B$1012:$AA$1012)</f>
        <v>45989.8067211533</v>
      </c>
      <c r="AF800" s="344" t="n">
        <f aca="false">XIRR(B800:AA800,$B$1:$AA$1)</f>
        <v>0.149665292354368</v>
      </c>
      <c r="AG800" s="345" t="n">
        <f aca="false">1-EXP(-(1/0.25)*(AD800/ABS($AD$1010)))</f>
        <v>0.976896016063861</v>
      </c>
    </row>
    <row r="801" customFormat="false" ht="12.75" hidden="false" customHeight="false" outlineLevel="0" collapsed="false">
      <c r="A801" s="336"/>
      <c r="B801" s="341" t="n">
        <f aca="false">+[4]data1cf!A801</f>
        <v>-61951.3361785427</v>
      </c>
      <c r="C801" s="341" t="n">
        <f aca="false">+[4]data1cf!B801</f>
        <v>11767.4901148132</v>
      </c>
      <c r="D801" s="341" t="n">
        <f aca="false">+[4]data1cf!C801</f>
        <v>12660.2347834588</v>
      </c>
      <c r="E801" s="341" t="n">
        <f aca="false">+[4]data1cf!D801</f>
        <v>12369.3351170807</v>
      </c>
      <c r="F801" s="341" t="n">
        <f aca="false">+[4]data1cf!E801</f>
        <v>12198.7990348165</v>
      </c>
      <c r="G801" s="341" t="n">
        <f aca="false">+[4]data1cf!F801</f>
        <v>11874.9090262882</v>
      </c>
      <c r="H801" s="341" t="n">
        <f aca="false">+[4]data1cf!G801</f>
        <v>11656.7201676504</v>
      </c>
      <c r="I801" s="341" t="n">
        <f aca="false">+[4]data1cf!H801</f>
        <v>11635.2015503144</v>
      </c>
      <c r="J801" s="341" t="n">
        <f aca="false">+[4]data1cf!I801</f>
        <v>11495.7452577398</v>
      </c>
      <c r="K801" s="341" t="n">
        <f aca="false">+[4]data1cf!J801</f>
        <v>11527.3123570261</v>
      </c>
      <c r="L801" s="341" t="n">
        <f aca="false">+[4]data1cf!K801</f>
        <v>11404.3137439026</v>
      </c>
      <c r="M801" s="341" t="n">
        <f aca="false">+[4]data1cf!L801</f>
        <v>11323.0353928357</v>
      </c>
      <c r="N801" s="341" t="n">
        <f aca="false">+[4]data1cf!M801</f>
        <v>11336.7958524532</v>
      </c>
      <c r="O801" s="341" t="n">
        <f aca="false">+[4]data1cf!N801</f>
        <v>11218.0600445275</v>
      </c>
      <c r="P801" s="341" t="n">
        <f aca="false">+[4]data1cf!O801</f>
        <v>11242.1907874879</v>
      </c>
      <c r="Q801" s="341" t="n">
        <f aca="false">+[4]data1cf!P801</f>
        <v>11340.8748964859</v>
      </c>
      <c r="R801" s="341" t="n">
        <f aca="false">+[4]data1cf!Q801</f>
        <v>710.557045433414</v>
      </c>
      <c r="S801" s="341" t="n">
        <f aca="false">+[4]data1cf!R801</f>
        <v>0</v>
      </c>
      <c r="T801" s="341" t="n">
        <f aca="false">+[4]data1cf!S801</f>
        <v>0</v>
      </c>
      <c r="U801" s="341" t="n">
        <f aca="false">+[4]data1cf!T801</f>
        <v>0</v>
      </c>
      <c r="V801" s="341" t="n">
        <f aca="false">+[4]data1cf!U801</f>
        <v>0</v>
      </c>
      <c r="W801" s="341" t="n">
        <f aca="false">+[4]data1cf!V801</f>
        <v>0</v>
      </c>
      <c r="X801" s="341" t="n">
        <f aca="false">+[4]data1cf!W801</f>
        <v>0</v>
      </c>
      <c r="Y801" s="341" t="n">
        <f aca="false">+[4]data1cf!X801</f>
        <v>0</v>
      </c>
      <c r="Z801" s="341" t="n">
        <f aca="false">+[4]data1cf!Y801</f>
        <v>0</v>
      </c>
      <c r="AA801" s="341" t="n">
        <f aca="false">+[4]data1cf!Z801</f>
        <v>0</v>
      </c>
      <c r="AB801" s="341"/>
      <c r="AC801" s="342" t="n">
        <f aca="false">XNPV(0.1,B801:AA801,$B$1:$AA$1)</f>
        <v>28028.1829798238</v>
      </c>
      <c r="AD801" s="342" t="n">
        <f aca="false">SUMPRODUCT(B801:AA801,$B$1010:$AA$1010)</f>
        <v>52689.5239511977</v>
      </c>
      <c r="AE801" s="343" t="n">
        <f aca="false">SUMPRODUCT(B801:AA801,$B$1012:$AA$1012)</f>
        <v>52360.8568202189</v>
      </c>
      <c r="AF801" s="344" t="n">
        <f aca="false">XIRR(B801:AA801,$B$1:$AA$1)</f>
        <v>0.175099647925078</v>
      </c>
      <c r="AG801" s="345" t="n">
        <f aca="false">1-EXP(-(1/0.25)*(AD801/ABS($AD$1010)))</f>
        <v>0.986228362135468</v>
      </c>
    </row>
    <row r="802" customFormat="false" ht="12.75" hidden="false" customHeight="false" outlineLevel="0" collapsed="false">
      <c r="A802" s="336"/>
      <c r="B802" s="341" t="n">
        <f aca="false">+[4]data1cf!A802</f>
        <v>-66332.9851425407</v>
      </c>
      <c r="C802" s="341" t="n">
        <f aca="false">+[4]data1cf!B802</f>
        <v>11900.340603713</v>
      </c>
      <c r="D802" s="341" t="n">
        <f aca="false">+[4]data1cf!C802</f>
        <v>13054.5986045519</v>
      </c>
      <c r="E802" s="341" t="n">
        <f aca="false">+[4]data1cf!D802</f>
        <v>12453.6308106869</v>
      </c>
      <c r="F802" s="341" t="n">
        <f aca="false">+[4]data1cf!E802</f>
        <v>12233.4959534721</v>
      </c>
      <c r="G802" s="341" t="n">
        <f aca="false">+[4]data1cf!F802</f>
        <v>11996.2125648947</v>
      </c>
      <c r="H802" s="341" t="n">
        <f aca="false">+[4]data1cf!G802</f>
        <v>11788.2638500127</v>
      </c>
      <c r="I802" s="341" t="n">
        <f aca="false">+[4]data1cf!H802</f>
        <v>11648.8048000562</v>
      </c>
      <c r="J802" s="341" t="n">
        <f aca="false">+[4]data1cf!I802</f>
        <v>11675.3080904281</v>
      </c>
      <c r="K802" s="341" t="n">
        <f aca="false">+[4]data1cf!J802</f>
        <v>11639.1568863794</v>
      </c>
      <c r="L802" s="341" t="n">
        <f aca="false">+[4]data1cf!K802</f>
        <v>11547.1135945253</v>
      </c>
      <c r="M802" s="341" t="n">
        <f aca="false">+[4]data1cf!L802</f>
        <v>11437.3564054559</v>
      </c>
      <c r="N802" s="341" t="n">
        <f aca="false">+[4]data1cf!M802</f>
        <v>11533.6891195679</v>
      </c>
      <c r="O802" s="341" t="n">
        <f aca="false">+[4]data1cf!N802</f>
        <v>11467.8243075169</v>
      </c>
      <c r="P802" s="341" t="n">
        <f aca="false">+[4]data1cf!O802</f>
        <v>11454.9929425313</v>
      </c>
      <c r="Q802" s="341" t="n">
        <f aca="false">+[4]data1cf!P802</f>
        <v>11450.1235195718</v>
      </c>
      <c r="R802" s="341" t="n">
        <f aca="false">+[4]data1cf!Q802</f>
        <v>760.812806390884</v>
      </c>
      <c r="S802" s="341" t="n">
        <f aca="false">+[4]data1cf!R802</f>
        <v>0</v>
      </c>
      <c r="T802" s="341" t="n">
        <f aca="false">+[4]data1cf!S802</f>
        <v>0</v>
      </c>
      <c r="U802" s="341" t="n">
        <f aca="false">+[4]data1cf!T802</f>
        <v>0</v>
      </c>
      <c r="V802" s="341" t="n">
        <f aca="false">+[4]data1cf!U802</f>
        <v>0</v>
      </c>
      <c r="W802" s="341" t="n">
        <f aca="false">+[4]data1cf!V802</f>
        <v>0</v>
      </c>
      <c r="X802" s="341" t="n">
        <f aca="false">+[4]data1cf!W802</f>
        <v>0</v>
      </c>
      <c r="Y802" s="341" t="n">
        <f aca="false">+[4]data1cf!X802</f>
        <v>0</v>
      </c>
      <c r="Z802" s="341" t="n">
        <f aca="false">+[4]data1cf!Y802</f>
        <v>0</v>
      </c>
      <c r="AA802" s="341" t="n">
        <f aca="false">+[4]data1cf!Z802</f>
        <v>0</v>
      </c>
      <c r="AB802" s="341"/>
      <c r="AC802" s="342" t="n">
        <f aca="false">XNPV(0.1,B802:AA802,$B$1:$AA$1)</f>
        <v>24790.8330586859</v>
      </c>
      <c r="AD802" s="342" t="n">
        <f aca="false">SUMPRODUCT(B802:AA802,$B$1010:$AA$1010)</f>
        <v>49761.5634322732</v>
      </c>
      <c r="AE802" s="343" t="n">
        <f aca="false">SUMPRODUCT(B802:AA802,$B$1012:$AA$1012)</f>
        <v>49428.6475516392</v>
      </c>
      <c r="AF802" s="344" t="n">
        <f aca="false">XIRR(B802:AA802,$B$1:$AA$1)</f>
        <v>0.162674532772964</v>
      </c>
      <c r="AG802" s="345" t="n">
        <f aca="false">1-EXP(-(1/0.25)*(AD802/ABS($AD$1010)))</f>
        <v>0.982525599131306</v>
      </c>
    </row>
    <row r="803" customFormat="false" ht="12.75" hidden="false" customHeight="false" outlineLevel="0" collapsed="false">
      <c r="A803" s="336"/>
      <c r="B803" s="341" t="n">
        <f aca="false">+[4]data1cf!A803</f>
        <v>-71948.6115161556</v>
      </c>
      <c r="C803" s="341" t="n">
        <f aca="false">+[4]data1cf!B803</f>
        <v>12061.408793957</v>
      </c>
      <c r="D803" s="341" t="n">
        <f aca="false">+[4]data1cf!C803</f>
        <v>13062.4281054</v>
      </c>
      <c r="E803" s="341" t="n">
        <f aca="false">+[4]data1cf!D803</f>
        <v>12717.5004577974</v>
      </c>
      <c r="F803" s="341" t="n">
        <f aca="false">+[4]data1cf!E803</f>
        <v>12441.6698440728</v>
      </c>
      <c r="G803" s="341" t="n">
        <f aca="false">+[4]data1cf!F803</f>
        <v>12080.2943677022</v>
      </c>
      <c r="H803" s="341" t="n">
        <f aca="false">+[4]data1cf!G803</f>
        <v>12003.0751545341</v>
      </c>
      <c r="I803" s="341" t="n">
        <f aca="false">+[4]data1cf!H803</f>
        <v>11853.9065024394</v>
      </c>
      <c r="J803" s="341" t="n">
        <f aca="false">+[4]data1cf!I803</f>
        <v>11676.6304760427</v>
      </c>
      <c r="K803" s="341" t="n">
        <f aca="false">+[4]data1cf!J803</f>
        <v>11660.1853656336</v>
      </c>
      <c r="L803" s="341" t="n">
        <f aca="false">+[4]data1cf!K803</f>
        <v>11579.5838013396</v>
      </c>
      <c r="M803" s="341" t="n">
        <f aca="false">+[4]data1cf!L803</f>
        <v>11665.3411268553</v>
      </c>
      <c r="N803" s="341" t="n">
        <f aca="false">+[4]data1cf!M803</f>
        <v>11627.4376262674</v>
      </c>
      <c r="O803" s="341" t="n">
        <f aca="false">+[4]data1cf!N803</f>
        <v>11500.960675653</v>
      </c>
      <c r="P803" s="341" t="n">
        <f aca="false">+[4]data1cf!O803</f>
        <v>11680.3958497548</v>
      </c>
      <c r="Q803" s="341" t="n">
        <f aca="false">+[4]data1cf!P803</f>
        <v>11423.0636572944</v>
      </c>
      <c r="R803" s="341" t="n">
        <f aca="false">+[4]data1cf!Q803</f>
        <v>825.221794645698</v>
      </c>
      <c r="S803" s="341" t="n">
        <f aca="false">+[4]data1cf!R803</f>
        <v>0</v>
      </c>
      <c r="T803" s="341" t="n">
        <f aca="false">+[4]data1cf!S803</f>
        <v>0</v>
      </c>
      <c r="U803" s="341" t="n">
        <f aca="false">+[4]data1cf!T803</f>
        <v>0</v>
      </c>
      <c r="V803" s="341" t="n">
        <f aca="false">+[4]data1cf!U803</f>
        <v>0</v>
      </c>
      <c r="W803" s="341" t="n">
        <f aca="false">+[4]data1cf!V803</f>
        <v>0</v>
      </c>
      <c r="X803" s="341" t="n">
        <f aca="false">+[4]data1cf!W803</f>
        <v>0</v>
      </c>
      <c r="Y803" s="341" t="n">
        <f aca="false">+[4]data1cf!X803</f>
        <v>0</v>
      </c>
      <c r="Z803" s="341" t="n">
        <f aca="false">+[4]data1cf!Y803</f>
        <v>0</v>
      </c>
      <c r="AA803" s="341" t="n">
        <f aca="false">+[4]data1cf!Z803</f>
        <v>0</v>
      </c>
      <c r="AB803" s="341"/>
      <c r="AC803" s="342" t="n">
        <f aca="false">XNPV(0.1,B803:AA803,$B$1:$AA$1)</f>
        <v>20155.1758527214</v>
      </c>
      <c r="AD803" s="342" t="n">
        <f aca="false">SUMPRODUCT(B803:AA803,$B$1010:$AA$1010)</f>
        <v>45373.7007467415</v>
      </c>
      <c r="AE803" s="343" t="n">
        <f aca="false">SUMPRODUCT(B803:AA803,$B$1012:$AA$1012)</f>
        <v>45037.5442090053</v>
      </c>
      <c r="AF803" s="344" t="n">
        <f aca="false">XIRR(B803:AA803,$B$1:$AA$1)</f>
        <v>0.147625755307508</v>
      </c>
      <c r="AG803" s="345" t="n">
        <f aca="false">1-EXP(-(1/0.25)*(AD803/ABS($AD$1010)))</f>
        <v>0.975032025912539</v>
      </c>
    </row>
    <row r="804" customFormat="false" ht="12.75" hidden="false" customHeight="false" outlineLevel="0" collapsed="false">
      <c r="A804" s="336"/>
      <c r="B804" s="341" t="n">
        <f aca="false">+[4]data1cf!A804</f>
        <v>-65863.3847541005</v>
      </c>
      <c r="C804" s="341" t="n">
        <f aca="false">+[4]data1cf!B804</f>
        <v>11810.7532933326</v>
      </c>
      <c r="D804" s="341" t="n">
        <f aca="false">+[4]data1cf!C804</f>
        <v>12840.6561702868</v>
      </c>
      <c r="E804" s="341" t="n">
        <f aca="false">+[4]data1cf!D804</f>
        <v>12699.9326684989</v>
      </c>
      <c r="F804" s="341" t="n">
        <f aca="false">+[4]data1cf!E804</f>
        <v>12245.4181329316</v>
      </c>
      <c r="G804" s="341" t="n">
        <f aca="false">+[4]data1cf!F804</f>
        <v>12155.0964160425</v>
      </c>
      <c r="H804" s="341" t="n">
        <f aca="false">+[4]data1cf!G804</f>
        <v>11719.5721420505</v>
      </c>
      <c r="I804" s="341" t="n">
        <f aca="false">+[4]data1cf!H804</f>
        <v>11615.7503290953</v>
      </c>
      <c r="J804" s="341" t="n">
        <f aca="false">+[4]data1cf!I804</f>
        <v>11596.5073207676</v>
      </c>
      <c r="K804" s="341" t="n">
        <f aca="false">+[4]data1cf!J804</f>
        <v>11631.4324578941</v>
      </c>
      <c r="L804" s="341" t="n">
        <f aca="false">+[4]data1cf!K804</f>
        <v>11454.6490424785</v>
      </c>
      <c r="M804" s="341" t="n">
        <f aca="false">+[4]data1cf!L804</f>
        <v>11506.2164723595</v>
      </c>
      <c r="N804" s="341" t="n">
        <f aca="false">+[4]data1cf!M804</f>
        <v>11487.7804363209</v>
      </c>
      <c r="O804" s="341" t="n">
        <f aca="false">+[4]data1cf!N804</f>
        <v>11491.6763520511</v>
      </c>
      <c r="P804" s="341" t="n">
        <f aca="false">+[4]data1cf!O804</f>
        <v>11341.0625929581</v>
      </c>
      <c r="Q804" s="341" t="n">
        <f aca="false">+[4]data1cf!P804</f>
        <v>11359.1190149544</v>
      </c>
      <c r="R804" s="341" t="n">
        <f aca="false">+[4]data1cf!Q804</f>
        <v>755.426677775631</v>
      </c>
      <c r="S804" s="341" t="n">
        <f aca="false">+[4]data1cf!R804</f>
        <v>0</v>
      </c>
      <c r="T804" s="341" t="n">
        <f aca="false">+[4]data1cf!S804</f>
        <v>0</v>
      </c>
      <c r="U804" s="341" t="n">
        <f aca="false">+[4]data1cf!T804</f>
        <v>0</v>
      </c>
      <c r="V804" s="341" t="n">
        <f aca="false">+[4]data1cf!U804</f>
        <v>0</v>
      </c>
      <c r="W804" s="341" t="n">
        <f aca="false">+[4]data1cf!V804</f>
        <v>0</v>
      </c>
      <c r="X804" s="341" t="n">
        <f aca="false">+[4]data1cf!W804</f>
        <v>0</v>
      </c>
      <c r="Y804" s="341" t="n">
        <f aca="false">+[4]data1cf!X804</f>
        <v>0</v>
      </c>
      <c r="Z804" s="341" t="n">
        <f aca="false">+[4]data1cf!Y804</f>
        <v>0</v>
      </c>
      <c r="AA804" s="341" t="n">
        <f aca="false">+[4]data1cf!Z804</f>
        <v>0</v>
      </c>
      <c r="AB804" s="341"/>
      <c r="AC804" s="342" t="n">
        <f aca="false">XNPV(0.1,B804:AA804,$B$1:$AA$1)</f>
        <v>25126.1502935377</v>
      </c>
      <c r="AD804" s="342" t="n">
        <f aca="false">SUMPRODUCT(B804:AA804,$B$1010:$AA$1010)</f>
        <v>50054.1805953315</v>
      </c>
      <c r="AE804" s="343" t="n">
        <f aca="false">SUMPRODUCT(B804:AA804,$B$1012:$AA$1012)</f>
        <v>49721.9332147414</v>
      </c>
      <c r="AF804" s="344" t="n">
        <f aca="false">XIRR(B804:AA804,$B$1:$AA$1)</f>
        <v>0.163911447918829</v>
      </c>
      <c r="AG804" s="345" t="n">
        <f aca="false">1-EXP(-(1/0.25)*(AD804/ABS($AD$1010)))</f>
        <v>0.9829365461284</v>
      </c>
    </row>
    <row r="805" customFormat="false" ht="12.75" hidden="false" customHeight="false" outlineLevel="0" collapsed="false">
      <c r="A805" s="336"/>
      <c r="B805" s="341" t="n">
        <f aca="false">+[4]data1cf!A805</f>
        <v>-63521.6556890037</v>
      </c>
      <c r="C805" s="341" t="n">
        <f aca="false">+[4]data1cf!B805</f>
        <v>11943.6022382286</v>
      </c>
      <c r="D805" s="341" t="n">
        <f aca="false">+[4]data1cf!C805</f>
        <v>12669.867128593</v>
      </c>
      <c r="E805" s="341" t="n">
        <f aca="false">+[4]data1cf!D805</f>
        <v>12400.3023812159</v>
      </c>
      <c r="F805" s="341" t="n">
        <f aca="false">+[4]data1cf!E805</f>
        <v>12288.2826887864</v>
      </c>
      <c r="G805" s="341" t="n">
        <f aca="false">+[4]data1cf!F805</f>
        <v>11889.9045323565</v>
      </c>
      <c r="H805" s="341" t="n">
        <f aca="false">+[4]data1cf!G805</f>
        <v>11814.9930158655</v>
      </c>
      <c r="I805" s="341" t="n">
        <f aca="false">+[4]data1cf!H805</f>
        <v>11578.766041832</v>
      </c>
      <c r="J805" s="341" t="n">
        <f aca="false">+[4]data1cf!I805</f>
        <v>11512.6006142044</v>
      </c>
      <c r="K805" s="341" t="n">
        <f aca="false">+[4]data1cf!J805</f>
        <v>11514.0796118373</v>
      </c>
      <c r="L805" s="341" t="n">
        <f aca="false">+[4]data1cf!K805</f>
        <v>11360.3587143602</v>
      </c>
      <c r="M805" s="341" t="n">
        <f aca="false">+[4]data1cf!L805</f>
        <v>11371.0850732386</v>
      </c>
      <c r="N805" s="341" t="n">
        <f aca="false">+[4]data1cf!M805</f>
        <v>11376.5760145873</v>
      </c>
      <c r="O805" s="341" t="n">
        <f aca="false">+[4]data1cf!N805</f>
        <v>11287.8477599663</v>
      </c>
      <c r="P805" s="341" t="n">
        <f aca="false">+[4]data1cf!O805</f>
        <v>11293.2302715357</v>
      </c>
      <c r="Q805" s="341" t="n">
        <f aca="false">+[4]data1cf!P805</f>
        <v>11293.1700479393</v>
      </c>
      <c r="R805" s="341" t="n">
        <f aca="false">+[4]data1cf!Q805</f>
        <v>728.567982090597</v>
      </c>
      <c r="S805" s="341" t="n">
        <f aca="false">+[4]data1cf!R805</f>
        <v>0</v>
      </c>
      <c r="T805" s="341" t="n">
        <f aca="false">+[4]data1cf!S805</f>
        <v>0</v>
      </c>
      <c r="U805" s="341" t="n">
        <f aca="false">+[4]data1cf!T805</f>
        <v>0</v>
      </c>
      <c r="V805" s="341" t="n">
        <f aca="false">+[4]data1cf!U805</f>
        <v>0</v>
      </c>
      <c r="W805" s="341" t="n">
        <f aca="false">+[4]data1cf!V805</f>
        <v>0</v>
      </c>
      <c r="X805" s="341" t="n">
        <f aca="false">+[4]data1cf!W805</f>
        <v>0</v>
      </c>
      <c r="Y805" s="341" t="n">
        <f aca="false">+[4]data1cf!X805</f>
        <v>0</v>
      </c>
      <c r="Z805" s="341" t="n">
        <f aca="false">+[4]data1cf!Y805</f>
        <v>0</v>
      </c>
      <c r="AA805" s="341" t="n">
        <f aca="false">+[4]data1cf!Z805</f>
        <v>0</v>
      </c>
      <c r="AB805" s="341"/>
      <c r="AC805" s="342" t="n">
        <f aca="false">XNPV(0.1,B805:AA805,$B$1:$AA$1)</f>
        <v>26820.8869513171</v>
      </c>
      <c r="AD805" s="342" t="n">
        <f aca="false">SUMPRODUCT(B805:AA805,$B$1010:$AA$1010)</f>
        <v>51543.5432243139</v>
      </c>
      <c r="AE805" s="343" t="n">
        <f aca="false">SUMPRODUCT(B805:AA805,$B$1012:$AA$1012)</f>
        <v>51214.0965825155</v>
      </c>
      <c r="AF805" s="344" t="n">
        <f aca="false">XIRR(B805:AA805,$B$1:$AA$1)</f>
        <v>0.170481848782872</v>
      </c>
      <c r="AG805" s="345" t="n">
        <f aca="false">1-EXP(-(1/0.25)*(AD805/ABS($AD$1010)))</f>
        <v>0.98488312306688</v>
      </c>
    </row>
    <row r="806" customFormat="false" ht="12.75" hidden="false" customHeight="false" outlineLevel="0" collapsed="false">
      <c r="A806" s="336"/>
      <c r="B806" s="341" t="n">
        <f aca="false">+[4]data1cf!A806</f>
        <v>-71488.1218504664</v>
      </c>
      <c r="C806" s="341" t="n">
        <f aca="false">+[4]data1cf!B806</f>
        <v>12064.2332956511</v>
      </c>
      <c r="D806" s="341" t="n">
        <f aca="false">+[4]data1cf!C806</f>
        <v>12990.2175562662</v>
      </c>
      <c r="E806" s="341" t="n">
        <f aca="false">+[4]data1cf!D806</f>
        <v>12702.701620316</v>
      </c>
      <c r="F806" s="341" t="n">
        <f aca="false">+[4]data1cf!E806</f>
        <v>12436.7692726625</v>
      </c>
      <c r="G806" s="341" t="n">
        <f aca="false">+[4]data1cf!F806</f>
        <v>12260.3939924507</v>
      </c>
      <c r="H806" s="341" t="n">
        <f aca="false">+[4]data1cf!G806</f>
        <v>12019.9981338101</v>
      </c>
      <c r="I806" s="341" t="n">
        <f aca="false">+[4]data1cf!H806</f>
        <v>11754.6527931036</v>
      </c>
      <c r="J806" s="341" t="n">
        <f aca="false">+[4]data1cf!I806</f>
        <v>11788.4356113958</v>
      </c>
      <c r="K806" s="341" t="n">
        <f aca="false">+[4]data1cf!J806</f>
        <v>11759.7651092228</v>
      </c>
      <c r="L806" s="341" t="n">
        <f aca="false">+[4]data1cf!K806</f>
        <v>11603.7586547629</v>
      </c>
      <c r="M806" s="341" t="n">
        <f aca="false">+[4]data1cf!L806</f>
        <v>11798.9066846918</v>
      </c>
      <c r="N806" s="341" t="n">
        <f aca="false">+[4]data1cf!M806</f>
        <v>11657.7923034829</v>
      </c>
      <c r="O806" s="341" t="n">
        <f aca="false">+[4]data1cf!N806</f>
        <v>11678.1125487103</v>
      </c>
      <c r="P806" s="341" t="n">
        <f aca="false">+[4]data1cf!O806</f>
        <v>11461.7098611643</v>
      </c>
      <c r="Q806" s="341" t="n">
        <f aca="false">+[4]data1cf!P806</f>
        <v>11364.1598145284</v>
      </c>
      <c r="R806" s="341" t="n">
        <f aca="false">+[4]data1cf!Q806</f>
        <v>819.94016237611</v>
      </c>
      <c r="S806" s="341" t="n">
        <f aca="false">+[4]data1cf!R806</f>
        <v>0</v>
      </c>
      <c r="T806" s="341" t="n">
        <f aca="false">+[4]data1cf!S806</f>
        <v>0</v>
      </c>
      <c r="U806" s="341" t="n">
        <f aca="false">+[4]data1cf!T806</f>
        <v>0</v>
      </c>
      <c r="V806" s="341" t="n">
        <f aca="false">+[4]data1cf!U806</f>
        <v>0</v>
      </c>
      <c r="W806" s="341" t="n">
        <f aca="false">+[4]data1cf!V806</f>
        <v>0</v>
      </c>
      <c r="X806" s="341" t="n">
        <f aca="false">+[4]data1cf!W806</f>
        <v>0</v>
      </c>
      <c r="Y806" s="341" t="n">
        <f aca="false">+[4]data1cf!X806</f>
        <v>0</v>
      </c>
      <c r="Z806" s="341" t="n">
        <f aca="false">+[4]data1cf!Y806</f>
        <v>0</v>
      </c>
      <c r="AA806" s="341" t="n">
        <f aca="false">+[4]data1cf!Z806</f>
        <v>0</v>
      </c>
      <c r="AB806" s="341"/>
      <c r="AC806" s="342" t="n">
        <f aca="false">XNPV(0.1,B806:AA806,$B$1:$AA$1)</f>
        <v>20753.1565438843</v>
      </c>
      <c r="AD806" s="342" t="n">
        <f aca="false">SUMPRODUCT(B806:AA806,$B$1010:$AA$1010)</f>
        <v>46028.8097270041</v>
      </c>
      <c r="AE806" s="343" t="n">
        <f aca="false">SUMPRODUCT(B806:AA806,$B$1012:$AA$1012)</f>
        <v>45691.9410214733</v>
      </c>
      <c r="AF806" s="344" t="n">
        <f aca="false">XIRR(B806:AA806,$B$1:$AA$1)</f>
        <v>0.149236368177431</v>
      </c>
      <c r="AG806" s="345" t="n">
        <f aca="false">1-EXP(-(1/0.25)*(AD806/ABS($AD$1010)))</f>
        <v>0.976327474019473</v>
      </c>
    </row>
    <row r="807" customFormat="false" ht="12.75" hidden="false" customHeight="false" outlineLevel="0" collapsed="false">
      <c r="A807" s="336"/>
      <c r="B807" s="341" t="n">
        <f aca="false">+[4]data1cf!A807</f>
        <v>-72875.7500398232</v>
      </c>
      <c r="C807" s="341" t="n">
        <f aca="false">+[4]data1cf!B807</f>
        <v>12038.1575271206</v>
      </c>
      <c r="D807" s="341" t="n">
        <f aca="false">+[4]data1cf!C807</f>
        <v>13286.8282488717</v>
      </c>
      <c r="E807" s="341" t="n">
        <f aca="false">+[4]data1cf!D807</f>
        <v>12649.766258642</v>
      </c>
      <c r="F807" s="341" t="n">
        <f aca="false">+[4]data1cf!E807</f>
        <v>12531.1909117556</v>
      </c>
      <c r="G807" s="341" t="n">
        <f aca="false">+[4]data1cf!F807</f>
        <v>12278.7255885383</v>
      </c>
      <c r="H807" s="341" t="n">
        <f aca="false">+[4]data1cf!G807</f>
        <v>11947.9339567885</v>
      </c>
      <c r="I807" s="341" t="n">
        <f aca="false">+[4]data1cf!H807</f>
        <v>11884.4979988826</v>
      </c>
      <c r="J807" s="341" t="n">
        <f aca="false">+[4]data1cf!I807</f>
        <v>11815.2862126454</v>
      </c>
      <c r="K807" s="341" t="n">
        <f aca="false">+[4]data1cf!J807</f>
        <v>11822.4986886202</v>
      </c>
      <c r="L807" s="341" t="n">
        <f aca="false">+[4]data1cf!K807</f>
        <v>11832.721029747</v>
      </c>
      <c r="M807" s="341" t="n">
        <f aca="false">+[4]data1cf!L807</f>
        <v>11554.914212209</v>
      </c>
      <c r="N807" s="341" t="n">
        <f aca="false">+[4]data1cf!M807</f>
        <v>11521.3318090223</v>
      </c>
      <c r="O807" s="341" t="n">
        <f aca="false">+[4]data1cf!N807</f>
        <v>11472.6899566059</v>
      </c>
      <c r="P807" s="341" t="n">
        <f aca="false">+[4]data1cf!O807</f>
        <v>11425.8631685766</v>
      </c>
      <c r="Q807" s="341" t="n">
        <f aca="false">+[4]data1cf!P807</f>
        <v>11573.6289908416</v>
      </c>
      <c r="R807" s="341" t="n">
        <f aca="false">+[4]data1cf!Q807</f>
        <v>835.855702656756</v>
      </c>
      <c r="S807" s="341" t="n">
        <f aca="false">+[4]data1cf!R807</f>
        <v>0</v>
      </c>
      <c r="T807" s="341" t="n">
        <f aca="false">+[4]data1cf!S807</f>
        <v>0</v>
      </c>
      <c r="U807" s="341" t="n">
        <f aca="false">+[4]data1cf!T807</f>
        <v>0</v>
      </c>
      <c r="V807" s="341" t="n">
        <f aca="false">+[4]data1cf!U807</f>
        <v>0</v>
      </c>
      <c r="W807" s="341" t="n">
        <f aca="false">+[4]data1cf!V807</f>
        <v>0</v>
      </c>
      <c r="X807" s="341" t="n">
        <f aca="false">+[4]data1cf!W807</f>
        <v>0</v>
      </c>
      <c r="Y807" s="341" t="n">
        <f aca="false">+[4]data1cf!X807</f>
        <v>0</v>
      </c>
      <c r="Z807" s="341" t="n">
        <f aca="false">+[4]data1cf!Y807</f>
        <v>0</v>
      </c>
      <c r="AA807" s="341" t="n">
        <f aca="false">+[4]data1cf!Z807</f>
        <v>0</v>
      </c>
      <c r="AB807" s="341"/>
      <c r="AC807" s="342" t="n">
        <f aca="false">XNPV(0.1,B807:AA807,$B$1:$AA$1)</f>
        <v>19632.00971839</v>
      </c>
      <c r="AD807" s="342" t="n">
        <f aca="false">SUMPRODUCT(B807:AA807,$B$1010:$AA$1010)</f>
        <v>44936.2897586075</v>
      </c>
      <c r="AE807" s="343" t="n">
        <f aca="false">SUMPRODUCT(B807:AA807,$B$1012:$AA$1012)</f>
        <v>44599.1841170748</v>
      </c>
      <c r="AF807" s="344" t="n">
        <f aca="false">XIRR(B807:AA807,$B$1:$AA$1)</f>
        <v>0.145924281755699</v>
      </c>
      <c r="AG807" s="345" t="n">
        <f aca="false">1-EXP(-(1/0.25)*(AD807/ABS($AD$1010)))</f>
        <v>0.97412783152898</v>
      </c>
    </row>
    <row r="808" customFormat="false" ht="12.75" hidden="false" customHeight="false" outlineLevel="0" collapsed="false">
      <c r="A808" s="336"/>
      <c r="B808" s="341" t="n">
        <f aca="false">+[4]data1cf!A808</f>
        <v>-70488.7041839346</v>
      </c>
      <c r="C808" s="341" t="n">
        <f aca="false">+[4]data1cf!B808</f>
        <v>12170.0380478685</v>
      </c>
      <c r="D808" s="341" t="n">
        <f aca="false">+[4]data1cf!C808</f>
        <v>13139.4592451604</v>
      </c>
      <c r="E808" s="341" t="n">
        <f aca="false">+[4]data1cf!D808</f>
        <v>12693.5781603493</v>
      </c>
      <c r="F808" s="341" t="n">
        <f aca="false">+[4]data1cf!E808</f>
        <v>12433.6530185248</v>
      </c>
      <c r="G808" s="341" t="n">
        <f aca="false">+[4]data1cf!F808</f>
        <v>12289.5043890966</v>
      </c>
      <c r="H808" s="341" t="n">
        <f aca="false">+[4]data1cf!G808</f>
        <v>11891.1121210324</v>
      </c>
      <c r="I808" s="341" t="n">
        <f aca="false">+[4]data1cf!H808</f>
        <v>11844.0371138096</v>
      </c>
      <c r="J808" s="341" t="n">
        <f aca="false">+[4]data1cf!I808</f>
        <v>11717.2717324111</v>
      </c>
      <c r="K808" s="341" t="n">
        <f aca="false">+[4]data1cf!J808</f>
        <v>11677.8340210795</v>
      </c>
      <c r="L808" s="341" t="n">
        <f aca="false">+[4]data1cf!K808</f>
        <v>11696.8698845959</v>
      </c>
      <c r="M808" s="341" t="n">
        <f aca="false">+[4]data1cf!L808</f>
        <v>11611.7791929614</v>
      </c>
      <c r="N808" s="341" t="n">
        <f aca="false">+[4]data1cf!M808</f>
        <v>11422.3180783008</v>
      </c>
      <c r="O808" s="341" t="n">
        <f aca="false">+[4]data1cf!N808</f>
        <v>11532.3821857763</v>
      </c>
      <c r="P808" s="341" t="n">
        <f aca="false">+[4]data1cf!O808</f>
        <v>11486.7351050717</v>
      </c>
      <c r="Q808" s="341" t="n">
        <f aca="false">+[4]data1cf!P808</f>
        <v>11330.5367850596</v>
      </c>
      <c r="R808" s="341" t="n">
        <f aca="false">+[4]data1cf!Q808</f>
        <v>808.477241508056</v>
      </c>
      <c r="S808" s="341" t="n">
        <f aca="false">+[4]data1cf!R808</f>
        <v>0</v>
      </c>
      <c r="T808" s="341" t="n">
        <f aca="false">+[4]data1cf!S808</f>
        <v>0</v>
      </c>
      <c r="U808" s="341" t="n">
        <f aca="false">+[4]data1cf!T808</f>
        <v>0</v>
      </c>
      <c r="V808" s="341" t="n">
        <f aca="false">+[4]data1cf!U808</f>
        <v>0</v>
      </c>
      <c r="W808" s="341" t="n">
        <f aca="false">+[4]data1cf!V808</f>
        <v>0</v>
      </c>
      <c r="X808" s="341" t="n">
        <f aca="false">+[4]data1cf!W808</f>
        <v>0</v>
      </c>
      <c r="Y808" s="341" t="n">
        <f aca="false">+[4]data1cf!X808</f>
        <v>0</v>
      </c>
      <c r="Z808" s="341" t="n">
        <f aca="false">+[4]data1cf!Y808</f>
        <v>0</v>
      </c>
      <c r="AA808" s="341" t="n">
        <f aca="false">+[4]data1cf!Z808</f>
        <v>0</v>
      </c>
      <c r="AB808" s="341"/>
      <c r="AC808" s="342" t="n">
        <f aca="false">XNPV(0.1,B808:AA808,$B$1:$AA$1)</f>
        <v>21735.6124827921</v>
      </c>
      <c r="AD808" s="342" t="n">
        <f aca="false">SUMPRODUCT(B808:AA808,$B$1010:$AA$1010)</f>
        <v>46918.417281456</v>
      </c>
      <c r="AE808" s="343" t="n">
        <f aca="false">SUMPRODUCT(B808:AA808,$B$1012:$AA$1012)</f>
        <v>46582.9736150997</v>
      </c>
      <c r="AF808" s="344" t="n">
        <f aca="false">XIRR(B808:AA808,$B$1:$AA$1)</f>
        <v>0.152380405725004</v>
      </c>
      <c r="AG808" s="345" t="n">
        <f aca="false">1-EXP(-(1/0.25)*(AD808/ABS($AD$1010)))</f>
        <v>0.977979695596171</v>
      </c>
    </row>
    <row r="809" customFormat="false" ht="12.75" hidden="false" customHeight="false" outlineLevel="0" collapsed="false">
      <c r="A809" s="336"/>
      <c r="B809" s="341" t="n">
        <f aca="false">+[4]data1cf!A809</f>
        <v>-62783.7272318284</v>
      </c>
      <c r="C809" s="341" t="n">
        <f aca="false">+[4]data1cf!B809</f>
        <v>11987.201373839</v>
      </c>
      <c r="D809" s="341" t="n">
        <f aca="false">+[4]data1cf!C809</f>
        <v>12778.990537983</v>
      </c>
      <c r="E809" s="341" t="n">
        <f aca="false">+[4]data1cf!D809</f>
        <v>12585.9653099398</v>
      </c>
      <c r="F809" s="341" t="n">
        <f aca="false">+[4]data1cf!E809</f>
        <v>11996.8575416013</v>
      </c>
      <c r="G809" s="341" t="n">
        <f aca="false">+[4]data1cf!F809</f>
        <v>11979.9922857667</v>
      </c>
      <c r="H809" s="341" t="n">
        <f aca="false">+[4]data1cf!G809</f>
        <v>11822.0559104375</v>
      </c>
      <c r="I809" s="341" t="n">
        <f aca="false">+[4]data1cf!H809</f>
        <v>11717.3744052785</v>
      </c>
      <c r="J809" s="341" t="n">
        <f aca="false">+[4]data1cf!I809</f>
        <v>11522.4581438853</v>
      </c>
      <c r="K809" s="341" t="n">
        <f aca="false">+[4]data1cf!J809</f>
        <v>11541.5499703727</v>
      </c>
      <c r="L809" s="341" t="n">
        <f aca="false">+[4]data1cf!K809</f>
        <v>11509.7641280985</v>
      </c>
      <c r="M809" s="341" t="n">
        <f aca="false">+[4]data1cf!L809</f>
        <v>11369.03746635</v>
      </c>
      <c r="N809" s="341" t="n">
        <f aca="false">+[4]data1cf!M809</f>
        <v>11388.033772209</v>
      </c>
      <c r="O809" s="341" t="n">
        <f aca="false">+[4]data1cf!N809</f>
        <v>11289.6341840197</v>
      </c>
      <c r="P809" s="341" t="n">
        <f aca="false">+[4]data1cf!O809</f>
        <v>11309.4917229966</v>
      </c>
      <c r="Q809" s="341" t="n">
        <f aca="false">+[4]data1cf!P809</f>
        <v>11434.595987886</v>
      </c>
      <c r="R809" s="341" t="n">
        <f aca="false">+[4]data1cf!Q809</f>
        <v>720.104237858179</v>
      </c>
      <c r="S809" s="341" t="n">
        <f aca="false">+[4]data1cf!R809</f>
        <v>0</v>
      </c>
      <c r="T809" s="341" t="n">
        <f aca="false">+[4]data1cf!S809</f>
        <v>0</v>
      </c>
      <c r="U809" s="341" t="n">
        <f aca="false">+[4]data1cf!T809</f>
        <v>0</v>
      </c>
      <c r="V809" s="341" t="n">
        <f aca="false">+[4]data1cf!U809</f>
        <v>0</v>
      </c>
      <c r="W809" s="341" t="n">
        <f aca="false">+[4]data1cf!V809</f>
        <v>0</v>
      </c>
      <c r="X809" s="341" t="n">
        <f aca="false">+[4]data1cf!W809</f>
        <v>0</v>
      </c>
      <c r="Y809" s="341" t="n">
        <f aca="false">+[4]data1cf!X809</f>
        <v>0</v>
      </c>
      <c r="Z809" s="341" t="n">
        <f aca="false">+[4]data1cf!Y809</f>
        <v>0</v>
      </c>
      <c r="AA809" s="341" t="n">
        <f aca="false">+[4]data1cf!Z809</f>
        <v>0</v>
      </c>
      <c r="AB809" s="341"/>
      <c r="AC809" s="342" t="n">
        <f aca="false">XNPV(0.1,B809:AA809,$B$1:$AA$1)</f>
        <v>27873.5738618753</v>
      </c>
      <c r="AD809" s="342" t="n">
        <f aca="false">SUMPRODUCT(B809:AA809,$B$1010:$AA$1010)</f>
        <v>52682.1434309393</v>
      </c>
      <c r="AE809" s="343" t="n">
        <f aca="false">SUMPRODUCT(B809:AA809,$B$1012:$AA$1012)</f>
        <v>52351.5171157893</v>
      </c>
      <c r="AF809" s="344" t="n">
        <f aca="false">XIRR(B809:AA809,$B$1:$AA$1)</f>
        <v>0.173920207622062</v>
      </c>
      <c r="AG809" s="345" t="n">
        <f aca="false">1-EXP(-(1/0.25)*(AD809/ABS($AD$1010)))</f>
        <v>0.986220093305386</v>
      </c>
    </row>
    <row r="810" customFormat="false" ht="12.75" hidden="false" customHeight="false" outlineLevel="0" collapsed="false">
      <c r="A810" s="336"/>
      <c r="B810" s="341" t="n">
        <f aca="false">+[4]data1cf!A810</f>
        <v>-65407.1462576963</v>
      </c>
      <c r="C810" s="341" t="n">
        <f aca="false">+[4]data1cf!B810</f>
        <v>12032.2951351391</v>
      </c>
      <c r="D810" s="341" t="n">
        <f aca="false">+[4]data1cf!C810</f>
        <v>12886.9678133228</v>
      </c>
      <c r="E810" s="341" t="n">
        <f aca="false">+[4]data1cf!D810</f>
        <v>12602.1613468403</v>
      </c>
      <c r="F810" s="341" t="n">
        <f aca="false">+[4]data1cf!E810</f>
        <v>12182.7908652717</v>
      </c>
      <c r="G810" s="341" t="n">
        <f aca="false">+[4]data1cf!F810</f>
        <v>12031.6930509399</v>
      </c>
      <c r="H810" s="341" t="n">
        <f aca="false">+[4]data1cf!G810</f>
        <v>11842.4890196308</v>
      </c>
      <c r="I810" s="341" t="n">
        <f aca="false">+[4]data1cf!H810</f>
        <v>11629.2208592253</v>
      </c>
      <c r="J810" s="341" t="n">
        <f aca="false">+[4]data1cf!I810</f>
        <v>11787.6154723625</v>
      </c>
      <c r="K810" s="341" t="n">
        <f aca="false">+[4]data1cf!J810</f>
        <v>11509.6924805553</v>
      </c>
      <c r="L810" s="341" t="n">
        <f aca="false">+[4]data1cf!K810</f>
        <v>11568.6639994342</v>
      </c>
      <c r="M810" s="341" t="n">
        <f aca="false">+[4]data1cf!L810</f>
        <v>11574.4032905915</v>
      </c>
      <c r="N810" s="341" t="n">
        <f aca="false">+[4]data1cf!M810</f>
        <v>11515.0483191803</v>
      </c>
      <c r="O810" s="341" t="n">
        <f aca="false">+[4]data1cf!N810</f>
        <v>11506.7086127915</v>
      </c>
      <c r="P810" s="341" t="n">
        <f aca="false">+[4]data1cf!O810</f>
        <v>11261.2510997703</v>
      </c>
      <c r="Q810" s="341" t="n">
        <f aca="false">+[4]data1cf!P810</f>
        <v>11129.4432141113</v>
      </c>
      <c r="R810" s="341" t="n">
        <f aca="false">+[4]data1cf!Q810</f>
        <v>750.193804717273</v>
      </c>
      <c r="S810" s="341" t="n">
        <f aca="false">+[4]data1cf!R810</f>
        <v>0</v>
      </c>
      <c r="T810" s="341" t="n">
        <f aca="false">+[4]data1cf!S810</f>
        <v>0</v>
      </c>
      <c r="U810" s="341" t="n">
        <f aca="false">+[4]data1cf!T810</f>
        <v>0</v>
      </c>
      <c r="V810" s="341" t="n">
        <f aca="false">+[4]data1cf!U810</f>
        <v>0</v>
      </c>
      <c r="W810" s="341" t="n">
        <f aca="false">+[4]data1cf!V810</f>
        <v>0</v>
      </c>
      <c r="X810" s="341" t="n">
        <f aca="false">+[4]data1cf!W810</f>
        <v>0</v>
      </c>
      <c r="Y810" s="341" t="n">
        <f aca="false">+[4]data1cf!X810</f>
        <v>0</v>
      </c>
      <c r="Z810" s="341" t="n">
        <f aca="false">+[4]data1cf!Y810</f>
        <v>0</v>
      </c>
      <c r="AA810" s="341" t="n">
        <f aca="false">+[4]data1cf!Z810</f>
        <v>0</v>
      </c>
      <c r="AB810" s="341"/>
      <c r="AC810" s="342" t="n">
        <f aca="false">XNPV(0.1,B810:AA810,$B$1:$AA$1)</f>
        <v>25746.7874037042</v>
      </c>
      <c r="AD810" s="342" t="n">
        <f aca="false">SUMPRODUCT(B810:AA810,$B$1010:$AA$1010)</f>
        <v>50678.8634551732</v>
      </c>
      <c r="AE810" s="343" t="n">
        <f aca="false">SUMPRODUCT(B810:AA810,$B$1012:$AA$1012)</f>
        <v>50346.7188130674</v>
      </c>
      <c r="AF810" s="344" t="n">
        <f aca="false">XIRR(B810:AA810,$B$1:$AA$1)</f>
        <v>0.165989128743078</v>
      </c>
      <c r="AG810" s="345" t="n">
        <f aca="false">1-EXP(-(1/0.25)*(AD810/ABS($AD$1010)))</f>
        <v>0.983781790653467</v>
      </c>
    </row>
    <row r="811" customFormat="false" ht="12.75" hidden="false" customHeight="false" outlineLevel="0" collapsed="false">
      <c r="A811" s="336"/>
      <c r="B811" s="341" t="n">
        <f aca="false">+[4]data1cf!A811</f>
        <v>-64274.1061430676</v>
      </c>
      <c r="C811" s="341" t="n">
        <f aca="false">+[4]data1cf!B811</f>
        <v>11856.5204531916</v>
      </c>
      <c r="D811" s="341" t="n">
        <f aca="false">+[4]data1cf!C811</f>
        <v>12762.4450013851</v>
      </c>
      <c r="E811" s="341" t="n">
        <f aca="false">+[4]data1cf!D811</f>
        <v>12454.0986330026</v>
      </c>
      <c r="F811" s="341" t="n">
        <f aca="false">+[4]data1cf!E811</f>
        <v>12208.4220389509</v>
      </c>
      <c r="G811" s="341" t="n">
        <f aca="false">+[4]data1cf!F811</f>
        <v>11988.1324927153</v>
      </c>
      <c r="H811" s="341" t="n">
        <f aca="false">+[4]data1cf!G811</f>
        <v>11765.9877141004</v>
      </c>
      <c r="I811" s="341" t="n">
        <f aca="false">+[4]data1cf!H811</f>
        <v>11705.7164474572</v>
      </c>
      <c r="J811" s="341" t="n">
        <f aca="false">+[4]data1cf!I811</f>
        <v>11535.576890552</v>
      </c>
      <c r="K811" s="341" t="n">
        <f aca="false">+[4]data1cf!J811</f>
        <v>11505.1818107077</v>
      </c>
      <c r="L811" s="341" t="n">
        <f aca="false">+[4]data1cf!K811</f>
        <v>11393.6141320282</v>
      </c>
      <c r="M811" s="341" t="n">
        <f aca="false">+[4]data1cf!L811</f>
        <v>11432.7549160146</v>
      </c>
      <c r="N811" s="341" t="n">
        <f aca="false">+[4]data1cf!M811</f>
        <v>11376.0170167657</v>
      </c>
      <c r="O811" s="341" t="n">
        <f aca="false">+[4]data1cf!N811</f>
        <v>11293.7376008168</v>
      </c>
      <c r="P811" s="341" t="n">
        <f aca="false">+[4]data1cf!O811</f>
        <v>11301.6461315327</v>
      </c>
      <c r="Q811" s="341" t="n">
        <f aca="false">+[4]data1cf!P811</f>
        <v>11245.8937601378</v>
      </c>
      <c r="R811" s="341" t="n">
        <f aca="false">+[4]data1cf!Q811</f>
        <v>737.198287818529</v>
      </c>
      <c r="S811" s="341" t="n">
        <f aca="false">+[4]data1cf!R811</f>
        <v>0</v>
      </c>
      <c r="T811" s="341" t="n">
        <f aca="false">+[4]data1cf!S811</f>
        <v>0</v>
      </c>
      <c r="U811" s="341" t="n">
        <f aca="false">+[4]data1cf!T811</f>
        <v>0</v>
      </c>
      <c r="V811" s="341" t="n">
        <f aca="false">+[4]data1cf!U811</f>
        <v>0</v>
      </c>
      <c r="W811" s="341" t="n">
        <f aca="false">+[4]data1cf!V811</f>
        <v>0</v>
      </c>
      <c r="X811" s="341" t="n">
        <f aca="false">+[4]data1cf!W811</f>
        <v>0</v>
      </c>
      <c r="Y811" s="341" t="n">
        <f aca="false">+[4]data1cf!X811</f>
        <v>0</v>
      </c>
      <c r="Z811" s="341" t="n">
        <f aca="false">+[4]data1cf!Y811</f>
        <v>0</v>
      </c>
      <c r="AA811" s="341" t="n">
        <f aca="false">+[4]data1cf!Z811</f>
        <v>0</v>
      </c>
      <c r="AB811" s="341"/>
      <c r="AC811" s="342" t="n">
        <f aca="false">XNPV(0.1,B811:AA811,$B$1:$AA$1)</f>
        <v>26185.7392532901</v>
      </c>
      <c r="AD811" s="342" t="n">
        <f aca="false">SUMPRODUCT(B811:AA811,$B$1010:$AA$1010)</f>
        <v>50950.3298714231</v>
      </c>
      <c r="AE811" s="343" t="n">
        <f aca="false">SUMPRODUCT(B811:AA811,$B$1012:$AA$1012)</f>
        <v>50620.3713211528</v>
      </c>
      <c r="AF811" s="344" t="n">
        <f aca="false">XIRR(B811:AA811,$B$1:$AA$1)</f>
        <v>0.168097877946654</v>
      </c>
      <c r="AG811" s="345" t="n">
        <f aca="false">1-EXP(-(1/0.25)*(AD811/ABS($AD$1010)))</f>
        <v>0.98413593052993</v>
      </c>
    </row>
    <row r="812" customFormat="false" ht="12.75" hidden="false" customHeight="false" outlineLevel="0" collapsed="false">
      <c r="A812" s="336"/>
      <c r="B812" s="341" t="n">
        <f aca="false">+[4]data1cf!A812</f>
        <v>-64226.2009716994</v>
      </c>
      <c r="C812" s="341" t="n">
        <f aca="false">+[4]data1cf!B812</f>
        <v>12075.6079207766</v>
      </c>
      <c r="D812" s="341" t="n">
        <f aca="false">+[4]data1cf!C812</f>
        <v>12915.9844262436</v>
      </c>
      <c r="E812" s="341" t="n">
        <f aca="false">+[4]data1cf!D812</f>
        <v>12442.4577572544</v>
      </c>
      <c r="F812" s="341" t="n">
        <f aca="false">+[4]data1cf!E812</f>
        <v>12361.68723979</v>
      </c>
      <c r="G812" s="341" t="n">
        <f aca="false">+[4]data1cf!F812</f>
        <v>11946.3756729413</v>
      </c>
      <c r="H812" s="341" t="n">
        <f aca="false">+[4]data1cf!G812</f>
        <v>11846.8526672232</v>
      </c>
      <c r="I812" s="341" t="n">
        <f aca="false">+[4]data1cf!H812</f>
        <v>11540.1828789898</v>
      </c>
      <c r="J812" s="341" t="n">
        <f aca="false">+[4]data1cf!I812</f>
        <v>11447.1962366716</v>
      </c>
      <c r="K812" s="341" t="n">
        <f aca="false">+[4]data1cf!J812</f>
        <v>11449.7004730241</v>
      </c>
      <c r="L812" s="341" t="n">
        <f aca="false">+[4]data1cf!K812</f>
        <v>11400.8058850311</v>
      </c>
      <c r="M812" s="341" t="n">
        <f aca="false">+[4]data1cf!L812</f>
        <v>11353.1093552924</v>
      </c>
      <c r="N812" s="341" t="n">
        <f aca="false">+[4]data1cf!M812</f>
        <v>11323.5963946884</v>
      </c>
      <c r="O812" s="341" t="n">
        <f aca="false">+[4]data1cf!N812</f>
        <v>11380.0497493169</v>
      </c>
      <c r="P812" s="341" t="n">
        <f aca="false">+[4]data1cf!O812</f>
        <v>11123.3210755493</v>
      </c>
      <c r="Q812" s="341" t="n">
        <f aca="false">+[4]data1cf!P812</f>
        <v>11214.9528311286</v>
      </c>
      <c r="R812" s="341" t="n">
        <f aca="false">+[4]data1cf!Q812</f>
        <v>736.648834665004</v>
      </c>
      <c r="S812" s="341" t="n">
        <f aca="false">+[4]data1cf!R812</f>
        <v>0</v>
      </c>
      <c r="T812" s="341" t="n">
        <f aca="false">+[4]data1cf!S812</f>
        <v>0</v>
      </c>
      <c r="U812" s="341" t="n">
        <f aca="false">+[4]data1cf!T812</f>
        <v>0</v>
      </c>
      <c r="V812" s="341" t="n">
        <f aca="false">+[4]data1cf!U812</f>
        <v>0</v>
      </c>
      <c r="W812" s="341" t="n">
        <f aca="false">+[4]data1cf!V812</f>
        <v>0</v>
      </c>
      <c r="X812" s="341" t="n">
        <f aca="false">+[4]data1cf!W812</f>
        <v>0</v>
      </c>
      <c r="Y812" s="341" t="n">
        <f aca="false">+[4]data1cf!X812</f>
        <v>0</v>
      </c>
      <c r="Z812" s="341" t="n">
        <f aca="false">+[4]data1cf!Y812</f>
        <v>0</v>
      </c>
      <c r="AA812" s="341" t="n">
        <f aca="false">+[4]data1cf!Z812</f>
        <v>0</v>
      </c>
      <c r="AB812" s="341"/>
      <c r="AC812" s="342" t="n">
        <f aca="false">XNPV(0.1,B812:AA812,$B$1:$AA$1)</f>
        <v>26454.4010207824</v>
      </c>
      <c r="AD812" s="342" t="n">
        <f aca="false">SUMPRODUCT(B812:AA812,$B$1010:$AA$1010)</f>
        <v>51170.7348249346</v>
      </c>
      <c r="AE812" s="343" t="n">
        <f aca="false">SUMPRODUCT(B812:AA812,$B$1012:$AA$1012)</f>
        <v>50841.5584908217</v>
      </c>
      <c r="AF812" s="344" t="n">
        <f aca="false">XIRR(B812:AA812,$B$1:$AA$1)</f>
        <v>0.169171845167219</v>
      </c>
      <c r="AG812" s="345" t="n">
        <f aca="false">1-EXP(-(1/0.25)*(AD812/ABS($AD$1010)))</f>
        <v>0.984417762672909</v>
      </c>
    </row>
    <row r="813" customFormat="false" ht="12.75" hidden="false" customHeight="false" outlineLevel="0" collapsed="false">
      <c r="A813" s="336"/>
      <c r="B813" s="341" t="n">
        <f aca="false">+[4]data1cf!A813</f>
        <v>-67555.6653096786</v>
      </c>
      <c r="C813" s="341" t="n">
        <f aca="false">+[4]data1cf!B813</f>
        <v>11805.3276668102</v>
      </c>
      <c r="D813" s="341" t="n">
        <f aca="false">+[4]data1cf!C813</f>
        <v>12955.8628375169</v>
      </c>
      <c r="E813" s="341" t="n">
        <f aca="false">+[4]data1cf!D813</f>
        <v>12669.0965899587</v>
      </c>
      <c r="F813" s="341" t="n">
        <f aca="false">+[4]data1cf!E813</f>
        <v>12462.3265206903</v>
      </c>
      <c r="G813" s="341" t="n">
        <f aca="false">+[4]data1cf!F813</f>
        <v>12024.1173658833</v>
      </c>
      <c r="H813" s="341" t="n">
        <f aca="false">+[4]data1cf!G813</f>
        <v>11864.6194419582</v>
      </c>
      <c r="I813" s="341" t="n">
        <f aca="false">+[4]data1cf!H813</f>
        <v>11715.2000139838</v>
      </c>
      <c r="J813" s="341" t="n">
        <f aca="false">+[4]data1cf!I813</f>
        <v>11764.4926260609</v>
      </c>
      <c r="K813" s="341" t="n">
        <f aca="false">+[4]data1cf!J813</f>
        <v>11552.1664904908</v>
      </c>
      <c r="L813" s="341" t="n">
        <f aca="false">+[4]data1cf!K813</f>
        <v>11665.6220511202</v>
      </c>
      <c r="M813" s="341" t="n">
        <f aca="false">+[4]data1cf!L813</f>
        <v>11472.8341165841</v>
      </c>
      <c r="N813" s="341" t="n">
        <f aca="false">+[4]data1cf!M813</f>
        <v>11400.2926876165</v>
      </c>
      <c r="O813" s="341" t="n">
        <f aca="false">+[4]data1cf!N813</f>
        <v>11446.1614128414</v>
      </c>
      <c r="P813" s="341" t="n">
        <f aca="false">+[4]data1cf!O813</f>
        <v>11576.5363355646</v>
      </c>
      <c r="Q813" s="341" t="n">
        <f aca="false">+[4]data1cf!P813</f>
        <v>11393.8928719817</v>
      </c>
      <c r="R813" s="341" t="n">
        <f aca="false">+[4]data1cf!Q813</f>
        <v>774.83645883589</v>
      </c>
      <c r="S813" s="341" t="n">
        <f aca="false">+[4]data1cf!R813</f>
        <v>0</v>
      </c>
      <c r="T813" s="341" t="n">
        <f aca="false">+[4]data1cf!S813</f>
        <v>0</v>
      </c>
      <c r="U813" s="341" t="n">
        <f aca="false">+[4]data1cf!T813</f>
        <v>0</v>
      </c>
      <c r="V813" s="341" t="n">
        <f aca="false">+[4]data1cf!U813</f>
        <v>0</v>
      </c>
      <c r="W813" s="341" t="n">
        <f aca="false">+[4]data1cf!V813</f>
        <v>0</v>
      </c>
      <c r="X813" s="341" t="n">
        <f aca="false">+[4]data1cf!W813</f>
        <v>0</v>
      </c>
      <c r="Y813" s="341" t="n">
        <f aca="false">+[4]data1cf!X813</f>
        <v>0</v>
      </c>
      <c r="Z813" s="341" t="n">
        <f aca="false">+[4]data1cf!Y813</f>
        <v>0</v>
      </c>
      <c r="AA813" s="341" t="n">
        <f aca="false">+[4]data1cf!Z813</f>
        <v>0</v>
      </c>
      <c r="AB813" s="341"/>
      <c r="AC813" s="342" t="n">
        <f aca="false">XNPV(0.1,B813:AA813,$B$1:$AA$1)</f>
        <v>23848.3698955966</v>
      </c>
      <c r="AD813" s="342" t="n">
        <f aca="false">SUMPRODUCT(B813:AA813,$B$1010:$AA$1010)</f>
        <v>48900.2712252287</v>
      </c>
      <c r="AE813" s="343" t="n">
        <f aca="false">SUMPRODUCT(B813:AA813,$B$1012:$AA$1012)</f>
        <v>48566.4133976628</v>
      </c>
      <c r="AF813" s="344" t="n">
        <f aca="false">XIRR(B813:AA813,$B$1:$AA$1)</f>
        <v>0.159342219974795</v>
      </c>
      <c r="AG813" s="345" t="n">
        <f aca="false">1-EXP(-(1/0.25)*(AD813/ABS($AD$1010)))</f>
        <v>0.981257674808399</v>
      </c>
    </row>
    <row r="814" customFormat="false" ht="12.75" hidden="false" customHeight="false" outlineLevel="0" collapsed="false">
      <c r="A814" s="336"/>
      <c r="B814" s="341" t="n">
        <f aca="false">+[4]data1cf!A814</f>
        <v>-65747.907999292</v>
      </c>
      <c r="C814" s="341" t="n">
        <f aca="false">+[4]data1cf!B814</f>
        <v>12078.9421032986</v>
      </c>
      <c r="D814" s="341" t="n">
        <f aca="false">+[4]data1cf!C814</f>
        <v>12936.885060503</v>
      </c>
      <c r="E814" s="341" t="n">
        <f aca="false">+[4]data1cf!D814</f>
        <v>12522.4151537369</v>
      </c>
      <c r="F814" s="341" t="n">
        <f aca="false">+[4]data1cf!E814</f>
        <v>12240.2295920098</v>
      </c>
      <c r="G814" s="341" t="n">
        <f aca="false">+[4]data1cf!F814</f>
        <v>12022.0377602939</v>
      </c>
      <c r="H814" s="341" t="n">
        <f aca="false">+[4]data1cf!G814</f>
        <v>11778.2401830961</v>
      </c>
      <c r="I814" s="341" t="n">
        <f aca="false">+[4]data1cf!H814</f>
        <v>11580.1352441703</v>
      </c>
      <c r="J814" s="341" t="n">
        <f aca="false">+[4]data1cf!I814</f>
        <v>11692.504046583</v>
      </c>
      <c r="K814" s="341" t="n">
        <f aca="false">+[4]data1cf!J814</f>
        <v>11525.2462093946</v>
      </c>
      <c r="L814" s="341" t="n">
        <f aca="false">+[4]data1cf!K814</f>
        <v>11378.4446144673</v>
      </c>
      <c r="M814" s="341" t="n">
        <f aca="false">+[4]data1cf!L814</f>
        <v>11527.0516678733</v>
      </c>
      <c r="N814" s="341" t="n">
        <f aca="false">+[4]data1cf!M814</f>
        <v>11427.7530482948</v>
      </c>
      <c r="O814" s="341" t="n">
        <f aca="false">+[4]data1cf!N814</f>
        <v>11493.8490021507</v>
      </c>
      <c r="P814" s="341" t="n">
        <f aca="false">+[4]data1cf!O814</f>
        <v>11417.6851208052</v>
      </c>
      <c r="Q814" s="341" t="n">
        <f aca="false">+[4]data1cf!P814</f>
        <v>11408.1771990826</v>
      </c>
      <c r="R814" s="341" t="n">
        <f aca="false">+[4]data1cf!Q814</f>
        <v>754.102205588679</v>
      </c>
      <c r="S814" s="341" t="n">
        <f aca="false">+[4]data1cf!R814</f>
        <v>0</v>
      </c>
      <c r="T814" s="341" t="n">
        <f aca="false">+[4]data1cf!S814</f>
        <v>0</v>
      </c>
      <c r="U814" s="341" t="n">
        <f aca="false">+[4]data1cf!T814</f>
        <v>0</v>
      </c>
      <c r="V814" s="341" t="n">
        <f aca="false">+[4]data1cf!U814</f>
        <v>0</v>
      </c>
      <c r="W814" s="341" t="n">
        <f aca="false">+[4]data1cf!V814</f>
        <v>0</v>
      </c>
      <c r="X814" s="341" t="n">
        <f aca="false">+[4]data1cf!W814</f>
        <v>0</v>
      </c>
      <c r="Y814" s="341" t="n">
        <f aca="false">+[4]data1cf!X814</f>
        <v>0</v>
      </c>
      <c r="Z814" s="341" t="n">
        <f aca="false">+[4]data1cf!Y814</f>
        <v>0</v>
      </c>
      <c r="AA814" s="341" t="n">
        <f aca="false">+[4]data1cf!Z814</f>
        <v>0</v>
      </c>
      <c r="AB814" s="341"/>
      <c r="AC814" s="342" t="n">
        <f aca="false">XNPV(0.1,B814:AA814,$B$1:$AA$1)</f>
        <v>25351.1049398647</v>
      </c>
      <c r="AD814" s="342" t="n">
        <f aca="false">SUMPRODUCT(B814:AA814,$B$1010:$AA$1010)</f>
        <v>50262.8370456407</v>
      </c>
      <c r="AE814" s="343" t="n">
        <f aca="false">SUMPRODUCT(B814:AA814,$B$1012:$AA$1012)</f>
        <v>49930.7804978397</v>
      </c>
      <c r="AF814" s="344" t="n">
        <f aca="false">XIRR(B814:AA814,$B$1:$AA$1)</f>
        <v>0.164729038918635</v>
      </c>
      <c r="AG814" s="345" t="n">
        <f aca="false">1-EXP(-(1/0.25)*(AD814/ABS($AD$1010)))</f>
        <v>0.98322366398559</v>
      </c>
    </row>
    <row r="815" customFormat="false" ht="12.75" hidden="false" customHeight="false" outlineLevel="0" collapsed="false">
      <c r="A815" s="336"/>
      <c r="B815" s="341" t="n">
        <f aca="false">+[4]data1cf!A815</f>
        <v>-61537.5175470847</v>
      </c>
      <c r="C815" s="341" t="n">
        <f aca="false">+[4]data1cf!B815</f>
        <v>11892.9141272407</v>
      </c>
      <c r="D815" s="341" t="n">
        <f aca="false">+[4]data1cf!C815</f>
        <v>12678.2562542387</v>
      </c>
      <c r="E815" s="341" t="n">
        <f aca="false">+[4]data1cf!D815</f>
        <v>12444.4047261932</v>
      </c>
      <c r="F815" s="341" t="n">
        <f aca="false">+[4]data1cf!E815</f>
        <v>12108.9559397557</v>
      </c>
      <c r="G815" s="341" t="n">
        <f aca="false">+[4]data1cf!F815</f>
        <v>11846.2194105083</v>
      </c>
      <c r="H815" s="341" t="n">
        <f aca="false">+[4]data1cf!G815</f>
        <v>11644.6599947751</v>
      </c>
      <c r="I815" s="341" t="n">
        <f aca="false">+[4]data1cf!H815</f>
        <v>11629.0269297809</v>
      </c>
      <c r="J815" s="341" t="n">
        <f aca="false">+[4]data1cf!I815</f>
        <v>11569.6776106217</v>
      </c>
      <c r="K815" s="341" t="n">
        <f aca="false">+[4]data1cf!J815</f>
        <v>11423.8889030068</v>
      </c>
      <c r="L815" s="341" t="n">
        <f aca="false">+[4]data1cf!K815</f>
        <v>11348.899237608</v>
      </c>
      <c r="M815" s="341" t="n">
        <f aca="false">+[4]data1cf!L815</f>
        <v>11374.3752259321</v>
      </c>
      <c r="N815" s="341" t="n">
        <f aca="false">+[4]data1cf!M815</f>
        <v>11373.4336437066</v>
      </c>
      <c r="O815" s="341" t="n">
        <f aca="false">+[4]data1cf!N815</f>
        <v>11305.3471025097</v>
      </c>
      <c r="P815" s="341" t="n">
        <f aca="false">+[4]data1cf!O815</f>
        <v>11134.0971869415</v>
      </c>
      <c r="Q815" s="341" t="n">
        <f aca="false">+[4]data1cf!P815</f>
        <v>11157.5464265363</v>
      </c>
      <c r="R815" s="341" t="n">
        <f aca="false">+[4]data1cf!Q815</f>
        <v>705.810711258043</v>
      </c>
      <c r="S815" s="341" t="n">
        <f aca="false">+[4]data1cf!R815</f>
        <v>0</v>
      </c>
      <c r="T815" s="341" t="n">
        <f aca="false">+[4]data1cf!S815</f>
        <v>0</v>
      </c>
      <c r="U815" s="341" t="n">
        <f aca="false">+[4]data1cf!T815</f>
        <v>0</v>
      </c>
      <c r="V815" s="341" t="n">
        <f aca="false">+[4]data1cf!U815</f>
        <v>0</v>
      </c>
      <c r="W815" s="341" t="n">
        <f aca="false">+[4]data1cf!V815</f>
        <v>0</v>
      </c>
      <c r="X815" s="341" t="n">
        <f aca="false">+[4]data1cf!W815</f>
        <v>0</v>
      </c>
      <c r="Y815" s="341" t="n">
        <f aca="false">+[4]data1cf!X815</f>
        <v>0</v>
      </c>
      <c r="Z815" s="341" t="n">
        <f aca="false">+[4]data1cf!Y815</f>
        <v>0</v>
      </c>
      <c r="AA815" s="341" t="n">
        <f aca="false">+[4]data1cf!Z815</f>
        <v>0</v>
      </c>
      <c r="AB815" s="341"/>
      <c r="AC815" s="342" t="n">
        <f aca="false">XNPV(0.1,B815:AA815,$B$1:$AA$1)</f>
        <v>28489.0574424148</v>
      </c>
      <c r="AD815" s="342" t="n">
        <f aca="false">SUMPRODUCT(B815:AA815,$B$1010:$AA$1010)</f>
        <v>53116.8777089789</v>
      </c>
      <c r="AE815" s="343" t="n">
        <f aca="false">SUMPRODUCT(B815:AA815,$B$1012:$AA$1012)</f>
        <v>52788.7712858719</v>
      </c>
      <c r="AF815" s="344" t="n">
        <f aca="false">XIRR(B815:AA815,$B$1:$AA$1)</f>
        <v>0.176935538468336</v>
      </c>
      <c r="AG815" s="345" t="n">
        <f aca="false">1-EXP(-(1/0.25)*(AD815/ABS($AD$1010)))</f>
        <v>0.986698785602929</v>
      </c>
    </row>
    <row r="816" customFormat="false" ht="12.75" hidden="false" customHeight="false" outlineLevel="0" collapsed="false">
      <c r="A816" s="336"/>
      <c r="B816" s="341" t="n">
        <f aca="false">+[4]data1cf!A816</f>
        <v>-61233.991897746</v>
      </c>
      <c r="C816" s="341" t="n">
        <f aca="false">+[4]data1cf!B816</f>
        <v>11896.1050534859</v>
      </c>
      <c r="D816" s="341" t="n">
        <f aca="false">+[4]data1cf!C816</f>
        <v>12840.9148858386</v>
      </c>
      <c r="E816" s="341" t="n">
        <f aca="false">+[4]data1cf!D816</f>
        <v>12578.2160174741</v>
      </c>
      <c r="F816" s="341" t="n">
        <f aca="false">+[4]data1cf!E816</f>
        <v>12168.1441098288</v>
      </c>
      <c r="G816" s="341" t="n">
        <f aca="false">+[4]data1cf!F816</f>
        <v>12012.4419621495</v>
      </c>
      <c r="H816" s="341" t="n">
        <f aca="false">+[4]data1cf!G816</f>
        <v>11658.36558569</v>
      </c>
      <c r="I816" s="341" t="n">
        <f aca="false">+[4]data1cf!H816</f>
        <v>11440.2297911699</v>
      </c>
      <c r="J816" s="341" t="n">
        <f aca="false">+[4]data1cf!I816</f>
        <v>11402.68272978</v>
      </c>
      <c r="K816" s="341" t="n">
        <f aca="false">+[4]data1cf!J816</f>
        <v>11497.2531891373</v>
      </c>
      <c r="L816" s="341" t="n">
        <f aca="false">+[4]data1cf!K816</f>
        <v>11307.3076931139</v>
      </c>
      <c r="M816" s="341" t="n">
        <f aca="false">+[4]data1cf!L816</f>
        <v>11453.3281024424</v>
      </c>
      <c r="N816" s="341" t="n">
        <f aca="false">+[4]data1cf!M816</f>
        <v>11323.9460851031</v>
      </c>
      <c r="O816" s="341" t="n">
        <f aca="false">+[4]data1cf!N816</f>
        <v>11161.0862041248</v>
      </c>
      <c r="P816" s="341" t="n">
        <f aca="false">+[4]data1cf!O816</f>
        <v>11320.9909066601</v>
      </c>
      <c r="Q816" s="341" t="n">
        <f aca="false">+[4]data1cf!P816</f>
        <v>11219.8412393108</v>
      </c>
      <c r="R816" s="341" t="n">
        <f aca="false">+[4]data1cf!Q816</f>
        <v>702.329393470387</v>
      </c>
      <c r="S816" s="341" t="n">
        <f aca="false">+[4]data1cf!R816</f>
        <v>0</v>
      </c>
      <c r="T816" s="341" t="n">
        <f aca="false">+[4]data1cf!S816</f>
        <v>0</v>
      </c>
      <c r="U816" s="341" t="n">
        <f aca="false">+[4]data1cf!T816</f>
        <v>0</v>
      </c>
      <c r="V816" s="341" t="n">
        <f aca="false">+[4]data1cf!U816</f>
        <v>0</v>
      </c>
      <c r="W816" s="341" t="n">
        <f aca="false">+[4]data1cf!V816</f>
        <v>0</v>
      </c>
      <c r="X816" s="341" t="n">
        <f aca="false">+[4]data1cf!W816</f>
        <v>0</v>
      </c>
      <c r="Y816" s="341" t="n">
        <f aca="false">+[4]data1cf!X816</f>
        <v>0</v>
      </c>
      <c r="Z816" s="341" t="n">
        <f aca="false">+[4]data1cf!Y816</f>
        <v>0</v>
      </c>
      <c r="AA816" s="341" t="n">
        <f aca="false">+[4]data1cf!Z816</f>
        <v>0</v>
      </c>
      <c r="AB816" s="341"/>
      <c r="AC816" s="342" t="n">
        <f aca="false">XNPV(0.1,B816:AA816,$B$1:$AA$1)</f>
        <v>29055.541128327</v>
      </c>
      <c r="AD816" s="342" t="n">
        <f aca="false">SUMPRODUCT(B816:AA816,$B$1010:$AA$1010)</f>
        <v>53702.7451490071</v>
      </c>
      <c r="AE816" s="343" t="n">
        <f aca="false">SUMPRODUCT(B816:AA816,$B$1012:$AA$1012)</f>
        <v>53374.3617226902</v>
      </c>
      <c r="AF816" s="344" t="n">
        <f aca="false">XIRR(B816:AA816,$B$1:$AA$1)</f>
        <v>0.178930903632323</v>
      </c>
      <c r="AG816" s="345" t="n">
        <f aca="false">1-EXP(-(1/0.25)*(AD816/ABS($AD$1010)))</f>
        <v>0.98731769397012</v>
      </c>
    </row>
    <row r="817" customFormat="false" ht="12.75" hidden="false" customHeight="false" outlineLevel="0" collapsed="false">
      <c r="A817" s="336"/>
      <c r="B817" s="341" t="n">
        <f aca="false">+[4]data1cf!A817</f>
        <v>-64484.6097939949</v>
      </c>
      <c r="C817" s="341" t="n">
        <f aca="false">+[4]data1cf!B817</f>
        <v>11973.4849286618</v>
      </c>
      <c r="D817" s="341" t="n">
        <f aca="false">+[4]data1cf!C817</f>
        <v>12756.8705726838</v>
      </c>
      <c r="E817" s="341" t="n">
        <f aca="false">+[4]data1cf!D817</f>
        <v>12431.3690687796</v>
      </c>
      <c r="F817" s="341" t="n">
        <f aca="false">+[4]data1cf!E817</f>
        <v>12091.8722276813</v>
      </c>
      <c r="G817" s="341" t="n">
        <f aca="false">+[4]data1cf!F817</f>
        <v>11833.6253809742</v>
      </c>
      <c r="H817" s="341" t="n">
        <f aca="false">+[4]data1cf!G817</f>
        <v>11746.1975947107</v>
      </c>
      <c r="I817" s="341" t="n">
        <f aca="false">+[4]data1cf!H817</f>
        <v>11761.6304096099</v>
      </c>
      <c r="J817" s="341" t="n">
        <f aca="false">+[4]data1cf!I817</f>
        <v>11596.6731526902</v>
      </c>
      <c r="K817" s="341" t="n">
        <f aca="false">+[4]data1cf!J817</f>
        <v>11533.5602536747</v>
      </c>
      <c r="L817" s="341" t="n">
        <f aca="false">+[4]data1cf!K817</f>
        <v>11541.1491179575</v>
      </c>
      <c r="M817" s="341" t="n">
        <f aca="false">+[4]data1cf!L817</f>
        <v>11426.5841700705</v>
      </c>
      <c r="N817" s="341" t="n">
        <f aca="false">+[4]data1cf!M817</f>
        <v>11378.8494000203</v>
      </c>
      <c r="O817" s="341" t="n">
        <f aca="false">+[4]data1cf!N817</f>
        <v>11419.4188481531</v>
      </c>
      <c r="P817" s="341" t="n">
        <f aca="false">+[4]data1cf!O817</f>
        <v>11309.3087038318</v>
      </c>
      <c r="Q817" s="341" t="n">
        <f aca="false">+[4]data1cf!P817</f>
        <v>11405.432288261</v>
      </c>
      <c r="R817" s="341" t="n">
        <f aca="false">+[4]data1cf!Q817</f>
        <v>739.612680493203</v>
      </c>
      <c r="S817" s="341" t="n">
        <f aca="false">+[4]data1cf!R817</f>
        <v>0</v>
      </c>
      <c r="T817" s="341" t="n">
        <f aca="false">+[4]data1cf!S817</f>
        <v>0</v>
      </c>
      <c r="U817" s="341" t="n">
        <f aca="false">+[4]data1cf!T817</f>
        <v>0</v>
      </c>
      <c r="V817" s="341" t="n">
        <f aca="false">+[4]data1cf!U817</f>
        <v>0</v>
      </c>
      <c r="W817" s="341" t="n">
        <f aca="false">+[4]data1cf!V817</f>
        <v>0</v>
      </c>
      <c r="X817" s="341" t="n">
        <f aca="false">+[4]data1cf!W817</f>
        <v>0</v>
      </c>
      <c r="Y817" s="341" t="n">
        <f aca="false">+[4]data1cf!X817</f>
        <v>0</v>
      </c>
      <c r="Z817" s="341" t="n">
        <f aca="false">+[4]data1cf!Y817</f>
        <v>0</v>
      </c>
      <c r="AA817" s="341" t="n">
        <f aca="false">+[4]data1cf!Z817</f>
        <v>0</v>
      </c>
      <c r="AB817" s="341"/>
      <c r="AC817" s="342" t="n">
        <f aca="false">XNPV(0.1,B817:AA817,$B$1:$AA$1)</f>
        <v>26075.0681191823</v>
      </c>
      <c r="AD817" s="342" t="n">
        <f aca="false">SUMPRODUCT(B817:AA817,$B$1010:$AA$1010)</f>
        <v>50897.5445336243</v>
      </c>
      <c r="AE817" s="343" t="n">
        <f aca="false">SUMPRODUCT(B817:AA817,$B$1012:$AA$1012)</f>
        <v>50566.6335501035</v>
      </c>
      <c r="AF817" s="344" t="n">
        <f aca="false">XIRR(B817:AA817,$B$1:$AA$1)</f>
        <v>0.16753424954555</v>
      </c>
      <c r="AG817" s="345" t="n">
        <f aca="false">1-EXP(-(1/0.25)*(AD817/ABS($AD$1010)))</f>
        <v>0.984067680697427</v>
      </c>
    </row>
    <row r="818" customFormat="false" ht="12.75" hidden="false" customHeight="false" outlineLevel="0" collapsed="false">
      <c r="A818" s="336"/>
      <c r="B818" s="341" t="n">
        <f aca="false">+[4]data1cf!A818</f>
        <v>-65940.6682132374</v>
      </c>
      <c r="C818" s="341" t="n">
        <f aca="false">+[4]data1cf!B818</f>
        <v>12008.3340735197</v>
      </c>
      <c r="D818" s="341" t="n">
        <f aca="false">+[4]data1cf!C818</f>
        <v>12916.9033173971</v>
      </c>
      <c r="E818" s="341" t="n">
        <f aca="false">+[4]data1cf!D818</f>
        <v>12474.8868960157</v>
      </c>
      <c r="F818" s="341" t="n">
        <f aca="false">+[4]data1cf!E818</f>
        <v>12192.9836836587</v>
      </c>
      <c r="G818" s="341" t="n">
        <f aca="false">+[4]data1cf!F818</f>
        <v>12149.1049860289</v>
      </c>
      <c r="H818" s="341" t="n">
        <f aca="false">+[4]data1cf!G818</f>
        <v>11873.0300219251</v>
      </c>
      <c r="I818" s="341" t="n">
        <f aca="false">+[4]data1cf!H818</f>
        <v>11711.7895692487</v>
      </c>
      <c r="J818" s="341" t="n">
        <f aca="false">+[4]data1cf!I818</f>
        <v>11661.1836108294</v>
      </c>
      <c r="K818" s="341" t="n">
        <f aca="false">+[4]data1cf!J818</f>
        <v>11664.9494463039</v>
      </c>
      <c r="L818" s="341" t="n">
        <f aca="false">+[4]data1cf!K818</f>
        <v>11570.1120553121</v>
      </c>
      <c r="M818" s="341" t="n">
        <f aca="false">+[4]data1cf!L818</f>
        <v>11477.853447624</v>
      </c>
      <c r="N818" s="341" t="n">
        <f aca="false">+[4]data1cf!M818</f>
        <v>11395.0090280337</v>
      </c>
      <c r="O818" s="341" t="n">
        <f aca="false">+[4]data1cf!N818</f>
        <v>11438.0413523011</v>
      </c>
      <c r="P818" s="341" t="n">
        <f aca="false">+[4]data1cf!O818</f>
        <v>11278.2063268803</v>
      </c>
      <c r="Q818" s="341" t="n">
        <f aca="false">+[4]data1cf!P818</f>
        <v>11274.5858106007</v>
      </c>
      <c r="R818" s="341" t="n">
        <f aca="false">+[4]data1cf!Q818</f>
        <v>756.313088138548</v>
      </c>
      <c r="S818" s="341" t="n">
        <f aca="false">+[4]data1cf!R818</f>
        <v>0</v>
      </c>
      <c r="T818" s="341" t="n">
        <f aca="false">+[4]data1cf!S818</f>
        <v>0</v>
      </c>
      <c r="U818" s="341" t="n">
        <f aca="false">+[4]data1cf!T818</f>
        <v>0</v>
      </c>
      <c r="V818" s="341" t="n">
        <f aca="false">+[4]data1cf!U818</f>
        <v>0</v>
      </c>
      <c r="W818" s="341" t="n">
        <f aca="false">+[4]data1cf!V818</f>
        <v>0</v>
      </c>
      <c r="X818" s="341" t="n">
        <f aca="false">+[4]data1cf!W818</f>
        <v>0</v>
      </c>
      <c r="Y818" s="341" t="n">
        <f aca="false">+[4]data1cf!X818</f>
        <v>0</v>
      </c>
      <c r="Z818" s="341" t="n">
        <f aca="false">+[4]data1cf!Y818</f>
        <v>0</v>
      </c>
      <c r="AA818" s="341" t="n">
        <f aca="false">+[4]data1cf!Z818</f>
        <v>0</v>
      </c>
      <c r="AB818" s="341"/>
      <c r="AC818" s="342" t="n">
        <f aca="false">XNPV(0.1,B818:AA818,$B$1:$AA$1)</f>
        <v>25216.0523465429</v>
      </c>
      <c r="AD818" s="342" t="n">
        <f aca="false">SUMPRODUCT(B818:AA818,$B$1010:$AA$1010)</f>
        <v>50155.4289663796</v>
      </c>
      <c r="AE818" s="343" t="n">
        <f aca="false">SUMPRODUCT(B818:AA818,$B$1012:$AA$1012)</f>
        <v>49823.1850454767</v>
      </c>
      <c r="AF818" s="344" t="n">
        <f aca="false">XIRR(B818:AA818,$B$1:$AA$1)</f>
        <v>0.164174342633167</v>
      </c>
      <c r="AG818" s="345" t="n">
        <f aca="false">1-EXP(-(1/0.25)*(AD818/ABS($AD$1010)))</f>
        <v>0.983076475633298</v>
      </c>
    </row>
    <row r="819" customFormat="false" ht="12.75" hidden="false" customHeight="false" outlineLevel="0" collapsed="false">
      <c r="A819" s="336"/>
      <c r="B819" s="341" t="n">
        <f aca="false">+[4]data1cf!A819</f>
        <v>-68213.6537388496</v>
      </c>
      <c r="C819" s="341" t="n">
        <f aca="false">+[4]data1cf!B819</f>
        <v>12043.1162764662</v>
      </c>
      <c r="D819" s="341" t="n">
        <f aca="false">+[4]data1cf!C819</f>
        <v>12915.2714689545</v>
      </c>
      <c r="E819" s="341" t="n">
        <f aca="false">+[4]data1cf!D819</f>
        <v>12462.3293610534</v>
      </c>
      <c r="F819" s="341" t="n">
        <f aca="false">+[4]data1cf!E819</f>
        <v>12376.9170675686</v>
      </c>
      <c r="G819" s="341" t="n">
        <f aca="false">+[4]data1cf!F819</f>
        <v>12069.4810345055</v>
      </c>
      <c r="H819" s="341" t="n">
        <f aca="false">+[4]data1cf!G819</f>
        <v>11763.6744523214</v>
      </c>
      <c r="I819" s="341" t="n">
        <f aca="false">+[4]data1cf!H819</f>
        <v>11683.5733908431</v>
      </c>
      <c r="J819" s="341" t="n">
        <f aca="false">+[4]data1cf!I819</f>
        <v>11541.5596585167</v>
      </c>
      <c r="K819" s="341" t="n">
        <f aca="false">+[4]data1cf!J819</f>
        <v>11626.3086910487</v>
      </c>
      <c r="L819" s="341" t="n">
        <f aca="false">+[4]data1cf!K819</f>
        <v>11648.7793274562</v>
      </c>
      <c r="M819" s="341" t="n">
        <f aca="false">+[4]data1cf!L819</f>
        <v>11495.1582293742</v>
      </c>
      <c r="N819" s="341" t="n">
        <f aca="false">+[4]data1cf!M819</f>
        <v>11641.9177930874</v>
      </c>
      <c r="O819" s="341" t="n">
        <f aca="false">+[4]data1cf!N819</f>
        <v>11476.5848355142</v>
      </c>
      <c r="P819" s="341" t="n">
        <f aca="false">+[4]data1cf!O819</f>
        <v>11474.1171185112</v>
      </c>
      <c r="Q819" s="341" t="n">
        <f aca="false">+[4]data1cf!P819</f>
        <v>11278.3358125337</v>
      </c>
      <c r="R819" s="341" t="n">
        <f aca="false">+[4]data1cf!Q819</f>
        <v>782.38332292311</v>
      </c>
      <c r="S819" s="341" t="n">
        <f aca="false">+[4]data1cf!R819</f>
        <v>0</v>
      </c>
      <c r="T819" s="341" t="n">
        <f aca="false">+[4]data1cf!S819</f>
        <v>0</v>
      </c>
      <c r="U819" s="341" t="n">
        <f aca="false">+[4]data1cf!T819</f>
        <v>0</v>
      </c>
      <c r="V819" s="341" t="n">
        <f aca="false">+[4]data1cf!U819</f>
        <v>0</v>
      </c>
      <c r="W819" s="341" t="n">
        <f aca="false">+[4]data1cf!V819</f>
        <v>0</v>
      </c>
      <c r="X819" s="341" t="n">
        <f aca="false">+[4]data1cf!W819</f>
        <v>0</v>
      </c>
      <c r="Y819" s="341" t="n">
        <f aca="false">+[4]data1cf!X819</f>
        <v>0</v>
      </c>
      <c r="Z819" s="341" t="n">
        <f aca="false">+[4]data1cf!Y819</f>
        <v>0</v>
      </c>
      <c r="AA819" s="341" t="n">
        <f aca="false">+[4]data1cf!Z819</f>
        <v>0</v>
      </c>
      <c r="AB819" s="341"/>
      <c r="AC819" s="342" t="n">
        <f aca="false">XNPV(0.1,B819:AA819,$B$1:$AA$1)</f>
        <v>23075.985750149</v>
      </c>
      <c r="AD819" s="342" t="n">
        <f aca="false">SUMPRODUCT(B819:AA819,$B$1010:$AA$1010)</f>
        <v>48072.4444592751</v>
      </c>
      <c r="AE819" s="343" t="n">
        <f aca="false">SUMPRODUCT(B819:AA819,$B$1012:$AA$1012)</f>
        <v>47739.2108576409</v>
      </c>
      <c r="AF819" s="344" t="n">
        <f aca="false">XIRR(B819:AA819,$B$1:$AA$1)</f>
        <v>0.157043454627513</v>
      </c>
      <c r="AG819" s="345" t="n">
        <f aca="false">1-EXP(-(1/0.25)*(AD819/ABS($AD$1010)))</f>
        <v>0.979952388799815</v>
      </c>
    </row>
    <row r="820" customFormat="false" ht="12.75" hidden="false" customHeight="false" outlineLevel="0" collapsed="false">
      <c r="A820" s="336"/>
      <c r="B820" s="341" t="n">
        <f aca="false">+[4]data1cf!A820</f>
        <v>-64371.1590342741</v>
      </c>
      <c r="C820" s="341" t="n">
        <f aca="false">+[4]data1cf!B820</f>
        <v>11730.5232933683</v>
      </c>
      <c r="D820" s="341" t="n">
        <f aca="false">+[4]data1cf!C820</f>
        <v>12841.500631679</v>
      </c>
      <c r="E820" s="341" t="n">
        <f aca="false">+[4]data1cf!D820</f>
        <v>12532.553366697</v>
      </c>
      <c r="F820" s="341" t="n">
        <f aca="false">+[4]data1cf!E820</f>
        <v>12260.7461434047</v>
      </c>
      <c r="G820" s="341" t="n">
        <f aca="false">+[4]data1cf!F820</f>
        <v>12048.2545210118</v>
      </c>
      <c r="H820" s="341" t="n">
        <f aca="false">+[4]data1cf!G820</f>
        <v>11717.3887171505</v>
      </c>
      <c r="I820" s="341" t="n">
        <f aca="false">+[4]data1cf!H820</f>
        <v>11499.3687713681</v>
      </c>
      <c r="J820" s="341" t="n">
        <f aca="false">+[4]data1cf!I820</f>
        <v>11615.0398133928</v>
      </c>
      <c r="K820" s="341" t="n">
        <f aca="false">+[4]data1cf!J820</f>
        <v>11616.5599725283</v>
      </c>
      <c r="L820" s="341" t="n">
        <f aca="false">+[4]data1cf!K820</f>
        <v>11531.3998139477</v>
      </c>
      <c r="M820" s="341" t="n">
        <f aca="false">+[4]data1cf!L820</f>
        <v>11457.6210327341</v>
      </c>
      <c r="N820" s="341" t="n">
        <f aca="false">+[4]data1cf!M820</f>
        <v>11478.2059821669</v>
      </c>
      <c r="O820" s="341" t="n">
        <f aca="false">+[4]data1cf!N820</f>
        <v>11401.7956466123</v>
      </c>
      <c r="P820" s="341" t="n">
        <f aca="false">+[4]data1cf!O820</f>
        <v>11307.7059671587</v>
      </c>
      <c r="Q820" s="341" t="n">
        <f aca="false">+[4]data1cf!P820</f>
        <v>11236.4741695881</v>
      </c>
      <c r="R820" s="341" t="n">
        <f aca="false">+[4]data1cf!Q820</f>
        <v>738.311445659511</v>
      </c>
      <c r="S820" s="341" t="n">
        <f aca="false">+[4]data1cf!R820</f>
        <v>0</v>
      </c>
      <c r="T820" s="341" t="n">
        <f aca="false">+[4]data1cf!S820</f>
        <v>0</v>
      </c>
      <c r="U820" s="341" t="n">
        <f aca="false">+[4]data1cf!T820</f>
        <v>0</v>
      </c>
      <c r="V820" s="341" t="n">
        <f aca="false">+[4]data1cf!U820</f>
        <v>0</v>
      </c>
      <c r="W820" s="341" t="n">
        <f aca="false">+[4]data1cf!V820</f>
        <v>0</v>
      </c>
      <c r="X820" s="341" t="n">
        <f aca="false">+[4]data1cf!W820</f>
        <v>0</v>
      </c>
      <c r="Y820" s="341" t="n">
        <f aca="false">+[4]data1cf!X820</f>
        <v>0</v>
      </c>
      <c r="Z820" s="341" t="n">
        <f aca="false">+[4]data1cf!Y820</f>
        <v>0</v>
      </c>
      <c r="AA820" s="341" t="n">
        <f aca="false">+[4]data1cf!Z820</f>
        <v>0</v>
      </c>
      <c r="AB820" s="341"/>
      <c r="AC820" s="342" t="n">
        <f aca="false">XNPV(0.1,B820:AA820,$B$1:$AA$1)</f>
        <v>26247.6334253661</v>
      </c>
      <c r="AD820" s="342" t="n">
        <f aca="false">SUMPRODUCT(B820:AA820,$B$1010:$AA$1010)</f>
        <v>51086.042320726</v>
      </c>
      <c r="AE820" s="343" t="n">
        <f aca="false">SUMPRODUCT(B820:AA820,$B$1012:$AA$1012)</f>
        <v>50755.0080255958</v>
      </c>
      <c r="AF820" s="344" t="n">
        <f aca="false">XIRR(B820:AA820,$B$1:$AA$1)</f>
        <v>0.168040134064806</v>
      </c>
      <c r="AG820" s="345" t="n">
        <f aca="false">1-EXP(-(1/0.25)*(AD820/ABS($AD$1010)))</f>
        <v>0.984310063471631</v>
      </c>
    </row>
    <row r="821" customFormat="false" ht="12.75" hidden="false" customHeight="false" outlineLevel="0" collapsed="false">
      <c r="A821" s="336"/>
      <c r="B821" s="341" t="n">
        <f aca="false">+[4]data1cf!A821</f>
        <v>-65525.0029677828</v>
      </c>
      <c r="C821" s="341" t="n">
        <f aca="false">+[4]data1cf!B821</f>
        <v>11927.9435217299</v>
      </c>
      <c r="D821" s="341" t="n">
        <f aca="false">+[4]data1cf!C821</f>
        <v>12786.3165360762</v>
      </c>
      <c r="E821" s="341" t="n">
        <f aca="false">+[4]data1cf!D821</f>
        <v>12529.3147149537</v>
      </c>
      <c r="F821" s="341" t="n">
        <f aca="false">+[4]data1cf!E821</f>
        <v>12123.0212881797</v>
      </c>
      <c r="G821" s="341" t="n">
        <f aca="false">+[4]data1cf!F821</f>
        <v>12055.0878215441</v>
      </c>
      <c r="H821" s="341" t="n">
        <f aca="false">+[4]data1cf!G821</f>
        <v>11899.7838733839</v>
      </c>
      <c r="I821" s="341" t="n">
        <f aca="false">+[4]data1cf!H821</f>
        <v>11634.555986833</v>
      </c>
      <c r="J821" s="341" t="n">
        <f aca="false">+[4]data1cf!I821</f>
        <v>11692.3627511072</v>
      </c>
      <c r="K821" s="341" t="n">
        <f aca="false">+[4]data1cf!J821</f>
        <v>11529.0025304212</v>
      </c>
      <c r="L821" s="341" t="n">
        <f aca="false">+[4]data1cf!K821</f>
        <v>11518.8753956276</v>
      </c>
      <c r="M821" s="341" t="n">
        <f aca="false">+[4]data1cf!L821</f>
        <v>11392.0498830804</v>
      </c>
      <c r="N821" s="341" t="n">
        <f aca="false">+[4]data1cf!M821</f>
        <v>11333.7265310403</v>
      </c>
      <c r="O821" s="341" t="n">
        <f aca="false">+[4]data1cf!N821</f>
        <v>11255.0171816209</v>
      </c>
      <c r="P821" s="341" t="n">
        <f aca="false">+[4]data1cf!O821</f>
        <v>11195.6999145976</v>
      </c>
      <c r="Q821" s="341" t="n">
        <f aca="false">+[4]data1cf!P821</f>
        <v>11231.855944313</v>
      </c>
      <c r="R821" s="341" t="n">
        <f aca="false">+[4]data1cf!Q821</f>
        <v>751.545574039281</v>
      </c>
      <c r="S821" s="341" t="n">
        <f aca="false">+[4]data1cf!R821</f>
        <v>0</v>
      </c>
      <c r="T821" s="341" t="n">
        <f aca="false">+[4]data1cf!S821</f>
        <v>0</v>
      </c>
      <c r="U821" s="341" t="n">
        <f aca="false">+[4]data1cf!T821</f>
        <v>0</v>
      </c>
      <c r="V821" s="341" t="n">
        <f aca="false">+[4]data1cf!U821</f>
        <v>0</v>
      </c>
      <c r="W821" s="341" t="n">
        <f aca="false">+[4]data1cf!V821</f>
        <v>0</v>
      </c>
      <c r="X821" s="341" t="n">
        <f aca="false">+[4]data1cf!W821</f>
        <v>0</v>
      </c>
      <c r="Y821" s="341" t="n">
        <f aca="false">+[4]data1cf!X821</f>
        <v>0</v>
      </c>
      <c r="Z821" s="341" t="n">
        <f aca="false">+[4]data1cf!Y821</f>
        <v>0</v>
      </c>
      <c r="AA821" s="341" t="n">
        <f aca="false">+[4]data1cf!Z821</f>
        <v>0</v>
      </c>
      <c r="AB821" s="341"/>
      <c r="AC821" s="342" t="n">
        <f aca="false">XNPV(0.1,B821:AA821,$B$1:$AA$1)</f>
        <v>25162.6494593775</v>
      </c>
      <c r="AD821" s="342" t="n">
        <f aca="false">SUMPRODUCT(B821:AA821,$B$1010:$AA$1010)</f>
        <v>49965.2698359539</v>
      </c>
      <c r="AE821" s="343" t="n">
        <f aca="false">SUMPRODUCT(B821:AA821,$B$1012:$AA$1012)</f>
        <v>49634.9467939081</v>
      </c>
      <c r="AF821" s="344" t="n">
        <f aca="false">XIRR(B821:AA821,$B$1:$AA$1)</f>
        <v>0.164458510890774</v>
      </c>
      <c r="AG821" s="345" t="n">
        <f aca="false">1-EXP(-(1/0.25)*(AD821/ABS($AD$1010)))</f>
        <v>0.982812713942675</v>
      </c>
    </row>
    <row r="822" customFormat="false" ht="12.75" hidden="false" customHeight="false" outlineLevel="0" collapsed="false">
      <c r="A822" s="336"/>
      <c r="B822" s="341" t="n">
        <f aca="false">+[4]data1cf!A822</f>
        <v>-70237.2963651536</v>
      </c>
      <c r="C822" s="341" t="n">
        <f aca="false">+[4]data1cf!B822</f>
        <v>12108.599059271</v>
      </c>
      <c r="D822" s="341" t="n">
        <f aca="false">+[4]data1cf!C822</f>
        <v>12972.6832474711</v>
      </c>
      <c r="E822" s="341" t="n">
        <f aca="false">+[4]data1cf!D822</f>
        <v>12707.6248965243</v>
      </c>
      <c r="F822" s="341" t="n">
        <f aca="false">+[4]data1cf!E822</f>
        <v>12399.9126506236</v>
      </c>
      <c r="G822" s="341" t="n">
        <f aca="false">+[4]data1cf!F822</f>
        <v>12025.1068402912</v>
      </c>
      <c r="H822" s="341" t="n">
        <f aca="false">+[4]data1cf!G822</f>
        <v>11958.3878785089</v>
      </c>
      <c r="I822" s="341" t="n">
        <f aca="false">+[4]data1cf!H822</f>
        <v>11861.6735796698</v>
      </c>
      <c r="J822" s="341" t="n">
        <f aca="false">+[4]data1cf!I822</f>
        <v>11841.1338145531</v>
      </c>
      <c r="K822" s="341" t="n">
        <f aca="false">+[4]data1cf!J822</f>
        <v>11643.1506102279</v>
      </c>
      <c r="L822" s="341" t="n">
        <f aca="false">+[4]data1cf!K822</f>
        <v>11798.5082747549</v>
      </c>
      <c r="M822" s="341" t="n">
        <f aca="false">+[4]data1cf!L822</f>
        <v>11646.818190626</v>
      </c>
      <c r="N822" s="341" t="n">
        <f aca="false">+[4]data1cf!M822</f>
        <v>11591.1488253216</v>
      </c>
      <c r="O822" s="341" t="n">
        <f aca="false">+[4]data1cf!N822</f>
        <v>11566.840723179</v>
      </c>
      <c r="P822" s="341" t="n">
        <f aca="false">+[4]data1cf!O822</f>
        <v>11396.451889096</v>
      </c>
      <c r="Q822" s="341" t="n">
        <f aca="false">+[4]data1cf!P822</f>
        <v>11287.6868185605</v>
      </c>
      <c r="R822" s="341" t="n">
        <f aca="false">+[4]data1cf!Q822</f>
        <v>805.593694389766</v>
      </c>
      <c r="S822" s="341" t="n">
        <f aca="false">+[4]data1cf!R822</f>
        <v>0</v>
      </c>
      <c r="T822" s="341" t="n">
        <f aca="false">+[4]data1cf!S822</f>
        <v>0</v>
      </c>
      <c r="U822" s="341" t="n">
        <f aca="false">+[4]data1cf!T822</f>
        <v>0</v>
      </c>
      <c r="V822" s="341" t="n">
        <f aca="false">+[4]data1cf!U822</f>
        <v>0</v>
      </c>
      <c r="W822" s="341" t="n">
        <f aca="false">+[4]data1cf!V822</f>
        <v>0</v>
      </c>
      <c r="X822" s="341" t="n">
        <f aca="false">+[4]data1cf!W822</f>
        <v>0</v>
      </c>
      <c r="Y822" s="341" t="n">
        <f aca="false">+[4]data1cf!X822</f>
        <v>0</v>
      </c>
      <c r="Z822" s="341" t="n">
        <f aca="false">+[4]data1cf!Y822</f>
        <v>0</v>
      </c>
      <c r="AA822" s="341" t="n">
        <f aca="false">+[4]data1cf!Z822</f>
        <v>0</v>
      </c>
      <c r="AB822" s="341"/>
      <c r="AC822" s="342" t="n">
        <f aca="false">XNPV(0.1,B822:AA822,$B$1:$AA$1)</f>
        <v>21787.3368985315</v>
      </c>
      <c r="AD822" s="342" t="n">
        <f aca="false">SUMPRODUCT(B822:AA822,$B$1010:$AA$1010)</f>
        <v>46981.2735303892</v>
      </c>
      <c r="AE822" s="343" t="n">
        <f aca="false">SUMPRODUCT(B822:AA822,$B$1012:$AA$1012)</f>
        <v>46645.600139941</v>
      </c>
      <c r="AF822" s="344" t="n">
        <f aca="false">XIRR(B822:AA822,$B$1:$AA$1)</f>
        <v>0.152526194558785</v>
      </c>
      <c r="AG822" s="345" t="n">
        <f aca="false">1-EXP(-(1/0.25)*(AD822/ABS($AD$1010)))</f>
        <v>0.978091975839885</v>
      </c>
    </row>
    <row r="823" customFormat="false" ht="12.75" hidden="false" customHeight="false" outlineLevel="0" collapsed="false">
      <c r="A823" s="336"/>
      <c r="B823" s="341" t="n">
        <f aca="false">+[4]data1cf!A823</f>
        <v>-65944.7154390834</v>
      </c>
      <c r="C823" s="341" t="n">
        <f aca="false">+[4]data1cf!B823</f>
        <v>12267.6144582432</v>
      </c>
      <c r="D823" s="341" t="n">
        <f aca="false">+[4]data1cf!C823</f>
        <v>12919.153187289</v>
      </c>
      <c r="E823" s="341" t="n">
        <f aca="false">+[4]data1cf!D823</f>
        <v>12574.8532984996</v>
      </c>
      <c r="F823" s="341" t="n">
        <f aca="false">+[4]data1cf!E823</f>
        <v>12294.8525097722</v>
      </c>
      <c r="G823" s="341" t="n">
        <f aca="false">+[4]data1cf!F823</f>
        <v>11999.3522032273</v>
      </c>
      <c r="H823" s="341" t="n">
        <f aca="false">+[4]data1cf!G823</f>
        <v>11894.0316163216</v>
      </c>
      <c r="I823" s="341" t="n">
        <f aca="false">+[4]data1cf!H823</f>
        <v>11817.8593665832</v>
      </c>
      <c r="J823" s="341" t="n">
        <f aca="false">+[4]data1cf!I823</f>
        <v>11753.6095873285</v>
      </c>
      <c r="K823" s="341" t="n">
        <f aca="false">+[4]data1cf!J823</f>
        <v>11725.3718907793</v>
      </c>
      <c r="L823" s="341" t="n">
        <f aca="false">+[4]data1cf!K823</f>
        <v>11544.318197769</v>
      </c>
      <c r="M823" s="341" t="n">
        <f aca="false">+[4]data1cf!L823</f>
        <v>11420.6509069488</v>
      </c>
      <c r="N823" s="341" t="n">
        <f aca="false">+[4]data1cf!M823</f>
        <v>11533.8107038586</v>
      </c>
      <c r="O823" s="341" t="n">
        <f aca="false">+[4]data1cf!N823</f>
        <v>11481.9408869065</v>
      </c>
      <c r="P823" s="341" t="n">
        <f aca="false">+[4]data1cf!O823</f>
        <v>11393.2876728977</v>
      </c>
      <c r="Q823" s="341" t="n">
        <f aca="false">+[4]data1cf!P823</f>
        <v>11204.021824898</v>
      </c>
      <c r="R823" s="341" t="n">
        <f aca="false">+[4]data1cf!Q823</f>
        <v>756.359508200111</v>
      </c>
      <c r="S823" s="341" t="n">
        <f aca="false">+[4]data1cf!R823</f>
        <v>0</v>
      </c>
      <c r="T823" s="341" t="n">
        <f aca="false">+[4]data1cf!S823</f>
        <v>0</v>
      </c>
      <c r="U823" s="341" t="n">
        <f aca="false">+[4]data1cf!T823</f>
        <v>0</v>
      </c>
      <c r="V823" s="341" t="n">
        <f aca="false">+[4]data1cf!U823</f>
        <v>0</v>
      </c>
      <c r="W823" s="341" t="n">
        <f aca="false">+[4]data1cf!V823</f>
        <v>0</v>
      </c>
      <c r="X823" s="341" t="n">
        <f aca="false">+[4]data1cf!W823</f>
        <v>0</v>
      </c>
      <c r="Y823" s="341" t="n">
        <f aca="false">+[4]data1cf!X823</f>
        <v>0</v>
      </c>
      <c r="Z823" s="341" t="n">
        <f aca="false">+[4]data1cf!Y823</f>
        <v>0</v>
      </c>
      <c r="AA823" s="341" t="n">
        <f aca="false">+[4]data1cf!Z823</f>
        <v>0</v>
      </c>
      <c r="AB823" s="341"/>
      <c r="AC823" s="342" t="n">
        <f aca="false">XNPV(0.1,B823:AA823,$B$1:$AA$1)</f>
        <v>25676.5525189007</v>
      </c>
      <c r="AD823" s="342" t="n">
        <f aca="false">SUMPRODUCT(B823:AA823,$B$1010:$AA$1010)</f>
        <v>50699.7402806824</v>
      </c>
      <c r="AE823" s="343" t="n">
        <f aca="false">SUMPRODUCT(B823:AA823,$B$1012:$AA$1012)</f>
        <v>50366.4240061549</v>
      </c>
      <c r="AF823" s="344" t="n">
        <f aca="false">XIRR(B823:AA823,$B$1:$AA$1)</f>
        <v>0.165431405275326</v>
      </c>
      <c r="AG823" s="345" t="n">
        <f aca="false">1-EXP(-(1/0.25)*(AD823/ABS($AD$1010)))</f>
        <v>0.983809303775578</v>
      </c>
    </row>
    <row r="824" customFormat="false" ht="12.75" hidden="false" customHeight="false" outlineLevel="0" collapsed="false">
      <c r="A824" s="336"/>
      <c r="B824" s="341" t="n">
        <f aca="false">+[4]data1cf!A824</f>
        <v>-63735.5142440254</v>
      </c>
      <c r="C824" s="341" t="n">
        <f aca="false">+[4]data1cf!B824</f>
        <v>11716.3715168001</v>
      </c>
      <c r="D824" s="341" t="n">
        <f aca="false">+[4]data1cf!C824</f>
        <v>12617.4031875977</v>
      </c>
      <c r="E824" s="341" t="n">
        <f aca="false">+[4]data1cf!D824</f>
        <v>12376.7577520199</v>
      </c>
      <c r="F824" s="341" t="n">
        <f aca="false">+[4]data1cf!E824</f>
        <v>12143.1837408542</v>
      </c>
      <c r="G824" s="341" t="n">
        <f aca="false">+[4]data1cf!F824</f>
        <v>12078.4417871524</v>
      </c>
      <c r="H824" s="341" t="n">
        <f aca="false">+[4]data1cf!G824</f>
        <v>11708.3146006388</v>
      </c>
      <c r="I824" s="341" t="n">
        <f aca="false">+[4]data1cf!H824</f>
        <v>11605.6090968769</v>
      </c>
      <c r="J824" s="341" t="n">
        <f aca="false">+[4]data1cf!I824</f>
        <v>11623.2188544157</v>
      </c>
      <c r="K824" s="341" t="n">
        <f aca="false">+[4]data1cf!J824</f>
        <v>11668.0258345085</v>
      </c>
      <c r="L824" s="341" t="n">
        <f aca="false">+[4]data1cf!K824</f>
        <v>11622.0216818078</v>
      </c>
      <c r="M824" s="341" t="n">
        <f aca="false">+[4]data1cf!L824</f>
        <v>11513.6464491239</v>
      </c>
      <c r="N824" s="341" t="n">
        <f aca="false">+[4]data1cf!M824</f>
        <v>11291.9374916946</v>
      </c>
      <c r="O824" s="341" t="n">
        <f aca="false">+[4]data1cf!N824</f>
        <v>11363.108930832</v>
      </c>
      <c r="P824" s="341" t="n">
        <f aca="false">+[4]data1cf!O824</f>
        <v>11393.1983690595</v>
      </c>
      <c r="Q824" s="341" t="n">
        <f aca="false">+[4]data1cf!P824</f>
        <v>11151.7743847747</v>
      </c>
      <c r="R824" s="341" t="n">
        <f aca="false">+[4]data1cf!Q824</f>
        <v>731.020854173273</v>
      </c>
      <c r="S824" s="341" t="n">
        <f aca="false">+[4]data1cf!R824</f>
        <v>0</v>
      </c>
      <c r="T824" s="341" t="n">
        <f aca="false">+[4]data1cf!S824</f>
        <v>0</v>
      </c>
      <c r="U824" s="341" t="n">
        <f aca="false">+[4]data1cf!T824</f>
        <v>0</v>
      </c>
      <c r="V824" s="341" t="n">
        <f aca="false">+[4]data1cf!U824</f>
        <v>0</v>
      </c>
      <c r="W824" s="341" t="n">
        <f aca="false">+[4]data1cf!V824</f>
        <v>0</v>
      </c>
      <c r="X824" s="341" t="n">
        <f aca="false">+[4]data1cf!W824</f>
        <v>0</v>
      </c>
      <c r="Y824" s="341" t="n">
        <f aca="false">+[4]data1cf!X824</f>
        <v>0</v>
      </c>
      <c r="Z824" s="341" t="n">
        <f aca="false">+[4]data1cf!Y824</f>
        <v>0</v>
      </c>
      <c r="AA824" s="341" t="n">
        <f aca="false">+[4]data1cf!Z824</f>
        <v>0</v>
      </c>
      <c r="AB824" s="341"/>
      <c r="AC824" s="342" t="n">
        <f aca="false">XNPV(0.1,B824:AA824,$B$1:$AA$1)</f>
        <v>26566.3777849531</v>
      </c>
      <c r="AD824" s="342" t="n">
        <f aca="false">SUMPRODUCT(B824:AA824,$B$1010:$AA$1010)</f>
        <v>51376.3455522893</v>
      </c>
      <c r="AE824" s="343" t="n">
        <f aca="false">SUMPRODUCT(B824:AA824,$B$1012:$AA$1012)</f>
        <v>51045.656949997</v>
      </c>
      <c r="AF824" s="344" t="n">
        <f aca="false">XIRR(B824:AA824,$B$1:$AA$1)</f>
        <v>0.169279229702787</v>
      </c>
      <c r="AG824" s="345" t="n">
        <f aca="false">1-EXP(-(1/0.25)*(AD824/ABS($AD$1010)))</f>
        <v>0.984676161577128</v>
      </c>
    </row>
    <row r="825" customFormat="false" ht="12.75" hidden="false" customHeight="false" outlineLevel="0" collapsed="false">
      <c r="A825" s="336"/>
      <c r="B825" s="341" t="n">
        <f aca="false">+[4]data1cf!A825</f>
        <v>-66742.7086914343</v>
      </c>
      <c r="C825" s="341" t="n">
        <f aca="false">+[4]data1cf!B825</f>
        <v>11857.3997468475</v>
      </c>
      <c r="D825" s="341" t="n">
        <f aca="false">+[4]data1cf!C825</f>
        <v>12957.8507511045</v>
      </c>
      <c r="E825" s="341" t="n">
        <f aca="false">+[4]data1cf!D825</f>
        <v>12567.7884227518</v>
      </c>
      <c r="F825" s="341" t="n">
        <f aca="false">+[4]data1cf!E825</f>
        <v>12219.406739672</v>
      </c>
      <c r="G825" s="341" t="n">
        <f aca="false">+[4]data1cf!F825</f>
        <v>12088.0826211452</v>
      </c>
      <c r="H825" s="341" t="n">
        <f aca="false">+[4]data1cf!G825</f>
        <v>11942.1245631919</v>
      </c>
      <c r="I825" s="341" t="n">
        <f aca="false">+[4]data1cf!H825</f>
        <v>11651.6949819889</v>
      </c>
      <c r="J825" s="341" t="n">
        <f aca="false">+[4]data1cf!I825</f>
        <v>11546.9275136933</v>
      </c>
      <c r="K825" s="341" t="n">
        <f aca="false">+[4]data1cf!J825</f>
        <v>11553.4993376402</v>
      </c>
      <c r="L825" s="341" t="n">
        <f aca="false">+[4]data1cf!K825</f>
        <v>11493.5149106978</v>
      </c>
      <c r="M825" s="341" t="n">
        <f aca="false">+[4]data1cf!L825</f>
        <v>11531.9752143265</v>
      </c>
      <c r="N825" s="341" t="n">
        <f aca="false">+[4]data1cf!M825</f>
        <v>11447.4683169904</v>
      </c>
      <c r="O825" s="341" t="n">
        <f aca="false">+[4]data1cf!N825</f>
        <v>11514.9125357937</v>
      </c>
      <c r="P825" s="341" t="n">
        <f aca="false">+[4]data1cf!O825</f>
        <v>11357.011920809</v>
      </c>
      <c r="Q825" s="341" t="n">
        <f aca="false">+[4]data1cf!P825</f>
        <v>11228.541675173</v>
      </c>
      <c r="R825" s="341" t="n">
        <f aca="false">+[4]data1cf!Q825</f>
        <v>765.512171607275</v>
      </c>
      <c r="S825" s="341" t="n">
        <f aca="false">+[4]data1cf!R825</f>
        <v>0</v>
      </c>
      <c r="T825" s="341" t="n">
        <f aca="false">+[4]data1cf!S825</f>
        <v>0</v>
      </c>
      <c r="U825" s="341" t="n">
        <f aca="false">+[4]data1cf!T825</f>
        <v>0</v>
      </c>
      <c r="V825" s="341" t="n">
        <f aca="false">+[4]data1cf!U825</f>
        <v>0</v>
      </c>
      <c r="W825" s="341" t="n">
        <f aca="false">+[4]data1cf!V825</f>
        <v>0</v>
      </c>
      <c r="X825" s="341" t="n">
        <f aca="false">+[4]data1cf!W825</f>
        <v>0</v>
      </c>
      <c r="Y825" s="341" t="n">
        <f aca="false">+[4]data1cf!X825</f>
        <v>0</v>
      </c>
      <c r="Z825" s="341" t="n">
        <f aca="false">+[4]data1cf!Y825</f>
        <v>0</v>
      </c>
      <c r="AA825" s="341" t="n">
        <f aca="false">+[4]data1cf!Z825</f>
        <v>0</v>
      </c>
      <c r="AB825" s="341"/>
      <c r="AC825" s="342" t="n">
        <f aca="false">XNPV(0.1,B825:AA825,$B$1:$AA$1)</f>
        <v>24308.3352625409</v>
      </c>
      <c r="AD825" s="342" t="n">
        <f aca="false">SUMPRODUCT(B825:AA825,$B$1010:$AA$1010)</f>
        <v>49232.1415490419</v>
      </c>
      <c r="AE825" s="343" t="n">
        <f aca="false">SUMPRODUCT(B825:AA825,$B$1012:$AA$1012)</f>
        <v>48900.0221986755</v>
      </c>
      <c r="AF825" s="344" t="n">
        <f aca="false">XIRR(B825:AA825,$B$1:$AA$1)</f>
        <v>0.161217134864088</v>
      </c>
      <c r="AG825" s="345" t="n">
        <f aca="false">1-EXP(-(1/0.25)*(AD825/ABS($AD$1010)))</f>
        <v>0.981756772228482</v>
      </c>
    </row>
    <row r="826" customFormat="false" ht="12.75" hidden="false" customHeight="false" outlineLevel="0" collapsed="false">
      <c r="A826" s="336"/>
      <c r="B826" s="341" t="n">
        <f aca="false">+[4]data1cf!A826</f>
        <v>-61612.803509232</v>
      </c>
      <c r="C826" s="341" t="n">
        <f aca="false">+[4]data1cf!B826</f>
        <v>11742.7605524175</v>
      </c>
      <c r="D826" s="341" t="n">
        <f aca="false">+[4]data1cf!C826</f>
        <v>12528.6859336302</v>
      </c>
      <c r="E826" s="341" t="n">
        <f aca="false">+[4]data1cf!D826</f>
        <v>12511.6706543942</v>
      </c>
      <c r="F826" s="341" t="n">
        <f aca="false">+[4]data1cf!E826</f>
        <v>12121.57487774</v>
      </c>
      <c r="G826" s="341" t="n">
        <f aca="false">+[4]data1cf!F826</f>
        <v>11909.7857839159</v>
      </c>
      <c r="H826" s="341" t="n">
        <f aca="false">+[4]data1cf!G826</f>
        <v>11677.2687922514</v>
      </c>
      <c r="I826" s="341" t="n">
        <f aca="false">+[4]data1cf!H826</f>
        <v>11594.1312570682</v>
      </c>
      <c r="J826" s="341" t="n">
        <f aca="false">+[4]data1cf!I826</f>
        <v>11411.0696509476</v>
      </c>
      <c r="K826" s="341" t="n">
        <f aca="false">+[4]data1cf!J826</f>
        <v>11511.9841752697</v>
      </c>
      <c r="L826" s="341" t="n">
        <f aca="false">+[4]data1cf!K826</f>
        <v>11494.111417302</v>
      </c>
      <c r="M826" s="341" t="n">
        <f aca="false">+[4]data1cf!L826</f>
        <v>11365.5531730293</v>
      </c>
      <c r="N826" s="341" t="n">
        <f aca="false">+[4]data1cf!M826</f>
        <v>11272.4314186783</v>
      </c>
      <c r="O826" s="341" t="n">
        <f aca="false">+[4]data1cf!N826</f>
        <v>11420.2738627336</v>
      </c>
      <c r="P826" s="341" t="n">
        <f aca="false">+[4]data1cf!O826</f>
        <v>11127.3302147677</v>
      </c>
      <c r="Q826" s="341" t="n">
        <f aca="false">+[4]data1cf!P826</f>
        <v>11220.1333254227</v>
      </c>
      <c r="R826" s="341" t="n">
        <f aca="false">+[4]data1cf!Q826</f>
        <v>706.674211129488</v>
      </c>
      <c r="S826" s="341" t="n">
        <f aca="false">+[4]data1cf!R826</f>
        <v>0</v>
      </c>
      <c r="T826" s="341" t="n">
        <f aca="false">+[4]data1cf!S826</f>
        <v>0</v>
      </c>
      <c r="U826" s="341" t="n">
        <f aca="false">+[4]data1cf!T826</f>
        <v>0</v>
      </c>
      <c r="V826" s="341" t="n">
        <f aca="false">+[4]data1cf!U826</f>
        <v>0</v>
      </c>
      <c r="W826" s="341" t="n">
        <f aca="false">+[4]data1cf!V826</f>
        <v>0</v>
      </c>
      <c r="X826" s="341" t="n">
        <f aca="false">+[4]data1cf!W826</f>
        <v>0</v>
      </c>
      <c r="Y826" s="341" t="n">
        <f aca="false">+[4]data1cf!X826</f>
        <v>0</v>
      </c>
      <c r="Z826" s="341" t="n">
        <f aca="false">+[4]data1cf!Y826</f>
        <v>0</v>
      </c>
      <c r="AA826" s="341" t="n">
        <f aca="false">+[4]data1cf!Z826</f>
        <v>0</v>
      </c>
      <c r="AB826" s="341"/>
      <c r="AC826" s="342" t="n">
        <f aca="false">XNPV(0.1,B826:AA826,$B$1:$AA$1)</f>
        <v>28283.5111039305</v>
      </c>
      <c r="AD826" s="342" t="n">
        <f aca="false">SUMPRODUCT(B826:AA826,$B$1010:$AA$1010)</f>
        <v>52928.9910133144</v>
      </c>
      <c r="AE826" s="343" t="n">
        <f aca="false">SUMPRODUCT(B826:AA826,$B$1012:$AA$1012)</f>
        <v>52600.5358948652</v>
      </c>
      <c r="AF826" s="344" t="n">
        <f aca="false">XIRR(B826:AA826,$B$1:$AA$1)</f>
        <v>0.176098050002875</v>
      </c>
      <c r="AG826" s="345" t="n">
        <f aca="false">1-EXP(-(1/0.25)*(AD826/ABS($AD$1010)))</f>
        <v>0.986493975765934</v>
      </c>
    </row>
    <row r="827" customFormat="false" ht="12.75" hidden="false" customHeight="false" outlineLevel="0" collapsed="false">
      <c r="A827" s="336"/>
      <c r="B827" s="341" t="n">
        <f aca="false">+[4]data1cf!A827</f>
        <v>-62331.5949849745</v>
      </c>
      <c r="C827" s="341" t="n">
        <f aca="false">+[4]data1cf!B827</f>
        <v>11831.9071807314</v>
      </c>
      <c r="D827" s="341" t="n">
        <f aca="false">+[4]data1cf!C827</f>
        <v>12844.7970687693</v>
      </c>
      <c r="E827" s="341" t="n">
        <f aca="false">+[4]data1cf!D827</f>
        <v>12576.8785114167</v>
      </c>
      <c r="F827" s="341" t="n">
        <f aca="false">+[4]data1cf!E827</f>
        <v>12229.297360717</v>
      </c>
      <c r="G827" s="341" t="n">
        <f aca="false">+[4]data1cf!F827</f>
        <v>11872.756256054</v>
      </c>
      <c r="H827" s="341" t="n">
        <f aca="false">+[4]data1cf!G827</f>
        <v>11683.21422223</v>
      </c>
      <c r="I827" s="341" t="n">
        <f aca="false">+[4]data1cf!H827</f>
        <v>11590.3326989485</v>
      </c>
      <c r="J827" s="341" t="n">
        <f aca="false">+[4]data1cf!I827</f>
        <v>11532.6681760281</v>
      </c>
      <c r="K827" s="341" t="n">
        <f aca="false">+[4]data1cf!J827</f>
        <v>11549.6675893406</v>
      </c>
      <c r="L827" s="341" t="n">
        <f aca="false">+[4]data1cf!K827</f>
        <v>11522.8745787946</v>
      </c>
      <c r="M827" s="341" t="n">
        <f aca="false">+[4]data1cf!L827</f>
        <v>11460.0741621603</v>
      </c>
      <c r="N827" s="341" t="n">
        <f aca="false">+[4]data1cf!M827</f>
        <v>11405.041967709</v>
      </c>
      <c r="O827" s="341" t="n">
        <f aca="false">+[4]data1cf!N827</f>
        <v>11244.1357513308</v>
      </c>
      <c r="P827" s="341" t="n">
        <f aca="false">+[4]data1cf!O827</f>
        <v>11293.3450901257</v>
      </c>
      <c r="Q827" s="341" t="n">
        <f aca="false">+[4]data1cf!P827</f>
        <v>11109.4713302614</v>
      </c>
      <c r="R827" s="341" t="n">
        <f aca="false">+[4]data1cf!Q827</f>
        <v>714.918461839664</v>
      </c>
      <c r="S827" s="341" t="n">
        <f aca="false">+[4]data1cf!R827</f>
        <v>0</v>
      </c>
      <c r="T827" s="341" t="n">
        <f aca="false">+[4]data1cf!S827</f>
        <v>0</v>
      </c>
      <c r="U827" s="341" t="n">
        <f aca="false">+[4]data1cf!T827</f>
        <v>0</v>
      </c>
      <c r="V827" s="341" t="n">
        <f aca="false">+[4]data1cf!U827</f>
        <v>0</v>
      </c>
      <c r="W827" s="341" t="n">
        <f aca="false">+[4]data1cf!V827</f>
        <v>0</v>
      </c>
      <c r="X827" s="341" t="n">
        <f aca="false">+[4]data1cf!W827</f>
        <v>0</v>
      </c>
      <c r="Y827" s="341" t="n">
        <f aca="false">+[4]data1cf!X827</f>
        <v>0</v>
      </c>
      <c r="Z827" s="341" t="n">
        <f aca="false">+[4]data1cf!Y827</f>
        <v>0</v>
      </c>
      <c r="AA827" s="341" t="n">
        <f aca="false">+[4]data1cf!Z827</f>
        <v>0</v>
      </c>
      <c r="AB827" s="341"/>
      <c r="AC827" s="342" t="n">
        <f aca="false">XNPV(0.1,B827:AA827,$B$1:$AA$1)</f>
        <v>28134.9911522639</v>
      </c>
      <c r="AD827" s="342" t="n">
        <f aca="false">SUMPRODUCT(B827:AA827,$B$1010:$AA$1010)</f>
        <v>52875.3392338356</v>
      </c>
      <c r="AE827" s="343" t="n">
        <f aca="false">SUMPRODUCT(B827:AA827,$B$1012:$AA$1012)</f>
        <v>52545.7417495083</v>
      </c>
      <c r="AF827" s="344" t="n">
        <f aca="false">XIRR(B827:AA827,$B$1:$AA$1)</f>
        <v>0.175124966731174</v>
      </c>
      <c r="AG827" s="345" t="n">
        <f aca="false">1-EXP(-(1/0.25)*(AD827/ABS($AD$1010)))</f>
        <v>0.98643491478582</v>
      </c>
    </row>
    <row r="828" customFormat="false" ht="12.75" hidden="false" customHeight="false" outlineLevel="0" collapsed="false">
      <c r="A828" s="336"/>
      <c r="B828" s="341" t="n">
        <f aca="false">+[4]data1cf!A828</f>
        <v>-69345.4653469126</v>
      </c>
      <c r="C828" s="341" t="n">
        <f aca="false">+[4]data1cf!B828</f>
        <v>12016.2127282041</v>
      </c>
      <c r="D828" s="341" t="n">
        <f aca="false">+[4]data1cf!C828</f>
        <v>13025.1365944638</v>
      </c>
      <c r="E828" s="341" t="n">
        <f aca="false">+[4]data1cf!D828</f>
        <v>12714.6401656195</v>
      </c>
      <c r="F828" s="341" t="n">
        <f aca="false">+[4]data1cf!E828</f>
        <v>12456.3342817817</v>
      </c>
      <c r="G828" s="341" t="n">
        <f aca="false">+[4]data1cf!F828</f>
        <v>12174.7059854477</v>
      </c>
      <c r="H828" s="341" t="n">
        <f aca="false">+[4]data1cf!G828</f>
        <v>11874.0203563543</v>
      </c>
      <c r="I828" s="341" t="n">
        <f aca="false">+[4]data1cf!H828</f>
        <v>11822.3517794392</v>
      </c>
      <c r="J828" s="341" t="n">
        <f aca="false">+[4]data1cf!I828</f>
        <v>11665.3268104979</v>
      </c>
      <c r="K828" s="341" t="n">
        <f aca="false">+[4]data1cf!J828</f>
        <v>11648.8457935847</v>
      </c>
      <c r="L828" s="341" t="n">
        <f aca="false">+[4]data1cf!K828</f>
        <v>11570.2012203971</v>
      </c>
      <c r="M828" s="341" t="n">
        <f aca="false">+[4]data1cf!L828</f>
        <v>11703.4958873154</v>
      </c>
      <c r="N828" s="341" t="n">
        <f aca="false">+[4]data1cf!M828</f>
        <v>11640.3158968382</v>
      </c>
      <c r="O828" s="341" t="n">
        <f aca="false">+[4]data1cf!N828</f>
        <v>11389.0957581191</v>
      </c>
      <c r="P828" s="341" t="n">
        <f aca="false">+[4]data1cf!O828</f>
        <v>11469.9377249765</v>
      </c>
      <c r="Q828" s="341" t="n">
        <f aca="false">+[4]data1cf!P828</f>
        <v>11518.6808628866</v>
      </c>
      <c r="R828" s="341" t="n">
        <f aca="false">+[4]data1cf!Q828</f>
        <v>795.364749342949</v>
      </c>
      <c r="S828" s="341" t="n">
        <f aca="false">+[4]data1cf!R828</f>
        <v>0</v>
      </c>
      <c r="T828" s="341" t="n">
        <f aca="false">+[4]data1cf!S828</f>
        <v>0</v>
      </c>
      <c r="U828" s="341" t="n">
        <f aca="false">+[4]data1cf!T828</f>
        <v>0</v>
      </c>
      <c r="V828" s="341" t="n">
        <f aca="false">+[4]data1cf!U828</f>
        <v>0</v>
      </c>
      <c r="W828" s="341" t="n">
        <f aca="false">+[4]data1cf!V828</f>
        <v>0</v>
      </c>
      <c r="X828" s="341" t="n">
        <f aca="false">+[4]data1cf!W828</f>
        <v>0</v>
      </c>
      <c r="Y828" s="341" t="n">
        <f aca="false">+[4]data1cf!X828</f>
        <v>0</v>
      </c>
      <c r="Z828" s="341" t="n">
        <f aca="false">+[4]data1cf!Y828</f>
        <v>0</v>
      </c>
      <c r="AA828" s="341" t="n">
        <f aca="false">+[4]data1cf!Z828</f>
        <v>0</v>
      </c>
      <c r="AB828" s="341"/>
      <c r="AC828" s="342" t="n">
        <f aca="false">XNPV(0.1,B828:AA828,$B$1:$AA$1)</f>
        <v>22596.3070038902</v>
      </c>
      <c r="AD828" s="342" t="n">
        <f aca="false">SUMPRODUCT(B828:AA828,$B$1010:$AA$1010)</f>
        <v>47762.696615415</v>
      </c>
      <c r="AE828" s="343" t="n">
        <f aca="false">SUMPRODUCT(B828:AA828,$B$1012:$AA$1012)</f>
        <v>47427.2996636164</v>
      </c>
      <c r="AF828" s="344" t="n">
        <f aca="false">XIRR(B828:AA828,$B$1:$AA$1)</f>
        <v>0.155062134839951</v>
      </c>
      <c r="AG828" s="345" t="n">
        <f aca="false">1-EXP(-(1/0.25)*(AD828/ABS($AD$1010)))</f>
        <v>0.979440949893983</v>
      </c>
    </row>
    <row r="829" customFormat="false" ht="12.75" hidden="false" customHeight="false" outlineLevel="0" collapsed="false">
      <c r="A829" s="336"/>
      <c r="B829" s="341" t="n">
        <f aca="false">+[4]data1cf!A829</f>
        <v>-73813.8173707546</v>
      </c>
      <c r="C829" s="341" t="n">
        <f aca="false">+[4]data1cf!B829</f>
        <v>12035.9432080753</v>
      </c>
      <c r="D829" s="341" t="n">
        <f aca="false">+[4]data1cf!C829</f>
        <v>13057.4721450885</v>
      </c>
      <c r="E829" s="341" t="n">
        <f aca="false">+[4]data1cf!D829</f>
        <v>12854.5551177052</v>
      </c>
      <c r="F829" s="341" t="n">
        <f aca="false">+[4]data1cf!E829</f>
        <v>12452.1906340459</v>
      </c>
      <c r="G829" s="341" t="n">
        <f aca="false">+[4]data1cf!F829</f>
        <v>12243.172334916</v>
      </c>
      <c r="H829" s="341" t="n">
        <f aca="false">+[4]data1cf!G829</f>
        <v>11962.8183578119</v>
      </c>
      <c r="I829" s="341" t="n">
        <f aca="false">+[4]data1cf!H829</f>
        <v>11866.3208198609</v>
      </c>
      <c r="J829" s="341" t="n">
        <f aca="false">+[4]data1cf!I829</f>
        <v>11766.3776695639</v>
      </c>
      <c r="K829" s="341" t="n">
        <f aca="false">+[4]data1cf!J829</f>
        <v>11793.4023682109</v>
      </c>
      <c r="L829" s="341" t="n">
        <f aca="false">+[4]data1cf!K829</f>
        <v>11645.655125181</v>
      </c>
      <c r="M829" s="341" t="n">
        <f aca="false">+[4]data1cf!L829</f>
        <v>11725.9756744167</v>
      </c>
      <c r="N829" s="341" t="n">
        <f aca="false">+[4]data1cf!M829</f>
        <v>11784.3458375905</v>
      </c>
      <c r="O829" s="341" t="n">
        <f aca="false">+[4]data1cf!N829</f>
        <v>11700.4951651218</v>
      </c>
      <c r="P829" s="341" t="n">
        <f aca="false">+[4]data1cf!O829</f>
        <v>11413.7540601466</v>
      </c>
      <c r="Q829" s="341" t="n">
        <f aca="false">+[4]data1cf!P829</f>
        <v>11606.802820256</v>
      </c>
      <c r="R829" s="341" t="n">
        <f aca="false">+[4]data1cf!Q829</f>
        <v>846.614959715607</v>
      </c>
      <c r="S829" s="341" t="n">
        <f aca="false">+[4]data1cf!R829</f>
        <v>0</v>
      </c>
      <c r="T829" s="341" t="n">
        <f aca="false">+[4]data1cf!S829</f>
        <v>0</v>
      </c>
      <c r="U829" s="341" t="n">
        <f aca="false">+[4]data1cf!T829</f>
        <v>0</v>
      </c>
      <c r="V829" s="341" t="n">
        <f aca="false">+[4]data1cf!U829</f>
        <v>0</v>
      </c>
      <c r="W829" s="341" t="n">
        <f aca="false">+[4]data1cf!V829</f>
        <v>0</v>
      </c>
      <c r="X829" s="341" t="n">
        <f aca="false">+[4]data1cf!W829</f>
        <v>0</v>
      </c>
      <c r="Y829" s="341" t="n">
        <f aca="false">+[4]data1cf!X829</f>
        <v>0</v>
      </c>
      <c r="Z829" s="341" t="n">
        <f aca="false">+[4]data1cf!Y829</f>
        <v>0</v>
      </c>
      <c r="AA829" s="341" t="n">
        <f aca="false">+[4]data1cf!Z829</f>
        <v>0</v>
      </c>
      <c r="AB829" s="341"/>
      <c r="AC829" s="342" t="n">
        <f aca="false">XNPV(0.1,B829:AA829,$B$1:$AA$1)</f>
        <v>18688.7765880736</v>
      </c>
      <c r="AD829" s="342" t="n">
        <f aca="false">SUMPRODUCT(B829:AA829,$B$1010:$AA$1010)</f>
        <v>44047.0571469185</v>
      </c>
      <c r="AE829" s="343" t="n">
        <f aca="false">SUMPRODUCT(B829:AA829,$B$1012:$AA$1012)</f>
        <v>43709.0019422014</v>
      </c>
      <c r="AF829" s="344" t="n">
        <f aca="false">XIRR(B829:AA829,$B$1:$AA$1)</f>
        <v>0.14315378257905</v>
      </c>
      <c r="AG829" s="345" t="n">
        <f aca="false">1-EXP(-(1/0.25)*(AD829/ABS($AD$1010)))</f>
        <v>0.97218744603302</v>
      </c>
    </row>
    <row r="830" customFormat="false" ht="12.75" hidden="false" customHeight="false" outlineLevel="0" collapsed="false">
      <c r="A830" s="336"/>
      <c r="B830" s="341" t="n">
        <f aca="false">+[4]data1cf!A830</f>
        <v>-70874.0711614928</v>
      </c>
      <c r="C830" s="341" t="n">
        <f aca="false">+[4]data1cf!B830</f>
        <v>12026.7238209627</v>
      </c>
      <c r="D830" s="341" t="n">
        <f aca="false">+[4]data1cf!C830</f>
        <v>13064.345155241</v>
      </c>
      <c r="E830" s="341" t="n">
        <f aca="false">+[4]data1cf!D830</f>
        <v>12712.7575806922</v>
      </c>
      <c r="F830" s="341" t="n">
        <f aca="false">+[4]data1cf!E830</f>
        <v>12412.2561550198</v>
      </c>
      <c r="G830" s="341" t="n">
        <f aca="false">+[4]data1cf!F830</f>
        <v>12304.5118822662</v>
      </c>
      <c r="H830" s="341" t="n">
        <f aca="false">+[4]data1cf!G830</f>
        <v>12065.8419932606</v>
      </c>
      <c r="I830" s="341" t="n">
        <f aca="false">+[4]data1cf!H830</f>
        <v>11698.5862771897</v>
      </c>
      <c r="J830" s="341" t="n">
        <f aca="false">+[4]data1cf!I830</f>
        <v>11775.4574065988</v>
      </c>
      <c r="K830" s="341" t="n">
        <f aca="false">+[4]data1cf!J830</f>
        <v>11729.3611203858</v>
      </c>
      <c r="L830" s="341" t="n">
        <f aca="false">+[4]data1cf!K830</f>
        <v>11650.4837709514</v>
      </c>
      <c r="M830" s="341" t="n">
        <f aca="false">+[4]data1cf!L830</f>
        <v>11589.6322982314</v>
      </c>
      <c r="N830" s="341" t="n">
        <f aca="false">+[4]data1cf!M830</f>
        <v>11646.1649733509</v>
      </c>
      <c r="O830" s="341" t="n">
        <f aca="false">+[4]data1cf!N830</f>
        <v>11654.4109083471</v>
      </c>
      <c r="P830" s="341" t="n">
        <f aca="false">+[4]data1cf!O830</f>
        <v>11514.0645352643</v>
      </c>
      <c r="Q830" s="341" t="n">
        <f aca="false">+[4]data1cf!P830</f>
        <v>11482.6082807392</v>
      </c>
      <c r="R830" s="341" t="n">
        <f aca="false">+[4]data1cf!Q830</f>
        <v>812.897246593857</v>
      </c>
      <c r="S830" s="341" t="n">
        <f aca="false">+[4]data1cf!R830</f>
        <v>0</v>
      </c>
      <c r="T830" s="341" t="n">
        <f aca="false">+[4]data1cf!S830</f>
        <v>0</v>
      </c>
      <c r="U830" s="341" t="n">
        <f aca="false">+[4]data1cf!T830</f>
        <v>0</v>
      </c>
      <c r="V830" s="341" t="n">
        <f aca="false">+[4]data1cf!U830</f>
        <v>0</v>
      </c>
      <c r="W830" s="341" t="n">
        <f aca="false">+[4]data1cf!V830</f>
        <v>0</v>
      </c>
      <c r="X830" s="341" t="n">
        <f aca="false">+[4]data1cf!W830</f>
        <v>0</v>
      </c>
      <c r="Y830" s="341" t="n">
        <f aca="false">+[4]data1cf!X830</f>
        <v>0</v>
      </c>
      <c r="Z830" s="341" t="n">
        <f aca="false">+[4]data1cf!Y830</f>
        <v>0</v>
      </c>
      <c r="AA830" s="341" t="n">
        <f aca="false">+[4]data1cf!Z830</f>
        <v>0</v>
      </c>
      <c r="AB830" s="341"/>
      <c r="AC830" s="342" t="n">
        <f aca="false">XNPV(0.1,B830:AA830,$B$1:$AA$1)</f>
        <v>21365.4384994572</v>
      </c>
      <c r="AD830" s="342" t="n">
        <f aca="false">SUMPRODUCT(B830:AA830,$B$1010:$AA$1010)</f>
        <v>46631.2536025811</v>
      </c>
      <c r="AE830" s="343" t="n">
        <f aca="false">SUMPRODUCT(B830:AA830,$B$1012:$AA$1012)</f>
        <v>46294.500554749</v>
      </c>
      <c r="AF830" s="344" t="n">
        <f aca="false">XIRR(B830:AA830,$B$1:$AA$1)</f>
        <v>0.151068191865852</v>
      </c>
      <c r="AG830" s="345" t="n">
        <f aca="false">1-EXP(-(1/0.25)*(AD830/ABS($AD$1010)))</f>
        <v>0.977459369974512</v>
      </c>
    </row>
    <row r="831" customFormat="false" ht="12.75" hidden="false" customHeight="false" outlineLevel="0" collapsed="false">
      <c r="A831" s="336"/>
      <c r="B831" s="341" t="n">
        <f aca="false">+[4]data1cf!A831</f>
        <v>-67912.3820693849</v>
      </c>
      <c r="C831" s="341" t="n">
        <f aca="false">+[4]data1cf!B831</f>
        <v>12038.6122200427</v>
      </c>
      <c r="D831" s="341" t="n">
        <f aca="false">+[4]data1cf!C831</f>
        <v>12996.7797081218</v>
      </c>
      <c r="E831" s="341" t="n">
        <f aca="false">+[4]data1cf!D831</f>
        <v>12594.0286176539</v>
      </c>
      <c r="F831" s="341" t="n">
        <f aca="false">+[4]data1cf!E831</f>
        <v>12425.6459063723</v>
      </c>
      <c r="G831" s="341" t="n">
        <f aca="false">+[4]data1cf!F831</f>
        <v>12216.7497088586</v>
      </c>
      <c r="H831" s="341" t="n">
        <f aca="false">+[4]data1cf!G831</f>
        <v>11931.7925261968</v>
      </c>
      <c r="I831" s="341" t="n">
        <f aca="false">+[4]data1cf!H831</f>
        <v>11695.6632912931</v>
      </c>
      <c r="J831" s="341" t="n">
        <f aca="false">+[4]data1cf!I831</f>
        <v>11699.9181421028</v>
      </c>
      <c r="K831" s="341" t="n">
        <f aca="false">+[4]data1cf!J831</f>
        <v>11674.5586928349</v>
      </c>
      <c r="L831" s="341" t="n">
        <f aca="false">+[4]data1cf!K831</f>
        <v>11678.2068298868</v>
      </c>
      <c r="M831" s="341" t="n">
        <f aca="false">+[4]data1cf!L831</f>
        <v>11602.7303121031</v>
      </c>
      <c r="N831" s="341" t="n">
        <f aca="false">+[4]data1cf!M831</f>
        <v>11422.7572673542</v>
      </c>
      <c r="O831" s="341" t="n">
        <f aca="false">+[4]data1cf!N831</f>
        <v>11403.3036420721</v>
      </c>
      <c r="P831" s="341" t="n">
        <f aca="false">+[4]data1cf!O831</f>
        <v>11591.6327159859</v>
      </c>
      <c r="Q831" s="341" t="n">
        <f aca="false">+[4]data1cf!P831</f>
        <v>11390.3097314923</v>
      </c>
      <c r="R831" s="341" t="n">
        <f aca="false">+[4]data1cf!Q831</f>
        <v>778.927857383016</v>
      </c>
      <c r="S831" s="341" t="n">
        <f aca="false">+[4]data1cf!R831</f>
        <v>0</v>
      </c>
      <c r="T831" s="341" t="n">
        <f aca="false">+[4]data1cf!S831</f>
        <v>0</v>
      </c>
      <c r="U831" s="341" t="n">
        <f aca="false">+[4]data1cf!T831</f>
        <v>0</v>
      </c>
      <c r="V831" s="341" t="n">
        <f aca="false">+[4]data1cf!U831</f>
        <v>0</v>
      </c>
      <c r="W831" s="341" t="n">
        <f aca="false">+[4]data1cf!V831</f>
        <v>0</v>
      </c>
      <c r="X831" s="341" t="n">
        <f aca="false">+[4]data1cf!W831</f>
        <v>0</v>
      </c>
      <c r="Y831" s="341" t="n">
        <f aca="false">+[4]data1cf!X831</f>
        <v>0</v>
      </c>
      <c r="Z831" s="341" t="n">
        <f aca="false">+[4]data1cf!Y831</f>
        <v>0</v>
      </c>
      <c r="AA831" s="341" t="n">
        <f aca="false">+[4]data1cf!Z831</f>
        <v>0</v>
      </c>
      <c r="AB831" s="341"/>
      <c r="AC831" s="342" t="n">
        <f aca="false">XNPV(0.1,B831:AA831,$B$1:$AA$1)</f>
        <v>23874.4229655202</v>
      </c>
      <c r="AD831" s="342" t="n">
        <f aca="false">SUMPRODUCT(B831:AA831,$B$1010:$AA$1010)</f>
        <v>48992.4499672499</v>
      </c>
      <c r="AE831" s="343" t="n">
        <f aca="false">SUMPRODUCT(B831:AA831,$B$1012:$AA$1012)</f>
        <v>48657.7356700173</v>
      </c>
      <c r="AF831" s="344" t="n">
        <f aca="false">XIRR(B831:AA831,$B$1:$AA$1)</f>
        <v>0.159212758139727</v>
      </c>
      <c r="AG831" s="345" t="n">
        <f aca="false">1-EXP(-(1/0.25)*(AD831/ABS($AD$1010)))</f>
        <v>0.981397655623258</v>
      </c>
    </row>
    <row r="832" customFormat="false" ht="12.75" hidden="false" customHeight="false" outlineLevel="0" collapsed="false">
      <c r="A832" s="336"/>
      <c r="B832" s="341" t="n">
        <f aca="false">+[4]data1cf!A832</f>
        <v>-66637.8073988565</v>
      </c>
      <c r="C832" s="341" t="n">
        <f aca="false">+[4]data1cf!B832</f>
        <v>11919.2373379355</v>
      </c>
      <c r="D832" s="341" t="n">
        <f aca="false">+[4]data1cf!C832</f>
        <v>12830.632653864</v>
      </c>
      <c r="E832" s="341" t="n">
        <f aca="false">+[4]data1cf!D832</f>
        <v>12659.4720374539</v>
      </c>
      <c r="F832" s="341" t="n">
        <f aca="false">+[4]data1cf!E832</f>
        <v>12177.6919705501</v>
      </c>
      <c r="G832" s="341" t="n">
        <f aca="false">+[4]data1cf!F832</f>
        <v>12086.2522998494</v>
      </c>
      <c r="H832" s="341" t="n">
        <f aca="false">+[4]data1cf!G832</f>
        <v>11925.8732895863</v>
      </c>
      <c r="I832" s="341" t="n">
        <f aca="false">+[4]data1cf!H832</f>
        <v>11721.1979061076</v>
      </c>
      <c r="J832" s="341" t="n">
        <f aca="false">+[4]data1cf!I832</f>
        <v>11693.1340529423</v>
      </c>
      <c r="K832" s="341" t="n">
        <f aca="false">+[4]data1cf!J832</f>
        <v>11651.0083737489</v>
      </c>
      <c r="L832" s="341" t="n">
        <f aca="false">+[4]data1cf!K832</f>
        <v>11493.0065225146</v>
      </c>
      <c r="M832" s="341" t="n">
        <f aca="false">+[4]data1cf!L832</f>
        <v>11358.0861933206</v>
      </c>
      <c r="N832" s="341" t="n">
        <f aca="false">+[4]data1cf!M832</f>
        <v>11370.4158977434</v>
      </c>
      <c r="O832" s="341" t="n">
        <f aca="false">+[4]data1cf!N832</f>
        <v>11440.5664840138</v>
      </c>
      <c r="P832" s="341" t="n">
        <f aca="false">+[4]data1cf!O832</f>
        <v>11508.4242220693</v>
      </c>
      <c r="Q832" s="341" t="n">
        <f aca="false">+[4]data1cf!P832</f>
        <v>11258.8787717006</v>
      </c>
      <c r="R832" s="341" t="n">
        <f aca="false">+[4]data1cf!Q832</f>
        <v>764.308995741925</v>
      </c>
      <c r="S832" s="341" t="n">
        <f aca="false">+[4]data1cf!R832</f>
        <v>0</v>
      </c>
      <c r="T832" s="341" t="n">
        <f aca="false">+[4]data1cf!S832</f>
        <v>0</v>
      </c>
      <c r="U832" s="341" t="n">
        <f aca="false">+[4]data1cf!T832</f>
        <v>0</v>
      </c>
      <c r="V832" s="341" t="n">
        <f aca="false">+[4]data1cf!U832</f>
        <v>0</v>
      </c>
      <c r="W832" s="341" t="n">
        <f aca="false">+[4]data1cf!V832</f>
        <v>0</v>
      </c>
      <c r="X832" s="341" t="n">
        <f aca="false">+[4]data1cf!W832</f>
        <v>0</v>
      </c>
      <c r="Y832" s="341" t="n">
        <f aca="false">+[4]data1cf!X832</f>
        <v>0</v>
      </c>
      <c r="Z832" s="341" t="n">
        <f aca="false">+[4]data1cf!Y832</f>
        <v>0</v>
      </c>
      <c r="AA832" s="341" t="n">
        <f aca="false">+[4]data1cf!Z832</f>
        <v>0</v>
      </c>
      <c r="AB832" s="341"/>
      <c r="AC832" s="342" t="n">
        <f aca="false">XNPV(0.1,B832:AA832,$B$1:$AA$1)</f>
        <v>24479.2446778218</v>
      </c>
      <c r="AD832" s="342" t="n">
        <f aca="false">SUMPRODUCT(B832:AA832,$B$1010:$AA$1010)</f>
        <v>49427.1746342252</v>
      </c>
      <c r="AE832" s="343" t="n">
        <f aca="false">SUMPRODUCT(B832:AA832,$B$1012:$AA$1012)</f>
        <v>49094.7763243447</v>
      </c>
      <c r="AF832" s="344" t="n">
        <f aca="false">XIRR(B832:AA832,$B$1:$AA$1)</f>
        <v>0.161710049469241</v>
      </c>
      <c r="AG832" s="345" t="n">
        <f aca="false">1-EXP(-(1/0.25)*(AD832/ABS($AD$1010)))</f>
        <v>0.982043857789927</v>
      </c>
    </row>
    <row r="833" customFormat="false" ht="12.75" hidden="false" customHeight="false" outlineLevel="0" collapsed="false">
      <c r="A833" s="336"/>
      <c r="B833" s="341" t="n">
        <f aca="false">+[4]data1cf!A833</f>
        <v>-69323.7285982183</v>
      </c>
      <c r="C833" s="341" t="n">
        <f aca="false">+[4]data1cf!B833</f>
        <v>12006.377717568</v>
      </c>
      <c r="D833" s="341" t="n">
        <f aca="false">+[4]data1cf!C833</f>
        <v>13022.0171342636</v>
      </c>
      <c r="E833" s="341" t="n">
        <f aca="false">+[4]data1cf!D833</f>
        <v>12718.5126190171</v>
      </c>
      <c r="F833" s="341" t="n">
        <f aca="false">+[4]data1cf!E833</f>
        <v>12499.0948123053</v>
      </c>
      <c r="G833" s="341" t="n">
        <f aca="false">+[4]data1cf!F833</f>
        <v>12181.4668686692</v>
      </c>
      <c r="H833" s="341" t="n">
        <f aca="false">+[4]data1cf!G833</f>
        <v>11853.5676062656</v>
      </c>
      <c r="I833" s="341" t="n">
        <f aca="false">+[4]data1cf!H833</f>
        <v>11704.5804863972</v>
      </c>
      <c r="J833" s="341" t="n">
        <f aca="false">+[4]data1cf!I833</f>
        <v>11599.2131961554</v>
      </c>
      <c r="K833" s="341" t="n">
        <f aca="false">+[4]data1cf!J833</f>
        <v>11736.2172589729</v>
      </c>
      <c r="L833" s="341" t="n">
        <f aca="false">+[4]data1cf!K833</f>
        <v>11613.4592523131</v>
      </c>
      <c r="M833" s="341" t="n">
        <f aca="false">+[4]data1cf!L833</f>
        <v>11458.0887515608</v>
      </c>
      <c r="N833" s="341" t="n">
        <f aca="false">+[4]data1cf!M833</f>
        <v>11532.8042221834</v>
      </c>
      <c r="O833" s="341" t="n">
        <f aca="false">+[4]data1cf!N833</f>
        <v>11480.2824392923</v>
      </c>
      <c r="P833" s="341" t="n">
        <f aca="false">+[4]data1cf!O833</f>
        <v>11504.3799562598</v>
      </c>
      <c r="Q833" s="341" t="n">
        <f aca="false">+[4]data1cf!P833</f>
        <v>11433.1751214018</v>
      </c>
      <c r="R833" s="341" t="n">
        <f aca="false">+[4]data1cf!Q833</f>
        <v>795.115437530124</v>
      </c>
      <c r="S833" s="341" t="n">
        <f aca="false">+[4]data1cf!R833</f>
        <v>0</v>
      </c>
      <c r="T833" s="341" t="n">
        <f aca="false">+[4]data1cf!S833</f>
        <v>0</v>
      </c>
      <c r="U833" s="341" t="n">
        <f aca="false">+[4]data1cf!T833</f>
        <v>0</v>
      </c>
      <c r="V833" s="341" t="n">
        <f aca="false">+[4]data1cf!U833</f>
        <v>0</v>
      </c>
      <c r="W833" s="341" t="n">
        <f aca="false">+[4]data1cf!V833</f>
        <v>0</v>
      </c>
      <c r="X833" s="341" t="n">
        <f aca="false">+[4]data1cf!W833</f>
        <v>0</v>
      </c>
      <c r="Y833" s="341" t="n">
        <f aca="false">+[4]data1cf!X833</f>
        <v>0</v>
      </c>
      <c r="Z833" s="341" t="n">
        <f aca="false">+[4]data1cf!Y833</f>
        <v>0</v>
      </c>
      <c r="AA833" s="341" t="n">
        <f aca="false">+[4]data1cf!Z833</f>
        <v>0</v>
      </c>
      <c r="AB833" s="341"/>
      <c r="AC833" s="342" t="n">
        <f aca="false">XNPV(0.1,B833:AA833,$B$1:$AA$1)</f>
        <v>22488.5345237615</v>
      </c>
      <c r="AD833" s="342" t="n">
        <f aca="false">SUMPRODUCT(B833:AA833,$B$1010:$AA$1010)</f>
        <v>47595.4644280519</v>
      </c>
      <c r="AE833" s="343" t="n">
        <f aca="false">SUMPRODUCT(B833:AA833,$B$1012:$AA$1012)</f>
        <v>47260.8855605454</v>
      </c>
      <c r="AF833" s="344" t="n">
        <f aca="false">XIRR(B833:AA833,$B$1:$AA$1)</f>
        <v>0.154882499827628</v>
      </c>
      <c r="AG833" s="345" t="n">
        <f aca="false">1-EXP(-(1/0.25)*(AD833/ABS($AD$1010)))</f>
        <v>0.979159422432502</v>
      </c>
    </row>
    <row r="834" customFormat="false" ht="12.75" hidden="false" customHeight="false" outlineLevel="0" collapsed="false">
      <c r="A834" s="336"/>
      <c r="B834" s="341" t="n">
        <f aca="false">+[4]data1cf!A834</f>
        <v>-72881.9049762291</v>
      </c>
      <c r="C834" s="341" t="n">
        <f aca="false">+[4]data1cf!B834</f>
        <v>11999.1497296118</v>
      </c>
      <c r="D834" s="341" t="n">
        <f aca="false">+[4]data1cf!C834</f>
        <v>13189.5554870557</v>
      </c>
      <c r="E834" s="341" t="n">
        <f aca="false">+[4]data1cf!D834</f>
        <v>12766.0322500193</v>
      </c>
      <c r="F834" s="341" t="n">
        <f aca="false">+[4]data1cf!E834</f>
        <v>12489.9279701976</v>
      </c>
      <c r="G834" s="341" t="n">
        <f aca="false">+[4]data1cf!F834</f>
        <v>12299.062988458</v>
      </c>
      <c r="H834" s="341" t="n">
        <f aca="false">+[4]data1cf!G834</f>
        <v>12001.0019805076</v>
      </c>
      <c r="I834" s="341" t="n">
        <f aca="false">+[4]data1cf!H834</f>
        <v>11782.0104006853</v>
      </c>
      <c r="J834" s="341" t="n">
        <f aca="false">+[4]data1cf!I834</f>
        <v>11951.5862599846</v>
      </c>
      <c r="K834" s="341" t="n">
        <f aca="false">+[4]data1cf!J834</f>
        <v>11746.4522825994</v>
      </c>
      <c r="L834" s="341" t="n">
        <f aca="false">+[4]data1cf!K834</f>
        <v>11865.5471333595</v>
      </c>
      <c r="M834" s="341" t="n">
        <f aca="false">+[4]data1cf!L834</f>
        <v>11743.3754003326</v>
      </c>
      <c r="N834" s="341" t="n">
        <f aca="false">+[4]data1cf!M834</f>
        <v>11660.400368086</v>
      </c>
      <c r="O834" s="341" t="n">
        <f aca="false">+[4]data1cf!N834</f>
        <v>11537.8613105237</v>
      </c>
      <c r="P834" s="341" t="n">
        <f aca="false">+[4]data1cf!O834</f>
        <v>11627.7965780302</v>
      </c>
      <c r="Q834" s="341" t="n">
        <f aca="false">+[4]data1cf!P834</f>
        <v>11511.2060169199</v>
      </c>
      <c r="R834" s="341" t="n">
        <f aca="false">+[4]data1cf!Q834</f>
        <v>835.926297315358</v>
      </c>
      <c r="S834" s="341" t="n">
        <f aca="false">+[4]data1cf!R834</f>
        <v>0</v>
      </c>
      <c r="T834" s="341" t="n">
        <f aca="false">+[4]data1cf!S834</f>
        <v>0</v>
      </c>
      <c r="U834" s="341" t="n">
        <f aca="false">+[4]data1cf!T834</f>
        <v>0</v>
      </c>
      <c r="V834" s="341" t="n">
        <f aca="false">+[4]data1cf!U834</f>
        <v>0</v>
      </c>
      <c r="W834" s="341" t="n">
        <f aca="false">+[4]data1cf!V834</f>
        <v>0</v>
      </c>
      <c r="X834" s="341" t="n">
        <f aca="false">+[4]data1cf!W834</f>
        <v>0</v>
      </c>
      <c r="Y834" s="341" t="n">
        <f aca="false">+[4]data1cf!X834</f>
        <v>0</v>
      </c>
      <c r="Z834" s="341" t="n">
        <f aca="false">+[4]data1cf!Y834</f>
        <v>0</v>
      </c>
      <c r="AA834" s="341" t="n">
        <f aca="false">+[4]data1cf!Z834</f>
        <v>0</v>
      </c>
      <c r="AB834" s="341"/>
      <c r="AC834" s="342" t="n">
        <f aca="false">XNPV(0.1,B834:AA834,$B$1:$AA$1)</f>
        <v>19770.4901930497</v>
      </c>
      <c r="AD834" s="342" t="n">
        <f aca="false">SUMPRODUCT(B834:AA834,$B$1010:$AA$1010)</f>
        <v>45169.0329492737</v>
      </c>
      <c r="AE834" s="343" t="n">
        <f aca="false">SUMPRODUCT(B834:AA834,$B$1012:$AA$1012)</f>
        <v>44830.5215525754</v>
      </c>
      <c r="AF834" s="344" t="n">
        <f aca="false">XIRR(B834:AA834,$B$1:$AA$1)</f>
        <v>0.146115906855932</v>
      </c>
      <c r="AG834" s="345" t="n">
        <f aca="false">1-EXP(-(1/0.25)*(AD834/ABS($AD$1010)))</f>
        <v>0.9746129492695</v>
      </c>
    </row>
    <row r="835" customFormat="false" ht="12.75" hidden="false" customHeight="false" outlineLevel="0" collapsed="false">
      <c r="A835" s="336"/>
      <c r="B835" s="341" t="n">
        <f aca="false">+[4]data1cf!A835</f>
        <v>-72104.7391447075</v>
      </c>
      <c r="C835" s="341" t="n">
        <f aca="false">+[4]data1cf!B835</f>
        <v>11976.4775939453</v>
      </c>
      <c r="D835" s="341" t="n">
        <f aca="false">+[4]data1cf!C835</f>
        <v>13100.2475389538</v>
      </c>
      <c r="E835" s="341" t="n">
        <f aca="false">+[4]data1cf!D835</f>
        <v>12749.2200724974</v>
      </c>
      <c r="F835" s="341" t="n">
        <f aca="false">+[4]data1cf!E835</f>
        <v>12581.3290359519</v>
      </c>
      <c r="G835" s="341" t="n">
        <f aca="false">+[4]data1cf!F835</f>
        <v>12212.0558933606</v>
      </c>
      <c r="H835" s="341" t="n">
        <f aca="false">+[4]data1cf!G835</f>
        <v>11867.0008622453</v>
      </c>
      <c r="I835" s="341" t="n">
        <f aca="false">+[4]data1cf!H835</f>
        <v>11816.2205463417</v>
      </c>
      <c r="J835" s="341" t="n">
        <f aca="false">+[4]data1cf!I835</f>
        <v>11748.1303335446</v>
      </c>
      <c r="K835" s="341" t="n">
        <f aca="false">+[4]data1cf!J835</f>
        <v>11791.9374596906</v>
      </c>
      <c r="L835" s="341" t="n">
        <f aca="false">+[4]data1cf!K835</f>
        <v>11700.2829609553</v>
      </c>
      <c r="M835" s="341" t="n">
        <f aca="false">+[4]data1cf!L835</f>
        <v>11819.2116643074</v>
      </c>
      <c r="N835" s="341" t="n">
        <f aca="false">+[4]data1cf!M835</f>
        <v>11598.4530037748</v>
      </c>
      <c r="O835" s="341" t="n">
        <f aca="false">+[4]data1cf!N835</f>
        <v>11554.6232680733</v>
      </c>
      <c r="P835" s="341" t="n">
        <f aca="false">+[4]data1cf!O835</f>
        <v>11365.2711000327</v>
      </c>
      <c r="Q835" s="341" t="n">
        <f aca="false">+[4]data1cf!P835</f>
        <v>11338.7613393957</v>
      </c>
      <c r="R835" s="341" t="n">
        <f aca="false">+[4]data1cf!Q835</f>
        <v>827.012516094137</v>
      </c>
      <c r="S835" s="341" t="n">
        <f aca="false">+[4]data1cf!R835</f>
        <v>0</v>
      </c>
      <c r="T835" s="341" t="n">
        <f aca="false">+[4]data1cf!S835</f>
        <v>0</v>
      </c>
      <c r="U835" s="341" t="n">
        <f aca="false">+[4]data1cf!T835</f>
        <v>0</v>
      </c>
      <c r="V835" s="341" t="n">
        <f aca="false">+[4]data1cf!U835</f>
        <v>0</v>
      </c>
      <c r="W835" s="341" t="n">
        <f aca="false">+[4]data1cf!V835</f>
        <v>0</v>
      </c>
      <c r="X835" s="341" t="n">
        <f aca="false">+[4]data1cf!W835</f>
        <v>0</v>
      </c>
      <c r="Y835" s="341" t="n">
        <f aca="false">+[4]data1cf!X835</f>
        <v>0</v>
      </c>
      <c r="Z835" s="341" t="n">
        <f aca="false">+[4]data1cf!Y835</f>
        <v>0</v>
      </c>
      <c r="AA835" s="341" t="n">
        <f aca="false">+[4]data1cf!Z835</f>
        <v>0</v>
      </c>
      <c r="AB835" s="341"/>
      <c r="AC835" s="342" t="n">
        <f aca="false">XNPV(0.1,B835:AA835,$B$1:$AA$1)</f>
        <v>20151.1765917074</v>
      </c>
      <c r="AD835" s="342" t="n">
        <f aca="false">SUMPRODUCT(B835:AA835,$B$1010:$AA$1010)</f>
        <v>45405.1523111074</v>
      </c>
      <c r="AE835" s="343" t="n">
        <f aca="false">SUMPRODUCT(B835:AA835,$B$1012:$AA$1012)</f>
        <v>45068.6906920161</v>
      </c>
      <c r="AF835" s="344" t="n">
        <f aca="false">XIRR(B835:AA835,$B$1:$AA$1)</f>
        <v>0.147525988550167</v>
      </c>
      <c r="AG835" s="345" t="n">
        <f aca="false">1-EXP(-(1/0.25)*(AD835/ABS($AD$1010)))</f>
        <v>0.975095809858504</v>
      </c>
    </row>
    <row r="836" customFormat="false" ht="12.75" hidden="false" customHeight="false" outlineLevel="0" collapsed="false">
      <c r="A836" s="336"/>
      <c r="B836" s="341" t="n">
        <f aca="false">+[4]data1cf!A836</f>
        <v>-62450.443384941</v>
      </c>
      <c r="C836" s="341" t="n">
        <f aca="false">+[4]data1cf!B836</f>
        <v>11767.9790572169</v>
      </c>
      <c r="D836" s="341" t="n">
        <f aca="false">+[4]data1cf!C836</f>
        <v>12755.1060698071</v>
      </c>
      <c r="E836" s="341" t="n">
        <f aca="false">+[4]data1cf!D836</f>
        <v>12448.7430892739</v>
      </c>
      <c r="F836" s="341" t="n">
        <f aca="false">+[4]data1cf!E836</f>
        <v>12241.6867707172</v>
      </c>
      <c r="G836" s="341" t="n">
        <f aca="false">+[4]data1cf!F836</f>
        <v>11943.1901665179</v>
      </c>
      <c r="H836" s="341" t="n">
        <f aca="false">+[4]data1cf!G836</f>
        <v>11701.5175017324</v>
      </c>
      <c r="I836" s="341" t="n">
        <f aca="false">+[4]data1cf!H836</f>
        <v>11600.83875181</v>
      </c>
      <c r="J836" s="341" t="n">
        <f aca="false">+[4]data1cf!I836</f>
        <v>11566.5876627095</v>
      </c>
      <c r="K836" s="341" t="n">
        <f aca="false">+[4]data1cf!J836</f>
        <v>11485.087254766</v>
      </c>
      <c r="L836" s="341" t="n">
        <f aca="false">+[4]data1cf!K836</f>
        <v>11513.4472300427</v>
      </c>
      <c r="M836" s="341" t="n">
        <f aca="false">+[4]data1cf!L836</f>
        <v>11549.0769101831</v>
      </c>
      <c r="N836" s="341" t="n">
        <f aca="false">+[4]data1cf!M836</f>
        <v>11366.2073282415</v>
      </c>
      <c r="O836" s="341" t="n">
        <f aca="false">+[4]data1cf!N836</f>
        <v>11355.8109802834</v>
      </c>
      <c r="P836" s="341" t="n">
        <f aca="false">+[4]data1cf!O836</f>
        <v>11099.4741096782</v>
      </c>
      <c r="Q836" s="341" t="n">
        <f aca="false">+[4]data1cf!P836</f>
        <v>11205.9599468057</v>
      </c>
      <c r="R836" s="341" t="n">
        <f aca="false">+[4]data1cf!Q836</f>
        <v>716.281605447919</v>
      </c>
      <c r="S836" s="341" t="n">
        <f aca="false">+[4]data1cf!R836</f>
        <v>0</v>
      </c>
      <c r="T836" s="341" t="n">
        <f aca="false">+[4]data1cf!S836</f>
        <v>0</v>
      </c>
      <c r="U836" s="341" t="n">
        <f aca="false">+[4]data1cf!T836</f>
        <v>0</v>
      </c>
      <c r="V836" s="341" t="n">
        <f aca="false">+[4]data1cf!U836</f>
        <v>0</v>
      </c>
      <c r="W836" s="341" t="n">
        <f aca="false">+[4]data1cf!V836</f>
        <v>0</v>
      </c>
      <c r="X836" s="341" t="n">
        <f aca="false">+[4]data1cf!W836</f>
        <v>0</v>
      </c>
      <c r="Y836" s="341" t="n">
        <f aca="false">+[4]data1cf!X836</f>
        <v>0</v>
      </c>
      <c r="Z836" s="341" t="n">
        <f aca="false">+[4]data1cf!Y836</f>
        <v>0</v>
      </c>
      <c r="AA836" s="341" t="n">
        <f aca="false">+[4]data1cf!Z836</f>
        <v>0</v>
      </c>
      <c r="AB836" s="341"/>
      <c r="AC836" s="342" t="n">
        <f aca="false">XNPV(0.1,B836:AA836,$B$1:$AA$1)</f>
        <v>27863.883820812</v>
      </c>
      <c r="AD836" s="342" t="n">
        <f aca="false">SUMPRODUCT(B836:AA836,$B$1010:$AA$1010)</f>
        <v>52603.5149810843</v>
      </c>
      <c r="AE836" s="343" t="n">
        <f aca="false">SUMPRODUCT(B836:AA836,$B$1012:$AA$1012)</f>
        <v>52273.8986095512</v>
      </c>
      <c r="AF836" s="344" t="n">
        <f aca="false">XIRR(B836:AA836,$B$1:$AA$1)</f>
        <v>0.174157507567165</v>
      </c>
      <c r="AG836" s="345" t="n">
        <f aca="false">1-EXP(-(1/0.25)*(AD836/ABS($AD$1010)))</f>
        <v>0.986131692448813</v>
      </c>
    </row>
    <row r="837" customFormat="false" ht="12.75" hidden="false" customHeight="false" outlineLevel="0" collapsed="false">
      <c r="A837" s="336"/>
      <c r="B837" s="341" t="n">
        <f aca="false">+[4]data1cf!A837</f>
        <v>-61329.7265761484</v>
      </c>
      <c r="C837" s="341" t="n">
        <f aca="false">+[4]data1cf!B837</f>
        <v>11780.1407647978</v>
      </c>
      <c r="D837" s="341" t="n">
        <f aca="false">+[4]data1cf!C837</f>
        <v>12769.2650464946</v>
      </c>
      <c r="E837" s="341" t="n">
        <f aca="false">+[4]data1cf!D837</f>
        <v>12459.2823351481</v>
      </c>
      <c r="F837" s="341" t="n">
        <f aca="false">+[4]data1cf!E837</f>
        <v>12216.318037702</v>
      </c>
      <c r="G837" s="341" t="n">
        <f aca="false">+[4]data1cf!F837</f>
        <v>11938.2078545611</v>
      </c>
      <c r="H837" s="341" t="n">
        <f aca="false">+[4]data1cf!G837</f>
        <v>11652.9880362447</v>
      </c>
      <c r="I837" s="341" t="n">
        <f aca="false">+[4]data1cf!H837</f>
        <v>11531.6373066417</v>
      </c>
      <c r="J837" s="341" t="n">
        <f aca="false">+[4]data1cf!I837</f>
        <v>11585.2205965426</v>
      </c>
      <c r="K837" s="341" t="n">
        <f aca="false">+[4]data1cf!J837</f>
        <v>11495.4165153145</v>
      </c>
      <c r="L837" s="341" t="n">
        <f aca="false">+[4]data1cf!K837</f>
        <v>11419.5957626853</v>
      </c>
      <c r="M837" s="341" t="n">
        <f aca="false">+[4]data1cf!L837</f>
        <v>11382.9279839597</v>
      </c>
      <c r="N837" s="341" t="n">
        <f aca="false">+[4]data1cf!M837</f>
        <v>11366.8893246382</v>
      </c>
      <c r="O837" s="341" t="n">
        <f aca="false">+[4]data1cf!N837</f>
        <v>11187.3879329421</v>
      </c>
      <c r="P837" s="341" t="n">
        <f aca="false">+[4]data1cf!O837</f>
        <v>11213.675466293</v>
      </c>
      <c r="Q837" s="341" t="n">
        <f aca="false">+[4]data1cf!P837</f>
        <v>11288.098151209</v>
      </c>
      <c r="R837" s="341" t="n">
        <f aca="false">+[4]data1cf!Q837</f>
        <v>703.427431937792</v>
      </c>
      <c r="S837" s="341" t="n">
        <f aca="false">+[4]data1cf!R837</f>
        <v>0</v>
      </c>
      <c r="T837" s="341" t="n">
        <f aca="false">+[4]data1cf!S837</f>
        <v>0</v>
      </c>
      <c r="U837" s="341" t="n">
        <f aca="false">+[4]data1cf!T837</f>
        <v>0</v>
      </c>
      <c r="V837" s="341" t="n">
        <f aca="false">+[4]data1cf!U837</f>
        <v>0</v>
      </c>
      <c r="W837" s="341" t="n">
        <f aca="false">+[4]data1cf!V837</f>
        <v>0</v>
      </c>
      <c r="X837" s="341" t="n">
        <f aca="false">+[4]data1cf!W837</f>
        <v>0</v>
      </c>
      <c r="Y837" s="341" t="n">
        <f aca="false">+[4]data1cf!X837</f>
        <v>0</v>
      </c>
      <c r="Z837" s="341" t="n">
        <f aca="false">+[4]data1cf!Y837</f>
        <v>0</v>
      </c>
      <c r="AA837" s="341" t="n">
        <f aca="false">+[4]data1cf!Z837</f>
        <v>0</v>
      </c>
      <c r="AB837" s="341"/>
      <c r="AC837" s="342" t="n">
        <f aca="false">XNPV(0.1,B837:AA837,$B$1:$AA$1)</f>
        <v>28849.0648864094</v>
      </c>
      <c r="AD837" s="342" t="n">
        <f aca="false">SUMPRODUCT(B837:AA837,$B$1010:$AA$1010)</f>
        <v>53530.9441684074</v>
      </c>
      <c r="AE837" s="343" t="n">
        <f aca="false">SUMPRODUCT(B837:AA837,$B$1012:$AA$1012)</f>
        <v>53202.0941715603</v>
      </c>
      <c r="AF837" s="344" t="n">
        <f aca="false">XIRR(B837:AA837,$B$1:$AA$1)</f>
        <v>0.178040923895726</v>
      </c>
      <c r="AG837" s="345" t="n">
        <f aca="false">1-EXP(-(1/0.25)*(AD837/ABS($AD$1010)))</f>
        <v>0.987139249708199</v>
      </c>
    </row>
    <row r="838" customFormat="false" ht="12.75" hidden="false" customHeight="false" outlineLevel="0" collapsed="false">
      <c r="A838" s="336"/>
      <c r="B838" s="341" t="n">
        <f aca="false">+[4]data1cf!A838</f>
        <v>-73646.9911983176</v>
      </c>
      <c r="C838" s="341" t="n">
        <f aca="false">+[4]data1cf!B838</f>
        <v>11998.6561300393</v>
      </c>
      <c r="D838" s="341" t="n">
        <f aca="false">+[4]data1cf!C838</f>
        <v>13114.8048778034</v>
      </c>
      <c r="E838" s="341" t="n">
        <f aca="false">+[4]data1cf!D838</f>
        <v>12773.0270048892</v>
      </c>
      <c r="F838" s="341" t="n">
        <f aca="false">+[4]data1cf!E838</f>
        <v>12441.5332054605</v>
      </c>
      <c r="G838" s="341" t="n">
        <f aca="false">+[4]data1cf!F838</f>
        <v>12330.1206584807</v>
      </c>
      <c r="H838" s="341" t="n">
        <f aca="false">+[4]data1cf!G838</f>
        <v>11988.1433062286</v>
      </c>
      <c r="I838" s="341" t="n">
        <f aca="false">+[4]data1cf!H838</f>
        <v>11906.4216599549</v>
      </c>
      <c r="J838" s="341" t="n">
        <f aca="false">+[4]data1cf!I838</f>
        <v>11920.0618630316</v>
      </c>
      <c r="K838" s="341" t="n">
        <f aca="false">+[4]data1cf!J838</f>
        <v>11711.3280490547</v>
      </c>
      <c r="L838" s="341" t="n">
        <f aca="false">+[4]data1cf!K838</f>
        <v>11643.9879053264</v>
      </c>
      <c r="M838" s="341" t="n">
        <f aca="false">+[4]data1cf!L838</f>
        <v>11584.3585110608</v>
      </c>
      <c r="N838" s="341" t="n">
        <f aca="false">+[4]data1cf!M838</f>
        <v>11657.6177364047</v>
      </c>
      <c r="O838" s="341" t="n">
        <f aca="false">+[4]data1cf!N838</f>
        <v>11524.4708434556</v>
      </c>
      <c r="P838" s="341" t="n">
        <f aca="false">+[4]data1cf!O838</f>
        <v>11586.1183833381</v>
      </c>
      <c r="Q838" s="341" t="n">
        <f aca="false">+[4]data1cf!P838</f>
        <v>11556.8736376213</v>
      </c>
      <c r="R838" s="341" t="n">
        <f aca="false">+[4]data1cf!Q838</f>
        <v>844.701530248224</v>
      </c>
      <c r="S838" s="341" t="n">
        <f aca="false">+[4]data1cf!R838</f>
        <v>0</v>
      </c>
      <c r="T838" s="341" t="n">
        <f aca="false">+[4]data1cf!S838</f>
        <v>0</v>
      </c>
      <c r="U838" s="341" t="n">
        <f aca="false">+[4]data1cf!T838</f>
        <v>0</v>
      </c>
      <c r="V838" s="341" t="n">
        <f aca="false">+[4]data1cf!U838</f>
        <v>0</v>
      </c>
      <c r="W838" s="341" t="n">
        <f aca="false">+[4]data1cf!V838</f>
        <v>0</v>
      </c>
      <c r="X838" s="341" t="n">
        <f aca="false">+[4]data1cf!W838</f>
        <v>0</v>
      </c>
      <c r="Y838" s="341" t="n">
        <f aca="false">+[4]data1cf!X838</f>
        <v>0</v>
      </c>
      <c r="Z838" s="341" t="n">
        <f aca="false">+[4]data1cf!Y838</f>
        <v>0</v>
      </c>
      <c r="AA838" s="341" t="n">
        <f aca="false">+[4]data1cf!Z838</f>
        <v>0</v>
      </c>
      <c r="AB838" s="341"/>
      <c r="AC838" s="342" t="n">
        <f aca="false">XNPV(0.1,B838:AA838,$B$1:$AA$1)</f>
        <v>18817.7081564096</v>
      </c>
      <c r="AD838" s="342" t="n">
        <f aca="false">SUMPRODUCT(B838:AA838,$B$1010:$AA$1010)</f>
        <v>44153.4483474767</v>
      </c>
      <c r="AE838" s="343" t="n">
        <f aca="false">SUMPRODUCT(B838:AA838,$B$1012:$AA$1012)</f>
        <v>43815.8339576369</v>
      </c>
      <c r="AF838" s="344" t="n">
        <f aca="false">XIRR(B838:AA838,$B$1:$AA$1)</f>
        <v>0.143564767282572</v>
      </c>
      <c r="AG838" s="345" t="n">
        <f aca="false">1-EXP(-(1/0.25)*(AD838/ABS($AD$1010)))</f>
        <v>0.972427058932895</v>
      </c>
    </row>
    <row r="839" customFormat="false" ht="12.75" hidden="false" customHeight="false" outlineLevel="0" collapsed="false">
      <c r="A839" s="336"/>
      <c r="B839" s="341" t="n">
        <f aca="false">+[4]data1cf!A839</f>
        <v>-64552.2098880877</v>
      </c>
      <c r="C839" s="341" t="n">
        <f aca="false">+[4]data1cf!B839</f>
        <v>12045.7953589957</v>
      </c>
      <c r="D839" s="341" t="n">
        <f aca="false">+[4]data1cf!C839</f>
        <v>12724.2311462246</v>
      </c>
      <c r="E839" s="341" t="n">
        <f aca="false">+[4]data1cf!D839</f>
        <v>12481.1311441341</v>
      </c>
      <c r="F839" s="341" t="n">
        <f aca="false">+[4]data1cf!E839</f>
        <v>12267.1351067579</v>
      </c>
      <c r="G839" s="341" t="n">
        <f aca="false">+[4]data1cf!F839</f>
        <v>12024.0719585375</v>
      </c>
      <c r="H839" s="341" t="n">
        <f aca="false">+[4]data1cf!G839</f>
        <v>11832.5067613504</v>
      </c>
      <c r="I839" s="341" t="n">
        <f aca="false">+[4]data1cf!H839</f>
        <v>11791.0118760549</v>
      </c>
      <c r="J839" s="341" t="n">
        <f aca="false">+[4]data1cf!I839</f>
        <v>11671.8700004954</v>
      </c>
      <c r="K839" s="341" t="n">
        <f aca="false">+[4]data1cf!J839</f>
        <v>11660.9764491469</v>
      </c>
      <c r="L839" s="341" t="n">
        <f aca="false">+[4]data1cf!K839</f>
        <v>11480.0994924403</v>
      </c>
      <c r="M839" s="341" t="n">
        <f aca="false">+[4]data1cf!L839</f>
        <v>11405.8251741509</v>
      </c>
      <c r="N839" s="341" t="n">
        <f aca="false">+[4]data1cf!M839</f>
        <v>11432.2037358376</v>
      </c>
      <c r="O839" s="341" t="n">
        <f aca="false">+[4]data1cf!N839</f>
        <v>11409.2771632625</v>
      </c>
      <c r="P839" s="341" t="n">
        <f aca="false">+[4]data1cf!O839</f>
        <v>11255.7880362128</v>
      </c>
      <c r="Q839" s="341" t="n">
        <f aca="false">+[4]data1cf!P839</f>
        <v>11231.7789379908</v>
      </c>
      <c r="R839" s="341" t="n">
        <f aca="false">+[4]data1cf!Q839</f>
        <v>740.38802653241</v>
      </c>
      <c r="S839" s="341" t="n">
        <f aca="false">+[4]data1cf!R839</f>
        <v>0</v>
      </c>
      <c r="T839" s="341" t="n">
        <f aca="false">+[4]data1cf!S839</f>
        <v>0</v>
      </c>
      <c r="U839" s="341" t="n">
        <f aca="false">+[4]data1cf!T839</f>
        <v>0</v>
      </c>
      <c r="V839" s="341" t="n">
        <f aca="false">+[4]data1cf!U839</f>
        <v>0</v>
      </c>
      <c r="W839" s="341" t="n">
        <f aca="false">+[4]data1cf!V839</f>
        <v>0</v>
      </c>
      <c r="X839" s="341" t="n">
        <f aca="false">+[4]data1cf!W839</f>
        <v>0</v>
      </c>
      <c r="Y839" s="341" t="n">
        <f aca="false">+[4]data1cf!X839</f>
        <v>0</v>
      </c>
      <c r="Z839" s="341" t="n">
        <f aca="false">+[4]data1cf!Y839</f>
        <v>0</v>
      </c>
      <c r="AA839" s="341" t="n">
        <f aca="false">+[4]data1cf!Z839</f>
        <v>0</v>
      </c>
      <c r="AB839" s="341"/>
      <c r="AC839" s="342" t="n">
        <f aca="false">XNPV(0.1,B839:AA839,$B$1:$AA$1)</f>
        <v>26402.1693634259</v>
      </c>
      <c r="AD839" s="342" t="n">
        <f aca="false">SUMPRODUCT(B839:AA839,$B$1010:$AA$1010)</f>
        <v>51292.1978897784</v>
      </c>
      <c r="AE839" s="343" t="n">
        <f aca="false">SUMPRODUCT(B839:AA839,$B$1012:$AA$1012)</f>
        <v>50960.6444324866</v>
      </c>
      <c r="AF839" s="344" t="n">
        <f aca="false">XIRR(B839:AA839,$B$1:$AA$1)</f>
        <v>0.168390566067389</v>
      </c>
      <c r="AG839" s="345" t="n">
        <f aca="false">1-EXP(-(1/0.25)*(AD839/ABS($AD$1010)))</f>
        <v>0.984570932034937</v>
      </c>
    </row>
    <row r="840" customFormat="false" ht="12.75" hidden="false" customHeight="false" outlineLevel="0" collapsed="false">
      <c r="A840" s="336"/>
      <c r="B840" s="341" t="n">
        <f aca="false">+[4]data1cf!A840</f>
        <v>-63351.4943414421</v>
      </c>
      <c r="C840" s="341" t="n">
        <f aca="false">+[4]data1cf!B840</f>
        <v>12120.7412995695</v>
      </c>
      <c r="D840" s="341" t="n">
        <f aca="false">+[4]data1cf!C840</f>
        <v>12803.1855979329</v>
      </c>
      <c r="E840" s="341" t="n">
        <f aca="false">+[4]data1cf!D840</f>
        <v>12473.1568812975</v>
      </c>
      <c r="F840" s="341" t="n">
        <f aca="false">+[4]data1cf!E840</f>
        <v>12108.78336726</v>
      </c>
      <c r="G840" s="341" t="n">
        <f aca="false">+[4]data1cf!F840</f>
        <v>12039.7274316027</v>
      </c>
      <c r="H840" s="341" t="n">
        <f aca="false">+[4]data1cf!G840</f>
        <v>11742.2793642183</v>
      </c>
      <c r="I840" s="341" t="n">
        <f aca="false">+[4]data1cf!H840</f>
        <v>11609.3648408835</v>
      </c>
      <c r="J840" s="341" t="n">
        <f aca="false">+[4]data1cf!I840</f>
        <v>11579.0881098325</v>
      </c>
      <c r="K840" s="341" t="n">
        <f aca="false">+[4]data1cf!J840</f>
        <v>11572.11627091</v>
      </c>
      <c r="L840" s="341" t="n">
        <f aca="false">+[4]data1cf!K840</f>
        <v>11441.8532542149</v>
      </c>
      <c r="M840" s="341" t="n">
        <f aca="false">+[4]data1cf!L840</f>
        <v>11340.2922281341</v>
      </c>
      <c r="N840" s="341" t="n">
        <f aca="false">+[4]data1cf!M840</f>
        <v>11321.2837031207</v>
      </c>
      <c r="O840" s="341" t="n">
        <f aca="false">+[4]data1cf!N840</f>
        <v>11277.6913329623</v>
      </c>
      <c r="P840" s="341" t="n">
        <f aca="false">+[4]data1cf!O840</f>
        <v>11283.9902311183</v>
      </c>
      <c r="Q840" s="341" t="n">
        <f aca="false">+[4]data1cf!P840</f>
        <v>11339.4717259675</v>
      </c>
      <c r="R840" s="341" t="n">
        <f aca="false">+[4]data1cf!Q840</f>
        <v>726.616299498605</v>
      </c>
      <c r="S840" s="341" t="n">
        <f aca="false">+[4]data1cf!R840</f>
        <v>0</v>
      </c>
      <c r="T840" s="341" t="n">
        <f aca="false">+[4]data1cf!S840</f>
        <v>0</v>
      </c>
      <c r="U840" s="341" t="n">
        <f aca="false">+[4]data1cf!T840</f>
        <v>0</v>
      </c>
      <c r="V840" s="341" t="n">
        <f aca="false">+[4]data1cf!U840</f>
        <v>0</v>
      </c>
      <c r="W840" s="341" t="n">
        <f aca="false">+[4]data1cf!V840</f>
        <v>0</v>
      </c>
      <c r="X840" s="341" t="n">
        <f aca="false">+[4]data1cf!W840</f>
        <v>0</v>
      </c>
      <c r="Y840" s="341" t="n">
        <f aca="false">+[4]data1cf!X840</f>
        <v>0</v>
      </c>
      <c r="Z840" s="341" t="n">
        <f aca="false">+[4]data1cf!Y840</f>
        <v>0</v>
      </c>
      <c r="AA840" s="341" t="n">
        <f aca="false">+[4]data1cf!Z840</f>
        <v>0</v>
      </c>
      <c r="AB840" s="341"/>
      <c r="AC840" s="342" t="n">
        <f aca="false">XNPV(0.1,B840:AA840,$B$1:$AA$1)</f>
        <v>27325.9496925994</v>
      </c>
      <c r="AD840" s="342" t="n">
        <f aca="false">SUMPRODUCT(B840:AA840,$B$1010:$AA$1010)</f>
        <v>52090.98665944</v>
      </c>
      <c r="AE840" s="343" t="n">
        <f aca="false">SUMPRODUCT(B840:AA840,$B$1012:$AA$1012)</f>
        <v>51761.0365468375</v>
      </c>
      <c r="AF840" s="344" t="n">
        <f aca="false">XIRR(B840:AA840,$B$1:$AA$1)</f>
        <v>0.172105378571368</v>
      </c>
      <c r="AG840" s="345" t="n">
        <f aca="false">1-EXP(-(1/0.25)*(AD840/ABS($AD$1010)))</f>
        <v>0.985541402658448</v>
      </c>
    </row>
    <row r="841" customFormat="false" ht="12.75" hidden="false" customHeight="false" outlineLevel="0" collapsed="false">
      <c r="A841" s="336"/>
      <c r="B841" s="341" t="n">
        <f aca="false">+[4]data1cf!A841</f>
        <v>-60776.1941599083</v>
      </c>
      <c r="C841" s="341" t="n">
        <f aca="false">+[4]data1cf!B841</f>
        <v>11954.3620161594</v>
      </c>
      <c r="D841" s="341" t="n">
        <f aca="false">+[4]data1cf!C841</f>
        <v>12735.0430910883</v>
      </c>
      <c r="E841" s="341" t="n">
        <f aca="false">+[4]data1cf!D841</f>
        <v>12397.4670642568</v>
      </c>
      <c r="F841" s="341" t="n">
        <f aca="false">+[4]data1cf!E841</f>
        <v>12211.341146173</v>
      </c>
      <c r="G841" s="341" t="n">
        <f aca="false">+[4]data1cf!F841</f>
        <v>11941.5621027234</v>
      </c>
      <c r="H841" s="341" t="n">
        <f aca="false">+[4]data1cf!G841</f>
        <v>11668.7043944937</v>
      </c>
      <c r="I841" s="341" t="n">
        <f aca="false">+[4]data1cf!H841</f>
        <v>11591.9084183833</v>
      </c>
      <c r="J841" s="341" t="n">
        <f aca="false">+[4]data1cf!I841</f>
        <v>11534.3351518051</v>
      </c>
      <c r="K841" s="341" t="n">
        <f aca="false">+[4]data1cf!J841</f>
        <v>11462.0644527938</v>
      </c>
      <c r="L841" s="341" t="n">
        <f aca="false">+[4]data1cf!K841</f>
        <v>11391.3819366212</v>
      </c>
      <c r="M841" s="341" t="n">
        <f aca="false">+[4]data1cf!L841</f>
        <v>11329.0026942209</v>
      </c>
      <c r="N841" s="341" t="n">
        <f aca="false">+[4]data1cf!M841</f>
        <v>11239.4932482839</v>
      </c>
      <c r="O841" s="341" t="n">
        <f aca="false">+[4]data1cf!N841</f>
        <v>11227.521283459</v>
      </c>
      <c r="P841" s="341" t="n">
        <f aca="false">+[4]data1cf!O841</f>
        <v>11286.777238271</v>
      </c>
      <c r="Q841" s="341" t="n">
        <f aca="false">+[4]data1cf!P841</f>
        <v>11104.8941058821</v>
      </c>
      <c r="R841" s="341" t="n">
        <f aca="false">+[4]data1cf!Q841</f>
        <v>697.078636536484</v>
      </c>
      <c r="S841" s="341" t="n">
        <f aca="false">+[4]data1cf!R841</f>
        <v>0</v>
      </c>
      <c r="T841" s="341" t="n">
        <f aca="false">+[4]data1cf!S841</f>
        <v>0</v>
      </c>
      <c r="U841" s="341" t="n">
        <f aca="false">+[4]data1cf!T841</f>
        <v>0</v>
      </c>
      <c r="V841" s="341" t="n">
        <f aca="false">+[4]data1cf!U841</f>
        <v>0</v>
      </c>
      <c r="W841" s="341" t="n">
        <f aca="false">+[4]data1cf!V841</f>
        <v>0</v>
      </c>
      <c r="X841" s="341" t="n">
        <f aca="false">+[4]data1cf!W841</f>
        <v>0</v>
      </c>
      <c r="Y841" s="341" t="n">
        <f aca="false">+[4]data1cf!X841</f>
        <v>0</v>
      </c>
      <c r="Z841" s="341" t="n">
        <f aca="false">+[4]data1cf!Y841</f>
        <v>0</v>
      </c>
      <c r="AA841" s="341" t="n">
        <f aca="false">+[4]data1cf!Z841</f>
        <v>0</v>
      </c>
      <c r="AB841" s="341"/>
      <c r="AC841" s="342" t="n">
        <f aca="false">XNPV(0.1,B841:AA841,$B$1:$AA$1)</f>
        <v>29402.212923986</v>
      </c>
      <c r="AD841" s="342" t="n">
        <f aca="false">SUMPRODUCT(B841:AA841,$B$1010:$AA$1010)</f>
        <v>54034.8963048313</v>
      </c>
      <c r="AE841" s="343" t="n">
        <f aca="false">SUMPRODUCT(B841:AA841,$B$1012:$AA$1012)</f>
        <v>53706.8050605606</v>
      </c>
      <c r="AF841" s="344" t="n">
        <f aca="false">XIRR(B841:AA841,$B$1:$AA$1)</f>
        <v>0.180337275348334</v>
      </c>
      <c r="AG841" s="345" t="n">
        <f aca="false">1-EXP(-(1/0.25)*(AD841/ABS($AD$1010)))</f>
        <v>0.98765569848117</v>
      </c>
    </row>
    <row r="842" customFormat="false" ht="12.75" hidden="false" customHeight="false" outlineLevel="0" collapsed="false">
      <c r="A842" s="336"/>
      <c r="B842" s="341" t="n">
        <f aca="false">+[4]data1cf!A842</f>
        <v>-61008.2732000334</v>
      </c>
      <c r="C842" s="341" t="n">
        <f aca="false">+[4]data1cf!B842</f>
        <v>11942.4010653127</v>
      </c>
      <c r="D842" s="341" t="n">
        <f aca="false">+[4]data1cf!C842</f>
        <v>12730.3874534601</v>
      </c>
      <c r="E842" s="341" t="n">
        <f aca="false">+[4]data1cf!D842</f>
        <v>12270.0571753168</v>
      </c>
      <c r="F842" s="341" t="n">
        <f aca="false">+[4]data1cf!E842</f>
        <v>12169.2158056777</v>
      </c>
      <c r="G842" s="341" t="n">
        <f aca="false">+[4]data1cf!F842</f>
        <v>11869.5737680355</v>
      </c>
      <c r="H842" s="341" t="n">
        <f aca="false">+[4]data1cf!G842</f>
        <v>11698.3335919203</v>
      </c>
      <c r="I842" s="341" t="n">
        <f aca="false">+[4]data1cf!H842</f>
        <v>11654.1937585025</v>
      </c>
      <c r="J842" s="341" t="n">
        <f aca="false">+[4]data1cf!I842</f>
        <v>11600.547710339</v>
      </c>
      <c r="K842" s="341" t="n">
        <f aca="false">+[4]data1cf!J842</f>
        <v>11532.1393740525</v>
      </c>
      <c r="L842" s="341" t="n">
        <f aca="false">+[4]data1cf!K842</f>
        <v>11579.7124290005</v>
      </c>
      <c r="M842" s="341" t="n">
        <f aca="false">+[4]data1cf!L842</f>
        <v>11394.9681173382</v>
      </c>
      <c r="N842" s="341" t="n">
        <f aca="false">+[4]data1cf!M842</f>
        <v>11391.6015427319</v>
      </c>
      <c r="O842" s="341" t="n">
        <f aca="false">+[4]data1cf!N842</f>
        <v>11317.8368736717</v>
      </c>
      <c r="P842" s="341" t="n">
        <f aca="false">+[4]data1cf!O842</f>
        <v>11244.419882084</v>
      </c>
      <c r="Q842" s="341" t="n">
        <f aca="false">+[4]data1cf!P842</f>
        <v>11030.4340442937</v>
      </c>
      <c r="R842" s="341" t="n">
        <f aca="false">+[4]data1cf!Q842</f>
        <v>699.740490295103</v>
      </c>
      <c r="S842" s="341" t="n">
        <f aca="false">+[4]data1cf!R842</f>
        <v>0</v>
      </c>
      <c r="T842" s="341" t="n">
        <f aca="false">+[4]data1cf!S842</f>
        <v>0</v>
      </c>
      <c r="U842" s="341" t="n">
        <f aca="false">+[4]data1cf!T842</f>
        <v>0</v>
      </c>
      <c r="V842" s="341" t="n">
        <f aca="false">+[4]data1cf!U842</f>
        <v>0</v>
      </c>
      <c r="W842" s="341" t="n">
        <f aca="false">+[4]data1cf!V842</f>
        <v>0</v>
      </c>
      <c r="X842" s="341" t="n">
        <f aca="false">+[4]data1cf!W842</f>
        <v>0</v>
      </c>
      <c r="Y842" s="341" t="n">
        <f aca="false">+[4]data1cf!X842</f>
        <v>0</v>
      </c>
      <c r="Z842" s="341" t="n">
        <f aca="false">+[4]data1cf!Y842</f>
        <v>0</v>
      </c>
      <c r="AA842" s="341" t="n">
        <f aca="false">+[4]data1cf!Z842</f>
        <v>0</v>
      </c>
      <c r="AB842" s="341"/>
      <c r="AC842" s="342" t="n">
        <f aca="false">XNPV(0.1,B842:AA842,$B$1:$AA$1)</f>
        <v>29237.3529810923</v>
      </c>
      <c r="AD842" s="342" t="n">
        <f aca="false">SUMPRODUCT(B842:AA842,$B$1010:$AA$1010)</f>
        <v>53944.8293226932</v>
      </c>
      <c r="AE842" s="343" t="n">
        <f aca="false">SUMPRODUCT(B842:AA842,$B$1012:$AA$1012)</f>
        <v>53615.6558418006</v>
      </c>
      <c r="AF842" s="344" t="n">
        <f aca="false">XIRR(B842:AA842,$B$1:$AA$1)</f>
        <v>0.179406044056777</v>
      </c>
      <c r="AG842" s="345" t="n">
        <f aca="false">1-EXP(-(1/0.25)*(AD842/ABS($AD$1010)))</f>
        <v>0.987564944674098</v>
      </c>
    </row>
    <row r="843" customFormat="false" ht="12.75" hidden="false" customHeight="false" outlineLevel="0" collapsed="false">
      <c r="A843" s="336"/>
      <c r="B843" s="341" t="n">
        <f aca="false">+[4]data1cf!A843</f>
        <v>-62164.1813185924</v>
      </c>
      <c r="C843" s="341" t="n">
        <f aca="false">+[4]data1cf!B843</f>
        <v>11952.7172691782</v>
      </c>
      <c r="D843" s="341" t="n">
        <f aca="false">+[4]data1cf!C843</f>
        <v>12796.3927843283</v>
      </c>
      <c r="E843" s="341" t="n">
        <f aca="false">+[4]data1cf!D843</f>
        <v>12531.403859733</v>
      </c>
      <c r="F843" s="341" t="n">
        <f aca="false">+[4]data1cf!E843</f>
        <v>12144.49318672</v>
      </c>
      <c r="G843" s="341" t="n">
        <f aca="false">+[4]data1cf!F843</f>
        <v>12005.071394813</v>
      </c>
      <c r="H843" s="341" t="n">
        <f aca="false">+[4]data1cf!G843</f>
        <v>11834.8208203376</v>
      </c>
      <c r="I843" s="341" t="n">
        <f aca="false">+[4]data1cf!H843</f>
        <v>11662.6526195212</v>
      </c>
      <c r="J843" s="341" t="n">
        <f aca="false">+[4]data1cf!I843</f>
        <v>11672.2749920927</v>
      </c>
      <c r="K843" s="341" t="n">
        <f aca="false">+[4]data1cf!J843</f>
        <v>11510.0510169827</v>
      </c>
      <c r="L843" s="341" t="n">
        <f aca="false">+[4]data1cf!K843</f>
        <v>11438.4496746576</v>
      </c>
      <c r="M843" s="341" t="n">
        <f aca="false">+[4]data1cf!L843</f>
        <v>11574.306238629</v>
      </c>
      <c r="N843" s="341" t="n">
        <f aca="false">+[4]data1cf!M843</f>
        <v>11430.916210736</v>
      </c>
      <c r="O843" s="341" t="n">
        <f aca="false">+[4]data1cf!N843</f>
        <v>11403.7392441122</v>
      </c>
      <c r="P843" s="341" t="n">
        <f aca="false">+[4]data1cf!O843</f>
        <v>11308.1499427063</v>
      </c>
      <c r="Q843" s="341" t="n">
        <f aca="false">+[4]data1cf!P843</f>
        <v>11273.5435361806</v>
      </c>
      <c r="R843" s="341" t="n">
        <f aca="false">+[4]data1cf!Q843</f>
        <v>712.998294051727</v>
      </c>
      <c r="S843" s="341" t="n">
        <f aca="false">+[4]data1cf!R843</f>
        <v>0</v>
      </c>
      <c r="T843" s="341" t="n">
        <f aca="false">+[4]data1cf!S843</f>
        <v>0</v>
      </c>
      <c r="U843" s="341" t="n">
        <f aca="false">+[4]data1cf!T843</f>
        <v>0</v>
      </c>
      <c r="V843" s="341" t="n">
        <f aca="false">+[4]data1cf!U843</f>
        <v>0</v>
      </c>
      <c r="W843" s="341" t="n">
        <f aca="false">+[4]data1cf!V843</f>
        <v>0</v>
      </c>
      <c r="X843" s="341" t="n">
        <f aca="false">+[4]data1cf!W843</f>
        <v>0</v>
      </c>
      <c r="Y843" s="341" t="n">
        <f aca="false">+[4]data1cf!X843</f>
        <v>0</v>
      </c>
      <c r="Z843" s="341" t="n">
        <f aca="false">+[4]data1cf!Y843</f>
        <v>0</v>
      </c>
      <c r="AA843" s="341" t="n">
        <f aca="false">+[4]data1cf!Z843</f>
        <v>0</v>
      </c>
      <c r="AB843" s="341"/>
      <c r="AC843" s="342" t="n">
        <f aca="false">XNPV(0.1,B843:AA843,$B$1:$AA$1)</f>
        <v>28637.8664287763</v>
      </c>
      <c r="AD843" s="342" t="n">
        <f aca="false">SUMPRODUCT(B843:AA843,$B$1010:$AA$1010)</f>
        <v>53499.2091712888</v>
      </c>
      <c r="AE843" s="343" t="n">
        <f aca="false">SUMPRODUCT(B843:AA843,$B$1012:$AA$1012)</f>
        <v>53167.9298041373</v>
      </c>
      <c r="AF843" s="344" t="n">
        <f aca="false">XIRR(B843:AA843,$B$1:$AA$1)</f>
        <v>0.176494649032608</v>
      </c>
      <c r="AG843" s="345" t="n">
        <f aca="false">1-EXP(-(1/0.25)*(AD843/ABS($AD$1010)))</f>
        <v>0.987106013881574</v>
      </c>
    </row>
    <row r="844" customFormat="false" ht="12.75" hidden="false" customHeight="false" outlineLevel="0" collapsed="false">
      <c r="A844" s="336"/>
      <c r="B844" s="341" t="n">
        <f aca="false">+[4]data1cf!A844</f>
        <v>-69200.9779549115</v>
      </c>
      <c r="C844" s="341" t="n">
        <f aca="false">+[4]data1cf!B844</f>
        <v>12090.8047384174</v>
      </c>
      <c r="D844" s="341" t="n">
        <f aca="false">+[4]data1cf!C844</f>
        <v>13008.7964768946</v>
      </c>
      <c r="E844" s="341" t="n">
        <f aca="false">+[4]data1cf!D844</f>
        <v>12735.60365628</v>
      </c>
      <c r="F844" s="341" t="n">
        <f aca="false">+[4]data1cf!E844</f>
        <v>12297.25593059</v>
      </c>
      <c r="G844" s="341" t="n">
        <f aca="false">+[4]data1cf!F844</f>
        <v>12033.1447665828</v>
      </c>
      <c r="H844" s="341" t="n">
        <f aca="false">+[4]data1cf!G844</f>
        <v>11853.4621813386</v>
      </c>
      <c r="I844" s="341" t="n">
        <f aca="false">+[4]data1cf!H844</f>
        <v>11790.8501779094</v>
      </c>
      <c r="J844" s="341" t="n">
        <f aca="false">+[4]data1cf!I844</f>
        <v>11739.7162778473</v>
      </c>
      <c r="K844" s="341" t="n">
        <f aca="false">+[4]data1cf!J844</f>
        <v>11580.0833422032</v>
      </c>
      <c r="L844" s="341" t="n">
        <f aca="false">+[4]data1cf!K844</f>
        <v>11524.0408977777</v>
      </c>
      <c r="M844" s="341" t="n">
        <f aca="false">+[4]data1cf!L844</f>
        <v>11661.355488602</v>
      </c>
      <c r="N844" s="341" t="n">
        <f aca="false">+[4]data1cf!M844</f>
        <v>11475.9273351126</v>
      </c>
      <c r="O844" s="341" t="n">
        <f aca="false">+[4]data1cf!N844</f>
        <v>11396.4993739979</v>
      </c>
      <c r="P844" s="341" t="n">
        <f aca="false">+[4]data1cf!O844</f>
        <v>11401.0528804172</v>
      </c>
      <c r="Q844" s="341" t="n">
        <f aca="false">+[4]data1cf!P844</f>
        <v>11368.8064986308</v>
      </c>
      <c r="R844" s="341" t="n">
        <f aca="false">+[4]data1cf!Q844</f>
        <v>793.707536751653</v>
      </c>
      <c r="S844" s="341" t="n">
        <f aca="false">+[4]data1cf!R844</f>
        <v>0</v>
      </c>
      <c r="T844" s="341" t="n">
        <f aca="false">+[4]data1cf!S844</f>
        <v>0</v>
      </c>
      <c r="U844" s="341" t="n">
        <f aca="false">+[4]data1cf!T844</f>
        <v>0</v>
      </c>
      <c r="V844" s="341" t="n">
        <f aca="false">+[4]data1cf!U844</f>
        <v>0</v>
      </c>
      <c r="W844" s="341" t="n">
        <f aca="false">+[4]data1cf!V844</f>
        <v>0</v>
      </c>
      <c r="X844" s="341" t="n">
        <f aca="false">+[4]data1cf!W844</f>
        <v>0</v>
      </c>
      <c r="Y844" s="341" t="n">
        <f aca="false">+[4]data1cf!X844</f>
        <v>0</v>
      </c>
      <c r="Z844" s="341" t="n">
        <f aca="false">+[4]data1cf!Y844</f>
        <v>0</v>
      </c>
      <c r="AA844" s="341" t="n">
        <f aca="false">+[4]data1cf!Z844</f>
        <v>0</v>
      </c>
      <c r="AB844" s="341"/>
      <c r="AC844" s="342" t="n">
        <f aca="false">XNPV(0.1,B844:AA844,$B$1:$AA$1)</f>
        <v>22455.0751891094</v>
      </c>
      <c r="AD844" s="342" t="n">
        <f aca="false">SUMPRODUCT(B844:AA844,$B$1010:$AA$1010)</f>
        <v>47505.8981837198</v>
      </c>
      <c r="AE844" s="343" t="n">
        <f aca="false">SUMPRODUCT(B844:AA844,$B$1012:$AA$1012)</f>
        <v>47172.1423799979</v>
      </c>
      <c r="AF844" s="344" t="n">
        <f aca="false">XIRR(B844:AA844,$B$1:$AA$1)</f>
        <v>0.154946841312238</v>
      </c>
      <c r="AG844" s="345" t="n">
        <f aca="false">1-EXP(-(1/0.25)*(AD844/ABS($AD$1010)))</f>
        <v>0.979007059970815</v>
      </c>
    </row>
    <row r="845" customFormat="false" ht="12.75" hidden="false" customHeight="false" outlineLevel="0" collapsed="false">
      <c r="A845" s="336"/>
      <c r="B845" s="341" t="n">
        <f aca="false">+[4]data1cf!A845</f>
        <v>-62709.6839436934</v>
      </c>
      <c r="C845" s="341" t="n">
        <f aca="false">+[4]data1cf!B845</f>
        <v>11898.7213525106</v>
      </c>
      <c r="D845" s="341" t="n">
        <f aca="false">+[4]data1cf!C845</f>
        <v>12829.8453761699</v>
      </c>
      <c r="E845" s="341" t="n">
        <f aca="false">+[4]data1cf!D845</f>
        <v>12423.9135422377</v>
      </c>
      <c r="F845" s="341" t="n">
        <f aca="false">+[4]data1cf!E845</f>
        <v>12215.4459571193</v>
      </c>
      <c r="G845" s="341" t="n">
        <f aca="false">+[4]data1cf!F845</f>
        <v>11869.025027532</v>
      </c>
      <c r="H845" s="341" t="n">
        <f aca="false">+[4]data1cf!G845</f>
        <v>11811.7319010054</v>
      </c>
      <c r="I845" s="341" t="n">
        <f aca="false">+[4]data1cf!H845</f>
        <v>11589.4990924612</v>
      </c>
      <c r="J845" s="341" t="n">
        <f aca="false">+[4]data1cf!I845</f>
        <v>11628.0706529736</v>
      </c>
      <c r="K845" s="341" t="n">
        <f aca="false">+[4]data1cf!J845</f>
        <v>11477.1054054812</v>
      </c>
      <c r="L845" s="341" t="n">
        <f aca="false">+[4]data1cf!K845</f>
        <v>11462.991788748</v>
      </c>
      <c r="M845" s="341" t="n">
        <f aca="false">+[4]data1cf!L845</f>
        <v>11399.4292257011</v>
      </c>
      <c r="N845" s="341" t="n">
        <f aca="false">+[4]data1cf!M845</f>
        <v>11394.346720415</v>
      </c>
      <c r="O845" s="341" t="n">
        <f aca="false">+[4]data1cf!N845</f>
        <v>11352.6154230517</v>
      </c>
      <c r="P845" s="341" t="n">
        <f aca="false">+[4]data1cf!O845</f>
        <v>11301.1545730143</v>
      </c>
      <c r="Q845" s="341" t="n">
        <f aca="false">+[4]data1cf!P845</f>
        <v>11205.5449393761</v>
      </c>
      <c r="R845" s="341" t="n">
        <f aca="false">+[4]data1cf!Q845</f>
        <v>719.254990960586</v>
      </c>
      <c r="S845" s="341" t="n">
        <f aca="false">+[4]data1cf!R845</f>
        <v>0</v>
      </c>
      <c r="T845" s="341" t="n">
        <f aca="false">+[4]data1cf!S845</f>
        <v>0</v>
      </c>
      <c r="U845" s="341" t="n">
        <f aca="false">+[4]data1cf!T845</f>
        <v>0</v>
      </c>
      <c r="V845" s="341" t="n">
        <f aca="false">+[4]data1cf!U845</f>
        <v>0</v>
      </c>
      <c r="W845" s="341" t="n">
        <f aca="false">+[4]data1cf!V845</f>
        <v>0</v>
      </c>
      <c r="X845" s="341" t="n">
        <f aca="false">+[4]data1cf!W845</f>
        <v>0</v>
      </c>
      <c r="Y845" s="341" t="n">
        <f aca="false">+[4]data1cf!X845</f>
        <v>0</v>
      </c>
      <c r="Z845" s="341" t="n">
        <f aca="false">+[4]data1cf!Y845</f>
        <v>0</v>
      </c>
      <c r="AA845" s="341" t="n">
        <f aca="false">+[4]data1cf!Z845</f>
        <v>0</v>
      </c>
      <c r="AB845" s="341"/>
      <c r="AC845" s="342" t="n">
        <f aca="false">XNPV(0.1,B845:AA845,$B$1:$AA$1)</f>
        <v>27774.0812519681</v>
      </c>
      <c r="AD845" s="342" t="n">
        <f aca="false">SUMPRODUCT(B845:AA845,$B$1010:$AA$1010)</f>
        <v>52535.3244207575</v>
      </c>
      <c r="AE845" s="343" t="n">
        <f aca="false">SUMPRODUCT(B845:AA845,$B$1012:$AA$1012)</f>
        <v>52205.3986966381</v>
      </c>
      <c r="AF845" s="344" t="n">
        <f aca="false">XIRR(B845:AA845,$B$1:$AA$1)</f>
        <v>0.173746896469316</v>
      </c>
      <c r="AG845" s="345" t="n">
        <f aca="false">1-EXP(-(1/0.25)*(AD845/ABS($AD$1010)))</f>
        <v>0.986054567713369</v>
      </c>
    </row>
    <row r="846" customFormat="false" ht="12.75" hidden="false" customHeight="false" outlineLevel="0" collapsed="false">
      <c r="A846" s="336"/>
      <c r="B846" s="341" t="n">
        <f aca="false">+[4]data1cf!A846</f>
        <v>-66577.2302405151</v>
      </c>
      <c r="C846" s="341" t="n">
        <f aca="false">+[4]data1cf!B846</f>
        <v>11938.7263852604</v>
      </c>
      <c r="D846" s="341" t="n">
        <f aca="false">+[4]data1cf!C846</f>
        <v>12893.9485612301</v>
      </c>
      <c r="E846" s="341" t="n">
        <f aca="false">+[4]data1cf!D846</f>
        <v>12643.1387431255</v>
      </c>
      <c r="F846" s="341" t="n">
        <f aca="false">+[4]data1cf!E846</f>
        <v>12328.5880173695</v>
      </c>
      <c r="G846" s="341" t="n">
        <f aca="false">+[4]data1cf!F846</f>
        <v>12036.9029053238</v>
      </c>
      <c r="H846" s="341" t="n">
        <f aca="false">+[4]data1cf!G846</f>
        <v>11827.9954200131</v>
      </c>
      <c r="I846" s="341" t="n">
        <f aca="false">+[4]data1cf!H846</f>
        <v>11616.4846379393</v>
      </c>
      <c r="J846" s="341" t="n">
        <f aca="false">+[4]data1cf!I846</f>
        <v>11632.9714562737</v>
      </c>
      <c r="K846" s="341" t="n">
        <f aca="false">+[4]data1cf!J846</f>
        <v>11569.1769618115</v>
      </c>
      <c r="L846" s="341" t="n">
        <f aca="false">+[4]data1cf!K846</f>
        <v>11786.1903433194</v>
      </c>
      <c r="M846" s="341" t="n">
        <f aca="false">+[4]data1cf!L846</f>
        <v>11514.8130227195</v>
      </c>
      <c r="N846" s="341" t="n">
        <f aca="false">+[4]data1cf!M846</f>
        <v>11350.6181655714</v>
      </c>
      <c r="O846" s="341" t="n">
        <f aca="false">+[4]data1cf!N846</f>
        <v>11400.4597934498</v>
      </c>
      <c r="P846" s="341" t="n">
        <f aca="false">+[4]data1cf!O846</f>
        <v>11330.621736965</v>
      </c>
      <c r="Q846" s="341" t="n">
        <f aca="false">+[4]data1cf!P846</f>
        <v>11347.5324419438</v>
      </c>
      <c r="R846" s="341" t="n">
        <f aca="false">+[4]data1cf!Q846</f>
        <v>763.614199966612</v>
      </c>
      <c r="S846" s="341" t="n">
        <f aca="false">+[4]data1cf!R846</f>
        <v>0</v>
      </c>
      <c r="T846" s="341" t="n">
        <f aca="false">+[4]data1cf!S846</f>
        <v>0</v>
      </c>
      <c r="U846" s="341" t="n">
        <f aca="false">+[4]data1cf!T846</f>
        <v>0</v>
      </c>
      <c r="V846" s="341" t="n">
        <f aca="false">+[4]data1cf!U846</f>
        <v>0</v>
      </c>
      <c r="W846" s="341" t="n">
        <f aca="false">+[4]data1cf!V846</f>
        <v>0</v>
      </c>
      <c r="X846" s="341" t="n">
        <f aca="false">+[4]data1cf!W846</f>
        <v>0</v>
      </c>
      <c r="Y846" s="341" t="n">
        <f aca="false">+[4]data1cf!X846</f>
        <v>0</v>
      </c>
      <c r="Z846" s="341" t="n">
        <f aca="false">+[4]data1cf!Y846</f>
        <v>0</v>
      </c>
      <c r="AA846" s="341" t="n">
        <f aca="false">+[4]data1cf!Z846</f>
        <v>0</v>
      </c>
      <c r="AB846" s="341"/>
      <c r="AC846" s="342" t="n">
        <f aca="false">XNPV(0.1,B846:AA846,$B$1:$AA$1)</f>
        <v>24622.5237965177</v>
      </c>
      <c r="AD846" s="342" t="n">
        <f aca="false">SUMPRODUCT(B846:AA846,$B$1010:$AA$1010)</f>
        <v>49579.5710581243</v>
      </c>
      <c r="AE846" s="343" t="n">
        <f aca="false">SUMPRODUCT(B846:AA846,$B$1012:$AA$1012)</f>
        <v>49247.0207135662</v>
      </c>
      <c r="AF846" s="344" t="n">
        <f aca="false">XIRR(B846:AA846,$B$1:$AA$1)</f>
        <v>0.162142246829262</v>
      </c>
      <c r="AG846" s="345" t="n">
        <f aca="false">1-EXP(-(1/0.25)*(AD846/ABS($AD$1010)))</f>
        <v>0.982265035007675</v>
      </c>
    </row>
    <row r="847" customFormat="false" ht="12.75" hidden="false" customHeight="false" outlineLevel="0" collapsed="false">
      <c r="A847" s="336"/>
      <c r="B847" s="341" t="n">
        <f aca="false">+[4]data1cf!A847</f>
        <v>-72370.9937382634</v>
      </c>
      <c r="C847" s="341" t="n">
        <f aca="false">+[4]data1cf!B847</f>
        <v>12100.5585238807</v>
      </c>
      <c r="D847" s="341" t="n">
        <f aca="false">+[4]data1cf!C847</f>
        <v>13222.7835790419</v>
      </c>
      <c r="E847" s="341" t="n">
        <f aca="false">+[4]data1cf!D847</f>
        <v>12787.6650715394</v>
      </c>
      <c r="F847" s="341" t="n">
        <f aca="false">+[4]data1cf!E847</f>
        <v>12620.7345525049</v>
      </c>
      <c r="G847" s="341" t="n">
        <f aca="false">+[4]data1cf!F847</f>
        <v>12135.3211027225</v>
      </c>
      <c r="H847" s="341" t="n">
        <f aca="false">+[4]data1cf!G847</f>
        <v>11999.1928114845</v>
      </c>
      <c r="I847" s="341" t="n">
        <f aca="false">+[4]data1cf!H847</f>
        <v>11818.180363339</v>
      </c>
      <c r="J847" s="341" t="n">
        <f aca="false">+[4]data1cf!I847</f>
        <v>11880.3628773969</v>
      </c>
      <c r="K847" s="341" t="n">
        <f aca="false">+[4]data1cf!J847</f>
        <v>11699.4552968501</v>
      </c>
      <c r="L847" s="341" t="n">
        <f aca="false">+[4]data1cf!K847</f>
        <v>11843.2678935868</v>
      </c>
      <c r="M847" s="341" t="n">
        <f aca="false">+[4]data1cf!L847</f>
        <v>11623.2938638415</v>
      </c>
      <c r="N847" s="341" t="n">
        <f aca="false">+[4]data1cf!M847</f>
        <v>11545.3865998834</v>
      </c>
      <c r="O847" s="341" t="n">
        <f aca="false">+[4]data1cf!N847</f>
        <v>11502.5985416588</v>
      </c>
      <c r="P847" s="341" t="n">
        <f aca="false">+[4]data1cf!O847</f>
        <v>11469.4437796988</v>
      </c>
      <c r="Q847" s="341" t="n">
        <f aca="false">+[4]data1cf!P847</f>
        <v>11402.3331487665</v>
      </c>
      <c r="R847" s="341" t="n">
        <f aca="false">+[4]data1cf!Q847</f>
        <v>830.066349780385</v>
      </c>
      <c r="S847" s="341" t="n">
        <f aca="false">+[4]data1cf!R847</f>
        <v>0</v>
      </c>
      <c r="T847" s="341" t="n">
        <f aca="false">+[4]data1cf!S847</f>
        <v>0</v>
      </c>
      <c r="U847" s="341" t="n">
        <f aca="false">+[4]data1cf!T847</f>
        <v>0</v>
      </c>
      <c r="V847" s="341" t="n">
        <f aca="false">+[4]data1cf!U847</f>
        <v>0</v>
      </c>
      <c r="W847" s="341" t="n">
        <f aca="false">+[4]data1cf!V847</f>
        <v>0</v>
      </c>
      <c r="X847" s="341" t="n">
        <f aca="false">+[4]data1cf!W847</f>
        <v>0</v>
      </c>
      <c r="Y847" s="341" t="n">
        <f aca="false">+[4]data1cf!X847</f>
        <v>0</v>
      </c>
      <c r="Z847" s="341" t="n">
        <f aca="false">+[4]data1cf!Y847</f>
        <v>0</v>
      </c>
      <c r="AA847" s="341" t="n">
        <f aca="false">+[4]data1cf!Z847</f>
        <v>0</v>
      </c>
      <c r="AB847" s="341"/>
      <c r="AC847" s="342" t="n">
        <f aca="false">XNPV(0.1,B847:AA847,$B$1:$AA$1)</f>
        <v>20202.9417626097</v>
      </c>
      <c r="AD847" s="342" t="n">
        <f aca="false">SUMPRODUCT(B847:AA847,$B$1010:$AA$1010)</f>
        <v>45499.482607751</v>
      </c>
      <c r="AE847" s="343" t="n">
        <f aca="false">SUMPRODUCT(B847:AA847,$B$1012:$AA$1012)</f>
        <v>45162.5436904896</v>
      </c>
      <c r="AF847" s="344" t="n">
        <f aca="false">XIRR(B847:AA847,$B$1:$AA$1)</f>
        <v>0.147577869808241</v>
      </c>
      <c r="AG847" s="345" t="n">
        <f aca="false">1-EXP(-(1/0.25)*(AD847/ABS($AD$1010)))</f>
        <v>0.975286136658726</v>
      </c>
    </row>
    <row r="848" customFormat="false" ht="12.75" hidden="false" customHeight="false" outlineLevel="0" collapsed="false">
      <c r="A848" s="336"/>
      <c r="B848" s="341" t="n">
        <f aca="false">+[4]data1cf!A848</f>
        <v>-65498.6680132703</v>
      </c>
      <c r="C848" s="341" t="n">
        <f aca="false">+[4]data1cf!B848</f>
        <v>11841.6053921658</v>
      </c>
      <c r="D848" s="341" t="n">
        <f aca="false">+[4]data1cf!C848</f>
        <v>12814.2514785898</v>
      </c>
      <c r="E848" s="341" t="n">
        <f aca="false">+[4]data1cf!D848</f>
        <v>12604.5791418953</v>
      </c>
      <c r="F848" s="341" t="n">
        <f aca="false">+[4]data1cf!E848</f>
        <v>12244.9969739733</v>
      </c>
      <c r="G848" s="341" t="n">
        <f aca="false">+[4]data1cf!F848</f>
        <v>11963.4884967517</v>
      </c>
      <c r="H848" s="341" t="n">
        <f aca="false">+[4]data1cf!G848</f>
        <v>11713.9212801934</v>
      </c>
      <c r="I848" s="341" t="n">
        <f aca="false">+[4]data1cf!H848</f>
        <v>11571.6188373879</v>
      </c>
      <c r="J848" s="341" t="n">
        <f aca="false">+[4]data1cf!I848</f>
        <v>11760.9143492097</v>
      </c>
      <c r="K848" s="341" t="n">
        <f aca="false">+[4]data1cf!J848</f>
        <v>11531.6491911317</v>
      </c>
      <c r="L848" s="341" t="n">
        <f aca="false">+[4]data1cf!K848</f>
        <v>11524.980134419</v>
      </c>
      <c r="M848" s="341" t="n">
        <f aca="false">+[4]data1cf!L848</f>
        <v>11513.4125471162</v>
      </c>
      <c r="N848" s="341" t="n">
        <f aca="false">+[4]data1cf!M848</f>
        <v>11502.6432141341</v>
      </c>
      <c r="O848" s="341" t="n">
        <f aca="false">+[4]data1cf!N848</f>
        <v>11375.2643944519</v>
      </c>
      <c r="P848" s="341" t="n">
        <f aca="false">+[4]data1cf!O848</f>
        <v>11402.2982722304</v>
      </c>
      <c r="Q848" s="341" t="n">
        <f aca="false">+[4]data1cf!P848</f>
        <v>11317.4380749824</v>
      </c>
      <c r="R848" s="341" t="n">
        <f aca="false">+[4]data1cf!Q848</f>
        <v>751.243522645005</v>
      </c>
      <c r="S848" s="341" t="n">
        <f aca="false">+[4]data1cf!R848</f>
        <v>0</v>
      </c>
      <c r="T848" s="341" t="n">
        <f aca="false">+[4]data1cf!S848</f>
        <v>0</v>
      </c>
      <c r="U848" s="341" t="n">
        <f aca="false">+[4]data1cf!T848</f>
        <v>0</v>
      </c>
      <c r="V848" s="341" t="n">
        <f aca="false">+[4]data1cf!U848</f>
        <v>0</v>
      </c>
      <c r="W848" s="341" t="n">
        <f aca="false">+[4]data1cf!V848</f>
        <v>0</v>
      </c>
      <c r="X848" s="341" t="n">
        <f aca="false">+[4]data1cf!W848</f>
        <v>0</v>
      </c>
      <c r="Y848" s="341" t="n">
        <f aca="false">+[4]data1cf!X848</f>
        <v>0</v>
      </c>
      <c r="Z848" s="341" t="n">
        <f aca="false">+[4]data1cf!Y848</f>
        <v>0</v>
      </c>
      <c r="AA848" s="341" t="n">
        <f aca="false">+[4]data1cf!Z848</f>
        <v>0</v>
      </c>
      <c r="AB848" s="341"/>
      <c r="AC848" s="342" t="n">
        <f aca="false">XNPV(0.1,B848:AA848,$B$1:$AA$1)</f>
        <v>25320.6688803681</v>
      </c>
      <c r="AD848" s="342" t="n">
        <f aca="false">SUMPRODUCT(B848:AA848,$B$1010:$AA$1010)</f>
        <v>50216.0389696424</v>
      </c>
      <c r="AE848" s="343" t="n">
        <f aca="false">SUMPRODUCT(B848:AA848,$B$1012:$AA$1012)</f>
        <v>49884.2077862271</v>
      </c>
      <c r="AF848" s="344" t="n">
        <f aca="false">XIRR(B848:AA848,$B$1:$AA$1)</f>
        <v>0.164692823625417</v>
      </c>
      <c r="AG848" s="345" t="n">
        <f aca="false">1-EXP(-(1/0.25)*(AD848/ABS($AD$1010)))</f>
        <v>0.983159691534849</v>
      </c>
    </row>
    <row r="849" customFormat="false" ht="12.75" hidden="false" customHeight="false" outlineLevel="0" collapsed="false">
      <c r="A849" s="336"/>
      <c r="B849" s="341" t="n">
        <f aca="false">+[4]data1cf!A849</f>
        <v>-63014.1119784089</v>
      </c>
      <c r="C849" s="341" t="n">
        <f aca="false">+[4]data1cf!B849</f>
        <v>11794.1689097682</v>
      </c>
      <c r="D849" s="341" t="n">
        <f aca="false">+[4]data1cf!C849</f>
        <v>12750.7276808633</v>
      </c>
      <c r="E849" s="341" t="n">
        <f aca="false">+[4]data1cf!D849</f>
        <v>12481.5660525142</v>
      </c>
      <c r="F849" s="341" t="n">
        <f aca="false">+[4]data1cf!E849</f>
        <v>12238.4850166538</v>
      </c>
      <c r="G849" s="341" t="n">
        <f aca="false">+[4]data1cf!F849</f>
        <v>11968.3198414098</v>
      </c>
      <c r="H849" s="341" t="n">
        <f aca="false">+[4]data1cf!G849</f>
        <v>11708.3476814972</v>
      </c>
      <c r="I849" s="341" t="n">
        <f aca="false">+[4]data1cf!H849</f>
        <v>11614.7866334745</v>
      </c>
      <c r="J849" s="341" t="n">
        <f aca="false">+[4]data1cf!I849</f>
        <v>11722.9076249305</v>
      </c>
      <c r="K849" s="341" t="n">
        <f aca="false">+[4]data1cf!J849</f>
        <v>11494.4821878915</v>
      </c>
      <c r="L849" s="341" t="n">
        <f aca="false">+[4]data1cf!K849</f>
        <v>11401.6968260396</v>
      </c>
      <c r="M849" s="341" t="n">
        <f aca="false">+[4]data1cf!L849</f>
        <v>11387.9288127632</v>
      </c>
      <c r="N849" s="341" t="n">
        <f aca="false">+[4]data1cf!M849</f>
        <v>11433.4602140285</v>
      </c>
      <c r="O849" s="341" t="n">
        <f aca="false">+[4]data1cf!N849</f>
        <v>11179.0698893583</v>
      </c>
      <c r="P849" s="341" t="n">
        <f aca="false">+[4]data1cf!O849</f>
        <v>11306.6906896637</v>
      </c>
      <c r="Q849" s="341" t="n">
        <f aca="false">+[4]data1cf!P849</f>
        <v>11130.8051721111</v>
      </c>
      <c r="R849" s="341" t="n">
        <f aca="false">+[4]data1cf!Q849</f>
        <v>722.746658747559</v>
      </c>
      <c r="S849" s="341" t="n">
        <f aca="false">+[4]data1cf!R849</f>
        <v>0</v>
      </c>
      <c r="T849" s="341" t="n">
        <f aca="false">+[4]data1cf!S849</f>
        <v>0</v>
      </c>
      <c r="U849" s="341" t="n">
        <f aca="false">+[4]data1cf!T849</f>
        <v>0</v>
      </c>
      <c r="V849" s="341" t="n">
        <f aca="false">+[4]data1cf!U849</f>
        <v>0</v>
      </c>
      <c r="W849" s="341" t="n">
        <f aca="false">+[4]data1cf!V849</f>
        <v>0</v>
      </c>
      <c r="X849" s="341" t="n">
        <f aca="false">+[4]data1cf!W849</f>
        <v>0</v>
      </c>
      <c r="Y849" s="341" t="n">
        <f aca="false">+[4]data1cf!X849</f>
        <v>0</v>
      </c>
      <c r="Z849" s="341" t="n">
        <f aca="false">+[4]data1cf!Y849</f>
        <v>0</v>
      </c>
      <c r="AA849" s="341" t="n">
        <f aca="false">+[4]data1cf!Z849</f>
        <v>0</v>
      </c>
      <c r="AB849" s="341"/>
      <c r="AC849" s="342" t="n">
        <f aca="false">XNPV(0.1,B849:AA849,$B$1:$AA$1)</f>
        <v>27355.0605341087</v>
      </c>
      <c r="AD849" s="342" t="n">
        <f aca="false">SUMPRODUCT(B849:AA849,$B$1010:$AA$1010)</f>
        <v>52094.6020884261</v>
      </c>
      <c r="AE849" s="343" t="n">
        <f aca="false">SUMPRODUCT(B849:AA849,$B$1012:$AA$1012)</f>
        <v>51765.0773616665</v>
      </c>
      <c r="AF849" s="344" t="n">
        <f aca="false">XIRR(B849:AA849,$B$1:$AA$1)</f>
        <v>0.17232005593796</v>
      </c>
      <c r="AG849" s="345" t="n">
        <f aca="false">1-EXP(-(1/0.25)*(AD849/ABS($AD$1010)))</f>
        <v>0.985545653386294</v>
      </c>
    </row>
    <row r="850" customFormat="false" ht="12.75" hidden="false" customHeight="false" outlineLevel="0" collapsed="false">
      <c r="A850" s="336"/>
      <c r="B850" s="341" t="n">
        <f aca="false">+[4]data1cf!A850</f>
        <v>-63864.1875202973</v>
      </c>
      <c r="C850" s="341" t="n">
        <f aca="false">+[4]data1cf!B850</f>
        <v>11896.2189447603</v>
      </c>
      <c r="D850" s="341" t="n">
        <f aca="false">+[4]data1cf!C850</f>
        <v>12823.6643804346</v>
      </c>
      <c r="E850" s="341" t="n">
        <f aca="false">+[4]data1cf!D850</f>
        <v>12437.7148687116</v>
      </c>
      <c r="F850" s="341" t="n">
        <f aca="false">+[4]data1cf!E850</f>
        <v>12104.9243742457</v>
      </c>
      <c r="G850" s="341" t="n">
        <f aca="false">+[4]data1cf!F850</f>
        <v>11998.0135759467</v>
      </c>
      <c r="H850" s="341" t="n">
        <f aca="false">+[4]data1cf!G850</f>
        <v>11740.1739622709</v>
      </c>
      <c r="I850" s="341" t="n">
        <f aca="false">+[4]data1cf!H850</f>
        <v>11617.7505398088</v>
      </c>
      <c r="J850" s="341" t="n">
        <f aca="false">+[4]data1cf!I850</f>
        <v>11599.0239482158</v>
      </c>
      <c r="K850" s="341" t="n">
        <f aca="false">+[4]data1cf!J850</f>
        <v>11515.4490991736</v>
      </c>
      <c r="L850" s="341" t="n">
        <f aca="false">+[4]data1cf!K850</f>
        <v>11435.7076250417</v>
      </c>
      <c r="M850" s="341" t="n">
        <f aca="false">+[4]data1cf!L850</f>
        <v>11365.0965978978</v>
      </c>
      <c r="N850" s="341" t="n">
        <f aca="false">+[4]data1cf!M850</f>
        <v>11453.5035912163</v>
      </c>
      <c r="O850" s="341" t="n">
        <f aca="false">+[4]data1cf!N850</f>
        <v>11353.7988946972</v>
      </c>
      <c r="P850" s="341" t="n">
        <f aca="false">+[4]data1cf!O850</f>
        <v>11337.8259041469</v>
      </c>
      <c r="Q850" s="341" t="n">
        <f aca="false">+[4]data1cf!P850</f>
        <v>11188.850742853</v>
      </c>
      <c r="R850" s="341" t="n">
        <f aca="false">+[4]data1cf!Q850</f>
        <v>732.496685182802</v>
      </c>
      <c r="S850" s="341" t="n">
        <f aca="false">+[4]data1cf!R850</f>
        <v>0</v>
      </c>
      <c r="T850" s="341" t="n">
        <f aca="false">+[4]data1cf!S850</f>
        <v>0</v>
      </c>
      <c r="U850" s="341" t="n">
        <f aca="false">+[4]data1cf!T850</f>
        <v>0</v>
      </c>
      <c r="V850" s="341" t="n">
        <f aca="false">+[4]data1cf!U850</f>
        <v>0</v>
      </c>
      <c r="W850" s="341" t="n">
        <f aca="false">+[4]data1cf!V850</f>
        <v>0</v>
      </c>
      <c r="X850" s="341" t="n">
        <f aca="false">+[4]data1cf!W850</f>
        <v>0</v>
      </c>
      <c r="Y850" s="341" t="n">
        <f aca="false">+[4]data1cf!X850</f>
        <v>0</v>
      </c>
      <c r="Z850" s="341" t="n">
        <f aca="false">+[4]data1cf!Y850</f>
        <v>0</v>
      </c>
      <c r="AA850" s="341" t="n">
        <f aca="false">+[4]data1cf!Z850</f>
        <v>0</v>
      </c>
      <c r="AB850" s="341"/>
      <c r="AC850" s="342" t="n">
        <f aca="false">XNPV(0.1,B850:AA850,$B$1:$AA$1)</f>
        <v>26609.1681670114</v>
      </c>
      <c r="AD850" s="342" t="n">
        <f aca="false">SUMPRODUCT(B850:AA850,$B$1010:$AA$1010)</f>
        <v>51374.9030966696</v>
      </c>
      <c r="AE850" s="343" t="n">
        <f aca="false">SUMPRODUCT(B850:AA850,$B$1012:$AA$1012)</f>
        <v>51044.8806078408</v>
      </c>
      <c r="AF850" s="344" t="n">
        <f aca="false">XIRR(B850:AA850,$B$1:$AA$1)</f>
        <v>0.169575758201305</v>
      </c>
      <c r="AG850" s="345" t="n">
        <f aca="false">1-EXP(-(1/0.25)*(AD850/ABS($AD$1010)))</f>
        <v>0.984674363796703</v>
      </c>
    </row>
    <row r="851" customFormat="false" ht="12.75" hidden="false" customHeight="false" outlineLevel="0" collapsed="false">
      <c r="A851" s="336"/>
      <c r="B851" s="341" t="n">
        <f aca="false">+[4]data1cf!A851</f>
        <v>-68170.4757931039</v>
      </c>
      <c r="C851" s="341" t="n">
        <f aca="false">+[4]data1cf!B851</f>
        <v>12047.8320273223</v>
      </c>
      <c r="D851" s="341" t="n">
        <f aca="false">+[4]data1cf!C851</f>
        <v>13041.1743673964</v>
      </c>
      <c r="E851" s="341" t="n">
        <f aca="false">+[4]data1cf!D851</f>
        <v>12703.1503010186</v>
      </c>
      <c r="F851" s="341" t="n">
        <f aca="false">+[4]data1cf!E851</f>
        <v>12297.4611350707</v>
      </c>
      <c r="G851" s="341" t="n">
        <f aca="false">+[4]data1cf!F851</f>
        <v>12004.6907035244</v>
      </c>
      <c r="H851" s="341" t="n">
        <f aca="false">+[4]data1cf!G851</f>
        <v>11890.3484920863</v>
      </c>
      <c r="I851" s="341" t="n">
        <f aca="false">+[4]data1cf!H851</f>
        <v>11674.6760648552</v>
      </c>
      <c r="J851" s="341" t="n">
        <f aca="false">+[4]data1cf!I851</f>
        <v>11591.8959701109</v>
      </c>
      <c r="K851" s="341" t="n">
        <f aca="false">+[4]data1cf!J851</f>
        <v>11556.1598863394</v>
      </c>
      <c r="L851" s="341" t="n">
        <f aca="false">+[4]data1cf!K851</f>
        <v>11512.1443845101</v>
      </c>
      <c r="M851" s="341" t="n">
        <f aca="false">+[4]data1cf!L851</f>
        <v>11493.1414370524</v>
      </c>
      <c r="N851" s="341" t="n">
        <f aca="false">+[4]data1cf!M851</f>
        <v>11500.9318241042</v>
      </c>
      <c r="O851" s="341" t="n">
        <f aca="false">+[4]data1cf!N851</f>
        <v>11511.5348685237</v>
      </c>
      <c r="P851" s="341" t="n">
        <f aca="false">+[4]data1cf!O851</f>
        <v>11391.0809730526</v>
      </c>
      <c r="Q851" s="341" t="n">
        <f aca="false">+[4]data1cf!P851</f>
        <v>11311.9258708767</v>
      </c>
      <c r="R851" s="341" t="n">
        <f aca="false">+[4]data1cf!Q851</f>
        <v>781.888089156584</v>
      </c>
      <c r="S851" s="341" t="n">
        <f aca="false">+[4]data1cf!R851</f>
        <v>0</v>
      </c>
      <c r="T851" s="341" t="n">
        <f aca="false">+[4]data1cf!S851</f>
        <v>0</v>
      </c>
      <c r="U851" s="341" t="n">
        <f aca="false">+[4]data1cf!T851</f>
        <v>0</v>
      </c>
      <c r="V851" s="341" t="n">
        <f aca="false">+[4]data1cf!U851</f>
        <v>0</v>
      </c>
      <c r="W851" s="341" t="n">
        <f aca="false">+[4]data1cf!V851</f>
        <v>0</v>
      </c>
      <c r="X851" s="341" t="n">
        <f aca="false">+[4]data1cf!W851</f>
        <v>0</v>
      </c>
      <c r="Y851" s="341" t="n">
        <f aca="false">+[4]data1cf!X851</f>
        <v>0</v>
      </c>
      <c r="Z851" s="341" t="n">
        <f aca="false">+[4]data1cf!Y851</f>
        <v>0</v>
      </c>
      <c r="AA851" s="341" t="n">
        <f aca="false">+[4]data1cf!Z851</f>
        <v>0</v>
      </c>
      <c r="AB851" s="341"/>
      <c r="AC851" s="342" t="n">
        <f aca="false">XNPV(0.1,B851:AA851,$B$1:$AA$1)</f>
        <v>23272.4920075369</v>
      </c>
      <c r="AD851" s="342" t="n">
        <f aca="false">SUMPRODUCT(B851:AA851,$B$1010:$AA$1010)</f>
        <v>48251.2792801949</v>
      </c>
      <c r="AE851" s="343" t="n">
        <f aca="false">SUMPRODUCT(B851:AA851,$B$1012:$AA$1012)</f>
        <v>47918.4367583272</v>
      </c>
      <c r="AF851" s="344" t="n">
        <f aca="false">XIRR(B851:AA851,$B$1:$AA$1)</f>
        <v>0.157705343268252</v>
      </c>
      <c r="AG851" s="345" t="n">
        <f aca="false">1-EXP(-(1/0.25)*(AD851/ABS($AD$1010)))</f>
        <v>0.980241857382342</v>
      </c>
    </row>
    <row r="852" customFormat="false" ht="12.75" hidden="false" customHeight="false" outlineLevel="0" collapsed="false">
      <c r="A852" s="336"/>
      <c r="B852" s="341" t="n">
        <f aca="false">+[4]data1cf!A852</f>
        <v>-67836.5335522669</v>
      </c>
      <c r="C852" s="341" t="n">
        <f aca="false">+[4]data1cf!B852</f>
        <v>11981.106842388</v>
      </c>
      <c r="D852" s="341" t="n">
        <f aca="false">+[4]data1cf!C852</f>
        <v>13058.6543898171</v>
      </c>
      <c r="E852" s="341" t="n">
        <f aca="false">+[4]data1cf!D852</f>
        <v>12587.2476202389</v>
      </c>
      <c r="F852" s="341" t="n">
        <f aca="false">+[4]data1cf!E852</f>
        <v>12333.9565426347</v>
      </c>
      <c r="G852" s="341" t="n">
        <f aca="false">+[4]data1cf!F852</f>
        <v>12047.0577603878</v>
      </c>
      <c r="H852" s="341" t="n">
        <f aca="false">+[4]data1cf!G852</f>
        <v>11918.2484383268</v>
      </c>
      <c r="I852" s="341" t="n">
        <f aca="false">+[4]data1cf!H852</f>
        <v>11647.09118744</v>
      </c>
      <c r="J852" s="341" t="n">
        <f aca="false">+[4]data1cf!I852</f>
        <v>11719.3188977419</v>
      </c>
      <c r="K852" s="341" t="n">
        <f aca="false">+[4]data1cf!J852</f>
        <v>11747.0795969138</v>
      </c>
      <c r="L852" s="341" t="n">
        <f aca="false">+[4]data1cf!K852</f>
        <v>11608.5098846503</v>
      </c>
      <c r="M852" s="341" t="n">
        <f aca="false">+[4]data1cf!L852</f>
        <v>11592.9105576225</v>
      </c>
      <c r="N852" s="341" t="n">
        <f aca="false">+[4]data1cf!M852</f>
        <v>11403.5664403474</v>
      </c>
      <c r="O852" s="341" t="n">
        <f aca="false">+[4]data1cf!N852</f>
        <v>11405.3693981547</v>
      </c>
      <c r="P852" s="341" t="n">
        <f aca="false">+[4]data1cf!O852</f>
        <v>11343.2778712609</v>
      </c>
      <c r="Q852" s="341" t="n">
        <f aca="false">+[4]data1cf!P852</f>
        <v>11209.483916757</v>
      </c>
      <c r="R852" s="341" t="n">
        <f aca="false">+[4]data1cf!Q852</f>
        <v>778.057905231081</v>
      </c>
      <c r="S852" s="341" t="n">
        <f aca="false">+[4]data1cf!R852</f>
        <v>0</v>
      </c>
      <c r="T852" s="341" t="n">
        <f aca="false">+[4]data1cf!S852</f>
        <v>0</v>
      </c>
      <c r="U852" s="341" t="n">
        <f aca="false">+[4]data1cf!T852</f>
        <v>0</v>
      </c>
      <c r="V852" s="341" t="n">
        <f aca="false">+[4]data1cf!U852</f>
        <v>0</v>
      </c>
      <c r="W852" s="341" t="n">
        <f aca="false">+[4]data1cf!V852</f>
        <v>0</v>
      </c>
      <c r="X852" s="341" t="n">
        <f aca="false">+[4]data1cf!W852</f>
        <v>0</v>
      </c>
      <c r="Y852" s="341" t="n">
        <f aca="false">+[4]data1cf!X852</f>
        <v>0</v>
      </c>
      <c r="Z852" s="341" t="n">
        <f aca="false">+[4]data1cf!Y852</f>
        <v>0</v>
      </c>
      <c r="AA852" s="341" t="n">
        <f aca="false">+[4]data1cf!Z852</f>
        <v>0</v>
      </c>
      <c r="AB852" s="341"/>
      <c r="AC852" s="342" t="n">
        <f aca="false">XNPV(0.1,B852:AA852,$B$1:$AA$1)</f>
        <v>23638.7442016149</v>
      </c>
      <c r="AD852" s="342" t="n">
        <f aca="false">SUMPRODUCT(B852:AA852,$B$1010:$AA$1010)</f>
        <v>48647.3833373998</v>
      </c>
      <c r="AE852" s="343" t="n">
        <f aca="false">SUMPRODUCT(B852:AA852,$B$1012:$AA$1012)</f>
        <v>48314.2613486166</v>
      </c>
      <c r="AF852" s="344" t="n">
        <f aca="false">XIRR(B852:AA852,$B$1:$AA$1)</f>
        <v>0.158785357944162</v>
      </c>
      <c r="AG852" s="345" t="n">
        <f aca="false">1-EXP(-(1/0.25)*(AD852/ABS($AD$1010)))</f>
        <v>0.980868211677856</v>
      </c>
    </row>
    <row r="853" customFormat="false" ht="12.75" hidden="false" customHeight="false" outlineLevel="0" collapsed="false">
      <c r="A853" s="336"/>
      <c r="B853" s="341" t="n">
        <f aca="false">+[4]data1cf!A853</f>
        <v>-60795.7983720562</v>
      </c>
      <c r="C853" s="341" t="n">
        <f aca="false">+[4]data1cf!B853</f>
        <v>11713.8520727293</v>
      </c>
      <c r="D853" s="341" t="n">
        <f aca="false">+[4]data1cf!C853</f>
        <v>12700.0807800274</v>
      </c>
      <c r="E853" s="341" t="n">
        <f aca="false">+[4]data1cf!D853</f>
        <v>12481.0718740455</v>
      </c>
      <c r="F853" s="341" t="n">
        <f aca="false">+[4]data1cf!E853</f>
        <v>12269.6174164511</v>
      </c>
      <c r="G853" s="341" t="n">
        <f aca="false">+[4]data1cf!F853</f>
        <v>11923.2821288694</v>
      </c>
      <c r="H853" s="341" t="n">
        <f aca="false">+[4]data1cf!G853</f>
        <v>11607.5423185836</v>
      </c>
      <c r="I853" s="341" t="n">
        <f aca="false">+[4]data1cf!H853</f>
        <v>11591.531626734</v>
      </c>
      <c r="J853" s="341" t="n">
        <f aca="false">+[4]data1cf!I853</f>
        <v>11445.3149961816</v>
      </c>
      <c r="K853" s="341" t="n">
        <f aca="false">+[4]data1cf!J853</f>
        <v>11320.5340236671</v>
      </c>
      <c r="L853" s="341" t="n">
        <f aca="false">+[4]data1cf!K853</f>
        <v>11514.5393950132</v>
      </c>
      <c r="M853" s="341" t="n">
        <f aca="false">+[4]data1cf!L853</f>
        <v>11450.2724038748</v>
      </c>
      <c r="N853" s="341" t="n">
        <f aca="false">+[4]data1cf!M853</f>
        <v>11482.4573679789</v>
      </c>
      <c r="O853" s="341" t="n">
        <f aca="false">+[4]data1cf!N853</f>
        <v>11224.0630594902</v>
      </c>
      <c r="P853" s="341" t="n">
        <f aca="false">+[4]data1cf!O853</f>
        <v>11184.6022849602</v>
      </c>
      <c r="Q853" s="341" t="n">
        <f aca="false">+[4]data1cf!P853</f>
        <v>11182.9545674602</v>
      </c>
      <c r="R853" s="341" t="n">
        <f aca="false">+[4]data1cf!Q853</f>
        <v>697.303489008136</v>
      </c>
      <c r="S853" s="341" t="n">
        <f aca="false">+[4]data1cf!R853</f>
        <v>0</v>
      </c>
      <c r="T853" s="341" t="n">
        <f aca="false">+[4]data1cf!S853</f>
        <v>0</v>
      </c>
      <c r="U853" s="341" t="n">
        <f aca="false">+[4]data1cf!T853</f>
        <v>0</v>
      </c>
      <c r="V853" s="341" t="n">
        <f aca="false">+[4]data1cf!U853</f>
        <v>0</v>
      </c>
      <c r="W853" s="341" t="n">
        <f aca="false">+[4]data1cf!V853</f>
        <v>0</v>
      </c>
      <c r="X853" s="341" t="n">
        <f aca="false">+[4]data1cf!W853</f>
        <v>0</v>
      </c>
      <c r="Y853" s="341" t="n">
        <f aca="false">+[4]data1cf!X853</f>
        <v>0</v>
      </c>
      <c r="Z853" s="341" t="n">
        <f aca="false">+[4]data1cf!Y853</f>
        <v>0</v>
      </c>
      <c r="AA853" s="341" t="n">
        <f aca="false">+[4]data1cf!Z853</f>
        <v>0</v>
      </c>
      <c r="AB853" s="341"/>
      <c r="AC853" s="342" t="n">
        <f aca="false">XNPV(0.1,B853:AA853,$B$1:$AA$1)</f>
        <v>29248.2305661101</v>
      </c>
      <c r="AD853" s="342" t="n">
        <f aca="false">SUMPRODUCT(B853:AA853,$B$1010:$AA$1010)</f>
        <v>53907.5961292557</v>
      </c>
      <c r="AE853" s="343" t="n">
        <f aca="false">SUMPRODUCT(B853:AA853,$B$1012:$AA$1012)</f>
        <v>53579.0103963484</v>
      </c>
      <c r="AF853" s="344" t="n">
        <f aca="false">XIRR(B853:AA853,$B$1:$AA$1)</f>
        <v>0.179645139849319</v>
      </c>
      <c r="AG853" s="345" t="n">
        <f aca="false">1-EXP(-(1/0.25)*(AD853/ABS($AD$1010)))</f>
        <v>0.987527232908241</v>
      </c>
    </row>
    <row r="854" customFormat="false" ht="12.75" hidden="false" customHeight="false" outlineLevel="0" collapsed="false">
      <c r="A854" s="336"/>
      <c r="B854" s="341" t="n">
        <f aca="false">+[4]data1cf!A854</f>
        <v>-62387.4790024233</v>
      </c>
      <c r="C854" s="341" t="n">
        <f aca="false">+[4]data1cf!B854</f>
        <v>11958.0991586237</v>
      </c>
      <c r="D854" s="341" t="n">
        <f aca="false">+[4]data1cf!C854</f>
        <v>12716.0710120011</v>
      </c>
      <c r="E854" s="341" t="n">
        <f aca="false">+[4]data1cf!D854</f>
        <v>12436.0244454708</v>
      </c>
      <c r="F854" s="341" t="n">
        <f aca="false">+[4]data1cf!E854</f>
        <v>12125.5074524732</v>
      </c>
      <c r="G854" s="341" t="n">
        <f aca="false">+[4]data1cf!F854</f>
        <v>11890.9495528945</v>
      </c>
      <c r="H854" s="341" t="n">
        <f aca="false">+[4]data1cf!G854</f>
        <v>11684.5415602618</v>
      </c>
      <c r="I854" s="341" t="n">
        <f aca="false">+[4]data1cf!H854</f>
        <v>11484.2842894969</v>
      </c>
      <c r="J854" s="341" t="n">
        <f aca="false">+[4]data1cf!I854</f>
        <v>11530.5190363395</v>
      </c>
      <c r="K854" s="341" t="n">
        <f aca="false">+[4]data1cf!J854</f>
        <v>11431.3955116879</v>
      </c>
      <c r="L854" s="341" t="n">
        <f aca="false">+[4]data1cf!K854</f>
        <v>11418.1269346253</v>
      </c>
      <c r="M854" s="341" t="n">
        <f aca="false">+[4]data1cf!L854</f>
        <v>11379.9535991326</v>
      </c>
      <c r="N854" s="341" t="n">
        <f aca="false">+[4]data1cf!M854</f>
        <v>11402.0531071564</v>
      </c>
      <c r="O854" s="341" t="n">
        <f aca="false">+[4]data1cf!N854</f>
        <v>11360.5472896319</v>
      </c>
      <c r="P854" s="341" t="n">
        <f aca="false">+[4]data1cf!O854</f>
        <v>11406.284391061</v>
      </c>
      <c r="Q854" s="341" t="n">
        <f aca="false">+[4]data1cf!P854</f>
        <v>11271.8621712697</v>
      </c>
      <c r="R854" s="341" t="n">
        <f aca="false">+[4]data1cf!Q854</f>
        <v>715.559429166195</v>
      </c>
      <c r="S854" s="341" t="n">
        <f aca="false">+[4]data1cf!R854</f>
        <v>0</v>
      </c>
      <c r="T854" s="341" t="n">
        <f aca="false">+[4]data1cf!S854</f>
        <v>0</v>
      </c>
      <c r="U854" s="341" t="n">
        <f aca="false">+[4]data1cf!T854</f>
        <v>0</v>
      </c>
      <c r="V854" s="341" t="n">
        <f aca="false">+[4]data1cf!U854</f>
        <v>0</v>
      </c>
      <c r="W854" s="341" t="n">
        <f aca="false">+[4]data1cf!V854</f>
        <v>0</v>
      </c>
      <c r="X854" s="341" t="n">
        <f aca="false">+[4]data1cf!W854</f>
        <v>0</v>
      </c>
      <c r="Y854" s="341" t="n">
        <f aca="false">+[4]data1cf!X854</f>
        <v>0</v>
      </c>
      <c r="Z854" s="341" t="n">
        <f aca="false">+[4]data1cf!Y854</f>
        <v>0</v>
      </c>
      <c r="AA854" s="341" t="n">
        <f aca="false">+[4]data1cf!Z854</f>
        <v>0</v>
      </c>
      <c r="AB854" s="341"/>
      <c r="AC854" s="342" t="n">
        <f aca="false">XNPV(0.1,B854:AA854,$B$1:$AA$1)</f>
        <v>27850.3293578462</v>
      </c>
      <c r="AD854" s="342" t="n">
        <f aca="false">SUMPRODUCT(B854:AA854,$B$1010:$AA$1010)</f>
        <v>52551.6108714902</v>
      </c>
      <c r="AE854" s="343" t="n">
        <f aca="false">SUMPRODUCT(B854:AA854,$B$1012:$AA$1012)</f>
        <v>52222.299457082</v>
      </c>
      <c r="AF854" s="344" t="n">
        <f aca="false">XIRR(B854:AA854,$B$1:$AA$1)</f>
        <v>0.174279027543135</v>
      </c>
      <c r="AG854" s="345" t="n">
        <f aca="false">1-EXP(-(1/0.25)*(AD854/ABS($AD$1010)))</f>
        <v>0.986073026875738</v>
      </c>
    </row>
    <row r="855" customFormat="false" ht="12.75" hidden="false" customHeight="false" outlineLevel="0" collapsed="false">
      <c r="A855" s="336"/>
      <c r="B855" s="341" t="n">
        <f aca="false">+[4]data1cf!A855</f>
        <v>-62937.5517432567</v>
      </c>
      <c r="C855" s="341" t="n">
        <f aca="false">+[4]data1cf!B855</f>
        <v>11835.4713002452</v>
      </c>
      <c r="D855" s="341" t="n">
        <f aca="false">+[4]data1cf!C855</f>
        <v>12713.5029922027</v>
      </c>
      <c r="E855" s="341" t="n">
        <f aca="false">+[4]data1cf!D855</f>
        <v>12455.5927299123</v>
      </c>
      <c r="F855" s="341" t="n">
        <f aca="false">+[4]data1cf!E855</f>
        <v>12278.4856869764</v>
      </c>
      <c r="G855" s="341" t="n">
        <f aca="false">+[4]data1cf!F855</f>
        <v>12030.0194025887</v>
      </c>
      <c r="H855" s="341" t="n">
        <f aca="false">+[4]data1cf!G855</f>
        <v>11683.1505962275</v>
      </c>
      <c r="I855" s="341" t="n">
        <f aca="false">+[4]data1cf!H855</f>
        <v>11609.1093664653</v>
      </c>
      <c r="J855" s="341" t="n">
        <f aca="false">+[4]data1cf!I855</f>
        <v>11693.7937142605</v>
      </c>
      <c r="K855" s="341" t="n">
        <f aca="false">+[4]data1cf!J855</f>
        <v>11563.6582048274</v>
      </c>
      <c r="L855" s="341" t="n">
        <f aca="false">+[4]data1cf!K855</f>
        <v>11474.7379200347</v>
      </c>
      <c r="M855" s="341" t="n">
        <f aca="false">+[4]data1cf!L855</f>
        <v>11304.4098298161</v>
      </c>
      <c r="N855" s="341" t="n">
        <f aca="false">+[4]data1cf!M855</f>
        <v>11240.3392745964</v>
      </c>
      <c r="O855" s="341" t="n">
        <f aca="false">+[4]data1cf!N855</f>
        <v>11250.9800044896</v>
      </c>
      <c r="P855" s="341" t="n">
        <f aca="false">+[4]data1cf!O855</f>
        <v>11164.1540116142</v>
      </c>
      <c r="Q855" s="341" t="n">
        <f aca="false">+[4]data1cf!P855</f>
        <v>11249.9050400717</v>
      </c>
      <c r="R855" s="341" t="n">
        <f aca="false">+[4]data1cf!Q855</f>
        <v>721.868543474456</v>
      </c>
      <c r="S855" s="341" t="n">
        <f aca="false">+[4]data1cf!R855</f>
        <v>0</v>
      </c>
      <c r="T855" s="341" t="n">
        <f aca="false">+[4]data1cf!S855</f>
        <v>0</v>
      </c>
      <c r="U855" s="341" t="n">
        <f aca="false">+[4]data1cf!T855</f>
        <v>0</v>
      </c>
      <c r="V855" s="341" t="n">
        <f aca="false">+[4]data1cf!U855</f>
        <v>0</v>
      </c>
      <c r="W855" s="341" t="n">
        <f aca="false">+[4]data1cf!V855</f>
        <v>0</v>
      </c>
      <c r="X855" s="341" t="n">
        <f aca="false">+[4]data1cf!W855</f>
        <v>0</v>
      </c>
      <c r="Y855" s="341" t="n">
        <f aca="false">+[4]data1cf!X855</f>
        <v>0</v>
      </c>
      <c r="Z855" s="341" t="n">
        <f aca="false">+[4]data1cf!Y855</f>
        <v>0</v>
      </c>
      <c r="AA855" s="341" t="n">
        <f aca="false">+[4]data1cf!Z855</f>
        <v>0</v>
      </c>
      <c r="AB855" s="341"/>
      <c r="AC855" s="342" t="n">
        <f aca="false">XNPV(0.1,B855:AA855,$B$1:$AA$1)</f>
        <v>27432.1490134583</v>
      </c>
      <c r="AD855" s="342" t="n">
        <f aca="false">SUMPRODUCT(B855:AA855,$B$1010:$AA$1010)</f>
        <v>52157.542405218</v>
      </c>
      <c r="AE855" s="343" t="n">
        <f aca="false">SUMPRODUCT(B855:AA855,$B$1012:$AA$1012)</f>
        <v>51828.251744164</v>
      </c>
      <c r="AF855" s="344" t="n">
        <f aca="false">XIRR(B855:AA855,$B$1:$AA$1)</f>
        <v>0.172646323483962</v>
      </c>
      <c r="AG855" s="345" t="n">
        <f aca="false">1-EXP(-(1/0.25)*(AD855/ABS($AD$1010)))</f>
        <v>0.985619453575321</v>
      </c>
    </row>
    <row r="856" customFormat="false" ht="12.75" hidden="false" customHeight="false" outlineLevel="0" collapsed="false">
      <c r="A856" s="336"/>
      <c r="B856" s="341" t="n">
        <f aca="false">+[4]data1cf!A856</f>
        <v>-65929.0200549686</v>
      </c>
      <c r="C856" s="341" t="n">
        <f aca="false">+[4]data1cf!B856</f>
        <v>11837.4628436237</v>
      </c>
      <c r="D856" s="341" t="n">
        <f aca="false">+[4]data1cf!C856</f>
        <v>12923.8577326245</v>
      </c>
      <c r="E856" s="341" t="n">
        <f aca="false">+[4]data1cf!D856</f>
        <v>12559.4189552376</v>
      </c>
      <c r="F856" s="341" t="n">
        <f aca="false">+[4]data1cf!E856</f>
        <v>12254.2753041313</v>
      </c>
      <c r="G856" s="341" t="n">
        <f aca="false">+[4]data1cf!F856</f>
        <v>12111.4025362544</v>
      </c>
      <c r="H856" s="341" t="n">
        <f aca="false">+[4]data1cf!G856</f>
        <v>11731.8965405578</v>
      </c>
      <c r="I856" s="341" t="n">
        <f aca="false">+[4]data1cf!H856</f>
        <v>11665.8682724709</v>
      </c>
      <c r="J856" s="341" t="n">
        <f aca="false">+[4]data1cf!I856</f>
        <v>11624.3770800084</v>
      </c>
      <c r="K856" s="341" t="n">
        <f aca="false">+[4]data1cf!J856</f>
        <v>11548.8223709668</v>
      </c>
      <c r="L856" s="341" t="n">
        <f aca="false">+[4]data1cf!K856</f>
        <v>11349.0680107143</v>
      </c>
      <c r="M856" s="341" t="n">
        <f aca="false">+[4]data1cf!L856</f>
        <v>11405.119861254</v>
      </c>
      <c r="N856" s="341" t="n">
        <f aca="false">+[4]data1cf!M856</f>
        <v>11505.7977171407</v>
      </c>
      <c r="O856" s="341" t="n">
        <f aca="false">+[4]data1cf!N856</f>
        <v>11497.3243559938</v>
      </c>
      <c r="P856" s="341" t="n">
        <f aca="false">+[4]data1cf!O856</f>
        <v>11348.8691087739</v>
      </c>
      <c r="Q856" s="341" t="n">
        <f aca="false">+[4]data1cf!P856</f>
        <v>11278.572770338</v>
      </c>
      <c r="R856" s="341" t="n">
        <f aca="false">+[4]data1cf!Q856</f>
        <v>756.179488422467</v>
      </c>
      <c r="S856" s="341" t="n">
        <f aca="false">+[4]data1cf!R856</f>
        <v>0</v>
      </c>
      <c r="T856" s="341" t="n">
        <f aca="false">+[4]data1cf!S856</f>
        <v>0</v>
      </c>
      <c r="U856" s="341" t="n">
        <f aca="false">+[4]data1cf!T856</f>
        <v>0</v>
      </c>
      <c r="V856" s="341" t="n">
        <f aca="false">+[4]data1cf!U856</f>
        <v>0</v>
      </c>
      <c r="W856" s="341" t="n">
        <f aca="false">+[4]data1cf!V856</f>
        <v>0</v>
      </c>
      <c r="X856" s="341" t="n">
        <f aca="false">+[4]data1cf!W856</f>
        <v>0</v>
      </c>
      <c r="Y856" s="341" t="n">
        <f aca="false">+[4]data1cf!X856</f>
        <v>0</v>
      </c>
      <c r="Z856" s="341" t="n">
        <f aca="false">+[4]data1cf!Y856</f>
        <v>0</v>
      </c>
      <c r="AA856" s="341" t="n">
        <f aca="false">+[4]data1cf!Z856</f>
        <v>0</v>
      </c>
      <c r="AB856" s="341"/>
      <c r="AC856" s="342" t="n">
        <f aca="false">XNPV(0.1,B856:AA856,$B$1:$AA$1)</f>
        <v>24951.8047368033</v>
      </c>
      <c r="AD856" s="342" t="n">
        <f aca="false">SUMPRODUCT(B856:AA856,$B$1010:$AA$1010)</f>
        <v>49828.406827916</v>
      </c>
      <c r="AE856" s="343" t="n">
        <f aca="false">SUMPRODUCT(B856:AA856,$B$1012:$AA$1012)</f>
        <v>49496.9087366399</v>
      </c>
      <c r="AF856" s="344" t="n">
        <f aca="false">XIRR(B856:AA856,$B$1:$AA$1)</f>
        <v>0.163503154352616</v>
      </c>
      <c r="AG856" s="345" t="n">
        <f aca="false">1-EXP(-(1/0.25)*(AD856/ABS($AD$1010)))</f>
        <v>0.98262033665194</v>
      </c>
    </row>
    <row r="857" customFormat="false" ht="12.75" hidden="false" customHeight="false" outlineLevel="0" collapsed="false">
      <c r="A857" s="336"/>
      <c r="B857" s="341" t="n">
        <f aca="false">+[4]data1cf!A857</f>
        <v>-71994.2475735276</v>
      </c>
      <c r="C857" s="341" t="n">
        <f aca="false">+[4]data1cf!B857</f>
        <v>12150.1084161501</v>
      </c>
      <c r="D857" s="341" t="n">
        <f aca="false">+[4]data1cf!C857</f>
        <v>13112.9556253304</v>
      </c>
      <c r="E857" s="341" t="n">
        <f aca="false">+[4]data1cf!D857</f>
        <v>12841.631998495</v>
      </c>
      <c r="F857" s="341" t="n">
        <f aca="false">+[4]data1cf!E857</f>
        <v>12381.2103648935</v>
      </c>
      <c r="G857" s="341" t="n">
        <f aca="false">+[4]data1cf!F857</f>
        <v>12277.4595066051</v>
      </c>
      <c r="H857" s="341" t="n">
        <f aca="false">+[4]data1cf!G857</f>
        <v>11881.7710344091</v>
      </c>
      <c r="I857" s="341" t="n">
        <f aca="false">+[4]data1cf!H857</f>
        <v>11779.6704231752</v>
      </c>
      <c r="J857" s="341" t="n">
        <f aca="false">+[4]data1cf!I857</f>
        <v>11826.2896782257</v>
      </c>
      <c r="K857" s="341" t="n">
        <f aca="false">+[4]data1cf!J857</f>
        <v>11731.5335351246</v>
      </c>
      <c r="L857" s="341" t="n">
        <f aca="false">+[4]data1cf!K857</f>
        <v>11701.9538946054</v>
      </c>
      <c r="M857" s="341" t="n">
        <f aca="false">+[4]data1cf!L857</f>
        <v>11680.953758217</v>
      </c>
      <c r="N857" s="341" t="n">
        <f aca="false">+[4]data1cf!M857</f>
        <v>11609.5835632673</v>
      </c>
      <c r="O857" s="341" t="n">
        <f aca="false">+[4]data1cf!N857</f>
        <v>11466.765867642</v>
      </c>
      <c r="P857" s="341" t="n">
        <f aca="false">+[4]data1cf!O857</f>
        <v>11487.1788757018</v>
      </c>
      <c r="Q857" s="341" t="n">
        <f aca="false">+[4]data1cf!P857</f>
        <v>11395.4910789491</v>
      </c>
      <c r="R857" s="341" t="n">
        <f aca="false">+[4]data1cf!Q857</f>
        <v>825.745221969332</v>
      </c>
      <c r="S857" s="341" t="n">
        <f aca="false">+[4]data1cf!R857</f>
        <v>0</v>
      </c>
      <c r="T857" s="341" t="n">
        <f aca="false">+[4]data1cf!S857</f>
        <v>0</v>
      </c>
      <c r="U857" s="341" t="n">
        <f aca="false">+[4]data1cf!T857</f>
        <v>0</v>
      </c>
      <c r="V857" s="341" t="n">
        <f aca="false">+[4]data1cf!U857</f>
        <v>0</v>
      </c>
      <c r="W857" s="341" t="n">
        <f aca="false">+[4]data1cf!V857</f>
        <v>0</v>
      </c>
      <c r="X857" s="341" t="n">
        <f aca="false">+[4]data1cf!W857</f>
        <v>0</v>
      </c>
      <c r="Y857" s="341" t="n">
        <f aca="false">+[4]data1cf!X857</f>
        <v>0</v>
      </c>
      <c r="Z857" s="341" t="n">
        <f aca="false">+[4]data1cf!Y857</f>
        <v>0</v>
      </c>
      <c r="AA857" s="341" t="n">
        <f aca="false">+[4]data1cf!Z857</f>
        <v>0</v>
      </c>
      <c r="AB857" s="341"/>
      <c r="AC857" s="342" t="n">
        <f aca="false">XNPV(0.1,B857:AA857,$B$1:$AA$1)</f>
        <v>20379.5014540324</v>
      </c>
      <c r="AD857" s="342" t="n">
        <f aca="false">SUMPRODUCT(B857:AA857,$B$1010:$AA$1010)</f>
        <v>45627.4278712817</v>
      </c>
      <c r="AE857" s="343" t="n">
        <f aca="false">SUMPRODUCT(B857:AA857,$B$1012:$AA$1012)</f>
        <v>45291.0475823055</v>
      </c>
      <c r="AF857" s="344" t="n">
        <f aca="false">XIRR(B857:AA857,$B$1:$AA$1)</f>
        <v>0.148203702403031</v>
      </c>
      <c r="AG857" s="345" t="n">
        <f aca="false">1-EXP(-(1/0.25)*(AD857/ABS($AD$1010)))</f>
        <v>0.975541964863992</v>
      </c>
    </row>
    <row r="858" customFormat="false" ht="12.75" hidden="false" customHeight="false" outlineLevel="0" collapsed="false">
      <c r="A858" s="336"/>
      <c r="B858" s="341" t="n">
        <f aca="false">+[4]data1cf!A858</f>
        <v>-69192.4457623868</v>
      </c>
      <c r="C858" s="341" t="n">
        <f aca="false">+[4]data1cf!B858</f>
        <v>11984.8479837707</v>
      </c>
      <c r="D858" s="341" t="n">
        <f aca="false">+[4]data1cf!C858</f>
        <v>13036.2023266562</v>
      </c>
      <c r="E858" s="341" t="n">
        <f aca="false">+[4]data1cf!D858</f>
        <v>12638.7413634687</v>
      </c>
      <c r="F858" s="341" t="n">
        <f aca="false">+[4]data1cf!E858</f>
        <v>12377.5986446828</v>
      </c>
      <c r="G858" s="341" t="n">
        <f aca="false">+[4]data1cf!F858</f>
        <v>12108.235331636</v>
      </c>
      <c r="H858" s="341" t="n">
        <f aca="false">+[4]data1cf!G858</f>
        <v>11993.5974742956</v>
      </c>
      <c r="I858" s="341" t="n">
        <f aca="false">+[4]data1cf!H858</f>
        <v>11667.6592287731</v>
      </c>
      <c r="J858" s="341" t="n">
        <f aca="false">+[4]data1cf!I858</f>
        <v>11703.5462473551</v>
      </c>
      <c r="K858" s="341" t="n">
        <f aca="false">+[4]data1cf!J858</f>
        <v>11762.3578137309</v>
      </c>
      <c r="L858" s="341" t="n">
        <f aca="false">+[4]data1cf!K858</f>
        <v>11654.9750311069</v>
      </c>
      <c r="M858" s="341" t="n">
        <f aca="false">+[4]data1cf!L858</f>
        <v>11521.4184992759</v>
      </c>
      <c r="N858" s="341" t="n">
        <f aca="false">+[4]data1cf!M858</f>
        <v>11523.3095907314</v>
      </c>
      <c r="O858" s="341" t="n">
        <f aca="false">+[4]data1cf!N858</f>
        <v>11457.4828269407</v>
      </c>
      <c r="P858" s="341" t="n">
        <f aca="false">+[4]data1cf!O858</f>
        <v>11456.2904051206</v>
      </c>
      <c r="Q858" s="341" t="n">
        <f aca="false">+[4]data1cf!P858</f>
        <v>11449.009293861</v>
      </c>
      <c r="R858" s="341" t="n">
        <f aca="false">+[4]data1cf!Q858</f>
        <v>793.609675916271</v>
      </c>
      <c r="S858" s="341" t="n">
        <f aca="false">+[4]data1cf!R858</f>
        <v>0</v>
      </c>
      <c r="T858" s="341" t="n">
        <f aca="false">+[4]data1cf!S858</f>
        <v>0</v>
      </c>
      <c r="U858" s="341" t="n">
        <f aca="false">+[4]data1cf!T858</f>
        <v>0</v>
      </c>
      <c r="V858" s="341" t="n">
        <f aca="false">+[4]data1cf!U858</f>
        <v>0</v>
      </c>
      <c r="W858" s="341" t="n">
        <f aca="false">+[4]data1cf!V858</f>
        <v>0</v>
      </c>
      <c r="X858" s="341" t="n">
        <f aca="false">+[4]data1cf!W858</f>
        <v>0</v>
      </c>
      <c r="Y858" s="341" t="n">
        <f aca="false">+[4]data1cf!X858</f>
        <v>0</v>
      </c>
      <c r="Z858" s="341" t="n">
        <f aca="false">+[4]data1cf!Y858</f>
        <v>0</v>
      </c>
      <c r="AA858" s="341" t="n">
        <f aca="false">+[4]data1cf!Z858</f>
        <v>0</v>
      </c>
      <c r="AB858" s="341"/>
      <c r="AC858" s="342" t="n">
        <f aca="false">XNPV(0.1,B858:AA858,$B$1:$AA$1)</f>
        <v>22562.7788367917</v>
      </c>
      <c r="AD858" s="342" t="n">
        <f aca="false">SUMPRODUCT(B858:AA858,$B$1010:$AA$1010)</f>
        <v>47682.9423735261</v>
      </c>
      <c r="AE858" s="343" t="n">
        <f aca="false">SUMPRODUCT(B858:AA858,$B$1012:$AA$1012)</f>
        <v>47348.1722961876</v>
      </c>
      <c r="AF858" s="344" t="n">
        <f aca="false">XIRR(B858:AA858,$B$1:$AA$1)</f>
        <v>0.155086745030629</v>
      </c>
      <c r="AG858" s="345" t="n">
        <f aca="false">1-EXP(-(1/0.25)*(AD858/ABS($AD$1010)))</f>
        <v>0.97930716495597</v>
      </c>
    </row>
    <row r="859" customFormat="false" ht="12.75" hidden="false" customHeight="false" outlineLevel="0" collapsed="false">
      <c r="A859" s="336"/>
      <c r="B859" s="341" t="n">
        <f aca="false">+[4]data1cf!A859</f>
        <v>-66344.0324679967</v>
      </c>
      <c r="C859" s="341" t="n">
        <f aca="false">+[4]data1cf!B859</f>
        <v>11971.2502468988</v>
      </c>
      <c r="D859" s="341" t="n">
        <f aca="false">+[4]data1cf!C859</f>
        <v>12838.2208585209</v>
      </c>
      <c r="E859" s="341" t="n">
        <f aca="false">+[4]data1cf!D859</f>
        <v>12574.2889712859</v>
      </c>
      <c r="F859" s="341" t="n">
        <f aca="false">+[4]data1cf!E859</f>
        <v>12219.2108573438</v>
      </c>
      <c r="G859" s="341" t="n">
        <f aca="false">+[4]data1cf!F859</f>
        <v>12027.0730564479</v>
      </c>
      <c r="H859" s="341" t="n">
        <f aca="false">+[4]data1cf!G859</f>
        <v>11800.3787346263</v>
      </c>
      <c r="I859" s="341" t="n">
        <f aca="false">+[4]data1cf!H859</f>
        <v>11657.4111842998</v>
      </c>
      <c r="J859" s="341" t="n">
        <f aca="false">+[4]data1cf!I859</f>
        <v>11554.0897387808</v>
      </c>
      <c r="K859" s="341" t="n">
        <f aca="false">+[4]data1cf!J859</f>
        <v>11578.8259632178</v>
      </c>
      <c r="L859" s="341" t="n">
        <f aca="false">+[4]data1cf!K859</f>
        <v>11553.6959584389</v>
      </c>
      <c r="M859" s="341" t="n">
        <f aca="false">+[4]data1cf!L859</f>
        <v>11401.2614429135</v>
      </c>
      <c r="N859" s="341" t="n">
        <f aca="false">+[4]data1cf!M859</f>
        <v>11511.5843475514</v>
      </c>
      <c r="O859" s="341" t="n">
        <f aca="false">+[4]data1cf!N859</f>
        <v>11351.4999465112</v>
      </c>
      <c r="P859" s="341" t="n">
        <f aca="false">+[4]data1cf!O859</f>
        <v>11339.1942316109</v>
      </c>
      <c r="Q859" s="341" t="n">
        <f aca="false">+[4]data1cf!P859</f>
        <v>11303.5711591959</v>
      </c>
      <c r="R859" s="341" t="n">
        <f aca="false">+[4]data1cf!Q859</f>
        <v>760.939514794935</v>
      </c>
      <c r="S859" s="341" t="n">
        <f aca="false">+[4]data1cf!R859</f>
        <v>0</v>
      </c>
      <c r="T859" s="341" t="n">
        <f aca="false">+[4]data1cf!S859</f>
        <v>0</v>
      </c>
      <c r="U859" s="341" t="n">
        <f aca="false">+[4]data1cf!T859</f>
        <v>0</v>
      </c>
      <c r="V859" s="341" t="n">
        <f aca="false">+[4]data1cf!U859</f>
        <v>0</v>
      </c>
      <c r="W859" s="341" t="n">
        <f aca="false">+[4]data1cf!V859</f>
        <v>0</v>
      </c>
      <c r="X859" s="341" t="n">
        <f aca="false">+[4]data1cf!W859</f>
        <v>0</v>
      </c>
      <c r="Y859" s="341" t="n">
        <f aca="false">+[4]data1cf!X859</f>
        <v>0</v>
      </c>
      <c r="Z859" s="341" t="n">
        <f aca="false">+[4]data1cf!Y859</f>
        <v>0</v>
      </c>
      <c r="AA859" s="341" t="n">
        <f aca="false">+[4]data1cf!Z859</f>
        <v>0</v>
      </c>
      <c r="AB859" s="341"/>
      <c r="AC859" s="342" t="n">
        <f aca="false">XNPV(0.1,B859:AA859,$B$1:$AA$1)</f>
        <v>24578.3662094276</v>
      </c>
      <c r="AD859" s="342" t="n">
        <f aca="false">SUMPRODUCT(B859:AA859,$B$1010:$AA$1010)</f>
        <v>49455.3775857955</v>
      </c>
      <c r="AE859" s="343" t="n">
        <f aca="false">SUMPRODUCT(B859:AA859,$B$1012:$AA$1012)</f>
        <v>49123.8627265145</v>
      </c>
      <c r="AF859" s="344" t="n">
        <f aca="false">XIRR(B859:AA859,$B$1:$AA$1)</f>
        <v>0.162260336658661</v>
      </c>
      <c r="AG859" s="345" t="n">
        <f aca="false">1-EXP(-(1/0.25)*(AD859/ABS($AD$1010)))</f>
        <v>0.982084996509704</v>
      </c>
    </row>
    <row r="860" customFormat="false" ht="12.75" hidden="false" customHeight="false" outlineLevel="0" collapsed="false">
      <c r="A860" s="336"/>
      <c r="B860" s="341" t="n">
        <f aca="false">+[4]data1cf!A860</f>
        <v>-67313.4842900436</v>
      </c>
      <c r="C860" s="341" t="n">
        <f aca="false">+[4]data1cf!B860</f>
        <v>11812.1461299422</v>
      </c>
      <c r="D860" s="341" t="n">
        <f aca="false">+[4]data1cf!C860</f>
        <v>13045.3959012713</v>
      </c>
      <c r="E860" s="341" t="n">
        <f aca="false">+[4]data1cf!D860</f>
        <v>12579.363607138</v>
      </c>
      <c r="F860" s="341" t="n">
        <f aca="false">+[4]data1cf!E860</f>
        <v>12316.0052401636</v>
      </c>
      <c r="G860" s="341" t="n">
        <f aca="false">+[4]data1cf!F860</f>
        <v>12144.7129755139</v>
      </c>
      <c r="H860" s="341" t="n">
        <f aca="false">+[4]data1cf!G860</f>
        <v>11858.994836003</v>
      </c>
      <c r="I860" s="341" t="n">
        <f aca="false">+[4]data1cf!H860</f>
        <v>11621.51566041</v>
      </c>
      <c r="J860" s="341" t="n">
        <f aca="false">+[4]data1cf!I860</f>
        <v>11633.67790493</v>
      </c>
      <c r="K860" s="341" t="n">
        <f aca="false">+[4]data1cf!J860</f>
        <v>11638.0850036597</v>
      </c>
      <c r="L860" s="341" t="n">
        <f aca="false">+[4]data1cf!K860</f>
        <v>11464.9734139337</v>
      </c>
      <c r="M860" s="341" t="n">
        <f aca="false">+[4]data1cf!L860</f>
        <v>11425.5130337188</v>
      </c>
      <c r="N860" s="341" t="n">
        <f aca="false">+[4]data1cf!M860</f>
        <v>11440.6069748674</v>
      </c>
      <c r="O860" s="341" t="n">
        <f aca="false">+[4]data1cf!N860</f>
        <v>11591.96368073</v>
      </c>
      <c r="P860" s="341" t="n">
        <f aca="false">+[4]data1cf!O860</f>
        <v>11347.8331040449</v>
      </c>
      <c r="Q860" s="341" t="n">
        <f aca="false">+[4]data1cf!P860</f>
        <v>11360.8525611986</v>
      </c>
      <c r="R860" s="341" t="n">
        <f aca="false">+[4]data1cf!Q860</f>
        <v>772.058739413084</v>
      </c>
      <c r="S860" s="341" t="n">
        <f aca="false">+[4]data1cf!R860</f>
        <v>0</v>
      </c>
      <c r="T860" s="341" t="n">
        <f aca="false">+[4]data1cf!S860</f>
        <v>0</v>
      </c>
      <c r="U860" s="341" t="n">
        <f aca="false">+[4]data1cf!T860</f>
        <v>0</v>
      </c>
      <c r="V860" s="341" t="n">
        <f aca="false">+[4]data1cf!U860</f>
        <v>0</v>
      </c>
      <c r="W860" s="341" t="n">
        <f aca="false">+[4]data1cf!V860</f>
        <v>0</v>
      </c>
      <c r="X860" s="341" t="n">
        <f aca="false">+[4]data1cf!W860</f>
        <v>0</v>
      </c>
      <c r="Y860" s="341" t="n">
        <f aca="false">+[4]data1cf!X860</f>
        <v>0</v>
      </c>
      <c r="Z860" s="341" t="n">
        <f aca="false">+[4]data1cf!Y860</f>
        <v>0</v>
      </c>
      <c r="AA860" s="341" t="n">
        <f aca="false">+[4]data1cf!Z860</f>
        <v>0</v>
      </c>
      <c r="AB860" s="341"/>
      <c r="AC860" s="342" t="n">
        <f aca="false">XNPV(0.1,B860:AA860,$B$1:$AA$1)</f>
        <v>23894.9714411269</v>
      </c>
      <c r="AD860" s="342" t="n">
        <f aca="false">SUMPRODUCT(B860:AA860,$B$1010:$AA$1010)</f>
        <v>48864.4540857961</v>
      </c>
      <c r="AE860" s="343" t="n">
        <f aca="false">SUMPRODUCT(B860:AA860,$B$1012:$AA$1012)</f>
        <v>48531.7081352595</v>
      </c>
      <c r="AF860" s="344" t="n">
        <f aca="false">XIRR(B860:AA860,$B$1:$AA$1)</f>
        <v>0.159732843495239</v>
      </c>
      <c r="AG860" s="345" t="n">
        <f aca="false">1-EXP(-(1/0.25)*(AD860/ABS($AD$1010)))</f>
        <v>0.981202999882064</v>
      </c>
    </row>
    <row r="861" customFormat="false" ht="12.75" hidden="false" customHeight="false" outlineLevel="0" collapsed="false">
      <c r="A861" s="336"/>
      <c r="B861" s="341" t="n">
        <f aca="false">+[4]data1cf!A861</f>
        <v>-68943.820801733</v>
      </c>
      <c r="C861" s="341" t="n">
        <f aca="false">+[4]data1cf!B861</f>
        <v>12132.3704756512</v>
      </c>
      <c r="D861" s="341" t="n">
        <f aca="false">+[4]data1cf!C861</f>
        <v>12979.9723310292</v>
      </c>
      <c r="E861" s="341" t="n">
        <f aca="false">+[4]data1cf!D861</f>
        <v>12559.0080885121</v>
      </c>
      <c r="F861" s="341" t="n">
        <f aca="false">+[4]data1cf!E861</f>
        <v>12385.5337598748</v>
      </c>
      <c r="G861" s="341" t="n">
        <f aca="false">+[4]data1cf!F861</f>
        <v>12132.6793103047</v>
      </c>
      <c r="H861" s="341" t="n">
        <f aca="false">+[4]data1cf!G861</f>
        <v>11932.9675600243</v>
      </c>
      <c r="I861" s="341" t="n">
        <f aca="false">+[4]data1cf!H861</f>
        <v>11753.8687602958</v>
      </c>
      <c r="J861" s="341" t="n">
        <f aca="false">+[4]data1cf!I861</f>
        <v>11746.9561200767</v>
      </c>
      <c r="K861" s="341" t="n">
        <f aca="false">+[4]data1cf!J861</f>
        <v>11684.4995265683</v>
      </c>
      <c r="L861" s="341" t="n">
        <f aca="false">+[4]data1cf!K861</f>
        <v>11515.8501225591</v>
      </c>
      <c r="M861" s="341" t="n">
        <f aca="false">+[4]data1cf!L861</f>
        <v>11536.1106598704</v>
      </c>
      <c r="N861" s="341" t="n">
        <f aca="false">+[4]data1cf!M861</f>
        <v>11432.981461297</v>
      </c>
      <c r="O861" s="341" t="n">
        <f aca="false">+[4]data1cf!N861</f>
        <v>11492.4679834918</v>
      </c>
      <c r="P861" s="341" t="n">
        <f aca="false">+[4]data1cf!O861</f>
        <v>11338.0073275724</v>
      </c>
      <c r="Q861" s="341" t="n">
        <f aca="false">+[4]data1cf!P861</f>
        <v>11339.9115762409</v>
      </c>
      <c r="R861" s="341" t="n">
        <f aca="false">+[4]data1cf!Q861</f>
        <v>790.758047067557</v>
      </c>
      <c r="S861" s="341" t="n">
        <f aca="false">+[4]data1cf!R861</f>
        <v>0</v>
      </c>
      <c r="T861" s="341" t="n">
        <f aca="false">+[4]data1cf!S861</f>
        <v>0</v>
      </c>
      <c r="U861" s="341" t="n">
        <f aca="false">+[4]data1cf!T861</f>
        <v>0</v>
      </c>
      <c r="V861" s="341" t="n">
        <f aca="false">+[4]data1cf!U861</f>
        <v>0</v>
      </c>
      <c r="W861" s="341" t="n">
        <f aca="false">+[4]data1cf!V861</f>
        <v>0</v>
      </c>
      <c r="X861" s="341" t="n">
        <f aca="false">+[4]data1cf!W861</f>
        <v>0</v>
      </c>
      <c r="Y861" s="341" t="n">
        <f aca="false">+[4]data1cf!X861</f>
        <v>0</v>
      </c>
      <c r="Z861" s="341" t="n">
        <f aca="false">+[4]data1cf!Y861</f>
        <v>0</v>
      </c>
      <c r="AA861" s="341" t="n">
        <f aca="false">+[4]data1cf!Z861</f>
        <v>0</v>
      </c>
      <c r="AB861" s="341"/>
      <c r="AC861" s="342" t="n">
        <f aca="false">XNPV(0.1,B861:AA861,$B$1:$AA$1)</f>
        <v>22732.0984440276</v>
      </c>
      <c r="AD861" s="342" t="n">
        <f aca="false">SUMPRODUCT(B861:AA861,$B$1010:$AA$1010)</f>
        <v>47786.3254691029</v>
      </c>
      <c r="AE861" s="343" t="n">
        <f aca="false">SUMPRODUCT(B861:AA861,$B$1012:$AA$1012)</f>
        <v>47452.5836931075</v>
      </c>
      <c r="AF861" s="344" t="n">
        <f aca="false">XIRR(B861:AA861,$B$1:$AA$1)</f>
        <v>0.155796063253941</v>
      </c>
      <c r="AG861" s="345" t="n">
        <f aca="false">1-EXP(-(1/0.25)*(AD861/ABS($AD$1010)))</f>
        <v>0.979480420120947</v>
      </c>
    </row>
    <row r="862" customFormat="false" ht="12.75" hidden="false" customHeight="false" outlineLevel="0" collapsed="false">
      <c r="A862" s="336"/>
      <c r="B862" s="341" t="n">
        <f aca="false">+[4]data1cf!A862</f>
        <v>-71068.8695104648</v>
      </c>
      <c r="C862" s="341" t="n">
        <f aca="false">+[4]data1cf!B862</f>
        <v>12009.0188969468</v>
      </c>
      <c r="D862" s="341" t="n">
        <f aca="false">+[4]data1cf!C862</f>
        <v>12966.1433252276</v>
      </c>
      <c r="E862" s="341" t="n">
        <f aca="false">+[4]data1cf!D862</f>
        <v>12707.9250947431</v>
      </c>
      <c r="F862" s="341" t="n">
        <f aca="false">+[4]data1cf!E862</f>
        <v>12403.6805124911</v>
      </c>
      <c r="G862" s="341" t="n">
        <f aca="false">+[4]data1cf!F862</f>
        <v>12078.7766752163</v>
      </c>
      <c r="H862" s="341" t="n">
        <f aca="false">+[4]data1cf!G862</f>
        <v>11914.9803981686</v>
      </c>
      <c r="I862" s="341" t="n">
        <f aca="false">+[4]data1cf!H862</f>
        <v>11767.2748013295</v>
      </c>
      <c r="J862" s="341" t="n">
        <f aca="false">+[4]data1cf!I862</f>
        <v>11742.595788931</v>
      </c>
      <c r="K862" s="341" t="n">
        <f aca="false">+[4]data1cf!J862</f>
        <v>11673.9831247543</v>
      </c>
      <c r="L862" s="341" t="n">
        <f aca="false">+[4]data1cf!K862</f>
        <v>11659.9142560476</v>
      </c>
      <c r="M862" s="341" t="n">
        <f aca="false">+[4]data1cf!L862</f>
        <v>11468.6527100117</v>
      </c>
      <c r="N862" s="341" t="n">
        <f aca="false">+[4]data1cf!M862</f>
        <v>11539.3933063459</v>
      </c>
      <c r="O862" s="341" t="n">
        <f aca="false">+[4]data1cf!N862</f>
        <v>11396.5396852321</v>
      </c>
      <c r="P862" s="341" t="n">
        <f aca="false">+[4]data1cf!O862</f>
        <v>11437.1956366064</v>
      </c>
      <c r="Q862" s="341" t="n">
        <f aca="false">+[4]data1cf!P862</f>
        <v>11294.8569489383</v>
      </c>
      <c r="R862" s="341" t="n">
        <f aca="false">+[4]data1cf!Q862</f>
        <v>815.131505737227</v>
      </c>
      <c r="S862" s="341" t="n">
        <f aca="false">+[4]data1cf!R862</f>
        <v>0</v>
      </c>
      <c r="T862" s="341" t="n">
        <f aca="false">+[4]data1cf!S862</f>
        <v>0</v>
      </c>
      <c r="U862" s="341" t="n">
        <f aca="false">+[4]data1cf!T862</f>
        <v>0</v>
      </c>
      <c r="V862" s="341" t="n">
        <f aca="false">+[4]data1cf!U862</f>
        <v>0</v>
      </c>
      <c r="W862" s="341" t="n">
        <f aca="false">+[4]data1cf!V862</f>
        <v>0</v>
      </c>
      <c r="X862" s="341" t="n">
        <f aca="false">+[4]data1cf!W862</f>
        <v>0</v>
      </c>
      <c r="Y862" s="341" t="n">
        <f aca="false">+[4]data1cf!X862</f>
        <v>0</v>
      </c>
      <c r="Z862" s="341" t="n">
        <f aca="false">+[4]data1cf!Y862</f>
        <v>0</v>
      </c>
      <c r="AA862" s="341" t="n">
        <f aca="false">+[4]data1cf!Z862</f>
        <v>0</v>
      </c>
      <c r="AB862" s="341"/>
      <c r="AC862" s="342" t="n">
        <f aca="false">XNPV(0.1,B862:AA862,$B$1:$AA$1)</f>
        <v>20623.1133028503</v>
      </c>
      <c r="AD862" s="342" t="n">
        <f aca="false">SUMPRODUCT(B862:AA862,$B$1010:$AA$1010)</f>
        <v>45704.9181226488</v>
      </c>
      <c r="AE862" s="343" t="n">
        <f aca="false">SUMPRODUCT(B862:AA862,$B$1012:$AA$1012)</f>
        <v>45370.7829551008</v>
      </c>
      <c r="AF862" s="344" t="n">
        <f aca="false">XIRR(B862:AA862,$B$1:$AA$1)</f>
        <v>0.149319452075215</v>
      </c>
      <c r="AG862" s="345" t="n">
        <f aca="false">1-EXP(-(1/0.25)*(AD862/ABS($AD$1010)))</f>
        <v>0.975695618205392</v>
      </c>
    </row>
    <row r="863" customFormat="false" ht="12.75" hidden="false" customHeight="false" outlineLevel="0" collapsed="false">
      <c r="A863" s="336"/>
      <c r="B863" s="341" t="n">
        <f aca="false">+[4]data1cf!A863</f>
        <v>-70657.0035574012</v>
      </c>
      <c r="C863" s="341" t="n">
        <f aca="false">+[4]data1cf!B863</f>
        <v>11949.5144747626</v>
      </c>
      <c r="D863" s="341" t="n">
        <f aca="false">+[4]data1cf!C863</f>
        <v>13135.2644771489</v>
      </c>
      <c r="E863" s="341" t="n">
        <f aca="false">+[4]data1cf!D863</f>
        <v>12778.5386265925</v>
      </c>
      <c r="F863" s="341" t="n">
        <f aca="false">+[4]data1cf!E863</f>
        <v>12464.3323875312</v>
      </c>
      <c r="G863" s="341" t="n">
        <f aca="false">+[4]data1cf!F863</f>
        <v>12149.523146108</v>
      </c>
      <c r="H863" s="341" t="n">
        <f aca="false">+[4]data1cf!G863</f>
        <v>11907.6379768719</v>
      </c>
      <c r="I863" s="341" t="n">
        <f aca="false">+[4]data1cf!H863</f>
        <v>11768.3596633316</v>
      </c>
      <c r="J863" s="341" t="n">
        <f aca="false">+[4]data1cf!I863</f>
        <v>11660.6009885246</v>
      </c>
      <c r="K863" s="341" t="n">
        <f aca="false">+[4]data1cf!J863</f>
        <v>11655.4259922</v>
      </c>
      <c r="L863" s="341" t="n">
        <f aca="false">+[4]data1cf!K863</f>
        <v>11617.0259250732</v>
      </c>
      <c r="M863" s="341" t="n">
        <f aca="false">+[4]data1cf!L863</f>
        <v>11601.9104894203</v>
      </c>
      <c r="N863" s="341" t="n">
        <f aca="false">+[4]data1cf!M863</f>
        <v>11647.8318539752</v>
      </c>
      <c r="O863" s="341" t="n">
        <f aca="false">+[4]data1cf!N863</f>
        <v>11486.2049082778</v>
      </c>
      <c r="P863" s="341" t="n">
        <f aca="false">+[4]data1cf!O863</f>
        <v>11386.3169199772</v>
      </c>
      <c r="Q863" s="341" t="n">
        <f aca="false">+[4]data1cf!P863</f>
        <v>11289.5482063332</v>
      </c>
      <c r="R863" s="341" t="n">
        <f aca="false">+[4]data1cf!Q863</f>
        <v>810.407568001969</v>
      </c>
      <c r="S863" s="341" t="n">
        <f aca="false">+[4]data1cf!R863</f>
        <v>0</v>
      </c>
      <c r="T863" s="341" t="n">
        <f aca="false">+[4]data1cf!S863</f>
        <v>0</v>
      </c>
      <c r="U863" s="341" t="n">
        <f aca="false">+[4]data1cf!T863</f>
        <v>0</v>
      </c>
      <c r="V863" s="341" t="n">
        <f aca="false">+[4]data1cf!U863</f>
        <v>0</v>
      </c>
      <c r="W863" s="341" t="n">
        <f aca="false">+[4]data1cf!V863</f>
        <v>0</v>
      </c>
      <c r="X863" s="341" t="n">
        <f aca="false">+[4]data1cf!W863</f>
        <v>0</v>
      </c>
      <c r="Y863" s="341" t="n">
        <f aca="false">+[4]data1cf!X863</f>
        <v>0</v>
      </c>
      <c r="Z863" s="341" t="n">
        <f aca="false">+[4]data1cf!Y863</f>
        <v>0</v>
      </c>
      <c r="AA863" s="341" t="n">
        <f aca="false">+[4]data1cf!Z863</f>
        <v>0</v>
      </c>
      <c r="AB863" s="341"/>
      <c r="AC863" s="342" t="n">
        <f aca="false">XNPV(0.1,B863:AA863,$B$1:$AA$1)</f>
        <v>21284.2490018477</v>
      </c>
      <c r="AD863" s="342" t="n">
        <f aca="false">SUMPRODUCT(B863:AA863,$B$1010:$AA$1010)</f>
        <v>46418.7898751354</v>
      </c>
      <c r="AE863" s="343" t="n">
        <f aca="false">SUMPRODUCT(B863:AA863,$B$1012:$AA$1012)</f>
        <v>46083.9513452531</v>
      </c>
      <c r="AF863" s="344" t="n">
        <f aca="false">XIRR(B863:AA863,$B$1:$AA$1)</f>
        <v>0.151145847114568</v>
      </c>
      <c r="AG863" s="345" t="n">
        <f aca="false">1-EXP(-(1/0.25)*(AD863/ABS($AD$1010)))</f>
        <v>0.97706649935697</v>
      </c>
    </row>
    <row r="864" customFormat="false" ht="12.75" hidden="false" customHeight="false" outlineLevel="0" collapsed="false">
      <c r="A864" s="336"/>
      <c r="B864" s="341" t="n">
        <f aca="false">+[4]data1cf!A864</f>
        <v>-63397.8511245073</v>
      </c>
      <c r="C864" s="341" t="n">
        <f aca="false">+[4]data1cf!B864</f>
        <v>11987.158167249</v>
      </c>
      <c r="D864" s="341" t="n">
        <f aca="false">+[4]data1cf!C864</f>
        <v>12846.6435431378</v>
      </c>
      <c r="E864" s="341" t="n">
        <f aca="false">+[4]data1cf!D864</f>
        <v>12562.8793055781</v>
      </c>
      <c r="F864" s="341" t="n">
        <f aca="false">+[4]data1cf!E864</f>
        <v>12236.543291981</v>
      </c>
      <c r="G864" s="341" t="n">
        <f aca="false">+[4]data1cf!F864</f>
        <v>11999.4714126055</v>
      </c>
      <c r="H864" s="341" t="n">
        <f aca="false">+[4]data1cf!G864</f>
        <v>11770.7344594414</v>
      </c>
      <c r="I864" s="341" t="n">
        <f aca="false">+[4]data1cf!H864</f>
        <v>11688.6359354484</v>
      </c>
      <c r="J864" s="341" t="n">
        <f aca="false">+[4]data1cf!I864</f>
        <v>11678.0715391091</v>
      </c>
      <c r="K864" s="341" t="n">
        <f aca="false">+[4]data1cf!J864</f>
        <v>11617.4363603133</v>
      </c>
      <c r="L864" s="341" t="n">
        <f aca="false">+[4]data1cf!K864</f>
        <v>11590.2988379101</v>
      </c>
      <c r="M864" s="341" t="n">
        <f aca="false">+[4]data1cf!L864</f>
        <v>11436.010396207</v>
      </c>
      <c r="N864" s="341" t="n">
        <f aca="false">+[4]data1cf!M864</f>
        <v>11398.38165342</v>
      </c>
      <c r="O864" s="341" t="n">
        <f aca="false">+[4]data1cf!N864</f>
        <v>11494.712801512</v>
      </c>
      <c r="P864" s="341" t="n">
        <f aca="false">+[4]data1cf!O864</f>
        <v>11254.5722942372</v>
      </c>
      <c r="Q864" s="341" t="n">
        <f aca="false">+[4]data1cf!P864</f>
        <v>11213.5393856306</v>
      </c>
      <c r="R864" s="341" t="n">
        <f aca="false">+[4]data1cf!Q864</f>
        <v>727.147993257649</v>
      </c>
      <c r="S864" s="341" t="n">
        <f aca="false">+[4]data1cf!R864</f>
        <v>0</v>
      </c>
      <c r="T864" s="341" t="n">
        <f aca="false">+[4]data1cf!S864</f>
        <v>0</v>
      </c>
      <c r="U864" s="341" t="n">
        <f aca="false">+[4]data1cf!T864</f>
        <v>0</v>
      </c>
      <c r="V864" s="341" t="n">
        <f aca="false">+[4]data1cf!U864</f>
        <v>0</v>
      </c>
      <c r="W864" s="341" t="n">
        <f aca="false">+[4]data1cf!V864</f>
        <v>0</v>
      </c>
      <c r="X864" s="341" t="n">
        <f aca="false">+[4]data1cf!W864</f>
        <v>0</v>
      </c>
      <c r="Y864" s="341" t="n">
        <f aca="false">+[4]data1cf!X864</f>
        <v>0</v>
      </c>
      <c r="Z864" s="341" t="n">
        <f aca="false">+[4]data1cf!Y864</f>
        <v>0</v>
      </c>
      <c r="AA864" s="341" t="n">
        <f aca="false">+[4]data1cf!Z864</f>
        <v>0</v>
      </c>
      <c r="AB864" s="341"/>
      <c r="AC864" s="342" t="n">
        <f aca="false">XNPV(0.1,B864:AA864,$B$1:$AA$1)</f>
        <v>27586.1072138153</v>
      </c>
      <c r="AD864" s="342" t="n">
        <f aca="false">SUMPRODUCT(B864:AA864,$B$1010:$AA$1010)</f>
        <v>52476.5729554132</v>
      </c>
      <c r="AE864" s="343" t="n">
        <f aca="false">SUMPRODUCT(B864:AA864,$B$1012:$AA$1012)</f>
        <v>52144.9731620053</v>
      </c>
      <c r="AF864" s="344" t="n">
        <f aca="false">XIRR(B864:AA864,$B$1:$AA$1)</f>
        <v>0.172544972068395</v>
      </c>
      <c r="AG864" s="345" t="n">
        <f aca="false">1-EXP(-(1/0.25)*(AD864/ABS($AD$1010)))</f>
        <v>0.985987774888945</v>
      </c>
    </row>
    <row r="865" customFormat="false" ht="12.75" hidden="false" customHeight="false" outlineLevel="0" collapsed="false">
      <c r="A865" s="336"/>
      <c r="B865" s="341" t="n">
        <f aca="false">+[4]data1cf!A865</f>
        <v>-66130.3197115056</v>
      </c>
      <c r="C865" s="341" t="n">
        <f aca="false">+[4]data1cf!B865</f>
        <v>11884.7516370007</v>
      </c>
      <c r="D865" s="341" t="n">
        <f aca="false">+[4]data1cf!C865</f>
        <v>12909.1765900903</v>
      </c>
      <c r="E865" s="341" t="n">
        <f aca="false">+[4]data1cf!D865</f>
        <v>12442.5784935015</v>
      </c>
      <c r="F865" s="341" t="n">
        <f aca="false">+[4]data1cf!E865</f>
        <v>12210.9368377689</v>
      </c>
      <c r="G865" s="341" t="n">
        <f aca="false">+[4]data1cf!F865</f>
        <v>12101.1690849403</v>
      </c>
      <c r="H865" s="341" t="n">
        <f aca="false">+[4]data1cf!G865</f>
        <v>11730.2974687525</v>
      </c>
      <c r="I865" s="341" t="n">
        <f aca="false">+[4]data1cf!H865</f>
        <v>11699.5192944785</v>
      </c>
      <c r="J865" s="341" t="n">
        <f aca="false">+[4]data1cf!I865</f>
        <v>11610.5918714823</v>
      </c>
      <c r="K865" s="341" t="n">
        <f aca="false">+[4]data1cf!J865</f>
        <v>11653.1688415488</v>
      </c>
      <c r="L865" s="341" t="n">
        <f aca="false">+[4]data1cf!K865</f>
        <v>11486.9287413086</v>
      </c>
      <c r="M865" s="341" t="n">
        <f aca="false">+[4]data1cf!L865</f>
        <v>11348.3107679709</v>
      </c>
      <c r="N865" s="341" t="n">
        <f aca="false">+[4]data1cf!M865</f>
        <v>11439.3788387171</v>
      </c>
      <c r="O865" s="341" t="n">
        <f aca="false">+[4]data1cf!N865</f>
        <v>11299.7945283741</v>
      </c>
      <c r="P865" s="341" t="n">
        <f aca="false">+[4]data1cf!O865</f>
        <v>11285.4760832861</v>
      </c>
      <c r="Q865" s="341" t="n">
        <f aca="false">+[4]data1cf!P865</f>
        <v>11188.5542205655</v>
      </c>
      <c r="R865" s="341" t="n">
        <f aca="false">+[4]data1cf!Q865</f>
        <v>758.488314963084</v>
      </c>
      <c r="S865" s="341" t="n">
        <f aca="false">+[4]data1cf!R865</f>
        <v>0</v>
      </c>
      <c r="T865" s="341" t="n">
        <f aca="false">+[4]data1cf!S865</f>
        <v>0</v>
      </c>
      <c r="U865" s="341" t="n">
        <f aca="false">+[4]data1cf!T865</f>
        <v>0</v>
      </c>
      <c r="V865" s="341" t="n">
        <f aca="false">+[4]data1cf!U865</f>
        <v>0</v>
      </c>
      <c r="W865" s="341" t="n">
        <f aca="false">+[4]data1cf!V865</f>
        <v>0</v>
      </c>
      <c r="X865" s="341" t="n">
        <f aca="false">+[4]data1cf!W865</f>
        <v>0</v>
      </c>
      <c r="Y865" s="341" t="n">
        <f aca="false">+[4]data1cf!X865</f>
        <v>0</v>
      </c>
      <c r="Z865" s="341" t="n">
        <f aca="false">+[4]data1cf!Y865</f>
        <v>0</v>
      </c>
      <c r="AA865" s="341" t="n">
        <f aca="false">+[4]data1cf!Z865</f>
        <v>0</v>
      </c>
      <c r="AB865" s="341"/>
      <c r="AC865" s="342" t="n">
        <f aca="false">XNPV(0.1,B865:AA865,$B$1:$AA$1)</f>
        <v>24629.0115638439</v>
      </c>
      <c r="AD865" s="342" t="n">
        <f aca="false">SUMPRODUCT(B865:AA865,$B$1010:$AA$1010)</f>
        <v>49457.7279317436</v>
      </c>
      <c r="AE865" s="343" t="n">
        <f aca="false">SUMPRODUCT(B865:AA865,$B$1012:$AA$1012)</f>
        <v>49126.9877000197</v>
      </c>
      <c r="AF865" s="344" t="n">
        <f aca="false">XIRR(B865:AA865,$B$1:$AA$1)</f>
        <v>0.162584516691979</v>
      </c>
      <c r="AG865" s="345" t="n">
        <f aca="false">1-EXP(-(1/0.25)*(AD865/ABS($AD$1010)))</f>
        <v>0.982088420624608</v>
      </c>
    </row>
    <row r="866" customFormat="false" ht="12.75" hidden="false" customHeight="false" outlineLevel="0" collapsed="false">
      <c r="A866" s="336"/>
      <c r="B866" s="341" t="n">
        <f aca="false">+[4]data1cf!A866</f>
        <v>-64284.541311797</v>
      </c>
      <c r="C866" s="341" t="n">
        <f aca="false">+[4]data1cf!B866</f>
        <v>11886.6112190269</v>
      </c>
      <c r="D866" s="341" t="n">
        <f aca="false">+[4]data1cf!C866</f>
        <v>12792.7334006762</v>
      </c>
      <c r="E866" s="341" t="n">
        <f aca="false">+[4]data1cf!D866</f>
        <v>12599.4533951478</v>
      </c>
      <c r="F866" s="341" t="n">
        <f aca="false">+[4]data1cf!E866</f>
        <v>12297.5339992651</v>
      </c>
      <c r="G866" s="341" t="n">
        <f aca="false">+[4]data1cf!F866</f>
        <v>12030.8561534368</v>
      </c>
      <c r="H866" s="341" t="n">
        <f aca="false">+[4]data1cf!G866</f>
        <v>11684.6054442852</v>
      </c>
      <c r="I866" s="341" t="n">
        <f aca="false">+[4]data1cf!H866</f>
        <v>11686.6638301397</v>
      </c>
      <c r="J866" s="341" t="n">
        <f aca="false">+[4]data1cf!I866</f>
        <v>11629.6880947112</v>
      </c>
      <c r="K866" s="341" t="n">
        <f aca="false">+[4]data1cf!J866</f>
        <v>11528.7828761377</v>
      </c>
      <c r="L866" s="341" t="n">
        <f aca="false">+[4]data1cf!K866</f>
        <v>11391.5750609523</v>
      </c>
      <c r="M866" s="341" t="n">
        <f aca="false">+[4]data1cf!L866</f>
        <v>11483.2841003705</v>
      </c>
      <c r="N866" s="341" t="n">
        <f aca="false">+[4]data1cf!M866</f>
        <v>11343.5406787765</v>
      </c>
      <c r="O866" s="341" t="n">
        <f aca="false">+[4]data1cf!N866</f>
        <v>11299.9874082776</v>
      </c>
      <c r="P866" s="341" t="n">
        <f aca="false">+[4]data1cf!O866</f>
        <v>11261.1487004273</v>
      </c>
      <c r="Q866" s="341" t="n">
        <f aca="false">+[4]data1cf!P866</f>
        <v>11353.727582799</v>
      </c>
      <c r="R866" s="341" t="n">
        <f aca="false">+[4]data1cf!Q866</f>
        <v>737.317975029787</v>
      </c>
      <c r="S866" s="341" t="n">
        <f aca="false">+[4]data1cf!R866</f>
        <v>0</v>
      </c>
      <c r="T866" s="341" t="n">
        <f aca="false">+[4]data1cf!S866</f>
        <v>0</v>
      </c>
      <c r="U866" s="341" t="n">
        <f aca="false">+[4]data1cf!T866</f>
        <v>0</v>
      </c>
      <c r="V866" s="341" t="n">
        <f aca="false">+[4]data1cf!U866</f>
        <v>0</v>
      </c>
      <c r="W866" s="341" t="n">
        <f aca="false">+[4]data1cf!V866</f>
        <v>0</v>
      </c>
      <c r="X866" s="341" t="n">
        <f aca="false">+[4]data1cf!W866</f>
        <v>0</v>
      </c>
      <c r="Y866" s="341" t="n">
        <f aca="false">+[4]data1cf!X866</f>
        <v>0</v>
      </c>
      <c r="Z866" s="341" t="n">
        <f aca="false">+[4]data1cf!Y866</f>
        <v>0</v>
      </c>
      <c r="AA866" s="341" t="n">
        <f aca="false">+[4]data1cf!Z866</f>
        <v>0</v>
      </c>
      <c r="AB866" s="341"/>
      <c r="AC866" s="342" t="n">
        <f aca="false">XNPV(0.1,B866:AA866,$B$1:$AA$1)</f>
        <v>26445.9719351844</v>
      </c>
      <c r="AD866" s="342" t="n">
        <f aca="false">SUMPRODUCT(B866:AA866,$B$1010:$AA$1010)</f>
        <v>51264.8257596288</v>
      </c>
      <c r="AE866" s="343" t="n">
        <f aca="false">SUMPRODUCT(B866:AA866,$B$1012:$AA$1012)</f>
        <v>50934.185517358</v>
      </c>
      <c r="AF866" s="344" t="n">
        <f aca="false">XIRR(B866:AA866,$B$1:$AA$1)</f>
        <v>0.168796092732275</v>
      </c>
      <c r="AG866" s="345" t="n">
        <f aca="false">1-EXP(-(1/0.25)*(AD866/ABS($AD$1010)))</f>
        <v>0.984536546726513</v>
      </c>
    </row>
    <row r="867" customFormat="false" ht="12.75" hidden="false" customHeight="false" outlineLevel="0" collapsed="false">
      <c r="A867" s="336"/>
      <c r="B867" s="341" t="n">
        <f aca="false">+[4]data1cf!A867</f>
        <v>-71091.1029672023</v>
      </c>
      <c r="C867" s="341" t="n">
        <f aca="false">+[4]data1cf!B867</f>
        <v>12203.8324843102</v>
      </c>
      <c r="D867" s="341" t="n">
        <f aca="false">+[4]data1cf!C867</f>
        <v>13163.5827913818</v>
      </c>
      <c r="E867" s="341" t="n">
        <f aca="false">+[4]data1cf!D867</f>
        <v>12651.2683053022</v>
      </c>
      <c r="F867" s="341" t="n">
        <f aca="false">+[4]data1cf!E867</f>
        <v>12460.2757986033</v>
      </c>
      <c r="G867" s="341" t="n">
        <f aca="false">+[4]data1cf!F867</f>
        <v>12202.4316674829</v>
      </c>
      <c r="H867" s="341" t="n">
        <f aca="false">+[4]data1cf!G867</f>
        <v>11814.1932165826</v>
      </c>
      <c r="I867" s="341" t="n">
        <f aca="false">+[4]data1cf!H867</f>
        <v>11795.6016056403</v>
      </c>
      <c r="J867" s="341" t="n">
        <f aca="false">+[4]data1cf!I867</f>
        <v>11661.0720935531</v>
      </c>
      <c r="K867" s="341" t="n">
        <f aca="false">+[4]data1cf!J867</f>
        <v>11724.6308846375</v>
      </c>
      <c r="L867" s="341" t="n">
        <f aca="false">+[4]data1cf!K867</f>
        <v>11769.2142806113</v>
      </c>
      <c r="M867" s="341" t="n">
        <f aca="false">+[4]data1cf!L867</f>
        <v>11750.8158060942</v>
      </c>
      <c r="N867" s="341" t="n">
        <f aca="false">+[4]data1cf!M867</f>
        <v>11590.6688781022</v>
      </c>
      <c r="O867" s="341" t="n">
        <f aca="false">+[4]data1cf!N867</f>
        <v>11596.168904498</v>
      </c>
      <c r="P867" s="341" t="n">
        <f aca="false">+[4]data1cf!O867</f>
        <v>11358.0345259058</v>
      </c>
      <c r="Q867" s="341" t="n">
        <f aca="false">+[4]data1cf!P867</f>
        <v>11346.0629917384</v>
      </c>
      <c r="R867" s="341" t="n">
        <f aca="false">+[4]data1cf!Q867</f>
        <v>815.386514592623</v>
      </c>
      <c r="S867" s="341" t="n">
        <f aca="false">+[4]data1cf!R867</f>
        <v>0</v>
      </c>
      <c r="T867" s="341" t="n">
        <f aca="false">+[4]data1cf!S867</f>
        <v>0</v>
      </c>
      <c r="U867" s="341" t="n">
        <f aca="false">+[4]data1cf!T867</f>
        <v>0</v>
      </c>
      <c r="V867" s="341" t="n">
        <f aca="false">+[4]data1cf!U867</f>
        <v>0</v>
      </c>
      <c r="W867" s="341" t="n">
        <f aca="false">+[4]data1cf!V867</f>
        <v>0</v>
      </c>
      <c r="X867" s="341" t="n">
        <f aca="false">+[4]data1cf!W867</f>
        <v>0</v>
      </c>
      <c r="Y867" s="341" t="n">
        <f aca="false">+[4]data1cf!X867</f>
        <v>0</v>
      </c>
      <c r="Z867" s="341" t="n">
        <f aca="false">+[4]data1cf!Y867</f>
        <v>0</v>
      </c>
      <c r="AA867" s="341" t="n">
        <f aca="false">+[4]data1cf!Z867</f>
        <v>0</v>
      </c>
      <c r="AB867" s="341"/>
      <c r="AC867" s="342" t="n">
        <f aca="false">XNPV(0.1,B867:AA867,$B$1:$AA$1)</f>
        <v>21161.5946087671</v>
      </c>
      <c r="AD867" s="342" t="n">
        <f aca="false">SUMPRODUCT(B867:AA867,$B$1010:$AA$1010)</f>
        <v>46367.6620798919</v>
      </c>
      <c r="AE867" s="343" t="n">
        <f aca="false">SUMPRODUCT(B867:AA867,$B$1012:$AA$1012)</f>
        <v>46031.784649126</v>
      </c>
      <c r="AF867" s="344" t="n">
        <f aca="false">XIRR(B867:AA867,$B$1:$AA$1)</f>
        <v>0.150602380940617</v>
      </c>
      <c r="AG867" s="345" t="n">
        <f aca="false">1-EXP(-(1/0.25)*(AD867/ABS($AD$1010)))</f>
        <v>0.976970940310891</v>
      </c>
    </row>
    <row r="868" customFormat="false" ht="12.75" hidden="false" customHeight="false" outlineLevel="0" collapsed="false">
      <c r="A868" s="336"/>
      <c r="B868" s="341" t="n">
        <f aca="false">+[4]data1cf!A868</f>
        <v>-73964.8363134567</v>
      </c>
      <c r="C868" s="341" t="n">
        <f aca="false">+[4]data1cf!B868</f>
        <v>12125.321845779</v>
      </c>
      <c r="D868" s="341" t="n">
        <f aca="false">+[4]data1cf!C868</f>
        <v>13201.5449314142</v>
      </c>
      <c r="E868" s="341" t="n">
        <f aca="false">+[4]data1cf!D868</f>
        <v>12823.6809356039</v>
      </c>
      <c r="F868" s="341" t="n">
        <f aca="false">+[4]data1cf!E868</f>
        <v>12603.217372295</v>
      </c>
      <c r="G868" s="341" t="n">
        <f aca="false">+[4]data1cf!F868</f>
        <v>12342.9749947158</v>
      </c>
      <c r="H868" s="341" t="n">
        <f aca="false">+[4]data1cf!G868</f>
        <v>11899.9975550047</v>
      </c>
      <c r="I868" s="341" t="n">
        <f aca="false">+[4]data1cf!H868</f>
        <v>11930.8541690267</v>
      </c>
      <c r="J868" s="341" t="n">
        <f aca="false">+[4]data1cf!I868</f>
        <v>11825.0993551303</v>
      </c>
      <c r="K868" s="341" t="n">
        <f aca="false">+[4]data1cf!J868</f>
        <v>11737.3937437682</v>
      </c>
      <c r="L868" s="341" t="n">
        <f aca="false">+[4]data1cf!K868</f>
        <v>11728.4619411517</v>
      </c>
      <c r="M868" s="341" t="n">
        <f aca="false">+[4]data1cf!L868</f>
        <v>11525.1345483313</v>
      </c>
      <c r="N868" s="341" t="n">
        <f aca="false">+[4]data1cf!M868</f>
        <v>11725.3446673747</v>
      </c>
      <c r="O868" s="341" t="n">
        <f aca="false">+[4]data1cf!N868</f>
        <v>11624.8588124239</v>
      </c>
      <c r="P868" s="341" t="n">
        <f aca="false">+[4]data1cf!O868</f>
        <v>11511.2391676065</v>
      </c>
      <c r="Q868" s="341" t="n">
        <f aca="false">+[4]data1cf!P868</f>
        <v>11421.0566187233</v>
      </c>
      <c r="R868" s="341" t="n">
        <f aca="false">+[4]data1cf!Q868</f>
        <v>848.347086580823</v>
      </c>
      <c r="S868" s="341" t="n">
        <f aca="false">+[4]data1cf!R868</f>
        <v>0</v>
      </c>
      <c r="T868" s="341" t="n">
        <f aca="false">+[4]data1cf!S868</f>
        <v>0</v>
      </c>
      <c r="U868" s="341" t="n">
        <f aca="false">+[4]data1cf!T868</f>
        <v>0</v>
      </c>
      <c r="V868" s="341" t="n">
        <f aca="false">+[4]data1cf!U868</f>
        <v>0</v>
      </c>
      <c r="W868" s="341" t="n">
        <f aca="false">+[4]data1cf!V868</f>
        <v>0</v>
      </c>
      <c r="X868" s="341" t="n">
        <f aca="false">+[4]data1cf!W868</f>
        <v>0</v>
      </c>
      <c r="Y868" s="341" t="n">
        <f aca="false">+[4]data1cf!X868</f>
        <v>0</v>
      </c>
      <c r="Z868" s="341" t="n">
        <f aca="false">+[4]data1cf!Y868</f>
        <v>0</v>
      </c>
      <c r="AA868" s="341" t="n">
        <f aca="false">+[4]data1cf!Z868</f>
        <v>0</v>
      </c>
      <c r="AB868" s="341"/>
      <c r="AC868" s="342" t="n">
        <f aca="false">XNPV(0.1,B868:AA868,$B$1:$AA$1)</f>
        <v>18783.7194727719</v>
      </c>
      <c r="AD868" s="342" t="n">
        <f aca="false">SUMPRODUCT(B868:AA868,$B$1010:$AA$1010)</f>
        <v>44135.2164749494</v>
      </c>
      <c r="AE868" s="343" t="n">
        <f aca="false">SUMPRODUCT(B868:AA868,$B$1012:$AA$1012)</f>
        <v>43797.4904550852</v>
      </c>
      <c r="AF868" s="344" t="n">
        <f aca="false">XIRR(B868:AA868,$B$1:$AA$1)</f>
        <v>0.143425508126971</v>
      </c>
      <c r="AG868" s="345" t="n">
        <f aca="false">1-EXP(-(1/0.25)*(AD868/ABS($AD$1010)))</f>
        <v>0.972386144405839</v>
      </c>
    </row>
    <row r="869" customFormat="false" ht="12.75" hidden="false" customHeight="false" outlineLevel="0" collapsed="false">
      <c r="A869" s="336"/>
      <c r="B869" s="341" t="n">
        <f aca="false">+[4]data1cf!A869</f>
        <v>-61781.1165416991</v>
      </c>
      <c r="C869" s="341" t="n">
        <f aca="false">+[4]data1cf!B869</f>
        <v>11916.1940780681</v>
      </c>
      <c r="D869" s="341" t="n">
        <f aca="false">+[4]data1cf!C869</f>
        <v>12808.6505554075</v>
      </c>
      <c r="E869" s="341" t="n">
        <f aca="false">+[4]data1cf!D869</f>
        <v>12393.2905179937</v>
      </c>
      <c r="F869" s="341" t="n">
        <f aca="false">+[4]data1cf!E869</f>
        <v>12021.4399682221</v>
      </c>
      <c r="G869" s="341" t="n">
        <f aca="false">+[4]data1cf!F869</f>
        <v>12010.2691385376</v>
      </c>
      <c r="H869" s="341" t="n">
        <f aca="false">+[4]data1cf!G869</f>
        <v>11746.6157197214</v>
      </c>
      <c r="I869" s="341" t="n">
        <f aca="false">+[4]data1cf!H869</f>
        <v>11553.098984</v>
      </c>
      <c r="J869" s="341" t="n">
        <f aca="false">+[4]data1cf!I869</f>
        <v>11607.9082764463</v>
      </c>
      <c r="K869" s="341" t="n">
        <f aca="false">+[4]data1cf!J869</f>
        <v>11543.9249911529</v>
      </c>
      <c r="L869" s="341" t="n">
        <f aca="false">+[4]data1cf!K869</f>
        <v>11462.9307764358</v>
      </c>
      <c r="M869" s="341" t="n">
        <f aca="false">+[4]data1cf!L869</f>
        <v>11477.7287296139</v>
      </c>
      <c r="N869" s="341" t="n">
        <f aca="false">+[4]data1cf!M869</f>
        <v>11417.6226139246</v>
      </c>
      <c r="O869" s="341" t="n">
        <f aca="false">+[4]data1cf!N869</f>
        <v>11390.8551359961</v>
      </c>
      <c r="P869" s="341" t="n">
        <f aca="false">+[4]data1cf!O869</f>
        <v>11246.4106025592</v>
      </c>
      <c r="Q869" s="341" t="n">
        <f aca="false">+[4]data1cf!P869</f>
        <v>11267.6240438544</v>
      </c>
      <c r="R869" s="341" t="n">
        <f aca="false">+[4]data1cf!Q869</f>
        <v>708.604694286672</v>
      </c>
      <c r="S869" s="341" t="n">
        <f aca="false">+[4]data1cf!R869</f>
        <v>0</v>
      </c>
      <c r="T869" s="341" t="n">
        <f aca="false">+[4]data1cf!S869</f>
        <v>0</v>
      </c>
      <c r="U869" s="341" t="n">
        <f aca="false">+[4]data1cf!T869</f>
        <v>0</v>
      </c>
      <c r="V869" s="341" t="n">
        <f aca="false">+[4]data1cf!U869</f>
        <v>0</v>
      </c>
      <c r="W869" s="341" t="n">
        <f aca="false">+[4]data1cf!V869</f>
        <v>0</v>
      </c>
      <c r="X869" s="341" t="n">
        <f aca="false">+[4]data1cf!W869</f>
        <v>0</v>
      </c>
      <c r="Y869" s="341" t="n">
        <f aca="false">+[4]data1cf!X869</f>
        <v>0</v>
      </c>
      <c r="Z869" s="341" t="n">
        <f aca="false">+[4]data1cf!Y869</f>
        <v>0</v>
      </c>
      <c r="AA869" s="341" t="n">
        <f aca="false">+[4]data1cf!Z869</f>
        <v>0</v>
      </c>
      <c r="AB869" s="341"/>
      <c r="AC869" s="342" t="n">
        <f aca="false">XNPV(0.1,B869:AA869,$B$1:$AA$1)</f>
        <v>28640.7465946357</v>
      </c>
      <c r="AD869" s="342" t="n">
        <f aca="false">SUMPRODUCT(B869:AA869,$B$1010:$AA$1010)</f>
        <v>53406.9188453326</v>
      </c>
      <c r="AE869" s="343" t="n">
        <f aca="false">SUMPRODUCT(B869:AA869,$B$1012:$AA$1012)</f>
        <v>53076.8306428864</v>
      </c>
      <c r="AF869" s="344" t="n">
        <f aca="false">XIRR(B869:AA869,$B$1:$AA$1)</f>
        <v>0.176918238314566</v>
      </c>
      <c r="AG869" s="345" t="n">
        <f aca="false">1-EXP(-(1/0.25)*(AD869/ABS($AD$1010)))</f>
        <v>0.987008870009167</v>
      </c>
    </row>
    <row r="870" customFormat="false" ht="12.75" hidden="false" customHeight="false" outlineLevel="0" collapsed="false">
      <c r="A870" s="336"/>
      <c r="B870" s="341" t="n">
        <f aca="false">+[4]data1cf!A870</f>
        <v>-70079.1826827913</v>
      </c>
      <c r="C870" s="341" t="n">
        <f aca="false">+[4]data1cf!B870</f>
        <v>12036.2522589368</v>
      </c>
      <c r="D870" s="341" t="n">
        <f aca="false">+[4]data1cf!C870</f>
        <v>13135.149985195</v>
      </c>
      <c r="E870" s="341" t="n">
        <f aca="false">+[4]data1cf!D870</f>
        <v>12720.8899189041</v>
      </c>
      <c r="F870" s="341" t="n">
        <f aca="false">+[4]data1cf!E870</f>
        <v>12492.4686739553</v>
      </c>
      <c r="G870" s="341" t="n">
        <f aca="false">+[4]data1cf!F870</f>
        <v>12143.4703471884</v>
      </c>
      <c r="H870" s="341" t="n">
        <f aca="false">+[4]data1cf!G870</f>
        <v>11910.7619490456</v>
      </c>
      <c r="I870" s="341" t="n">
        <f aca="false">+[4]data1cf!H870</f>
        <v>11898.3117957887</v>
      </c>
      <c r="J870" s="341" t="n">
        <f aca="false">+[4]data1cf!I870</f>
        <v>11656.9142033697</v>
      </c>
      <c r="K870" s="341" t="n">
        <f aca="false">+[4]data1cf!J870</f>
        <v>11630.2762165617</v>
      </c>
      <c r="L870" s="341" t="n">
        <f aca="false">+[4]data1cf!K870</f>
        <v>11530.2516741227</v>
      </c>
      <c r="M870" s="341" t="n">
        <f aca="false">+[4]data1cf!L870</f>
        <v>11724.8766670325</v>
      </c>
      <c r="N870" s="341" t="n">
        <f aca="false">+[4]data1cf!M870</f>
        <v>11651.679869791</v>
      </c>
      <c r="O870" s="341" t="n">
        <f aca="false">+[4]data1cf!N870</f>
        <v>11444.3473338305</v>
      </c>
      <c r="P870" s="341" t="n">
        <f aca="false">+[4]data1cf!O870</f>
        <v>11422.7552112145</v>
      </c>
      <c r="Q870" s="341" t="n">
        <f aca="false">+[4]data1cf!P870</f>
        <v>11484.3915516911</v>
      </c>
      <c r="R870" s="341" t="n">
        <f aca="false">+[4]data1cf!Q870</f>
        <v>803.780193698543</v>
      </c>
      <c r="S870" s="341" t="n">
        <f aca="false">+[4]data1cf!R870</f>
        <v>0</v>
      </c>
      <c r="T870" s="341" t="n">
        <f aca="false">+[4]data1cf!S870</f>
        <v>0</v>
      </c>
      <c r="U870" s="341" t="n">
        <f aca="false">+[4]data1cf!T870</f>
        <v>0</v>
      </c>
      <c r="V870" s="341" t="n">
        <f aca="false">+[4]data1cf!U870</f>
        <v>0</v>
      </c>
      <c r="W870" s="341" t="n">
        <f aca="false">+[4]data1cf!V870</f>
        <v>0</v>
      </c>
      <c r="X870" s="341" t="n">
        <f aca="false">+[4]data1cf!W870</f>
        <v>0</v>
      </c>
      <c r="Y870" s="341" t="n">
        <f aca="false">+[4]data1cf!X870</f>
        <v>0</v>
      </c>
      <c r="Z870" s="341" t="n">
        <f aca="false">+[4]data1cf!Y870</f>
        <v>0</v>
      </c>
      <c r="AA870" s="341" t="n">
        <f aca="false">+[4]data1cf!Z870</f>
        <v>0</v>
      </c>
      <c r="AB870" s="341"/>
      <c r="AC870" s="342" t="n">
        <f aca="false">XNPV(0.1,B870:AA870,$B$1:$AA$1)</f>
        <v>22022.5020240303</v>
      </c>
      <c r="AD870" s="342" t="n">
        <f aca="false">SUMPRODUCT(B870:AA870,$B$1010:$AA$1010)</f>
        <v>47209.2261637445</v>
      </c>
      <c r="AE870" s="343" t="n">
        <f aca="false">SUMPRODUCT(B870:AA870,$B$1012:$AA$1012)</f>
        <v>46873.6248814859</v>
      </c>
      <c r="AF870" s="344" t="n">
        <f aca="false">XIRR(B870:AA870,$B$1:$AA$1)</f>
        <v>0.153245786917708</v>
      </c>
      <c r="AG870" s="345" t="n">
        <f aca="false">1-EXP(-(1/0.25)*(AD870/ABS($AD$1010)))</f>
        <v>0.978494386526366</v>
      </c>
    </row>
    <row r="871" customFormat="false" ht="12.75" hidden="false" customHeight="false" outlineLevel="0" collapsed="false">
      <c r="A871" s="336"/>
      <c r="B871" s="341" t="n">
        <f aca="false">+[4]data1cf!A871</f>
        <v>-62692.9919609954</v>
      </c>
      <c r="C871" s="341" t="n">
        <f aca="false">+[4]data1cf!B871</f>
        <v>11888.9395763801</v>
      </c>
      <c r="D871" s="341" t="n">
        <f aca="false">+[4]data1cf!C871</f>
        <v>12740.297429596</v>
      </c>
      <c r="E871" s="341" t="n">
        <f aca="false">+[4]data1cf!D871</f>
        <v>12441.8145114349</v>
      </c>
      <c r="F871" s="341" t="n">
        <f aca="false">+[4]data1cf!E871</f>
        <v>12121.8684913087</v>
      </c>
      <c r="G871" s="341" t="n">
        <f aca="false">+[4]data1cf!F871</f>
        <v>11988.5458406723</v>
      </c>
      <c r="H871" s="341" t="n">
        <f aca="false">+[4]data1cf!G871</f>
        <v>11791.6471868533</v>
      </c>
      <c r="I871" s="341" t="n">
        <f aca="false">+[4]data1cf!H871</f>
        <v>11683.2652353933</v>
      </c>
      <c r="J871" s="341" t="n">
        <f aca="false">+[4]data1cf!I871</f>
        <v>11706.6752465476</v>
      </c>
      <c r="K871" s="341" t="n">
        <f aca="false">+[4]data1cf!J871</f>
        <v>11600.9755797574</v>
      </c>
      <c r="L871" s="341" t="n">
        <f aca="false">+[4]data1cf!K871</f>
        <v>11547.3241972003</v>
      </c>
      <c r="M871" s="341" t="n">
        <f aca="false">+[4]data1cf!L871</f>
        <v>11435.8640322933</v>
      </c>
      <c r="N871" s="341" t="n">
        <f aca="false">+[4]data1cf!M871</f>
        <v>11312.5642406023</v>
      </c>
      <c r="O871" s="341" t="n">
        <f aca="false">+[4]data1cf!N871</f>
        <v>11375.1982969543</v>
      </c>
      <c r="P871" s="341" t="n">
        <f aca="false">+[4]data1cf!O871</f>
        <v>11223.9135428316</v>
      </c>
      <c r="Q871" s="341" t="n">
        <f aca="false">+[4]data1cf!P871</f>
        <v>11291.295460948</v>
      </c>
      <c r="R871" s="341" t="n">
        <f aca="false">+[4]data1cf!Q871</f>
        <v>719.063540595832</v>
      </c>
      <c r="S871" s="341" t="n">
        <f aca="false">+[4]data1cf!R871</f>
        <v>0</v>
      </c>
      <c r="T871" s="341" t="n">
        <f aca="false">+[4]data1cf!S871</f>
        <v>0</v>
      </c>
      <c r="U871" s="341" t="n">
        <f aca="false">+[4]data1cf!T871</f>
        <v>0</v>
      </c>
      <c r="V871" s="341" t="n">
        <f aca="false">+[4]data1cf!U871</f>
        <v>0</v>
      </c>
      <c r="W871" s="341" t="n">
        <f aca="false">+[4]data1cf!V871</f>
        <v>0</v>
      </c>
      <c r="X871" s="341" t="n">
        <f aca="false">+[4]data1cf!W871</f>
        <v>0</v>
      </c>
      <c r="Y871" s="341" t="n">
        <f aca="false">+[4]data1cf!X871</f>
        <v>0</v>
      </c>
      <c r="Z871" s="341" t="n">
        <f aca="false">+[4]data1cf!Y871</f>
        <v>0</v>
      </c>
      <c r="AA871" s="341" t="n">
        <f aca="false">+[4]data1cf!Z871</f>
        <v>0</v>
      </c>
      <c r="AB871" s="341"/>
      <c r="AC871" s="342" t="n">
        <f aca="false">XNPV(0.1,B871:AA871,$B$1:$AA$1)</f>
        <v>27883.444361856</v>
      </c>
      <c r="AD871" s="342" t="n">
        <f aca="false">SUMPRODUCT(B871:AA871,$B$1010:$AA$1010)</f>
        <v>52704.9000913144</v>
      </c>
      <c r="AE871" s="343" t="n">
        <f aca="false">SUMPRODUCT(B871:AA871,$B$1012:$AA$1012)</f>
        <v>52374.1864381712</v>
      </c>
      <c r="AF871" s="344" t="n">
        <f aca="false">XIRR(B871:AA871,$B$1:$AA$1)</f>
        <v>0.17391461182862</v>
      </c>
      <c r="AG871" s="345" t="n">
        <f aca="false">1-EXP(-(1/0.25)*(AD871/ABS($AD$1010)))</f>
        <v>0.986245572994743</v>
      </c>
    </row>
    <row r="872" customFormat="false" ht="12.75" hidden="false" customHeight="false" outlineLevel="0" collapsed="false">
      <c r="A872" s="336"/>
      <c r="B872" s="341" t="n">
        <f aca="false">+[4]data1cf!A872</f>
        <v>-69966.621691448</v>
      </c>
      <c r="C872" s="341" t="n">
        <f aca="false">+[4]data1cf!B872</f>
        <v>12045.5194035034</v>
      </c>
      <c r="D872" s="341" t="n">
        <f aca="false">+[4]data1cf!C872</f>
        <v>13220.6426187862</v>
      </c>
      <c r="E872" s="341" t="n">
        <f aca="false">+[4]data1cf!D872</f>
        <v>12707.3692064601</v>
      </c>
      <c r="F872" s="341" t="n">
        <f aca="false">+[4]data1cf!E872</f>
        <v>12408.4086720573</v>
      </c>
      <c r="G872" s="341" t="n">
        <f aca="false">+[4]data1cf!F872</f>
        <v>12139.0388396887</v>
      </c>
      <c r="H872" s="341" t="n">
        <f aca="false">+[4]data1cf!G872</f>
        <v>11906.5248117708</v>
      </c>
      <c r="I872" s="341" t="n">
        <f aca="false">+[4]data1cf!H872</f>
        <v>11694.9687020893</v>
      </c>
      <c r="J872" s="341" t="n">
        <f aca="false">+[4]data1cf!I872</f>
        <v>11657.7068081289</v>
      </c>
      <c r="K872" s="341" t="n">
        <f aca="false">+[4]data1cf!J872</f>
        <v>11735.2598618218</v>
      </c>
      <c r="L872" s="341" t="n">
        <f aca="false">+[4]data1cf!K872</f>
        <v>11656.9404509744</v>
      </c>
      <c r="M872" s="341" t="n">
        <f aca="false">+[4]data1cf!L872</f>
        <v>11750.6584763837</v>
      </c>
      <c r="N872" s="341" t="n">
        <f aca="false">+[4]data1cf!M872</f>
        <v>11526.2526096063</v>
      </c>
      <c r="O872" s="341" t="n">
        <f aca="false">+[4]data1cf!N872</f>
        <v>11484.8306006944</v>
      </c>
      <c r="P872" s="341" t="n">
        <f aca="false">+[4]data1cf!O872</f>
        <v>11327.6766525387</v>
      </c>
      <c r="Q872" s="341" t="n">
        <f aca="false">+[4]data1cf!P872</f>
        <v>11401.2481346674</v>
      </c>
      <c r="R872" s="341" t="n">
        <f aca="false">+[4]data1cf!Q872</f>
        <v>802.489164152232</v>
      </c>
      <c r="S872" s="341" t="n">
        <f aca="false">+[4]data1cf!R872</f>
        <v>0</v>
      </c>
      <c r="T872" s="341" t="n">
        <f aca="false">+[4]data1cf!S872</f>
        <v>0</v>
      </c>
      <c r="U872" s="341" t="n">
        <f aca="false">+[4]data1cf!T872</f>
        <v>0</v>
      </c>
      <c r="V872" s="341" t="n">
        <f aca="false">+[4]data1cf!U872</f>
        <v>0</v>
      </c>
      <c r="W872" s="341" t="n">
        <f aca="false">+[4]data1cf!V872</f>
        <v>0</v>
      </c>
      <c r="X872" s="341" t="n">
        <f aca="false">+[4]data1cf!W872</f>
        <v>0</v>
      </c>
      <c r="Y872" s="341" t="n">
        <f aca="false">+[4]data1cf!X872</f>
        <v>0</v>
      </c>
      <c r="Z872" s="341" t="n">
        <f aca="false">+[4]data1cf!Y872</f>
        <v>0</v>
      </c>
      <c r="AA872" s="341" t="n">
        <f aca="false">+[4]data1cf!Z872</f>
        <v>0</v>
      </c>
      <c r="AB872" s="341"/>
      <c r="AC872" s="342" t="n">
        <f aca="false">XNPV(0.1,B872:AA872,$B$1:$AA$1)</f>
        <v>22066.4490288809</v>
      </c>
      <c r="AD872" s="342" t="n">
        <f aca="false">SUMPRODUCT(B872:AA872,$B$1010:$AA$1010)</f>
        <v>47213.6291388746</v>
      </c>
      <c r="AE872" s="343" t="n">
        <f aca="false">SUMPRODUCT(B872:AA872,$B$1012:$AA$1012)</f>
        <v>46878.5722698212</v>
      </c>
      <c r="AF872" s="344" t="n">
        <f aca="false">XIRR(B872:AA872,$B$1:$AA$1)</f>
        <v>0.153476287459346</v>
      </c>
      <c r="AG872" s="345" t="n">
        <f aca="false">1-EXP(-(1/0.25)*(AD872/ABS($AD$1010)))</f>
        <v>0.978502086007551</v>
      </c>
    </row>
    <row r="873" customFormat="false" ht="12.75" hidden="false" customHeight="false" outlineLevel="0" collapsed="false">
      <c r="A873" s="336"/>
      <c r="B873" s="341" t="n">
        <f aca="false">+[4]data1cf!A873</f>
        <v>-69533.3829242147</v>
      </c>
      <c r="C873" s="341" t="n">
        <f aca="false">+[4]data1cf!B873</f>
        <v>11889.918321595</v>
      </c>
      <c r="D873" s="341" t="n">
        <f aca="false">+[4]data1cf!C873</f>
        <v>12955.8988467781</v>
      </c>
      <c r="E873" s="341" t="n">
        <f aca="false">+[4]data1cf!D873</f>
        <v>12712.7667614408</v>
      </c>
      <c r="F873" s="341" t="n">
        <f aca="false">+[4]data1cf!E873</f>
        <v>12429.8680025005</v>
      </c>
      <c r="G873" s="341" t="n">
        <f aca="false">+[4]data1cf!F873</f>
        <v>12225.9104032822</v>
      </c>
      <c r="H873" s="341" t="n">
        <f aca="false">+[4]data1cf!G873</f>
        <v>11841.6542754935</v>
      </c>
      <c r="I873" s="341" t="n">
        <f aca="false">+[4]data1cf!H873</f>
        <v>11764.0252597494</v>
      </c>
      <c r="J873" s="341" t="n">
        <f aca="false">+[4]data1cf!I873</f>
        <v>11747.9707880513</v>
      </c>
      <c r="K873" s="341" t="n">
        <f aca="false">+[4]data1cf!J873</f>
        <v>11574.9557540968</v>
      </c>
      <c r="L873" s="341" t="n">
        <f aca="false">+[4]data1cf!K873</f>
        <v>11706.0391519708</v>
      </c>
      <c r="M873" s="341" t="n">
        <f aca="false">+[4]data1cf!L873</f>
        <v>11511.3996728871</v>
      </c>
      <c r="N873" s="341" t="n">
        <f aca="false">+[4]data1cf!M873</f>
        <v>11481.2416215969</v>
      </c>
      <c r="O873" s="341" t="n">
        <f aca="false">+[4]data1cf!N873</f>
        <v>11529.0710376727</v>
      </c>
      <c r="P873" s="341" t="n">
        <f aca="false">+[4]data1cf!O873</f>
        <v>11502.9893115026</v>
      </c>
      <c r="Q873" s="341" t="n">
        <f aca="false">+[4]data1cf!P873</f>
        <v>11287.654003089</v>
      </c>
      <c r="R873" s="341" t="n">
        <f aca="false">+[4]data1cf!Q873</f>
        <v>797.520088787572</v>
      </c>
      <c r="S873" s="341" t="n">
        <f aca="false">+[4]data1cf!R873</f>
        <v>0</v>
      </c>
      <c r="T873" s="341" t="n">
        <f aca="false">+[4]data1cf!S873</f>
        <v>0</v>
      </c>
      <c r="U873" s="341" t="n">
        <f aca="false">+[4]data1cf!T873</f>
        <v>0</v>
      </c>
      <c r="V873" s="341" t="n">
        <f aca="false">+[4]data1cf!U873</f>
        <v>0</v>
      </c>
      <c r="W873" s="341" t="n">
        <f aca="false">+[4]data1cf!V873</f>
        <v>0</v>
      </c>
      <c r="X873" s="341" t="n">
        <f aca="false">+[4]data1cf!W873</f>
        <v>0</v>
      </c>
      <c r="Y873" s="341" t="n">
        <f aca="false">+[4]data1cf!X873</f>
        <v>0</v>
      </c>
      <c r="Z873" s="341" t="n">
        <f aca="false">+[4]data1cf!Y873</f>
        <v>0</v>
      </c>
      <c r="AA873" s="341" t="n">
        <f aca="false">+[4]data1cf!Z873</f>
        <v>0</v>
      </c>
      <c r="AB873" s="341"/>
      <c r="AC873" s="342" t="n">
        <f aca="false">XNPV(0.1,B873:AA873,$B$1:$AA$1)</f>
        <v>22136.5517863168</v>
      </c>
      <c r="AD873" s="342" t="n">
        <f aca="false">SUMPRODUCT(B873:AA873,$B$1010:$AA$1010)</f>
        <v>47241.9784655371</v>
      </c>
      <c r="AE873" s="343" t="n">
        <f aca="false">SUMPRODUCT(B873:AA873,$B$1012:$AA$1012)</f>
        <v>46907.4778684334</v>
      </c>
      <c r="AF873" s="344" t="n">
        <f aca="false">XIRR(B873:AA873,$B$1:$AA$1)</f>
        <v>0.153814955633696</v>
      </c>
      <c r="AG873" s="345" t="n">
        <f aca="false">1-EXP(-(1/0.25)*(AD873/ABS($AD$1010)))</f>
        <v>0.978551594495176</v>
      </c>
    </row>
    <row r="874" customFormat="false" ht="12.75" hidden="false" customHeight="false" outlineLevel="0" collapsed="false">
      <c r="A874" s="336"/>
      <c r="B874" s="341" t="n">
        <f aca="false">+[4]data1cf!A874</f>
        <v>-67107.6590727305</v>
      </c>
      <c r="C874" s="341" t="n">
        <f aca="false">+[4]data1cf!B874</f>
        <v>11850.4366504952</v>
      </c>
      <c r="D874" s="341" t="n">
        <f aca="false">+[4]data1cf!C874</f>
        <v>12918.4944338646</v>
      </c>
      <c r="E874" s="341" t="n">
        <f aca="false">+[4]data1cf!D874</f>
        <v>12560.2318820189</v>
      </c>
      <c r="F874" s="341" t="n">
        <f aca="false">+[4]data1cf!E874</f>
        <v>12322.199311594</v>
      </c>
      <c r="G874" s="341" t="n">
        <f aca="false">+[4]data1cf!F874</f>
        <v>12258.2904279231</v>
      </c>
      <c r="H874" s="341" t="n">
        <f aca="false">+[4]data1cf!G874</f>
        <v>12044.3654098597</v>
      </c>
      <c r="I874" s="341" t="n">
        <f aca="false">+[4]data1cf!H874</f>
        <v>11839.6390501737</v>
      </c>
      <c r="J874" s="341" t="n">
        <f aca="false">+[4]data1cf!I874</f>
        <v>11743.8285517033</v>
      </c>
      <c r="K874" s="341" t="n">
        <f aca="false">+[4]data1cf!J874</f>
        <v>11644.6766383298</v>
      </c>
      <c r="L874" s="341" t="n">
        <f aca="false">+[4]data1cf!K874</f>
        <v>11580.8181227413</v>
      </c>
      <c r="M874" s="341" t="n">
        <f aca="false">+[4]data1cf!L874</f>
        <v>11443.7426739638</v>
      </c>
      <c r="N874" s="341" t="n">
        <f aca="false">+[4]data1cf!M874</f>
        <v>11453.3314112729</v>
      </c>
      <c r="O874" s="341" t="n">
        <f aca="false">+[4]data1cf!N874</f>
        <v>11345.0153877044</v>
      </c>
      <c r="P874" s="341" t="n">
        <f aca="false">+[4]data1cf!O874</f>
        <v>11308.0154144458</v>
      </c>
      <c r="Q874" s="341" t="n">
        <f aca="false">+[4]data1cf!P874</f>
        <v>11363.6893344686</v>
      </c>
      <c r="R874" s="341" t="n">
        <f aca="false">+[4]data1cf!Q874</f>
        <v>769.69800650059</v>
      </c>
      <c r="S874" s="341" t="n">
        <f aca="false">+[4]data1cf!R874</f>
        <v>0</v>
      </c>
      <c r="T874" s="341" t="n">
        <f aca="false">+[4]data1cf!S874</f>
        <v>0</v>
      </c>
      <c r="U874" s="341" t="n">
        <f aca="false">+[4]data1cf!T874</f>
        <v>0</v>
      </c>
      <c r="V874" s="341" t="n">
        <f aca="false">+[4]data1cf!U874</f>
        <v>0</v>
      </c>
      <c r="W874" s="341" t="n">
        <f aca="false">+[4]data1cf!V874</f>
        <v>0</v>
      </c>
      <c r="X874" s="341" t="n">
        <f aca="false">+[4]data1cf!W874</f>
        <v>0</v>
      </c>
      <c r="Y874" s="341" t="n">
        <f aca="false">+[4]data1cf!X874</f>
        <v>0</v>
      </c>
      <c r="Z874" s="341" t="n">
        <f aca="false">+[4]data1cf!Y874</f>
        <v>0</v>
      </c>
      <c r="AA874" s="341" t="n">
        <f aca="false">+[4]data1cf!Z874</f>
        <v>0</v>
      </c>
      <c r="AB874" s="341"/>
      <c r="AC874" s="342" t="n">
        <f aca="false">XNPV(0.1,B874:AA874,$B$1:$AA$1)</f>
        <v>24335.0073429495</v>
      </c>
      <c r="AD874" s="342" t="n">
        <f aca="false">SUMPRODUCT(B874:AA874,$B$1010:$AA$1010)</f>
        <v>49380.0350836706</v>
      </c>
      <c r="AE874" s="343" t="n">
        <f aca="false">SUMPRODUCT(B874:AA874,$B$1012:$AA$1012)</f>
        <v>49046.5017943404</v>
      </c>
      <c r="AF874" s="344" t="n">
        <f aca="false">XIRR(B874:AA874,$B$1:$AA$1)</f>
        <v>0.16092753231672</v>
      </c>
      <c r="AG874" s="345" t="n">
        <f aca="false">1-EXP(-(1/0.25)*(AD874/ABS($AD$1010)))</f>
        <v>0.98197488585937</v>
      </c>
    </row>
    <row r="875" customFormat="false" ht="12.75" hidden="false" customHeight="false" outlineLevel="0" collapsed="false">
      <c r="A875" s="336"/>
      <c r="B875" s="341" t="n">
        <f aca="false">+[4]data1cf!A875</f>
        <v>-69751.6231246161</v>
      </c>
      <c r="C875" s="341" t="n">
        <f aca="false">+[4]data1cf!B875</f>
        <v>12071.6671183601</v>
      </c>
      <c r="D875" s="341" t="n">
        <f aca="false">+[4]data1cf!C875</f>
        <v>13049.4573899492</v>
      </c>
      <c r="E875" s="341" t="n">
        <f aca="false">+[4]data1cf!D875</f>
        <v>12899.7719110354</v>
      </c>
      <c r="F875" s="341" t="n">
        <f aca="false">+[4]data1cf!E875</f>
        <v>12574.9964441396</v>
      </c>
      <c r="G875" s="341" t="n">
        <f aca="false">+[4]data1cf!F875</f>
        <v>12114.7954382667</v>
      </c>
      <c r="H875" s="341" t="n">
        <f aca="false">+[4]data1cf!G875</f>
        <v>11915.8719544647</v>
      </c>
      <c r="I875" s="341" t="n">
        <f aca="false">+[4]data1cf!H875</f>
        <v>11777.6403628751</v>
      </c>
      <c r="J875" s="341" t="n">
        <f aca="false">+[4]data1cf!I875</f>
        <v>11706.1763010685</v>
      </c>
      <c r="K875" s="341" t="n">
        <f aca="false">+[4]data1cf!J875</f>
        <v>11592.5906593433</v>
      </c>
      <c r="L875" s="341" t="n">
        <f aca="false">+[4]data1cf!K875</f>
        <v>11722.741802637</v>
      </c>
      <c r="M875" s="341" t="n">
        <f aca="false">+[4]data1cf!L875</f>
        <v>11608.3487316697</v>
      </c>
      <c r="N875" s="341" t="n">
        <f aca="false">+[4]data1cf!M875</f>
        <v>11656.8543905181</v>
      </c>
      <c r="O875" s="341" t="n">
        <f aca="false">+[4]data1cf!N875</f>
        <v>11455.8128602962</v>
      </c>
      <c r="P875" s="341" t="n">
        <f aca="false">+[4]data1cf!O875</f>
        <v>11313.8447487601</v>
      </c>
      <c r="Q875" s="341" t="n">
        <f aca="false">+[4]data1cf!P875</f>
        <v>11465.5583045791</v>
      </c>
      <c r="R875" s="341" t="n">
        <f aca="false">+[4]data1cf!Q875</f>
        <v>800.023216590096</v>
      </c>
      <c r="S875" s="341" t="n">
        <f aca="false">+[4]data1cf!R875</f>
        <v>0</v>
      </c>
      <c r="T875" s="341" t="n">
        <f aca="false">+[4]data1cf!S875</f>
        <v>0</v>
      </c>
      <c r="U875" s="341" t="n">
        <f aca="false">+[4]data1cf!T875</f>
        <v>0</v>
      </c>
      <c r="V875" s="341" t="n">
        <f aca="false">+[4]data1cf!U875</f>
        <v>0</v>
      </c>
      <c r="W875" s="341" t="n">
        <f aca="false">+[4]data1cf!V875</f>
        <v>0</v>
      </c>
      <c r="X875" s="341" t="n">
        <f aca="false">+[4]data1cf!W875</f>
        <v>0</v>
      </c>
      <c r="Y875" s="341" t="n">
        <f aca="false">+[4]data1cf!X875</f>
        <v>0</v>
      </c>
      <c r="Z875" s="341" t="n">
        <f aca="false">+[4]data1cf!Y875</f>
        <v>0</v>
      </c>
      <c r="AA875" s="341" t="n">
        <f aca="false">+[4]data1cf!Z875</f>
        <v>0</v>
      </c>
      <c r="AB875" s="341"/>
      <c r="AC875" s="342" t="n">
        <f aca="false">XNPV(0.1,B875:AA875,$B$1:$AA$1)</f>
        <v>22436.6968596532</v>
      </c>
      <c r="AD875" s="342" t="n">
        <f aca="false">SUMPRODUCT(B875:AA875,$B$1010:$AA$1010)</f>
        <v>47621.100674227</v>
      </c>
      <c r="AE875" s="343" t="n">
        <f aca="false">SUMPRODUCT(B875:AA875,$B$1012:$AA$1012)</f>
        <v>47285.6129943329</v>
      </c>
      <c r="AF875" s="344" t="n">
        <f aca="false">XIRR(B875:AA875,$B$1:$AA$1)</f>
        <v>0.154508160887539</v>
      </c>
      <c r="AG875" s="345" t="n">
        <f aca="false">1-EXP(-(1/0.25)*(AD875/ABS($AD$1010)))</f>
        <v>0.979202828722785</v>
      </c>
    </row>
    <row r="876" customFormat="false" ht="12.75" hidden="false" customHeight="false" outlineLevel="0" collapsed="false">
      <c r="A876" s="336"/>
      <c r="B876" s="341" t="n">
        <f aca="false">+[4]data1cf!A876</f>
        <v>-73588.0427251235</v>
      </c>
      <c r="C876" s="341" t="n">
        <f aca="false">+[4]data1cf!B876</f>
        <v>12240.990799014</v>
      </c>
      <c r="D876" s="341" t="n">
        <f aca="false">+[4]data1cf!C876</f>
        <v>13259.6072691959</v>
      </c>
      <c r="E876" s="341" t="n">
        <f aca="false">+[4]data1cf!D876</f>
        <v>12858.5194326457</v>
      </c>
      <c r="F876" s="341" t="n">
        <f aca="false">+[4]data1cf!E876</f>
        <v>12623.5684638635</v>
      </c>
      <c r="G876" s="341" t="n">
        <f aca="false">+[4]data1cf!F876</f>
        <v>12381.9704617079</v>
      </c>
      <c r="H876" s="341" t="n">
        <f aca="false">+[4]data1cf!G876</f>
        <v>11947.5663628982</v>
      </c>
      <c r="I876" s="341" t="n">
        <f aca="false">+[4]data1cf!H876</f>
        <v>11849.1806909367</v>
      </c>
      <c r="J876" s="341" t="n">
        <f aca="false">+[4]data1cf!I876</f>
        <v>11685.6259353799</v>
      </c>
      <c r="K876" s="341" t="n">
        <f aca="false">+[4]data1cf!J876</f>
        <v>11820.9258747787</v>
      </c>
      <c r="L876" s="341" t="n">
        <f aca="false">+[4]data1cf!K876</f>
        <v>11847.7906219995</v>
      </c>
      <c r="M876" s="341" t="n">
        <f aca="false">+[4]data1cf!L876</f>
        <v>11682.4889360861</v>
      </c>
      <c r="N876" s="341" t="n">
        <f aca="false">+[4]data1cf!M876</f>
        <v>11637.9297088317</v>
      </c>
      <c r="O876" s="341" t="n">
        <f aca="false">+[4]data1cf!N876</f>
        <v>11647.580678144</v>
      </c>
      <c r="P876" s="341" t="n">
        <f aca="false">+[4]data1cf!O876</f>
        <v>11552.2962998793</v>
      </c>
      <c r="Q876" s="341" t="n">
        <f aca="false">+[4]data1cf!P876</f>
        <v>11476.6632063209</v>
      </c>
      <c r="R876" s="341" t="n">
        <f aca="false">+[4]data1cf!Q876</f>
        <v>844.025414840076</v>
      </c>
      <c r="S876" s="341" t="n">
        <f aca="false">+[4]data1cf!R876</f>
        <v>0</v>
      </c>
      <c r="T876" s="341" t="n">
        <f aca="false">+[4]data1cf!S876</f>
        <v>0</v>
      </c>
      <c r="U876" s="341" t="n">
        <f aca="false">+[4]data1cf!T876</f>
        <v>0</v>
      </c>
      <c r="V876" s="341" t="n">
        <f aca="false">+[4]data1cf!U876</f>
        <v>0</v>
      </c>
      <c r="W876" s="341" t="n">
        <f aca="false">+[4]data1cf!V876</f>
        <v>0</v>
      </c>
      <c r="X876" s="341" t="n">
        <f aca="false">+[4]data1cf!W876</f>
        <v>0</v>
      </c>
      <c r="Y876" s="341" t="n">
        <f aca="false">+[4]data1cf!X876</f>
        <v>0</v>
      </c>
      <c r="Z876" s="341" t="n">
        <f aca="false">+[4]data1cf!Y876</f>
        <v>0</v>
      </c>
      <c r="AA876" s="341" t="n">
        <f aca="false">+[4]data1cf!Z876</f>
        <v>0</v>
      </c>
      <c r="AB876" s="341"/>
      <c r="AC876" s="342" t="n">
        <f aca="false">XNPV(0.1,B876:AA876,$B$1:$AA$1)</f>
        <v>19436.2171511542</v>
      </c>
      <c r="AD876" s="342" t="n">
        <f aca="false">SUMPRODUCT(B876:AA876,$B$1010:$AA$1010)</f>
        <v>44839.018493593</v>
      </c>
      <c r="AE876" s="343" t="n">
        <f aca="false">SUMPRODUCT(B876:AA876,$B$1012:$AA$1012)</f>
        <v>44500.5424562282</v>
      </c>
      <c r="AF876" s="344" t="n">
        <f aca="false">XIRR(B876:AA876,$B$1:$AA$1)</f>
        <v>0.145138528477554</v>
      </c>
      <c r="AG876" s="345" t="n">
        <f aca="false">1-EXP(-(1/0.25)*(AD876/ABS($AD$1010)))</f>
        <v>0.973922347768374</v>
      </c>
    </row>
    <row r="877" customFormat="false" ht="12.75" hidden="false" customHeight="false" outlineLevel="0" collapsed="false">
      <c r="A877" s="336"/>
      <c r="B877" s="341" t="n">
        <f aca="false">+[4]data1cf!A877</f>
        <v>-62965.3574821098</v>
      </c>
      <c r="C877" s="341" t="n">
        <f aca="false">+[4]data1cf!B877</f>
        <v>11946.4856722601</v>
      </c>
      <c r="D877" s="341" t="n">
        <f aca="false">+[4]data1cf!C877</f>
        <v>12874.1692912812</v>
      </c>
      <c r="E877" s="341" t="n">
        <f aca="false">+[4]data1cf!D877</f>
        <v>12589.4870408484</v>
      </c>
      <c r="F877" s="341" t="n">
        <f aca="false">+[4]data1cf!E877</f>
        <v>12325.7883476924</v>
      </c>
      <c r="G877" s="341" t="n">
        <f aca="false">+[4]data1cf!F877</f>
        <v>12029.2920150455</v>
      </c>
      <c r="H877" s="341" t="n">
        <f aca="false">+[4]data1cf!G877</f>
        <v>11775.3284773227</v>
      </c>
      <c r="I877" s="341" t="n">
        <f aca="false">+[4]data1cf!H877</f>
        <v>11697.9638087844</v>
      </c>
      <c r="J877" s="341" t="n">
        <f aca="false">+[4]data1cf!I877</f>
        <v>11585.3520586684</v>
      </c>
      <c r="K877" s="341" t="n">
        <f aca="false">+[4]data1cf!J877</f>
        <v>11583.1917336495</v>
      </c>
      <c r="L877" s="341" t="n">
        <f aca="false">+[4]data1cf!K877</f>
        <v>11661.2204989199</v>
      </c>
      <c r="M877" s="341" t="n">
        <f aca="false">+[4]data1cf!L877</f>
        <v>11284.3130498122</v>
      </c>
      <c r="N877" s="341" t="n">
        <f aca="false">+[4]data1cf!M877</f>
        <v>11398.5983877652</v>
      </c>
      <c r="O877" s="341" t="n">
        <f aca="false">+[4]data1cf!N877</f>
        <v>11299.8355139505</v>
      </c>
      <c r="P877" s="341" t="n">
        <f aca="false">+[4]data1cf!O877</f>
        <v>11329.4239933091</v>
      </c>
      <c r="Q877" s="341" t="n">
        <f aca="false">+[4]data1cf!P877</f>
        <v>11292.964084977</v>
      </c>
      <c r="R877" s="341" t="n">
        <f aca="false">+[4]data1cf!Q877</f>
        <v>722.187464176807</v>
      </c>
      <c r="S877" s="341" t="n">
        <f aca="false">+[4]data1cf!R877</f>
        <v>0</v>
      </c>
      <c r="T877" s="341" t="n">
        <f aca="false">+[4]data1cf!S877</f>
        <v>0</v>
      </c>
      <c r="U877" s="341" t="n">
        <f aca="false">+[4]data1cf!T877</f>
        <v>0</v>
      </c>
      <c r="V877" s="341" t="n">
        <f aca="false">+[4]data1cf!U877</f>
        <v>0</v>
      </c>
      <c r="W877" s="341" t="n">
        <f aca="false">+[4]data1cf!V877</f>
        <v>0</v>
      </c>
      <c r="X877" s="341" t="n">
        <f aca="false">+[4]data1cf!W877</f>
        <v>0</v>
      </c>
      <c r="Y877" s="341" t="n">
        <f aca="false">+[4]data1cf!X877</f>
        <v>0</v>
      </c>
      <c r="Z877" s="341" t="n">
        <f aca="false">+[4]data1cf!Y877</f>
        <v>0</v>
      </c>
      <c r="AA877" s="341" t="n">
        <f aca="false">+[4]data1cf!Z877</f>
        <v>0</v>
      </c>
      <c r="AB877" s="341"/>
      <c r="AC877" s="342" t="n">
        <f aca="false">XNPV(0.1,B877:AA877,$B$1:$AA$1)</f>
        <v>28008.8982920577</v>
      </c>
      <c r="AD877" s="342" t="n">
        <f aca="false">SUMPRODUCT(B877:AA877,$B$1010:$AA$1010)</f>
        <v>52875.7923014881</v>
      </c>
      <c r="AE877" s="343" t="n">
        <f aca="false">SUMPRODUCT(B877:AA877,$B$1012:$AA$1012)</f>
        <v>52544.5539994366</v>
      </c>
      <c r="AF877" s="344" t="n">
        <f aca="false">XIRR(B877:AA877,$B$1:$AA$1)</f>
        <v>0.174142425203935</v>
      </c>
      <c r="AG877" s="345" t="n">
        <f aca="false">1-EXP(-(1/0.25)*(AD877/ABS($AD$1010)))</f>
        <v>0.986435414611689</v>
      </c>
    </row>
    <row r="878" customFormat="false" ht="12.75" hidden="false" customHeight="false" outlineLevel="0" collapsed="false">
      <c r="A878" s="336"/>
      <c r="B878" s="341" t="n">
        <f aca="false">+[4]data1cf!A878</f>
        <v>-69759.4948140809</v>
      </c>
      <c r="C878" s="341" t="n">
        <f aca="false">+[4]data1cf!B878</f>
        <v>11745.8104947596</v>
      </c>
      <c r="D878" s="341" t="n">
        <f aca="false">+[4]data1cf!C878</f>
        <v>13027.3564530812</v>
      </c>
      <c r="E878" s="341" t="n">
        <f aca="false">+[4]data1cf!D878</f>
        <v>12638.548559337</v>
      </c>
      <c r="F878" s="341" t="n">
        <f aca="false">+[4]data1cf!E878</f>
        <v>12355.6947008637</v>
      </c>
      <c r="G878" s="341" t="n">
        <f aca="false">+[4]data1cf!F878</f>
        <v>12107.9065872492</v>
      </c>
      <c r="H878" s="341" t="n">
        <f aca="false">+[4]data1cf!G878</f>
        <v>12056.4105039972</v>
      </c>
      <c r="I878" s="341" t="n">
        <f aca="false">+[4]data1cf!H878</f>
        <v>11718.5046557461</v>
      </c>
      <c r="J878" s="341" t="n">
        <f aca="false">+[4]data1cf!I878</f>
        <v>11769.5855962919</v>
      </c>
      <c r="K878" s="341" t="n">
        <f aca="false">+[4]data1cf!J878</f>
        <v>11760.1129011781</v>
      </c>
      <c r="L878" s="341" t="n">
        <f aca="false">+[4]data1cf!K878</f>
        <v>11693.6601784757</v>
      </c>
      <c r="M878" s="341" t="n">
        <f aca="false">+[4]data1cf!L878</f>
        <v>11416.3641749322</v>
      </c>
      <c r="N878" s="341" t="n">
        <f aca="false">+[4]data1cf!M878</f>
        <v>11506.0399241942</v>
      </c>
      <c r="O878" s="341" t="n">
        <f aca="false">+[4]data1cf!N878</f>
        <v>11625.469363669</v>
      </c>
      <c r="P878" s="341" t="n">
        <f aca="false">+[4]data1cf!O878</f>
        <v>11461.1413582491</v>
      </c>
      <c r="Q878" s="341" t="n">
        <f aca="false">+[4]data1cf!P878</f>
        <v>11376.360722487</v>
      </c>
      <c r="R878" s="341" t="n">
        <f aca="false">+[4]data1cf!Q878</f>
        <v>800.113501719582</v>
      </c>
      <c r="S878" s="341" t="n">
        <f aca="false">+[4]data1cf!R878</f>
        <v>0</v>
      </c>
      <c r="T878" s="341" t="n">
        <f aca="false">+[4]data1cf!S878</f>
        <v>0</v>
      </c>
      <c r="U878" s="341" t="n">
        <f aca="false">+[4]data1cf!T878</f>
        <v>0</v>
      </c>
      <c r="V878" s="341" t="n">
        <f aca="false">+[4]data1cf!U878</f>
        <v>0</v>
      </c>
      <c r="W878" s="341" t="n">
        <f aca="false">+[4]data1cf!V878</f>
        <v>0</v>
      </c>
      <c r="X878" s="341" t="n">
        <f aca="false">+[4]data1cf!W878</f>
        <v>0</v>
      </c>
      <c r="Y878" s="341" t="n">
        <f aca="false">+[4]data1cf!X878</f>
        <v>0</v>
      </c>
      <c r="Z878" s="341" t="n">
        <f aca="false">+[4]data1cf!Y878</f>
        <v>0</v>
      </c>
      <c r="AA878" s="341" t="n">
        <f aca="false">+[4]data1cf!Z878</f>
        <v>0</v>
      </c>
      <c r="AB878" s="341"/>
      <c r="AC878" s="342" t="n">
        <f aca="false">XNPV(0.1,B878:AA878,$B$1:$AA$1)</f>
        <v>21853.7157042784</v>
      </c>
      <c r="AD878" s="342" t="n">
        <f aca="false">SUMPRODUCT(B878:AA878,$B$1010:$AA$1010)</f>
        <v>46994.8100146044</v>
      </c>
      <c r="AE878" s="343" t="n">
        <f aca="false">SUMPRODUCT(B878:AA878,$B$1012:$AA$1012)</f>
        <v>46659.7545850388</v>
      </c>
      <c r="AF878" s="344" t="n">
        <f aca="false">XIRR(B878:AA878,$B$1:$AA$1)</f>
        <v>0.152866242148184</v>
      </c>
      <c r="AG878" s="345" t="n">
        <f aca="false">1-EXP(-(1/0.25)*(AD878/ABS($AD$1010)))</f>
        <v>0.978116081065812</v>
      </c>
    </row>
    <row r="879" customFormat="false" ht="12.75" hidden="false" customHeight="false" outlineLevel="0" collapsed="false">
      <c r="A879" s="336"/>
      <c r="B879" s="341" t="n">
        <f aca="false">+[4]data1cf!A879</f>
        <v>-61843.0930759307</v>
      </c>
      <c r="C879" s="341" t="n">
        <f aca="false">+[4]data1cf!B879</f>
        <v>11795.3518214933</v>
      </c>
      <c r="D879" s="341" t="n">
        <f aca="false">+[4]data1cf!C879</f>
        <v>12721.1755334992</v>
      </c>
      <c r="E879" s="341" t="n">
        <f aca="false">+[4]data1cf!D879</f>
        <v>12387.9601918537</v>
      </c>
      <c r="F879" s="341" t="n">
        <f aca="false">+[4]data1cf!E879</f>
        <v>12097.6200023605</v>
      </c>
      <c r="G879" s="341" t="n">
        <f aca="false">+[4]data1cf!F879</f>
        <v>11902.3390892088</v>
      </c>
      <c r="H879" s="341" t="n">
        <f aca="false">+[4]data1cf!G879</f>
        <v>11615.3749909067</v>
      </c>
      <c r="I879" s="341" t="n">
        <f aca="false">+[4]data1cf!H879</f>
        <v>11585.1657180844</v>
      </c>
      <c r="J879" s="341" t="n">
        <f aca="false">+[4]data1cf!I879</f>
        <v>11574.3918743442</v>
      </c>
      <c r="K879" s="341" t="n">
        <f aca="false">+[4]data1cf!J879</f>
        <v>11490.3418207402</v>
      </c>
      <c r="L879" s="341" t="n">
        <f aca="false">+[4]data1cf!K879</f>
        <v>11470.9741452252</v>
      </c>
      <c r="M879" s="341" t="n">
        <f aca="false">+[4]data1cf!L879</f>
        <v>11330.4387352168</v>
      </c>
      <c r="N879" s="341" t="n">
        <f aca="false">+[4]data1cf!M879</f>
        <v>11476.7517431247</v>
      </c>
      <c r="O879" s="341" t="n">
        <f aca="false">+[4]data1cf!N879</f>
        <v>11491.1933071138</v>
      </c>
      <c r="P879" s="341" t="n">
        <f aca="false">+[4]data1cf!O879</f>
        <v>11337.762737962</v>
      </c>
      <c r="Q879" s="341" t="n">
        <f aca="false">+[4]data1cf!P879</f>
        <v>11241.1776967742</v>
      </c>
      <c r="R879" s="341" t="n">
        <f aca="false">+[4]data1cf!Q879</f>
        <v>709.315540343694</v>
      </c>
      <c r="S879" s="341" t="n">
        <f aca="false">+[4]data1cf!R879</f>
        <v>0</v>
      </c>
      <c r="T879" s="341" t="n">
        <f aca="false">+[4]data1cf!S879</f>
        <v>0</v>
      </c>
      <c r="U879" s="341" t="n">
        <f aca="false">+[4]data1cf!T879</f>
        <v>0</v>
      </c>
      <c r="V879" s="341" t="n">
        <f aca="false">+[4]data1cf!U879</f>
        <v>0</v>
      </c>
      <c r="W879" s="341" t="n">
        <f aca="false">+[4]data1cf!V879</f>
        <v>0</v>
      </c>
      <c r="X879" s="341" t="n">
        <f aca="false">+[4]data1cf!W879</f>
        <v>0</v>
      </c>
      <c r="Y879" s="341" t="n">
        <f aca="false">+[4]data1cf!X879</f>
        <v>0</v>
      </c>
      <c r="Z879" s="341" t="n">
        <f aca="false">+[4]data1cf!Y879</f>
        <v>0</v>
      </c>
      <c r="AA879" s="341" t="n">
        <f aca="false">+[4]data1cf!Z879</f>
        <v>0</v>
      </c>
      <c r="AB879" s="341"/>
      <c r="AC879" s="342" t="n">
        <f aca="false">XNPV(0.1,B879:AA879,$B$1:$AA$1)</f>
        <v>28298.9612892463</v>
      </c>
      <c r="AD879" s="342" t="n">
        <f aca="false">SUMPRODUCT(B879:AA879,$B$1010:$AA$1010)</f>
        <v>53029.5225994019</v>
      </c>
      <c r="AE879" s="343" t="n">
        <f aca="false">SUMPRODUCT(B879:AA879,$B$1012:$AA$1012)</f>
        <v>52699.7849136801</v>
      </c>
      <c r="AF879" s="344" t="n">
        <f aca="false">XIRR(B879:AA879,$B$1:$AA$1)</f>
        <v>0.175824734516298</v>
      </c>
      <c r="AG879" s="345" t="n">
        <f aca="false">1-EXP(-(1/0.25)*(AD879/ABS($AD$1010)))</f>
        <v>0.986603951535684</v>
      </c>
    </row>
    <row r="880" customFormat="false" ht="12.75" hidden="false" customHeight="false" outlineLevel="0" collapsed="false">
      <c r="A880" s="336"/>
      <c r="B880" s="341" t="n">
        <f aca="false">+[4]data1cf!A880</f>
        <v>-66089.844452585</v>
      </c>
      <c r="C880" s="341" t="n">
        <f aca="false">+[4]data1cf!B880</f>
        <v>11812.9659011473</v>
      </c>
      <c r="D880" s="341" t="n">
        <f aca="false">+[4]data1cf!C880</f>
        <v>12959.8356404052</v>
      </c>
      <c r="E880" s="341" t="n">
        <f aca="false">+[4]data1cf!D880</f>
        <v>12525.3563459532</v>
      </c>
      <c r="F880" s="341" t="n">
        <f aca="false">+[4]data1cf!E880</f>
        <v>12301.1244519325</v>
      </c>
      <c r="G880" s="341" t="n">
        <f aca="false">+[4]data1cf!F880</f>
        <v>12152.7067471477</v>
      </c>
      <c r="H880" s="341" t="n">
        <f aca="false">+[4]data1cf!G880</f>
        <v>11859.9866264871</v>
      </c>
      <c r="I880" s="341" t="n">
        <f aca="false">+[4]data1cf!H880</f>
        <v>11659.3894088892</v>
      </c>
      <c r="J880" s="341" t="n">
        <f aca="false">+[4]data1cf!I880</f>
        <v>11629.95660603</v>
      </c>
      <c r="K880" s="341" t="n">
        <f aca="false">+[4]data1cf!J880</f>
        <v>11626.391982297</v>
      </c>
      <c r="L880" s="341" t="n">
        <f aca="false">+[4]data1cf!K880</f>
        <v>11394.9967163121</v>
      </c>
      <c r="M880" s="341" t="n">
        <f aca="false">+[4]data1cf!L880</f>
        <v>11504.3047299088</v>
      </c>
      <c r="N880" s="341" t="n">
        <f aca="false">+[4]data1cf!M880</f>
        <v>11400.9632591724</v>
      </c>
      <c r="O880" s="341" t="n">
        <f aca="false">+[4]data1cf!N880</f>
        <v>11223.6862533784</v>
      </c>
      <c r="P880" s="341" t="n">
        <f aca="false">+[4]data1cf!O880</f>
        <v>11465.7966998428</v>
      </c>
      <c r="Q880" s="341" t="n">
        <f aca="false">+[4]data1cf!P880</f>
        <v>11147.8137118072</v>
      </c>
      <c r="R880" s="341" t="n">
        <f aca="false">+[4]data1cf!Q880</f>
        <v>758.024079933369</v>
      </c>
      <c r="S880" s="341" t="n">
        <f aca="false">+[4]data1cf!R880</f>
        <v>0</v>
      </c>
      <c r="T880" s="341" t="n">
        <f aca="false">+[4]data1cf!S880</f>
        <v>0</v>
      </c>
      <c r="U880" s="341" t="n">
        <f aca="false">+[4]data1cf!T880</f>
        <v>0</v>
      </c>
      <c r="V880" s="341" t="n">
        <f aca="false">+[4]data1cf!U880</f>
        <v>0</v>
      </c>
      <c r="W880" s="341" t="n">
        <f aca="false">+[4]data1cf!V880</f>
        <v>0</v>
      </c>
      <c r="X880" s="341" t="n">
        <f aca="false">+[4]data1cf!W880</f>
        <v>0</v>
      </c>
      <c r="Y880" s="341" t="n">
        <f aca="false">+[4]data1cf!X880</f>
        <v>0</v>
      </c>
      <c r="Z880" s="341" t="n">
        <f aca="false">+[4]data1cf!Y880</f>
        <v>0</v>
      </c>
      <c r="AA880" s="341" t="n">
        <f aca="false">+[4]data1cf!Z880</f>
        <v>0</v>
      </c>
      <c r="AB880" s="341"/>
      <c r="AC880" s="342" t="n">
        <f aca="false">XNPV(0.1,B880:AA880,$B$1:$AA$1)</f>
        <v>24874.6470440535</v>
      </c>
      <c r="AD880" s="342" t="n">
        <f aca="false">SUMPRODUCT(B880:AA880,$B$1010:$AA$1010)</f>
        <v>49756.7360006614</v>
      </c>
      <c r="AE880" s="343" t="n">
        <f aca="false">SUMPRODUCT(B880:AA880,$B$1012:$AA$1012)</f>
        <v>49425.3269231974</v>
      </c>
      <c r="AF880" s="344" t="n">
        <f aca="false">XIRR(B880:AA880,$B$1:$AA$1)</f>
        <v>0.163214077130993</v>
      </c>
      <c r="AG880" s="345" t="n">
        <f aca="false">1-EXP(-(1/0.25)*(AD880/ABS($AD$1010)))</f>
        <v>0.982518737224279</v>
      </c>
    </row>
    <row r="881" customFormat="false" ht="12.75" hidden="false" customHeight="false" outlineLevel="0" collapsed="false">
      <c r="A881" s="336"/>
      <c r="B881" s="341" t="n">
        <f aca="false">+[4]data1cf!A881</f>
        <v>-72932.9066731189</v>
      </c>
      <c r="C881" s="341" t="n">
        <f aca="false">+[4]data1cf!B881</f>
        <v>11947.610854279</v>
      </c>
      <c r="D881" s="341" t="n">
        <f aca="false">+[4]data1cf!C881</f>
        <v>13230.2423512371</v>
      </c>
      <c r="E881" s="341" t="n">
        <f aca="false">+[4]data1cf!D881</f>
        <v>12809.8470625479</v>
      </c>
      <c r="F881" s="341" t="n">
        <f aca="false">+[4]data1cf!E881</f>
        <v>12576.9344815274</v>
      </c>
      <c r="G881" s="341" t="n">
        <f aca="false">+[4]data1cf!F881</f>
        <v>12101.6323938831</v>
      </c>
      <c r="H881" s="341" t="n">
        <f aca="false">+[4]data1cf!G881</f>
        <v>11851.8974104923</v>
      </c>
      <c r="I881" s="341" t="n">
        <f aca="false">+[4]data1cf!H881</f>
        <v>11711.7318033019</v>
      </c>
      <c r="J881" s="341" t="n">
        <f aca="false">+[4]data1cf!I881</f>
        <v>11786.4715414788</v>
      </c>
      <c r="K881" s="341" t="n">
        <f aca="false">+[4]data1cf!J881</f>
        <v>11740.7925454953</v>
      </c>
      <c r="L881" s="341" t="n">
        <f aca="false">+[4]data1cf!K881</f>
        <v>11818.6139246063</v>
      </c>
      <c r="M881" s="341" t="n">
        <f aca="false">+[4]data1cf!L881</f>
        <v>11586.0188685238</v>
      </c>
      <c r="N881" s="341" t="n">
        <f aca="false">+[4]data1cf!M881</f>
        <v>11603.2594202545</v>
      </c>
      <c r="O881" s="341" t="n">
        <f aca="false">+[4]data1cf!N881</f>
        <v>11443.576193485</v>
      </c>
      <c r="P881" s="341" t="n">
        <f aca="false">+[4]data1cf!O881</f>
        <v>11669.1828210854</v>
      </c>
      <c r="Q881" s="341" t="n">
        <f aca="false">+[4]data1cf!P881</f>
        <v>11410.585682097</v>
      </c>
      <c r="R881" s="341" t="n">
        <f aca="false">+[4]data1cf!Q881</f>
        <v>836.511266378005</v>
      </c>
      <c r="S881" s="341" t="n">
        <f aca="false">+[4]data1cf!R881</f>
        <v>0</v>
      </c>
      <c r="T881" s="341" t="n">
        <f aca="false">+[4]data1cf!S881</f>
        <v>0</v>
      </c>
      <c r="U881" s="341" t="n">
        <f aca="false">+[4]data1cf!T881</f>
        <v>0</v>
      </c>
      <c r="V881" s="341" t="n">
        <f aca="false">+[4]data1cf!U881</f>
        <v>0</v>
      </c>
      <c r="W881" s="341" t="n">
        <f aca="false">+[4]data1cf!V881</f>
        <v>0</v>
      </c>
      <c r="X881" s="341" t="n">
        <f aca="false">+[4]data1cf!W881</f>
        <v>0</v>
      </c>
      <c r="Y881" s="341" t="n">
        <f aca="false">+[4]data1cf!X881</f>
        <v>0</v>
      </c>
      <c r="Z881" s="341" t="n">
        <f aca="false">+[4]data1cf!Y881</f>
        <v>0</v>
      </c>
      <c r="AA881" s="341" t="n">
        <f aca="false">+[4]data1cf!Z881</f>
        <v>0</v>
      </c>
      <c r="AB881" s="341"/>
      <c r="AC881" s="342" t="n">
        <f aca="false">XNPV(0.1,B881:AA881,$B$1:$AA$1)</f>
        <v>19344.7424503188</v>
      </c>
      <c r="AD881" s="342" t="n">
        <f aca="false">SUMPRODUCT(B881:AA881,$B$1010:$AA$1010)</f>
        <v>44597.6598475923</v>
      </c>
      <c r="AE881" s="343" t="n">
        <f aca="false">SUMPRODUCT(B881:AA881,$B$1012:$AA$1012)</f>
        <v>44261.1013940045</v>
      </c>
      <c r="AF881" s="344" t="n">
        <f aca="false">XIRR(B881:AA881,$B$1:$AA$1)</f>
        <v>0.145214037099404</v>
      </c>
      <c r="AG881" s="345" t="n">
        <f aca="false">1-EXP(-(1/0.25)*(AD881/ABS($AD$1010)))</f>
        <v>0.97340540565749</v>
      </c>
    </row>
    <row r="882" customFormat="false" ht="12.75" hidden="false" customHeight="false" outlineLevel="0" collapsed="false">
      <c r="A882" s="336"/>
      <c r="B882" s="341" t="n">
        <f aca="false">+[4]data1cf!A882</f>
        <v>-65231.3175109082</v>
      </c>
      <c r="C882" s="341" t="n">
        <f aca="false">+[4]data1cf!B882</f>
        <v>12009.8256792591</v>
      </c>
      <c r="D882" s="341" t="n">
        <f aca="false">+[4]data1cf!C882</f>
        <v>12760.2841956331</v>
      </c>
      <c r="E882" s="341" t="n">
        <f aca="false">+[4]data1cf!D882</f>
        <v>12404.8012598411</v>
      </c>
      <c r="F882" s="341" t="n">
        <f aca="false">+[4]data1cf!E882</f>
        <v>12217.06228339</v>
      </c>
      <c r="G882" s="341" t="n">
        <f aca="false">+[4]data1cf!F882</f>
        <v>12054.3052913175</v>
      </c>
      <c r="H882" s="341" t="n">
        <f aca="false">+[4]data1cf!G882</f>
        <v>11930.1971492337</v>
      </c>
      <c r="I882" s="341" t="n">
        <f aca="false">+[4]data1cf!H882</f>
        <v>11646.1197815197</v>
      </c>
      <c r="J882" s="341" t="n">
        <f aca="false">+[4]data1cf!I882</f>
        <v>11674.1439326463</v>
      </c>
      <c r="K882" s="341" t="n">
        <f aca="false">+[4]data1cf!J882</f>
        <v>11556.6287060505</v>
      </c>
      <c r="L882" s="341" t="n">
        <f aca="false">+[4]data1cf!K882</f>
        <v>11648.9884927441</v>
      </c>
      <c r="M882" s="341" t="n">
        <f aca="false">+[4]data1cf!L882</f>
        <v>11507.8429729392</v>
      </c>
      <c r="N882" s="341" t="n">
        <f aca="false">+[4]data1cf!M882</f>
        <v>11421.9379668119</v>
      </c>
      <c r="O882" s="341" t="n">
        <f aca="false">+[4]data1cf!N882</f>
        <v>11262.3872804282</v>
      </c>
      <c r="P882" s="341" t="n">
        <f aca="false">+[4]data1cf!O882</f>
        <v>11329.6699403861</v>
      </c>
      <c r="Q882" s="341" t="n">
        <f aca="false">+[4]data1cf!P882</f>
        <v>11194.1166225145</v>
      </c>
      <c r="R882" s="341" t="n">
        <f aca="false">+[4]data1cf!Q882</f>
        <v>748.177119323112</v>
      </c>
      <c r="S882" s="341" t="n">
        <f aca="false">+[4]data1cf!R882</f>
        <v>0</v>
      </c>
      <c r="T882" s="341" t="n">
        <f aca="false">+[4]data1cf!S882</f>
        <v>0</v>
      </c>
      <c r="U882" s="341" t="n">
        <f aca="false">+[4]data1cf!T882</f>
        <v>0</v>
      </c>
      <c r="V882" s="341" t="n">
        <f aca="false">+[4]data1cf!U882</f>
        <v>0</v>
      </c>
      <c r="W882" s="341" t="n">
        <f aca="false">+[4]data1cf!V882</f>
        <v>0</v>
      </c>
      <c r="X882" s="341" t="n">
        <f aca="false">+[4]data1cf!W882</f>
        <v>0</v>
      </c>
      <c r="Y882" s="341" t="n">
        <f aca="false">+[4]data1cf!X882</f>
        <v>0</v>
      </c>
      <c r="Z882" s="341" t="n">
        <f aca="false">+[4]data1cf!Y882</f>
        <v>0</v>
      </c>
      <c r="AA882" s="341" t="n">
        <f aca="false">+[4]data1cf!Z882</f>
        <v>0</v>
      </c>
      <c r="AB882" s="341"/>
      <c r="AC882" s="342" t="n">
        <f aca="false">XNPV(0.1,B882:AA882,$B$1:$AA$1)</f>
        <v>25652.1539716259</v>
      </c>
      <c r="AD882" s="342" t="n">
        <f aca="false">SUMPRODUCT(B882:AA882,$B$1010:$AA$1010)</f>
        <v>50533.8866923062</v>
      </c>
      <c r="AE882" s="343" t="n">
        <f aca="false">SUMPRODUCT(B882:AA882,$B$1012:$AA$1012)</f>
        <v>50202.4084231396</v>
      </c>
      <c r="AF882" s="344" t="n">
        <f aca="false">XIRR(B882:AA882,$B$1:$AA$1)</f>
        <v>0.165848374400652</v>
      </c>
      <c r="AG882" s="345" t="n">
        <f aca="false">1-EXP(-(1/0.25)*(AD882/ABS($AD$1010)))</f>
        <v>0.983589434854891</v>
      </c>
    </row>
    <row r="883" customFormat="false" ht="12.75" hidden="false" customHeight="false" outlineLevel="0" collapsed="false">
      <c r="A883" s="336"/>
      <c r="B883" s="341" t="n">
        <f aca="false">+[4]data1cf!A883</f>
        <v>-71464.8878656723</v>
      </c>
      <c r="C883" s="341" t="n">
        <f aca="false">+[4]data1cf!B883</f>
        <v>12040.558301936</v>
      </c>
      <c r="D883" s="341" t="n">
        <f aca="false">+[4]data1cf!C883</f>
        <v>13156.0938093011</v>
      </c>
      <c r="E883" s="341" t="n">
        <f aca="false">+[4]data1cf!D883</f>
        <v>12815.7722626158</v>
      </c>
      <c r="F883" s="341" t="n">
        <f aca="false">+[4]data1cf!E883</f>
        <v>12455.2738776155</v>
      </c>
      <c r="G883" s="341" t="n">
        <f aca="false">+[4]data1cf!F883</f>
        <v>12205.5873001592</v>
      </c>
      <c r="H883" s="341" t="n">
        <f aca="false">+[4]data1cf!G883</f>
        <v>12049.4479834266</v>
      </c>
      <c r="I883" s="341" t="n">
        <f aca="false">+[4]data1cf!H883</f>
        <v>11780.9113683171</v>
      </c>
      <c r="J883" s="341" t="n">
        <f aca="false">+[4]data1cf!I883</f>
        <v>11808.3050907067</v>
      </c>
      <c r="K883" s="341" t="n">
        <f aca="false">+[4]data1cf!J883</f>
        <v>11820.8079573212</v>
      </c>
      <c r="L883" s="341" t="n">
        <f aca="false">+[4]data1cf!K883</f>
        <v>11710.6383368773</v>
      </c>
      <c r="M883" s="341" t="n">
        <f aca="false">+[4]data1cf!L883</f>
        <v>11656.1139245939</v>
      </c>
      <c r="N883" s="341" t="n">
        <f aca="false">+[4]data1cf!M883</f>
        <v>11592.5923928844</v>
      </c>
      <c r="O883" s="341" t="n">
        <f aca="false">+[4]data1cf!N883</f>
        <v>11546.0595432141</v>
      </c>
      <c r="P883" s="341" t="n">
        <f aca="false">+[4]data1cf!O883</f>
        <v>11363.1804880128</v>
      </c>
      <c r="Q883" s="341" t="n">
        <f aca="false">+[4]data1cf!P883</f>
        <v>11567.3352473966</v>
      </c>
      <c r="R883" s="341" t="n">
        <f aca="false">+[4]data1cf!Q883</f>
        <v>819.673677864115</v>
      </c>
      <c r="S883" s="341" t="n">
        <f aca="false">+[4]data1cf!R883</f>
        <v>0</v>
      </c>
      <c r="T883" s="341" t="n">
        <f aca="false">+[4]data1cf!S883</f>
        <v>0</v>
      </c>
      <c r="U883" s="341" t="n">
        <f aca="false">+[4]data1cf!T883</f>
        <v>0</v>
      </c>
      <c r="V883" s="341" t="n">
        <f aca="false">+[4]data1cf!U883</f>
        <v>0</v>
      </c>
      <c r="W883" s="341" t="n">
        <f aca="false">+[4]data1cf!V883</f>
        <v>0</v>
      </c>
      <c r="X883" s="341" t="n">
        <f aca="false">+[4]data1cf!W883</f>
        <v>0</v>
      </c>
      <c r="Y883" s="341" t="n">
        <f aca="false">+[4]data1cf!X883</f>
        <v>0</v>
      </c>
      <c r="Z883" s="341" t="n">
        <f aca="false">+[4]data1cf!Y883</f>
        <v>0</v>
      </c>
      <c r="AA883" s="341" t="n">
        <f aca="false">+[4]data1cf!Z883</f>
        <v>0</v>
      </c>
      <c r="AB883" s="341"/>
      <c r="AC883" s="342" t="n">
        <f aca="false">XNPV(0.1,B883:AA883,$B$1:$AA$1)</f>
        <v>20975.4821576239</v>
      </c>
      <c r="AD883" s="342" t="n">
        <f aca="false">SUMPRODUCT(B883:AA883,$B$1010:$AA$1010)</f>
        <v>46269.9765879176</v>
      </c>
      <c r="AE883" s="343" t="n">
        <f aca="false">SUMPRODUCT(B883:AA883,$B$1012:$AA$1012)</f>
        <v>45932.9560582495</v>
      </c>
      <c r="AF883" s="344" t="n">
        <f aca="false">XIRR(B883:AA883,$B$1:$AA$1)</f>
        <v>0.149840140460727</v>
      </c>
      <c r="AG883" s="345" t="n">
        <f aca="false">1-EXP(-(1/0.25)*(AD883/ABS($AD$1010)))</f>
        <v>0.976787255303832</v>
      </c>
    </row>
    <row r="884" customFormat="false" ht="12.75" hidden="false" customHeight="false" outlineLevel="0" collapsed="false">
      <c r="A884" s="336"/>
      <c r="B884" s="341" t="n">
        <f aca="false">+[4]data1cf!A884</f>
        <v>-65357.3152551508</v>
      </c>
      <c r="C884" s="341" t="n">
        <f aca="false">+[4]data1cf!B884</f>
        <v>12041.4097472562</v>
      </c>
      <c r="D884" s="341" t="n">
        <f aca="false">+[4]data1cf!C884</f>
        <v>12949.7309160848</v>
      </c>
      <c r="E884" s="341" t="n">
        <f aca="false">+[4]data1cf!D884</f>
        <v>12573.7480635758</v>
      </c>
      <c r="F884" s="341" t="n">
        <f aca="false">+[4]data1cf!E884</f>
        <v>12258.1624757406</v>
      </c>
      <c r="G884" s="341" t="n">
        <f aca="false">+[4]data1cf!F884</f>
        <v>12055.5716935723</v>
      </c>
      <c r="H884" s="341" t="n">
        <f aca="false">+[4]data1cf!G884</f>
        <v>11809.8851198911</v>
      </c>
      <c r="I884" s="341" t="n">
        <f aca="false">+[4]data1cf!H884</f>
        <v>11656.847923278</v>
      </c>
      <c r="J884" s="341" t="n">
        <f aca="false">+[4]data1cf!I884</f>
        <v>11641.5862093845</v>
      </c>
      <c r="K884" s="341" t="n">
        <f aca="false">+[4]data1cf!J884</f>
        <v>11579.8981745484</v>
      </c>
      <c r="L884" s="341" t="n">
        <f aca="false">+[4]data1cf!K884</f>
        <v>11593.3842965717</v>
      </c>
      <c r="M884" s="341" t="n">
        <f aca="false">+[4]data1cf!L884</f>
        <v>11407.8419280247</v>
      </c>
      <c r="N884" s="341" t="n">
        <f aca="false">+[4]data1cf!M884</f>
        <v>11397.1149100776</v>
      </c>
      <c r="O884" s="341" t="n">
        <f aca="false">+[4]data1cf!N884</f>
        <v>11449.0907765509</v>
      </c>
      <c r="P884" s="341" t="n">
        <f aca="false">+[4]data1cf!O884</f>
        <v>11452.3827642061</v>
      </c>
      <c r="Q884" s="341" t="n">
        <f aca="false">+[4]data1cf!P884</f>
        <v>11143.0436715063</v>
      </c>
      <c r="R884" s="341" t="n">
        <f aca="false">+[4]data1cf!Q884</f>
        <v>749.622263050478</v>
      </c>
      <c r="S884" s="341" t="n">
        <f aca="false">+[4]data1cf!R884</f>
        <v>0</v>
      </c>
      <c r="T884" s="341" t="n">
        <f aca="false">+[4]data1cf!S884</f>
        <v>0</v>
      </c>
      <c r="U884" s="341" t="n">
        <f aca="false">+[4]data1cf!T884</f>
        <v>0</v>
      </c>
      <c r="V884" s="341" t="n">
        <f aca="false">+[4]data1cf!U884</f>
        <v>0</v>
      </c>
      <c r="W884" s="341" t="n">
        <f aca="false">+[4]data1cf!V884</f>
        <v>0</v>
      </c>
      <c r="X884" s="341" t="n">
        <f aca="false">+[4]data1cf!W884</f>
        <v>0</v>
      </c>
      <c r="Y884" s="341" t="n">
        <f aca="false">+[4]data1cf!X884</f>
        <v>0</v>
      </c>
      <c r="Z884" s="341" t="n">
        <f aca="false">+[4]data1cf!Y884</f>
        <v>0</v>
      </c>
      <c r="AA884" s="341" t="n">
        <f aca="false">+[4]data1cf!Z884</f>
        <v>0</v>
      </c>
      <c r="AB884" s="341"/>
      <c r="AC884" s="342" t="n">
        <f aca="false">XNPV(0.1,B884:AA884,$B$1:$AA$1)</f>
        <v>25809.5265820789</v>
      </c>
      <c r="AD884" s="342" t="n">
        <f aca="false">SUMPRODUCT(B884:AA884,$B$1010:$AA$1010)</f>
        <v>50720.1285556832</v>
      </c>
      <c r="AE884" s="343" t="n">
        <f aca="false">SUMPRODUCT(B884:AA884,$B$1012:$AA$1012)</f>
        <v>50388.262231225</v>
      </c>
      <c r="AF884" s="344" t="n">
        <f aca="false">XIRR(B884:AA884,$B$1:$AA$1)</f>
        <v>0.166263467304788</v>
      </c>
      <c r="AG884" s="345" t="n">
        <f aca="false">1-EXP(-(1/0.25)*(AD884/ABS($AD$1010)))</f>
        <v>0.983836127998218</v>
      </c>
    </row>
    <row r="885" customFormat="false" ht="12.75" hidden="false" customHeight="false" outlineLevel="0" collapsed="false">
      <c r="A885" s="336"/>
      <c r="B885" s="341" t="n">
        <f aca="false">+[4]data1cf!A885</f>
        <v>-73626.818103868</v>
      </c>
      <c r="C885" s="341" t="n">
        <f aca="false">+[4]data1cf!B885</f>
        <v>12225.8790246566</v>
      </c>
      <c r="D885" s="341" t="n">
        <f aca="false">+[4]data1cf!C885</f>
        <v>13108.0016917439</v>
      </c>
      <c r="E885" s="341" t="n">
        <f aca="false">+[4]data1cf!D885</f>
        <v>12753.5506161778</v>
      </c>
      <c r="F885" s="341" t="n">
        <f aca="false">+[4]data1cf!E885</f>
        <v>12583.7904731566</v>
      </c>
      <c r="G885" s="341" t="n">
        <f aca="false">+[4]data1cf!F885</f>
        <v>12121.7720694365</v>
      </c>
      <c r="H885" s="341" t="n">
        <f aca="false">+[4]data1cf!G885</f>
        <v>12002.1608103129</v>
      </c>
      <c r="I885" s="341" t="n">
        <f aca="false">+[4]data1cf!H885</f>
        <v>11911.9202308772</v>
      </c>
      <c r="J885" s="341" t="n">
        <f aca="false">+[4]data1cf!I885</f>
        <v>11805.0961630589</v>
      </c>
      <c r="K885" s="341" t="n">
        <f aca="false">+[4]data1cf!J885</f>
        <v>11801.2895440622</v>
      </c>
      <c r="L885" s="341" t="n">
        <f aca="false">+[4]data1cf!K885</f>
        <v>11778.8448334307</v>
      </c>
      <c r="M885" s="341" t="n">
        <f aca="false">+[4]data1cf!L885</f>
        <v>11619.6801094842</v>
      </c>
      <c r="N885" s="341" t="n">
        <f aca="false">+[4]data1cf!M885</f>
        <v>11709.2278310757</v>
      </c>
      <c r="O885" s="341" t="n">
        <f aca="false">+[4]data1cf!N885</f>
        <v>11469.8729758611</v>
      </c>
      <c r="P885" s="341" t="n">
        <f aca="false">+[4]data1cf!O885</f>
        <v>11493.451238486</v>
      </c>
      <c r="Q885" s="341" t="n">
        <f aca="false">+[4]data1cf!P885</f>
        <v>11475.2549103364</v>
      </c>
      <c r="R885" s="341" t="n">
        <f aca="false">+[4]data1cf!Q885</f>
        <v>844.470152924124</v>
      </c>
      <c r="S885" s="341" t="n">
        <f aca="false">+[4]data1cf!R885</f>
        <v>0</v>
      </c>
      <c r="T885" s="341" t="n">
        <f aca="false">+[4]data1cf!S885</f>
        <v>0</v>
      </c>
      <c r="U885" s="341" t="n">
        <f aca="false">+[4]data1cf!T885</f>
        <v>0</v>
      </c>
      <c r="V885" s="341" t="n">
        <f aca="false">+[4]data1cf!U885</f>
        <v>0</v>
      </c>
      <c r="W885" s="341" t="n">
        <f aca="false">+[4]data1cf!V885</f>
        <v>0</v>
      </c>
      <c r="X885" s="341" t="n">
        <f aca="false">+[4]data1cf!W885</f>
        <v>0</v>
      </c>
      <c r="Y885" s="341" t="n">
        <f aca="false">+[4]data1cf!X885</f>
        <v>0</v>
      </c>
      <c r="Z885" s="341" t="n">
        <f aca="false">+[4]data1cf!Y885</f>
        <v>0</v>
      </c>
      <c r="AA885" s="341" t="n">
        <f aca="false">+[4]data1cf!Z885</f>
        <v>0</v>
      </c>
      <c r="AB885" s="341"/>
      <c r="AC885" s="342" t="n">
        <f aca="false">XNPV(0.1,B885:AA885,$B$1:$AA$1)</f>
        <v>19008.2644696892</v>
      </c>
      <c r="AD885" s="342" t="n">
        <f aca="false">SUMPRODUCT(B885:AA885,$B$1010:$AA$1010)</f>
        <v>44338.1419120016</v>
      </c>
      <c r="AE885" s="343" t="n">
        <f aca="false">SUMPRODUCT(B885:AA885,$B$1012:$AA$1012)</f>
        <v>44000.6544035739</v>
      </c>
      <c r="AF885" s="344" t="n">
        <f aca="false">XIRR(B885:AA885,$B$1:$AA$1)</f>
        <v>0.144103724017156</v>
      </c>
      <c r="AG885" s="345" t="n">
        <f aca="false">1-EXP(-(1/0.25)*(AD885/ABS($AD$1010)))</f>
        <v>0.972838131375198</v>
      </c>
    </row>
    <row r="886" customFormat="false" ht="12.75" hidden="false" customHeight="false" outlineLevel="0" collapsed="false">
      <c r="A886" s="336"/>
      <c r="B886" s="341" t="n">
        <f aca="false">+[4]data1cf!A886</f>
        <v>-69244.9911334668</v>
      </c>
      <c r="C886" s="341" t="n">
        <f aca="false">+[4]data1cf!B886</f>
        <v>12022.5172875488</v>
      </c>
      <c r="D886" s="341" t="n">
        <f aca="false">+[4]data1cf!C886</f>
        <v>12987.5769408086</v>
      </c>
      <c r="E886" s="341" t="n">
        <f aca="false">+[4]data1cf!D886</f>
        <v>12770.1096011016</v>
      </c>
      <c r="F886" s="341" t="n">
        <f aca="false">+[4]data1cf!E886</f>
        <v>12386.9905521754</v>
      </c>
      <c r="G886" s="341" t="n">
        <f aca="false">+[4]data1cf!F886</f>
        <v>12182.9343575369</v>
      </c>
      <c r="H886" s="341" t="n">
        <f aca="false">+[4]data1cf!G886</f>
        <v>11965.610243015</v>
      </c>
      <c r="I886" s="341" t="n">
        <f aca="false">+[4]data1cf!H886</f>
        <v>11773.76488929</v>
      </c>
      <c r="J886" s="341" t="n">
        <f aca="false">+[4]data1cf!I886</f>
        <v>11721.0182463133</v>
      </c>
      <c r="K886" s="341" t="n">
        <f aca="false">+[4]data1cf!J886</f>
        <v>11774.4674051082</v>
      </c>
      <c r="L886" s="341" t="n">
        <f aca="false">+[4]data1cf!K886</f>
        <v>11636.9720372222</v>
      </c>
      <c r="M886" s="341" t="n">
        <f aca="false">+[4]data1cf!L886</f>
        <v>11659.1034433653</v>
      </c>
      <c r="N886" s="341" t="n">
        <f aca="false">+[4]data1cf!M886</f>
        <v>11525.6090303077</v>
      </c>
      <c r="O886" s="341" t="n">
        <f aca="false">+[4]data1cf!N886</f>
        <v>11502.2381349117</v>
      </c>
      <c r="P886" s="341" t="n">
        <f aca="false">+[4]data1cf!O886</f>
        <v>11514.8717832045</v>
      </c>
      <c r="Q886" s="341" t="n">
        <f aca="false">+[4]data1cf!P886</f>
        <v>11405.580552493</v>
      </c>
      <c r="R886" s="341" t="n">
        <f aca="false">+[4]data1cf!Q886</f>
        <v>794.212350304411</v>
      </c>
      <c r="S886" s="341" t="n">
        <f aca="false">+[4]data1cf!R886</f>
        <v>0</v>
      </c>
      <c r="T886" s="341" t="n">
        <f aca="false">+[4]data1cf!S886</f>
        <v>0</v>
      </c>
      <c r="U886" s="341" t="n">
        <f aca="false">+[4]data1cf!T886</f>
        <v>0</v>
      </c>
      <c r="V886" s="341" t="n">
        <f aca="false">+[4]data1cf!U886</f>
        <v>0</v>
      </c>
      <c r="W886" s="341" t="n">
        <f aca="false">+[4]data1cf!V886</f>
        <v>0</v>
      </c>
      <c r="X886" s="341" t="n">
        <f aca="false">+[4]data1cf!W886</f>
        <v>0</v>
      </c>
      <c r="Y886" s="341" t="n">
        <f aca="false">+[4]data1cf!X886</f>
        <v>0</v>
      </c>
      <c r="Z886" s="341" t="n">
        <f aca="false">+[4]data1cf!Y886</f>
        <v>0</v>
      </c>
      <c r="AA886" s="341" t="n">
        <f aca="false">+[4]data1cf!Z886</f>
        <v>0</v>
      </c>
      <c r="AB886" s="341"/>
      <c r="AC886" s="342" t="n">
        <f aca="false">XNPV(0.1,B886:AA886,$B$1:$AA$1)</f>
        <v>22767.795136875</v>
      </c>
      <c r="AD886" s="342" t="n">
        <f aca="false">SUMPRODUCT(B886:AA886,$B$1010:$AA$1010)</f>
        <v>47959.8210066594</v>
      </c>
      <c r="AE886" s="343" t="n">
        <f aca="false">SUMPRODUCT(B886:AA886,$B$1012:$AA$1012)</f>
        <v>47624.1174628881</v>
      </c>
      <c r="AF886" s="344" t="n">
        <f aca="false">XIRR(B886:AA886,$B$1:$AA$1)</f>
        <v>0.155519622551524</v>
      </c>
      <c r="AG886" s="345" t="n">
        <f aca="false">1-EXP(-(1/0.25)*(AD886/ABS($AD$1010)))</f>
        <v>0.979767919929897</v>
      </c>
    </row>
    <row r="887" customFormat="false" ht="12.75" hidden="false" customHeight="false" outlineLevel="0" collapsed="false">
      <c r="A887" s="336"/>
      <c r="B887" s="341" t="n">
        <f aca="false">+[4]data1cf!A887</f>
        <v>-72616.3331129944</v>
      </c>
      <c r="C887" s="341" t="n">
        <f aca="false">+[4]data1cf!B887</f>
        <v>12068.229407132</v>
      </c>
      <c r="D887" s="341" t="n">
        <f aca="false">+[4]data1cf!C887</f>
        <v>13149.8428362969</v>
      </c>
      <c r="E887" s="341" t="n">
        <f aca="false">+[4]data1cf!D887</f>
        <v>12680.8826984026</v>
      </c>
      <c r="F887" s="341" t="n">
        <f aca="false">+[4]data1cf!E887</f>
        <v>12506.8838405482</v>
      </c>
      <c r="G887" s="341" t="n">
        <f aca="false">+[4]data1cf!F887</f>
        <v>12208.149485107</v>
      </c>
      <c r="H887" s="341" t="n">
        <f aca="false">+[4]data1cf!G887</f>
        <v>11968.8728465986</v>
      </c>
      <c r="I887" s="341" t="n">
        <f aca="false">+[4]data1cf!H887</f>
        <v>11781.2029352431</v>
      </c>
      <c r="J887" s="341" t="n">
        <f aca="false">+[4]data1cf!I887</f>
        <v>11915.6143721737</v>
      </c>
      <c r="K887" s="341" t="n">
        <f aca="false">+[4]data1cf!J887</f>
        <v>11724.0325316331</v>
      </c>
      <c r="L887" s="341" t="n">
        <f aca="false">+[4]data1cf!K887</f>
        <v>11756.6936884699</v>
      </c>
      <c r="M887" s="341" t="n">
        <f aca="false">+[4]data1cf!L887</f>
        <v>11661.2144925369</v>
      </c>
      <c r="N887" s="341" t="n">
        <f aca="false">+[4]data1cf!M887</f>
        <v>11516.6646541291</v>
      </c>
      <c r="O887" s="341" t="n">
        <f aca="false">+[4]data1cf!N887</f>
        <v>11399.6949476453</v>
      </c>
      <c r="P887" s="341" t="n">
        <f aca="false">+[4]data1cf!O887</f>
        <v>11572.6311452304</v>
      </c>
      <c r="Q887" s="341" t="n">
        <f aca="false">+[4]data1cf!P887</f>
        <v>11345.4382134522</v>
      </c>
      <c r="R887" s="341" t="n">
        <f aca="false">+[4]data1cf!Q887</f>
        <v>832.8802942728</v>
      </c>
      <c r="S887" s="341" t="n">
        <f aca="false">+[4]data1cf!R887</f>
        <v>0</v>
      </c>
      <c r="T887" s="341" t="n">
        <f aca="false">+[4]data1cf!S887</f>
        <v>0</v>
      </c>
      <c r="U887" s="341" t="n">
        <f aca="false">+[4]data1cf!T887</f>
        <v>0</v>
      </c>
      <c r="V887" s="341" t="n">
        <f aca="false">+[4]data1cf!U887</f>
        <v>0</v>
      </c>
      <c r="W887" s="341" t="n">
        <f aca="false">+[4]data1cf!V887</f>
        <v>0</v>
      </c>
      <c r="X887" s="341" t="n">
        <f aca="false">+[4]data1cf!W887</f>
        <v>0</v>
      </c>
      <c r="Y887" s="341" t="n">
        <f aca="false">+[4]data1cf!X887</f>
        <v>0</v>
      </c>
      <c r="Z887" s="341" t="n">
        <f aca="false">+[4]data1cf!Y887</f>
        <v>0</v>
      </c>
      <c r="AA887" s="341" t="n">
        <f aca="false">+[4]data1cf!Z887</f>
        <v>0</v>
      </c>
      <c r="AB887" s="341"/>
      <c r="AC887" s="342" t="n">
        <f aca="false">XNPV(0.1,B887:AA887,$B$1:$AA$1)</f>
        <v>19701.1405063758</v>
      </c>
      <c r="AD887" s="342" t="n">
        <f aca="false">SUMPRODUCT(B887:AA887,$B$1010:$AA$1010)</f>
        <v>44954.2233550736</v>
      </c>
      <c r="AE887" s="343" t="n">
        <f aca="false">SUMPRODUCT(B887:AA887,$B$1012:$AA$1012)</f>
        <v>44617.823713419</v>
      </c>
      <c r="AF887" s="344" t="n">
        <f aca="false">XIRR(B887:AA887,$B$1:$AA$1)</f>
        <v>0.146237482888624</v>
      </c>
      <c r="AG887" s="345" t="n">
        <f aca="false">1-EXP(-(1/0.25)*(AD887/ABS($AD$1010)))</f>
        <v>0.974165538765093</v>
      </c>
    </row>
    <row r="888" customFormat="false" ht="12.75" hidden="false" customHeight="false" outlineLevel="0" collapsed="false">
      <c r="A888" s="336"/>
      <c r="B888" s="341" t="n">
        <f aca="false">+[4]data1cf!A888</f>
        <v>-72113.3755875441</v>
      </c>
      <c r="C888" s="341" t="n">
        <f aca="false">+[4]data1cf!B888</f>
        <v>12081.9792535965</v>
      </c>
      <c r="D888" s="341" t="n">
        <f aca="false">+[4]data1cf!C888</f>
        <v>13292.6907098069</v>
      </c>
      <c r="E888" s="341" t="n">
        <f aca="false">+[4]data1cf!D888</f>
        <v>12642.4168898532</v>
      </c>
      <c r="F888" s="341" t="n">
        <f aca="false">+[4]data1cf!E888</f>
        <v>12407.1315344971</v>
      </c>
      <c r="G888" s="341" t="n">
        <f aca="false">+[4]data1cf!F888</f>
        <v>12226.1331988201</v>
      </c>
      <c r="H888" s="341" t="n">
        <f aca="false">+[4]data1cf!G888</f>
        <v>11899.4079810837</v>
      </c>
      <c r="I888" s="341" t="n">
        <f aca="false">+[4]data1cf!H888</f>
        <v>11792.8209278475</v>
      </c>
      <c r="J888" s="341" t="n">
        <f aca="false">+[4]data1cf!I888</f>
        <v>11878.1068666918</v>
      </c>
      <c r="K888" s="341" t="n">
        <f aca="false">+[4]data1cf!J888</f>
        <v>11666.0875050383</v>
      </c>
      <c r="L888" s="341" t="n">
        <f aca="false">+[4]data1cf!K888</f>
        <v>11781.6756092687</v>
      </c>
      <c r="M888" s="341" t="n">
        <f aca="false">+[4]data1cf!L888</f>
        <v>11657.7569177278</v>
      </c>
      <c r="N888" s="341" t="n">
        <f aca="false">+[4]data1cf!M888</f>
        <v>11627.2235453997</v>
      </c>
      <c r="O888" s="341" t="n">
        <f aca="false">+[4]data1cf!N888</f>
        <v>11321.0571668256</v>
      </c>
      <c r="P888" s="341" t="n">
        <f aca="false">+[4]data1cf!O888</f>
        <v>11478.4727716144</v>
      </c>
      <c r="Q888" s="341" t="n">
        <f aca="false">+[4]data1cf!P888</f>
        <v>11351.4178210046</v>
      </c>
      <c r="R888" s="341" t="n">
        <f aca="false">+[4]data1cf!Q888</f>
        <v>827.111572638896</v>
      </c>
      <c r="S888" s="341" t="n">
        <f aca="false">+[4]data1cf!R888</f>
        <v>0</v>
      </c>
      <c r="T888" s="341" t="n">
        <f aca="false">+[4]data1cf!S888</f>
        <v>0</v>
      </c>
      <c r="U888" s="341" t="n">
        <f aca="false">+[4]data1cf!T888</f>
        <v>0</v>
      </c>
      <c r="V888" s="341" t="n">
        <f aca="false">+[4]data1cf!U888</f>
        <v>0</v>
      </c>
      <c r="W888" s="341" t="n">
        <f aca="false">+[4]data1cf!V888</f>
        <v>0</v>
      </c>
      <c r="X888" s="341" t="n">
        <f aca="false">+[4]data1cf!W888</f>
        <v>0</v>
      </c>
      <c r="Y888" s="341" t="n">
        <f aca="false">+[4]data1cf!X888</f>
        <v>0</v>
      </c>
      <c r="Z888" s="341" t="n">
        <f aca="false">+[4]data1cf!Y888</f>
        <v>0</v>
      </c>
      <c r="AA888" s="341" t="n">
        <f aca="false">+[4]data1cf!Z888</f>
        <v>0</v>
      </c>
      <c r="AB888" s="341"/>
      <c r="AC888" s="342" t="n">
        <f aca="false">XNPV(0.1,B888:AA888,$B$1:$AA$1)</f>
        <v>20169.757370173</v>
      </c>
      <c r="AD888" s="342" t="n">
        <f aca="false">SUMPRODUCT(B888:AA888,$B$1010:$AA$1010)</f>
        <v>45389.6390365707</v>
      </c>
      <c r="AE888" s="343" t="n">
        <f aca="false">SUMPRODUCT(B888:AA888,$B$1012:$AA$1012)</f>
        <v>45053.6974530844</v>
      </c>
      <c r="AF888" s="344" t="n">
        <f aca="false">XIRR(B888:AA888,$B$1:$AA$1)</f>
        <v>0.147662421955252</v>
      </c>
      <c r="AG888" s="345" t="n">
        <f aca="false">1-EXP(-(1/0.25)*(AD888/ABS($AD$1010)))</f>
        <v>0.975064369242467</v>
      </c>
    </row>
    <row r="889" customFormat="false" ht="12.75" hidden="false" customHeight="false" outlineLevel="0" collapsed="false">
      <c r="A889" s="336"/>
      <c r="B889" s="341" t="n">
        <f aca="false">+[4]data1cf!A889</f>
        <v>-67852.6508777182</v>
      </c>
      <c r="C889" s="341" t="n">
        <f aca="false">+[4]data1cf!B889</f>
        <v>11990.3917258054</v>
      </c>
      <c r="D889" s="341" t="n">
        <f aca="false">+[4]data1cf!C889</f>
        <v>12960.988718317</v>
      </c>
      <c r="E889" s="341" t="n">
        <f aca="false">+[4]data1cf!D889</f>
        <v>12689.8839780067</v>
      </c>
      <c r="F889" s="341" t="n">
        <f aca="false">+[4]data1cf!E889</f>
        <v>12277.120961172</v>
      </c>
      <c r="G889" s="341" t="n">
        <f aca="false">+[4]data1cf!F889</f>
        <v>12072.1845005428</v>
      </c>
      <c r="H889" s="341" t="n">
        <f aca="false">+[4]data1cf!G889</f>
        <v>11748.0057241216</v>
      </c>
      <c r="I889" s="341" t="n">
        <f aca="false">+[4]data1cf!H889</f>
        <v>11710.6657396914</v>
      </c>
      <c r="J889" s="341" t="n">
        <f aca="false">+[4]data1cf!I889</f>
        <v>11900.6505103533</v>
      </c>
      <c r="K889" s="341" t="n">
        <f aca="false">+[4]data1cf!J889</f>
        <v>11649.5186481232</v>
      </c>
      <c r="L889" s="341" t="n">
        <f aca="false">+[4]data1cf!K889</f>
        <v>11737.0966431175</v>
      </c>
      <c r="M889" s="341" t="n">
        <f aca="false">+[4]data1cf!L889</f>
        <v>11760.8247816192</v>
      </c>
      <c r="N889" s="341" t="n">
        <f aca="false">+[4]data1cf!M889</f>
        <v>11568.0150278695</v>
      </c>
      <c r="O889" s="341" t="n">
        <f aca="false">+[4]data1cf!N889</f>
        <v>11316.9086015235</v>
      </c>
      <c r="P889" s="341" t="n">
        <f aca="false">+[4]data1cf!O889</f>
        <v>11425.5943404747</v>
      </c>
      <c r="Q889" s="341" t="n">
        <f aca="false">+[4]data1cf!P889</f>
        <v>11552.2014198284</v>
      </c>
      <c r="R889" s="341" t="n">
        <f aca="false">+[4]data1cf!Q889</f>
        <v>778.242764507077</v>
      </c>
      <c r="S889" s="341" t="n">
        <f aca="false">+[4]data1cf!R889</f>
        <v>0</v>
      </c>
      <c r="T889" s="341" t="n">
        <f aca="false">+[4]data1cf!S889</f>
        <v>0</v>
      </c>
      <c r="U889" s="341" t="n">
        <f aca="false">+[4]data1cf!T889</f>
        <v>0</v>
      </c>
      <c r="V889" s="341" t="n">
        <f aca="false">+[4]data1cf!U889</f>
        <v>0</v>
      </c>
      <c r="W889" s="341" t="n">
        <f aca="false">+[4]data1cf!V889</f>
        <v>0</v>
      </c>
      <c r="X889" s="341" t="n">
        <f aca="false">+[4]data1cf!W889</f>
        <v>0</v>
      </c>
      <c r="Y889" s="341" t="n">
        <f aca="false">+[4]data1cf!X889</f>
        <v>0</v>
      </c>
      <c r="Z889" s="341" t="n">
        <f aca="false">+[4]data1cf!Y889</f>
        <v>0</v>
      </c>
      <c r="AA889" s="341" t="n">
        <f aca="false">+[4]data1cf!Z889</f>
        <v>0</v>
      </c>
      <c r="AB889" s="341"/>
      <c r="AC889" s="342" t="n">
        <f aca="false">XNPV(0.1,B889:AA889,$B$1:$AA$1)</f>
        <v>23822.7571976541</v>
      </c>
      <c r="AD889" s="342" t="n">
        <f aca="false">SUMPRODUCT(B889:AA889,$B$1010:$AA$1010)</f>
        <v>48958.8821410331</v>
      </c>
      <c r="AE889" s="343" t="n">
        <f aca="false">SUMPRODUCT(B889:AA889,$B$1012:$AA$1012)</f>
        <v>48623.8161044323</v>
      </c>
      <c r="AF889" s="344" t="n">
        <f aca="false">XIRR(B889:AA889,$B$1:$AA$1)</f>
        <v>0.15901938693208</v>
      </c>
      <c r="AG889" s="345" t="n">
        <f aca="false">1-EXP(-(1/0.25)*(AD889/ABS($AD$1010)))</f>
        <v>0.981346801637596</v>
      </c>
    </row>
    <row r="890" customFormat="false" ht="12.75" hidden="false" customHeight="false" outlineLevel="0" collapsed="false">
      <c r="A890" s="336"/>
      <c r="B890" s="341" t="n">
        <f aca="false">+[4]data1cf!A890</f>
        <v>-68447.0354935839</v>
      </c>
      <c r="C890" s="341" t="n">
        <f aca="false">+[4]data1cf!B890</f>
        <v>12058.7077530634</v>
      </c>
      <c r="D890" s="341" t="n">
        <f aca="false">+[4]data1cf!C890</f>
        <v>13129.977023602</v>
      </c>
      <c r="E890" s="341" t="n">
        <f aca="false">+[4]data1cf!D890</f>
        <v>12682.7010156438</v>
      </c>
      <c r="F890" s="341" t="n">
        <f aca="false">+[4]data1cf!E890</f>
        <v>12305.8215529939</v>
      </c>
      <c r="G890" s="341" t="n">
        <f aca="false">+[4]data1cf!F890</f>
        <v>12266.0835456871</v>
      </c>
      <c r="H890" s="341" t="n">
        <f aca="false">+[4]data1cf!G890</f>
        <v>11898.388986928</v>
      </c>
      <c r="I890" s="341" t="n">
        <f aca="false">+[4]data1cf!H890</f>
        <v>11717.0192714685</v>
      </c>
      <c r="J890" s="341" t="n">
        <f aca="false">+[4]data1cf!I890</f>
        <v>11693.3860544739</v>
      </c>
      <c r="K890" s="341" t="n">
        <f aca="false">+[4]data1cf!J890</f>
        <v>11566.5352876754</v>
      </c>
      <c r="L890" s="341" t="n">
        <f aca="false">+[4]data1cf!K890</f>
        <v>11555.5353131304</v>
      </c>
      <c r="M890" s="341" t="n">
        <f aca="false">+[4]data1cf!L890</f>
        <v>11519.1091892074</v>
      </c>
      <c r="N890" s="341" t="n">
        <f aca="false">+[4]data1cf!M890</f>
        <v>11572.5024311099</v>
      </c>
      <c r="O890" s="341" t="n">
        <f aca="false">+[4]data1cf!N890</f>
        <v>11381.0297570919</v>
      </c>
      <c r="P890" s="341" t="n">
        <f aca="false">+[4]data1cf!O890</f>
        <v>11567.9394118763</v>
      </c>
      <c r="Q890" s="341" t="n">
        <f aca="false">+[4]data1cf!P890</f>
        <v>11271.199568601</v>
      </c>
      <c r="R890" s="341" t="n">
        <f aca="false">+[4]data1cf!Q890</f>
        <v>785.06011829721</v>
      </c>
      <c r="S890" s="341" t="n">
        <f aca="false">+[4]data1cf!R890</f>
        <v>0</v>
      </c>
      <c r="T890" s="341" t="n">
        <f aca="false">+[4]data1cf!S890</f>
        <v>0</v>
      </c>
      <c r="U890" s="341" t="n">
        <f aca="false">+[4]data1cf!T890</f>
        <v>0</v>
      </c>
      <c r="V890" s="341" t="n">
        <f aca="false">+[4]data1cf!U890</f>
        <v>0</v>
      </c>
      <c r="W890" s="341" t="n">
        <f aca="false">+[4]data1cf!V890</f>
        <v>0</v>
      </c>
      <c r="X890" s="341" t="n">
        <f aca="false">+[4]data1cf!W890</f>
        <v>0</v>
      </c>
      <c r="Y890" s="341" t="n">
        <f aca="false">+[4]data1cf!X890</f>
        <v>0</v>
      </c>
      <c r="Z890" s="341" t="n">
        <f aca="false">+[4]data1cf!Y890</f>
        <v>0</v>
      </c>
      <c r="AA890" s="341" t="n">
        <f aca="false">+[4]data1cf!Z890</f>
        <v>0</v>
      </c>
      <c r="AB890" s="341"/>
      <c r="AC890" s="342" t="n">
        <f aca="false">XNPV(0.1,B890:AA890,$B$1:$AA$1)</f>
        <v>23358.072511571</v>
      </c>
      <c r="AD890" s="342" t="n">
        <f aca="false">SUMPRODUCT(B890:AA890,$B$1010:$AA$1010)</f>
        <v>48432.6175758961</v>
      </c>
      <c r="AE890" s="343" t="n">
        <f aca="false">SUMPRODUCT(B890:AA890,$B$1012:$AA$1012)</f>
        <v>48098.5742001468</v>
      </c>
      <c r="AF890" s="344" t="n">
        <f aca="false">XIRR(B890:AA890,$B$1:$AA$1)</f>
        <v>0.15769118405356</v>
      </c>
      <c r="AG890" s="345" t="n">
        <f aca="false">1-EXP(-(1/0.25)*(AD890/ABS($AD$1010)))</f>
        <v>0.980531110641409</v>
      </c>
    </row>
    <row r="891" customFormat="false" ht="12.75" hidden="false" customHeight="false" outlineLevel="0" collapsed="false">
      <c r="A891" s="336"/>
      <c r="B891" s="341" t="n">
        <f aca="false">+[4]data1cf!A891</f>
        <v>-61324.1645194516</v>
      </c>
      <c r="C891" s="341" t="n">
        <f aca="false">+[4]data1cf!B891</f>
        <v>11881.8009062081</v>
      </c>
      <c r="D891" s="341" t="n">
        <f aca="false">+[4]data1cf!C891</f>
        <v>12599.5047432054</v>
      </c>
      <c r="E891" s="341" t="n">
        <f aca="false">+[4]data1cf!D891</f>
        <v>12371.4798098485</v>
      </c>
      <c r="F891" s="341" t="n">
        <f aca="false">+[4]data1cf!E891</f>
        <v>12101.850832407</v>
      </c>
      <c r="G891" s="341" t="n">
        <f aca="false">+[4]data1cf!F891</f>
        <v>11833.3517310712</v>
      </c>
      <c r="H891" s="341" t="n">
        <f aca="false">+[4]data1cf!G891</f>
        <v>11890.9156640277</v>
      </c>
      <c r="I891" s="341" t="n">
        <f aca="false">+[4]data1cf!H891</f>
        <v>11619.996028039</v>
      </c>
      <c r="J891" s="341" t="n">
        <f aca="false">+[4]data1cf!I891</f>
        <v>11466.2904281774</v>
      </c>
      <c r="K891" s="341" t="n">
        <f aca="false">+[4]data1cf!J891</f>
        <v>11451.593956969</v>
      </c>
      <c r="L891" s="341" t="n">
        <f aca="false">+[4]data1cf!K891</f>
        <v>11453.4063977549</v>
      </c>
      <c r="M891" s="341" t="n">
        <f aca="false">+[4]data1cf!L891</f>
        <v>11384.5744156785</v>
      </c>
      <c r="N891" s="341" t="n">
        <f aca="false">+[4]data1cf!M891</f>
        <v>11180.8933848592</v>
      </c>
      <c r="O891" s="341" t="n">
        <f aca="false">+[4]data1cf!N891</f>
        <v>11223.3203697697</v>
      </c>
      <c r="P891" s="341" t="n">
        <f aca="false">+[4]data1cf!O891</f>
        <v>11091.2640076023</v>
      </c>
      <c r="Q891" s="341" t="n">
        <f aca="false">+[4]data1cf!P891</f>
        <v>11192.5484702478</v>
      </c>
      <c r="R891" s="341" t="n">
        <f aca="false">+[4]data1cf!Q891</f>
        <v>703.363637372302</v>
      </c>
      <c r="S891" s="341" t="n">
        <f aca="false">+[4]data1cf!R891</f>
        <v>0</v>
      </c>
      <c r="T891" s="341" t="n">
        <f aca="false">+[4]data1cf!S891</f>
        <v>0</v>
      </c>
      <c r="U891" s="341" t="n">
        <f aca="false">+[4]data1cf!T891</f>
        <v>0</v>
      </c>
      <c r="V891" s="341" t="n">
        <f aca="false">+[4]data1cf!U891</f>
        <v>0</v>
      </c>
      <c r="W891" s="341" t="n">
        <f aca="false">+[4]data1cf!V891</f>
        <v>0</v>
      </c>
      <c r="X891" s="341" t="n">
        <f aca="false">+[4]data1cf!W891</f>
        <v>0</v>
      </c>
      <c r="Y891" s="341" t="n">
        <f aca="false">+[4]data1cf!X891</f>
        <v>0</v>
      </c>
      <c r="Z891" s="341" t="n">
        <f aca="false">+[4]data1cf!Y891</f>
        <v>0</v>
      </c>
      <c r="AA891" s="341" t="n">
        <f aca="false">+[4]data1cf!Z891</f>
        <v>0</v>
      </c>
      <c r="AB891" s="341"/>
      <c r="AC891" s="342" t="n">
        <f aca="false">XNPV(0.1,B891:AA891,$B$1:$AA$1)</f>
        <v>28612.8248353538</v>
      </c>
      <c r="AD891" s="342" t="n">
        <f aca="false">SUMPRODUCT(B891:AA891,$B$1010:$AA$1010)</f>
        <v>53220.5049608096</v>
      </c>
      <c r="AE891" s="343" t="n">
        <f aca="false">SUMPRODUCT(B891:AA891,$B$1012:$AA$1012)</f>
        <v>52892.7324166453</v>
      </c>
      <c r="AF891" s="344" t="n">
        <f aca="false">XIRR(B891:AA891,$B$1:$AA$1)</f>
        <v>0.177476559711176</v>
      </c>
      <c r="AG891" s="345" t="n">
        <f aca="false">1-EXP(-(1/0.25)*(AD891/ABS($AD$1010)))</f>
        <v>0.986810414756454</v>
      </c>
    </row>
    <row r="892" customFormat="false" ht="12.75" hidden="false" customHeight="false" outlineLevel="0" collapsed="false">
      <c r="A892" s="336"/>
      <c r="B892" s="341" t="n">
        <f aca="false">+[4]data1cf!A892</f>
        <v>-61837.4439744919</v>
      </c>
      <c r="C892" s="341" t="n">
        <f aca="false">+[4]data1cf!B892</f>
        <v>11848.103760317</v>
      </c>
      <c r="D892" s="341" t="n">
        <f aca="false">+[4]data1cf!C892</f>
        <v>12702.7584844588</v>
      </c>
      <c r="E892" s="341" t="n">
        <f aca="false">+[4]data1cf!D892</f>
        <v>12446.7188490343</v>
      </c>
      <c r="F892" s="341" t="n">
        <f aca="false">+[4]data1cf!E892</f>
        <v>12354.0973003487</v>
      </c>
      <c r="G892" s="341" t="n">
        <f aca="false">+[4]data1cf!F892</f>
        <v>12005.1184999309</v>
      </c>
      <c r="H892" s="341" t="n">
        <f aca="false">+[4]data1cf!G892</f>
        <v>11610.084448417</v>
      </c>
      <c r="I892" s="341" t="n">
        <f aca="false">+[4]data1cf!H892</f>
        <v>11531.6833616866</v>
      </c>
      <c r="J892" s="341" t="n">
        <f aca="false">+[4]data1cf!I892</f>
        <v>11490.8467758257</v>
      </c>
      <c r="K892" s="341" t="n">
        <f aca="false">+[4]data1cf!J892</f>
        <v>11638.072007636</v>
      </c>
      <c r="L892" s="341" t="n">
        <f aca="false">+[4]data1cf!K892</f>
        <v>11459.4500379625</v>
      </c>
      <c r="M892" s="341" t="n">
        <f aca="false">+[4]data1cf!L892</f>
        <v>11389.4180002802</v>
      </c>
      <c r="N892" s="341" t="n">
        <f aca="false">+[4]data1cf!M892</f>
        <v>11372.5607383735</v>
      </c>
      <c r="O892" s="341" t="n">
        <f aca="false">+[4]data1cf!N892</f>
        <v>11290.3257963086</v>
      </c>
      <c r="P892" s="341" t="n">
        <f aca="false">+[4]data1cf!O892</f>
        <v>11108.9545081026</v>
      </c>
      <c r="Q892" s="341" t="n">
        <f aca="false">+[4]data1cf!P892</f>
        <v>11178.8732962036</v>
      </c>
      <c r="R892" s="341" t="n">
        <f aca="false">+[4]data1cf!Q892</f>
        <v>709.250747409832</v>
      </c>
      <c r="S892" s="341" t="n">
        <f aca="false">+[4]data1cf!R892</f>
        <v>0</v>
      </c>
      <c r="T892" s="341" t="n">
        <f aca="false">+[4]data1cf!S892</f>
        <v>0</v>
      </c>
      <c r="U892" s="341" t="n">
        <f aca="false">+[4]data1cf!T892</f>
        <v>0</v>
      </c>
      <c r="V892" s="341" t="n">
        <f aca="false">+[4]data1cf!U892</f>
        <v>0</v>
      </c>
      <c r="W892" s="341" t="n">
        <f aca="false">+[4]data1cf!V892</f>
        <v>0</v>
      </c>
      <c r="X892" s="341" t="n">
        <f aca="false">+[4]data1cf!W892</f>
        <v>0</v>
      </c>
      <c r="Y892" s="341" t="n">
        <f aca="false">+[4]data1cf!X892</f>
        <v>0</v>
      </c>
      <c r="Z892" s="341" t="n">
        <f aca="false">+[4]data1cf!Y892</f>
        <v>0</v>
      </c>
      <c r="AA892" s="341" t="n">
        <f aca="false">+[4]data1cf!Z892</f>
        <v>0</v>
      </c>
      <c r="AB892" s="341"/>
      <c r="AC892" s="342" t="n">
        <f aca="false">XNPV(0.1,B892:AA892,$B$1:$AA$1)</f>
        <v>28463.4694319435</v>
      </c>
      <c r="AD892" s="342" t="n">
        <f aca="false">SUMPRODUCT(B892:AA892,$B$1010:$AA$1010)</f>
        <v>53161.7877122853</v>
      </c>
      <c r="AE892" s="343" t="n">
        <f aca="false">SUMPRODUCT(B892:AA892,$B$1012:$AA$1012)</f>
        <v>52832.7774672449</v>
      </c>
      <c r="AF892" s="344" t="n">
        <f aca="false">XIRR(B892:AA892,$B$1:$AA$1)</f>
        <v>0.176507683556274</v>
      </c>
      <c r="AG892" s="345" t="n">
        <f aca="false">1-EXP(-(1/0.25)*(AD892/ABS($AD$1010)))</f>
        <v>0.98674727900483</v>
      </c>
    </row>
    <row r="893" customFormat="false" ht="12.75" hidden="false" customHeight="false" outlineLevel="0" collapsed="false">
      <c r="A893" s="336"/>
      <c r="B893" s="341" t="n">
        <f aca="false">+[4]data1cf!A893</f>
        <v>-63495.4482226798</v>
      </c>
      <c r="C893" s="341" t="n">
        <f aca="false">+[4]data1cf!B893</f>
        <v>11816.9473882266</v>
      </c>
      <c r="D893" s="341" t="n">
        <f aca="false">+[4]data1cf!C893</f>
        <v>12991.6589038378</v>
      </c>
      <c r="E893" s="341" t="n">
        <f aca="false">+[4]data1cf!D893</f>
        <v>12504.0687016939</v>
      </c>
      <c r="F893" s="341" t="n">
        <f aca="false">+[4]data1cf!E893</f>
        <v>12183.8596205059</v>
      </c>
      <c r="G893" s="341" t="n">
        <f aca="false">+[4]data1cf!F893</f>
        <v>11920.2859867879</v>
      </c>
      <c r="H893" s="341" t="n">
        <f aca="false">+[4]data1cf!G893</f>
        <v>11735.9892266416</v>
      </c>
      <c r="I893" s="341" t="n">
        <f aca="false">+[4]data1cf!H893</f>
        <v>11650.9085019094</v>
      </c>
      <c r="J893" s="341" t="n">
        <f aca="false">+[4]data1cf!I893</f>
        <v>11527.8895415244</v>
      </c>
      <c r="K893" s="341" t="n">
        <f aca="false">+[4]data1cf!J893</f>
        <v>11664.154188687</v>
      </c>
      <c r="L893" s="341" t="n">
        <f aca="false">+[4]data1cf!K893</f>
        <v>11526.4613171821</v>
      </c>
      <c r="M893" s="341" t="n">
        <f aca="false">+[4]data1cf!L893</f>
        <v>11569.2832296494</v>
      </c>
      <c r="N893" s="341" t="n">
        <f aca="false">+[4]data1cf!M893</f>
        <v>11307.7767844719</v>
      </c>
      <c r="O893" s="341" t="n">
        <f aca="false">+[4]data1cf!N893</f>
        <v>11413.3439254357</v>
      </c>
      <c r="P893" s="341" t="n">
        <f aca="false">+[4]data1cf!O893</f>
        <v>11346.0990454747</v>
      </c>
      <c r="Q893" s="341" t="n">
        <f aca="false">+[4]data1cf!P893</f>
        <v>11248.8209170451</v>
      </c>
      <c r="R893" s="341" t="n">
        <f aca="false">+[4]data1cf!Q893</f>
        <v>728.267392934848</v>
      </c>
      <c r="S893" s="341" t="n">
        <f aca="false">+[4]data1cf!R893</f>
        <v>0</v>
      </c>
      <c r="T893" s="341" t="n">
        <f aca="false">+[4]data1cf!S893</f>
        <v>0</v>
      </c>
      <c r="U893" s="341" t="n">
        <f aca="false">+[4]data1cf!T893</f>
        <v>0</v>
      </c>
      <c r="V893" s="341" t="n">
        <f aca="false">+[4]data1cf!U893</f>
        <v>0</v>
      </c>
      <c r="W893" s="341" t="n">
        <f aca="false">+[4]data1cf!V893</f>
        <v>0</v>
      </c>
      <c r="X893" s="341" t="n">
        <f aca="false">+[4]data1cf!W893</f>
        <v>0</v>
      </c>
      <c r="Y893" s="341" t="n">
        <f aca="false">+[4]data1cf!X893</f>
        <v>0</v>
      </c>
      <c r="Z893" s="341" t="n">
        <f aca="false">+[4]data1cf!Y893</f>
        <v>0</v>
      </c>
      <c r="AA893" s="341" t="n">
        <f aca="false">+[4]data1cf!Z893</f>
        <v>0</v>
      </c>
      <c r="AB893" s="341"/>
      <c r="AC893" s="342" t="n">
        <f aca="false">XNPV(0.1,B893:AA893,$B$1:$AA$1)</f>
        <v>27237.5527803608</v>
      </c>
      <c r="AD893" s="342" t="n">
        <f aca="false">SUMPRODUCT(B893:AA893,$B$1010:$AA$1010)</f>
        <v>52079.3642549539</v>
      </c>
      <c r="AE893" s="343" t="n">
        <f aca="false">SUMPRODUCT(B893:AA893,$B$1012:$AA$1012)</f>
        <v>51748.2956318574</v>
      </c>
      <c r="AF893" s="344" t="n">
        <f aca="false">XIRR(B893:AA893,$B$1:$AA$1)</f>
        <v>0.171495403424786</v>
      </c>
      <c r="AG893" s="345" t="n">
        <f aca="false">1-EXP(-(1/0.25)*(AD893/ABS($AD$1010)))</f>
        <v>0.985527729508769</v>
      </c>
    </row>
    <row r="894" customFormat="false" ht="12.75" hidden="false" customHeight="false" outlineLevel="0" collapsed="false">
      <c r="A894" s="336"/>
      <c r="B894" s="341" t="n">
        <f aca="false">+[4]data1cf!A894</f>
        <v>-64204.1529283599</v>
      </c>
      <c r="C894" s="341" t="n">
        <f aca="false">+[4]data1cf!B894</f>
        <v>11984.8732997659</v>
      </c>
      <c r="D894" s="341" t="n">
        <f aca="false">+[4]data1cf!C894</f>
        <v>12893.7667522209</v>
      </c>
      <c r="E894" s="341" t="n">
        <f aca="false">+[4]data1cf!D894</f>
        <v>12759.6510265638</v>
      </c>
      <c r="F894" s="341" t="n">
        <f aca="false">+[4]data1cf!E894</f>
        <v>12177.1127406404</v>
      </c>
      <c r="G894" s="341" t="n">
        <f aca="false">+[4]data1cf!F894</f>
        <v>12057.4240011353</v>
      </c>
      <c r="H894" s="341" t="n">
        <f aca="false">+[4]data1cf!G894</f>
        <v>11800.4758801906</v>
      </c>
      <c r="I894" s="341" t="n">
        <f aca="false">+[4]data1cf!H894</f>
        <v>11756.9980198669</v>
      </c>
      <c r="J894" s="341" t="n">
        <f aca="false">+[4]data1cf!I894</f>
        <v>11675.6450858302</v>
      </c>
      <c r="K894" s="341" t="n">
        <f aca="false">+[4]data1cf!J894</f>
        <v>11687.305394276</v>
      </c>
      <c r="L894" s="341" t="n">
        <f aca="false">+[4]data1cf!K894</f>
        <v>11544.4244589531</v>
      </c>
      <c r="M894" s="341" t="n">
        <f aca="false">+[4]data1cf!L894</f>
        <v>11510.2534361057</v>
      </c>
      <c r="N894" s="341" t="n">
        <f aca="false">+[4]data1cf!M894</f>
        <v>11472.4523887318</v>
      </c>
      <c r="O894" s="341" t="n">
        <f aca="false">+[4]data1cf!N894</f>
        <v>11286.2728375041</v>
      </c>
      <c r="P894" s="341" t="n">
        <f aca="false">+[4]data1cf!O894</f>
        <v>11428.1270775704</v>
      </c>
      <c r="Q894" s="341" t="n">
        <f aca="false">+[4]data1cf!P894</f>
        <v>11269.3167396634</v>
      </c>
      <c r="R894" s="341" t="n">
        <f aca="false">+[4]data1cf!Q894</f>
        <v>736.395952427116</v>
      </c>
      <c r="S894" s="341" t="n">
        <f aca="false">+[4]data1cf!R894</f>
        <v>0</v>
      </c>
      <c r="T894" s="341" t="n">
        <f aca="false">+[4]data1cf!S894</f>
        <v>0</v>
      </c>
      <c r="U894" s="341" t="n">
        <f aca="false">+[4]data1cf!T894</f>
        <v>0</v>
      </c>
      <c r="V894" s="341" t="n">
        <f aca="false">+[4]data1cf!U894</f>
        <v>0</v>
      </c>
      <c r="W894" s="341" t="n">
        <f aca="false">+[4]data1cf!V894</f>
        <v>0</v>
      </c>
      <c r="X894" s="341" t="n">
        <f aca="false">+[4]data1cf!W894</f>
        <v>0</v>
      </c>
      <c r="Y894" s="341" t="n">
        <f aca="false">+[4]data1cf!X894</f>
        <v>0</v>
      </c>
      <c r="Z894" s="341" t="n">
        <f aca="false">+[4]data1cf!Y894</f>
        <v>0</v>
      </c>
      <c r="AA894" s="341" t="n">
        <f aca="false">+[4]data1cf!Z894</f>
        <v>0</v>
      </c>
      <c r="AB894" s="341"/>
      <c r="AC894" s="342" t="n">
        <f aca="false">XNPV(0.1,B894:AA894,$B$1:$AA$1)</f>
        <v>27072.7662781566</v>
      </c>
      <c r="AD894" s="342" t="n">
        <f aca="false">SUMPRODUCT(B894:AA894,$B$1010:$AA$1010)</f>
        <v>52034.8538331449</v>
      </c>
      <c r="AE894" s="343" t="n">
        <f aca="false">SUMPRODUCT(B894:AA894,$B$1012:$AA$1012)</f>
        <v>51702.315434142</v>
      </c>
      <c r="AF894" s="344" t="n">
        <f aca="false">XIRR(B894:AA894,$B$1:$AA$1)</f>
        <v>0.170443548000352</v>
      </c>
      <c r="AG894" s="345" t="n">
        <f aca="false">1-EXP(-(1/0.25)*(AD894/ABS($AD$1010)))</f>
        <v>0.985475245641355</v>
      </c>
    </row>
    <row r="895" customFormat="false" ht="12.75" hidden="false" customHeight="false" outlineLevel="0" collapsed="false">
      <c r="A895" s="336"/>
      <c r="B895" s="341" t="n">
        <f aca="false">+[4]data1cf!A895</f>
        <v>-62649.477292015</v>
      </c>
      <c r="C895" s="341" t="n">
        <f aca="false">+[4]data1cf!B895</f>
        <v>11881.4971524904</v>
      </c>
      <c r="D895" s="341" t="n">
        <f aca="false">+[4]data1cf!C895</f>
        <v>12771.3304601867</v>
      </c>
      <c r="E895" s="341" t="n">
        <f aca="false">+[4]data1cf!D895</f>
        <v>12477.4849253296</v>
      </c>
      <c r="F895" s="341" t="n">
        <f aca="false">+[4]data1cf!E895</f>
        <v>12163.9732566966</v>
      </c>
      <c r="G895" s="341" t="n">
        <f aca="false">+[4]data1cf!F895</f>
        <v>11940.3670136905</v>
      </c>
      <c r="H895" s="341" t="n">
        <f aca="false">+[4]data1cf!G895</f>
        <v>11832.3095969575</v>
      </c>
      <c r="I895" s="341" t="n">
        <f aca="false">+[4]data1cf!H895</f>
        <v>11571.2952718134</v>
      </c>
      <c r="J895" s="341" t="n">
        <f aca="false">+[4]data1cf!I895</f>
        <v>11628.4055842795</v>
      </c>
      <c r="K895" s="341" t="n">
        <f aca="false">+[4]data1cf!J895</f>
        <v>11580.7616709873</v>
      </c>
      <c r="L895" s="341" t="n">
        <f aca="false">+[4]data1cf!K895</f>
        <v>11546.1880964806</v>
      </c>
      <c r="M895" s="341" t="n">
        <f aca="false">+[4]data1cf!L895</f>
        <v>11415.2000285246</v>
      </c>
      <c r="N895" s="341" t="n">
        <f aca="false">+[4]data1cf!M895</f>
        <v>11352.0239890043</v>
      </c>
      <c r="O895" s="341" t="n">
        <f aca="false">+[4]data1cf!N895</f>
        <v>11156.7904062565</v>
      </c>
      <c r="P895" s="341" t="n">
        <f aca="false">+[4]data1cf!O895</f>
        <v>11268.2025167132</v>
      </c>
      <c r="Q895" s="341" t="n">
        <f aca="false">+[4]data1cf!P895</f>
        <v>11073.2459428474</v>
      </c>
      <c r="R895" s="341" t="n">
        <f aca="false">+[4]data1cf!Q895</f>
        <v>718.564444748495</v>
      </c>
      <c r="S895" s="341" t="n">
        <f aca="false">+[4]data1cf!R895</f>
        <v>0</v>
      </c>
      <c r="T895" s="341" t="n">
        <f aca="false">+[4]data1cf!S895</f>
        <v>0</v>
      </c>
      <c r="U895" s="341" t="n">
        <f aca="false">+[4]data1cf!T895</f>
        <v>0</v>
      </c>
      <c r="V895" s="341" t="n">
        <f aca="false">+[4]data1cf!U895</f>
        <v>0</v>
      </c>
      <c r="W895" s="341" t="n">
        <f aca="false">+[4]data1cf!V895</f>
        <v>0</v>
      </c>
      <c r="X895" s="341" t="n">
        <f aca="false">+[4]data1cf!W895</f>
        <v>0</v>
      </c>
      <c r="Y895" s="341" t="n">
        <f aca="false">+[4]data1cf!X895</f>
        <v>0</v>
      </c>
      <c r="Z895" s="341" t="n">
        <f aca="false">+[4]data1cf!Y895</f>
        <v>0</v>
      </c>
      <c r="AA895" s="341" t="n">
        <f aca="false">+[4]data1cf!Z895</f>
        <v>0</v>
      </c>
      <c r="AB895" s="341"/>
      <c r="AC895" s="342" t="n">
        <f aca="false">XNPV(0.1,B895:AA895,$B$1:$AA$1)</f>
        <v>27792.9899429829</v>
      </c>
      <c r="AD895" s="342" t="n">
        <f aca="false">SUMPRODUCT(B895:AA895,$B$1010:$AA$1010)</f>
        <v>52529.873224903</v>
      </c>
      <c r="AE895" s="343" t="n">
        <f aca="false">SUMPRODUCT(B895:AA895,$B$1012:$AA$1012)</f>
        <v>52200.4205575064</v>
      </c>
      <c r="AF895" s="344" t="n">
        <f aca="false">XIRR(B895:AA895,$B$1:$AA$1)</f>
        <v>0.173895737983517</v>
      </c>
      <c r="AG895" s="345" t="n">
        <f aca="false">1-EXP(-(1/0.25)*(AD895/ABS($AD$1010)))</f>
        <v>0.98604838383144</v>
      </c>
    </row>
    <row r="896" customFormat="false" ht="12.75" hidden="false" customHeight="false" outlineLevel="0" collapsed="false">
      <c r="A896" s="336"/>
      <c r="B896" s="341" t="n">
        <f aca="false">+[4]data1cf!A896</f>
        <v>-65213.8869064645</v>
      </c>
      <c r="C896" s="341" t="n">
        <f aca="false">+[4]data1cf!B896</f>
        <v>11808.3804834306</v>
      </c>
      <c r="D896" s="341" t="n">
        <f aca="false">+[4]data1cf!C896</f>
        <v>12918.3548715752</v>
      </c>
      <c r="E896" s="341" t="n">
        <f aca="false">+[4]data1cf!D896</f>
        <v>12698.6496049697</v>
      </c>
      <c r="F896" s="341" t="n">
        <f aca="false">+[4]data1cf!E896</f>
        <v>12226.2782596781</v>
      </c>
      <c r="G896" s="341" t="n">
        <f aca="false">+[4]data1cf!F896</f>
        <v>12130.0377004994</v>
      </c>
      <c r="H896" s="341" t="n">
        <f aca="false">+[4]data1cf!G896</f>
        <v>11870.0980373808</v>
      </c>
      <c r="I896" s="341" t="n">
        <f aca="false">+[4]data1cf!H896</f>
        <v>11625.2409514719</v>
      </c>
      <c r="J896" s="341" t="n">
        <f aca="false">+[4]data1cf!I896</f>
        <v>11691.215913289</v>
      </c>
      <c r="K896" s="341" t="n">
        <f aca="false">+[4]data1cf!J896</f>
        <v>11698.4843337942</v>
      </c>
      <c r="L896" s="341" t="n">
        <f aca="false">+[4]data1cf!K896</f>
        <v>11655.347274025</v>
      </c>
      <c r="M896" s="341" t="n">
        <f aca="false">+[4]data1cf!L896</f>
        <v>11422.9102130427</v>
      </c>
      <c r="N896" s="341" t="n">
        <f aca="false">+[4]data1cf!M896</f>
        <v>11391.7190326573</v>
      </c>
      <c r="O896" s="341" t="n">
        <f aca="false">+[4]data1cf!N896</f>
        <v>11386.286504558</v>
      </c>
      <c r="P896" s="341" t="n">
        <f aca="false">+[4]data1cf!O896</f>
        <v>11516.5569410414</v>
      </c>
      <c r="Q896" s="341" t="n">
        <f aca="false">+[4]data1cf!P896</f>
        <v>11391.1316913939</v>
      </c>
      <c r="R896" s="341" t="n">
        <f aca="false">+[4]data1cf!Q896</f>
        <v>747.977197262386</v>
      </c>
      <c r="S896" s="341" t="n">
        <f aca="false">+[4]data1cf!R896</f>
        <v>0</v>
      </c>
      <c r="T896" s="341" t="n">
        <f aca="false">+[4]data1cf!S896</f>
        <v>0</v>
      </c>
      <c r="U896" s="341" t="n">
        <f aca="false">+[4]data1cf!T896</f>
        <v>0</v>
      </c>
      <c r="V896" s="341" t="n">
        <f aca="false">+[4]data1cf!U896</f>
        <v>0</v>
      </c>
      <c r="W896" s="341" t="n">
        <f aca="false">+[4]data1cf!V896</f>
        <v>0</v>
      </c>
      <c r="X896" s="341" t="n">
        <f aca="false">+[4]data1cf!W896</f>
        <v>0</v>
      </c>
      <c r="Y896" s="341" t="n">
        <f aca="false">+[4]data1cf!X896</f>
        <v>0</v>
      </c>
      <c r="Z896" s="341" t="n">
        <f aca="false">+[4]data1cf!Y896</f>
        <v>0</v>
      </c>
      <c r="AA896" s="341" t="n">
        <f aca="false">+[4]data1cf!Z896</f>
        <v>0</v>
      </c>
      <c r="AB896" s="341"/>
      <c r="AC896" s="342" t="n">
        <f aca="false">XNPV(0.1,B896:AA896,$B$1:$AA$1)</f>
        <v>26009.7264593996</v>
      </c>
      <c r="AD896" s="342" t="n">
        <f aca="false">SUMPRODUCT(B896:AA896,$B$1010:$AA$1010)</f>
        <v>51009.4364758272</v>
      </c>
      <c r="AE896" s="343" t="n">
        <f aca="false">SUMPRODUCT(B896:AA896,$B$1012:$AA$1012)</f>
        <v>50676.2682947801</v>
      </c>
      <c r="AF896" s="344" t="n">
        <f aca="false">XIRR(B896:AA896,$B$1:$AA$1)</f>
        <v>0.166645622638589</v>
      </c>
      <c r="AG896" s="345" t="n">
        <f aca="false">1-EXP(-(1/0.25)*(AD896/ABS($AD$1010)))</f>
        <v>0.984212006648461</v>
      </c>
    </row>
    <row r="897" customFormat="false" ht="12.75" hidden="false" customHeight="false" outlineLevel="0" collapsed="false">
      <c r="A897" s="336"/>
      <c r="B897" s="341" t="n">
        <f aca="false">+[4]data1cf!A897</f>
        <v>-67016.0425703954</v>
      </c>
      <c r="C897" s="341" t="n">
        <f aca="false">+[4]data1cf!B897</f>
        <v>11894.7175870027</v>
      </c>
      <c r="D897" s="341" t="n">
        <f aca="false">+[4]data1cf!C897</f>
        <v>12902.0604729499</v>
      </c>
      <c r="E897" s="341" t="n">
        <f aca="false">+[4]data1cf!D897</f>
        <v>12615.2564294364</v>
      </c>
      <c r="F897" s="341" t="n">
        <f aca="false">+[4]data1cf!E897</f>
        <v>12353.5458235373</v>
      </c>
      <c r="G897" s="341" t="n">
        <f aca="false">+[4]data1cf!F897</f>
        <v>11949.5918869727</v>
      </c>
      <c r="H897" s="341" t="n">
        <f aca="false">+[4]data1cf!G897</f>
        <v>11789.0960340366</v>
      </c>
      <c r="I897" s="341" t="n">
        <f aca="false">+[4]data1cf!H897</f>
        <v>11742.5667779726</v>
      </c>
      <c r="J897" s="341" t="n">
        <f aca="false">+[4]data1cf!I897</f>
        <v>11841.7499221004</v>
      </c>
      <c r="K897" s="341" t="n">
        <f aca="false">+[4]data1cf!J897</f>
        <v>11556.9574234578</v>
      </c>
      <c r="L897" s="341" t="n">
        <f aca="false">+[4]data1cf!K897</f>
        <v>11592.2918769386</v>
      </c>
      <c r="M897" s="341" t="n">
        <f aca="false">+[4]data1cf!L897</f>
        <v>11470.8271250112</v>
      </c>
      <c r="N897" s="341" t="n">
        <f aca="false">+[4]data1cf!M897</f>
        <v>11491.9060011257</v>
      </c>
      <c r="O897" s="341" t="n">
        <f aca="false">+[4]data1cf!N897</f>
        <v>11265.4078844161</v>
      </c>
      <c r="P897" s="341" t="n">
        <f aca="false">+[4]data1cf!O897</f>
        <v>11401.4943576733</v>
      </c>
      <c r="Q897" s="341" t="n">
        <f aca="false">+[4]data1cf!P897</f>
        <v>11263.0175779384</v>
      </c>
      <c r="R897" s="341" t="n">
        <f aca="false">+[4]data1cf!Q897</f>
        <v>768.647201865407</v>
      </c>
      <c r="S897" s="341" t="n">
        <f aca="false">+[4]data1cf!R897</f>
        <v>0</v>
      </c>
      <c r="T897" s="341" t="n">
        <f aca="false">+[4]data1cf!S897</f>
        <v>0</v>
      </c>
      <c r="U897" s="341" t="n">
        <f aca="false">+[4]data1cf!T897</f>
        <v>0</v>
      </c>
      <c r="V897" s="341" t="n">
        <f aca="false">+[4]data1cf!U897</f>
        <v>0</v>
      </c>
      <c r="W897" s="341" t="n">
        <f aca="false">+[4]data1cf!V897</f>
        <v>0</v>
      </c>
      <c r="X897" s="341" t="n">
        <f aca="false">+[4]data1cf!W897</f>
        <v>0</v>
      </c>
      <c r="Y897" s="341" t="n">
        <f aca="false">+[4]data1cf!X897</f>
        <v>0</v>
      </c>
      <c r="Z897" s="341" t="n">
        <f aca="false">+[4]data1cf!Y897</f>
        <v>0</v>
      </c>
      <c r="AA897" s="341" t="n">
        <f aca="false">+[4]data1cf!Z897</f>
        <v>0</v>
      </c>
      <c r="AB897" s="341"/>
      <c r="AC897" s="342" t="n">
        <f aca="false">XNPV(0.1,B897:AA897,$B$1:$AA$1)</f>
        <v>24142.5106338496</v>
      </c>
      <c r="AD897" s="342" t="n">
        <f aca="false">SUMPRODUCT(B897:AA897,$B$1010:$AA$1010)</f>
        <v>49099.5621344617</v>
      </c>
      <c r="AE897" s="343" t="n">
        <f aca="false">SUMPRODUCT(B897:AA897,$B$1012:$AA$1012)</f>
        <v>48767.1071498976</v>
      </c>
      <c r="AF897" s="344" t="n">
        <f aca="false">XIRR(B897:AA897,$B$1:$AA$1)</f>
        <v>0.160587941907643</v>
      </c>
      <c r="AG897" s="345" t="n">
        <f aca="false">1-EXP(-(1/0.25)*(AD897/ABS($AD$1010)))</f>
        <v>0.981559001320081</v>
      </c>
    </row>
    <row r="898" customFormat="false" ht="12.75" hidden="false" customHeight="false" outlineLevel="0" collapsed="false">
      <c r="A898" s="336"/>
      <c r="B898" s="341" t="n">
        <f aca="false">+[4]data1cf!A898</f>
        <v>-72616.7201221905</v>
      </c>
      <c r="C898" s="341" t="n">
        <f aca="false">+[4]data1cf!B898</f>
        <v>11949.9404069527</v>
      </c>
      <c r="D898" s="341" t="n">
        <f aca="false">+[4]data1cf!C898</f>
        <v>13097.0899056022</v>
      </c>
      <c r="E898" s="341" t="n">
        <f aca="false">+[4]data1cf!D898</f>
        <v>12764.9222656608</v>
      </c>
      <c r="F898" s="341" t="n">
        <f aca="false">+[4]data1cf!E898</f>
        <v>12515.6195328393</v>
      </c>
      <c r="G898" s="341" t="n">
        <f aca="false">+[4]data1cf!F898</f>
        <v>12254.6916289073</v>
      </c>
      <c r="H898" s="341" t="n">
        <f aca="false">+[4]data1cf!G898</f>
        <v>11989.3267589124</v>
      </c>
      <c r="I898" s="341" t="n">
        <f aca="false">+[4]data1cf!H898</f>
        <v>11852.5453403516</v>
      </c>
      <c r="J898" s="341" t="n">
        <f aca="false">+[4]data1cf!I898</f>
        <v>11800.979480906</v>
      </c>
      <c r="K898" s="341" t="n">
        <f aca="false">+[4]data1cf!J898</f>
        <v>11846.7754060352</v>
      </c>
      <c r="L898" s="341" t="n">
        <f aca="false">+[4]data1cf!K898</f>
        <v>11673.1352296933</v>
      </c>
      <c r="M898" s="341" t="n">
        <f aca="false">+[4]data1cf!L898</f>
        <v>11571.0011770976</v>
      </c>
      <c r="N898" s="341" t="n">
        <f aca="false">+[4]data1cf!M898</f>
        <v>11729.2432521069</v>
      </c>
      <c r="O898" s="341" t="n">
        <f aca="false">+[4]data1cf!N898</f>
        <v>11480.5800648892</v>
      </c>
      <c r="P898" s="341" t="n">
        <f aca="false">+[4]data1cf!O898</f>
        <v>11472.4672209958</v>
      </c>
      <c r="Q898" s="341" t="n">
        <f aca="false">+[4]data1cf!P898</f>
        <v>11521.8488958168</v>
      </c>
      <c r="R898" s="341" t="n">
        <f aca="false">+[4]data1cf!Q898</f>
        <v>832.884733113476</v>
      </c>
      <c r="S898" s="341" t="n">
        <f aca="false">+[4]data1cf!R898</f>
        <v>0</v>
      </c>
      <c r="T898" s="341" t="n">
        <f aca="false">+[4]data1cf!S898</f>
        <v>0</v>
      </c>
      <c r="U898" s="341" t="n">
        <f aca="false">+[4]data1cf!T898</f>
        <v>0</v>
      </c>
      <c r="V898" s="341" t="n">
        <f aca="false">+[4]data1cf!U898</f>
        <v>0</v>
      </c>
      <c r="W898" s="341" t="n">
        <f aca="false">+[4]data1cf!V898</f>
        <v>0</v>
      </c>
      <c r="X898" s="341" t="n">
        <f aca="false">+[4]data1cf!W898</f>
        <v>0</v>
      </c>
      <c r="Y898" s="341" t="n">
        <f aca="false">+[4]data1cf!X898</f>
        <v>0</v>
      </c>
      <c r="Z898" s="341" t="n">
        <f aca="false">+[4]data1cf!Y898</f>
        <v>0</v>
      </c>
      <c r="AA898" s="341" t="n">
        <f aca="false">+[4]data1cf!Z898</f>
        <v>0</v>
      </c>
      <c r="AB898" s="341"/>
      <c r="AC898" s="342" t="n">
        <f aca="false">XNPV(0.1,B898:AA898,$B$1:$AA$1)</f>
        <v>19737.4673679967</v>
      </c>
      <c r="AD898" s="342" t="n">
        <f aca="false">SUMPRODUCT(B898:AA898,$B$1010:$AA$1010)</f>
        <v>45042.4168764769</v>
      </c>
      <c r="AE898" s="343" t="n">
        <f aca="false">SUMPRODUCT(B898:AA898,$B$1012:$AA$1012)</f>
        <v>44705.2237571624</v>
      </c>
      <c r="AF898" s="344" t="n">
        <f aca="false">XIRR(B898:AA898,$B$1:$AA$1)</f>
        <v>0.146226210376914</v>
      </c>
      <c r="AG898" s="345" t="n">
        <f aca="false">1-EXP(-(1/0.25)*(AD898/ABS($AD$1010)))</f>
        <v>0.974350176582483</v>
      </c>
    </row>
    <row r="899" customFormat="false" ht="12.75" hidden="false" customHeight="false" outlineLevel="0" collapsed="false">
      <c r="A899" s="336"/>
      <c r="B899" s="341" t="n">
        <f aca="false">+[4]data1cf!A899</f>
        <v>-64103.9981509764</v>
      </c>
      <c r="C899" s="341" t="n">
        <f aca="false">+[4]data1cf!B899</f>
        <v>11810.2338212694</v>
      </c>
      <c r="D899" s="341" t="n">
        <f aca="false">+[4]data1cf!C899</f>
        <v>12789.2785298442</v>
      </c>
      <c r="E899" s="341" t="n">
        <f aca="false">+[4]data1cf!D899</f>
        <v>12439.4367219357</v>
      </c>
      <c r="F899" s="341" t="n">
        <f aca="false">+[4]data1cf!E899</f>
        <v>12316.600678267</v>
      </c>
      <c r="G899" s="341" t="n">
        <f aca="false">+[4]data1cf!F899</f>
        <v>11980.5103415146</v>
      </c>
      <c r="H899" s="341" t="n">
        <f aca="false">+[4]data1cf!G899</f>
        <v>11716.0572810731</v>
      </c>
      <c r="I899" s="341" t="n">
        <f aca="false">+[4]data1cf!H899</f>
        <v>11704.1737919308</v>
      </c>
      <c r="J899" s="341" t="n">
        <f aca="false">+[4]data1cf!I899</f>
        <v>11593.1856828061</v>
      </c>
      <c r="K899" s="341" t="n">
        <f aca="false">+[4]data1cf!J899</f>
        <v>11534.6125863432</v>
      </c>
      <c r="L899" s="341" t="n">
        <f aca="false">+[4]data1cf!K899</f>
        <v>11608.9929616532</v>
      </c>
      <c r="M899" s="341" t="n">
        <f aca="false">+[4]data1cf!L899</f>
        <v>11455.3595097242</v>
      </c>
      <c r="N899" s="341" t="n">
        <f aca="false">+[4]data1cf!M899</f>
        <v>11331.2274566631</v>
      </c>
      <c r="O899" s="341" t="n">
        <f aca="false">+[4]data1cf!N899</f>
        <v>11390.4928270496</v>
      </c>
      <c r="P899" s="341" t="n">
        <f aca="false">+[4]data1cf!O899</f>
        <v>11224.561810896</v>
      </c>
      <c r="Q899" s="341" t="n">
        <f aca="false">+[4]data1cf!P899</f>
        <v>11207.7605132555</v>
      </c>
      <c r="R899" s="341" t="n">
        <f aca="false">+[4]data1cf!Q899</f>
        <v>735.247217192439</v>
      </c>
      <c r="S899" s="341" t="n">
        <f aca="false">+[4]data1cf!R899</f>
        <v>0</v>
      </c>
      <c r="T899" s="341" t="n">
        <f aca="false">+[4]data1cf!S899</f>
        <v>0</v>
      </c>
      <c r="U899" s="341" t="n">
        <f aca="false">+[4]data1cf!T899</f>
        <v>0</v>
      </c>
      <c r="V899" s="341" t="n">
        <f aca="false">+[4]data1cf!U899</f>
        <v>0</v>
      </c>
      <c r="W899" s="341" t="n">
        <f aca="false">+[4]data1cf!V899</f>
        <v>0</v>
      </c>
      <c r="X899" s="341" t="n">
        <f aca="false">+[4]data1cf!W899</f>
        <v>0</v>
      </c>
      <c r="Y899" s="341" t="n">
        <f aca="false">+[4]data1cf!X899</f>
        <v>0</v>
      </c>
      <c r="Z899" s="341" t="n">
        <f aca="false">+[4]data1cf!Y899</f>
        <v>0</v>
      </c>
      <c r="AA899" s="341" t="n">
        <f aca="false">+[4]data1cf!Z899</f>
        <v>0</v>
      </c>
      <c r="AB899" s="341"/>
      <c r="AC899" s="342" t="n">
        <f aca="false">XNPV(0.1,B899:AA899,$B$1:$AA$1)</f>
        <v>26479.2508546438</v>
      </c>
      <c r="AD899" s="342" t="n">
        <f aca="false">SUMPRODUCT(B899:AA899,$B$1010:$AA$1010)</f>
        <v>51292.5736404405</v>
      </c>
      <c r="AE899" s="343" t="n">
        <f aca="false">SUMPRODUCT(B899:AA899,$B$1012:$AA$1012)</f>
        <v>50961.990520503</v>
      </c>
      <c r="AF899" s="344" t="n">
        <f aca="false">XIRR(B899:AA899,$B$1:$AA$1)</f>
        <v>0.168939311357542</v>
      </c>
      <c r="AG899" s="345" t="n">
        <f aca="false">1-EXP(-(1/0.25)*(AD899/ABS($AD$1010)))</f>
        <v>0.984571403526537</v>
      </c>
    </row>
    <row r="900" customFormat="false" ht="12.75" hidden="false" customHeight="false" outlineLevel="0" collapsed="false">
      <c r="A900" s="336"/>
      <c r="B900" s="341" t="n">
        <f aca="false">+[4]data1cf!A900</f>
        <v>-64130.47938108</v>
      </c>
      <c r="C900" s="341" t="n">
        <f aca="false">+[4]data1cf!B900</f>
        <v>11834.2900783889</v>
      </c>
      <c r="D900" s="341" t="n">
        <f aca="false">+[4]data1cf!C900</f>
        <v>12809.3196361802</v>
      </c>
      <c r="E900" s="341" t="n">
        <f aca="false">+[4]data1cf!D900</f>
        <v>12555.3033923149</v>
      </c>
      <c r="F900" s="341" t="n">
        <f aca="false">+[4]data1cf!E900</f>
        <v>12210.8342226353</v>
      </c>
      <c r="G900" s="341" t="n">
        <f aca="false">+[4]data1cf!F900</f>
        <v>11922.2867329638</v>
      </c>
      <c r="H900" s="341" t="n">
        <f aca="false">+[4]data1cf!G900</f>
        <v>11841.0460859756</v>
      </c>
      <c r="I900" s="341" t="n">
        <f aca="false">+[4]data1cf!H900</f>
        <v>11724.9195576355</v>
      </c>
      <c r="J900" s="341" t="n">
        <f aca="false">+[4]data1cf!I900</f>
        <v>11553.7934628624</v>
      </c>
      <c r="K900" s="341" t="n">
        <f aca="false">+[4]data1cf!J900</f>
        <v>11444.2713625737</v>
      </c>
      <c r="L900" s="341" t="n">
        <f aca="false">+[4]data1cf!K900</f>
        <v>11441.9304060668</v>
      </c>
      <c r="M900" s="341" t="n">
        <f aca="false">+[4]data1cf!L900</f>
        <v>11436.9726145975</v>
      </c>
      <c r="N900" s="341" t="n">
        <f aca="false">+[4]data1cf!M900</f>
        <v>11418.6213188077</v>
      </c>
      <c r="O900" s="341" t="n">
        <f aca="false">+[4]data1cf!N900</f>
        <v>11279.6107785293</v>
      </c>
      <c r="P900" s="341" t="n">
        <f aca="false">+[4]data1cf!O900</f>
        <v>11379.1556979047</v>
      </c>
      <c r="Q900" s="341" t="n">
        <f aca="false">+[4]data1cf!P900</f>
        <v>11214.5475902166</v>
      </c>
      <c r="R900" s="341" t="n">
        <f aca="false">+[4]data1cf!Q900</f>
        <v>735.550946309235</v>
      </c>
      <c r="S900" s="341" t="n">
        <f aca="false">+[4]data1cf!R900</f>
        <v>0</v>
      </c>
      <c r="T900" s="341" t="n">
        <f aca="false">+[4]data1cf!S900</f>
        <v>0</v>
      </c>
      <c r="U900" s="341" t="n">
        <f aca="false">+[4]data1cf!T900</f>
        <v>0</v>
      </c>
      <c r="V900" s="341" t="n">
        <f aca="false">+[4]data1cf!U900</f>
        <v>0</v>
      </c>
      <c r="W900" s="341" t="n">
        <f aca="false">+[4]data1cf!V900</f>
        <v>0</v>
      </c>
      <c r="X900" s="341" t="n">
        <f aca="false">+[4]data1cf!W900</f>
        <v>0</v>
      </c>
      <c r="Y900" s="341" t="n">
        <f aca="false">+[4]data1cf!X900</f>
        <v>0</v>
      </c>
      <c r="Z900" s="341" t="n">
        <f aca="false">+[4]data1cf!Y900</f>
        <v>0</v>
      </c>
      <c r="AA900" s="341" t="n">
        <f aca="false">+[4]data1cf!Z900</f>
        <v>0</v>
      </c>
      <c r="AB900" s="341"/>
      <c r="AC900" s="342" t="n">
        <f aca="false">XNPV(0.1,B900:AA900,$B$1:$AA$1)</f>
        <v>26461.647266954</v>
      </c>
      <c r="AD900" s="342" t="n">
        <f aca="false">SUMPRODUCT(B900:AA900,$B$1010:$AA$1010)</f>
        <v>51258.5386660561</v>
      </c>
      <c r="AE900" s="343" t="n">
        <f aca="false">SUMPRODUCT(B900:AA900,$B$1012:$AA$1012)</f>
        <v>50928.1628660278</v>
      </c>
      <c r="AF900" s="344" t="n">
        <f aca="false">XIRR(B900:AA900,$B$1:$AA$1)</f>
        <v>0.168935815450803</v>
      </c>
      <c r="AG900" s="345" t="n">
        <f aca="false">1-EXP(-(1/0.25)*(AD900/ABS($AD$1010)))</f>
        <v>0.984528637962892</v>
      </c>
    </row>
    <row r="901" customFormat="false" ht="12.75" hidden="false" customHeight="false" outlineLevel="0" collapsed="false">
      <c r="A901" s="336"/>
      <c r="B901" s="341" t="n">
        <f aca="false">+[4]data1cf!A901</f>
        <v>-71502.5126745005</v>
      </c>
      <c r="C901" s="341" t="n">
        <f aca="false">+[4]data1cf!B901</f>
        <v>12072.3606227899</v>
      </c>
      <c r="D901" s="341" t="n">
        <f aca="false">+[4]data1cf!C901</f>
        <v>13125.1734900019</v>
      </c>
      <c r="E901" s="341" t="n">
        <f aca="false">+[4]data1cf!D901</f>
        <v>12776.5247760406</v>
      </c>
      <c r="F901" s="341" t="n">
        <f aca="false">+[4]data1cf!E901</f>
        <v>12421.8007542214</v>
      </c>
      <c r="G901" s="341" t="n">
        <f aca="false">+[4]data1cf!F901</f>
        <v>12121.7341650604</v>
      </c>
      <c r="H901" s="341" t="n">
        <f aca="false">+[4]data1cf!G901</f>
        <v>11836.1202026314</v>
      </c>
      <c r="I901" s="341" t="n">
        <f aca="false">+[4]data1cf!H901</f>
        <v>11664.191968465</v>
      </c>
      <c r="J901" s="341" t="n">
        <f aca="false">+[4]data1cf!I901</f>
        <v>11707.4823230667</v>
      </c>
      <c r="K901" s="341" t="n">
        <f aca="false">+[4]data1cf!J901</f>
        <v>11717.0111666868</v>
      </c>
      <c r="L901" s="341" t="n">
        <f aca="false">+[4]data1cf!K901</f>
        <v>11635.3297563546</v>
      </c>
      <c r="M901" s="341" t="n">
        <f aca="false">+[4]data1cf!L901</f>
        <v>11635.518895707</v>
      </c>
      <c r="N901" s="341" t="n">
        <f aca="false">+[4]data1cf!M901</f>
        <v>11702.82423909</v>
      </c>
      <c r="O901" s="341" t="n">
        <f aca="false">+[4]data1cf!N901</f>
        <v>11383.70192734</v>
      </c>
      <c r="P901" s="341" t="n">
        <f aca="false">+[4]data1cf!O901</f>
        <v>11432.5462898513</v>
      </c>
      <c r="Q901" s="341" t="n">
        <f aca="false">+[4]data1cf!P901</f>
        <v>11545.2488747419</v>
      </c>
      <c r="R901" s="341" t="n">
        <f aca="false">+[4]data1cf!Q901</f>
        <v>820.105219371451</v>
      </c>
      <c r="S901" s="341" t="n">
        <f aca="false">+[4]data1cf!R901</f>
        <v>0</v>
      </c>
      <c r="T901" s="341" t="n">
        <f aca="false">+[4]data1cf!S901</f>
        <v>0</v>
      </c>
      <c r="U901" s="341" t="n">
        <f aca="false">+[4]data1cf!T901</f>
        <v>0</v>
      </c>
      <c r="V901" s="341" t="n">
        <f aca="false">+[4]data1cf!U901</f>
        <v>0</v>
      </c>
      <c r="W901" s="341" t="n">
        <f aca="false">+[4]data1cf!V901</f>
        <v>0</v>
      </c>
      <c r="X901" s="341" t="n">
        <f aca="false">+[4]data1cf!W901</f>
        <v>0</v>
      </c>
      <c r="Y901" s="341" t="n">
        <f aca="false">+[4]data1cf!X901</f>
        <v>0</v>
      </c>
      <c r="Z901" s="341" t="n">
        <f aca="false">+[4]data1cf!Y901</f>
        <v>0</v>
      </c>
      <c r="AA901" s="341" t="n">
        <f aca="false">+[4]data1cf!Z901</f>
        <v>0</v>
      </c>
      <c r="AB901" s="341"/>
      <c r="AC901" s="342" t="n">
        <f aca="false">XNPV(0.1,B901:AA901,$B$1:$AA$1)</f>
        <v>20530.5439159594</v>
      </c>
      <c r="AD901" s="342" t="n">
        <f aca="false">SUMPRODUCT(B901:AA901,$B$1010:$AA$1010)</f>
        <v>45697.700837861</v>
      </c>
      <c r="AE901" s="343" t="n">
        <f aca="false">SUMPRODUCT(B901:AA901,$B$1012:$AA$1012)</f>
        <v>45362.2533433074</v>
      </c>
      <c r="AF901" s="344" t="n">
        <f aca="false">XIRR(B901:AA901,$B$1:$AA$1)</f>
        <v>0.148836625948262</v>
      </c>
      <c r="AG901" s="345" t="n">
        <f aca="false">1-EXP(-(1/0.25)*(AD901/ABS($AD$1010)))</f>
        <v>0.975681348104779</v>
      </c>
    </row>
    <row r="902" customFormat="false" ht="12.75" hidden="false" customHeight="false" outlineLevel="0" collapsed="false">
      <c r="A902" s="336"/>
      <c r="B902" s="341" t="n">
        <f aca="false">+[4]data1cf!A902</f>
        <v>-64712.1288622041</v>
      </c>
      <c r="C902" s="341" t="n">
        <f aca="false">+[4]data1cf!B902</f>
        <v>11828.7587847409</v>
      </c>
      <c r="D902" s="341" t="n">
        <f aca="false">+[4]data1cf!C902</f>
        <v>12775.6012298326</v>
      </c>
      <c r="E902" s="341" t="n">
        <f aca="false">+[4]data1cf!D902</f>
        <v>12584.660965825</v>
      </c>
      <c r="F902" s="341" t="n">
        <f aca="false">+[4]data1cf!E902</f>
        <v>12394.7808596588</v>
      </c>
      <c r="G902" s="341" t="n">
        <f aca="false">+[4]data1cf!F902</f>
        <v>12034.7490517429</v>
      </c>
      <c r="H902" s="341" t="n">
        <f aca="false">+[4]data1cf!G902</f>
        <v>11759.8477221075</v>
      </c>
      <c r="I902" s="341" t="n">
        <f aca="false">+[4]data1cf!H902</f>
        <v>11568.2387734539</v>
      </c>
      <c r="J902" s="341" t="n">
        <f aca="false">+[4]data1cf!I902</f>
        <v>11457.4779223307</v>
      </c>
      <c r="K902" s="341" t="n">
        <f aca="false">+[4]data1cf!J902</f>
        <v>11508.2195021933</v>
      </c>
      <c r="L902" s="341" t="n">
        <f aca="false">+[4]data1cf!K902</f>
        <v>11619.0436556055</v>
      </c>
      <c r="M902" s="341" t="n">
        <f aca="false">+[4]data1cf!L902</f>
        <v>11582.8066463087</v>
      </c>
      <c r="N902" s="341" t="n">
        <f aca="false">+[4]data1cf!M902</f>
        <v>11373.0008059297</v>
      </c>
      <c r="O902" s="341" t="n">
        <f aca="false">+[4]data1cf!N902</f>
        <v>11272.7670727438</v>
      </c>
      <c r="P902" s="341" t="n">
        <f aca="false">+[4]data1cf!O902</f>
        <v>11304.3270935237</v>
      </c>
      <c r="Q902" s="341" t="n">
        <f aca="false">+[4]data1cf!P902</f>
        <v>11229.1317826016</v>
      </c>
      <c r="R902" s="341" t="n">
        <f aca="false">+[4]data1cf!Q902</f>
        <v>742.222233197936</v>
      </c>
      <c r="S902" s="341" t="n">
        <f aca="false">+[4]data1cf!R902</f>
        <v>0</v>
      </c>
      <c r="T902" s="341" t="n">
        <f aca="false">+[4]data1cf!S902</f>
        <v>0</v>
      </c>
      <c r="U902" s="341" t="n">
        <f aca="false">+[4]data1cf!T902</f>
        <v>0</v>
      </c>
      <c r="V902" s="341" t="n">
        <f aca="false">+[4]data1cf!U902</f>
        <v>0</v>
      </c>
      <c r="W902" s="341" t="n">
        <f aca="false">+[4]data1cf!V902</f>
        <v>0</v>
      </c>
      <c r="X902" s="341" t="n">
        <f aca="false">+[4]data1cf!W902</f>
        <v>0</v>
      </c>
      <c r="Y902" s="341" t="n">
        <f aca="false">+[4]data1cf!X902</f>
        <v>0</v>
      </c>
      <c r="Z902" s="341" t="n">
        <f aca="false">+[4]data1cf!Y902</f>
        <v>0</v>
      </c>
      <c r="AA902" s="341" t="n">
        <f aca="false">+[4]data1cf!Z902</f>
        <v>0</v>
      </c>
      <c r="AB902" s="341"/>
      <c r="AC902" s="342" t="n">
        <f aca="false">XNPV(0.1,B902:AA902,$B$1:$AA$1)</f>
        <v>26008.6592318092</v>
      </c>
      <c r="AD902" s="342" t="n">
        <f aca="false">SUMPRODUCT(B902:AA902,$B$1010:$AA$1010)</f>
        <v>50834.6135005537</v>
      </c>
      <c r="AE902" s="343" t="n">
        <f aca="false">SUMPRODUCT(B902:AA902,$B$1012:$AA$1012)</f>
        <v>50503.8300516259</v>
      </c>
      <c r="AF902" s="344" t="n">
        <f aca="false">XIRR(B902:AA902,$B$1:$AA$1)</f>
        <v>0.167239911853764</v>
      </c>
      <c r="AG902" s="345" t="n">
        <f aca="false">1-EXP(-(1/0.25)*(AD902/ABS($AD$1010)))</f>
        <v>0.983985928984725</v>
      </c>
    </row>
    <row r="903" customFormat="false" ht="12.75" hidden="false" customHeight="false" outlineLevel="0" collapsed="false">
      <c r="A903" s="336"/>
      <c r="B903" s="341" t="n">
        <f aca="false">+[4]data1cf!A903</f>
        <v>-70932.4544182198</v>
      </c>
      <c r="C903" s="341" t="n">
        <f aca="false">+[4]data1cf!B903</f>
        <v>11982.107065358</v>
      </c>
      <c r="D903" s="341" t="n">
        <f aca="false">+[4]data1cf!C903</f>
        <v>13204.1223374878</v>
      </c>
      <c r="E903" s="341" t="n">
        <f aca="false">+[4]data1cf!D903</f>
        <v>12748.5800619317</v>
      </c>
      <c r="F903" s="341" t="n">
        <f aca="false">+[4]data1cf!E903</f>
        <v>12528.9955777749</v>
      </c>
      <c r="G903" s="341" t="n">
        <f aca="false">+[4]data1cf!F903</f>
        <v>12312.8033770985</v>
      </c>
      <c r="H903" s="341" t="n">
        <f aca="false">+[4]data1cf!G903</f>
        <v>11939.94439955</v>
      </c>
      <c r="I903" s="341" t="n">
        <f aca="false">+[4]data1cf!H903</f>
        <v>11729.3157122781</v>
      </c>
      <c r="J903" s="341" t="n">
        <f aca="false">+[4]data1cf!I903</f>
        <v>11798.0370129534</v>
      </c>
      <c r="K903" s="341" t="n">
        <f aca="false">+[4]data1cf!J903</f>
        <v>11734.4072114226</v>
      </c>
      <c r="L903" s="341" t="n">
        <f aca="false">+[4]data1cf!K903</f>
        <v>11611.5787020505</v>
      </c>
      <c r="M903" s="341" t="n">
        <f aca="false">+[4]data1cf!L903</f>
        <v>11529.5570811133</v>
      </c>
      <c r="N903" s="341" t="n">
        <f aca="false">+[4]data1cf!M903</f>
        <v>11509.4995668978</v>
      </c>
      <c r="O903" s="341" t="n">
        <f aca="false">+[4]data1cf!N903</f>
        <v>11468.7069850593</v>
      </c>
      <c r="P903" s="341" t="n">
        <f aca="false">+[4]data1cf!O903</f>
        <v>11555.8355923253</v>
      </c>
      <c r="Q903" s="341" t="n">
        <f aca="false">+[4]data1cf!P903</f>
        <v>11527.5668379072</v>
      </c>
      <c r="R903" s="341" t="n">
        <f aca="false">+[4]data1cf!Q903</f>
        <v>813.566879195214</v>
      </c>
      <c r="S903" s="341" t="n">
        <f aca="false">+[4]data1cf!R903</f>
        <v>0</v>
      </c>
      <c r="T903" s="341" t="n">
        <f aca="false">+[4]data1cf!S903</f>
        <v>0</v>
      </c>
      <c r="U903" s="341" t="n">
        <f aca="false">+[4]data1cf!T903</f>
        <v>0</v>
      </c>
      <c r="V903" s="341" t="n">
        <f aca="false">+[4]data1cf!U903</f>
        <v>0</v>
      </c>
      <c r="W903" s="341" t="n">
        <f aca="false">+[4]data1cf!V903</f>
        <v>0</v>
      </c>
      <c r="X903" s="341" t="n">
        <f aca="false">+[4]data1cf!W903</f>
        <v>0</v>
      </c>
      <c r="Y903" s="341" t="n">
        <f aca="false">+[4]data1cf!X903</f>
        <v>0</v>
      </c>
      <c r="Z903" s="341" t="n">
        <f aca="false">+[4]data1cf!Y903</f>
        <v>0</v>
      </c>
      <c r="AA903" s="341" t="n">
        <f aca="false">+[4]data1cf!Z903</f>
        <v>0</v>
      </c>
      <c r="AB903" s="341"/>
      <c r="AC903" s="342" t="n">
        <f aca="false">XNPV(0.1,B903:AA903,$B$1:$AA$1)</f>
        <v>21339.7459080559</v>
      </c>
      <c r="AD903" s="342" t="n">
        <f aca="false">SUMPRODUCT(B903:AA903,$B$1010:$AA$1010)</f>
        <v>46569.3334801361</v>
      </c>
      <c r="AE903" s="343" t="n">
        <f aca="false">SUMPRODUCT(B903:AA903,$B$1012:$AA$1012)</f>
        <v>46233.1972094362</v>
      </c>
      <c r="AF903" s="344" t="n">
        <f aca="false">XIRR(B903:AA903,$B$1:$AA$1)</f>
        <v>0.151075702869706</v>
      </c>
      <c r="AG903" s="345" t="n">
        <f aca="false">1-EXP(-(1/0.25)*(AD903/ABS($AD$1010)))</f>
        <v>0.977345572405036</v>
      </c>
    </row>
    <row r="904" customFormat="false" ht="12.75" hidden="false" customHeight="false" outlineLevel="0" collapsed="false">
      <c r="A904" s="336"/>
      <c r="B904" s="341" t="n">
        <f aca="false">+[4]data1cf!A904</f>
        <v>-62373.622310587</v>
      </c>
      <c r="C904" s="341" t="n">
        <f aca="false">+[4]data1cf!B904</f>
        <v>11846.7863655814</v>
      </c>
      <c r="D904" s="341" t="n">
        <f aca="false">+[4]data1cf!C904</f>
        <v>12795.625276865</v>
      </c>
      <c r="E904" s="341" t="n">
        <f aca="false">+[4]data1cf!D904</f>
        <v>12519.4997205653</v>
      </c>
      <c r="F904" s="341" t="n">
        <f aca="false">+[4]data1cf!E904</f>
        <v>12218.5837233549</v>
      </c>
      <c r="G904" s="341" t="n">
        <f aca="false">+[4]data1cf!F904</f>
        <v>11947.3107025984</v>
      </c>
      <c r="H904" s="341" t="n">
        <f aca="false">+[4]data1cf!G904</f>
        <v>11749.3476471887</v>
      </c>
      <c r="I904" s="341" t="n">
        <f aca="false">+[4]data1cf!H904</f>
        <v>11527.785463792</v>
      </c>
      <c r="J904" s="341" t="n">
        <f aca="false">+[4]data1cf!I904</f>
        <v>11561.4072272162</v>
      </c>
      <c r="K904" s="341" t="n">
        <f aca="false">+[4]data1cf!J904</f>
        <v>11560.7535172463</v>
      </c>
      <c r="L904" s="341" t="n">
        <f aca="false">+[4]data1cf!K904</f>
        <v>11344.8026873025</v>
      </c>
      <c r="M904" s="341" t="n">
        <f aca="false">+[4]data1cf!L904</f>
        <v>11462.9237492797</v>
      </c>
      <c r="N904" s="341" t="n">
        <f aca="false">+[4]data1cf!M904</f>
        <v>11508.3706949685</v>
      </c>
      <c r="O904" s="341" t="n">
        <f aca="false">+[4]data1cf!N904</f>
        <v>11280.892667233</v>
      </c>
      <c r="P904" s="341" t="n">
        <f aca="false">+[4]data1cf!O904</f>
        <v>11207.6710001391</v>
      </c>
      <c r="Q904" s="341" t="n">
        <f aca="false">+[4]data1cf!P904</f>
        <v>11217.665156157</v>
      </c>
      <c r="R904" s="341" t="n">
        <f aca="false">+[4]data1cf!Q904</f>
        <v>715.400498453509</v>
      </c>
      <c r="S904" s="341" t="n">
        <f aca="false">+[4]data1cf!R904</f>
        <v>0</v>
      </c>
      <c r="T904" s="341" t="n">
        <f aca="false">+[4]data1cf!S904</f>
        <v>0</v>
      </c>
      <c r="U904" s="341" t="n">
        <f aca="false">+[4]data1cf!T904</f>
        <v>0</v>
      </c>
      <c r="V904" s="341" t="n">
        <f aca="false">+[4]data1cf!U904</f>
        <v>0</v>
      </c>
      <c r="W904" s="341" t="n">
        <f aca="false">+[4]data1cf!V904</f>
        <v>0</v>
      </c>
      <c r="X904" s="341" t="n">
        <f aca="false">+[4]data1cf!W904</f>
        <v>0</v>
      </c>
      <c r="Y904" s="341" t="n">
        <f aca="false">+[4]data1cf!X904</f>
        <v>0</v>
      </c>
      <c r="Z904" s="341" t="n">
        <f aca="false">+[4]data1cf!Y904</f>
        <v>0</v>
      </c>
      <c r="AA904" s="341" t="n">
        <f aca="false">+[4]data1cf!Z904</f>
        <v>0</v>
      </c>
      <c r="AB904" s="341"/>
      <c r="AC904" s="342" t="n">
        <f aca="false">XNPV(0.1,B904:AA904,$B$1:$AA$1)</f>
        <v>28064.4353073443</v>
      </c>
      <c r="AD904" s="342" t="n">
        <f aca="false">SUMPRODUCT(B904:AA904,$B$1010:$AA$1010)</f>
        <v>52808.2164623898</v>
      </c>
      <c r="AE904" s="343" t="n">
        <f aca="false">SUMPRODUCT(B904:AA904,$B$1012:$AA$1012)</f>
        <v>52478.5350520038</v>
      </c>
      <c r="AF904" s="344" t="n">
        <f aca="false">XIRR(B904:AA904,$B$1:$AA$1)</f>
        <v>0.174860962669767</v>
      </c>
      <c r="AG904" s="345" t="n">
        <f aca="false">1-EXP(-(1/0.25)*(AD904/ABS($AD$1010)))</f>
        <v>0.986360660847065</v>
      </c>
    </row>
    <row r="905" customFormat="false" ht="12.75" hidden="false" customHeight="false" outlineLevel="0" collapsed="false">
      <c r="A905" s="336"/>
      <c r="B905" s="341" t="n">
        <f aca="false">+[4]data1cf!A905</f>
        <v>-66489.6673478511</v>
      </c>
      <c r="C905" s="341" t="n">
        <f aca="false">+[4]data1cf!B905</f>
        <v>11894.7753689271</v>
      </c>
      <c r="D905" s="341" t="n">
        <f aca="false">+[4]data1cf!C905</f>
        <v>12893.5871123888</v>
      </c>
      <c r="E905" s="341" t="n">
        <f aca="false">+[4]data1cf!D905</f>
        <v>12514.4021515976</v>
      </c>
      <c r="F905" s="341" t="n">
        <f aca="false">+[4]data1cf!E905</f>
        <v>12323.5805465315</v>
      </c>
      <c r="G905" s="341" t="n">
        <f aca="false">+[4]data1cf!F905</f>
        <v>11953.1298501224</v>
      </c>
      <c r="H905" s="341" t="n">
        <f aca="false">+[4]data1cf!G905</f>
        <v>11843.515875518</v>
      </c>
      <c r="I905" s="341" t="n">
        <f aca="false">+[4]data1cf!H905</f>
        <v>11605.5239668882</v>
      </c>
      <c r="J905" s="341" t="n">
        <f aca="false">+[4]data1cf!I905</f>
        <v>11723.8885484033</v>
      </c>
      <c r="K905" s="341" t="n">
        <f aca="false">+[4]data1cf!J905</f>
        <v>11833.555812728</v>
      </c>
      <c r="L905" s="341" t="n">
        <f aca="false">+[4]data1cf!K905</f>
        <v>11494.3052129122</v>
      </c>
      <c r="M905" s="341" t="n">
        <f aca="false">+[4]data1cf!L905</f>
        <v>11467.9027802375</v>
      </c>
      <c r="N905" s="341" t="n">
        <f aca="false">+[4]data1cf!M905</f>
        <v>11524.3268943321</v>
      </c>
      <c r="O905" s="341" t="n">
        <f aca="false">+[4]data1cf!N905</f>
        <v>11451.618215847</v>
      </c>
      <c r="P905" s="341" t="n">
        <f aca="false">+[4]data1cf!O905</f>
        <v>11333.8338310541</v>
      </c>
      <c r="Q905" s="341" t="n">
        <f aca="false">+[4]data1cf!P905</f>
        <v>11227.4578538027</v>
      </c>
      <c r="R905" s="341" t="n">
        <f aca="false">+[4]data1cf!Q905</f>
        <v>762.609888612912</v>
      </c>
      <c r="S905" s="341" t="n">
        <f aca="false">+[4]data1cf!R905</f>
        <v>0</v>
      </c>
      <c r="T905" s="341" t="n">
        <f aca="false">+[4]data1cf!S905</f>
        <v>0</v>
      </c>
      <c r="U905" s="341" t="n">
        <f aca="false">+[4]data1cf!T905</f>
        <v>0</v>
      </c>
      <c r="V905" s="341" t="n">
        <f aca="false">+[4]data1cf!U905</f>
        <v>0</v>
      </c>
      <c r="W905" s="341" t="n">
        <f aca="false">+[4]data1cf!V905</f>
        <v>0</v>
      </c>
      <c r="X905" s="341" t="n">
        <f aca="false">+[4]data1cf!W905</f>
        <v>0</v>
      </c>
      <c r="Y905" s="341" t="n">
        <f aca="false">+[4]data1cf!X905</f>
        <v>0</v>
      </c>
      <c r="Z905" s="341" t="n">
        <f aca="false">+[4]data1cf!Y905</f>
        <v>0</v>
      </c>
      <c r="AA905" s="341" t="n">
        <f aca="false">+[4]data1cf!Z905</f>
        <v>0</v>
      </c>
      <c r="AB905" s="341"/>
      <c r="AC905" s="342" t="n">
        <f aca="false">XNPV(0.1,B905:AA905,$B$1:$AA$1)</f>
        <v>24588.4533016775</v>
      </c>
      <c r="AD905" s="342" t="n">
        <f aca="false">SUMPRODUCT(B905:AA905,$B$1010:$AA$1010)</f>
        <v>49541.8850005006</v>
      </c>
      <c r="AE905" s="343" t="n">
        <f aca="false">SUMPRODUCT(B905:AA905,$B$1012:$AA$1012)</f>
        <v>49209.3685753274</v>
      </c>
      <c r="AF905" s="344" t="n">
        <f aca="false">XIRR(B905:AA905,$B$1:$AA$1)</f>
        <v>0.16205353430813</v>
      </c>
      <c r="AG905" s="345" t="n">
        <f aca="false">1-EXP(-(1/0.25)*(AD905/ABS($AD$1010)))</f>
        <v>0.982210595034145</v>
      </c>
    </row>
    <row r="906" customFormat="false" ht="12.75" hidden="false" customHeight="false" outlineLevel="0" collapsed="false">
      <c r="A906" s="336"/>
      <c r="B906" s="341" t="n">
        <f aca="false">+[4]data1cf!A906</f>
        <v>-69431.2027731776</v>
      </c>
      <c r="C906" s="341" t="n">
        <f aca="false">+[4]data1cf!B906</f>
        <v>12005.8877782788</v>
      </c>
      <c r="D906" s="341" t="n">
        <f aca="false">+[4]data1cf!C906</f>
        <v>13089.9966848881</v>
      </c>
      <c r="E906" s="341" t="n">
        <f aca="false">+[4]data1cf!D906</f>
        <v>12719.1496394617</v>
      </c>
      <c r="F906" s="341" t="n">
        <f aca="false">+[4]data1cf!E906</f>
        <v>12534.5417565116</v>
      </c>
      <c r="G906" s="341" t="n">
        <f aca="false">+[4]data1cf!F906</f>
        <v>12174.0518225192</v>
      </c>
      <c r="H906" s="341" t="n">
        <f aca="false">+[4]data1cf!G906</f>
        <v>11808.3551403406</v>
      </c>
      <c r="I906" s="341" t="n">
        <f aca="false">+[4]data1cf!H906</f>
        <v>11715.9800802993</v>
      </c>
      <c r="J906" s="341" t="n">
        <f aca="false">+[4]data1cf!I906</f>
        <v>11799.8628428076</v>
      </c>
      <c r="K906" s="341" t="n">
        <f aca="false">+[4]data1cf!J906</f>
        <v>11550.9188582799</v>
      </c>
      <c r="L906" s="341" t="n">
        <f aca="false">+[4]data1cf!K906</f>
        <v>11545.1760877093</v>
      </c>
      <c r="M906" s="341" t="n">
        <f aca="false">+[4]data1cf!L906</f>
        <v>11444.8858061487</v>
      </c>
      <c r="N906" s="341" t="n">
        <f aca="false">+[4]data1cf!M906</f>
        <v>11497.8391694602</v>
      </c>
      <c r="O906" s="341" t="n">
        <f aca="false">+[4]data1cf!N906</f>
        <v>11391.1576318877</v>
      </c>
      <c r="P906" s="341" t="n">
        <f aca="false">+[4]data1cf!O906</f>
        <v>11336.6606402788</v>
      </c>
      <c r="Q906" s="341" t="n">
        <f aca="false">+[4]data1cf!P906</f>
        <v>11339.4578716363</v>
      </c>
      <c r="R906" s="341" t="n">
        <f aca="false">+[4]data1cf!Q906</f>
        <v>796.348123327238</v>
      </c>
      <c r="S906" s="341" t="n">
        <f aca="false">+[4]data1cf!R906</f>
        <v>0</v>
      </c>
      <c r="T906" s="341" t="n">
        <f aca="false">+[4]data1cf!S906</f>
        <v>0</v>
      </c>
      <c r="U906" s="341" t="n">
        <f aca="false">+[4]data1cf!T906</f>
        <v>0</v>
      </c>
      <c r="V906" s="341" t="n">
        <f aca="false">+[4]data1cf!U906</f>
        <v>0</v>
      </c>
      <c r="W906" s="341" t="n">
        <f aca="false">+[4]data1cf!V906</f>
        <v>0</v>
      </c>
      <c r="X906" s="341" t="n">
        <f aca="false">+[4]data1cf!W906</f>
        <v>0</v>
      </c>
      <c r="Y906" s="341" t="n">
        <f aca="false">+[4]data1cf!X906</f>
        <v>0</v>
      </c>
      <c r="Z906" s="341" t="n">
        <f aca="false">+[4]data1cf!Y906</f>
        <v>0</v>
      </c>
      <c r="AA906" s="341" t="n">
        <f aca="false">+[4]data1cf!Z906</f>
        <v>0</v>
      </c>
      <c r="AB906" s="341"/>
      <c r="AC906" s="342" t="n">
        <f aca="false">XNPV(0.1,B906:AA906,$B$1:$AA$1)</f>
        <v>22318.0914607625</v>
      </c>
      <c r="AD906" s="342" t="n">
        <f aca="false">SUMPRODUCT(B906:AA906,$B$1010:$AA$1010)</f>
        <v>47361.900871106</v>
      </c>
      <c r="AE906" s="343" t="n">
        <f aca="false">SUMPRODUCT(B906:AA906,$B$1012:$AA$1012)</f>
        <v>47028.4029498502</v>
      </c>
      <c r="AF906" s="344" t="n">
        <f aca="false">XIRR(B906:AA906,$B$1:$AA$1)</f>
        <v>0.154529693624517</v>
      </c>
      <c r="AG906" s="345" t="n">
        <f aca="false">1-EXP(-(1/0.25)*(AD906/ABS($AD$1010)))</f>
        <v>0.978759765558591</v>
      </c>
    </row>
    <row r="907" customFormat="false" ht="12.75" hidden="false" customHeight="false" outlineLevel="0" collapsed="false">
      <c r="A907" s="336"/>
      <c r="B907" s="341" t="n">
        <f aca="false">+[4]data1cf!A907</f>
        <v>-62397.4642338871</v>
      </c>
      <c r="C907" s="341" t="n">
        <f aca="false">+[4]data1cf!B907</f>
        <v>11909.3312169696</v>
      </c>
      <c r="D907" s="341" t="n">
        <f aca="false">+[4]data1cf!C907</f>
        <v>12728.5020300267</v>
      </c>
      <c r="E907" s="341" t="n">
        <f aca="false">+[4]data1cf!D907</f>
        <v>12442.1664668791</v>
      </c>
      <c r="F907" s="341" t="n">
        <f aca="false">+[4]data1cf!E907</f>
        <v>12204.1344930872</v>
      </c>
      <c r="G907" s="341" t="n">
        <f aca="false">+[4]data1cf!F907</f>
        <v>11845.2996803593</v>
      </c>
      <c r="H907" s="341" t="n">
        <f aca="false">+[4]data1cf!G907</f>
        <v>11649.9107634513</v>
      </c>
      <c r="I907" s="341" t="n">
        <f aca="false">+[4]data1cf!H907</f>
        <v>11610.5475686504</v>
      </c>
      <c r="J907" s="341" t="n">
        <f aca="false">+[4]data1cf!I907</f>
        <v>11501.2544306484</v>
      </c>
      <c r="K907" s="341" t="n">
        <f aca="false">+[4]data1cf!J907</f>
        <v>11733.8909735594</v>
      </c>
      <c r="L907" s="341" t="n">
        <f aca="false">+[4]data1cf!K907</f>
        <v>11577.4667697474</v>
      </c>
      <c r="M907" s="341" t="n">
        <f aca="false">+[4]data1cf!L907</f>
        <v>11385.2385512637</v>
      </c>
      <c r="N907" s="341" t="n">
        <f aca="false">+[4]data1cf!M907</f>
        <v>11502.5287463924</v>
      </c>
      <c r="O907" s="341" t="n">
        <f aca="false">+[4]data1cf!N907</f>
        <v>11215.725229858</v>
      </c>
      <c r="P907" s="341" t="n">
        <f aca="false">+[4]data1cf!O907</f>
        <v>11332.7339530286</v>
      </c>
      <c r="Q907" s="341" t="n">
        <f aca="false">+[4]data1cf!P907</f>
        <v>11236.9841626479</v>
      </c>
      <c r="R907" s="341" t="n">
        <f aca="false">+[4]data1cf!Q907</f>
        <v>715.673955776992</v>
      </c>
      <c r="S907" s="341" t="n">
        <f aca="false">+[4]data1cf!R907</f>
        <v>0</v>
      </c>
      <c r="T907" s="341" t="n">
        <f aca="false">+[4]data1cf!S907</f>
        <v>0</v>
      </c>
      <c r="U907" s="341" t="n">
        <f aca="false">+[4]data1cf!T907</f>
        <v>0</v>
      </c>
      <c r="V907" s="341" t="n">
        <f aca="false">+[4]data1cf!U907</f>
        <v>0</v>
      </c>
      <c r="W907" s="341" t="n">
        <f aca="false">+[4]data1cf!V907</f>
        <v>0</v>
      </c>
      <c r="X907" s="341" t="n">
        <f aca="false">+[4]data1cf!W907</f>
        <v>0</v>
      </c>
      <c r="Y907" s="341" t="n">
        <f aca="false">+[4]data1cf!X907</f>
        <v>0</v>
      </c>
      <c r="Z907" s="341" t="n">
        <f aca="false">+[4]data1cf!Y907</f>
        <v>0</v>
      </c>
      <c r="AA907" s="341" t="n">
        <f aca="false">+[4]data1cf!Z907</f>
        <v>0</v>
      </c>
      <c r="AB907" s="341"/>
      <c r="AC907" s="342" t="n">
        <f aca="false">XNPV(0.1,B907:AA907,$B$1:$AA$1)</f>
        <v>28021.6864550729</v>
      </c>
      <c r="AD907" s="342" t="n">
        <f aca="false">SUMPRODUCT(B907:AA907,$B$1010:$AA$1010)</f>
        <v>52792.7428988934</v>
      </c>
      <c r="AE907" s="343" t="n">
        <f aca="false">SUMPRODUCT(B907:AA907,$B$1012:$AA$1012)</f>
        <v>52462.5724609858</v>
      </c>
      <c r="AF907" s="344" t="n">
        <f aca="false">XIRR(B907:AA907,$B$1:$AA$1)</f>
        <v>0.174613142029739</v>
      </c>
      <c r="AG907" s="345" t="n">
        <f aca="false">1-EXP(-(1/0.25)*(AD907/ABS($AD$1010)))</f>
        <v>0.986343485792966</v>
      </c>
    </row>
    <row r="908" customFormat="false" ht="12.75" hidden="false" customHeight="false" outlineLevel="0" collapsed="false">
      <c r="A908" s="336"/>
      <c r="B908" s="341" t="n">
        <f aca="false">+[4]data1cf!A908</f>
        <v>-67891.6641967519</v>
      </c>
      <c r="C908" s="341" t="n">
        <f aca="false">+[4]data1cf!B908</f>
        <v>12016.8025311675</v>
      </c>
      <c r="D908" s="341" t="n">
        <f aca="false">+[4]data1cf!C908</f>
        <v>12921.4531913795</v>
      </c>
      <c r="E908" s="341" t="n">
        <f aca="false">+[4]data1cf!D908</f>
        <v>12603.6750862543</v>
      </c>
      <c r="F908" s="341" t="n">
        <f aca="false">+[4]data1cf!E908</f>
        <v>12458.5213078742</v>
      </c>
      <c r="G908" s="341" t="n">
        <f aca="false">+[4]data1cf!F908</f>
        <v>12185.1665101022</v>
      </c>
      <c r="H908" s="341" t="n">
        <f aca="false">+[4]data1cf!G908</f>
        <v>11843.5868080466</v>
      </c>
      <c r="I908" s="341" t="n">
        <f aca="false">+[4]data1cf!H908</f>
        <v>11672.7588535079</v>
      </c>
      <c r="J908" s="341" t="n">
        <f aca="false">+[4]data1cf!I908</f>
        <v>11635.0482510609</v>
      </c>
      <c r="K908" s="341" t="n">
        <f aca="false">+[4]data1cf!J908</f>
        <v>11677.7196238162</v>
      </c>
      <c r="L908" s="341" t="n">
        <f aca="false">+[4]data1cf!K908</f>
        <v>11644.6783394192</v>
      </c>
      <c r="M908" s="341" t="n">
        <f aca="false">+[4]data1cf!L908</f>
        <v>11483.7218232513</v>
      </c>
      <c r="N908" s="341" t="n">
        <f aca="false">+[4]data1cf!M908</f>
        <v>11273.2314560691</v>
      </c>
      <c r="O908" s="341" t="n">
        <f aca="false">+[4]data1cf!N908</f>
        <v>11359.4592720626</v>
      </c>
      <c r="P908" s="341" t="n">
        <f aca="false">+[4]data1cf!O908</f>
        <v>11216.9684132116</v>
      </c>
      <c r="Q908" s="341" t="n">
        <f aca="false">+[4]data1cf!P908</f>
        <v>11358.427383381</v>
      </c>
      <c r="R908" s="341" t="n">
        <f aca="false">+[4]data1cf!Q908</f>
        <v>778.690231671065</v>
      </c>
      <c r="S908" s="341" t="n">
        <f aca="false">+[4]data1cf!R908</f>
        <v>0</v>
      </c>
      <c r="T908" s="341" t="n">
        <f aca="false">+[4]data1cf!S908</f>
        <v>0</v>
      </c>
      <c r="U908" s="341" t="n">
        <f aca="false">+[4]data1cf!T908</f>
        <v>0</v>
      </c>
      <c r="V908" s="341" t="n">
        <f aca="false">+[4]data1cf!U908</f>
        <v>0</v>
      </c>
      <c r="W908" s="341" t="n">
        <f aca="false">+[4]data1cf!V908</f>
        <v>0</v>
      </c>
      <c r="X908" s="341" t="n">
        <f aca="false">+[4]data1cf!W908</f>
        <v>0</v>
      </c>
      <c r="Y908" s="341" t="n">
        <f aca="false">+[4]data1cf!X908</f>
        <v>0</v>
      </c>
      <c r="Z908" s="341" t="n">
        <f aca="false">+[4]data1cf!Y908</f>
        <v>0</v>
      </c>
      <c r="AA908" s="341" t="n">
        <f aca="false">+[4]data1cf!Z908</f>
        <v>0</v>
      </c>
      <c r="AB908" s="341"/>
      <c r="AC908" s="342" t="n">
        <f aca="false">XNPV(0.1,B908:AA908,$B$1:$AA$1)</f>
        <v>23511.6214328357</v>
      </c>
      <c r="AD908" s="342" t="n">
        <f aca="false">SUMPRODUCT(B908:AA908,$B$1010:$AA$1010)</f>
        <v>48476.6230290083</v>
      </c>
      <c r="AE908" s="343" t="n">
        <f aca="false">SUMPRODUCT(B908:AA908,$B$1012:$AA$1012)</f>
        <v>48144.1589379734</v>
      </c>
      <c r="AF908" s="344" t="n">
        <f aca="false">XIRR(B908:AA908,$B$1:$AA$1)</f>
        <v>0.158501873289429</v>
      </c>
      <c r="AG908" s="345" t="n">
        <f aca="false">1-EXP(-(1/0.25)*(AD908/ABS($AD$1010)))</f>
        <v>0.980600663007707</v>
      </c>
    </row>
    <row r="909" customFormat="false" ht="12.75" hidden="false" customHeight="false" outlineLevel="0" collapsed="false">
      <c r="A909" s="336"/>
      <c r="B909" s="341" t="n">
        <f aca="false">+[4]data1cf!A909</f>
        <v>-65273.4049273345</v>
      </c>
      <c r="C909" s="341" t="n">
        <f aca="false">+[4]data1cf!B909</f>
        <v>11862.4683688612</v>
      </c>
      <c r="D909" s="341" t="n">
        <f aca="false">+[4]data1cf!C909</f>
        <v>12803.4314967158</v>
      </c>
      <c r="E909" s="341" t="n">
        <f aca="false">+[4]data1cf!D909</f>
        <v>12585.4060074086</v>
      </c>
      <c r="F909" s="341" t="n">
        <f aca="false">+[4]data1cf!E909</f>
        <v>12179.8683667149</v>
      </c>
      <c r="G909" s="341" t="n">
        <f aca="false">+[4]data1cf!F909</f>
        <v>12035.221685024</v>
      </c>
      <c r="H909" s="341" t="n">
        <f aca="false">+[4]data1cf!G909</f>
        <v>11792.2621266395</v>
      </c>
      <c r="I909" s="341" t="n">
        <f aca="false">+[4]data1cf!H909</f>
        <v>11693.3442243627</v>
      </c>
      <c r="J909" s="341" t="n">
        <f aca="false">+[4]data1cf!I909</f>
        <v>11687.8507316648</v>
      </c>
      <c r="K909" s="341" t="n">
        <f aca="false">+[4]data1cf!J909</f>
        <v>11524.5677315009</v>
      </c>
      <c r="L909" s="341" t="n">
        <f aca="false">+[4]data1cf!K909</f>
        <v>11537.3994234554</v>
      </c>
      <c r="M909" s="341" t="n">
        <f aca="false">+[4]data1cf!L909</f>
        <v>11471.1416730869</v>
      </c>
      <c r="N909" s="341" t="n">
        <f aca="false">+[4]data1cf!M909</f>
        <v>11371.6677644164</v>
      </c>
      <c r="O909" s="341" t="n">
        <f aca="false">+[4]data1cf!N909</f>
        <v>11393.1397206457</v>
      </c>
      <c r="P909" s="341" t="n">
        <f aca="false">+[4]data1cf!O909</f>
        <v>11534.0595084794</v>
      </c>
      <c r="Q909" s="341" t="n">
        <f aca="false">+[4]data1cf!P909</f>
        <v>11232.0340988731</v>
      </c>
      <c r="R909" s="341" t="n">
        <f aca="false">+[4]data1cf!Q909</f>
        <v>748.659845154555</v>
      </c>
      <c r="S909" s="341" t="n">
        <f aca="false">+[4]data1cf!R909</f>
        <v>0</v>
      </c>
      <c r="T909" s="341" t="n">
        <f aca="false">+[4]data1cf!S909</f>
        <v>0</v>
      </c>
      <c r="U909" s="341" t="n">
        <f aca="false">+[4]data1cf!T909</f>
        <v>0</v>
      </c>
      <c r="V909" s="341" t="n">
        <f aca="false">+[4]data1cf!U909</f>
        <v>0</v>
      </c>
      <c r="W909" s="341" t="n">
        <f aca="false">+[4]data1cf!V909</f>
        <v>0</v>
      </c>
      <c r="X909" s="341" t="n">
        <f aca="false">+[4]data1cf!W909</f>
        <v>0</v>
      </c>
      <c r="Y909" s="341" t="n">
        <f aca="false">+[4]data1cf!X909</f>
        <v>0</v>
      </c>
      <c r="Z909" s="341" t="n">
        <f aca="false">+[4]data1cf!Y909</f>
        <v>0</v>
      </c>
      <c r="AA909" s="341" t="n">
        <f aca="false">+[4]data1cf!Z909</f>
        <v>0</v>
      </c>
      <c r="AB909" s="341"/>
      <c r="AC909" s="342" t="n">
        <f aca="false">XNPV(0.1,B909:AA909,$B$1:$AA$1)</f>
        <v>25578.3048402711</v>
      </c>
      <c r="AD909" s="342" t="n">
        <f aca="false">SUMPRODUCT(B909:AA909,$B$1010:$AA$1010)</f>
        <v>50476.0060078276</v>
      </c>
      <c r="AE909" s="343" t="n">
        <f aca="false">SUMPRODUCT(B909:AA909,$B$1012:$AA$1012)</f>
        <v>50144.1952082735</v>
      </c>
      <c r="AF909" s="344" t="n">
        <f aca="false">XIRR(B909:AA909,$B$1:$AA$1)</f>
        <v>0.165550068601843</v>
      </c>
      <c r="AG909" s="345" t="n">
        <f aca="false">1-EXP(-(1/0.25)*(AD909/ABS($AD$1010)))</f>
        <v>0.983512002774132</v>
      </c>
    </row>
    <row r="910" customFormat="false" ht="12.75" hidden="false" customHeight="false" outlineLevel="0" collapsed="false">
      <c r="A910" s="336"/>
      <c r="B910" s="341" t="n">
        <f aca="false">+[4]data1cf!A910</f>
        <v>-67082.5489024551</v>
      </c>
      <c r="C910" s="341" t="n">
        <f aca="false">+[4]data1cf!B910</f>
        <v>11894.7261589805</v>
      </c>
      <c r="D910" s="341" t="n">
        <f aca="false">+[4]data1cf!C910</f>
        <v>12925.1967557731</v>
      </c>
      <c r="E910" s="341" t="n">
        <f aca="false">+[4]data1cf!D910</f>
        <v>12518.9728929249</v>
      </c>
      <c r="F910" s="341" t="n">
        <f aca="false">+[4]data1cf!E910</f>
        <v>12257.983111526</v>
      </c>
      <c r="G910" s="341" t="n">
        <f aca="false">+[4]data1cf!F910</f>
        <v>12047.7679508916</v>
      </c>
      <c r="H910" s="341" t="n">
        <f aca="false">+[4]data1cf!G910</f>
        <v>11845.7817202894</v>
      </c>
      <c r="I910" s="341" t="n">
        <f aca="false">+[4]data1cf!H910</f>
        <v>11562.516055916</v>
      </c>
      <c r="J910" s="341" t="n">
        <f aca="false">+[4]data1cf!I910</f>
        <v>11777.7790568458</v>
      </c>
      <c r="K910" s="341" t="n">
        <f aca="false">+[4]data1cf!J910</f>
        <v>11753.2962447062</v>
      </c>
      <c r="L910" s="341" t="n">
        <f aca="false">+[4]data1cf!K910</f>
        <v>11544.282354775</v>
      </c>
      <c r="M910" s="341" t="n">
        <f aca="false">+[4]data1cf!L910</f>
        <v>11392.7794351726</v>
      </c>
      <c r="N910" s="341" t="n">
        <f aca="false">+[4]data1cf!M910</f>
        <v>11334.5273470898</v>
      </c>
      <c r="O910" s="341" t="n">
        <f aca="false">+[4]data1cf!N910</f>
        <v>11434.4804695675</v>
      </c>
      <c r="P910" s="341" t="n">
        <f aca="false">+[4]data1cf!O910</f>
        <v>11334.8417064631</v>
      </c>
      <c r="Q910" s="341" t="n">
        <f aca="false">+[4]data1cf!P910</f>
        <v>11263.4102629477</v>
      </c>
      <c r="R910" s="341" t="n">
        <f aca="false">+[4]data1cf!Q910</f>
        <v>769.410002891598</v>
      </c>
      <c r="S910" s="341" t="n">
        <f aca="false">+[4]data1cf!R910</f>
        <v>0</v>
      </c>
      <c r="T910" s="341" t="n">
        <f aca="false">+[4]data1cf!S910</f>
        <v>0</v>
      </c>
      <c r="U910" s="341" t="n">
        <f aca="false">+[4]data1cf!T910</f>
        <v>0</v>
      </c>
      <c r="V910" s="341" t="n">
        <f aca="false">+[4]data1cf!U910</f>
        <v>0</v>
      </c>
      <c r="W910" s="341" t="n">
        <f aca="false">+[4]data1cf!V910</f>
        <v>0</v>
      </c>
      <c r="X910" s="341" t="n">
        <f aca="false">+[4]data1cf!W910</f>
        <v>0</v>
      </c>
      <c r="Y910" s="341" t="n">
        <f aca="false">+[4]data1cf!X910</f>
        <v>0</v>
      </c>
      <c r="Z910" s="341" t="n">
        <f aca="false">+[4]data1cf!Y910</f>
        <v>0</v>
      </c>
      <c r="AA910" s="341" t="n">
        <f aca="false">+[4]data1cf!Z910</f>
        <v>0</v>
      </c>
      <c r="AB910" s="341"/>
      <c r="AC910" s="342" t="n">
        <f aca="false">XNPV(0.1,B910:AA910,$B$1:$AA$1)</f>
        <v>23947.2552451548</v>
      </c>
      <c r="AD910" s="342" t="n">
        <f aca="false">SUMPRODUCT(B910:AA910,$B$1010:$AA$1010)</f>
        <v>48867.0253440447</v>
      </c>
      <c r="AE910" s="343" t="n">
        <f aca="false">SUMPRODUCT(B910:AA910,$B$1012:$AA$1012)</f>
        <v>48535.0246359442</v>
      </c>
      <c r="AF910" s="344" t="n">
        <f aca="false">XIRR(B910:AA910,$B$1:$AA$1)</f>
        <v>0.160063851741321</v>
      </c>
      <c r="AG910" s="345" t="n">
        <f aca="false">1-EXP(-(1/0.25)*(AD910/ABS($AD$1010)))</f>
        <v>0.981206930220811</v>
      </c>
    </row>
    <row r="911" customFormat="false" ht="12.75" hidden="false" customHeight="false" outlineLevel="0" collapsed="false">
      <c r="A911" s="336"/>
      <c r="B911" s="341" t="n">
        <f aca="false">+[4]data1cf!A911</f>
        <v>-62454.3589420404</v>
      </c>
      <c r="C911" s="341" t="n">
        <f aca="false">+[4]data1cf!B911</f>
        <v>11892.2850719055</v>
      </c>
      <c r="D911" s="341" t="n">
        <f aca="false">+[4]data1cf!C911</f>
        <v>12839.9093297196</v>
      </c>
      <c r="E911" s="341" t="n">
        <f aca="false">+[4]data1cf!D911</f>
        <v>12533.2617649423</v>
      </c>
      <c r="F911" s="341" t="n">
        <f aca="false">+[4]data1cf!E911</f>
        <v>12293.9526268868</v>
      </c>
      <c r="G911" s="341" t="n">
        <f aca="false">+[4]data1cf!F911</f>
        <v>11941.3268209712</v>
      </c>
      <c r="H911" s="341" t="n">
        <f aca="false">+[4]data1cf!G911</f>
        <v>11706.0981754037</v>
      </c>
      <c r="I911" s="341" t="n">
        <f aca="false">+[4]data1cf!H911</f>
        <v>11573.2236661698</v>
      </c>
      <c r="J911" s="341" t="n">
        <f aca="false">+[4]data1cf!I911</f>
        <v>11563.2605850426</v>
      </c>
      <c r="K911" s="341" t="n">
        <f aca="false">+[4]data1cf!J911</f>
        <v>11586.7730596955</v>
      </c>
      <c r="L911" s="341" t="n">
        <f aca="false">+[4]data1cf!K911</f>
        <v>11552.8481016115</v>
      </c>
      <c r="M911" s="341" t="n">
        <f aca="false">+[4]data1cf!L911</f>
        <v>11357.8112101861</v>
      </c>
      <c r="N911" s="341" t="n">
        <f aca="false">+[4]data1cf!M911</f>
        <v>11477.3641093286</v>
      </c>
      <c r="O911" s="341" t="n">
        <f aca="false">+[4]data1cf!N911</f>
        <v>11516.8770622598</v>
      </c>
      <c r="P911" s="341" t="n">
        <f aca="false">+[4]data1cf!O911</f>
        <v>11263.4724242104</v>
      </c>
      <c r="Q911" s="341" t="n">
        <f aca="false">+[4]data1cf!P911</f>
        <v>11235.6519733396</v>
      </c>
      <c r="R911" s="341" t="n">
        <f aca="false">+[4]data1cf!Q911</f>
        <v>716.326515321627</v>
      </c>
      <c r="S911" s="341" t="n">
        <f aca="false">+[4]data1cf!R911</f>
        <v>0</v>
      </c>
      <c r="T911" s="341" t="n">
        <f aca="false">+[4]data1cf!S911</f>
        <v>0</v>
      </c>
      <c r="U911" s="341" t="n">
        <f aca="false">+[4]data1cf!T911</f>
        <v>0</v>
      </c>
      <c r="V911" s="341" t="n">
        <f aca="false">+[4]data1cf!U911</f>
        <v>0</v>
      </c>
      <c r="W911" s="341" t="n">
        <f aca="false">+[4]data1cf!V911</f>
        <v>0</v>
      </c>
      <c r="X911" s="341" t="n">
        <f aca="false">+[4]data1cf!W911</f>
        <v>0</v>
      </c>
      <c r="Y911" s="341" t="n">
        <f aca="false">+[4]data1cf!X911</f>
        <v>0</v>
      </c>
      <c r="Z911" s="341" t="n">
        <f aca="false">+[4]data1cf!Y911</f>
        <v>0</v>
      </c>
      <c r="AA911" s="341" t="n">
        <f aca="false">+[4]data1cf!Z911</f>
        <v>0</v>
      </c>
      <c r="AB911" s="341"/>
      <c r="AC911" s="342" t="n">
        <f aca="false">XNPV(0.1,B911:AA911,$B$1:$AA$1)</f>
        <v>28251.4821787026</v>
      </c>
      <c r="AD911" s="342" t="n">
        <f aca="false">SUMPRODUCT(B911:AA911,$B$1010:$AA$1010)</f>
        <v>53076.9425783205</v>
      </c>
      <c r="AE911" s="343" t="n">
        <f aca="false">SUMPRODUCT(B911:AA911,$B$1012:$AA$1012)</f>
        <v>52746.0971154947</v>
      </c>
      <c r="AF911" s="344" t="n">
        <f aca="false">XIRR(B911:AA911,$B$1:$AA$1)</f>
        <v>0.175211240828642</v>
      </c>
      <c r="AG911" s="345" t="n">
        <f aca="false">1-EXP(-(1/0.25)*(AD911/ABS($AD$1010)))</f>
        <v>0.986655514994151</v>
      </c>
    </row>
    <row r="912" customFormat="false" ht="12.75" hidden="false" customHeight="false" outlineLevel="0" collapsed="false">
      <c r="A912" s="336"/>
      <c r="B912" s="341" t="n">
        <f aca="false">+[4]data1cf!A912</f>
        <v>-71968.9946930618</v>
      </c>
      <c r="C912" s="341" t="n">
        <f aca="false">+[4]data1cf!B912</f>
        <v>12217.3807766405</v>
      </c>
      <c r="D912" s="341" t="n">
        <f aca="false">+[4]data1cf!C912</f>
        <v>13343.5465103898</v>
      </c>
      <c r="E912" s="341" t="n">
        <f aca="false">+[4]data1cf!D912</f>
        <v>12768.2079216948</v>
      </c>
      <c r="F912" s="341" t="n">
        <f aca="false">+[4]data1cf!E912</f>
        <v>12432.7277182037</v>
      </c>
      <c r="G912" s="341" t="n">
        <f aca="false">+[4]data1cf!F912</f>
        <v>12175.9819519156</v>
      </c>
      <c r="H912" s="341" t="n">
        <f aca="false">+[4]data1cf!G912</f>
        <v>11934.7813483659</v>
      </c>
      <c r="I912" s="341" t="n">
        <f aca="false">+[4]data1cf!H912</f>
        <v>11791.6305366804</v>
      </c>
      <c r="J912" s="341" t="n">
        <f aca="false">+[4]data1cf!I912</f>
        <v>11833.0940197177</v>
      </c>
      <c r="K912" s="341" t="n">
        <f aca="false">+[4]data1cf!J912</f>
        <v>11825.6439151831</v>
      </c>
      <c r="L912" s="341" t="n">
        <f aca="false">+[4]data1cf!K912</f>
        <v>11913.4626689436</v>
      </c>
      <c r="M912" s="341" t="n">
        <f aca="false">+[4]data1cf!L912</f>
        <v>11664.463001757</v>
      </c>
      <c r="N912" s="341" t="n">
        <f aca="false">+[4]data1cf!M912</f>
        <v>11541.264846137</v>
      </c>
      <c r="O912" s="341" t="n">
        <f aca="false">+[4]data1cf!N912</f>
        <v>11499.4093505505</v>
      </c>
      <c r="P912" s="341" t="n">
        <f aca="false">+[4]data1cf!O912</f>
        <v>11548.9624719374</v>
      </c>
      <c r="Q912" s="341" t="n">
        <f aca="false">+[4]data1cf!P912</f>
        <v>11485.7650771224</v>
      </c>
      <c r="R912" s="341" t="n">
        <f aca="false">+[4]data1cf!Q912</f>
        <v>825.455581531542</v>
      </c>
      <c r="S912" s="341" t="n">
        <f aca="false">+[4]data1cf!R912</f>
        <v>0</v>
      </c>
      <c r="T912" s="341" t="n">
        <f aca="false">+[4]data1cf!S912</f>
        <v>0</v>
      </c>
      <c r="U912" s="341" t="n">
        <f aca="false">+[4]data1cf!T912</f>
        <v>0</v>
      </c>
      <c r="V912" s="341" t="n">
        <f aca="false">+[4]data1cf!U912</f>
        <v>0</v>
      </c>
      <c r="W912" s="341" t="n">
        <f aca="false">+[4]data1cf!V912</f>
        <v>0</v>
      </c>
      <c r="X912" s="341" t="n">
        <f aca="false">+[4]data1cf!W912</f>
        <v>0</v>
      </c>
      <c r="Y912" s="341" t="n">
        <f aca="false">+[4]data1cf!X912</f>
        <v>0</v>
      </c>
      <c r="Z912" s="341" t="n">
        <f aca="false">+[4]data1cf!Y912</f>
        <v>0</v>
      </c>
      <c r="AA912" s="341" t="n">
        <f aca="false">+[4]data1cf!Z912</f>
        <v>0</v>
      </c>
      <c r="AB912" s="341"/>
      <c r="AC912" s="342" t="n">
        <f aca="false">XNPV(0.1,B912:AA912,$B$1:$AA$1)</f>
        <v>20753.7534107441</v>
      </c>
      <c r="AD912" s="342" t="n">
        <f aca="false">SUMPRODUCT(B912:AA912,$B$1010:$AA$1010)</f>
        <v>46083.283542348</v>
      </c>
      <c r="AE912" s="343" t="n">
        <f aca="false">SUMPRODUCT(B912:AA912,$B$1012:$AA$1012)</f>
        <v>45745.7753082116</v>
      </c>
      <c r="AF912" s="344" t="n">
        <f aca="false">XIRR(B912:AA912,$B$1:$AA$1)</f>
        <v>0.149101294073654</v>
      </c>
      <c r="AG912" s="345" t="n">
        <f aca="false">1-EXP(-(1/0.25)*(AD912/ABS($AD$1010)))</f>
        <v>0.97643211742914</v>
      </c>
    </row>
    <row r="913" customFormat="false" ht="12.75" hidden="false" customHeight="false" outlineLevel="0" collapsed="false">
      <c r="A913" s="336"/>
      <c r="B913" s="341" t="n">
        <f aca="false">+[4]data1cf!A913</f>
        <v>-67086.7501937909</v>
      </c>
      <c r="C913" s="341" t="n">
        <f aca="false">+[4]data1cf!B913</f>
        <v>11901.8099325619</v>
      </c>
      <c r="D913" s="341" t="n">
        <f aca="false">+[4]data1cf!C913</f>
        <v>13034.6255423765</v>
      </c>
      <c r="E913" s="341" t="n">
        <f aca="false">+[4]data1cf!D913</f>
        <v>12611.455255171</v>
      </c>
      <c r="F913" s="341" t="n">
        <f aca="false">+[4]data1cf!E913</f>
        <v>12433.5150500053</v>
      </c>
      <c r="G913" s="341" t="n">
        <f aca="false">+[4]data1cf!F913</f>
        <v>12259.3448896178</v>
      </c>
      <c r="H913" s="341" t="n">
        <f aca="false">+[4]data1cf!G913</f>
        <v>11857.2705167919</v>
      </c>
      <c r="I913" s="341" t="n">
        <f aca="false">+[4]data1cf!H913</f>
        <v>11629.815839118</v>
      </c>
      <c r="J913" s="341" t="n">
        <f aca="false">+[4]data1cf!I913</f>
        <v>11797.9029236534</v>
      </c>
      <c r="K913" s="341" t="n">
        <f aca="false">+[4]data1cf!J913</f>
        <v>11624.9405525292</v>
      </c>
      <c r="L913" s="341" t="n">
        <f aca="false">+[4]data1cf!K913</f>
        <v>11583.2560785313</v>
      </c>
      <c r="M913" s="341" t="n">
        <f aca="false">+[4]data1cf!L913</f>
        <v>11455.2366910287</v>
      </c>
      <c r="N913" s="341" t="n">
        <f aca="false">+[4]data1cf!M913</f>
        <v>11489.1686741122</v>
      </c>
      <c r="O913" s="341" t="n">
        <f aca="false">+[4]data1cf!N913</f>
        <v>11443.9052548593</v>
      </c>
      <c r="P913" s="341" t="n">
        <f aca="false">+[4]data1cf!O913</f>
        <v>11302.7697801402</v>
      </c>
      <c r="Q913" s="341" t="n">
        <f aca="false">+[4]data1cf!P913</f>
        <v>11286.1121101321</v>
      </c>
      <c r="R913" s="341" t="n">
        <f aca="false">+[4]data1cf!Q913</f>
        <v>769.458190022704</v>
      </c>
      <c r="S913" s="341" t="n">
        <f aca="false">+[4]data1cf!R913</f>
        <v>0</v>
      </c>
      <c r="T913" s="341" t="n">
        <f aca="false">+[4]data1cf!S913</f>
        <v>0</v>
      </c>
      <c r="U913" s="341" t="n">
        <f aca="false">+[4]data1cf!T913</f>
        <v>0</v>
      </c>
      <c r="V913" s="341" t="n">
        <f aca="false">+[4]data1cf!U913</f>
        <v>0</v>
      </c>
      <c r="W913" s="341" t="n">
        <f aca="false">+[4]data1cf!V913</f>
        <v>0</v>
      </c>
      <c r="X913" s="341" t="n">
        <f aca="false">+[4]data1cf!W913</f>
        <v>0</v>
      </c>
      <c r="Y913" s="341" t="n">
        <f aca="false">+[4]data1cf!X913</f>
        <v>0</v>
      </c>
      <c r="Z913" s="341" t="n">
        <f aca="false">+[4]data1cf!Y913</f>
        <v>0</v>
      </c>
      <c r="AA913" s="341" t="n">
        <f aca="false">+[4]data1cf!Z913</f>
        <v>0</v>
      </c>
      <c r="AB913" s="341"/>
      <c r="AC913" s="342" t="n">
        <f aca="false">XNPV(0.1,B913:AA913,$B$1:$AA$1)</f>
        <v>24442.3988814782</v>
      </c>
      <c r="AD913" s="342" t="n">
        <f aca="false">SUMPRODUCT(B913:AA913,$B$1010:$AA$1010)</f>
        <v>49469.1411131325</v>
      </c>
      <c r="AE913" s="343" t="n">
        <f aca="false">SUMPRODUCT(B913:AA913,$B$1012:$AA$1012)</f>
        <v>49135.828803231</v>
      </c>
      <c r="AF913" s="344" t="n">
        <f aca="false">XIRR(B913:AA913,$B$1:$AA$1)</f>
        <v>0.161320768042361</v>
      </c>
      <c r="AG913" s="345" t="n">
        <f aca="false">1-EXP(-(1/0.25)*(AD913/ABS($AD$1010)))</f>
        <v>0.982105038680183</v>
      </c>
    </row>
    <row r="914" customFormat="false" ht="12.75" hidden="false" customHeight="false" outlineLevel="0" collapsed="false">
      <c r="A914" s="336"/>
      <c r="B914" s="341" t="n">
        <f aca="false">+[4]data1cf!A914</f>
        <v>-68152.7908713803</v>
      </c>
      <c r="C914" s="341" t="n">
        <f aca="false">+[4]data1cf!B914</f>
        <v>12016.3705671708</v>
      </c>
      <c r="D914" s="341" t="n">
        <f aca="false">+[4]data1cf!C914</f>
        <v>12910.033709717</v>
      </c>
      <c r="E914" s="341" t="n">
        <f aca="false">+[4]data1cf!D914</f>
        <v>12670.9053762068</v>
      </c>
      <c r="F914" s="341" t="n">
        <f aca="false">+[4]data1cf!E914</f>
        <v>12351.3927632389</v>
      </c>
      <c r="G914" s="341" t="n">
        <f aca="false">+[4]data1cf!F914</f>
        <v>12088.7159265705</v>
      </c>
      <c r="H914" s="341" t="n">
        <f aca="false">+[4]data1cf!G914</f>
        <v>11850.621514239</v>
      </c>
      <c r="I914" s="341" t="n">
        <f aca="false">+[4]data1cf!H914</f>
        <v>11633.424231983</v>
      </c>
      <c r="J914" s="341" t="n">
        <f aca="false">+[4]data1cf!I914</f>
        <v>11789.0791762709</v>
      </c>
      <c r="K914" s="341" t="n">
        <f aca="false">+[4]data1cf!J914</f>
        <v>11622.1639068552</v>
      </c>
      <c r="L914" s="341" t="n">
        <f aca="false">+[4]data1cf!K914</f>
        <v>11495.4706640748</v>
      </c>
      <c r="M914" s="341" t="n">
        <f aca="false">+[4]data1cf!L914</f>
        <v>11349.4854126083</v>
      </c>
      <c r="N914" s="341" t="n">
        <f aca="false">+[4]data1cf!M914</f>
        <v>11338.0810759789</v>
      </c>
      <c r="O914" s="341" t="n">
        <f aca="false">+[4]data1cf!N914</f>
        <v>11482.435912871</v>
      </c>
      <c r="P914" s="341" t="n">
        <f aca="false">+[4]data1cf!O914</f>
        <v>11454.8126848339</v>
      </c>
      <c r="Q914" s="341" t="n">
        <f aca="false">+[4]data1cf!P914</f>
        <v>11279.8532591747</v>
      </c>
      <c r="R914" s="341" t="n">
        <f aca="false">+[4]data1cf!Q914</f>
        <v>781.685250178383</v>
      </c>
      <c r="S914" s="341" t="n">
        <f aca="false">+[4]data1cf!R914</f>
        <v>0</v>
      </c>
      <c r="T914" s="341" t="n">
        <f aca="false">+[4]data1cf!S914</f>
        <v>0</v>
      </c>
      <c r="U914" s="341" t="n">
        <f aca="false">+[4]data1cf!T914</f>
        <v>0</v>
      </c>
      <c r="V914" s="341" t="n">
        <f aca="false">+[4]data1cf!U914</f>
        <v>0</v>
      </c>
      <c r="W914" s="341" t="n">
        <f aca="false">+[4]data1cf!V914</f>
        <v>0</v>
      </c>
      <c r="X914" s="341" t="n">
        <f aca="false">+[4]data1cf!W914</f>
        <v>0</v>
      </c>
      <c r="Y914" s="341" t="n">
        <f aca="false">+[4]data1cf!X914</f>
        <v>0</v>
      </c>
      <c r="Z914" s="341" t="n">
        <f aca="false">+[4]data1cf!Y914</f>
        <v>0</v>
      </c>
      <c r="AA914" s="341" t="n">
        <f aca="false">+[4]data1cf!Z914</f>
        <v>0</v>
      </c>
      <c r="AB914" s="341"/>
      <c r="AC914" s="342" t="n">
        <f aca="false">XNPV(0.1,B914:AA914,$B$1:$AA$1)</f>
        <v>23186.3809141142</v>
      </c>
      <c r="AD914" s="342" t="n">
        <f aca="false">SUMPRODUCT(B914:AA914,$B$1010:$AA$1010)</f>
        <v>48150.944217287</v>
      </c>
      <c r="AE914" s="343" t="n">
        <f aca="false">SUMPRODUCT(B914:AA914,$B$1012:$AA$1012)</f>
        <v>47818.3875182697</v>
      </c>
      <c r="AF914" s="344" t="n">
        <f aca="false">XIRR(B914:AA914,$B$1:$AA$1)</f>
        <v>0.157481561330951</v>
      </c>
      <c r="AG914" s="345" t="n">
        <f aca="false">1-EXP(-(1/0.25)*(AD914/ABS($AD$1010)))</f>
        <v>0.980079969950431</v>
      </c>
    </row>
    <row r="915" customFormat="false" ht="12.75" hidden="false" customHeight="false" outlineLevel="0" collapsed="false">
      <c r="A915" s="336"/>
      <c r="B915" s="341" t="n">
        <f aca="false">+[4]data1cf!A915</f>
        <v>-65053.353170619</v>
      </c>
      <c r="C915" s="341" t="n">
        <f aca="false">+[4]data1cf!B915</f>
        <v>11851.3851629697</v>
      </c>
      <c r="D915" s="341" t="n">
        <f aca="false">+[4]data1cf!C915</f>
        <v>12898.106404798</v>
      </c>
      <c r="E915" s="341" t="n">
        <f aca="false">+[4]data1cf!D915</f>
        <v>12538.472654176</v>
      </c>
      <c r="F915" s="341" t="n">
        <f aca="false">+[4]data1cf!E915</f>
        <v>12282.2225525228</v>
      </c>
      <c r="G915" s="341" t="n">
        <f aca="false">+[4]data1cf!F915</f>
        <v>12077.3558111552</v>
      </c>
      <c r="H915" s="341" t="n">
        <f aca="false">+[4]data1cf!G915</f>
        <v>11852.2631597722</v>
      </c>
      <c r="I915" s="341" t="n">
        <f aca="false">+[4]data1cf!H915</f>
        <v>11682.9645784908</v>
      </c>
      <c r="J915" s="341" t="n">
        <f aca="false">+[4]data1cf!I915</f>
        <v>11738.9506157642</v>
      </c>
      <c r="K915" s="341" t="n">
        <f aca="false">+[4]data1cf!J915</f>
        <v>11641.7504681483</v>
      </c>
      <c r="L915" s="341" t="n">
        <f aca="false">+[4]data1cf!K915</f>
        <v>11609.7728219353</v>
      </c>
      <c r="M915" s="341" t="n">
        <f aca="false">+[4]data1cf!L915</f>
        <v>11484.0393689916</v>
      </c>
      <c r="N915" s="341" t="n">
        <f aca="false">+[4]data1cf!M915</f>
        <v>11496.1279680765</v>
      </c>
      <c r="O915" s="341" t="n">
        <f aca="false">+[4]data1cf!N915</f>
        <v>11313.799358462</v>
      </c>
      <c r="P915" s="341" t="n">
        <f aca="false">+[4]data1cf!O915</f>
        <v>11294.3463509254</v>
      </c>
      <c r="Q915" s="341" t="n">
        <f aca="false">+[4]data1cf!P915</f>
        <v>11289.7029220286</v>
      </c>
      <c r="R915" s="341" t="n">
        <f aca="false">+[4]data1cf!Q915</f>
        <v>746.135939525732</v>
      </c>
      <c r="S915" s="341" t="n">
        <f aca="false">+[4]data1cf!R915</f>
        <v>0</v>
      </c>
      <c r="T915" s="341" t="n">
        <f aca="false">+[4]data1cf!S915</f>
        <v>0</v>
      </c>
      <c r="U915" s="341" t="n">
        <f aca="false">+[4]data1cf!T915</f>
        <v>0</v>
      </c>
      <c r="V915" s="341" t="n">
        <f aca="false">+[4]data1cf!U915</f>
        <v>0</v>
      </c>
      <c r="W915" s="341" t="n">
        <f aca="false">+[4]data1cf!V915</f>
        <v>0</v>
      </c>
      <c r="X915" s="341" t="n">
        <f aca="false">+[4]data1cf!W915</f>
        <v>0</v>
      </c>
      <c r="Y915" s="341" t="n">
        <f aca="false">+[4]data1cf!X915</f>
        <v>0</v>
      </c>
      <c r="Z915" s="341" t="n">
        <f aca="false">+[4]data1cf!Y915</f>
        <v>0</v>
      </c>
      <c r="AA915" s="341" t="n">
        <f aca="false">+[4]data1cf!Z915</f>
        <v>0</v>
      </c>
      <c r="AB915" s="341"/>
      <c r="AC915" s="342" t="n">
        <f aca="false">XNPV(0.1,B915:AA915,$B$1:$AA$1)</f>
        <v>26028.566881702</v>
      </c>
      <c r="AD915" s="342" t="n">
        <f aca="false">SUMPRODUCT(B915:AA915,$B$1010:$AA$1010)</f>
        <v>50977.5628526401</v>
      </c>
      <c r="AE915" s="343" t="n">
        <f aca="false">SUMPRODUCT(B915:AA915,$B$1012:$AA$1012)</f>
        <v>50645.1964442161</v>
      </c>
      <c r="AF915" s="344" t="n">
        <f aca="false">XIRR(B915:AA915,$B$1:$AA$1)</f>
        <v>0.166891417455926</v>
      </c>
      <c r="AG915" s="345" t="n">
        <f aca="false">1-EXP(-(1/0.25)*(AD915/ABS($AD$1010)))</f>
        <v>0.984171027537349</v>
      </c>
    </row>
    <row r="916" customFormat="false" ht="12.75" hidden="false" customHeight="false" outlineLevel="0" collapsed="false">
      <c r="A916" s="336"/>
      <c r="B916" s="341" t="n">
        <f aca="false">+[4]data1cf!A916</f>
        <v>-70164.3521055506</v>
      </c>
      <c r="C916" s="341" t="n">
        <f aca="false">+[4]data1cf!B916</f>
        <v>12073.2151031858</v>
      </c>
      <c r="D916" s="341" t="n">
        <f aca="false">+[4]data1cf!C916</f>
        <v>13004.0426660704</v>
      </c>
      <c r="E916" s="341" t="n">
        <f aca="false">+[4]data1cf!D916</f>
        <v>12631.620712739</v>
      </c>
      <c r="F916" s="341" t="n">
        <f aca="false">+[4]data1cf!E916</f>
        <v>12539.8497010607</v>
      </c>
      <c r="G916" s="341" t="n">
        <f aca="false">+[4]data1cf!F916</f>
        <v>12185.6679808138</v>
      </c>
      <c r="H916" s="341" t="n">
        <f aca="false">+[4]data1cf!G916</f>
        <v>11838.2182448922</v>
      </c>
      <c r="I916" s="341" t="n">
        <f aca="false">+[4]data1cf!H916</f>
        <v>11812.2747810273</v>
      </c>
      <c r="J916" s="341" t="n">
        <f aca="false">+[4]data1cf!I916</f>
        <v>11726.7975646036</v>
      </c>
      <c r="K916" s="341" t="n">
        <f aca="false">+[4]data1cf!J916</f>
        <v>11687.759581095</v>
      </c>
      <c r="L916" s="341" t="n">
        <f aca="false">+[4]data1cf!K916</f>
        <v>11593.401468641</v>
      </c>
      <c r="M916" s="341" t="n">
        <f aca="false">+[4]data1cf!L916</f>
        <v>11624.781914028</v>
      </c>
      <c r="N916" s="341" t="n">
        <f aca="false">+[4]data1cf!M916</f>
        <v>11594.2986682501</v>
      </c>
      <c r="O916" s="341" t="n">
        <f aca="false">+[4]data1cf!N916</f>
        <v>11549.6881393767</v>
      </c>
      <c r="P916" s="341" t="n">
        <f aca="false">+[4]data1cf!O916</f>
        <v>11437.1943812566</v>
      </c>
      <c r="Q916" s="341" t="n">
        <f aca="false">+[4]data1cf!P916</f>
        <v>11502.1528356454</v>
      </c>
      <c r="R916" s="341" t="n">
        <f aca="false">+[4]data1cf!Q916</f>
        <v>804.757052909823</v>
      </c>
      <c r="S916" s="341" t="n">
        <f aca="false">+[4]data1cf!R916</f>
        <v>0</v>
      </c>
      <c r="T916" s="341" t="n">
        <f aca="false">+[4]data1cf!S916</f>
        <v>0</v>
      </c>
      <c r="U916" s="341" t="n">
        <f aca="false">+[4]data1cf!T916</f>
        <v>0</v>
      </c>
      <c r="V916" s="341" t="n">
        <f aca="false">+[4]data1cf!U916</f>
        <v>0</v>
      </c>
      <c r="W916" s="341" t="n">
        <f aca="false">+[4]data1cf!V916</f>
        <v>0</v>
      </c>
      <c r="X916" s="341" t="n">
        <f aca="false">+[4]data1cf!W916</f>
        <v>0</v>
      </c>
      <c r="Y916" s="341" t="n">
        <f aca="false">+[4]data1cf!X916</f>
        <v>0</v>
      </c>
      <c r="Z916" s="341" t="n">
        <f aca="false">+[4]data1cf!Y916</f>
        <v>0</v>
      </c>
      <c r="AA916" s="341" t="n">
        <f aca="false">+[4]data1cf!Z916</f>
        <v>0</v>
      </c>
      <c r="AB916" s="341"/>
      <c r="AC916" s="342" t="n">
        <f aca="false">XNPV(0.1,B916:AA916,$B$1:$AA$1)</f>
        <v>21835.7527029215</v>
      </c>
      <c r="AD916" s="342" t="n">
        <f aca="false">SUMPRODUCT(B916:AA916,$B$1010:$AA$1010)</f>
        <v>47019.6128722124</v>
      </c>
      <c r="AE916" s="343" t="n">
        <f aca="false">SUMPRODUCT(B916:AA916,$B$1012:$AA$1012)</f>
        <v>46683.9786302995</v>
      </c>
      <c r="AF916" s="344" t="n">
        <f aca="false">XIRR(B916:AA916,$B$1:$AA$1)</f>
        <v>0.152693484785769</v>
      </c>
      <c r="AG916" s="345" t="n">
        <f aca="false">1-EXP(-(1/0.25)*(AD916/ABS($AD$1010)))</f>
        <v>0.9781601801953</v>
      </c>
    </row>
    <row r="917" customFormat="false" ht="12.75" hidden="false" customHeight="false" outlineLevel="0" collapsed="false">
      <c r="A917" s="336"/>
      <c r="B917" s="341" t="n">
        <f aca="false">+[4]data1cf!A917</f>
        <v>-63758.049592291</v>
      </c>
      <c r="C917" s="341" t="n">
        <f aca="false">+[4]data1cf!B917</f>
        <v>11776.8868627192</v>
      </c>
      <c r="D917" s="341" t="n">
        <f aca="false">+[4]data1cf!C917</f>
        <v>12955.6628645959</v>
      </c>
      <c r="E917" s="341" t="n">
        <f aca="false">+[4]data1cf!D917</f>
        <v>12576.7212415561</v>
      </c>
      <c r="F917" s="341" t="n">
        <f aca="false">+[4]data1cf!E917</f>
        <v>12160.9492252719</v>
      </c>
      <c r="G917" s="341" t="n">
        <f aca="false">+[4]data1cf!F917</f>
        <v>12031.2854165109</v>
      </c>
      <c r="H917" s="341" t="n">
        <f aca="false">+[4]data1cf!G917</f>
        <v>11752.4019954907</v>
      </c>
      <c r="I917" s="341" t="n">
        <f aca="false">+[4]data1cf!H917</f>
        <v>11587.7207585291</v>
      </c>
      <c r="J917" s="341" t="n">
        <f aca="false">+[4]data1cf!I917</f>
        <v>11605.4155877026</v>
      </c>
      <c r="K917" s="341" t="n">
        <f aca="false">+[4]data1cf!J917</f>
        <v>11680.5265955949</v>
      </c>
      <c r="L917" s="341" t="n">
        <f aca="false">+[4]data1cf!K917</f>
        <v>11498.7433791171</v>
      </c>
      <c r="M917" s="341" t="n">
        <f aca="false">+[4]data1cf!L917</f>
        <v>11508.7100795239</v>
      </c>
      <c r="N917" s="341" t="n">
        <f aca="false">+[4]data1cf!M917</f>
        <v>11557.4541697522</v>
      </c>
      <c r="O917" s="341" t="n">
        <f aca="false">+[4]data1cf!N917</f>
        <v>11398.8299554069</v>
      </c>
      <c r="P917" s="341" t="n">
        <f aca="false">+[4]data1cf!O917</f>
        <v>11327.8002899003</v>
      </c>
      <c r="Q917" s="341" t="n">
        <f aca="false">+[4]data1cf!P917</f>
        <v>11279.1084841864</v>
      </c>
      <c r="R917" s="341" t="n">
        <f aca="false">+[4]data1cf!Q917</f>
        <v>731.279325603741</v>
      </c>
      <c r="S917" s="341" t="n">
        <f aca="false">+[4]data1cf!R917</f>
        <v>0</v>
      </c>
      <c r="T917" s="341" t="n">
        <f aca="false">+[4]data1cf!S917</f>
        <v>0</v>
      </c>
      <c r="U917" s="341" t="n">
        <f aca="false">+[4]data1cf!T917</f>
        <v>0</v>
      </c>
      <c r="V917" s="341" t="n">
        <f aca="false">+[4]data1cf!U917</f>
        <v>0</v>
      </c>
      <c r="W917" s="341" t="n">
        <f aca="false">+[4]data1cf!V917</f>
        <v>0</v>
      </c>
      <c r="X917" s="341" t="n">
        <f aca="false">+[4]data1cf!W917</f>
        <v>0</v>
      </c>
      <c r="Y917" s="341" t="n">
        <f aca="false">+[4]data1cf!X917</f>
        <v>0</v>
      </c>
      <c r="Z917" s="341" t="n">
        <f aca="false">+[4]data1cf!Y917</f>
        <v>0</v>
      </c>
      <c r="AA917" s="341" t="n">
        <f aca="false">+[4]data1cf!Z917</f>
        <v>0</v>
      </c>
      <c r="AB917" s="341"/>
      <c r="AC917" s="342" t="n">
        <f aca="false">XNPV(0.1,B917:AA917,$B$1:$AA$1)</f>
        <v>27083.0450931468</v>
      </c>
      <c r="AD917" s="342" t="n">
        <f aca="false">SUMPRODUCT(B917:AA917,$B$1010:$AA$1010)</f>
        <v>51975.0109534719</v>
      </c>
      <c r="AE917" s="343" t="n">
        <f aca="false">SUMPRODUCT(B917:AA917,$B$1012:$AA$1012)</f>
        <v>51643.2459622009</v>
      </c>
      <c r="AF917" s="344" t="n">
        <f aca="false">XIRR(B917:AA917,$B$1:$AA$1)</f>
        <v>0.170759288534299</v>
      </c>
      <c r="AG917" s="345" t="n">
        <f aca="false">1-EXP(-(1/0.25)*(AD917/ABS($AD$1010)))</f>
        <v>0.985404382615199</v>
      </c>
    </row>
    <row r="918" customFormat="false" ht="12.75" hidden="false" customHeight="false" outlineLevel="0" collapsed="false">
      <c r="A918" s="336"/>
      <c r="B918" s="341" t="n">
        <f aca="false">+[4]data1cf!A918</f>
        <v>-72326.1949914257</v>
      </c>
      <c r="C918" s="341" t="n">
        <f aca="false">+[4]data1cf!B918</f>
        <v>12116.7753816282</v>
      </c>
      <c r="D918" s="341" t="n">
        <f aca="false">+[4]data1cf!C918</f>
        <v>13196.3744866153</v>
      </c>
      <c r="E918" s="341" t="n">
        <f aca="false">+[4]data1cf!D918</f>
        <v>12814.235237267</v>
      </c>
      <c r="F918" s="341" t="n">
        <f aca="false">+[4]data1cf!E918</f>
        <v>12398.7385938827</v>
      </c>
      <c r="G918" s="341" t="n">
        <f aca="false">+[4]data1cf!F918</f>
        <v>12278.321602418</v>
      </c>
      <c r="H918" s="341" t="n">
        <f aca="false">+[4]data1cf!G918</f>
        <v>11951.9961838465</v>
      </c>
      <c r="I918" s="341" t="n">
        <f aca="false">+[4]data1cf!H918</f>
        <v>11661.9358811123</v>
      </c>
      <c r="J918" s="341" t="n">
        <f aca="false">+[4]data1cf!I918</f>
        <v>11791.6421171018</v>
      </c>
      <c r="K918" s="341" t="n">
        <f aca="false">+[4]data1cf!J918</f>
        <v>11770.4462453119</v>
      </c>
      <c r="L918" s="341" t="n">
        <f aca="false">+[4]data1cf!K918</f>
        <v>11718.1076658436</v>
      </c>
      <c r="M918" s="341" t="n">
        <f aca="false">+[4]data1cf!L918</f>
        <v>11577.3378336976</v>
      </c>
      <c r="N918" s="341" t="n">
        <f aca="false">+[4]data1cf!M918</f>
        <v>11730.9458643482</v>
      </c>
      <c r="O918" s="341" t="n">
        <f aca="false">+[4]data1cf!N918</f>
        <v>11797.0808548732</v>
      </c>
      <c r="P918" s="341" t="n">
        <f aca="false">+[4]data1cf!O918</f>
        <v>11638.7474555741</v>
      </c>
      <c r="Q918" s="341" t="n">
        <f aca="false">+[4]data1cf!P918</f>
        <v>11473.9240894005</v>
      </c>
      <c r="R918" s="341" t="n">
        <f aca="false">+[4]data1cf!Q918</f>
        <v>829.552526073656</v>
      </c>
      <c r="S918" s="341" t="n">
        <f aca="false">+[4]data1cf!R918</f>
        <v>0</v>
      </c>
      <c r="T918" s="341" t="n">
        <f aca="false">+[4]data1cf!S918</f>
        <v>0</v>
      </c>
      <c r="U918" s="341" t="n">
        <f aca="false">+[4]data1cf!T918</f>
        <v>0</v>
      </c>
      <c r="V918" s="341" t="n">
        <f aca="false">+[4]data1cf!U918</f>
        <v>0</v>
      </c>
      <c r="W918" s="341" t="n">
        <f aca="false">+[4]data1cf!V918</f>
        <v>0</v>
      </c>
      <c r="X918" s="341" t="n">
        <f aca="false">+[4]data1cf!W918</f>
        <v>0</v>
      </c>
      <c r="Y918" s="341" t="n">
        <f aca="false">+[4]data1cf!X918</f>
        <v>0</v>
      </c>
      <c r="Z918" s="341" t="n">
        <f aca="false">+[4]data1cf!Y918</f>
        <v>0</v>
      </c>
      <c r="AA918" s="341" t="n">
        <f aca="false">+[4]data1cf!Z918</f>
        <v>0</v>
      </c>
      <c r="AB918" s="341"/>
      <c r="AC918" s="342" t="n">
        <f aca="false">XNPV(0.1,B918:AA918,$B$1:$AA$1)</f>
        <v>20221.3095273151</v>
      </c>
      <c r="AD918" s="342" t="n">
        <f aca="false">SUMPRODUCT(B918:AA918,$B$1010:$AA$1010)</f>
        <v>45556.4280754239</v>
      </c>
      <c r="AE918" s="343" t="n">
        <f aca="false">SUMPRODUCT(B918:AA918,$B$1012:$AA$1012)</f>
        <v>45218.6293160257</v>
      </c>
      <c r="AF918" s="344" t="n">
        <f aca="false">XIRR(B918:AA918,$B$1:$AA$1)</f>
        <v>0.147542675291631</v>
      </c>
      <c r="AG918" s="345" t="n">
        <f aca="false">1-EXP(-(1/0.25)*(AD918/ABS($AD$1010)))</f>
        <v>0.975400328657282</v>
      </c>
    </row>
    <row r="919" customFormat="false" ht="12.75" hidden="false" customHeight="false" outlineLevel="0" collapsed="false">
      <c r="A919" s="336"/>
      <c r="B919" s="341" t="n">
        <f aca="false">+[4]data1cf!A919</f>
        <v>-73012.0276569911</v>
      </c>
      <c r="C919" s="341" t="n">
        <f aca="false">+[4]data1cf!B919</f>
        <v>12041.9118044899</v>
      </c>
      <c r="D919" s="341" t="n">
        <f aca="false">+[4]data1cf!C919</f>
        <v>13169.117730818</v>
      </c>
      <c r="E919" s="341" t="n">
        <f aca="false">+[4]data1cf!D919</f>
        <v>12778.6769867348</v>
      </c>
      <c r="F919" s="341" t="n">
        <f aca="false">+[4]data1cf!E919</f>
        <v>12467.503123107</v>
      </c>
      <c r="G919" s="341" t="n">
        <f aca="false">+[4]data1cf!F919</f>
        <v>12249.4940724414</v>
      </c>
      <c r="H919" s="341" t="n">
        <f aca="false">+[4]data1cf!G919</f>
        <v>11991.3335994065</v>
      </c>
      <c r="I919" s="341" t="n">
        <f aca="false">+[4]data1cf!H919</f>
        <v>11942.0586698139</v>
      </c>
      <c r="J919" s="341" t="n">
        <f aca="false">+[4]data1cf!I919</f>
        <v>11933.9639861581</v>
      </c>
      <c r="K919" s="341" t="n">
        <f aca="false">+[4]data1cf!J919</f>
        <v>11695.9723426978</v>
      </c>
      <c r="L919" s="341" t="n">
        <f aca="false">+[4]data1cf!K919</f>
        <v>11696.2940886428</v>
      </c>
      <c r="M919" s="341" t="n">
        <f aca="false">+[4]data1cf!L919</f>
        <v>11606.2461713006</v>
      </c>
      <c r="N919" s="341" t="n">
        <f aca="false">+[4]data1cf!M919</f>
        <v>11595.2942122596</v>
      </c>
      <c r="O919" s="341" t="n">
        <f aca="false">+[4]data1cf!N919</f>
        <v>11486.434238023</v>
      </c>
      <c r="P919" s="341" t="n">
        <f aca="false">+[4]data1cf!O919</f>
        <v>11433.0461001738</v>
      </c>
      <c r="Q919" s="341" t="n">
        <f aca="false">+[4]data1cf!P919</f>
        <v>11406.9522372395</v>
      </c>
      <c r="R919" s="341" t="n">
        <f aca="false">+[4]data1cf!Q919</f>
        <v>837.418752414625</v>
      </c>
      <c r="S919" s="341" t="n">
        <f aca="false">+[4]data1cf!R919</f>
        <v>0</v>
      </c>
      <c r="T919" s="341" t="n">
        <f aca="false">+[4]data1cf!S919</f>
        <v>0</v>
      </c>
      <c r="U919" s="341" t="n">
        <f aca="false">+[4]data1cf!T919</f>
        <v>0</v>
      </c>
      <c r="V919" s="341" t="n">
        <f aca="false">+[4]data1cf!U919</f>
        <v>0</v>
      </c>
      <c r="W919" s="341" t="n">
        <f aca="false">+[4]data1cf!V919</f>
        <v>0</v>
      </c>
      <c r="X919" s="341" t="n">
        <f aca="false">+[4]data1cf!W919</f>
        <v>0</v>
      </c>
      <c r="Y919" s="341" t="n">
        <f aca="false">+[4]data1cf!X919</f>
        <v>0</v>
      </c>
      <c r="Z919" s="341" t="n">
        <f aca="false">+[4]data1cf!Y919</f>
        <v>0</v>
      </c>
      <c r="AA919" s="341" t="n">
        <f aca="false">+[4]data1cf!Z919</f>
        <v>0</v>
      </c>
      <c r="AB919" s="341"/>
      <c r="AC919" s="342" t="n">
        <f aca="false">XNPV(0.1,B919:AA919,$B$1:$AA$1)</f>
        <v>19448.1098390202</v>
      </c>
      <c r="AD919" s="342" t="n">
        <f aca="false">SUMPRODUCT(B919:AA919,$B$1010:$AA$1010)</f>
        <v>44738.4823636545</v>
      </c>
      <c r="AE919" s="343" t="n">
        <f aca="false">SUMPRODUCT(B919:AA919,$B$1012:$AA$1012)</f>
        <v>44401.6566858902</v>
      </c>
      <c r="AF919" s="344" t="n">
        <f aca="false">XIRR(B919:AA919,$B$1:$AA$1)</f>
        <v>0.145435378983922</v>
      </c>
      <c r="AG919" s="345" t="n">
        <f aca="false">1-EXP(-(1/0.25)*(AD919/ABS($AD$1010)))</f>
        <v>0.973708251795205</v>
      </c>
    </row>
    <row r="920" customFormat="false" ht="12.75" hidden="false" customHeight="false" outlineLevel="0" collapsed="false">
      <c r="A920" s="336"/>
      <c r="B920" s="341" t="n">
        <f aca="false">+[4]data1cf!A920</f>
        <v>-67215.672571061</v>
      </c>
      <c r="C920" s="341" t="n">
        <f aca="false">+[4]data1cf!B920</f>
        <v>11975.9395441298</v>
      </c>
      <c r="D920" s="341" t="n">
        <f aca="false">+[4]data1cf!C920</f>
        <v>13019.3400069694</v>
      </c>
      <c r="E920" s="341" t="n">
        <f aca="false">+[4]data1cf!D920</f>
        <v>12664.6219837428</v>
      </c>
      <c r="F920" s="341" t="n">
        <f aca="false">+[4]data1cf!E920</f>
        <v>12234.7767871796</v>
      </c>
      <c r="G920" s="341" t="n">
        <f aca="false">+[4]data1cf!F920</f>
        <v>11956.802517708</v>
      </c>
      <c r="H920" s="341" t="n">
        <f aca="false">+[4]data1cf!G920</f>
        <v>11814.8542319125</v>
      </c>
      <c r="I920" s="341" t="n">
        <f aca="false">+[4]data1cf!H920</f>
        <v>11667.6163203333</v>
      </c>
      <c r="J920" s="341" t="n">
        <f aca="false">+[4]data1cf!I920</f>
        <v>11756.7274093883</v>
      </c>
      <c r="K920" s="341" t="n">
        <f aca="false">+[4]data1cf!J920</f>
        <v>11640.5664244047</v>
      </c>
      <c r="L920" s="341" t="n">
        <f aca="false">+[4]data1cf!K920</f>
        <v>11498.8899669531</v>
      </c>
      <c r="M920" s="341" t="n">
        <f aca="false">+[4]data1cf!L920</f>
        <v>11395.3400002688</v>
      </c>
      <c r="N920" s="341" t="n">
        <f aca="false">+[4]data1cf!M920</f>
        <v>11442.5586766467</v>
      </c>
      <c r="O920" s="341" t="n">
        <f aca="false">+[4]data1cf!N920</f>
        <v>11481.0135271684</v>
      </c>
      <c r="P920" s="341" t="n">
        <f aca="false">+[4]data1cf!O920</f>
        <v>11358.930478519</v>
      </c>
      <c r="Q920" s="341" t="n">
        <f aca="false">+[4]data1cf!P920</f>
        <v>11235.2755113524</v>
      </c>
      <c r="R920" s="341" t="n">
        <f aca="false">+[4]data1cf!Q920</f>
        <v>770.936878121042</v>
      </c>
      <c r="S920" s="341" t="n">
        <f aca="false">+[4]data1cf!R920</f>
        <v>0</v>
      </c>
      <c r="T920" s="341" t="n">
        <f aca="false">+[4]data1cf!S920</f>
        <v>0</v>
      </c>
      <c r="U920" s="341" t="n">
        <f aca="false">+[4]data1cf!T920</f>
        <v>0</v>
      </c>
      <c r="V920" s="341" t="n">
        <f aca="false">+[4]data1cf!U920</f>
        <v>0</v>
      </c>
      <c r="W920" s="341" t="n">
        <f aca="false">+[4]data1cf!V920</f>
        <v>0</v>
      </c>
      <c r="X920" s="341" t="n">
        <f aca="false">+[4]data1cf!W920</f>
        <v>0</v>
      </c>
      <c r="Y920" s="341" t="n">
        <f aca="false">+[4]data1cf!X920</f>
        <v>0</v>
      </c>
      <c r="Z920" s="341" t="n">
        <f aca="false">+[4]data1cf!Y920</f>
        <v>0</v>
      </c>
      <c r="AA920" s="341" t="n">
        <f aca="false">+[4]data1cf!Z920</f>
        <v>0</v>
      </c>
      <c r="AB920" s="341"/>
      <c r="AC920" s="342" t="n">
        <f aca="false">XNPV(0.1,B920:AA920,$B$1:$AA$1)</f>
        <v>24012.9028658985</v>
      </c>
      <c r="AD920" s="342" t="n">
        <f aca="false">SUMPRODUCT(B920:AA920,$B$1010:$AA$1010)</f>
        <v>48949.7698543701</v>
      </c>
      <c r="AE920" s="343" t="n">
        <f aca="false">SUMPRODUCT(B920:AA920,$B$1012:$AA$1012)</f>
        <v>48617.5559575252</v>
      </c>
      <c r="AF920" s="344" t="n">
        <f aca="false">XIRR(B920:AA920,$B$1:$AA$1)</f>
        <v>0.160218402473004</v>
      </c>
      <c r="AG920" s="345" t="n">
        <f aca="false">1-EXP(-(1/0.25)*(AD920/ABS($AD$1010)))</f>
        <v>0.981332972892672</v>
      </c>
    </row>
    <row r="921" customFormat="false" ht="12.75" hidden="false" customHeight="false" outlineLevel="0" collapsed="false">
      <c r="A921" s="336"/>
      <c r="B921" s="341" t="n">
        <f aca="false">+[4]data1cf!A921</f>
        <v>-64906.9724942776</v>
      </c>
      <c r="C921" s="341" t="n">
        <f aca="false">+[4]data1cf!B921</f>
        <v>12170.6318292544</v>
      </c>
      <c r="D921" s="341" t="n">
        <f aca="false">+[4]data1cf!C921</f>
        <v>12889.718775131</v>
      </c>
      <c r="E921" s="341" t="n">
        <f aca="false">+[4]data1cf!D921</f>
        <v>12628.2703938154</v>
      </c>
      <c r="F921" s="341" t="n">
        <f aca="false">+[4]data1cf!E921</f>
        <v>12364.5916453821</v>
      </c>
      <c r="G921" s="341" t="n">
        <f aca="false">+[4]data1cf!F921</f>
        <v>11975.6101716456</v>
      </c>
      <c r="H921" s="341" t="n">
        <f aca="false">+[4]data1cf!G921</f>
        <v>11856.9615603466</v>
      </c>
      <c r="I921" s="341" t="n">
        <f aca="false">+[4]data1cf!H921</f>
        <v>11796.227546273</v>
      </c>
      <c r="J921" s="341" t="n">
        <f aca="false">+[4]data1cf!I921</f>
        <v>11718.7245271725</v>
      </c>
      <c r="K921" s="341" t="n">
        <f aca="false">+[4]data1cf!J921</f>
        <v>11659.8013993525</v>
      </c>
      <c r="L921" s="341" t="n">
        <f aca="false">+[4]data1cf!K921</f>
        <v>11652.2719173428</v>
      </c>
      <c r="M921" s="341" t="n">
        <f aca="false">+[4]data1cf!L921</f>
        <v>11498.4341061131</v>
      </c>
      <c r="N921" s="341" t="n">
        <f aca="false">+[4]data1cf!M921</f>
        <v>11395.8006041413</v>
      </c>
      <c r="O921" s="341" t="n">
        <f aca="false">+[4]data1cf!N921</f>
        <v>11359.5868830858</v>
      </c>
      <c r="P921" s="341" t="n">
        <f aca="false">+[4]data1cf!O921</f>
        <v>11362.1886070666</v>
      </c>
      <c r="Q921" s="341" t="n">
        <f aca="false">+[4]data1cf!P921</f>
        <v>11211.3377104181</v>
      </c>
      <c r="R921" s="341" t="n">
        <f aca="false">+[4]data1cf!Q921</f>
        <v>744.457011720367</v>
      </c>
      <c r="S921" s="341" t="n">
        <f aca="false">+[4]data1cf!R921</f>
        <v>0</v>
      </c>
      <c r="T921" s="341" t="n">
        <f aca="false">+[4]data1cf!S921</f>
        <v>0</v>
      </c>
      <c r="U921" s="341" t="n">
        <f aca="false">+[4]data1cf!T921</f>
        <v>0</v>
      </c>
      <c r="V921" s="341" t="n">
        <f aca="false">+[4]data1cf!U921</f>
        <v>0</v>
      </c>
      <c r="W921" s="341" t="n">
        <f aca="false">+[4]data1cf!V921</f>
        <v>0</v>
      </c>
      <c r="X921" s="341" t="n">
        <f aca="false">+[4]data1cf!W921</f>
        <v>0</v>
      </c>
      <c r="Y921" s="341" t="n">
        <f aca="false">+[4]data1cf!X921</f>
        <v>0</v>
      </c>
      <c r="Z921" s="341" t="n">
        <f aca="false">+[4]data1cf!Y921</f>
        <v>0</v>
      </c>
      <c r="AA921" s="341" t="n">
        <f aca="false">+[4]data1cf!Z921</f>
        <v>0</v>
      </c>
      <c r="AB921" s="341"/>
      <c r="AC921" s="342" t="n">
        <f aca="false">XNPV(0.1,B921:AA921,$B$1:$AA$1)</f>
        <v>26579.2031891526</v>
      </c>
      <c r="AD921" s="342" t="n">
        <f aca="false">SUMPRODUCT(B921:AA921,$B$1010:$AA$1010)</f>
        <v>51563.9989540151</v>
      </c>
      <c r="AE921" s="343" t="n">
        <f aca="false">SUMPRODUCT(B921:AA921,$B$1012:$AA$1012)</f>
        <v>51231.2535349443</v>
      </c>
      <c r="AF921" s="344" t="n">
        <f aca="false">XIRR(B921:AA921,$B$1:$AA$1)</f>
        <v>0.168636222659672</v>
      </c>
      <c r="AG921" s="345" t="n">
        <f aca="false">1-EXP(-(1/0.25)*(AD921/ABS($AD$1010)))</f>
        <v>0.984908251013494</v>
      </c>
    </row>
    <row r="922" customFormat="false" ht="12.75" hidden="false" customHeight="false" outlineLevel="0" collapsed="false">
      <c r="A922" s="336"/>
      <c r="B922" s="341" t="n">
        <f aca="false">+[4]data1cf!A922</f>
        <v>-63913.4061275858</v>
      </c>
      <c r="C922" s="341" t="n">
        <f aca="false">+[4]data1cf!B922</f>
        <v>11873.4336671547</v>
      </c>
      <c r="D922" s="341" t="n">
        <f aca="false">+[4]data1cf!C922</f>
        <v>12887.3030813923</v>
      </c>
      <c r="E922" s="341" t="n">
        <f aca="false">+[4]data1cf!D922</f>
        <v>12446.3689567446</v>
      </c>
      <c r="F922" s="341" t="n">
        <f aca="false">+[4]data1cf!E922</f>
        <v>12118.8390296814</v>
      </c>
      <c r="G922" s="341" t="n">
        <f aca="false">+[4]data1cf!F922</f>
        <v>11949.2721346238</v>
      </c>
      <c r="H922" s="341" t="n">
        <f aca="false">+[4]data1cf!G922</f>
        <v>11685.7111476898</v>
      </c>
      <c r="I922" s="341" t="n">
        <f aca="false">+[4]data1cf!H922</f>
        <v>11666.4617238826</v>
      </c>
      <c r="J922" s="341" t="n">
        <f aca="false">+[4]data1cf!I922</f>
        <v>11554.7528339966</v>
      </c>
      <c r="K922" s="341" t="n">
        <f aca="false">+[4]data1cf!J922</f>
        <v>11472.4145010231</v>
      </c>
      <c r="L922" s="341" t="n">
        <f aca="false">+[4]data1cf!K922</f>
        <v>11506.9548175937</v>
      </c>
      <c r="M922" s="341" t="n">
        <f aca="false">+[4]data1cf!L922</f>
        <v>11330.7729526602</v>
      </c>
      <c r="N922" s="341" t="n">
        <f aca="false">+[4]data1cf!M922</f>
        <v>11454.404227417</v>
      </c>
      <c r="O922" s="341" t="n">
        <f aca="false">+[4]data1cf!N922</f>
        <v>11411.544415984</v>
      </c>
      <c r="P922" s="341" t="n">
        <f aca="false">+[4]data1cf!O922</f>
        <v>11429.784494869</v>
      </c>
      <c r="Q922" s="341" t="n">
        <f aca="false">+[4]data1cf!P922</f>
        <v>11272.5729018734</v>
      </c>
      <c r="R922" s="341" t="n">
        <f aca="false">+[4]data1cf!Q922</f>
        <v>733.061202920958</v>
      </c>
      <c r="S922" s="341" t="n">
        <f aca="false">+[4]data1cf!R922</f>
        <v>0</v>
      </c>
      <c r="T922" s="341" t="n">
        <f aca="false">+[4]data1cf!S922</f>
        <v>0</v>
      </c>
      <c r="U922" s="341" t="n">
        <f aca="false">+[4]data1cf!T922</f>
        <v>0</v>
      </c>
      <c r="V922" s="341" t="n">
        <f aca="false">+[4]data1cf!U922</f>
        <v>0</v>
      </c>
      <c r="W922" s="341" t="n">
        <f aca="false">+[4]data1cf!V922</f>
        <v>0</v>
      </c>
      <c r="X922" s="341" t="n">
        <f aca="false">+[4]data1cf!W922</f>
        <v>0</v>
      </c>
      <c r="Y922" s="341" t="n">
        <f aca="false">+[4]data1cf!X922</f>
        <v>0</v>
      </c>
      <c r="Z922" s="341" t="n">
        <f aca="false">+[4]data1cf!Y922</f>
        <v>0</v>
      </c>
      <c r="AA922" s="341" t="n">
        <f aca="false">+[4]data1cf!Z922</f>
        <v>0</v>
      </c>
      <c r="AB922" s="341"/>
      <c r="AC922" s="342" t="n">
        <f aca="false">XNPV(0.1,B922:AA922,$B$1:$AA$1)</f>
        <v>26609.6957534112</v>
      </c>
      <c r="AD922" s="342" t="n">
        <f aca="false">SUMPRODUCT(B922:AA922,$B$1010:$AA$1010)</f>
        <v>51401.4487179708</v>
      </c>
      <c r="AE922" s="343" t="n">
        <f aca="false">SUMPRODUCT(B922:AA922,$B$1012:$AA$1012)</f>
        <v>51070.9707125104</v>
      </c>
      <c r="AF922" s="344" t="n">
        <f aca="false">XIRR(B922:AA922,$B$1:$AA$1)</f>
        <v>0.169487750734344</v>
      </c>
      <c r="AG922" s="345" t="n">
        <f aca="false">1-EXP(-(1/0.25)*(AD922/ABS($AD$1010)))</f>
        <v>0.984707414738479</v>
      </c>
    </row>
    <row r="923" customFormat="false" ht="12.75" hidden="false" customHeight="false" outlineLevel="0" collapsed="false">
      <c r="A923" s="336"/>
      <c r="B923" s="341" t="n">
        <f aca="false">+[4]data1cf!A923</f>
        <v>-72818.910099491</v>
      </c>
      <c r="C923" s="341" t="n">
        <f aca="false">+[4]data1cf!B923</f>
        <v>11998.281549007</v>
      </c>
      <c r="D923" s="341" t="n">
        <f aca="false">+[4]data1cf!C923</f>
        <v>13116.7628205688</v>
      </c>
      <c r="E923" s="341" t="n">
        <f aca="false">+[4]data1cf!D923</f>
        <v>12804.5167398175</v>
      </c>
      <c r="F923" s="341" t="n">
        <f aca="false">+[4]data1cf!E923</f>
        <v>12392.9288947851</v>
      </c>
      <c r="G923" s="341" t="n">
        <f aca="false">+[4]data1cf!F923</f>
        <v>12285.7356164955</v>
      </c>
      <c r="H923" s="341" t="n">
        <f aca="false">+[4]data1cf!G923</f>
        <v>12046.8904873732</v>
      </c>
      <c r="I923" s="341" t="n">
        <f aca="false">+[4]data1cf!H923</f>
        <v>11796.2320008865</v>
      </c>
      <c r="J923" s="341" t="n">
        <f aca="false">+[4]data1cf!I923</f>
        <v>11836.6800962362</v>
      </c>
      <c r="K923" s="341" t="n">
        <f aca="false">+[4]data1cf!J923</f>
        <v>11846.1147944305</v>
      </c>
      <c r="L923" s="341" t="n">
        <f aca="false">+[4]data1cf!K923</f>
        <v>11670.6012762097</v>
      </c>
      <c r="M923" s="341" t="n">
        <f aca="false">+[4]data1cf!L923</f>
        <v>11664.8538721345</v>
      </c>
      <c r="N923" s="341" t="n">
        <f aca="false">+[4]data1cf!M923</f>
        <v>11602.0941696806</v>
      </c>
      <c r="O923" s="341" t="n">
        <f aca="false">+[4]data1cf!N923</f>
        <v>11475.1212315954</v>
      </c>
      <c r="P923" s="341" t="n">
        <f aca="false">+[4]data1cf!O923</f>
        <v>11462.3990521621</v>
      </c>
      <c r="Q923" s="341" t="n">
        <f aca="false">+[4]data1cf!P923</f>
        <v>11541.1073317045</v>
      </c>
      <c r="R923" s="341" t="n">
        <f aca="false">+[4]data1cf!Q923</f>
        <v>835.203771277121</v>
      </c>
      <c r="S923" s="341" t="n">
        <f aca="false">+[4]data1cf!R923</f>
        <v>0</v>
      </c>
      <c r="T923" s="341" t="n">
        <f aca="false">+[4]data1cf!S923</f>
        <v>0</v>
      </c>
      <c r="U923" s="341" t="n">
        <f aca="false">+[4]data1cf!T923</f>
        <v>0</v>
      </c>
      <c r="V923" s="341" t="n">
        <f aca="false">+[4]data1cf!U923</f>
        <v>0</v>
      </c>
      <c r="W923" s="341" t="n">
        <f aca="false">+[4]data1cf!V923</f>
        <v>0</v>
      </c>
      <c r="X923" s="341" t="n">
        <f aca="false">+[4]data1cf!W923</f>
        <v>0</v>
      </c>
      <c r="Y923" s="341" t="n">
        <f aca="false">+[4]data1cf!X923</f>
        <v>0</v>
      </c>
      <c r="Z923" s="341" t="n">
        <f aca="false">+[4]data1cf!Y923</f>
        <v>0</v>
      </c>
      <c r="AA923" s="341" t="n">
        <f aca="false">+[4]data1cf!Z923</f>
        <v>0</v>
      </c>
      <c r="AB923" s="341"/>
      <c r="AC923" s="342" t="n">
        <f aca="false">XNPV(0.1,B923:AA923,$B$1:$AA$1)</f>
        <v>19572.9634870567</v>
      </c>
      <c r="AD923" s="342" t="n">
        <f aca="false">SUMPRODUCT(B923:AA923,$B$1010:$AA$1010)</f>
        <v>44875.5035907881</v>
      </c>
      <c r="AE923" s="343" t="n">
        <f aca="false">SUMPRODUCT(B923:AA923,$B$1012:$AA$1012)</f>
        <v>44538.3582537427</v>
      </c>
      <c r="AF923" s="344" t="n">
        <f aca="false">XIRR(B923:AA923,$B$1:$AA$1)</f>
        <v>0.145761509918096</v>
      </c>
      <c r="AG923" s="345" t="n">
        <f aca="false">1-EXP(-(1/0.25)*(AD923/ABS($AD$1010)))</f>
        <v>0.97399961244143</v>
      </c>
    </row>
    <row r="924" customFormat="false" ht="12.75" hidden="false" customHeight="false" outlineLevel="0" collapsed="false">
      <c r="A924" s="336"/>
      <c r="B924" s="341" t="n">
        <f aca="false">+[4]data1cf!A924</f>
        <v>-64487.2927016333</v>
      </c>
      <c r="C924" s="341" t="n">
        <f aca="false">+[4]data1cf!B924</f>
        <v>11970.8461903516</v>
      </c>
      <c r="D924" s="341" t="n">
        <f aca="false">+[4]data1cf!C924</f>
        <v>12832.382656892</v>
      </c>
      <c r="E924" s="341" t="n">
        <f aca="false">+[4]data1cf!D924</f>
        <v>12458.43282635</v>
      </c>
      <c r="F924" s="341" t="n">
        <f aca="false">+[4]data1cf!E924</f>
        <v>12197.9132721965</v>
      </c>
      <c r="G924" s="341" t="n">
        <f aca="false">+[4]data1cf!F924</f>
        <v>12039.0025007167</v>
      </c>
      <c r="H924" s="341" t="n">
        <f aca="false">+[4]data1cf!G924</f>
        <v>11828.5842495975</v>
      </c>
      <c r="I924" s="341" t="n">
        <f aca="false">+[4]data1cf!H924</f>
        <v>11560.1763007679</v>
      </c>
      <c r="J924" s="341" t="n">
        <f aca="false">+[4]data1cf!I924</f>
        <v>11654.2538738753</v>
      </c>
      <c r="K924" s="341" t="n">
        <f aca="false">+[4]data1cf!J924</f>
        <v>11625.0067312566</v>
      </c>
      <c r="L924" s="341" t="n">
        <f aca="false">+[4]data1cf!K924</f>
        <v>11481.1433729546</v>
      </c>
      <c r="M924" s="341" t="n">
        <f aca="false">+[4]data1cf!L924</f>
        <v>11382.1518257357</v>
      </c>
      <c r="N924" s="341" t="n">
        <f aca="false">+[4]data1cf!M924</f>
        <v>11383.3179413768</v>
      </c>
      <c r="O924" s="341" t="n">
        <f aca="false">+[4]data1cf!N924</f>
        <v>11252.6634560003</v>
      </c>
      <c r="P924" s="341" t="n">
        <f aca="false">+[4]data1cf!O924</f>
        <v>11362.2120358836</v>
      </c>
      <c r="Q924" s="341" t="n">
        <f aca="false">+[4]data1cf!P924</f>
        <v>11260.8316739693</v>
      </c>
      <c r="R924" s="341" t="n">
        <f aca="false">+[4]data1cf!Q924</f>
        <v>739.643452370653</v>
      </c>
      <c r="S924" s="341" t="n">
        <f aca="false">+[4]data1cf!R924</f>
        <v>0</v>
      </c>
      <c r="T924" s="341" t="n">
        <f aca="false">+[4]data1cf!S924</f>
        <v>0</v>
      </c>
      <c r="U924" s="341" t="n">
        <f aca="false">+[4]data1cf!T924</f>
        <v>0</v>
      </c>
      <c r="V924" s="341" t="n">
        <f aca="false">+[4]data1cf!U924</f>
        <v>0</v>
      </c>
      <c r="W924" s="341" t="n">
        <f aca="false">+[4]data1cf!V924</f>
        <v>0</v>
      </c>
      <c r="X924" s="341" t="n">
        <f aca="false">+[4]data1cf!W924</f>
        <v>0</v>
      </c>
      <c r="Y924" s="341" t="n">
        <f aca="false">+[4]data1cf!X924</f>
        <v>0</v>
      </c>
      <c r="Z924" s="341" t="n">
        <f aca="false">+[4]data1cf!Y924</f>
        <v>0</v>
      </c>
      <c r="AA924" s="341" t="n">
        <f aca="false">+[4]data1cf!Z924</f>
        <v>0</v>
      </c>
      <c r="AB924" s="341"/>
      <c r="AC924" s="342" t="n">
        <f aca="false">XNPV(0.1,B924:AA924,$B$1:$AA$1)</f>
        <v>26255.192727191</v>
      </c>
      <c r="AD924" s="342" t="n">
        <f aca="false">SUMPRODUCT(B924:AA924,$B$1010:$AA$1010)</f>
        <v>51075.2081309922</v>
      </c>
      <c r="AE924" s="343" t="n">
        <f aca="false">SUMPRODUCT(B924:AA924,$B$1012:$AA$1012)</f>
        <v>50744.5305188705</v>
      </c>
      <c r="AF924" s="344" t="n">
        <f aca="false">XIRR(B924:AA924,$B$1:$AA$1)</f>
        <v>0.168130157300521</v>
      </c>
      <c r="AG924" s="345" t="n">
        <f aca="false">1-EXP(-(1/0.25)*(AD924/ABS($AD$1010)))</f>
        <v>0.984296232581848</v>
      </c>
    </row>
    <row r="925" customFormat="false" ht="12.75" hidden="false" customHeight="false" outlineLevel="0" collapsed="false">
      <c r="A925" s="336"/>
      <c r="B925" s="341" t="n">
        <f aca="false">+[4]data1cf!A925</f>
        <v>-66523.9272029251</v>
      </c>
      <c r="C925" s="341" t="n">
        <f aca="false">+[4]data1cf!B925</f>
        <v>12078.1409879524</v>
      </c>
      <c r="D925" s="341" t="n">
        <f aca="false">+[4]data1cf!C925</f>
        <v>12946.1312035056</v>
      </c>
      <c r="E925" s="341" t="n">
        <f aca="false">+[4]data1cf!D925</f>
        <v>12675.9389526185</v>
      </c>
      <c r="F925" s="341" t="n">
        <f aca="false">+[4]data1cf!E925</f>
        <v>12380.5282736009</v>
      </c>
      <c r="G925" s="341" t="n">
        <f aca="false">+[4]data1cf!F925</f>
        <v>12026.538822294</v>
      </c>
      <c r="H925" s="341" t="n">
        <f aca="false">+[4]data1cf!G925</f>
        <v>11764.9389986859</v>
      </c>
      <c r="I925" s="341" t="n">
        <f aca="false">+[4]data1cf!H925</f>
        <v>11748.8969510822</v>
      </c>
      <c r="J925" s="341" t="n">
        <f aca="false">+[4]data1cf!I925</f>
        <v>11729.0052624464</v>
      </c>
      <c r="K925" s="341" t="n">
        <f aca="false">+[4]data1cf!J925</f>
        <v>11552.3419779062</v>
      </c>
      <c r="L925" s="341" t="n">
        <f aca="false">+[4]data1cf!K925</f>
        <v>11493.8736893024</v>
      </c>
      <c r="M925" s="341" t="n">
        <f aca="false">+[4]data1cf!L925</f>
        <v>11462.8449878729</v>
      </c>
      <c r="N925" s="341" t="n">
        <f aca="false">+[4]data1cf!M925</f>
        <v>11312.8026358472</v>
      </c>
      <c r="O925" s="341" t="n">
        <f aca="false">+[4]data1cf!N925</f>
        <v>11481.9081191667</v>
      </c>
      <c r="P925" s="341" t="n">
        <f aca="false">+[4]data1cf!O925</f>
        <v>11405.1918857279</v>
      </c>
      <c r="Q925" s="341" t="n">
        <f aca="false">+[4]data1cf!P925</f>
        <v>11311.7336006813</v>
      </c>
      <c r="R925" s="341" t="n">
        <f aca="false">+[4]data1cf!Q925</f>
        <v>763.002835446669</v>
      </c>
      <c r="S925" s="341" t="n">
        <f aca="false">+[4]data1cf!R925</f>
        <v>0</v>
      </c>
      <c r="T925" s="341" t="n">
        <f aca="false">+[4]data1cf!S925</f>
        <v>0</v>
      </c>
      <c r="U925" s="341" t="n">
        <f aca="false">+[4]data1cf!T925</f>
        <v>0</v>
      </c>
      <c r="V925" s="341" t="n">
        <f aca="false">+[4]data1cf!U925</f>
        <v>0</v>
      </c>
      <c r="W925" s="341" t="n">
        <f aca="false">+[4]data1cf!V925</f>
        <v>0</v>
      </c>
      <c r="X925" s="341" t="n">
        <f aca="false">+[4]data1cf!W925</f>
        <v>0</v>
      </c>
      <c r="Y925" s="341" t="n">
        <f aca="false">+[4]data1cf!X925</f>
        <v>0</v>
      </c>
      <c r="Z925" s="341" t="n">
        <f aca="false">+[4]data1cf!Y925</f>
        <v>0</v>
      </c>
      <c r="AA925" s="341" t="n">
        <f aca="false">+[4]data1cf!Z925</f>
        <v>0</v>
      </c>
      <c r="AB925" s="341"/>
      <c r="AC925" s="342" t="n">
        <f aca="false">XNPV(0.1,B925:AA925,$B$1:$AA$1)</f>
        <v>24860.9751332273</v>
      </c>
      <c r="AD925" s="342" t="n">
        <f aca="false">SUMPRODUCT(B925:AA925,$B$1010:$AA$1010)</f>
        <v>49818.7881292153</v>
      </c>
      <c r="AE925" s="343" t="n">
        <f aca="false">SUMPRODUCT(B925:AA925,$B$1012:$AA$1012)</f>
        <v>49486.3298630955</v>
      </c>
      <c r="AF925" s="344" t="n">
        <f aca="false">XIRR(B925:AA925,$B$1:$AA$1)</f>
        <v>0.162924527574626</v>
      </c>
      <c r="AG925" s="345" t="n">
        <f aca="false">1-EXP(-(1/0.25)*(AD925/ABS($AD$1010)))</f>
        <v>0.982606735718704</v>
      </c>
    </row>
    <row r="926" customFormat="false" ht="12.75" hidden="false" customHeight="false" outlineLevel="0" collapsed="false">
      <c r="A926" s="336"/>
      <c r="B926" s="341" t="n">
        <f aca="false">+[4]data1cf!A926</f>
        <v>-68935.9535627421</v>
      </c>
      <c r="C926" s="341" t="n">
        <f aca="false">+[4]data1cf!B926</f>
        <v>11947.0756999868</v>
      </c>
      <c r="D926" s="341" t="n">
        <f aca="false">+[4]data1cf!C926</f>
        <v>13150.5789745446</v>
      </c>
      <c r="E926" s="341" t="n">
        <f aca="false">+[4]data1cf!D926</f>
        <v>12606.4383842321</v>
      </c>
      <c r="F926" s="341" t="n">
        <f aca="false">+[4]data1cf!E926</f>
        <v>12459.4008499696</v>
      </c>
      <c r="G926" s="341" t="n">
        <f aca="false">+[4]data1cf!F926</f>
        <v>12141.9373232366</v>
      </c>
      <c r="H926" s="341" t="n">
        <f aca="false">+[4]data1cf!G926</f>
        <v>11905.4683933373</v>
      </c>
      <c r="I926" s="341" t="n">
        <f aca="false">+[4]data1cf!H926</f>
        <v>11757.0821621769</v>
      </c>
      <c r="J926" s="341" t="n">
        <f aca="false">+[4]data1cf!I926</f>
        <v>11703.0550134919</v>
      </c>
      <c r="K926" s="341" t="n">
        <f aca="false">+[4]data1cf!J926</f>
        <v>11548.7202741166</v>
      </c>
      <c r="L926" s="341" t="n">
        <f aca="false">+[4]data1cf!K926</f>
        <v>11588.5659917518</v>
      </c>
      <c r="M926" s="341" t="n">
        <f aca="false">+[4]data1cf!L926</f>
        <v>11572.5535681891</v>
      </c>
      <c r="N926" s="341" t="n">
        <f aca="false">+[4]data1cf!M926</f>
        <v>11633.3869163014</v>
      </c>
      <c r="O926" s="341" t="n">
        <f aca="false">+[4]data1cf!N926</f>
        <v>11438.9968188652</v>
      </c>
      <c r="P926" s="341" t="n">
        <f aca="false">+[4]data1cf!O926</f>
        <v>11443.2571694603</v>
      </c>
      <c r="Q926" s="341" t="n">
        <f aca="false">+[4]data1cf!P926</f>
        <v>11365.0985607407</v>
      </c>
      <c r="R926" s="341" t="n">
        <f aca="false">+[4]data1cf!Q926</f>
        <v>790.667812983226</v>
      </c>
      <c r="S926" s="341" t="n">
        <f aca="false">+[4]data1cf!R926</f>
        <v>0</v>
      </c>
      <c r="T926" s="341" t="n">
        <f aca="false">+[4]data1cf!S926</f>
        <v>0</v>
      </c>
      <c r="U926" s="341" t="n">
        <f aca="false">+[4]data1cf!T926</f>
        <v>0</v>
      </c>
      <c r="V926" s="341" t="n">
        <f aca="false">+[4]data1cf!U926</f>
        <v>0</v>
      </c>
      <c r="W926" s="341" t="n">
        <f aca="false">+[4]data1cf!V926</f>
        <v>0</v>
      </c>
      <c r="X926" s="341" t="n">
        <f aca="false">+[4]data1cf!W926</f>
        <v>0</v>
      </c>
      <c r="Y926" s="341" t="n">
        <f aca="false">+[4]data1cf!X926</f>
        <v>0</v>
      </c>
      <c r="Z926" s="341" t="n">
        <f aca="false">+[4]data1cf!Y926</f>
        <v>0</v>
      </c>
      <c r="AA926" s="341" t="n">
        <f aca="false">+[4]data1cf!Z926</f>
        <v>0</v>
      </c>
      <c r="AB926" s="341"/>
      <c r="AC926" s="342" t="n">
        <f aca="false">XNPV(0.1,B926:AA926,$B$1:$AA$1)</f>
        <v>22835.1939508041</v>
      </c>
      <c r="AD926" s="342" t="n">
        <f aca="false">SUMPRODUCT(B926:AA926,$B$1010:$AA$1010)</f>
        <v>47937.0162782482</v>
      </c>
      <c r="AE926" s="343" t="n">
        <f aca="false">SUMPRODUCT(B926:AA926,$B$1012:$AA$1012)</f>
        <v>47602.5610206218</v>
      </c>
      <c r="AF926" s="344" t="n">
        <f aca="false">XIRR(B926:AA926,$B$1:$AA$1)</f>
        <v>0.155979952513399</v>
      </c>
      <c r="AG926" s="345" t="n">
        <f aca="false">1-EXP(-(1/0.25)*(AD926/ABS($AD$1010)))</f>
        <v>0.979730361330666</v>
      </c>
    </row>
    <row r="927" customFormat="false" ht="12.75" hidden="false" customHeight="false" outlineLevel="0" collapsed="false">
      <c r="A927" s="336"/>
      <c r="B927" s="341" t="n">
        <f aca="false">+[4]data1cf!A927</f>
        <v>-68292.5733403455</v>
      </c>
      <c r="C927" s="341" t="n">
        <f aca="false">+[4]data1cf!B927</f>
        <v>12033.938295632</v>
      </c>
      <c r="D927" s="341" t="n">
        <f aca="false">+[4]data1cf!C927</f>
        <v>12905.5425164904</v>
      </c>
      <c r="E927" s="341" t="n">
        <f aca="false">+[4]data1cf!D927</f>
        <v>12758.3294220153</v>
      </c>
      <c r="F927" s="341" t="n">
        <f aca="false">+[4]data1cf!E927</f>
        <v>12510.1088320191</v>
      </c>
      <c r="G927" s="341" t="n">
        <f aca="false">+[4]data1cf!F927</f>
        <v>12086.1190028746</v>
      </c>
      <c r="H927" s="341" t="n">
        <f aca="false">+[4]data1cf!G927</f>
        <v>11977.9800427881</v>
      </c>
      <c r="I927" s="341" t="n">
        <f aca="false">+[4]data1cf!H927</f>
        <v>11812.7360108444</v>
      </c>
      <c r="J927" s="341" t="n">
        <f aca="false">+[4]data1cf!I927</f>
        <v>11733.4582980175</v>
      </c>
      <c r="K927" s="341" t="n">
        <f aca="false">+[4]data1cf!J927</f>
        <v>11570.0542000243</v>
      </c>
      <c r="L927" s="341" t="n">
        <f aca="false">+[4]data1cf!K927</f>
        <v>11587.5097081742</v>
      </c>
      <c r="M927" s="341" t="n">
        <f aca="false">+[4]data1cf!L927</f>
        <v>11518.4741095047</v>
      </c>
      <c r="N927" s="341" t="n">
        <f aca="false">+[4]data1cf!M927</f>
        <v>11401.3531912285</v>
      </c>
      <c r="O927" s="341" t="n">
        <f aca="false">+[4]data1cf!N927</f>
        <v>11427.1009011445</v>
      </c>
      <c r="P927" s="341" t="n">
        <f aca="false">+[4]data1cf!O927</f>
        <v>11321.6890145461</v>
      </c>
      <c r="Q927" s="341" t="n">
        <f aca="false">+[4]data1cf!P927</f>
        <v>11274.6939644067</v>
      </c>
      <c r="R927" s="341" t="n">
        <f aca="false">+[4]data1cf!Q927</f>
        <v>783.288499184426</v>
      </c>
      <c r="S927" s="341" t="n">
        <f aca="false">+[4]data1cf!R927</f>
        <v>0</v>
      </c>
      <c r="T927" s="341" t="n">
        <f aca="false">+[4]data1cf!S927</f>
        <v>0</v>
      </c>
      <c r="U927" s="341" t="n">
        <f aca="false">+[4]data1cf!T927</f>
        <v>0</v>
      </c>
      <c r="V927" s="341" t="n">
        <f aca="false">+[4]data1cf!U927</f>
        <v>0</v>
      </c>
      <c r="W927" s="341" t="n">
        <f aca="false">+[4]data1cf!V927</f>
        <v>0</v>
      </c>
      <c r="X927" s="341" t="n">
        <f aca="false">+[4]data1cf!W927</f>
        <v>0</v>
      </c>
      <c r="Y927" s="341" t="n">
        <f aca="false">+[4]data1cf!X927</f>
        <v>0</v>
      </c>
      <c r="Z927" s="341" t="n">
        <f aca="false">+[4]data1cf!Y927</f>
        <v>0</v>
      </c>
      <c r="AA927" s="341" t="n">
        <f aca="false">+[4]data1cf!Z927</f>
        <v>0</v>
      </c>
      <c r="AB927" s="341"/>
      <c r="AC927" s="342" t="n">
        <f aca="false">XNPV(0.1,B927:AA927,$B$1:$AA$1)</f>
        <v>23409.9519619309</v>
      </c>
      <c r="AD927" s="342" t="n">
        <f aca="false">SUMPRODUCT(B927:AA927,$B$1010:$AA$1010)</f>
        <v>48459.6684721957</v>
      </c>
      <c r="AE927" s="343" t="n">
        <f aca="false">SUMPRODUCT(B927:AA927,$B$1012:$AA$1012)</f>
        <v>48126.1266284935</v>
      </c>
      <c r="AF927" s="344" t="n">
        <f aca="false">XIRR(B927:AA927,$B$1:$AA$1)</f>
        <v>0.157930143718941</v>
      </c>
      <c r="AG927" s="345" t="n">
        <f aca="false">1-EXP(-(1/0.25)*(AD927/ABS($AD$1010)))</f>
        <v>0.980573895130376</v>
      </c>
    </row>
    <row r="928" customFormat="false" ht="12.75" hidden="false" customHeight="false" outlineLevel="0" collapsed="false">
      <c r="A928" s="336"/>
      <c r="B928" s="341" t="n">
        <f aca="false">+[4]data1cf!A928</f>
        <v>-70573.7199617707</v>
      </c>
      <c r="C928" s="341" t="n">
        <f aca="false">+[4]data1cf!B928</f>
        <v>11956.6300359894</v>
      </c>
      <c r="D928" s="341" t="n">
        <f aca="false">+[4]data1cf!C928</f>
        <v>13112.6105278533</v>
      </c>
      <c r="E928" s="341" t="n">
        <f aca="false">+[4]data1cf!D928</f>
        <v>12798.5071443273</v>
      </c>
      <c r="F928" s="341" t="n">
        <f aca="false">+[4]data1cf!E928</f>
        <v>12446.8642419349</v>
      </c>
      <c r="G928" s="341" t="n">
        <f aca="false">+[4]data1cf!F928</f>
        <v>12444.1320203771</v>
      </c>
      <c r="H928" s="341" t="n">
        <f aca="false">+[4]data1cf!G928</f>
        <v>11976.8227559228</v>
      </c>
      <c r="I928" s="341" t="n">
        <f aca="false">+[4]data1cf!H928</f>
        <v>11861.1892366269</v>
      </c>
      <c r="J928" s="341" t="n">
        <f aca="false">+[4]data1cf!I928</f>
        <v>11797.0815857937</v>
      </c>
      <c r="K928" s="341" t="n">
        <f aca="false">+[4]data1cf!J928</f>
        <v>11745.6280851647</v>
      </c>
      <c r="L928" s="341" t="n">
        <f aca="false">+[4]data1cf!K928</f>
        <v>11611.6047932022</v>
      </c>
      <c r="M928" s="341" t="n">
        <f aca="false">+[4]data1cf!L928</f>
        <v>11719.3534716255</v>
      </c>
      <c r="N928" s="341" t="n">
        <f aca="false">+[4]data1cf!M928</f>
        <v>11559.0022341253</v>
      </c>
      <c r="O928" s="341" t="n">
        <f aca="false">+[4]data1cf!N928</f>
        <v>11585.0619615235</v>
      </c>
      <c r="P928" s="341" t="n">
        <f aca="false">+[4]data1cf!O928</f>
        <v>11422.2355695532</v>
      </c>
      <c r="Q928" s="341" t="n">
        <f aca="false">+[4]data1cf!P928</f>
        <v>11354.489859277</v>
      </c>
      <c r="R928" s="341" t="n">
        <f aca="false">+[4]data1cf!Q928</f>
        <v>809.452338473525</v>
      </c>
      <c r="S928" s="341" t="n">
        <f aca="false">+[4]data1cf!R928</f>
        <v>0</v>
      </c>
      <c r="T928" s="341" t="n">
        <f aca="false">+[4]data1cf!S928</f>
        <v>0</v>
      </c>
      <c r="U928" s="341" t="n">
        <f aca="false">+[4]data1cf!T928</f>
        <v>0</v>
      </c>
      <c r="V928" s="341" t="n">
        <f aca="false">+[4]data1cf!U928</f>
        <v>0</v>
      </c>
      <c r="W928" s="341" t="n">
        <f aca="false">+[4]data1cf!V928</f>
        <v>0</v>
      </c>
      <c r="X928" s="341" t="n">
        <f aca="false">+[4]data1cf!W928</f>
        <v>0</v>
      </c>
      <c r="Y928" s="341" t="n">
        <f aca="false">+[4]data1cf!X928</f>
        <v>0</v>
      </c>
      <c r="Z928" s="341" t="n">
        <f aca="false">+[4]data1cf!Y928</f>
        <v>0</v>
      </c>
      <c r="AA928" s="341" t="n">
        <f aca="false">+[4]data1cf!Z928</f>
        <v>0</v>
      </c>
      <c r="AB928" s="341"/>
      <c r="AC928" s="342" t="n">
        <f aca="false">XNPV(0.1,B928:AA928,$B$1:$AA$1)</f>
        <v>21793.8952840019</v>
      </c>
      <c r="AD928" s="342" t="n">
        <f aca="false">SUMPRODUCT(B928:AA928,$B$1010:$AA$1010)</f>
        <v>47070.5598281433</v>
      </c>
      <c r="AE928" s="343" t="n">
        <f aca="false">SUMPRODUCT(B928:AA928,$B$1012:$AA$1012)</f>
        <v>46733.8864232175</v>
      </c>
      <c r="AF928" s="344" t="n">
        <f aca="false">XIRR(B928:AA928,$B$1:$AA$1)</f>
        <v>0.152315512140852</v>
      </c>
      <c r="AG928" s="345" t="n">
        <f aca="false">1-EXP(-(1/0.25)*(AD928/ABS($AD$1010)))</f>
        <v>0.978250484617329</v>
      </c>
    </row>
    <row r="929" customFormat="false" ht="12.75" hidden="false" customHeight="false" outlineLevel="0" collapsed="false">
      <c r="A929" s="336"/>
      <c r="B929" s="341" t="n">
        <f aca="false">+[4]data1cf!A929</f>
        <v>-61794.1771385326</v>
      </c>
      <c r="C929" s="341" t="n">
        <f aca="false">+[4]data1cf!B929</f>
        <v>11887.3578594218</v>
      </c>
      <c r="D929" s="341" t="n">
        <f aca="false">+[4]data1cf!C929</f>
        <v>12847.1165247962</v>
      </c>
      <c r="E929" s="341" t="n">
        <f aca="false">+[4]data1cf!D929</f>
        <v>12505.0073910645</v>
      </c>
      <c r="F929" s="341" t="n">
        <f aca="false">+[4]data1cf!E929</f>
        <v>12066.5940821814</v>
      </c>
      <c r="G929" s="341" t="n">
        <f aca="false">+[4]data1cf!F929</f>
        <v>11962.7396147138</v>
      </c>
      <c r="H929" s="341" t="n">
        <f aca="false">+[4]data1cf!G929</f>
        <v>11789.9471341224</v>
      </c>
      <c r="I929" s="341" t="n">
        <f aca="false">+[4]data1cf!H929</f>
        <v>11506.7656736701</v>
      </c>
      <c r="J929" s="341" t="n">
        <f aca="false">+[4]data1cf!I929</f>
        <v>11591.8533653816</v>
      </c>
      <c r="K929" s="341" t="n">
        <f aca="false">+[4]data1cf!J929</f>
        <v>11396.0534539155</v>
      </c>
      <c r="L929" s="341" t="n">
        <f aca="false">+[4]data1cf!K929</f>
        <v>11577.0138212776</v>
      </c>
      <c r="M929" s="341" t="n">
        <f aca="false">+[4]data1cf!L929</f>
        <v>11341.7869815037</v>
      </c>
      <c r="N929" s="341" t="n">
        <f aca="false">+[4]data1cf!M929</f>
        <v>11372.9071975987</v>
      </c>
      <c r="O929" s="341" t="n">
        <f aca="false">+[4]data1cf!N929</f>
        <v>11404.9593522811</v>
      </c>
      <c r="P929" s="341" t="n">
        <f aca="false">+[4]data1cf!O929</f>
        <v>11401.3275080835</v>
      </c>
      <c r="Q929" s="341" t="n">
        <f aca="false">+[4]data1cf!P929</f>
        <v>11233.0597359376</v>
      </c>
      <c r="R929" s="341" t="n">
        <f aca="false">+[4]data1cf!Q929</f>
        <v>708.754494108113</v>
      </c>
      <c r="S929" s="341" t="n">
        <f aca="false">+[4]data1cf!R929</f>
        <v>0</v>
      </c>
      <c r="T929" s="341" t="n">
        <f aca="false">+[4]data1cf!S929</f>
        <v>0</v>
      </c>
      <c r="U929" s="341" t="n">
        <f aca="false">+[4]data1cf!T929</f>
        <v>0</v>
      </c>
      <c r="V929" s="341" t="n">
        <f aca="false">+[4]data1cf!U929</f>
        <v>0</v>
      </c>
      <c r="W929" s="341" t="n">
        <f aca="false">+[4]data1cf!V929</f>
        <v>0</v>
      </c>
      <c r="X929" s="341" t="n">
        <f aca="false">+[4]data1cf!W929</f>
        <v>0</v>
      </c>
      <c r="Y929" s="341" t="n">
        <f aca="false">+[4]data1cf!X929</f>
        <v>0</v>
      </c>
      <c r="Z929" s="341" t="n">
        <f aca="false">+[4]data1cf!Y929</f>
        <v>0</v>
      </c>
      <c r="AA929" s="341" t="n">
        <f aca="false">+[4]data1cf!Z929</f>
        <v>0</v>
      </c>
      <c r="AB929" s="341"/>
      <c r="AC929" s="342" t="n">
        <f aca="false">XNPV(0.1,B929:AA929,$B$1:$AA$1)</f>
        <v>28667.7162611957</v>
      </c>
      <c r="AD929" s="342" t="n">
        <f aca="false">SUMPRODUCT(B929:AA929,$B$1010:$AA$1010)</f>
        <v>53426.4411898571</v>
      </c>
      <c r="AE929" s="343" t="n">
        <f aca="false">SUMPRODUCT(B929:AA929,$B$1012:$AA$1012)</f>
        <v>53096.4531062035</v>
      </c>
      <c r="AF929" s="344" t="n">
        <f aca="false">XIRR(B929:AA929,$B$1:$AA$1)</f>
        <v>0.177037587564032</v>
      </c>
      <c r="AG929" s="345" t="n">
        <f aca="false">1-EXP(-(1/0.25)*(AD929/ABS($AD$1010)))</f>
        <v>0.987029479882724</v>
      </c>
    </row>
    <row r="930" customFormat="false" ht="12.75" hidden="false" customHeight="false" outlineLevel="0" collapsed="false">
      <c r="A930" s="336"/>
      <c r="B930" s="341" t="n">
        <f aca="false">+[4]data1cf!A930</f>
        <v>-66211.581417281</v>
      </c>
      <c r="C930" s="341" t="n">
        <f aca="false">+[4]data1cf!B930</f>
        <v>11981.7547203551</v>
      </c>
      <c r="D930" s="341" t="n">
        <f aca="false">+[4]data1cf!C930</f>
        <v>12974.0973541588</v>
      </c>
      <c r="E930" s="341" t="n">
        <f aca="false">+[4]data1cf!D930</f>
        <v>12788.3431930641</v>
      </c>
      <c r="F930" s="341" t="n">
        <f aca="false">+[4]data1cf!E930</f>
        <v>12326.6681192037</v>
      </c>
      <c r="G930" s="341" t="n">
        <f aca="false">+[4]data1cf!F930</f>
        <v>12156.269497884</v>
      </c>
      <c r="H930" s="341" t="n">
        <f aca="false">+[4]data1cf!G930</f>
        <v>11782.7265763248</v>
      </c>
      <c r="I930" s="341" t="n">
        <f aca="false">+[4]data1cf!H930</f>
        <v>11755.0722795744</v>
      </c>
      <c r="J930" s="341" t="n">
        <f aca="false">+[4]data1cf!I930</f>
        <v>11753.2337754796</v>
      </c>
      <c r="K930" s="341" t="n">
        <f aca="false">+[4]data1cf!J930</f>
        <v>11651.9590190942</v>
      </c>
      <c r="L930" s="341" t="n">
        <f aca="false">+[4]data1cf!K930</f>
        <v>11631.9252580749</v>
      </c>
      <c r="M930" s="341" t="n">
        <f aca="false">+[4]data1cf!L930</f>
        <v>11554.7684070359</v>
      </c>
      <c r="N930" s="341" t="n">
        <f aca="false">+[4]data1cf!M930</f>
        <v>11346.9633618277</v>
      </c>
      <c r="O930" s="341" t="n">
        <f aca="false">+[4]data1cf!N930</f>
        <v>11425.9053297414</v>
      </c>
      <c r="P930" s="341" t="n">
        <f aca="false">+[4]data1cf!O930</f>
        <v>11325.851934361</v>
      </c>
      <c r="Q930" s="341" t="n">
        <f aca="false">+[4]data1cf!P930</f>
        <v>11371.7127048708</v>
      </c>
      <c r="R930" s="341" t="n">
        <f aca="false">+[4]data1cf!Q930</f>
        <v>759.420354223646</v>
      </c>
      <c r="S930" s="341" t="n">
        <f aca="false">+[4]data1cf!R930</f>
        <v>0</v>
      </c>
      <c r="T930" s="341" t="n">
        <f aca="false">+[4]data1cf!S930</f>
        <v>0</v>
      </c>
      <c r="U930" s="341" t="n">
        <f aca="false">+[4]data1cf!T930</f>
        <v>0</v>
      </c>
      <c r="V930" s="341" t="n">
        <f aca="false">+[4]data1cf!U930</f>
        <v>0</v>
      </c>
      <c r="W930" s="341" t="n">
        <f aca="false">+[4]data1cf!V930</f>
        <v>0</v>
      </c>
      <c r="X930" s="341" t="n">
        <f aca="false">+[4]data1cf!W930</f>
        <v>0</v>
      </c>
      <c r="Y930" s="341" t="n">
        <f aca="false">+[4]data1cf!X930</f>
        <v>0</v>
      </c>
      <c r="Z930" s="341" t="n">
        <f aca="false">+[4]data1cf!Y930</f>
        <v>0</v>
      </c>
      <c r="AA930" s="341" t="n">
        <f aca="false">+[4]data1cf!Z930</f>
        <v>0</v>
      </c>
      <c r="AB930" s="341"/>
      <c r="AC930" s="342" t="n">
        <f aca="false">XNPV(0.1,B930:AA930,$B$1:$AA$1)</f>
        <v>25376.4483568719</v>
      </c>
      <c r="AD930" s="342" t="n">
        <f aca="false">SUMPRODUCT(B930:AA930,$B$1010:$AA$1010)</f>
        <v>50411.993559948</v>
      </c>
      <c r="AE930" s="343" t="n">
        <f aca="false">SUMPRODUCT(B930:AA930,$B$1012:$AA$1012)</f>
        <v>50078.5301400711</v>
      </c>
      <c r="AF930" s="344" t="n">
        <f aca="false">XIRR(B930:AA930,$B$1:$AA$1)</f>
        <v>0.164374681740061</v>
      </c>
      <c r="AG930" s="345" t="n">
        <f aca="false">1-EXP(-(1/0.25)*(AD930/ABS($AD$1010)))</f>
        <v>0.983425942157697</v>
      </c>
    </row>
    <row r="931" customFormat="false" ht="12.75" hidden="false" customHeight="false" outlineLevel="0" collapsed="false">
      <c r="A931" s="336"/>
      <c r="B931" s="341" t="n">
        <f aca="false">+[4]data1cf!A931</f>
        <v>-67557.4835260108</v>
      </c>
      <c r="C931" s="341" t="n">
        <f aca="false">+[4]data1cf!B931</f>
        <v>11837.4620976969</v>
      </c>
      <c r="D931" s="341" t="n">
        <f aca="false">+[4]data1cf!C931</f>
        <v>13040.2272083249</v>
      </c>
      <c r="E931" s="341" t="n">
        <f aca="false">+[4]data1cf!D931</f>
        <v>12656.328358331</v>
      </c>
      <c r="F931" s="341" t="n">
        <f aca="false">+[4]data1cf!E931</f>
        <v>12369.9788115894</v>
      </c>
      <c r="G931" s="341" t="n">
        <f aca="false">+[4]data1cf!F931</f>
        <v>12134.0484371778</v>
      </c>
      <c r="H931" s="341" t="n">
        <f aca="false">+[4]data1cf!G931</f>
        <v>11911.1376823514</v>
      </c>
      <c r="I931" s="341" t="n">
        <f aca="false">+[4]data1cf!H931</f>
        <v>11625.4402234807</v>
      </c>
      <c r="J931" s="341" t="n">
        <f aca="false">+[4]data1cf!I931</f>
        <v>11696.6233738807</v>
      </c>
      <c r="K931" s="341" t="n">
        <f aca="false">+[4]data1cf!J931</f>
        <v>11573.2105556876</v>
      </c>
      <c r="L931" s="341" t="n">
        <f aca="false">+[4]data1cf!K931</f>
        <v>11402.1493736538</v>
      </c>
      <c r="M931" s="341" t="n">
        <f aca="false">+[4]data1cf!L931</f>
        <v>11466.17827819</v>
      </c>
      <c r="N931" s="341" t="n">
        <f aca="false">+[4]data1cf!M931</f>
        <v>11403.0746533812</v>
      </c>
      <c r="O931" s="341" t="n">
        <f aca="false">+[4]data1cf!N931</f>
        <v>11439.0444962057</v>
      </c>
      <c r="P931" s="341" t="n">
        <f aca="false">+[4]data1cf!O931</f>
        <v>11314.535491455</v>
      </c>
      <c r="Q931" s="341" t="n">
        <f aca="false">+[4]data1cf!P931</f>
        <v>11376.5666866418</v>
      </c>
      <c r="R931" s="341" t="n">
        <f aca="false">+[4]data1cf!Q931</f>
        <v>774.857313049933</v>
      </c>
      <c r="S931" s="341" t="n">
        <f aca="false">+[4]data1cf!R931</f>
        <v>0</v>
      </c>
      <c r="T931" s="341" t="n">
        <f aca="false">+[4]data1cf!S931</f>
        <v>0</v>
      </c>
      <c r="U931" s="341" t="n">
        <f aca="false">+[4]data1cf!T931</f>
        <v>0</v>
      </c>
      <c r="V931" s="341" t="n">
        <f aca="false">+[4]data1cf!U931</f>
        <v>0</v>
      </c>
      <c r="W931" s="341" t="n">
        <f aca="false">+[4]data1cf!V931</f>
        <v>0</v>
      </c>
      <c r="X931" s="341" t="n">
        <f aca="false">+[4]data1cf!W931</f>
        <v>0</v>
      </c>
      <c r="Y931" s="341" t="n">
        <f aca="false">+[4]data1cf!X931</f>
        <v>0</v>
      </c>
      <c r="Z931" s="341" t="n">
        <f aca="false">+[4]data1cf!Y931</f>
        <v>0</v>
      </c>
      <c r="AA931" s="341" t="n">
        <f aca="false">+[4]data1cf!Z931</f>
        <v>0</v>
      </c>
      <c r="AB931" s="341"/>
      <c r="AC931" s="342" t="n">
        <f aca="false">XNPV(0.1,B931:AA931,$B$1:$AA$1)</f>
        <v>23720.478400129</v>
      </c>
      <c r="AD931" s="342" t="n">
        <f aca="false">SUMPRODUCT(B931:AA931,$B$1010:$AA$1010)</f>
        <v>48677.0274421374</v>
      </c>
      <c r="AE931" s="343" t="n">
        <f aca="false">SUMPRODUCT(B931:AA931,$B$1012:$AA$1012)</f>
        <v>48344.5897751798</v>
      </c>
      <c r="AF931" s="344" t="n">
        <f aca="false">XIRR(B931:AA931,$B$1:$AA$1)</f>
        <v>0.159204338292964</v>
      </c>
      <c r="AG931" s="345" t="n">
        <f aca="false">1-EXP(-(1/0.25)*(AD931/ABS($AD$1010)))</f>
        <v>0.980914280980634</v>
      </c>
    </row>
    <row r="932" customFormat="false" ht="12.75" hidden="false" customHeight="false" outlineLevel="0" collapsed="false">
      <c r="A932" s="336"/>
      <c r="B932" s="341" t="n">
        <f aca="false">+[4]data1cf!A932</f>
        <v>-65031.6248771975</v>
      </c>
      <c r="C932" s="341" t="n">
        <f aca="false">+[4]data1cf!B932</f>
        <v>11905.1005492956</v>
      </c>
      <c r="D932" s="341" t="n">
        <f aca="false">+[4]data1cf!C932</f>
        <v>12937.9642092637</v>
      </c>
      <c r="E932" s="341" t="n">
        <f aca="false">+[4]data1cf!D932</f>
        <v>12668.0513860174</v>
      </c>
      <c r="F932" s="341" t="n">
        <f aca="false">+[4]data1cf!E932</f>
        <v>12209.3432408944</v>
      </c>
      <c r="G932" s="341" t="n">
        <f aca="false">+[4]data1cf!F932</f>
        <v>11900.3445572734</v>
      </c>
      <c r="H932" s="341" t="n">
        <f aca="false">+[4]data1cf!G932</f>
        <v>11705.9820471346</v>
      </c>
      <c r="I932" s="341" t="n">
        <f aca="false">+[4]data1cf!H932</f>
        <v>11594.7451287089</v>
      </c>
      <c r="J932" s="341" t="n">
        <f aca="false">+[4]data1cf!I932</f>
        <v>11529.8591943988</v>
      </c>
      <c r="K932" s="341" t="n">
        <f aca="false">+[4]data1cf!J932</f>
        <v>11598.7468328181</v>
      </c>
      <c r="L932" s="341" t="n">
        <f aca="false">+[4]data1cf!K932</f>
        <v>11488.4006316398</v>
      </c>
      <c r="M932" s="341" t="n">
        <f aca="false">+[4]data1cf!L932</f>
        <v>11383.5467704982</v>
      </c>
      <c r="N932" s="341" t="n">
        <f aca="false">+[4]data1cf!M932</f>
        <v>11458.8154097044</v>
      </c>
      <c r="O932" s="341" t="n">
        <f aca="false">+[4]data1cf!N932</f>
        <v>11447.5169554983</v>
      </c>
      <c r="P932" s="341" t="n">
        <f aca="false">+[4]data1cf!O932</f>
        <v>11262.5819725662</v>
      </c>
      <c r="Q932" s="341" t="n">
        <f aca="false">+[4]data1cf!P932</f>
        <v>11213.9588359314</v>
      </c>
      <c r="R932" s="341" t="n">
        <f aca="false">+[4]data1cf!Q932</f>
        <v>745.886724691504</v>
      </c>
      <c r="S932" s="341" t="n">
        <f aca="false">+[4]data1cf!R932</f>
        <v>0</v>
      </c>
      <c r="T932" s="341" t="n">
        <f aca="false">+[4]data1cf!S932</f>
        <v>0</v>
      </c>
      <c r="U932" s="341" t="n">
        <f aca="false">+[4]data1cf!T932</f>
        <v>0</v>
      </c>
      <c r="V932" s="341" t="n">
        <f aca="false">+[4]data1cf!U932</f>
        <v>0</v>
      </c>
      <c r="W932" s="341" t="n">
        <f aca="false">+[4]data1cf!V932</f>
        <v>0</v>
      </c>
      <c r="X932" s="341" t="n">
        <f aca="false">+[4]data1cf!W932</f>
        <v>0</v>
      </c>
      <c r="Y932" s="341" t="n">
        <f aca="false">+[4]data1cf!X932</f>
        <v>0</v>
      </c>
      <c r="Z932" s="341" t="n">
        <f aca="false">+[4]data1cf!Y932</f>
        <v>0</v>
      </c>
      <c r="AA932" s="341" t="n">
        <f aca="false">+[4]data1cf!Z932</f>
        <v>0</v>
      </c>
      <c r="AB932" s="341"/>
      <c r="AC932" s="342" t="n">
        <f aca="false">XNPV(0.1,B932:AA932,$B$1:$AA$1)</f>
        <v>25744.5941430318</v>
      </c>
      <c r="AD932" s="342" t="n">
        <f aca="false">SUMPRODUCT(B932:AA932,$B$1010:$AA$1010)</f>
        <v>50555.1535943689</v>
      </c>
      <c r="AE932" s="343" t="n">
        <f aca="false">SUMPRODUCT(B932:AA932,$B$1012:$AA$1012)</f>
        <v>50224.5550819512</v>
      </c>
      <c r="AF932" s="344" t="n">
        <f aca="false">XIRR(B932:AA932,$B$1:$AA$1)</f>
        <v>0.166394220517249</v>
      </c>
      <c r="AG932" s="345" t="n">
        <f aca="false">1-EXP(-(1/0.25)*(AD932/ABS($AD$1010)))</f>
        <v>0.983617794016925</v>
      </c>
    </row>
    <row r="933" customFormat="false" ht="12.75" hidden="false" customHeight="false" outlineLevel="0" collapsed="false">
      <c r="A933" s="336"/>
      <c r="B933" s="341" t="n">
        <f aca="false">+[4]data1cf!A933</f>
        <v>-60812.1430483051</v>
      </c>
      <c r="C933" s="341" t="n">
        <f aca="false">+[4]data1cf!B933</f>
        <v>11793.02045821</v>
      </c>
      <c r="D933" s="341" t="n">
        <f aca="false">+[4]data1cf!C933</f>
        <v>12694.3873013951</v>
      </c>
      <c r="E933" s="341" t="n">
        <f aca="false">+[4]data1cf!D933</f>
        <v>12416.1315470528</v>
      </c>
      <c r="F933" s="341" t="n">
        <f aca="false">+[4]data1cf!E933</f>
        <v>12204.5244392678</v>
      </c>
      <c r="G933" s="341" t="n">
        <f aca="false">+[4]data1cf!F933</f>
        <v>11853.7383734709</v>
      </c>
      <c r="H933" s="341" t="n">
        <f aca="false">+[4]data1cf!G933</f>
        <v>11742.3250795644</v>
      </c>
      <c r="I933" s="341" t="n">
        <f aca="false">+[4]data1cf!H933</f>
        <v>11450.2767287168</v>
      </c>
      <c r="J933" s="341" t="n">
        <f aca="false">+[4]data1cf!I933</f>
        <v>11577.7665379349</v>
      </c>
      <c r="K933" s="341" t="n">
        <f aca="false">+[4]data1cf!J933</f>
        <v>11495.5617514718</v>
      </c>
      <c r="L933" s="341" t="n">
        <f aca="false">+[4]data1cf!K933</f>
        <v>11241.1525729302</v>
      </c>
      <c r="M933" s="341" t="n">
        <f aca="false">+[4]data1cf!L933</f>
        <v>11383.9379199698</v>
      </c>
      <c r="N933" s="341" t="n">
        <f aca="false">+[4]data1cf!M933</f>
        <v>11476.1097827579</v>
      </c>
      <c r="O933" s="341" t="n">
        <f aca="false">+[4]data1cf!N933</f>
        <v>11292.1859962331</v>
      </c>
      <c r="P933" s="341" t="n">
        <f aca="false">+[4]data1cf!O933</f>
        <v>11291.744563205</v>
      </c>
      <c r="Q933" s="341" t="n">
        <f aca="false">+[4]data1cf!P933</f>
        <v>11339.3686987038</v>
      </c>
      <c r="R933" s="341" t="n">
        <f aca="false">+[4]data1cf!Q933</f>
        <v>697.49095590684</v>
      </c>
      <c r="S933" s="341" t="n">
        <f aca="false">+[4]data1cf!R933</f>
        <v>0</v>
      </c>
      <c r="T933" s="341" t="n">
        <f aca="false">+[4]data1cf!S933</f>
        <v>0</v>
      </c>
      <c r="U933" s="341" t="n">
        <f aca="false">+[4]data1cf!T933</f>
        <v>0</v>
      </c>
      <c r="V933" s="341" t="n">
        <f aca="false">+[4]data1cf!U933</f>
        <v>0</v>
      </c>
      <c r="W933" s="341" t="n">
        <f aca="false">+[4]data1cf!V933</f>
        <v>0</v>
      </c>
      <c r="X933" s="341" t="n">
        <f aca="false">+[4]data1cf!W933</f>
        <v>0</v>
      </c>
      <c r="Y933" s="341" t="n">
        <f aca="false">+[4]data1cf!X933</f>
        <v>0</v>
      </c>
      <c r="Z933" s="341" t="n">
        <f aca="false">+[4]data1cf!Y933</f>
        <v>0</v>
      </c>
      <c r="AA933" s="341" t="n">
        <f aca="false">+[4]data1cf!Z933</f>
        <v>0</v>
      </c>
      <c r="AB933" s="341"/>
      <c r="AC933" s="342" t="n">
        <f aca="false">XNPV(0.1,B933:AA933,$B$1:$AA$1)</f>
        <v>29257.0735250911</v>
      </c>
      <c r="AD933" s="342" t="n">
        <f aca="false">SUMPRODUCT(B933:AA933,$B$1010:$AA$1010)</f>
        <v>53937.6657098255</v>
      </c>
      <c r="AE933" s="343" t="n">
        <f aca="false">SUMPRODUCT(B933:AA933,$B$1012:$AA$1012)</f>
        <v>53608.6767349913</v>
      </c>
      <c r="AF933" s="344" t="n">
        <f aca="false">XIRR(B933:AA933,$B$1:$AA$1)</f>
        <v>0.179611624626053</v>
      </c>
      <c r="AG933" s="345" t="n">
        <f aca="false">1-EXP(-(1/0.25)*(AD933/ABS($AD$1010)))</f>
        <v>0.987557697853741</v>
      </c>
    </row>
    <row r="934" customFormat="false" ht="12.75" hidden="false" customHeight="false" outlineLevel="0" collapsed="false">
      <c r="A934" s="336"/>
      <c r="B934" s="341" t="n">
        <f aca="false">+[4]data1cf!A934</f>
        <v>-72894.3668493602</v>
      </c>
      <c r="C934" s="341" t="n">
        <f aca="false">+[4]data1cf!B934</f>
        <v>12042.7433199366</v>
      </c>
      <c r="D934" s="341" t="n">
        <f aca="false">+[4]data1cf!C934</f>
        <v>13158.233959028</v>
      </c>
      <c r="E934" s="341" t="n">
        <f aca="false">+[4]data1cf!D934</f>
        <v>12681.3920560178</v>
      </c>
      <c r="F934" s="341" t="n">
        <f aca="false">+[4]data1cf!E934</f>
        <v>12461.855206816</v>
      </c>
      <c r="G934" s="341" t="n">
        <f aca="false">+[4]data1cf!F934</f>
        <v>12189.018442411</v>
      </c>
      <c r="H934" s="341" t="n">
        <f aca="false">+[4]data1cf!G934</f>
        <v>11943.6393944025</v>
      </c>
      <c r="I934" s="341" t="n">
        <f aca="false">+[4]data1cf!H934</f>
        <v>11850.8249244572</v>
      </c>
      <c r="J934" s="341" t="n">
        <f aca="false">+[4]data1cf!I934</f>
        <v>11862.6401719024</v>
      </c>
      <c r="K934" s="341" t="n">
        <f aca="false">+[4]data1cf!J934</f>
        <v>11690.5812638664</v>
      </c>
      <c r="L934" s="341" t="n">
        <f aca="false">+[4]data1cf!K934</f>
        <v>11700.5254446128</v>
      </c>
      <c r="M934" s="341" t="n">
        <f aca="false">+[4]data1cf!L934</f>
        <v>11659.2814404025</v>
      </c>
      <c r="N934" s="341" t="n">
        <f aca="false">+[4]data1cf!M934</f>
        <v>11490.1430453241</v>
      </c>
      <c r="O934" s="341" t="n">
        <f aca="false">+[4]data1cf!N934</f>
        <v>11705.3132018711</v>
      </c>
      <c r="P934" s="341" t="n">
        <f aca="false">+[4]data1cf!O934</f>
        <v>11594.2940861055</v>
      </c>
      <c r="Q934" s="341" t="n">
        <f aca="false">+[4]data1cf!P934</f>
        <v>11534.3073468323</v>
      </c>
      <c r="R934" s="341" t="n">
        <f aca="false">+[4]data1cf!Q934</f>
        <v>836.069230015422</v>
      </c>
      <c r="S934" s="341" t="n">
        <f aca="false">+[4]data1cf!R934</f>
        <v>0</v>
      </c>
      <c r="T934" s="341" t="n">
        <f aca="false">+[4]data1cf!S934</f>
        <v>0</v>
      </c>
      <c r="U934" s="341" t="n">
        <f aca="false">+[4]data1cf!T934</f>
        <v>0</v>
      </c>
      <c r="V934" s="341" t="n">
        <f aca="false">+[4]data1cf!U934</f>
        <v>0</v>
      </c>
      <c r="W934" s="341" t="n">
        <f aca="false">+[4]data1cf!V934</f>
        <v>0</v>
      </c>
      <c r="X934" s="341" t="n">
        <f aca="false">+[4]data1cf!W934</f>
        <v>0</v>
      </c>
      <c r="Y934" s="341" t="n">
        <f aca="false">+[4]data1cf!X934</f>
        <v>0</v>
      </c>
      <c r="Z934" s="341" t="n">
        <f aca="false">+[4]data1cf!Y934</f>
        <v>0</v>
      </c>
      <c r="AA934" s="341" t="n">
        <f aca="false">+[4]data1cf!Z934</f>
        <v>0</v>
      </c>
      <c r="AB934" s="341"/>
      <c r="AC934" s="342" t="n">
        <f aca="false">XNPV(0.1,B934:AA934,$B$1:$AA$1)</f>
        <v>19456.4798972949</v>
      </c>
      <c r="AD934" s="342" t="n">
        <f aca="false">SUMPRODUCT(B934:AA934,$B$1010:$AA$1010)</f>
        <v>44759.6048652156</v>
      </c>
      <c r="AE934" s="343" t="n">
        <f aca="false">SUMPRODUCT(B934:AA934,$B$1012:$AA$1012)</f>
        <v>44422.321359899</v>
      </c>
      <c r="AF934" s="344" t="n">
        <f aca="false">XIRR(B934:AA934,$B$1:$AA$1)</f>
        <v>0.145434722500409</v>
      </c>
      <c r="AG934" s="345" t="n">
        <f aca="false">1-EXP(-(1/0.25)*(AD934/ABS($AD$1010)))</f>
        <v>0.973753378434346</v>
      </c>
    </row>
    <row r="935" customFormat="false" ht="12.75" hidden="false" customHeight="false" outlineLevel="0" collapsed="false">
      <c r="A935" s="336"/>
      <c r="B935" s="341" t="n">
        <f aca="false">+[4]data1cf!A935</f>
        <v>-67948.0690577478</v>
      </c>
      <c r="C935" s="341" t="n">
        <f aca="false">+[4]data1cf!B935</f>
        <v>12014.4716250825</v>
      </c>
      <c r="D935" s="341" t="n">
        <f aca="false">+[4]data1cf!C935</f>
        <v>12861.818666909</v>
      </c>
      <c r="E935" s="341" t="n">
        <f aca="false">+[4]data1cf!D935</f>
        <v>12521.5099442764</v>
      </c>
      <c r="F935" s="341" t="n">
        <f aca="false">+[4]data1cf!E935</f>
        <v>12382.0222981114</v>
      </c>
      <c r="G935" s="341" t="n">
        <f aca="false">+[4]data1cf!F935</f>
        <v>12070.2567504547</v>
      </c>
      <c r="H935" s="341" t="n">
        <f aca="false">+[4]data1cf!G935</f>
        <v>11926.3705378984</v>
      </c>
      <c r="I935" s="341" t="n">
        <f aca="false">+[4]data1cf!H935</f>
        <v>11672.569803306</v>
      </c>
      <c r="J935" s="341" t="n">
        <f aca="false">+[4]data1cf!I935</f>
        <v>11685.9149683126</v>
      </c>
      <c r="K935" s="341" t="n">
        <f aca="false">+[4]data1cf!J935</f>
        <v>11723.1181503225</v>
      </c>
      <c r="L935" s="341" t="n">
        <f aca="false">+[4]data1cf!K935</f>
        <v>11718.2830939927</v>
      </c>
      <c r="M935" s="341" t="n">
        <f aca="false">+[4]data1cf!L935</f>
        <v>11604.7436486461</v>
      </c>
      <c r="N935" s="341" t="n">
        <f aca="false">+[4]data1cf!M935</f>
        <v>11525.5485432028</v>
      </c>
      <c r="O935" s="341" t="n">
        <f aca="false">+[4]data1cf!N935</f>
        <v>11497.2210864286</v>
      </c>
      <c r="P935" s="341" t="n">
        <f aca="false">+[4]data1cf!O935</f>
        <v>11506.4119822345</v>
      </c>
      <c r="Q935" s="341" t="n">
        <f aca="false">+[4]data1cf!P935</f>
        <v>11488.1444993806</v>
      </c>
      <c r="R935" s="341" t="n">
        <f aca="false">+[4]data1cf!Q935</f>
        <v>779.337172864744</v>
      </c>
      <c r="S935" s="341" t="n">
        <f aca="false">+[4]data1cf!R935</f>
        <v>0</v>
      </c>
      <c r="T935" s="341" t="n">
        <f aca="false">+[4]data1cf!S935</f>
        <v>0</v>
      </c>
      <c r="U935" s="341" t="n">
        <f aca="false">+[4]data1cf!T935</f>
        <v>0</v>
      </c>
      <c r="V935" s="341" t="n">
        <f aca="false">+[4]data1cf!U935</f>
        <v>0</v>
      </c>
      <c r="W935" s="341" t="n">
        <f aca="false">+[4]data1cf!V935</f>
        <v>0</v>
      </c>
      <c r="X935" s="341" t="n">
        <f aca="false">+[4]data1cf!W935</f>
        <v>0</v>
      </c>
      <c r="Y935" s="341" t="n">
        <f aca="false">+[4]data1cf!X935</f>
        <v>0</v>
      </c>
      <c r="Z935" s="341" t="n">
        <f aca="false">+[4]data1cf!Y935</f>
        <v>0</v>
      </c>
      <c r="AA935" s="341" t="n">
        <f aca="false">+[4]data1cf!Z935</f>
        <v>0</v>
      </c>
      <c r="AB935" s="341"/>
      <c r="AC935" s="342" t="n">
        <f aca="false">XNPV(0.1,B935:AA935,$B$1:$AA$1)</f>
        <v>23606.3587162197</v>
      </c>
      <c r="AD935" s="342" t="n">
        <f aca="false">SUMPRODUCT(B935:AA935,$B$1010:$AA$1010)</f>
        <v>48721.0942742767</v>
      </c>
      <c r="AE935" s="343" t="n">
        <f aca="false">SUMPRODUCT(B935:AA935,$B$1012:$AA$1012)</f>
        <v>48386.2359017092</v>
      </c>
      <c r="AF935" s="344" t="n">
        <f aca="false">XIRR(B935:AA935,$B$1:$AA$1)</f>
        <v>0.158387972974596</v>
      </c>
      <c r="AG935" s="345" t="n">
        <f aca="false">1-EXP(-(1/0.25)*(AD935/ABS($AD$1010)))</f>
        <v>0.980982559408003</v>
      </c>
    </row>
    <row r="936" customFormat="false" ht="12.75" hidden="false" customHeight="false" outlineLevel="0" collapsed="false">
      <c r="A936" s="336"/>
      <c r="B936" s="341" t="n">
        <f aca="false">+[4]data1cf!A936</f>
        <v>-64108.2163465806</v>
      </c>
      <c r="C936" s="341" t="n">
        <f aca="false">+[4]data1cf!B936</f>
        <v>11941.7433131075</v>
      </c>
      <c r="D936" s="341" t="n">
        <f aca="false">+[4]data1cf!C936</f>
        <v>12998.1116258514</v>
      </c>
      <c r="E936" s="341" t="n">
        <f aca="false">+[4]data1cf!D936</f>
        <v>12516.3293339789</v>
      </c>
      <c r="F936" s="341" t="n">
        <f aca="false">+[4]data1cf!E936</f>
        <v>12304.6515100434</v>
      </c>
      <c r="G936" s="341" t="n">
        <f aca="false">+[4]data1cf!F936</f>
        <v>12035.8752271878</v>
      </c>
      <c r="H936" s="341" t="n">
        <f aca="false">+[4]data1cf!G936</f>
        <v>11663.0822259375</v>
      </c>
      <c r="I936" s="341" t="n">
        <f aca="false">+[4]data1cf!H936</f>
        <v>11604.5437055932</v>
      </c>
      <c r="J936" s="341" t="n">
        <f aca="false">+[4]data1cf!I936</f>
        <v>11608.3802832558</v>
      </c>
      <c r="K936" s="341" t="n">
        <f aca="false">+[4]data1cf!J936</f>
        <v>11628.5869672805</v>
      </c>
      <c r="L936" s="341" t="n">
        <f aca="false">+[4]data1cf!K936</f>
        <v>11438.9069040096</v>
      </c>
      <c r="M936" s="341" t="n">
        <f aca="false">+[4]data1cf!L936</f>
        <v>11479.7205722877</v>
      </c>
      <c r="N936" s="341" t="n">
        <f aca="false">+[4]data1cf!M936</f>
        <v>11276.461458408</v>
      </c>
      <c r="O936" s="341" t="n">
        <f aca="false">+[4]data1cf!N936</f>
        <v>11458.5229842303</v>
      </c>
      <c r="P936" s="341" t="n">
        <f aca="false">+[4]data1cf!O936</f>
        <v>11392.0381708277</v>
      </c>
      <c r="Q936" s="341" t="n">
        <f aca="false">+[4]data1cf!P936</f>
        <v>11263.5782143561</v>
      </c>
      <c r="R936" s="341" t="n">
        <f aca="false">+[4]data1cf!Q936</f>
        <v>735.295598208741</v>
      </c>
      <c r="S936" s="341" t="n">
        <f aca="false">+[4]data1cf!R936</f>
        <v>0</v>
      </c>
      <c r="T936" s="341" t="n">
        <f aca="false">+[4]data1cf!S936</f>
        <v>0</v>
      </c>
      <c r="U936" s="341" t="n">
        <f aca="false">+[4]data1cf!T936</f>
        <v>0</v>
      </c>
      <c r="V936" s="341" t="n">
        <f aca="false">+[4]data1cf!U936</f>
        <v>0</v>
      </c>
      <c r="W936" s="341" t="n">
        <f aca="false">+[4]data1cf!V936</f>
        <v>0</v>
      </c>
      <c r="X936" s="341" t="n">
        <f aca="false">+[4]data1cf!W936</f>
        <v>0</v>
      </c>
      <c r="Y936" s="341" t="n">
        <f aca="false">+[4]data1cf!X936</f>
        <v>0</v>
      </c>
      <c r="Z936" s="341" t="n">
        <f aca="false">+[4]data1cf!Y936</f>
        <v>0</v>
      </c>
      <c r="AA936" s="341" t="n">
        <f aca="false">+[4]data1cf!Z936</f>
        <v>0</v>
      </c>
      <c r="AB936" s="341"/>
      <c r="AC936" s="342" t="n">
        <f aca="false">XNPV(0.1,B936:AA936,$B$1:$AA$1)</f>
        <v>26819.703061532</v>
      </c>
      <c r="AD936" s="342" t="n">
        <f aca="false">SUMPRODUCT(B936:AA936,$B$1010:$AA$1010)</f>
        <v>51671.6446618587</v>
      </c>
      <c r="AE936" s="343" t="n">
        <f aca="false">SUMPRODUCT(B936:AA936,$B$1012:$AA$1012)</f>
        <v>51340.5037852234</v>
      </c>
      <c r="AF936" s="344" t="n">
        <f aca="false">XIRR(B936:AA936,$B$1:$AA$1)</f>
        <v>0.169969470882315</v>
      </c>
      <c r="AG936" s="345" t="n">
        <f aca="false">1-EXP(-(1/0.25)*(AD936/ABS($AD$1010)))</f>
        <v>0.985039797054712</v>
      </c>
    </row>
    <row r="937" customFormat="false" ht="12.75" hidden="false" customHeight="false" outlineLevel="0" collapsed="false">
      <c r="A937" s="336"/>
      <c r="B937" s="341" t="n">
        <f aca="false">+[4]data1cf!A937</f>
        <v>-66391.4767359809</v>
      </c>
      <c r="C937" s="341" t="n">
        <f aca="false">+[4]data1cf!B937</f>
        <v>11934.444376656</v>
      </c>
      <c r="D937" s="341" t="n">
        <f aca="false">+[4]data1cf!C937</f>
        <v>12899.6615543702</v>
      </c>
      <c r="E937" s="341" t="n">
        <f aca="false">+[4]data1cf!D937</f>
        <v>12533.5411315803</v>
      </c>
      <c r="F937" s="341" t="n">
        <f aca="false">+[4]data1cf!E937</f>
        <v>12408.2049855683</v>
      </c>
      <c r="G937" s="341" t="n">
        <f aca="false">+[4]data1cf!F937</f>
        <v>12135.8146889798</v>
      </c>
      <c r="H937" s="341" t="n">
        <f aca="false">+[4]data1cf!G937</f>
        <v>11896.0969042775</v>
      </c>
      <c r="I937" s="341" t="n">
        <f aca="false">+[4]data1cf!H937</f>
        <v>11792.42341385</v>
      </c>
      <c r="J937" s="341" t="n">
        <f aca="false">+[4]data1cf!I937</f>
        <v>11668.5680908987</v>
      </c>
      <c r="K937" s="341" t="n">
        <f aca="false">+[4]data1cf!J937</f>
        <v>11524.541483687</v>
      </c>
      <c r="L937" s="341" t="n">
        <f aca="false">+[4]data1cf!K937</f>
        <v>11695.7103596606</v>
      </c>
      <c r="M937" s="341" t="n">
        <f aca="false">+[4]data1cf!L937</f>
        <v>11362.5438265438</v>
      </c>
      <c r="N937" s="341" t="n">
        <f aca="false">+[4]data1cf!M937</f>
        <v>11393.6916401447</v>
      </c>
      <c r="O937" s="341" t="n">
        <f aca="false">+[4]data1cf!N937</f>
        <v>11313.7633393815</v>
      </c>
      <c r="P937" s="341" t="n">
        <f aca="false">+[4]data1cf!O937</f>
        <v>11309.7057968474</v>
      </c>
      <c r="Q937" s="341" t="n">
        <f aca="false">+[4]data1cf!P937</f>
        <v>11463.7433995663</v>
      </c>
      <c r="R937" s="341" t="n">
        <f aca="false">+[4]data1cf!Q937</f>
        <v>761.483681571007</v>
      </c>
      <c r="S937" s="341" t="n">
        <f aca="false">+[4]data1cf!R937</f>
        <v>0</v>
      </c>
      <c r="T937" s="341" t="n">
        <f aca="false">+[4]data1cf!S937</f>
        <v>0</v>
      </c>
      <c r="U937" s="341" t="n">
        <f aca="false">+[4]data1cf!T937</f>
        <v>0</v>
      </c>
      <c r="V937" s="341" t="n">
        <f aca="false">+[4]data1cf!U937</f>
        <v>0</v>
      </c>
      <c r="W937" s="341" t="n">
        <f aca="false">+[4]data1cf!V937</f>
        <v>0</v>
      </c>
      <c r="X937" s="341" t="n">
        <f aca="false">+[4]data1cf!W937</f>
        <v>0</v>
      </c>
      <c r="Y937" s="341" t="n">
        <f aca="false">+[4]data1cf!X937</f>
        <v>0</v>
      </c>
      <c r="Z937" s="341" t="n">
        <f aca="false">+[4]data1cf!Y937</f>
        <v>0</v>
      </c>
      <c r="AA937" s="341" t="n">
        <f aca="false">+[4]data1cf!Z937</f>
        <v>0</v>
      </c>
      <c r="AB937" s="341"/>
      <c r="AC937" s="342" t="n">
        <f aca="false">XNPV(0.1,B937:AA937,$B$1:$AA$1)</f>
        <v>24891.1478894322</v>
      </c>
      <c r="AD937" s="342" t="n">
        <f aca="false">SUMPRODUCT(B937:AA937,$B$1010:$AA$1010)</f>
        <v>49868.6063688608</v>
      </c>
      <c r="AE937" s="343" t="n">
        <f aca="false">SUMPRODUCT(B937:AA937,$B$1012:$AA$1012)</f>
        <v>49535.8930801464</v>
      </c>
      <c r="AF937" s="344" t="n">
        <f aca="false">XIRR(B937:AA937,$B$1:$AA$1)</f>
        <v>0.162966392261625</v>
      </c>
      <c r="AG937" s="345" t="n">
        <f aca="false">1-EXP(-(1/0.25)*(AD937/ABS($AD$1010)))</f>
        <v>0.982677064180626</v>
      </c>
    </row>
    <row r="938" customFormat="false" ht="12.75" hidden="false" customHeight="false" outlineLevel="0" collapsed="false">
      <c r="A938" s="336"/>
      <c r="B938" s="341" t="n">
        <f aca="false">+[4]data1cf!A938</f>
        <v>-71501.4077454812</v>
      </c>
      <c r="C938" s="341" t="n">
        <f aca="false">+[4]data1cf!B938</f>
        <v>12019.3223995175</v>
      </c>
      <c r="D938" s="341" t="n">
        <f aca="false">+[4]data1cf!C938</f>
        <v>13103.3945900903</v>
      </c>
      <c r="E938" s="341" t="n">
        <f aca="false">+[4]data1cf!D938</f>
        <v>12764.1498953786</v>
      </c>
      <c r="F938" s="341" t="n">
        <f aca="false">+[4]data1cf!E938</f>
        <v>12463.8329628311</v>
      </c>
      <c r="G938" s="341" t="n">
        <f aca="false">+[4]data1cf!F938</f>
        <v>12241.0318499346</v>
      </c>
      <c r="H938" s="341" t="n">
        <f aca="false">+[4]data1cf!G938</f>
        <v>11912.8818731965</v>
      </c>
      <c r="I938" s="341" t="n">
        <f aca="false">+[4]data1cf!H938</f>
        <v>11878.5724430699</v>
      </c>
      <c r="J938" s="341" t="n">
        <f aca="false">+[4]data1cf!I938</f>
        <v>11786.0104460984</v>
      </c>
      <c r="K938" s="341" t="n">
        <f aca="false">+[4]data1cf!J938</f>
        <v>11828.6150889525</v>
      </c>
      <c r="L938" s="341" t="n">
        <f aca="false">+[4]data1cf!K938</f>
        <v>11856.5139682192</v>
      </c>
      <c r="M938" s="341" t="n">
        <f aca="false">+[4]data1cf!L938</f>
        <v>11688.5863671921</v>
      </c>
      <c r="N938" s="341" t="n">
        <f aca="false">+[4]data1cf!M938</f>
        <v>11585.3284327025</v>
      </c>
      <c r="O938" s="341" t="n">
        <f aca="false">+[4]data1cf!N938</f>
        <v>11475.6452112117</v>
      </c>
      <c r="P938" s="341" t="n">
        <f aca="false">+[4]data1cf!O938</f>
        <v>11432.0388309719</v>
      </c>
      <c r="Q938" s="341" t="n">
        <f aca="false">+[4]data1cf!P938</f>
        <v>11521.0174396683</v>
      </c>
      <c r="R938" s="341" t="n">
        <f aca="false">+[4]data1cf!Q938</f>
        <v>820.092546277571</v>
      </c>
      <c r="S938" s="341" t="n">
        <f aca="false">+[4]data1cf!R938</f>
        <v>0</v>
      </c>
      <c r="T938" s="341" t="n">
        <f aca="false">+[4]data1cf!S938</f>
        <v>0</v>
      </c>
      <c r="U938" s="341" t="n">
        <f aca="false">+[4]data1cf!T938</f>
        <v>0</v>
      </c>
      <c r="V938" s="341" t="n">
        <f aca="false">+[4]data1cf!U938</f>
        <v>0</v>
      </c>
      <c r="W938" s="341" t="n">
        <f aca="false">+[4]data1cf!V938</f>
        <v>0</v>
      </c>
      <c r="X938" s="341" t="n">
        <f aca="false">+[4]data1cf!W938</f>
        <v>0</v>
      </c>
      <c r="Y938" s="341" t="n">
        <f aca="false">+[4]data1cf!X938</f>
        <v>0</v>
      </c>
      <c r="Z938" s="341" t="n">
        <f aca="false">+[4]data1cf!Y938</f>
        <v>0</v>
      </c>
      <c r="AA938" s="341" t="n">
        <f aca="false">+[4]data1cf!Z938</f>
        <v>0</v>
      </c>
      <c r="AB938" s="341"/>
      <c r="AC938" s="342" t="n">
        <f aca="false">XNPV(0.1,B938:AA938,$B$1:$AA$1)</f>
        <v>20883.1480774386</v>
      </c>
      <c r="AD938" s="342" t="n">
        <f aca="false">SUMPRODUCT(B938:AA938,$B$1010:$AA$1010)</f>
        <v>46187.7258090878</v>
      </c>
      <c r="AE938" s="343" t="n">
        <f aca="false">SUMPRODUCT(B938:AA938,$B$1012:$AA$1012)</f>
        <v>45850.5388260863</v>
      </c>
      <c r="AF938" s="344" t="n">
        <f aca="false">XIRR(B938:AA938,$B$1:$AA$1)</f>
        <v>0.14954799842147</v>
      </c>
      <c r="AG938" s="345" t="n">
        <f aca="false">1-EXP(-(1/0.25)*(AD938/ABS($AD$1010)))</f>
        <v>0.97663145760557</v>
      </c>
    </row>
    <row r="939" customFormat="false" ht="12.75" hidden="false" customHeight="false" outlineLevel="0" collapsed="false">
      <c r="A939" s="336"/>
      <c r="B939" s="341" t="n">
        <f aca="false">+[4]data1cf!A939</f>
        <v>-64044.2318639645</v>
      </c>
      <c r="C939" s="341" t="n">
        <f aca="false">+[4]data1cf!B939</f>
        <v>11899.5873351654</v>
      </c>
      <c r="D939" s="341" t="n">
        <f aca="false">+[4]data1cf!C939</f>
        <v>12805.131542182</v>
      </c>
      <c r="E939" s="341" t="n">
        <f aca="false">+[4]data1cf!D939</f>
        <v>12612.6796285751</v>
      </c>
      <c r="F939" s="341" t="n">
        <f aca="false">+[4]data1cf!E939</f>
        <v>12331.25344752</v>
      </c>
      <c r="G939" s="341" t="n">
        <f aca="false">+[4]data1cf!F939</f>
        <v>12060.834226145</v>
      </c>
      <c r="H939" s="341" t="n">
        <f aca="false">+[4]data1cf!G939</f>
        <v>11807.9402662955</v>
      </c>
      <c r="I939" s="341" t="n">
        <f aca="false">+[4]data1cf!H939</f>
        <v>11513.4893613097</v>
      </c>
      <c r="J939" s="341" t="n">
        <f aca="false">+[4]data1cf!I939</f>
        <v>11523.3964130379</v>
      </c>
      <c r="K939" s="341" t="n">
        <f aca="false">+[4]data1cf!J939</f>
        <v>11540.6820981332</v>
      </c>
      <c r="L939" s="341" t="n">
        <f aca="false">+[4]data1cf!K939</f>
        <v>11530.9013362805</v>
      </c>
      <c r="M939" s="341" t="n">
        <f aca="false">+[4]data1cf!L939</f>
        <v>11449.2934206084</v>
      </c>
      <c r="N939" s="341" t="n">
        <f aca="false">+[4]data1cf!M939</f>
        <v>11338.8823095365</v>
      </c>
      <c r="O939" s="341" t="n">
        <f aca="false">+[4]data1cf!N939</f>
        <v>11266.1690116247</v>
      </c>
      <c r="P939" s="341" t="n">
        <f aca="false">+[4]data1cf!O939</f>
        <v>11392.6127768727</v>
      </c>
      <c r="Q939" s="341" t="n">
        <f aca="false">+[4]data1cf!P939</f>
        <v>11247.7265215074</v>
      </c>
      <c r="R939" s="341" t="n">
        <f aca="false">+[4]data1cf!Q939</f>
        <v>734.561721786927</v>
      </c>
      <c r="S939" s="341" t="n">
        <f aca="false">+[4]data1cf!R939</f>
        <v>0</v>
      </c>
      <c r="T939" s="341" t="n">
        <f aca="false">+[4]data1cf!S939</f>
        <v>0</v>
      </c>
      <c r="U939" s="341" t="n">
        <f aca="false">+[4]data1cf!T939</f>
        <v>0</v>
      </c>
      <c r="V939" s="341" t="n">
        <f aca="false">+[4]data1cf!U939</f>
        <v>0</v>
      </c>
      <c r="W939" s="341" t="n">
        <f aca="false">+[4]data1cf!V939</f>
        <v>0</v>
      </c>
      <c r="X939" s="341" t="n">
        <f aca="false">+[4]data1cf!W939</f>
        <v>0</v>
      </c>
      <c r="Y939" s="341" t="n">
        <f aca="false">+[4]data1cf!X939</f>
        <v>0</v>
      </c>
      <c r="Z939" s="341" t="n">
        <f aca="false">+[4]data1cf!Y939</f>
        <v>0</v>
      </c>
      <c r="AA939" s="341" t="n">
        <f aca="false">+[4]data1cf!Z939</f>
        <v>0</v>
      </c>
      <c r="AB939" s="341"/>
      <c r="AC939" s="342" t="n">
        <f aca="false">XNPV(0.1,B939:AA939,$B$1:$AA$1)</f>
        <v>26735.2698457448</v>
      </c>
      <c r="AD939" s="342" t="n">
        <f aca="false">SUMPRODUCT(B939:AA939,$B$1010:$AA$1010)</f>
        <v>51552.0177783409</v>
      </c>
      <c r="AE939" s="343" t="n">
        <f aca="false">SUMPRODUCT(B939:AA939,$B$1012:$AA$1012)</f>
        <v>51221.3858719657</v>
      </c>
      <c r="AF939" s="344" t="n">
        <f aca="false">XIRR(B939:AA939,$B$1:$AA$1)</f>
        <v>0.169794031356889</v>
      </c>
      <c r="AG939" s="345" t="n">
        <f aca="false">1-EXP(-(1/0.25)*(AD939/ABS($AD$1010)))</f>
        <v>0.984893538334306</v>
      </c>
    </row>
    <row r="940" customFormat="false" ht="12.75" hidden="false" customHeight="false" outlineLevel="0" collapsed="false">
      <c r="A940" s="336"/>
      <c r="B940" s="341" t="n">
        <f aca="false">+[4]data1cf!A940</f>
        <v>-61823.9225809853</v>
      </c>
      <c r="C940" s="341" t="n">
        <f aca="false">+[4]data1cf!B940</f>
        <v>11885.199179892</v>
      </c>
      <c r="D940" s="341" t="n">
        <f aca="false">+[4]data1cf!C940</f>
        <v>12664.412600606</v>
      </c>
      <c r="E940" s="341" t="n">
        <f aca="false">+[4]data1cf!D940</f>
        <v>12406.5031255751</v>
      </c>
      <c r="F940" s="341" t="n">
        <f aca="false">+[4]data1cf!E940</f>
        <v>12258.199376368</v>
      </c>
      <c r="G940" s="341" t="n">
        <f aca="false">+[4]data1cf!F940</f>
        <v>12040.7932058593</v>
      </c>
      <c r="H940" s="341" t="n">
        <f aca="false">+[4]data1cf!G940</f>
        <v>11906.4417546792</v>
      </c>
      <c r="I940" s="341" t="n">
        <f aca="false">+[4]data1cf!H940</f>
        <v>11562.8509595812</v>
      </c>
      <c r="J940" s="341" t="n">
        <f aca="false">+[4]data1cf!I940</f>
        <v>11545.2529307425</v>
      </c>
      <c r="K940" s="341" t="n">
        <f aca="false">+[4]data1cf!J940</f>
        <v>11461.4053154158</v>
      </c>
      <c r="L940" s="341" t="n">
        <f aca="false">+[4]data1cf!K940</f>
        <v>11444.2920745671</v>
      </c>
      <c r="M940" s="341" t="n">
        <f aca="false">+[4]data1cf!L940</f>
        <v>11501.4909172687</v>
      </c>
      <c r="N940" s="341" t="n">
        <f aca="false">+[4]data1cf!M940</f>
        <v>11345.4132601901</v>
      </c>
      <c r="O940" s="341" t="n">
        <f aca="false">+[4]data1cf!N940</f>
        <v>11222.4249719399</v>
      </c>
      <c r="P940" s="341" t="n">
        <f aca="false">+[4]data1cf!O940</f>
        <v>11160.6446992397</v>
      </c>
      <c r="Q940" s="341" t="n">
        <f aca="false">+[4]data1cf!P940</f>
        <v>11225.7907316032</v>
      </c>
      <c r="R940" s="341" t="n">
        <f aca="false">+[4]data1cf!Q940</f>
        <v>709.095662434869</v>
      </c>
      <c r="S940" s="341" t="n">
        <f aca="false">+[4]data1cf!R940</f>
        <v>0</v>
      </c>
      <c r="T940" s="341" t="n">
        <f aca="false">+[4]data1cf!S940</f>
        <v>0</v>
      </c>
      <c r="U940" s="341" t="n">
        <f aca="false">+[4]data1cf!T940</f>
        <v>0</v>
      </c>
      <c r="V940" s="341" t="n">
        <f aca="false">+[4]data1cf!U940</f>
        <v>0</v>
      </c>
      <c r="W940" s="341" t="n">
        <f aca="false">+[4]data1cf!V940</f>
        <v>0</v>
      </c>
      <c r="X940" s="341" t="n">
        <f aca="false">+[4]data1cf!W940</f>
        <v>0</v>
      </c>
      <c r="Y940" s="341" t="n">
        <f aca="false">+[4]data1cf!X940</f>
        <v>0</v>
      </c>
      <c r="Z940" s="341" t="n">
        <f aca="false">+[4]data1cf!Y940</f>
        <v>0</v>
      </c>
      <c r="AA940" s="341" t="n">
        <f aca="false">+[4]data1cf!Z940</f>
        <v>0</v>
      </c>
      <c r="AB940" s="341"/>
      <c r="AC940" s="342" t="n">
        <f aca="false">XNPV(0.1,B940:AA940,$B$1:$AA$1)</f>
        <v>28569.0525440379</v>
      </c>
      <c r="AD940" s="342" t="n">
        <f aca="false">SUMPRODUCT(B940:AA940,$B$1010:$AA$1010)</f>
        <v>53303.2349445056</v>
      </c>
      <c r="AE940" s="343" t="n">
        <f aca="false">SUMPRODUCT(B940:AA940,$B$1012:$AA$1012)</f>
        <v>52973.7807171615</v>
      </c>
      <c r="AF940" s="344" t="n">
        <f aca="false">XIRR(B940:AA940,$B$1:$AA$1)</f>
        <v>0.176756422280015</v>
      </c>
      <c r="AG940" s="345" t="n">
        <f aca="false">1-EXP(-(1/0.25)*(AD940/ABS($AD$1010)))</f>
        <v>0.986898860109195</v>
      </c>
    </row>
    <row r="941" customFormat="false" ht="12.75" hidden="false" customHeight="false" outlineLevel="0" collapsed="false">
      <c r="A941" s="336"/>
      <c r="B941" s="341" t="n">
        <f aca="false">+[4]data1cf!A941</f>
        <v>-72066.8192487428</v>
      </c>
      <c r="C941" s="341" t="n">
        <f aca="false">+[4]data1cf!B941</f>
        <v>12101.6423293414</v>
      </c>
      <c r="D941" s="341" t="n">
        <f aca="false">+[4]data1cf!C941</f>
        <v>13253.380386545</v>
      </c>
      <c r="E941" s="341" t="n">
        <f aca="false">+[4]data1cf!D941</f>
        <v>12732.7614807778</v>
      </c>
      <c r="F941" s="341" t="n">
        <f aca="false">+[4]data1cf!E941</f>
        <v>12399.6728517452</v>
      </c>
      <c r="G941" s="341" t="n">
        <f aca="false">+[4]data1cf!F941</f>
        <v>12355.413291573</v>
      </c>
      <c r="H941" s="341" t="n">
        <f aca="false">+[4]data1cf!G941</f>
        <v>12154.9206163086</v>
      </c>
      <c r="I941" s="341" t="n">
        <f aca="false">+[4]data1cf!H941</f>
        <v>11841.1976864927</v>
      </c>
      <c r="J941" s="341" t="n">
        <f aca="false">+[4]data1cf!I941</f>
        <v>11783.3403685466</v>
      </c>
      <c r="K941" s="341" t="n">
        <f aca="false">+[4]data1cf!J941</f>
        <v>11722.0562468999</v>
      </c>
      <c r="L941" s="341" t="n">
        <f aca="false">+[4]data1cf!K941</f>
        <v>11730.1202635357</v>
      </c>
      <c r="M941" s="341" t="n">
        <f aca="false">+[4]data1cf!L941</f>
        <v>11459.7273948454</v>
      </c>
      <c r="N941" s="341" t="n">
        <f aca="false">+[4]data1cf!M941</f>
        <v>11571.0947127212</v>
      </c>
      <c r="O941" s="341" t="n">
        <f aca="false">+[4]data1cf!N941</f>
        <v>11579.4081997725</v>
      </c>
      <c r="P941" s="341" t="n">
        <f aca="false">+[4]data1cf!O941</f>
        <v>11531.8432224831</v>
      </c>
      <c r="Q941" s="341" t="n">
        <f aca="false">+[4]data1cf!P941</f>
        <v>11606.2005209794</v>
      </c>
      <c r="R941" s="341" t="n">
        <f aca="false">+[4]data1cf!Q941</f>
        <v>826.577590055381</v>
      </c>
      <c r="S941" s="341" t="n">
        <f aca="false">+[4]data1cf!R941</f>
        <v>0</v>
      </c>
      <c r="T941" s="341" t="n">
        <f aca="false">+[4]data1cf!S941</f>
        <v>0</v>
      </c>
      <c r="U941" s="341" t="n">
        <f aca="false">+[4]data1cf!T941</f>
        <v>0</v>
      </c>
      <c r="V941" s="341" t="n">
        <f aca="false">+[4]data1cf!U941</f>
        <v>0</v>
      </c>
      <c r="W941" s="341" t="n">
        <f aca="false">+[4]data1cf!V941</f>
        <v>0</v>
      </c>
      <c r="X941" s="341" t="n">
        <f aca="false">+[4]data1cf!W941</f>
        <v>0</v>
      </c>
      <c r="Y941" s="341" t="n">
        <f aca="false">+[4]data1cf!X941</f>
        <v>0</v>
      </c>
      <c r="Z941" s="341" t="n">
        <f aca="false">+[4]data1cf!Y941</f>
        <v>0</v>
      </c>
      <c r="AA941" s="341" t="n">
        <f aca="false">+[4]data1cf!Z941</f>
        <v>0</v>
      </c>
      <c r="AB941" s="341"/>
      <c r="AC941" s="342" t="n">
        <f aca="false">XNPV(0.1,B941:AA941,$B$1:$AA$1)</f>
        <v>20535.7763231402</v>
      </c>
      <c r="AD941" s="342" t="n">
        <f aca="false">SUMPRODUCT(B941:AA941,$B$1010:$AA$1010)</f>
        <v>45856.3984143127</v>
      </c>
      <c r="AE941" s="343" t="n">
        <f aca="false">SUMPRODUCT(B941:AA941,$B$1012:$AA$1012)</f>
        <v>45519.032962056</v>
      </c>
      <c r="AF941" s="344" t="n">
        <f aca="false">XIRR(B941:AA941,$B$1:$AA$1)</f>
        <v>0.14848888720348</v>
      </c>
      <c r="AG941" s="345" t="n">
        <f aca="false">1-EXP(-(1/0.25)*(AD941/ABS($AD$1010)))</f>
        <v>0.975993202108408</v>
      </c>
    </row>
    <row r="942" customFormat="false" ht="12.75" hidden="false" customHeight="false" outlineLevel="0" collapsed="false">
      <c r="A942" s="336"/>
      <c r="B942" s="341" t="n">
        <f aca="false">+[4]data1cf!A942</f>
        <v>-72813.6179900885</v>
      </c>
      <c r="C942" s="341" t="n">
        <f aca="false">+[4]data1cf!B942</f>
        <v>12107.7994421777</v>
      </c>
      <c r="D942" s="341" t="n">
        <f aca="false">+[4]data1cf!C942</f>
        <v>13154.818926725</v>
      </c>
      <c r="E942" s="341" t="n">
        <f aca="false">+[4]data1cf!D942</f>
        <v>12759.5539818183</v>
      </c>
      <c r="F942" s="341" t="n">
        <f aca="false">+[4]data1cf!E942</f>
        <v>12438.2288543029</v>
      </c>
      <c r="G942" s="341" t="n">
        <f aca="false">+[4]data1cf!F942</f>
        <v>12296.563670013</v>
      </c>
      <c r="H942" s="341" t="n">
        <f aca="false">+[4]data1cf!G942</f>
        <v>12034.7152160642</v>
      </c>
      <c r="I942" s="341" t="n">
        <f aca="false">+[4]data1cf!H942</f>
        <v>11814.7763574502</v>
      </c>
      <c r="J942" s="341" t="n">
        <f aca="false">+[4]data1cf!I942</f>
        <v>11836.5387684848</v>
      </c>
      <c r="K942" s="341" t="n">
        <f aca="false">+[4]data1cf!J942</f>
        <v>11793.4502545469</v>
      </c>
      <c r="L942" s="341" t="n">
        <f aca="false">+[4]data1cf!K942</f>
        <v>11662.2378250406</v>
      </c>
      <c r="M942" s="341" t="n">
        <f aca="false">+[4]data1cf!L942</f>
        <v>11692.8099573076</v>
      </c>
      <c r="N942" s="341" t="n">
        <f aca="false">+[4]data1cf!M942</f>
        <v>11571.1079886328</v>
      </c>
      <c r="O942" s="341" t="n">
        <f aca="false">+[4]data1cf!N942</f>
        <v>11553.1315814467</v>
      </c>
      <c r="P942" s="341" t="n">
        <f aca="false">+[4]data1cf!O942</f>
        <v>11636.3572691867</v>
      </c>
      <c r="Q942" s="341" t="n">
        <f aca="false">+[4]data1cf!P942</f>
        <v>11447.8175344496</v>
      </c>
      <c r="R942" s="341" t="n">
        <f aca="false">+[4]data1cf!Q942</f>
        <v>835.143072899119</v>
      </c>
      <c r="S942" s="341" t="n">
        <f aca="false">+[4]data1cf!R942</f>
        <v>0</v>
      </c>
      <c r="T942" s="341" t="n">
        <f aca="false">+[4]data1cf!S942</f>
        <v>0</v>
      </c>
      <c r="U942" s="341" t="n">
        <f aca="false">+[4]data1cf!T942</f>
        <v>0</v>
      </c>
      <c r="V942" s="341" t="n">
        <f aca="false">+[4]data1cf!U942</f>
        <v>0</v>
      </c>
      <c r="W942" s="341" t="n">
        <f aca="false">+[4]data1cf!V942</f>
        <v>0</v>
      </c>
      <c r="X942" s="341" t="n">
        <f aca="false">+[4]data1cf!W942</f>
        <v>0</v>
      </c>
      <c r="Y942" s="341" t="n">
        <f aca="false">+[4]data1cf!X942</f>
        <v>0</v>
      </c>
      <c r="Z942" s="341" t="n">
        <f aca="false">+[4]data1cf!Y942</f>
        <v>0</v>
      </c>
      <c r="AA942" s="341" t="n">
        <f aca="false">+[4]data1cf!Z942</f>
        <v>0</v>
      </c>
      <c r="AB942" s="341"/>
      <c r="AC942" s="342" t="n">
        <f aca="false">XNPV(0.1,B942:AA942,$B$1:$AA$1)</f>
        <v>19736.1157453648</v>
      </c>
      <c r="AD942" s="342" t="n">
        <f aca="false">SUMPRODUCT(B942:AA942,$B$1010:$AA$1010)</f>
        <v>45063.7567315666</v>
      </c>
      <c r="AE942" s="343" t="n">
        <f aca="false">SUMPRODUCT(B942:AA942,$B$1012:$AA$1012)</f>
        <v>44726.2498257714</v>
      </c>
      <c r="AF942" s="344" t="n">
        <f aca="false">XIRR(B942:AA942,$B$1:$AA$1)</f>
        <v>0.146169546166124</v>
      </c>
      <c r="AG942" s="345" t="n">
        <f aca="false">1-EXP(-(1/0.25)*(AD942/ABS($AD$1010)))</f>
        <v>0.974394654063506</v>
      </c>
    </row>
    <row r="943" customFormat="false" ht="12.75" hidden="false" customHeight="false" outlineLevel="0" collapsed="false">
      <c r="A943" s="336"/>
      <c r="B943" s="341" t="n">
        <f aca="false">+[4]data1cf!A943</f>
        <v>-65029.5035452999</v>
      </c>
      <c r="C943" s="341" t="n">
        <f aca="false">+[4]data1cf!B943</f>
        <v>11853.3034964554</v>
      </c>
      <c r="D943" s="341" t="n">
        <f aca="false">+[4]data1cf!C943</f>
        <v>12867.0051797779</v>
      </c>
      <c r="E943" s="341" t="n">
        <f aca="false">+[4]data1cf!D943</f>
        <v>12544.9691530971</v>
      </c>
      <c r="F943" s="341" t="n">
        <f aca="false">+[4]data1cf!E943</f>
        <v>12217.5871541294</v>
      </c>
      <c r="G943" s="341" t="n">
        <f aca="false">+[4]data1cf!F943</f>
        <v>11995.563313071</v>
      </c>
      <c r="H943" s="341" t="n">
        <f aca="false">+[4]data1cf!G943</f>
        <v>11870.3751713168</v>
      </c>
      <c r="I943" s="341" t="n">
        <f aca="false">+[4]data1cf!H943</f>
        <v>11622.9500746223</v>
      </c>
      <c r="J943" s="341" t="n">
        <f aca="false">+[4]data1cf!I943</f>
        <v>11576.1346980655</v>
      </c>
      <c r="K943" s="341" t="n">
        <f aca="false">+[4]data1cf!J943</f>
        <v>11637.0484352699</v>
      </c>
      <c r="L943" s="341" t="n">
        <f aca="false">+[4]data1cf!K943</f>
        <v>11538.2146502461</v>
      </c>
      <c r="M943" s="341" t="n">
        <f aca="false">+[4]data1cf!L943</f>
        <v>11573.5727528393</v>
      </c>
      <c r="N943" s="341" t="n">
        <f aca="false">+[4]data1cf!M943</f>
        <v>11397.0300707107</v>
      </c>
      <c r="O943" s="341" t="n">
        <f aca="false">+[4]data1cf!N943</f>
        <v>11499.1505472375</v>
      </c>
      <c r="P943" s="341" t="n">
        <f aca="false">+[4]data1cf!O943</f>
        <v>11346.6165112308</v>
      </c>
      <c r="Q943" s="341" t="n">
        <f aca="false">+[4]data1cf!P943</f>
        <v>11346.6092297864</v>
      </c>
      <c r="R943" s="341" t="n">
        <f aca="false">+[4]data1cf!Q943</f>
        <v>745.862393863171</v>
      </c>
      <c r="S943" s="341" t="n">
        <f aca="false">+[4]data1cf!R943</f>
        <v>0</v>
      </c>
      <c r="T943" s="341" t="n">
        <f aca="false">+[4]data1cf!S943</f>
        <v>0</v>
      </c>
      <c r="U943" s="341" t="n">
        <f aca="false">+[4]data1cf!T943</f>
        <v>0</v>
      </c>
      <c r="V943" s="341" t="n">
        <f aca="false">+[4]data1cf!U943</f>
        <v>0</v>
      </c>
      <c r="W943" s="341" t="n">
        <f aca="false">+[4]data1cf!V943</f>
        <v>0</v>
      </c>
      <c r="X943" s="341" t="n">
        <f aca="false">+[4]data1cf!W943</f>
        <v>0</v>
      </c>
      <c r="Y943" s="341" t="n">
        <f aca="false">+[4]data1cf!X943</f>
        <v>0</v>
      </c>
      <c r="Z943" s="341" t="n">
        <f aca="false">+[4]data1cf!Y943</f>
        <v>0</v>
      </c>
      <c r="AA943" s="341" t="n">
        <f aca="false">+[4]data1cf!Z943</f>
        <v>0</v>
      </c>
      <c r="AB943" s="341"/>
      <c r="AC943" s="342" t="n">
        <f aca="false">XNPV(0.1,B943:AA943,$B$1:$AA$1)</f>
        <v>25893.1489232396</v>
      </c>
      <c r="AD943" s="342" t="n">
        <f aca="false">SUMPRODUCT(B943:AA943,$B$1010:$AA$1010)</f>
        <v>50814.6733623033</v>
      </c>
      <c r="AE943" s="343" t="n">
        <f aca="false">SUMPRODUCT(B943:AA943,$B$1012:$AA$1012)</f>
        <v>50482.4805638521</v>
      </c>
      <c r="AF943" s="344" t="n">
        <f aca="false">XIRR(B943:AA943,$B$1:$AA$1)</f>
        <v>0.166531195174908</v>
      </c>
      <c r="AG943" s="345" t="n">
        <f aca="false">1-EXP(-(1/0.25)*(AD943/ABS($AD$1010)))</f>
        <v>0.983959937968619</v>
      </c>
    </row>
    <row r="944" customFormat="false" ht="12.75" hidden="false" customHeight="false" outlineLevel="0" collapsed="false">
      <c r="A944" s="336"/>
      <c r="B944" s="341" t="n">
        <f aca="false">+[4]data1cf!A944</f>
        <v>-71624.6903051644</v>
      </c>
      <c r="C944" s="341" t="n">
        <f aca="false">+[4]data1cf!B944</f>
        <v>12011.9378499977</v>
      </c>
      <c r="D944" s="341" t="n">
        <f aca="false">+[4]data1cf!C944</f>
        <v>13108.0633126567</v>
      </c>
      <c r="E944" s="341" t="n">
        <f aca="false">+[4]data1cf!D944</f>
        <v>12853.1620881979</v>
      </c>
      <c r="F944" s="341" t="n">
        <f aca="false">+[4]data1cf!E944</f>
        <v>12365.2828327819</v>
      </c>
      <c r="G944" s="341" t="n">
        <f aca="false">+[4]data1cf!F944</f>
        <v>12215.8656810141</v>
      </c>
      <c r="H944" s="341" t="n">
        <f aca="false">+[4]data1cf!G944</f>
        <v>11957.3532378444</v>
      </c>
      <c r="I944" s="341" t="n">
        <f aca="false">+[4]data1cf!H944</f>
        <v>11686.3399370277</v>
      </c>
      <c r="J944" s="341" t="n">
        <f aca="false">+[4]data1cf!I944</f>
        <v>11745.1182915903</v>
      </c>
      <c r="K944" s="341" t="n">
        <f aca="false">+[4]data1cf!J944</f>
        <v>11823.9183978276</v>
      </c>
      <c r="L944" s="341" t="n">
        <f aca="false">+[4]data1cf!K944</f>
        <v>11787.9195000415</v>
      </c>
      <c r="M944" s="341" t="n">
        <f aca="false">+[4]data1cf!L944</f>
        <v>11685.7766546896</v>
      </c>
      <c r="N944" s="341" t="n">
        <f aca="false">+[4]data1cf!M944</f>
        <v>11560.6283557213</v>
      </c>
      <c r="O944" s="341" t="n">
        <f aca="false">+[4]data1cf!N944</f>
        <v>11653.4942662553</v>
      </c>
      <c r="P944" s="341" t="n">
        <f aca="false">+[4]data1cf!O944</f>
        <v>11492.1351176943</v>
      </c>
      <c r="Q944" s="341" t="n">
        <f aca="false">+[4]data1cf!P944</f>
        <v>11471.4472960984</v>
      </c>
      <c r="R944" s="341" t="n">
        <f aca="false">+[4]data1cf!Q944</f>
        <v>821.506547924114</v>
      </c>
      <c r="S944" s="341" t="n">
        <f aca="false">+[4]data1cf!R944</f>
        <v>0</v>
      </c>
      <c r="T944" s="341" t="n">
        <f aca="false">+[4]data1cf!S944</f>
        <v>0</v>
      </c>
      <c r="U944" s="341" t="n">
        <f aca="false">+[4]data1cf!T944</f>
        <v>0</v>
      </c>
      <c r="V944" s="341" t="n">
        <f aca="false">+[4]data1cf!U944</f>
        <v>0</v>
      </c>
      <c r="W944" s="341" t="n">
        <f aca="false">+[4]data1cf!V944</f>
        <v>0</v>
      </c>
      <c r="X944" s="341" t="n">
        <f aca="false">+[4]data1cf!W944</f>
        <v>0</v>
      </c>
      <c r="Y944" s="341" t="n">
        <f aca="false">+[4]data1cf!X944</f>
        <v>0</v>
      </c>
      <c r="Z944" s="341" t="n">
        <f aca="false">+[4]data1cf!Y944</f>
        <v>0</v>
      </c>
      <c r="AA944" s="341" t="n">
        <f aca="false">+[4]data1cf!Z944</f>
        <v>0</v>
      </c>
      <c r="AB944" s="341"/>
      <c r="AC944" s="342" t="n">
        <f aca="false">XNPV(0.1,B944:AA944,$B$1:$AA$1)</f>
        <v>20666.8556478042</v>
      </c>
      <c r="AD944" s="342" t="n">
        <f aca="false">SUMPRODUCT(B944:AA944,$B$1010:$AA$1010)</f>
        <v>45943.4844421314</v>
      </c>
      <c r="AE944" s="343" t="n">
        <f aca="false">SUMPRODUCT(B944:AA944,$B$1012:$AA$1012)</f>
        <v>45606.5548480658</v>
      </c>
      <c r="AF944" s="344" t="n">
        <f aca="false">XIRR(B944:AA944,$B$1:$AA$1)</f>
        <v>0.148975475231472</v>
      </c>
      <c r="AG944" s="345" t="n">
        <f aca="false">1-EXP(-(1/0.25)*(AD944/ABS($AD$1010)))</f>
        <v>0.976162630746018</v>
      </c>
    </row>
    <row r="945" customFormat="false" ht="12.75" hidden="false" customHeight="false" outlineLevel="0" collapsed="false">
      <c r="A945" s="336"/>
      <c r="B945" s="341" t="n">
        <f aca="false">+[4]data1cf!A945</f>
        <v>-65771.197298016</v>
      </c>
      <c r="C945" s="341" t="n">
        <f aca="false">+[4]data1cf!B945</f>
        <v>11836.4641084998</v>
      </c>
      <c r="D945" s="341" t="n">
        <f aca="false">+[4]data1cf!C945</f>
        <v>12834.7990996813</v>
      </c>
      <c r="E945" s="341" t="n">
        <f aca="false">+[4]data1cf!D945</f>
        <v>12575.8737270507</v>
      </c>
      <c r="F945" s="341" t="n">
        <f aca="false">+[4]data1cf!E945</f>
        <v>12214.7222296844</v>
      </c>
      <c r="G945" s="341" t="n">
        <f aca="false">+[4]data1cf!F945</f>
        <v>11954.2999979415</v>
      </c>
      <c r="H945" s="341" t="n">
        <f aca="false">+[4]data1cf!G945</f>
        <v>11827.6965224303</v>
      </c>
      <c r="I945" s="341" t="n">
        <f aca="false">+[4]data1cf!H945</f>
        <v>11698.8194027184</v>
      </c>
      <c r="J945" s="341" t="n">
        <f aca="false">+[4]data1cf!I945</f>
        <v>11609.0021291268</v>
      </c>
      <c r="K945" s="341" t="n">
        <f aca="false">+[4]data1cf!J945</f>
        <v>11595.1322749201</v>
      </c>
      <c r="L945" s="341" t="n">
        <f aca="false">+[4]data1cf!K945</f>
        <v>11615.9644304105</v>
      </c>
      <c r="M945" s="341" t="n">
        <f aca="false">+[4]data1cf!L945</f>
        <v>11473.8596075701</v>
      </c>
      <c r="N945" s="341" t="n">
        <f aca="false">+[4]data1cf!M945</f>
        <v>11453.961411188</v>
      </c>
      <c r="O945" s="341" t="n">
        <f aca="false">+[4]data1cf!N945</f>
        <v>11434.3229287494</v>
      </c>
      <c r="P945" s="341" t="n">
        <f aca="false">+[4]data1cf!O945</f>
        <v>11410.8337199378</v>
      </c>
      <c r="Q945" s="341" t="n">
        <f aca="false">+[4]data1cf!P945</f>
        <v>11397.0070867968</v>
      </c>
      <c r="R945" s="341" t="n">
        <f aca="false">+[4]data1cf!Q945</f>
        <v>754.369324529325</v>
      </c>
      <c r="S945" s="341" t="n">
        <f aca="false">+[4]data1cf!R945</f>
        <v>0</v>
      </c>
      <c r="T945" s="341" t="n">
        <f aca="false">+[4]data1cf!S945</f>
        <v>0</v>
      </c>
      <c r="U945" s="341" t="n">
        <f aca="false">+[4]data1cf!T945</f>
        <v>0</v>
      </c>
      <c r="V945" s="341" t="n">
        <f aca="false">+[4]data1cf!U945</f>
        <v>0</v>
      </c>
      <c r="W945" s="341" t="n">
        <f aca="false">+[4]data1cf!V945</f>
        <v>0</v>
      </c>
      <c r="X945" s="341" t="n">
        <f aca="false">+[4]data1cf!W945</f>
        <v>0</v>
      </c>
      <c r="Y945" s="341" t="n">
        <f aca="false">+[4]data1cf!X945</f>
        <v>0</v>
      </c>
      <c r="Z945" s="341" t="n">
        <f aca="false">+[4]data1cf!Y945</f>
        <v>0</v>
      </c>
      <c r="AA945" s="341" t="n">
        <f aca="false">+[4]data1cf!Z945</f>
        <v>0</v>
      </c>
      <c r="AB945" s="341"/>
      <c r="AC945" s="342" t="n">
        <f aca="false">XNPV(0.1,B945:AA945,$B$1:$AA$1)</f>
        <v>25142.7586943609</v>
      </c>
      <c r="AD945" s="342" t="n">
        <f aca="false">SUMPRODUCT(B945:AA945,$B$1010:$AA$1010)</f>
        <v>50077.8311444704</v>
      </c>
      <c r="AE945" s="343" t="n">
        <f aca="false">SUMPRODUCT(B945:AA945,$B$1012:$AA$1012)</f>
        <v>49745.4264167902</v>
      </c>
      <c r="AF945" s="344" t="n">
        <f aca="false">XIRR(B945:AA945,$B$1:$AA$1)</f>
        <v>0.163961967275977</v>
      </c>
      <c r="AG945" s="345" t="n">
        <f aca="false">1-EXP(-(1/0.25)*(AD945/ABS($AD$1010)))</f>
        <v>0.982969335395866</v>
      </c>
    </row>
    <row r="946" customFormat="false" ht="12.75" hidden="false" customHeight="false" outlineLevel="0" collapsed="false">
      <c r="A946" s="336"/>
      <c r="B946" s="341" t="n">
        <f aca="false">+[4]data1cf!A946</f>
        <v>-69433.0975263627</v>
      </c>
      <c r="C946" s="341" t="n">
        <f aca="false">+[4]data1cf!B946</f>
        <v>11890.8769129148</v>
      </c>
      <c r="D946" s="341" t="n">
        <f aca="false">+[4]data1cf!C946</f>
        <v>12975.759331176</v>
      </c>
      <c r="E946" s="341" t="n">
        <f aca="false">+[4]data1cf!D946</f>
        <v>12608.1008625213</v>
      </c>
      <c r="F946" s="341" t="n">
        <f aca="false">+[4]data1cf!E946</f>
        <v>12495.7274438932</v>
      </c>
      <c r="G946" s="341" t="n">
        <f aca="false">+[4]data1cf!F946</f>
        <v>12321.0214203235</v>
      </c>
      <c r="H946" s="341" t="n">
        <f aca="false">+[4]data1cf!G946</f>
        <v>11871.5041598908</v>
      </c>
      <c r="I946" s="341" t="n">
        <f aca="false">+[4]data1cf!H946</f>
        <v>11824.461615221</v>
      </c>
      <c r="J946" s="341" t="n">
        <f aca="false">+[4]data1cf!I946</f>
        <v>11808.5283366208</v>
      </c>
      <c r="K946" s="341" t="n">
        <f aca="false">+[4]data1cf!J946</f>
        <v>11546.3742342419</v>
      </c>
      <c r="L946" s="341" t="n">
        <f aca="false">+[4]data1cf!K946</f>
        <v>11573.0284550483</v>
      </c>
      <c r="M946" s="341" t="n">
        <f aca="false">+[4]data1cf!L946</f>
        <v>11589.073401287</v>
      </c>
      <c r="N946" s="341" t="n">
        <f aca="false">+[4]data1cf!M946</f>
        <v>11506.317400274</v>
      </c>
      <c r="O946" s="341" t="n">
        <f aca="false">+[4]data1cf!N946</f>
        <v>11461.7011159458</v>
      </c>
      <c r="P946" s="341" t="n">
        <f aca="false">+[4]data1cf!O946</f>
        <v>11435.8178915262</v>
      </c>
      <c r="Q946" s="341" t="n">
        <f aca="false">+[4]data1cf!P946</f>
        <v>11277.0960403753</v>
      </c>
      <c r="R946" s="341" t="n">
        <f aca="false">+[4]data1cf!Q946</f>
        <v>796.369855388369</v>
      </c>
      <c r="S946" s="341" t="n">
        <f aca="false">+[4]data1cf!R946</f>
        <v>0</v>
      </c>
      <c r="T946" s="341" t="n">
        <f aca="false">+[4]data1cf!S946</f>
        <v>0</v>
      </c>
      <c r="U946" s="341" t="n">
        <f aca="false">+[4]data1cf!T946</f>
        <v>0</v>
      </c>
      <c r="V946" s="341" t="n">
        <f aca="false">+[4]data1cf!U946</f>
        <v>0</v>
      </c>
      <c r="W946" s="341" t="n">
        <f aca="false">+[4]data1cf!V946</f>
        <v>0</v>
      </c>
      <c r="X946" s="341" t="n">
        <f aca="false">+[4]data1cf!W946</f>
        <v>0</v>
      </c>
      <c r="Y946" s="341" t="n">
        <f aca="false">+[4]data1cf!X946</f>
        <v>0</v>
      </c>
      <c r="Z946" s="341" t="n">
        <f aca="false">+[4]data1cf!Y946</f>
        <v>0</v>
      </c>
      <c r="AA946" s="341" t="n">
        <f aca="false">+[4]data1cf!Z946</f>
        <v>0</v>
      </c>
      <c r="AB946" s="341"/>
      <c r="AC946" s="342" t="n">
        <f aca="false">XNPV(0.1,B946:AA946,$B$1:$AA$1)</f>
        <v>22287.4734199193</v>
      </c>
      <c r="AD946" s="342" t="n">
        <f aca="false">SUMPRODUCT(B946:AA946,$B$1010:$AA$1010)</f>
        <v>47399.2505418712</v>
      </c>
      <c r="AE946" s="343" t="n">
        <f aca="false">SUMPRODUCT(B946:AA946,$B$1012:$AA$1012)</f>
        <v>47064.7766316247</v>
      </c>
      <c r="AF946" s="344" t="n">
        <f aca="false">XIRR(B946:AA946,$B$1:$AA$1)</f>
        <v>0.154261864102125</v>
      </c>
      <c r="AG946" s="345" t="n">
        <f aca="false">1-EXP(-(1/0.25)*(AD946/ABS($AD$1010)))</f>
        <v>0.978824186608331</v>
      </c>
    </row>
    <row r="947" customFormat="false" ht="12.75" hidden="false" customHeight="false" outlineLevel="0" collapsed="false">
      <c r="A947" s="336"/>
      <c r="B947" s="341" t="n">
        <f aca="false">+[4]data1cf!A947</f>
        <v>-64703.7490968424</v>
      </c>
      <c r="C947" s="341" t="n">
        <f aca="false">+[4]data1cf!B947</f>
        <v>11947.1740068808</v>
      </c>
      <c r="D947" s="341" t="n">
        <f aca="false">+[4]data1cf!C947</f>
        <v>12842.828362272</v>
      </c>
      <c r="E947" s="341" t="n">
        <f aca="false">+[4]data1cf!D947</f>
        <v>12476.8687303419</v>
      </c>
      <c r="F947" s="341" t="n">
        <f aca="false">+[4]data1cf!E947</f>
        <v>12236.2848113028</v>
      </c>
      <c r="G947" s="341" t="n">
        <f aca="false">+[4]data1cf!F947</f>
        <v>11990.8119647834</v>
      </c>
      <c r="H947" s="341" t="n">
        <f aca="false">+[4]data1cf!G947</f>
        <v>11872.8828392495</v>
      </c>
      <c r="I947" s="341" t="n">
        <f aca="false">+[4]data1cf!H947</f>
        <v>11751.3646884015</v>
      </c>
      <c r="J947" s="341" t="n">
        <f aca="false">+[4]data1cf!I947</f>
        <v>11617.5739202836</v>
      </c>
      <c r="K947" s="341" t="n">
        <f aca="false">+[4]data1cf!J947</f>
        <v>11502.4623796452</v>
      </c>
      <c r="L947" s="341" t="n">
        <f aca="false">+[4]data1cf!K947</f>
        <v>11501.1187655894</v>
      </c>
      <c r="M947" s="341" t="n">
        <f aca="false">+[4]data1cf!L947</f>
        <v>11380.4612752355</v>
      </c>
      <c r="N947" s="341" t="n">
        <f aca="false">+[4]data1cf!M947</f>
        <v>11444.0192761385</v>
      </c>
      <c r="O947" s="341" t="n">
        <f aca="false">+[4]data1cf!N947</f>
        <v>11492.0999348063</v>
      </c>
      <c r="P947" s="341" t="n">
        <f aca="false">+[4]data1cf!O947</f>
        <v>11278.0190996345</v>
      </c>
      <c r="Q947" s="341" t="n">
        <f aca="false">+[4]data1cf!P947</f>
        <v>11412.1247382781</v>
      </c>
      <c r="R947" s="341" t="n">
        <f aca="false">+[4]data1cf!Q947</f>
        <v>742.126120641143</v>
      </c>
      <c r="S947" s="341" t="n">
        <f aca="false">+[4]data1cf!R947</f>
        <v>0</v>
      </c>
      <c r="T947" s="341" t="n">
        <f aca="false">+[4]data1cf!S947</f>
        <v>0</v>
      </c>
      <c r="U947" s="341" t="n">
        <f aca="false">+[4]data1cf!T947</f>
        <v>0</v>
      </c>
      <c r="V947" s="341" t="n">
        <f aca="false">+[4]data1cf!U947</f>
        <v>0</v>
      </c>
      <c r="W947" s="341" t="n">
        <f aca="false">+[4]data1cf!V947</f>
        <v>0</v>
      </c>
      <c r="X947" s="341" t="n">
        <f aca="false">+[4]data1cf!W947</f>
        <v>0</v>
      </c>
      <c r="Y947" s="341" t="n">
        <f aca="false">+[4]data1cf!X947</f>
        <v>0</v>
      </c>
      <c r="Z947" s="341" t="n">
        <f aca="false">+[4]data1cf!Y947</f>
        <v>0</v>
      </c>
      <c r="AA947" s="341" t="n">
        <f aca="false">+[4]data1cf!Z947</f>
        <v>0</v>
      </c>
      <c r="AB947" s="341"/>
      <c r="AC947" s="342" t="n">
        <f aca="false">XNPV(0.1,B947:AA947,$B$1:$AA$1)</f>
        <v>26200.2899773462</v>
      </c>
      <c r="AD947" s="342" t="n">
        <f aca="false">SUMPRODUCT(B947:AA947,$B$1010:$AA$1010)</f>
        <v>51093.6890150787</v>
      </c>
      <c r="AE947" s="343" t="n">
        <f aca="false">SUMPRODUCT(B947:AA947,$B$1012:$AA$1012)</f>
        <v>50761.9482079468</v>
      </c>
      <c r="AF947" s="344" t="n">
        <f aca="false">XIRR(B947:AA947,$B$1:$AA$1)</f>
        <v>0.167689607950168</v>
      </c>
      <c r="AG947" s="345" t="n">
        <f aca="false">1-EXP(-(1/0.25)*(AD947/ABS($AD$1010)))</f>
        <v>0.98431981788221</v>
      </c>
    </row>
    <row r="948" customFormat="false" ht="12.75" hidden="false" customHeight="false" outlineLevel="0" collapsed="false">
      <c r="A948" s="336"/>
      <c r="B948" s="341" t="n">
        <f aca="false">+[4]data1cf!A948</f>
        <v>-66898.055873829</v>
      </c>
      <c r="C948" s="341" t="n">
        <f aca="false">+[4]data1cf!B948</f>
        <v>11844.8039859115</v>
      </c>
      <c r="D948" s="341" t="n">
        <f aca="false">+[4]data1cf!C948</f>
        <v>12847.3372436964</v>
      </c>
      <c r="E948" s="341" t="n">
        <f aca="false">+[4]data1cf!D948</f>
        <v>12659.41105951</v>
      </c>
      <c r="F948" s="341" t="n">
        <f aca="false">+[4]data1cf!E948</f>
        <v>12317.7246154504</v>
      </c>
      <c r="G948" s="341" t="n">
        <f aca="false">+[4]data1cf!F948</f>
        <v>12019.8867065689</v>
      </c>
      <c r="H948" s="341" t="n">
        <f aca="false">+[4]data1cf!G948</f>
        <v>11798.8300678385</v>
      </c>
      <c r="I948" s="341" t="n">
        <f aca="false">+[4]data1cf!H948</f>
        <v>11710.571192532</v>
      </c>
      <c r="J948" s="341" t="n">
        <f aca="false">+[4]data1cf!I948</f>
        <v>11658.2090764378</v>
      </c>
      <c r="K948" s="341" t="n">
        <f aca="false">+[4]data1cf!J948</f>
        <v>11634.3107627487</v>
      </c>
      <c r="L948" s="341" t="n">
        <f aca="false">+[4]data1cf!K948</f>
        <v>11688.7229911937</v>
      </c>
      <c r="M948" s="341" t="n">
        <f aca="false">+[4]data1cf!L948</f>
        <v>11540.3850114796</v>
      </c>
      <c r="N948" s="341" t="n">
        <f aca="false">+[4]data1cf!M948</f>
        <v>11682.9285818105</v>
      </c>
      <c r="O948" s="341" t="n">
        <f aca="false">+[4]data1cf!N948</f>
        <v>11346.0973132885</v>
      </c>
      <c r="P948" s="341" t="n">
        <f aca="false">+[4]data1cf!O948</f>
        <v>11360.0512283163</v>
      </c>
      <c r="Q948" s="341" t="n">
        <f aca="false">+[4]data1cf!P948</f>
        <v>11328.0900492465</v>
      </c>
      <c r="R948" s="341" t="n">
        <f aca="false">+[4]data1cf!Q948</f>
        <v>767.293941650469</v>
      </c>
      <c r="S948" s="341" t="n">
        <f aca="false">+[4]data1cf!R948</f>
        <v>0</v>
      </c>
      <c r="T948" s="341" t="n">
        <f aca="false">+[4]data1cf!S948</f>
        <v>0</v>
      </c>
      <c r="U948" s="341" t="n">
        <f aca="false">+[4]data1cf!T948</f>
        <v>0</v>
      </c>
      <c r="V948" s="341" t="n">
        <f aca="false">+[4]data1cf!U948</f>
        <v>0</v>
      </c>
      <c r="W948" s="341" t="n">
        <f aca="false">+[4]data1cf!V948</f>
        <v>0</v>
      </c>
      <c r="X948" s="341" t="n">
        <f aca="false">+[4]data1cf!W948</f>
        <v>0</v>
      </c>
      <c r="Y948" s="341" t="n">
        <f aca="false">+[4]data1cf!X948</f>
        <v>0</v>
      </c>
      <c r="Z948" s="341" t="n">
        <f aca="false">+[4]data1cf!Y948</f>
        <v>0</v>
      </c>
      <c r="AA948" s="341" t="n">
        <f aca="false">+[4]data1cf!Z948</f>
        <v>0</v>
      </c>
      <c r="AB948" s="341"/>
      <c r="AC948" s="342" t="n">
        <f aca="false">XNPV(0.1,B948:AA948,$B$1:$AA$1)</f>
        <v>24308.5880135683</v>
      </c>
      <c r="AD948" s="342" t="n">
        <f aca="false">SUMPRODUCT(B948:AA948,$B$1010:$AA$1010)</f>
        <v>49318.9974037351</v>
      </c>
      <c r="AE948" s="343" t="n">
        <f aca="false">SUMPRODUCT(B948:AA948,$B$1012:$AA$1012)</f>
        <v>48985.6570396683</v>
      </c>
      <c r="AF948" s="344" t="n">
        <f aca="false">XIRR(B948:AA948,$B$1:$AA$1)</f>
        <v>0.160958167253709</v>
      </c>
      <c r="AG948" s="345" t="n">
        <f aca="false">1-EXP(-(1/0.25)*(AD948/ABS($AD$1010)))</f>
        <v>0.98188518521287</v>
      </c>
    </row>
    <row r="949" customFormat="false" ht="12.75" hidden="false" customHeight="false" outlineLevel="0" collapsed="false">
      <c r="A949" s="336"/>
      <c r="B949" s="341" t="n">
        <f aca="false">+[4]data1cf!A949</f>
        <v>-68813.1528406186</v>
      </c>
      <c r="C949" s="341" t="n">
        <f aca="false">+[4]data1cf!B949</f>
        <v>11928.4822363102</v>
      </c>
      <c r="D949" s="341" t="n">
        <f aca="false">+[4]data1cf!C949</f>
        <v>13047.6454393252</v>
      </c>
      <c r="E949" s="341" t="n">
        <f aca="false">+[4]data1cf!D949</f>
        <v>12691.9391757718</v>
      </c>
      <c r="F949" s="341" t="n">
        <f aca="false">+[4]data1cf!E949</f>
        <v>12433.9407288484</v>
      </c>
      <c r="G949" s="341" t="n">
        <f aca="false">+[4]data1cf!F949</f>
        <v>12103.9042668748</v>
      </c>
      <c r="H949" s="341" t="n">
        <f aca="false">+[4]data1cf!G949</f>
        <v>11831.9152039035</v>
      </c>
      <c r="I949" s="341" t="n">
        <f aca="false">+[4]data1cf!H949</f>
        <v>11704.0486438729</v>
      </c>
      <c r="J949" s="341" t="n">
        <f aca="false">+[4]data1cf!I949</f>
        <v>11637.216017141</v>
      </c>
      <c r="K949" s="341" t="n">
        <f aca="false">+[4]data1cf!J949</f>
        <v>11572.4050472762</v>
      </c>
      <c r="L949" s="341" t="n">
        <f aca="false">+[4]data1cf!K949</f>
        <v>11496.8844229085</v>
      </c>
      <c r="M949" s="341" t="n">
        <f aca="false">+[4]data1cf!L949</f>
        <v>11767.7981331353</v>
      </c>
      <c r="N949" s="341" t="n">
        <f aca="false">+[4]data1cf!M949</f>
        <v>11693.3912032853</v>
      </c>
      <c r="O949" s="341" t="n">
        <f aca="false">+[4]data1cf!N949</f>
        <v>11519.1111755084</v>
      </c>
      <c r="P949" s="341" t="n">
        <f aca="false">+[4]data1cf!O949</f>
        <v>11267.8838352989</v>
      </c>
      <c r="Q949" s="341" t="n">
        <f aca="false">+[4]data1cf!P949</f>
        <v>11419.5063820039</v>
      </c>
      <c r="R949" s="341" t="n">
        <f aca="false">+[4]data1cf!Q949</f>
        <v>789.259337820759</v>
      </c>
      <c r="S949" s="341" t="n">
        <f aca="false">+[4]data1cf!R949</f>
        <v>0</v>
      </c>
      <c r="T949" s="341" t="n">
        <f aca="false">+[4]data1cf!S949</f>
        <v>0</v>
      </c>
      <c r="U949" s="341" t="n">
        <f aca="false">+[4]data1cf!T949</f>
        <v>0</v>
      </c>
      <c r="V949" s="341" t="n">
        <f aca="false">+[4]data1cf!U949</f>
        <v>0</v>
      </c>
      <c r="W949" s="341" t="n">
        <f aca="false">+[4]data1cf!V949</f>
        <v>0</v>
      </c>
      <c r="X949" s="341" t="n">
        <f aca="false">+[4]data1cf!W949</f>
        <v>0</v>
      </c>
      <c r="Y949" s="341" t="n">
        <f aca="false">+[4]data1cf!X949</f>
        <v>0</v>
      </c>
      <c r="Z949" s="341" t="n">
        <f aca="false">+[4]data1cf!Y949</f>
        <v>0</v>
      </c>
      <c r="AA949" s="341" t="n">
        <f aca="false">+[4]data1cf!Z949</f>
        <v>0</v>
      </c>
      <c r="AB949" s="341"/>
      <c r="AC949" s="342" t="n">
        <f aca="false">XNPV(0.1,B949:AA949,$B$1:$AA$1)</f>
        <v>22831.8382018002</v>
      </c>
      <c r="AD949" s="342" t="n">
        <f aca="false">SUMPRODUCT(B949:AA949,$B$1010:$AA$1010)</f>
        <v>47917.0771668967</v>
      </c>
      <c r="AE949" s="343" t="n">
        <f aca="false">SUMPRODUCT(B949:AA949,$B$1012:$AA$1012)</f>
        <v>47582.7517573858</v>
      </c>
      <c r="AF949" s="344" t="n">
        <f aca="false">XIRR(B949:AA949,$B$1:$AA$1)</f>
        <v>0.156017265873765</v>
      </c>
      <c r="AG949" s="345" t="n">
        <f aca="false">1-EXP(-(1/0.25)*(AD949/ABS($AD$1010)))</f>
        <v>0.979697465176313</v>
      </c>
    </row>
    <row r="950" customFormat="false" ht="12.75" hidden="false" customHeight="false" outlineLevel="0" collapsed="false">
      <c r="A950" s="336"/>
      <c r="B950" s="341" t="n">
        <f aca="false">+[4]data1cf!A950</f>
        <v>-71047.1015142962</v>
      </c>
      <c r="C950" s="341" t="n">
        <f aca="false">+[4]data1cf!B950</f>
        <v>11969.9016889562</v>
      </c>
      <c r="D950" s="341" t="n">
        <f aca="false">+[4]data1cf!C950</f>
        <v>13070.6991657566</v>
      </c>
      <c r="E950" s="341" t="n">
        <f aca="false">+[4]data1cf!D950</f>
        <v>12818.2705414129</v>
      </c>
      <c r="F950" s="341" t="n">
        <f aca="false">+[4]data1cf!E950</f>
        <v>12317.4913568215</v>
      </c>
      <c r="G950" s="341" t="n">
        <f aca="false">+[4]data1cf!F950</f>
        <v>12212.7483556382</v>
      </c>
      <c r="H950" s="341" t="n">
        <f aca="false">+[4]data1cf!G950</f>
        <v>11891.4323045852</v>
      </c>
      <c r="I950" s="341" t="n">
        <f aca="false">+[4]data1cf!H950</f>
        <v>11770.7231468636</v>
      </c>
      <c r="J950" s="341" t="n">
        <f aca="false">+[4]data1cf!I950</f>
        <v>11850.3948299784</v>
      </c>
      <c r="K950" s="341" t="n">
        <f aca="false">+[4]data1cf!J950</f>
        <v>11730.6429442691</v>
      </c>
      <c r="L950" s="341" t="n">
        <f aca="false">+[4]data1cf!K950</f>
        <v>11601.1824904751</v>
      </c>
      <c r="M950" s="341" t="n">
        <f aca="false">+[4]data1cf!L950</f>
        <v>11618.4309252201</v>
      </c>
      <c r="N950" s="341" t="n">
        <f aca="false">+[4]data1cf!M950</f>
        <v>11549.2373015515</v>
      </c>
      <c r="O950" s="341" t="n">
        <f aca="false">+[4]data1cf!N950</f>
        <v>11431.4800764027</v>
      </c>
      <c r="P950" s="341" t="n">
        <f aca="false">+[4]data1cf!O950</f>
        <v>11467.3302688888</v>
      </c>
      <c r="Q950" s="341" t="n">
        <f aca="false">+[4]data1cf!P950</f>
        <v>11590.3024175387</v>
      </c>
      <c r="R950" s="341" t="n">
        <f aca="false">+[4]data1cf!Q950</f>
        <v>814.881835528372</v>
      </c>
      <c r="S950" s="341" t="n">
        <f aca="false">+[4]data1cf!R950</f>
        <v>0</v>
      </c>
      <c r="T950" s="341" t="n">
        <f aca="false">+[4]data1cf!S950</f>
        <v>0</v>
      </c>
      <c r="U950" s="341" t="n">
        <f aca="false">+[4]data1cf!T950</f>
        <v>0</v>
      </c>
      <c r="V950" s="341" t="n">
        <f aca="false">+[4]data1cf!U950</f>
        <v>0</v>
      </c>
      <c r="W950" s="341" t="n">
        <f aca="false">+[4]data1cf!V950</f>
        <v>0</v>
      </c>
      <c r="X950" s="341" t="n">
        <f aca="false">+[4]data1cf!W950</f>
        <v>0</v>
      </c>
      <c r="Y950" s="341" t="n">
        <f aca="false">+[4]data1cf!X950</f>
        <v>0</v>
      </c>
      <c r="Z950" s="341" t="n">
        <f aca="false">+[4]data1cf!Y950</f>
        <v>0</v>
      </c>
      <c r="AA950" s="341" t="n">
        <f aca="false">+[4]data1cf!Z950</f>
        <v>0</v>
      </c>
      <c r="AB950" s="341"/>
      <c r="AC950" s="342" t="n">
        <f aca="false">XNPV(0.1,B950:AA950,$B$1:$AA$1)</f>
        <v>20987.2667660571</v>
      </c>
      <c r="AD950" s="342" t="n">
        <f aca="false">SUMPRODUCT(B950:AA950,$B$1010:$AA$1010)</f>
        <v>46191.61142145</v>
      </c>
      <c r="AE950" s="343" t="n">
        <f aca="false">SUMPRODUCT(B950:AA950,$B$1012:$AA$1012)</f>
        <v>45855.7223333987</v>
      </c>
      <c r="AF950" s="344" t="n">
        <f aca="false">XIRR(B950:AA950,$B$1:$AA$1)</f>
        <v>0.150104427974866</v>
      </c>
      <c r="AG950" s="345" t="n">
        <f aca="false">1-EXP(-(1/0.25)*(AD950/ABS($AD$1010)))</f>
        <v>0.976638841128475</v>
      </c>
    </row>
    <row r="951" customFormat="false" ht="12.75" hidden="false" customHeight="false" outlineLevel="0" collapsed="false">
      <c r="A951" s="336"/>
      <c r="B951" s="341" t="n">
        <f aca="false">+[4]data1cf!A951</f>
        <v>-63115.4360942801</v>
      </c>
      <c r="C951" s="341" t="n">
        <f aca="false">+[4]data1cf!B951</f>
        <v>11936.1616650073</v>
      </c>
      <c r="D951" s="341" t="n">
        <f aca="false">+[4]data1cf!C951</f>
        <v>12821.8926251668</v>
      </c>
      <c r="E951" s="341" t="n">
        <f aca="false">+[4]data1cf!D951</f>
        <v>12567.3192930981</v>
      </c>
      <c r="F951" s="341" t="n">
        <f aca="false">+[4]data1cf!E951</f>
        <v>12280.0136653446</v>
      </c>
      <c r="G951" s="341" t="n">
        <f aca="false">+[4]data1cf!F951</f>
        <v>12117.6093397214</v>
      </c>
      <c r="H951" s="341" t="n">
        <f aca="false">+[4]data1cf!G951</f>
        <v>11717.7473494237</v>
      </c>
      <c r="I951" s="341" t="n">
        <f aca="false">+[4]data1cf!H951</f>
        <v>11649.6125679128</v>
      </c>
      <c r="J951" s="341" t="n">
        <f aca="false">+[4]data1cf!I951</f>
        <v>11472.7114433622</v>
      </c>
      <c r="K951" s="341" t="n">
        <f aca="false">+[4]data1cf!J951</f>
        <v>11425.4573216397</v>
      </c>
      <c r="L951" s="341" t="n">
        <f aca="false">+[4]data1cf!K951</f>
        <v>11500.7571637139</v>
      </c>
      <c r="M951" s="341" t="n">
        <f aca="false">+[4]data1cf!L951</f>
        <v>11491.033140219</v>
      </c>
      <c r="N951" s="341" t="n">
        <f aca="false">+[4]data1cf!M951</f>
        <v>11370.5646770123</v>
      </c>
      <c r="O951" s="341" t="n">
        <f aca="false">+[4]data1cf!N951</f>
        <v>11483.6042104392</v>
      </c>
      <c r="P951" s="341" t="n">
        <f aca="false">+[4]data1cf!O951</f>
        <v>11329.1707290211</v>
      </c>
      <c r="Q951" s="341" t="n">
        <f aca="false">+[4]data1cf!P951</f>
        <v>11089.9512147921</v>
      </c>
      <c r="R951" s="341" t="n">
        <f aca="false">+[4]data1cf!Q951</f>
        <v>723.908805826955</v>
      </c>
      <c r="S951" s="341" t="n">
        <f aca="false">+[4]data1cf!R951</f>
        <v>0</v>
      </c>
      <c r="T951" s="341" t="n">
        <f aca="false">+[4]data1cf!S951</f>
        <v>0</v>
      </c>
      <c r="U951" s="341" t="n">
        <f aca="false">+[4]data1cf!T951</f>
        <v>0</v>
      </c>
      <c r="V951" s="341" t="n">
        <f aca="false">+[4]data1cf!U951</f>
        <v>0</v>
      </c>
      <c r="W951" s="341" t="n">
        <f aca="false">+[4]data1cf!V951</f>
        <v>0</v>
      </c>
      <c r="X951" s="341" t="n">
        <f aca="false">+[4]data1cf!W951</f>
        <v>0</v>
      </c>
      <c r="Y951" s="341" t="n">
        <f aca="false">+[4]data1cf!X951</f>
        <v>0</v>
      </c>
      <c r="Z951" s="341" t="n">
        <f aca="false">+[4]data1cf!Y951</f>
        <v>0</v>
      </c>
      <c r="AA951" s="341" t="n">
        <f aca="false">+[4]data1cf!Z951</f>
        <v>0</v>
      </c>
      <c r="AB951" s="341"/>
      <c r="AC951" s="342" t="n">
        <f aca="false">XNPV(0.1,B951:AA951,$B$1:$AA$1)</f>
        <v>27643.0963064024</v>
      </c>
      <c r="AD951" s="342" t="n">
        <f aca="false">SUMPRODUCT(B951:AA951,$B$1010:$AA$1010)</f>
        <v>52446.8285670553</v>
      </c>
      <c r="AE951" s="343" t="n">
        <f aca="false">SUMPRODUCT(B951:AA951,$B$1012:$AA$1012)</f>
        <v>52116.3873885578</v>
      </c>
      <c r="AF951" s="344" t="n">
        <f aca="false">XIRR(B951:AA951,$B$1:$AA$1)</f>
        <v>0.173068588911992</v>
      </c>
      <c r="AG951" s="345" t="n">
        <f aca="false">1-EXP(-(1/0.25)*(AD951/ABS($AD$1010)))</f>
        <v>0.985953837478954</v>
      </c>
    </row>
    <row r="952" customFormat="false" ht="12.75" hidden="false" customHeight="false" outlineLevel="0" collapsed="false">
      <c r="A952" s="336"/>
      <c r="B952" s="341" t="n">
        <f aca="false">+[4]data1cf!A952</f>
        <v>-64168.4916824421</v>
      </c>
      <c r="C952" s="341" t="n">
        <f aca="false">+[4]data1cf!B952</f>
        <v>11911.0561612192</v>
      </c>
      <c r="D952" s="341" t="n">
        <f aca="false">+[4]data1cf!C952</f>
        <v>12758.9876155489</v>
      </c>
      <c r="E952" s="341" t="n">
        <f aca="false">+[4]data1cf!D952</f>
        <v>12576.2595557559</v>
      </c>
      <c r="F952" s="341" t="n">
        <f aca="false">+[4]data1cf!E952</f>
        <v>12177.6921293258</v>
      </c>
      <c r="G952" s="341" t="n">
        <f aca="false">+[4]data1cf!F952</f>
        <v>11998.113136227</v>
      </c>
      <c r="H952" s="341" t="n">
        <f aca="false">+[4]data1cf!G952</f>
        <v>11855.5611782116</v>
      </c>
      <c r="I952" s="341" t="n">
        <f aca="false">+[4]data1cf!H952</f>
        <v>11747.9865858822</v>
      </c>
      <c r="J952" s="341" t="n">
        <f aca="false">+[4]data1cf!I952</f>
        <v>11620.7116076596</v>
      </c>
      <c r="K952" s="341" t="n">
        <f aca="false">+[4]data1cf!J952</f>
        <v>11509.0536376585</v>
      </c>
      <c r="L952" s="341" t="n">
        <f aca="false">+[4]data1cf!K952</f>
        <v>11455.3859283434</v>
      </c>
      <c r="M952" s="341" t="n">
        <f aca="false">+[4]data1cf!L952</f>
        <v>11510.4309673964</v>
      </c>
      <c r="N952" s="341" t="n">
        <f aca="false">+[4]data1cf!M952</f>
        <v>11518.8362110607</v>
      </c>
      <c r="O952" s="341" t="n">
        <f aca="false">+[4]data1cf!N952</f>
        <v>11296.7423072474</v>
      </c>
      <c r="P952" s="341" t="n">
        <f aca="false">+[4]data1cf!O952</f>
        <v>11347.7865980354</v>
      </c>
      <c r="Q952" s="341" t="n">
        <f aca="false">+[4]data1cf!P952</f>
        <v>11306.2257603652</v>
      </c>
      <c r="R952" s="341" t="n">
        <f aca="false">+[4]data1cf!Q952</f>
        <v>735.986932200938</v>
      </c>
      <c r="S952" s="341" t="n">
        <f aca="false">+[4]data1cf!R952</f>
        <v>0</v>
      </c>
      <c r="T952" s="341" t="n">
        <f aca="false">+[4]data1cf!S952</f>
        <v>0</v>
      </c>
      <c r="U952" s="341" t="n">
        <f aca="false">+[4]data1cf!T952</f>
        <v>0</v>
      </c>
      <c r="V952" s="341" t="n">
        <f aca="false">+[4]data1cf!U952</f>
        <v>0</v>
      </c>
      <c r="W952" s="341" t="n">
        <f aca="false">+[4]data1cf!V952</f>
        <v>0</v>
      </c>
      <c r="X952" s="341" t="n">
        <f aca="false">+[4]data1cf!W952</f>
        <v>0</v>
      </c>
      <c r="Y952" s="341" t="n">
        <f aca="false">+[4]data1cf!X952</f>
        <v>0</v>
      </c>
      <c r="Z952" s="341" t="n">
        <f aca="false">+[4]data1cf!Y952</f>
        <v>0</v>
      </c>
      <c r="AA952" s="341" t="n">
        <f aca="false">+[4]data1cf!Z952</f>
        <v>0</v>
      </c>
      <c r="AB952" s="341"/>
      <c r="AC952" s="342" t="n">
        <f aca="false">XNPV(0.1,B952:AA952,$B$1:$AA$1)</f>
        <v>26652.2397997466</v>
      </c>
      <c r="AD952" s="342" t="n">
        <f aca="false">SUMPRODUCT(B952:AA952,$B$1010:$AA$1010)</f>
        <v>51529.1931762832</v>
      </c>
      <c r="AE952" s="343" t="n">
        <f aca="false">SUMPRODUCT(B952:AA952,$B$1012:$AA$1012)</f>
        <v>51197.7065180192</v>
      </c>
      <c r="AF952" s="344" t="n">
        <f aca="false">XIRR(B952:AA952,$B$1:$AA$1)</f>
        <v>0.169313304365913</v>
      </c>
      <c r="AG952" s="345" t="n">
        <f aca="false">1-EXP(-(1/0.25)*(AD952/ABS($AD$1010)))</f>
        <v>0.984865470412008</v>
      </c>
    </row>
    <row r="953" customFormat="false" ht="12.75" hidden="false" customHeight="false" outlineLevel="0" collapsed="false">
      <c r="A953" s="336"/>
      <c r="B953" s="341" t="n">
        <f aca="false">+[4]data1cf!A953</f>
        <v>-66897.3974673252</v>
      </c>
      <c r="C953" s="341" t="n">
        <f aca="false">+[4]data1cf!B953</f>
        <v>12051.2735836434</v>
      </c>
      <c r="D953" s="341" t="n">
        <f aca="false">+[4]data1cf!C953</f>
        <v>13028.1841144883</v>
      </c>
      <c r="E953" s="341" t="n">
        <f aca="false">+[4]data1cf!D953</f>
        <v>12613.4161826408</v>
      </c>
      <c r="F953" s="341" t="n">
        <f aca="false">+[4]data1cf!E953</f>
        <v>12342.4290061109</v>
      </c>
      <c r="G953" s="341" t="n">
        <f aca="false">+[4]data1cf!F953</f>
        <v>12168.1721508068</v>
      </c>
      <c r="H953" s="341" t="n">
        <f aca="false">+[4]data1cf!G953</f>
        <v>11835.3015216425</v>
      </c>
      <c r="I953" s="341" t="n">
        <f aca="false">+[4]data1cf!H953</f>
        <v>11759.9838768817</v>
      </c>
      <c r="J953" s="341" t="n">
        <f aca="false">+[4]data1cf!I953</f>
        <v>11743.2296842905</v>
      </c>
      <c r="K953" s="341" t="n">
        <f aca="false">+[4]data1cf!J953</f>
        <v>11464.5294432902</v>
      </c>
      <c r="L953" s="341" t="n">
        <f aca="false">+[4]data1cf!K953</f>
        <v>11673.0852456952</v>
      </c>
      <c r="M953" s="341" t="n">
        <f aca="false">+[4]data1cf!L953</f>
        <v>11641.8613579092</v>
      </c>
      <c r="N953" s="341" t="n">
        <f aca="false">+[4]data1cf!M953</f>
        <v>11416.5382995871</v>
      </c>
      <c r="O953" s="341" t="n">
        <f aca="false">+[4]data1cf!N953</f>
        <v>11381.4002818206</v>
      </c>
      <c r="P953" s="341" t="n">
        <f aca="false">+[4]data1cf!O953</f>
        <v>11379.6867592274</v>
      </c>
      <c r="Q953" s="341" t="n">
        <f aca="false">+[4]data1cf!P953</f>
        <v>11326.3746170077</v>
      </c>
      <c r="R953" s="341" t="n">
        <f aca="false">+[4]data1cf!Q953</f>
        <v>767.286389991233</v>
      </c>
      <c r="S953" s="341" t="n">
        <f aca="false">+[4]data1cf!R953</f>
        <v>0</v>
      </c>
      <c r="T953" s="341" t="n">
        <f aca="false">+[4]data1cf!S953</f>
        <v>0</v>
      </c>
      <c r="U953" s="341" t="n">
        <f aca="false">+[4]data1cf!T953</f>
        <v>0</v>
      </c>
      <c r="V953" s="341" t="n">
        <f aca="false">+[4]data1cf!U953</f>
        <v>0</v>
      </c>
      <c r="W953" s="341" t="n">
        <f aca="false">+[4]data1cf!V953</f>
        <v>0</v>
      </c>
      <c r="X953" s="341" t="n">
        <f aca="false">+[4]data1cf!W953</f>
        <v>0</v>
      </c>
      <c r="Y953" s="341" t="n">
        <f aca="false">+[4]data1cf!X953</f>
        <v>0</v>
      </c>
      <c r="Z953" s="341" t="n">
        <f aca="false">+[4]data1cf!Y953</f>
        <v>0</v>
      </c>
      <c r="AA953" s="341" t="n">
        <f aca="false">+[4]data1cf!Z953</f>
        <v>0</v>
      </c>
      <c r="AB953" s="341"/>
      <c r="AC953" s="342" t="n">
        <f aca="false">XNPV(0.1,B953:AA953,$B$1:$AA$1)</f>
        <v>24694.0060952625</v>
      </c>
      <c r="AD953" s="342" t="n">
        <f aca="false">SUMPRODUCT(B953:AA953,$B$1010:$AA$1010)</f>
        <v>49726.3201190521</v>
      </c>
      <c r="AE953" s="343" t="n">
        <f aca="false">SUMPRODUCT(B953:AA953,$B$1012:$AA$1012)</f>
        <v>49392.8697265735</v>
      </c>
      <c r="AF953" s="344" t="n">
        <f aca="false">XIRR(B953:AA953,$B$1:$AA$1)</f>
        <v>0.162132726077468</v>
      </c>
      <c r="AG953" s="345" t="n">
        <f aca="false">1-EXP(-(1/0.25)*(AD953/ABS($AD$1010)))</f>
        <v>0.98247544084093</v>
      </c>
    </row>
    <row r="954" customFormat="false" ht="12.75" hidden="false" customHeight="false" outlineLevel="0" collapsed="false">
      <c r="A954" s="336"/>
      <c r="B954" s="341" t="n">
        <f aca="false">+[4]data1cf!A954</f>
        <v>-65174.2772427547</v>
      </c>
      <c r="C954" s="341" t="n">
        <f aca="false">+[4]data1cf!B954</f>
        <v>11891.5596187611</v>
      </c>
      <c r="D954" s="341" t="n">
        <f aca="false">+[4]data1cf!C954</f>
        <v>12816.6315343601</v>
      </c>
      <c r="E954" s="341" t="n">
        <f aca="false">+[4]data1cf!D954</f>
        <v>12587.4958366669</v>
      </c>
      <c r="F954" s="341" t="n">
        <f aca="false">+[4]data1cf!E954</f>
        <v>12143.3366938459</v>
      </c>
      <c r="G954" s="341" t="n">
        <f aca="false">+[4]data1cf!F954</f>
        <v>12031.9483499976</v>
      </c>
      <c r="H954" s="341" t="n">
        <f aca="false">+[4]data1cf!G954</f>
        <v>11836.1276694626</v>
      </c>
      <c r="I954" s="341" t="n">
        <f aca="false">+[4]data1cf!H954</f>
        <v>11647.9785384614</v>
      </c>
      <c r="J954" s="341" t="n">
        <f aca="false">+[4]data1cf!I954</f>
        <v>11599.5911144718</v>
      </c>
      <c r="K954" s="341" t="n">
        <f aca="false">+[4]data1cf!J954</f>
        <v>11571.0279898142</v>
      </c>
      <c r="L954" s="341" t="n">
        <f aca="false">+[4]data1cf!K954</f>
        <v>11449.0657750654</v>
      </c>
      <c r="M954" s="341" t="n">
        <f aca="false">+[4]data1cf!L954</f>
        <v>11404.2224451085</v>
      </c>
      <c r="N954" s="341" t="n">
        <f aca="false">+[4]data1cf!M954</f>
        <v>11392.8188581142</v>
      </c>
      <c r="O954" s="341" t="n">
        <f aca="false">+[4]data1cf!N954</f>
        <v>11245.6579078883</v>
      </c>
      <c r="P954" s="341" t="n">
        <f aca="false">+[4]data1cf!O954</f>
        <v>11275.672478119</v>
      </c>
      <c r="Q954" s="341" t="n">
        <f aca="false">+[4]data1cf!P954</f>
        <v>11426.6052035085</v>
      </c>
      <c r="R954" s="341" t="n">
        <f aca="false">+[4]data1cf!Q954</f>
        <v>747.522890263499</v>
      </c>
      <c r="S954" s="341" t="n">
        <f aca="false">+[4]data1cf!R954</f>
        <v>0</v>
      </c>
      <c r="T954" s="341" t="n">
        <f aca="false">+[4]data1cf!S954</f>
        <v>0</v>
      </c>
      <c r="U954" s="341" t="n">
        <f aca="false">+[4]data1cf!T954</f>
        <v>0</v>
      </c>
      <c r="V954" s="341" t="n">
        <f aca="false">+[4]data1cf!U954</f>
        <v>0</v>
      </c>
      <c r="W954" s="341" t="n">
        <f aca="false">+[4]data1cf!V954</f>
        <v>0</v>
      </c>
      <c r="X954" s="341" t="n">
        <f aca="false">+[4]data1cf!W954</f>
        <v>0</v>
      </c>
      <c r="Y954" s="341" t="n">
        <f aca="false">+[4]data1cf!X954</f>
        <v>0</v>
      </c>
      <c r="Z954" s="341" t="n">
        <f aca="false">+[4]data1cf!Y954</f>
        <v>0</v>
      </c>
      <c r="AA954" s="341" t="n">
        <f aca="false">+[4]data1cf!Z954</f>
        <v>0</v>
      </c>
      <c r="AB954" s="341"/>
      <c r="AC954" s="342" t="n">
        <f aca="false">XNPV(0.1,B954:AA954,$B$1:$AA$1)</f>
        <v>25554.2933512781</v>
      </c>
      <c r="AD954" s="342" t="n">
        <f aca="false">SUMPRODUCT(B954:AA954,$B$1010:$AA$1010)</f>
        <v>50384.0455124598</v>
      </c>
      <c r="AE954" s="343" t="n">
        <f aca="false">SUMPRODUCT(B954:AA954,$B$1012:$AA$1012)</f>
        <v>50053.2074944517</v>
      </c>
      <c r="AF954" s="344" t="n">
        <f aca="false">XIRR(B954:AA954,$B$1:$AA$1)</f>
        <v>0.165694752207734</v>
      </c>
      <c r="AG954" s="345" t="n">
        <f aca="false">1-EXP(-(1/0.25)*(AD954/ABS($AD$1010)))</f>
        <v>0.983388227069033</v>
      </c>
    </row>
    <row r="955" customFormat="false" ht="12.75" hidden="false" customHeight="false" outlineLevel="0" collapsed="false">
      <c r="A955" s="336"/>
      <c r="B955" s="341" t="n">
        <f aca="false">+[4]data1cf!A955</f>
        <v>-64363.7905057258</v>
      </c>
      <c r="C955" s="341" t="n">
        <f aca="false">+[4]data1cf!B955</f>
        <v>12021.9020511943</v>
      </c>
      <c r="D955" s="341" t="n">
        <f aca="false">+[4]data1cf!C955</f>
        <v>12878.5646346959</v>
      </c>
      <c r="E955" s="341" t="n">
        <f aca="false">+[4]data1cf!D955</f>
        <v>12525.0108705523</v>
      </c>
      <c r="F955" s="341" t="n">
        <f aca="false">+[4]data1cf!E955</f>
        <v>12282.0417296431</v>
      </c>
      <c r="G955" s="341" t="n">
        <f aca="false">+[4]data1cf!F955</f>
        <v>12026.787529821</v>
      </c>
      <c r="H955" s="341" t="n">
        <f aca="false">+[4]data1cf!G955</f>
        <v>11656.6112053581</v>
      </c>
      <c r="I955" s="341" t="n">
        <f aca="false">+[4]data1cf!H955</f>
        <v>11790.998611811</v>
      </c>
      <c r="J955" s="341" t="n">
        <f aca="false">+[4]data1cf!I955</f>
        <v>11572.2214984037</v>
      </c>
      <c r="K955" s="341" t="n">
        <f aca="false">+[4]data1cf!J955</f>
        <v>11481.8124954792</v>
      </c>
      <c r="L955" s="341" t="n">
        <f aca="false">+[4]data1cf!K955</f>
        <v>11559.7712099217</v>
      </c>
      <c r="M955" s="341" t="n">
        <f aca="false">+[4]data1cf!L955</f>
        <v>11427.0929920273</v>
      </c>
      <c r="N955" s="341" t="n">
        <f aca="false">+[4]data1cf!M955</f>
        <v>11310.9080122255</v>
      </c>
      <c r="O955" s="341" t="n">
        <f aca="false">+[4]data1cf!N955</f>
        <v>11505.4679196811</v>
      </c>
      <c r="P955" s="341" t="n">
        <f aca="false">+[4]data1cf!O955</f>
        <v>11198.1373652817</v>
      </c>
      <c r="Q955" s="341" t="n">
        <f aca="false">+[4]data1cf!P955</f>
        <v>11159.004234166</v>
      </c>
      <c r="R955" s="341" t="n">
        <f aca="false">+[4]data1cf!Q955</f>
        <v>738.226931584472</v>
      </c>
      <c r="S955" s="341" t="n">
        <f aca="false">+[4]data1cf!R955</f>
        <v>0</v>
      </c>
      <c r="T955" s="341" t="n">
        <f aca="false">+[4]data1cf!S955</f>
        <v>0</v>
      </c>
      <c r="U955" s="341" t="n">
        <f aca="false">+[4]data1cf!T955</f>
        <v>0</v>
      </c>
      <c r="V955" s="341" t="n">
        <f aca="false">+[4]data1cf!U955</f>
        <v>0</v>
      </c>
      <c r="W955" s="341" t="n">
        <f aca="false">+[4]data1cf!V955</f>
        <v>0</v>
      </c>
      <c r="X955" s="341" t="n">
        <f aca="false">+[4]data1cf!W955</f>
        <v>0</v>
      </c>
      <c r="Y955" s="341" t="n">
        <f aca="false">+[4]data1cf!X955</f>
        <v>0</v>
      </c>
      <c r="Z955" s="341" t="n">
        <f aca="false">+[4]data1cf!Y955</f>
        <v>0</v>
      </c>
      <c r="AA955" s="341" t="n">
        <f aca="false">+[4]data1cf!Z955</f>
        <v>0</v>
      </c>
      <c r="AB955" s="341"/>
      <c r="AC955" s="342" t="n">
        <f aca="false">XNPV(0.1,B955:AA955,$B$1:$AA$1)</f>
        <v>26513.8821833724</v>
      </c>
      <c r="AD955" s="342" t="n">
        <f aca="false">SUMPRODUCT(B955:AA955,$B$1010:$AA$1010)</f>
        <v>51337.2212519438</v>
      </c>
      <c r="AE955" s="343" t="n">
        <f aca="false">SUMPRODUCT(B955:AA955,$B$1012:$AA$1012)</f>
        <v>51006.5880381757</v>
      </c>
      <c r="AF955" s="344" t="n">
        <f aca="false">XIRR(B955:AA955,$B$1:$AA$1)</f>
        <v>0.169005104862873</v>
      </c>
      <c r="AG955" s="345" t="n">
        <f aca="false">1-EXP(-(1/0.25)*(AD955/ABS($AD$1010)))</f>
        <v>0.984627324864415</v>
      </c>
    </row>
    <row r="956" customFormat="false" ht="12.75" hidden="false" customHeight="false" outlineLevel="0" collapsed="false">
      <c r="A956" s="336"/>
      <c r="B956" s="341" t="n">
        <f aca="false">+[4]data1cf!A956</f>
        <v>-71159.4332277679</v>
      </c>
      <c r="C956" s="341" t="n">
        <f aca="false">+[4]data1cf!B956</f>
        <v>11932.8052712794</v>
      </c>
      <c r="D956" s="341" t="n">
        <f aca="false">+[4]data1cf!C956</f>
        <v>13047.8309736281</v>
      </c>
      <c r="E956" s="341" t="n">
        <f aca="false">+[4]data1cf!D956</f>
        <v>12825.7945844659</v>
      </c>
      <c r="F956" s="341" t="n">
        <f aca="false">+[4]data1cf!E956</f>
        <v>12496.6321020412</v>
      </c>
      <c r="G956" s="341" t="n">
        <f aca="false">+[4]data1cf!F956</f>
        <v>12146.3782748314</v>
      </c>
      <c r="H956" s="341" t="n">
        <f aca="false">+[4]data1cf!G956</f>
        <v>11873.3682601796</v>
      </c>
      <c r="I956" s="341" t="n">
        <f aca="false">+[4]data1cf!H956</f>
        <v>11772.5505479563</v>
      </c>
      <c r="J956" s="341" t="n">
        <f aca="false">+[4]data1cf!I956</f>
        <v>11672.5465106458</v>
      </c>
      <c r="K956" s="341" t="n">
        <f aca="false">+[4]data1cf!J956</f>
        <v>11686.246404567</v>
      </c>
      <c r="L956" s="341" t="n">
        <f aca="false">+[4]data1cf!K956</f>
        <v>11532.441344714</v>
      </c>
      <c r="M956" s="341" t="n">
        <f aca="false">+[4]data1cf!L956</f>
        <v>11603.0745848676</v>
      </c>
      <c r="N956" s="341" t="n">
        <f aca="false">+[4]data1cf!M956</f>
        <v>11528.722089233</v>
      </c>
      <c r="O956" s="341" t="n">
        <f aca="false">+[4]data1cf!N956</f>
        <v>11639.9670010478</v>
      </c>
      <c r="P956" s="341" t="n">
        <f aca="false">+[4]data1cf!O956</f>
        <v>11535.9156425106</v>
      </c>
      <c r="Q956" s="341" t="n">
        <f aca="false">+[4]data1cf!P956</f>
        <v>11452.9778006356</v>
      </c>
      <c r="R956" s="341" t="n">
        <f aca="false">+[4]data1cf!Q956</f>
        <v>816.170235349207</v>
      </c>
      <c r="S956" s="341" t="n">
        <f aca="false">+[4]data1cf!R956</f>
        <v>0</v>
      </c>
      <c r="T956" s="341" t="n">
        <f aca="false">+[4]data1cf!S956</f>
        <v>0</v>
      </c>
      <c r="U956" s="341" t="n">
        <f aca="false">+[4]data1cf!T956</f>
        <v>0</v>
      </c>
      <c r="V956" s="341" t="n">
        <f aca="false">+[4]data1cf!U956</f>
        <v>0</v>
      </c>
      <c r="W956" s="341" t="n">
        <f aca="false">+[4]data1cf!V956</f>
        <v>0</v>
      </c>
      <c r="X956" s="341" t="n">
        <f aca="false">+[4]data1cf!W956</f>
        <v>0</v>
      </c>
      <c r="Y956" s="341" t="n">
        <f aca="false">+[4]data1cf!X956</f>
        <v>0</v>
      </c>
      <c r="Z956" s="341" t="n">
        <f aca="false">+[4]data1cf!Y956</f>
        <v>0</v>
      </c>
      <c r="AA956" s="341" t="n">
        <f aca="false">+[4]data1cf!Z956</f>
        <v>0</v>
      </c>
      <c r="AB956" s="341"/>
      <c r="AC956" s="342" t="n">
        <f aca="false">XNPV(0.1,B956:AA956,$B$1:$AA$1)</f>
        <v>20805.5289474928</v>
      </c>
      <c r="AD956" s="342" t="n">
        <f aca="false">SUMPRODUCT(B956:AA956,$B$1010:$AA$1010)</f>
        <v>45982.7546295347</v>
      </c>
      <c r="AE956" s="343" t="n">
        <f aca="false">SUMPRODUCT(B956:AA956,$B$1012:$AA$1012)</f>
        <v>45647.1813281827</v>
      </c>
      <c r="AF956" s="344" t="n">
        <f aca="false">XIRR(B956:AA956,$B$1:$AA$1)</f>
        <v>0.149623091632539</v>
      </c>
      <c r="AG956" s="345" t="n">
        <f aca="false">1-EXP(-(1/0.25)*(AD956/ABS($AD$1010)))</f>
        <v>0.976238640462423</v>
      </c>
    </row>
    <row r="957" customFormat="false" ht="12.75" hidden="false" customHeight="false" outlineLevel="0" collapsed="false">
      <c r="A957" s="336"/>
      <c r="B957" s="341" t="n">
        <f aca="false">+[4]data1cf!A957</f>
        <v>-73784.0630587396</v>
      </c>
      <c r="C957" s="341" t="n">
        <f aca="false">+[4]data1cf!B957</f>
        <v>12096.7040154092</v>
      </c>
      <c r="D957" s="341" t="n">
        <f aca="false">+[4]data1cf!C957</f>
        <v>13177.8757175674</v>
      </c>
      <c r="E957" s="341" t="n">
        <f aca="false">+[4]data1cf!D957</f>
        <v>12769.7115694705</v>
      </c>
      <c r="F957" s="341" t="n">
        <f aca="false">+[4]data1cf!E957</f>
        <v>12477.7732029027</v>
      </c>
      <c r="G957" s="341" t="n">
        <f aca="false">+[4]data1cf!F957</f>
        <v>12437.8647096856</v>
      </c>
      <c r="H957" s="341" t="n">
        <f aca="false">+[4]data1cf!G957</f>
        <v>11951.997652736</v>
      </c>
      <c r="I957" s="341" t="n">
        <f aca="false">+[4]data1cf!H957</f>
        <v>11946.8849148267</v>
      </c>
      <c r="J957" s="341" t="n">
        <f aca="false">+[4]data1cf!I957</f>
        <v>11973.8751041453</v>
      </c>
      <c r="K957" s="341" t="n">
        <f aca="false">+[4]data1cf!J957</f>
        <v>11777.0131369184</v>
      </c>
      <c r="L957" s="341" t="n">
        <f aca="false">+[4]data1cf!K957</f>
        <v>11606.9523406892</v>
      </c>
      <c r="M957" s="341" t="n">
        <f aca="false">+[4]data1cf!L957</f>
        <v>11729.4686051483</v>
      </c>
      <c r="N957" s="341" t="n">
        <f aca="false">+[4]data1cf!M957</f>
        <v>11538.3669995076</v>
      </c>
      <c r="O957" s="341" t="n">
        <f aca="false">+[4]data1cf!N957</f>
        <v>11573.1375685576</v>
      </c>
      <c r="P957" s="341" t="n">
        <f aca="false">+[4]data1cf!O957</f>
        <v>11582.1863625941</v>
      </c>
      <c r="Q957" s="341" t="n">
        <f aca="false">+[4]data1cf!P957</f>
        <v>11503.112009491</v>
      </c>
      <c r="R957" s="341" t="n">
        <f aca="false">+[4]data1cf!Q957</f>
        <v>846.273689658519</v>
      </c>
      <c r="S957" s="341" t="n">
        <f aca="false">+[4]data1cf!R957</f>
        <v>0</v>
      </c>
      <c r="T957" s="341" t="n">
        <f aca="false">+[4]data1cf!S957</f>
        <v>0</v>
      </c>
      <c r="U957" s="341" t="n">
        <f aca="false">+[4]data1cf!T957</f>
        <v>0</v>
      </c>
      <c r="V957" s="341" t="n">
        <f aca="false">+[4]data1cf!U957</f>
        <v>0</v>
      </c>
      <c r="W957" s="341" t="n">
        <f aca="false">+[4]data1cf!V957</f>
        <v>0</v>
      </c>
      <c r="X957" s="341" t="n">
        <f aca="false">+[4]data1cf!W957</f>
        <v>0</v>
      </c>
      <c r="Y957" s="341" t="n">
        <f aca="false">+[4]data1cf!X957</f>
        <v>0</v>
      </c>
      <c r="Z957" s="341" t="n">
        <f aca="false">+[4]data1cf!Y957</f>
        <v>0</v>
      </c>
      <c r="AA957" s="341" t="n">
        <f aca="false">+[4]data1cf!Z957</f>
        <v>0</v>
      </c>
      <c r="AB957" s="341"/>
      <c r="AC957" s="342" t="n">
        <f aca="false">XNPV(0.1,B957:AA957,$B$1:$AA$1)</f>
        <v>18963.4369435655</v>
      </c>
      <c r="AD957" s="342" t="n">
        <f aca="false">SUMPRODUCT(B957:AA957,$B$1010:$AA$1010)</f>
        <v>44347.2927467583</v>
      </c>
      <c r="AE957" s="343" t="n">
        <f aca="false">SUMPRODUCT(B957:AA957,$B$1012:$AA$1012)</f>
        <v>44009.1295951546</v>
      </c>
      <c r="AF957" s="344" t="n">
        <f aca="false">XIRR(B957:AA957,$B$1:$AA$1)</f>
        <v>0.143869731747531</v>
      </c>
      <c r="AG957" s="345" t="n">
        <f aca="false">1-EXP(-(1/0.25)*(AD957/ABS($AD$1010)))</f>
        <v>0.972858338285367</v>
      </c>
    </row>
    <row r="958" customFormat="false" ht="12.75" hidden="false" customHeight="false" outlineLevel="0" collapsed="false">
      <c r="A958" s="336"/>
      <c r="B958" s="341" t="n">
        <f aca="false">+[4]data1cf!A958</f>
        <v>-72348.7929727364</v>
      </c>
      <c r="C958" s="341" t="n">
        <f aca="false">+[4]data1cf!B958</f>
        <v>12037.3803571839</v>
      </c>
      <c r="D958" s="341" t="n">
        <f aca="false">+[4]data1cf!C958</f>
        <v>13047.4852222161</v>
      </c>
      <c r="E958" s="341" t="n">
        <f aca="false">+[4]data1cf!D958</f>
        <v>12751.5295874313</v>
      </c>
      <c r="F958" s="341" t="n">
        <f aca="false">+[4]data1cf!E958</f>
        <v>12501.5411237743</v>
      </c>
      <c r="G958" s="341" t="n">
        <f aca="false">+[4]data1cf!F958</f>
        <v>12143.0043858965</v>
      </c>
      <c r="H958" s="341" t="n">
        <f aca="false">+[4]data1cf!G958</f>
        <v>11918.2820922149</v>
      </c>
      <c r="I958" s="341" t="n">
        <f aca="false">+[4]data1cf!H958</f>
        <v>11848.8095091671</v>
      </c>
      <c r="J958" s="341" t="n">
        <f aca="false">+[4]data1cf!I958</f>
        <v>11998.348810527</v>
      </c>
      <c r="K958" s="341" t="n">
        <f aca="false">+[4]data1cf!J958</f>
        <v>11758.2437246359</v>
      </c>
      <c r="L958" s="341" t="n">
        <f aca="false">+[4]data1cf!K958</f>
        <v>11685.3405203544</v>
      </c>
      <c r="M958" s="341" t="n">
        <f aca="false">+[4]data1cf!L958</f>
        <v>11612.9586348449</v>
      </c>
      <c r="N958" s="341" t="n">
        <f aca="false">+[4]data1cf!M958</f>
        <v>11651.4299799935</v>
      </c>
      <c r="O958" s="341" t="n">
        <f aca="false">+[4]data1cf!N958</f>
        <v>11494.540673226</v>
      </c>
      <c r="P958" s="341" t="n">
        <f aca="false">+[4]data1cf!O958</f>
        <v>11538.3656305635</v>
      </c>
      <c r="Q958" s="341" t="n">
        <f aca="false">+[4]data1cf!P958</f>
        <v>11506.5382785139</v>
      </c>
      <c r="R958" s="341" t="n">
        <f aca="false">+[4]data1cf!Q958</f>
        <v>829.811715880098</v>
      </c>
      <c r="S958" s="341" t="n">
        <f aca="false">+[4]data1cf!R958</f>
        <v>0</v>
      </c>
      <c r="T958" s="341" t="n">
        <f aca="false">+[4]data1cf!S958</f>
        <v>0</v>
      </c>
      <c r="U958" s="341" t="n">
        <f aca="false">+[4]data1cf!T958</f>
        <v>0</v>
      </c>
      <c r="V958" s="341" t="n">
        <f aca="false">+[4]data1cf!U958</f>
        <v>0</v>
      </c>
      <c r="W958" s="341" t="n">
        <f aca="false">+[4]data1cf!V958</f>
        <v>0</v>
      </c>
      <c r="X958" s="341" t="n">
        <f aca="false">+[4]data1cf!W958</f>
        <v>0</v>
      </c>
      <c r="Y958" s="341" t="n">
        <f aca="false">+[4]data1cf!X958</f>
        <v>0</v>
      </c>
      <c r="Z958" s="341" t="n">
        <f aca="false">+[4]data1cf!Y958</f>
        <v>0</v>
      </c>
      <c r="AA958" s="341" t="n">
        <f aca="false">+[4]data1cf!Z958</f>
        <v>0</v>
      </c>
      <c r="AB958" s="341"/>
      <c r="AC958" s="342" t="n">
        <f aca="false">XNPV(0.1,B958:AA958,$B$1:$AA$1)</f>
        <v>19979.0668152065</v>
      </c>
      <c r="AD958" s="342" t="n">
        <f aca="false">SUMPRODUCT(B958:AA958,$B$1010:$AA$1010)</f>
        <v>45280.7857778614</v>
      </c>
      <c r="AE958" s="343" t="n">
        <f aca="false">SUMPRODUCT(B958:AA958,$B$1012:$AA$1012)</f>
        <v>44943.6208585635</v>
      </c>
      <c r="AF958" s="344" t="n">
        <f aca="false">XIRR(B958:AA958,$B$1:$AA$1)</f>
        <v>0.146936981376608</v>
      </c>
      <c r="AG958" s="345" t="n">
        <f aca="false">1-EXP(-(1/0.25)*(AD958/ABS($AD$1010)))</f>
        <v>0.974842638081954</v>
      </c>
    </row>
    <row r="959" customFormat="false" ht="12.75" hidden="false" customHeight="false" outlineLevel="0" collapsed="false">
      <c r="A959" s="336"/>
      <c r="B959" s="341" t="n">
        <f aca="false">+[4]data1cf!A959</f>
        <v>-69826.8211004542</v>
      </c>
      <c r="C959" s="341" t="n">
        <f aca="false">+[4]data1cf!B959</f>
        <v>11927.6384757823</v>
      </c>
      <c r="D959" s="341" t="n">
        <f aca="false">+[4]data1cf!C959</f>
        <v>13020.0055938089</v>
      </c>
      <c r="E959" s="341" t="n">
        <f aca="false">+[4]data1cf!D959</f>
        <v>12628.228258233</v>
      </c>
      <c r="F959" s="341" t="n">
        <f aca="false">+[4]data1cf!E959</f>
        <v>12453.2514470842</v>
      </c>
      <c r="G959" s="341" t="n">
        <f aca="false">+[4]data1cf!F959</f>
        <v>12300.4037758851</v>
      </c>
      <c r="H959" s="341" t="n">
        <f aca="false">+[4]data1cf!G959</f>
        <v>12011.0985608034</v>
      </c>
      <c r="I959" s="341" t="n">
        <f aca="false">+[4]data1cf!H959</f>
        <v>11778.2197393117</v>
      </c>
      <c r="J959" s="341" t="n">
        <f aca="false">+[4]data1cf!I959</f>
        <v>11772.3784476421</v>
      </c>
      <c r="K959" s="341" t="n">
        <f aca="false">+[4]data1cf!J959</f>
        <v>11805.003161515</v>
      </c>
      <c r="L959" s="341" t="n">
        <f aca="false">+[4]data1cf!K959</f>
        <v>11602.3948929721</v>
      </c>
      <c r="M959" s="341" t="n">
        <f aca="false">+[4]data1cf!L959</f>
        <v>11545.7313470037</v>
      </c>
      <c r="N959" s="341" t="n">
        <f aca="false">+[4]data1cf!M959</f>
        <v>11767.2604297339</v>
      </c>
      <c r="O959" s="341" t="n">
        <f aca="false">+[4]data1cf!N959</f>
        <v>11585.5444309183</v>
      </c>
      <c r="P959" s="341" t="n">
        <f aca="false">+[4]data1cf!O959</f>
        <v>11456.345896397</v>
      </c>
      <c r="Q959" s="341" t="n">
        <f aca="false">+[4]data1cf!P959</f>
        <v>11464.5284464199</v>
      </c>
      <c r="R959" s="341" t="n">
        <f aca="false">+[4]data1cf!Q959</f>
        <v>800.88570729377</v>
      </c>
      <c r="S959" s="341" t="n">
        <f aca="false">+[4]data1cf!R959</f>
        <v>0</v>
      </c>
      <c r="T959" s="341" t="n">
        <f aca="false">+[4]data1cf!S959</f>
        <v>0</v>
      </c>
      <c r="U959" s="341" t="n">
        <f aca="false">+[4]data1cf!T959</f>
        <v>0</v>
      </c>
      <c r="V959" s="341" t="n">
        <f aca="false">+[4]data1cf!U959</f>
        <v>0</v>
      </c>
      <c r="W959" s="341" t="n">
        <f aca="false">+[4]data1cf!V959</f>
        <v>0</v>
      </c>
      <c r="X959" s="341" t="n">
        <f aca="false">+[4]data1cf!W959</f>
        <v>0</v>
      </c>
      <c r="Y959" s="341" t="n">
        <f aca="false">+[4]data1cf!X959</f>
        <v>0</v>
      </c>
      <c r="Z959" s="341" t="n">
        <f aca="false">+[4]data1cf!Y959</f>
        <v>0</v>
      </c>
      <c r="AA959" s="341" t="n">
        <f aca="false">+[4]data1cf!Z959</f>
        <v>0</v>
      </c>
      <c r="AB959" s="341"/>
      <c r="AC959" s="342" t="n">
        <f aca="false">XNPV(0.1,B959:AA959,$B$1:$AA$1)</f>
        <v>22251.1159310943</v>
      </c>
      <c r="AD959" s="342" t="n">
        <f aca="false">SUMPRODUCT(B959:AA959,$B$1010:$AA$1010)</f>
        <v>47503.3700750685</v>
      </c>
      <c r="AE959" s="343" t="n">
        <f aca="false">SUMPRODUCT(B959:AA959,$B$1012:$AA$1012)</f>
        <v>47166.8150391497</v>
      </c>
      <c r="AF959" s="344" t="n">
        <f aca="false">XIRR(B959:AA959,$B$1:$AA$1)</f>
        <v>0.153776238368931</v>
      </c>
      <c r="AG959" s="345" t="n">
        <f aca="false">1-EXP(-(1/0.25)*(AD959/ABS($AD$1010)))</f>
        <v>0.979002743241699</v>
      </c>
    </row>
    <row r="960" customFormat="false" ht="12.75" hidden="false" customHeight="false" outlineLevel="0" collapsed="false">
      <c r="A960" s="336"/>
      <c r="B960" s="341" t="n">
        <f aca="false">+[4]data1cf!A960</f>
        <v>-69416.7179932989</v>
      </c>
      <c r="C960" s="341" t="n">
        <f aca="false">+[4]data1cf!B960</f>
        <v>12139.6719697989</v>
      </c>
      <c r="D960" s="341" t="n">
        <f aca="false">+[4]data1cf!C960</f>
        <v>12980.8790450575</v>
      </c>
      <c r="E960" s="341" t="n">
        <f aca="false">+[4]data1cf!D960</f>
        <v>12763.6286528308</v>
      </c>
      <c r="F960" s="341" t="n">
        <f aca="false">+[4]data1cf!E960</f>
        <v>12384.2117821601</v>
      </c>
      <c r="G960" s="341" t="n">
        <f aca="false">+[4]data1cf!F960</f>
        <v>12139.0766106241</v>
      </c>
      <c r="H960" s="341" t="n">
        <f aca="false">+[4]data1cf!G960</f>
        <v>11941.5006475332</v>
      </c>
      <c r="I960" s="341" t="n">
        <f aca="false">+[4]data1cf!H960</f>
        <v>11718.6265621376</v>
      </c>
      <c r="J960" s="341" t="n">
        <f aca="false">+[4]data1cf!I960</f>
        <v>11594.8375575158</v>
      </c>
      <c r="K960" s="341" t="n">
        <f aca="false">+[4]data1cf!J960</f>
        <v>11680.7446424744</v>
      </c>
      <c r="L960" s="341" t="n">
        <f aca="false">+[4]data1cf!K960</f>
        <v>11547.6607828676</v>
      </c>
      <c r="M960" s="341" t="n">
        <f aca="false">+[4]data1cf!L960</f>
        <v>11640.9212838662</v>
      </c>
      <c r="N960" s="341" t="n">
        <f aca="false">+[4]data1cf!M960</f>
        <v>11506.8141454909</v>
      </c>
      <c r="O960" s="341" t="n">
        <f aca="false">+[4]data1cf!N960</f>
        <v>11445.2065366253</v>
      </c>
      <c r="P960" s="341" t="n">
        <f aca="false">+[4]data1cf!O960</f>
        <v>11304.9993551098</v>
      </c>
      <c r="Q960" s="341" t="n">
        <f aca="false">+[4]data1cf!P960</f>
        <v>11345.3893200922</v>
      </c>
      <c r="R960" s="341" t="n">
        <f aca="false">+[4]data1cf!Q960</f>
        <v>796.181988695941</v>
      </c>
      <c r="S960" s="341" t="n">
        <f aca="false">+[4]data1cf!R960</f>
        <v>0</v>
      </c>
      <c r="T960" s="341" t="n">
        <f aca="false">+[4]data1cf!S960</f>
        <v>0</v>
      </c>
      <c r="U960" s="341" t="n">
        <f aca="false">+[4]data1cf!T960</f>
        <v>0</v>
      </c>
      <c r="V960" s="341" t="n">
        <f aca="false">+[4]data1cf!U960</f>
        <v>0</v>
      </c>
      <c r="W960" s="341" t="n">
        <f aca="false">+[4]data1cf!V960</f>
        <v>0</v>
      </c>
      <c r="X960" s="341" t="n">
        <f aca="false">+[4]data1cf!W960</f>
        <v>0</v>
      </c>
      <c r="Y960" s="341" t="n">
        <f aca="false">+[4]data1cf!X960</f>
        <v>0</v>
      </c>
      <c r="Z960" s="341" t="n">
        <f aca="false">+[4]data1cf!Y960</f>
        <v>0</v>
      </c>
      <c r="AA960" s="341" t="n">
        <f aca="false">+[4]data1cf!Z960</f>
        <v>0</v>
      </c>
      <c r="AB960" s="341"/>
      <c r="AC960" s="342" t="n">
        <f aca="false">XNPV(0.1,B960:AA960,$B$1:$AA$1)</f>
        <v>22390.1661535577</v>
      </c>
      <c r="AD960" s="342" t="n">
        <f aca="false">SUMPRODUCT(B960:AA960,$B$1010:$AA$1010)</f>
        <v>47456.3118932836</v>
      </c>
      <c r="AE960" s="343" t="n">
        <f aca="false">SUMPRODUCT(B960:AA960,$B$1012:$AA$1012)</f>
        <v>47122.4005964831</v>
      </c>
      <c r="AF960" s="344" t="n">
        <f aca="false">XIRR(B960:AA960,$B$1:$AA$1)</f>
        <v>0.154686815805913</v>
      </c>
      <c r="AG960" s="345" t="n">
        <f aca="false">1-EXP(-(1/0.25)*(AD960/ABS($AD$1010)))</f>
        <v>0.978922229469865</v>
      </c>
    </row>
    <row r="961" customFormat="false" ht="12.75" hidden="false" customHeight="false" outlineLevel="0" collapsed="false">
      <c r="A961" s="336"/>
      <c r="B961" s="341" t="n">
        <f aca="false">+[4]data1cf!A961</f>
        <v>-72752.159826221</v>
      </c>
      <c r="C961" s="341" t="n">
        <f aca="false">+[4]data1cf!B961</f>
        <v>12046.9969424287</v>
      </c>
      <c r="D961" s="341" t="n">
        <f aca="false">+[4]data1cf!C961</f>
        <v>13261.6797922862</v>
      </c>
      <c r="E961" s="341" t="n">
        <f aca="false">+[4]data1cf!D961</f>
        <v>12808.1368142682</v>
      </c>
      <c r="F961" s="341" t="n">
        <f aca="false">+[4]data1cf!E961</f>
        <v>12633.0674881585</v>
      </c>
      <c r="G961" s="341" t="n">
        <f aca="false">+[4]data1cf!F961</f>
        <v>12161.6304293745</v>
      </c>
      <c r="H961" s="341" t="n">
        <f aca="false">+[4]data1cf!G961</f>
        <v>11955.890035968</v>
      </c>
      <c r="I961" s="341" t="n">
        <f aca="false">+[4]data1cf!H961</f>
        <v>11821.2194444173</v>
      </c>
      <c r="J961" s="341" t="n">
        <f aca="false">+[4]data1cf!I961</f>
        <v>11653.4833023027</v>
      </c>
      <c r="K961" s="341" t="n">
        <f aca="false">+[4]data1cf!J961</f>
        <v>11828.6258289752</v>
      </c>
      <c r="L961" s="341" t="n">
        <f aca="false">+[4]data1cf!K961</f>
        <v>11602.2881343413</v>
      </c>
      <c r="M961" s="341" t="n">
        <f aca="false">+[4]data1cf!L961</f>
        <v>11546.6615732465</v>
      </c>
      <c r="N961" s="341" t="n">
        <f aca="false">+[4]data1cf!M961</f>
        <v>11650.6304742572</v>
      </c>
      <c r="O961" s="341" t="n">
        <f aca="false">+[4]data1cf!N961</f>
        <v>11510.8196994489</v>
      </c>
      <c r="P961" s="341" t="n">
        <f aca="false">+[4]data1cf!O961</f>
        <v>11330.7835393776</v>
      </c>
      <c r="Q961" s="341" t="n">
        <f aca="false">+[4]data1cf!P961</f>
        <v>11508.1433351467</v>
      </c>
      <c r="R961" s="341" t="n">
        <f aca="false">+[4]data1cf!Q961</f>
        <v>834.438172342825</v>
      </c>
      <c r="S961" s="341" t="n">
        <f aca="false">+[4]data1cf!R961</f>
        <v>0</v>
      </c>
      <c r="T961" s="341" t="n">
        <f aca="false">+[4]data1cf!S961</f>
        <v>0</v>
      </c>
      <c r="U961" s="341" t="n">
        <f aca="false">+[4]data1cf!T961</f>
        <v>0</v>
      </c>
      <c r="V961" s="341" t="n">
        <f aca="false">+[4]data1cf!U961</f>
        <v>0</v>
      </c>
      <c r="W961" s="341" t="n">
        <f aca="false">+[4]data1cf!V961</f>
        <v>0</v>
      </c>
      <c r="X961" s="341" t="n">
        <f aca="false">+[4]data1cf!W961</f>
        <v>0</v>
      </c>
      <c r="Y961" s="341" t="n">
        <f aca="false">+[4]data1cf!X961</f>
        <v>0</v>
      </c>
      <c r="Z961" s="341" t="n">
        <f aca="false">+[4]data1cf!Y961</f>
        <v>0</v>
      </c>
      <c r="AA961" s="341" t="n">
        <f aca="false">+[4]data1cf!Z961</f>
        <v>0</v>
      </c>
      <c r="AB961" s="341"/>
      <c r="AC961" s="342" t="n">
        <f aca="false">XNPV(0.1,B961:AA961,$B$1:$AA$1)</f>
        <v>19677.4375192021</v>
      </c>
      <c r="AD961" s="342" t="n">
        <f aca="false">SUMPRODUCT(B961:AA961,$B$1010:$AA$1010)</f>
        <v>44916.073096643</v>
      </c>
      <c r="AE961" s="343" t="n">
        <f aca="false">SUMPRODUCT(B961:AA961,$B$1012:$AA$1012)</f>
        <v>44579.8734826722</v>
      </c>
      <c r="AF961" s="344" t="n">
        <f aca="false">XIRR(B961:AA961,$B$1:$AA$1)</f>
        <v>0.146187319124121</v>
      </c>
      <c r="AG961" s="345" t="n">
        <f aca="false">1-EXP(-(1/0.25)*(AD961/ABS($AD$1010)))</f>
        <v>0.974085257915981</v>
      </c>
    </row>
    <row r="962" customFormat="false" ht="12.75" hidden="false" customHeight="false" outlineLevel="0" collapsed="false">
      <c r="A962" s="336"/>
      <c r="B962" s="341" t="n">
        <f aca="false">+[4]data1cf!A962</f>
        <v>-63814.7427674172</v>
      </c>
      <c r="C962" s="341" t="n">
        <f aca="false">+[4]data1cf!B962</f>
        <v>11897.4933380335</v>
      </c>
      <c r="D962" s="341" t="n">
        <f aca="false">+[4]data1cf!C962</f>
        <v>12851.8508357384</v>
      </c>
      <c r="E962" s="341" t="n">
        <f aca="false">+[4]data1cf!D962</f>
        <v>12595.2883539341</v>
      </c>
      <c r="F962" s="341" t="n">
        <f aca="false">+[4]data1cf!E962</f>
        <v>12294.5684047276</v>
      </c>
      <c r="G962" s="341" t="n">
        <f aca="false">+[4]data1cf!F962</f>
        <v>12021.3093697508</v>
      </c>
      <c r="H962" s="341" t="n">
        <f aca="false">+[4]data1cf!G962</f>
        <v>11702.833360719</v>
      </c>
      <c r="I962" s="341" t="n">
        <f aca="false">+[4]data1cf!H962</f>
        <v>11724.9225113178</v>
      </c>
      <c r="J962" s="341" t="n">
        <f aca="false">+[4]data1cf!I962</f>
        <v>11632.9773726421</v>
      </c>
      <c r="K962" s="341" t="n">
        <f aca="false">+[4]data1cf!J962</f>
        <v>11664.8011536333</v>
      </c>
      <c r="L962" s="341" t="n">
        <f aca="false">+[4]data1cf!K962</f>
        <v>11569.9939085329</v>
      </c>
      <c r="M962" s="341" t="n">
        <f aca="false">+[4]data1cf!L962</f>
        <v>11381.7708649365</v>
      </c>
      <c r="N962" s="341" t="n">
        <f aca="false">+[4]data1cf!M962</f>
        <v>11318.0548249017</v>
      </c>
      <c r="O962" s="341" t="n">
        <f aca="false">+[4]data1cf!N962</f>
        <v>11373.0345709837</v>
      </c>
      <c r="P962" s="341" t="n">
        <f aca="false">+[4]data1cf!O962</f>
        <v>11191.7980640931</v>
      </c>
      <c r="Q962" s="341" t="n">
        <f aca="false">+[4]data1cf!P962</f>
        <v>11417.3733992763</v>
      </c>
      <c r="R962" s="341" t="n">
        <f aca="false">+[4]data1cf!Q962</f>
        <v>731.929573645169</v>
      </c>
      <c r="S962" s="341" t="n">
        <f aca="false">+[4]data1cf!R962</f>
        <v>0</v>
      </c>
      <c r="T962" s="341" t="n">
        <f aca="false">+[4]data1cf!S962</f>
        <v>0</v>
      </c>
      <c r="U962" s="341" t="n">
        <f aca="false">+[4]data1cf!T962</f>
        <v>0</v>
      </c>
      <c r="V962" s="341" t="n">
        <f aca="false">+[4]data1cf!U962</f>
        <v>0</v>
      </c>
      <c r="W962" s="341" t="n">
        <f aca="false">+[4]data1cf!V962</f>
        <v>0</v>
      </c>
      <c r="X962" s="341" t="n">
        <f aca="false">+[4]data1cf!W962</f>
        <v>0</v>
      </c>
      <c r="Y962" s="341" t="n">
        <f aca="false">+[4]data1cf!X962</f>
        <v>0</v>
      </c>
      <c r="Z962" s="341" t="n">
        <f aca="false">+[4]data1cf!Y962</f>
        <v>0</v>
      </c>
      <c r="AA962" s="341" t="n">
        <f aca="false">+[4]data1cf!Z962</f>
        <v>0</v>
      </c>
      <c r="AB962" s="341"/>
      <c r="AC962" s="342" t="n">
        <f aca="false">XNPV(0.1,B962:AA962,$B$1:$AA$1)</f>
        <v>27094.539742041</v>
      </c>
      <c r="AD962" s="342" t="n">
        <f aca="false">SUMPRODUCT(B962:AA962,$B$1010:$AA$1010)</f>
        <v>51967.7941450172</v>
      </c>
      <c r="AE962" s="343" t="n">
        <f aca="false">SUMPRODUCT(B962:AA962,$B$1012:$AA$1012)</f>
        <v>51636.4332514418</v>
      </c>
      <c r="AF962" s="344" t="n">
        <f aca="false">XIRR(B962:AA962,$B$1:$AA$1)</f>
        <v>0.17086518518592</v>
      </c>
      <c r="AG962" s="345" t="n">
        <f aca="false">1-EXP(-(1/0.25)*(AD962/ABS($AD$1010)))</f>
        <v>0.985395813494619</v>
      </c>
    </row>
    <row r="963" customFormat="false" ht="12.75" hidden="false" customHeight="false" outlineLevel="0" collapsed="false">
      <c r="A963" s="336"/>
      <c r="B963" s="341" t="n">
        <f aca="false">+[4]data1cf!A963</f>
        <v>-69520.4703605643</v>
      </c>
      <c r="C963" s="341" t="n">
        <f aca="false">+[4]data1cf!B963</f>
        <v>11974.9782109563</v>
      </c>
      <c r="D963" s="341" t="n">
        <f aca="false">+[4]data1cf!C963</f>
        <v>13215.0894086498</v>
      </c>
      <c r="E963" s="341" t="n">
        <f aca="false">+[4]data1cf!D963</f>
        <v>12826.5484079488</v>
      </c>
      <c r="F963" s="341" t="n">
        <f aca="false">+[4]data1cf!E963</f>
        <v>12358.905125696</v>
      </c>
      <c r="G963" s="341" t="n">
        <f aca="false">+[4]data1cf!F963</f>
        <v>12079.7235489871</v>
      </c>
      <c r="H963" s="341" t="n">
        <f aca="false">+[4]data1cf!G963</f>
        <v>11968.6850835035</v>
      </c>
      <c r="I963" s="341" t="n">
        <f aca="false">+[4]data1cf!H963</f>
        <v>11717.1512326881</v>
      </c>
      <c r="J963" s="341" t="n">
        <f aca="false">+[4]data1cf!I963</f>
        <v>11841.4725167688</v>
      </c>
      <c r="K963" s="341" t="n">
        <f aca="false">+[4]data1cf!J963</f>
        <v>11656.6950433132</v>
      </c>
      <c r="L963" s="341" t="n">
        <f aca="false">+[4]data1cf!K963</f>
        <v>11634.6551856715</v>
      </c>
      <c r="M963" s="341" t="n">
        <f aca="false">+[4]data1cf!L963</f>
        <v>11547.8910043451</v>
      </c>
      <c r="N963" s="341" t="n">
        <f aca="false">+[4]data1cf!M963</f>
        <v>11666.1630260885</v>
      </c>
      <c r="O963" s="341" t="n">
        <f aca="false">+[4]data1cf!N963</f>
        <v>11452.5693668513</v>
      </c>
      <c r="P963" s="341" t="n">
        <f aca="false">+[4]data1cf!O963</f>
        <v>11438.8187465925</v>
      </c>
      <c r="Q963" s="341" t="n">
        <f aca="false">+[4]data1cf!P963</f>
        <v>11387.1645515265</v>
      </c>
      <c r="R963" s="341" t="n">
        <f aca="false">+[4]data1cf!Q963</f>
        <v>797.371986847528</v>
      </c>
      <c r="S963" s="341" t="n">
        <f aca="false">+[4]data1cf!R963</f>
        <v>0</v>
      </c>
      <c r="T963" s="341" t="n">
        <f aca="false">+[4]data1cf!S963</f>
        <v>0</v>
      </c>
      <c r="U963" s="341" t="n">
        <f aca="false">+[4]data1cf!T963</f>
        <v>0</v>
      </c>
      <c r="V963" s="341" t="n">
        <f aca="false">+[4]data1cf!U963</f>
        <v>0</v>
      </c>
      <c r="W963" s="341" t="n">
        <f aca="false">+[4]data1cf!V963</f>
        <v>0</v>
      </c>
      <c r="X963" s="341" t="n">
        <f aca="false">+[4]data1cf!W963</f>
        <v>0</v>
      </c>
      <c r="Y963" s="341" t="n">
        <f aca="false">+[4]data1cf!X963</f>
        <v>0</v>
      </c>
      <c r="Z963" s="341" t="n">
        <f aca="false">+[4]data1cf!Y963</f>
        <v>0</v>
      </c>
      <c r="AA963" s="341" t="n">
        <f aca="false">+[4]data1cf!Z963</f>
        <v>0</v>
      </c>
      <c r="AB963" s="341"/>
      <c r="AC963" s="342" t="n">
        <f aca="false">XNPV(0.1,B963:AA963,$B$1:$AA$1)</f>
        <v>22541.9716000864</v>
      </c>
      <c r="AD963" s="342" t="n">
        <f aca="false">SUMPRODUCT(B963:AA963,$B$1010:$AA$1010)</f>
        <v>47712.0101563657</v>
      </c>
      <c r="AE963" s="343" t="n">
        <f aca="false">SUMPRODUCT(B963:AA963,$B$1012:$AA$1012)</f>
        <v>47376.681460637</v>
      </c>
      <c r="AF963" s="344" t="n">
        <f aca="false">XIRR(B963:AA963,$B$1:$AA$1)</f>
        <v>0.154880806229233</v>
      </c>
      <c r="AG963" s="345" t="n">
        <f aca="false">1-EXP(-(1/0.25)*(AD963/ABS($AD$1010)))</f>
        <v>0.979356025670091</v>
      </c>
    </row>
    <row r="964" customFormat="false" ht="12.75" hidden="false" customHeight="false" outlineLevel="0" collapsed="false">
      <c r="A964" s="336"/>
      <c r="B964" s="341" t="n">
        <f aca="false">+[4]data1cf!A964</f>
        <v>-61303.4297488273</v>
      </c>
      <c r="C964" s="341" t="n">
        <f aca="false">+[4]data1cf!B964</f>
        <v>11930.0936736456</v>
      </c>
      <c r="D964" s="341" t="n">
        <f aca="false">+[4]data1cf!C964</f>
        <v>12711.6504008317</v>
      </c>
      <c r="E964" s="341" t="n">
        <f aca="false">+[4]data1cf!D964</f>
        <v>12469.6189509914</v>
      </c>
      <c r="F964" s="341" t="n">
        <f aca="false">+[4]data1cf!E964</f>
        <v>12180.2972604063</v>
      </c>
      <c r="G964" s="341" t="n">
        <f aca="false">+[4]data1cf!F964</f>
        <v>11980.5182076651</v>
      </c>
      <c r="H964" s="341" t="n">
        <f aca="false">+[4]data1cf!G964</f>
        <v>11689.0987777865</v>
      </c>
      <c r="I964" s="341" t="n">
        <f aca="false">+[4]data1cf!H964</f>
        <v>11722.2342274121</v>
      </c>
      <c r="J964" s="341" t="n">
        <f aca="false">+[4]data1cf!I964</f>
        <v>11572.0725995904</v>
      </c>
      <c r="K964" s="341" t="n">
        <f aca="false">+[4]data1cf!J964</f>
        <v>11445.2664112308</v>
      </c>
      <c r="L964" s="341" t="n">
        <f aca="false">+[4]data1cf!K964</f>
        <v>11479.0036282892</v>
      </c>
      <c r="M964" s="341" t="n">
        <f aca="false">+[4]data1cf!L964</f>
        <v>11468.671037511</v>
      </c>
      <c r="N964" s="341" t="n">
        <f aca="false">+[4]data1cf!M964</f>
        <v>11291.3056295521</v>
      </c>
      <c r="O964" s="341" t="n">
        <f aca="false">+[4]data1cf!N964</f>
        <v>11286.2142685655</v>
      </c>
      <c r="P964" s="341" t="n">
        <f aca="false">+[4]data1cf!O964</f>
        <v>11338.4491504646</v>
      </c>
      <c r="Q964" s="341" t="n">
        <f aca="false">+[4]data1cf!P964</f>
        <v>11256.0402421044</v>
      </c>
      <c r="R964" s="341" t="n">
        <f aca="false">+[4]data1cf!Q964</f>
        <v>703.12581784715</v>
      </c>
      <c r="S964" s="341" t="n">
        <f aca="false">+[4]data1cf!R964</f>
        <v>0</v>
      </c>
      <c r="T964" s="341" t="n">
        <f aca="false">+[4]data1cf!S964</f>
        <v>0</v>
      </c>
      <c r="U964" s="341" t="n">
        <f aca="false">+[4]data1cf!T964</f>
        <v>0</v>
      </c>
      <c r="V964" s="341" t="n">
        <f aca="false">+[4]data1cf!U964</f>
        <v>0</v>
      </c>
      <c r="W964" s="341" t="n">
        <f aca="false">+[4]data1cf!V964</f>
        <v>0</v>
      </c>
      <c r="X964" s="341" t="n">
        <f aca="false">+[4]data1cf!W964</f>
        <v>0</v>
      </c>
      <c r="Y964" s="341" t="n">
        <f aca="false">+[4]data1cf!X964</f>
        <v>0</v>
      </c>
      <c r="Z964" s="341" t="n">
        <f aca="false">+[4]data1cf!Y964</f>
        <v>0</v>
      </c>
      <c r="AA964" s="341" t="n">
        <f aca="false">+[4]data1cf!Z964</f>
        <v>0</v>
      </c>
      <c r="AB964" s="341"/>
      <c r="AC964" s="342" t="n">
        <f aca="false">XNPV(0.1,B964:AA964,$B$1:$AA$1)</f>
        <v>29146.79763817</v>
      </c>
      <c r="AD964" s="342" t="n">
        <f aca="false">SUMPRODUCT(B964:AA964,$B$1010:$AA$1010)</f>
        <v>53902.5596227131</v>
      </c>
      <c r="AE964" s="343" t="n">
        <f aca="false">SUMPRODUCT(B964:AA964,$B$1012:$AA$1012)</f>
        <v>53572.7145140049</v>
      </c>
      <c r="AF964" s="344" t="n">
        <f aca="false">XIRR(B964:AA964,$B$1:$AA$1)</f>
        <v>0.178844440801317</v>
      </c>
      <c r="AG964" s="345" t="n">
        <f aca="false">1-EXP(-(1/0.25)*(AD964/ABS($AD$1010)))</f>
        <v>0.98752212289162</v>
      </c>
    </row>
    <row r="965" customFormat="false" ht="12.75" hidden="false" customHeight="false" outlineLevel="0" collapsed="false">
      <c r="A965" s="336"/>
      <c r="B965" s="341" t="n">
        <f aca="false">+[4]data1cf!A965</f>
        <v>-62511.4095360466</v>
      </c>
      <c r="C965" s="341" t="n">
        <f aca="false">+[4]data1cf!B965</f>
        <v>11932.7844987462</v>
      </c>
      <c r="D965" s="341" t="n">
        <f aca="false">+[4]data1cf!C965</f>
        <v>12914.8833679155</v>
      </c>
      <c r="E965" s="341" t="n">
        <f aca="false">+[4]data1cf!D965</f>
        <v>12365.9372808252</v>
      </c>
      <c r="F965" s="341" t="n">
        <f aca="false">+[4]data1cf!E965</f>
        <v>12274.3592322895</v>
      </c>
      <c r="G965" s="341" t="n">
        <f aca="false">+[4]data1cf!F965</f>
        <v>12010.6876523881</v>
      </c>
      <c r="H965" s="341" t="n">
        <f aca="false">+[4]data1cf!G965</f>
        <v>11564.7273265977</v>
      </c>
      <c r="I965" s="341" t="n">
        <f aca="false">+[4]data1cf!H965</f>
        <v>11615.608454808</v>
      </c>
      <c r="J965" s="341" t="n">
        <f aca="false">+[4]data1cf!I965</f>
        <v>11599.0101935415</v>
      </c>
      <c r="K965" s="341" t="n">
        <f aca="false">+[4]data1cf!J965</f>
        <v>11496.62018392</v>
      </c>
      <c r="L965" s="341" t="n">
        <f aca="false">+[4]data1cf!K965</f>
        <v>11409.3631294323</v>
      </c>
      <c r="M965" s="341" t="n">
        <f aca="false">+[4]data1cf!L965</f>
        <v>11471.4807281892</v>
      </c>
      <c r="N965" s="341" t="n">
        <f aca="false">+[4]data1cf!M965</f>
        <v>11337.8225803183</v>
      </c>
      <c r="O965" s="341" t="n">
        <f aca="false">+[4]data1cf!N965</f>
        <v>11277.7872536564</v>
      </c>
      <c r="P965" s="341" t="n">
        <f aca="false">+[4]data1cf!O965</f>
        <v>11339.3203900559</v>
      </c>
      <c r="Q965" s="341" t="n">
        <f aca="false">+[4]data1cf!P965</f>
        <v>11273.399152445</v>
      </c>
      <c r="R965" s="341" t="n">
        <f aca="false">+[4]data1cf!Q965</f>
        <v>716.98086281464</v>
      </c>
      <c r="S965" s="341" t="n">
        <f aca="false">+[4]data1cf!R965</f>
        <v>0</v>
      </c>
      <c r="T965" s="341" t="n">
        <f aca="false">+[4]data1cf!S965</f>
        <v>0</v>
      </c>
      <c r="U965" s="341" t="n">
        <f aca="false">+[4]data1cf!T965</f>
        <v>0</v>
      </c>
      <c r="V965" s="341" t="n">
        <f aca="false">+[4]data1cf!U965</f>
        <v>0</v>
      </c>
      <c r="W965" s="341" t="n">
        <f aca="false">+[4]data1cf!V965</f>
        <v>0</v>
      </c>
      <c r="X965" s="341" t="n">
        <f aca="false">+[4]data1cf!W965</f>
        <v>0</v>
      </c>
      <c r="Y965" s="341" t="n">
        <f aca="false">+[4]data1cf!X965</f>
        <v>0</v>
      </c>
      <c r="Z965" s="341" t="n">
        <f aca="false">+[4]data1cf!Y965</f>
        <v>0</v>
      </c>
      <c r="AA965" s="341" t="n">
        <f aca="false">+[4]data1cf!Z965</f>
        <v>0</v>
      </c>
      <c r="AB965" s="341"/>
      <c r="AC965" s="342" t="n">
        <f aca="false">XNPV(0.1,B965:AA965,$B$1:$AA$1)</f>
        <v>28017.6526279217</v>
      </c>
      <c r="AD965" s="342" t="n">
        <f aca="false">SUMPRODUCT(B965:AA965,$B$1010:$AA$1010)</f>
        <v>52769.2913404046</v>
      </c>
      <c r="AE965" s="343" t="n">
        <f aca="false">SUMPRODUCT(B965:AA965,$B$1012:$AA$1012)</f>
        <v>52439.4804886922</v>
      </c>
      <c r="AF965" s="344" t="n">
        <f aca="false">XIRR(B965:AA965,$B$1:$AA$1)</f>
        <v>0.174665218739122</v>
      </c>
      <c r="AG965" s="345" t="n">
        <f aca="false">1-EXP(-(1/0.25)*(AD965/ABS($AD$1010)))</f>
        <v>0.986317414237414</v>
      </c>
    </row>
    <row r="966" customFormat="false" ht="12.75" hidden="false" customHeight="false" outlineLevel="0" collapsed="false">
      <c r="A966" s="336"/>
      <c r="B966" s="341" t="n">
        <f aca="false">+[4]data1cf!A966</f>
        <v>-65916.3094637433</v>
      </c>
      <c r="C966" s="341" t="n">
        <f aca="false">+[4]data1cf!B966</f>
        <v>11992.4495906204</v>
      </c>
      <c r="D966" s="341" t="n">
        <f aca="false">+[4]data1cf!C966</f>
        <v>12871.283043769</v>
      </c>
      <c r="E966" s="341" t="n">
        <f aca="false">+[4]data1cf!D966</f>
        <v>12521.6552326338</v>
      </c>
      <c r="F966" s="341" t="n">
        <f aca="false">+[4]data1cf!E966</f>
        <v>12281.080661305</v>
      </c>
      <c r="G966" s="341" t="n">
        <f aca="false">+[4]data1cf!F966</f>
        <v>12083.2387255348</v>
      </c>
      <c r="H966" s="341" t="n">
        <f aca="false">+[4]data1cf!G966</f>
        <v>11772.9854436154</v>
      </c>
      <c r="I966" s="341" t="n">
        <f aca="false">+[4]data1cf!H966</f>
        <v>11651.8242868017</v>
      </c>
      <c r="J966" s="341" t="n">
        <f aca="false">+[4]data1cf!I966</f>
        <v>11650.4644421992</v>
      </c>
      <c r="K966" s="341" t="n">
        <f aca="false">+[4]data1cf!J966</f>
        <v>11499.4945713029</v>
      </c>
      <c r="L966" s="341" t="n">
        <f aca="false">+[4]data1cf!K966</f>
        <v>11532.6366007788</v>
      </c>
      <c r="M966" s="341" t="n">
        <f aca="false">+[4]data1cf!L966</f>
        <v>11471.3009025449</v>
      </c>
      <c r="N966" s="341" t="n">
        <f aca="false">+[4]data1cf!M966</f>
        <v>11411.2929809633</v>
      </c>
      <c r="O966" s="341" t="n">
        <f aca="false">+[4]data1cf!N966</f>
        <v>11471.3875830726</v>
      </c>
      <c r="P966" s="341" t="n">
        <f aca="false">+[4]data1cf!O966</f>
        <v>11391.8452526557</v>
      </c>
      <c r="Q966" s="341" t="n">
        <f aca="false">+[4]data1cf!P966</f>
        <v>11193.3401314267</v>
      </c>
      <c r="R966" s="341" t="n">
        <f aca="false">+[4]data1cf!Q966</f>
        <v>756.03370302535</v>
      </c>
      <c r="S966" s="341" t="n">
        <f aca="false">+[4]data1cf!R966</f>
        <v>0</v>
      </c>
      <c r="T966" s="341" t="n">
        <f aca="false">+[4]data1cf!S966</f>
        <v>0</v>
      </c>
      <c r="U966" s="341" t="n">
        <f aca="false">+[4]data1cf!T966</f>
        <v>0</v>
      </c>
      <c r="V966" s="341" t="n">
        <f aca="false">+[4]data1cf!U966</f>
        <v>0</v>
      </c>
      <c r="W966" s="341" t="n">
        <f aca="false">+[4]data1cf!V966</f>
        <v>0</v>
      </c>
      <c r="X966" s="341" t="n">
        <f aca="false">+[4]data1cf!W966</f>
        <v>0</v>
      </c>
      <c r="Y966" s="341" t="n">
        <f aca="false">+[4]data1cf!X966</f>
        <v>0</v>
      </c>
      <c r="Z966" s="341" t="n">
        <f aca="false">+[4]data1cf!Y966</f>
        <v>0</v>
      </c>
      <c r="AA966" s="341" t="n">
        <f aca="false">+[4]data1cf!Z966</f>
        <v>0</v>
      </c>
      <c r="AB966" s="341"/>
      <c r="AC966" s="342" t="n">
        <f aca="false">XNPV(0.1,B966:AA966,$B$1:$AA$1)</f>
        <v>25088.853638608</v>
      </c>
      <c r="AD966" s="342" t="n">
        <f aca="false">SUMPRODUCT(B966:AA966,$B$1010:$AA$1010)</f>
        <v>49980.1080327197</v>
      </c>
      <c r="AE966" s="343" t="n">
        <f aca="false">SUMPRODUCT(B966:AA966,$B$1012:$AA$1012)</f>
        <v>49648.4527685766</v>
      </c>
      <c r="AF966" s="344" t="n">
        <f aca="false">XIRR(B966:AA966,$B$1:$AA$1)</f>
        <v>0.163909155385838</v>
      </c>
      <c r="AG966" s="345" t="n">
        <f aca="false">1-EXP(-(1/0.25)*(AD966/ABS($AD$1010)))</f>
        <v>0.982833442427642</v>
      </c>
    </row>
    <row r="967" customFormat="false" ht="12.75" hidden="false" customHeight="false" outlineLevel="0" collapsed="false">
      <c r="A967" s="336"/>
      <c r="B967" s="341" t="n">
        <f aca="false">+[4]data1cf!A967</f>
        <v>-63137.5841320481</v>
      </c>
      <c r="C967" s="341" t="n">
        <f aca="false">+[4]data1cf!B967</f>
        <v>12023.000798051</v>
      </c>
      <c r="D967" s="341" t="n">
        <f aca="false">+[4]data1cf!C967</f>
        <v>12908.9205975234</v>
      </c>
      <c r="E967" s="341" t="n">
        <f aca="false">+[4]data1cf!D967</f>
        <v>12426.0150819578</v>
      </c>
      <c r="F967" s="341" t="n">
        <f aca="false">+[4]data1cf!E967</f>
        <v>12239.1033599497</v>
      </c>
      <c r="G967" s="341" t="n">
        <f aca="false">+[4]data1cf!F967</f>
        <v>12119.8445095508</v>
      </c>
      <c r="H967" s="341" t="n">
        <f aca="false">+[4]data1cf!G967</f>
        <v>11858.2121947185</v>
      </c>
      <c r="I967" s="341" t="n">
        <f aca="false">+[4]data1cf!H967</f>
        <v>11582.8759070702</v>
      </c>
      <c r="J967" s="341" t="n">
        <f aca="false">+[4]data1cf!I967</f>
        <v>11606.8777783925</v>
      </c>
      <c r="K967" s="341" t="n">
        <f aca="false">+[4]data1cf!J967</f>
        <v>11603.2779187061</v>
      </c>
      <c r="L967" s="341" t="n">
        <f aca="false">+[4]data1cf!K967</f>
        <v>11478.1798820012</v>
      </c>
      <c r="M967" s="341" t="n">
        <f aca="false">+[4]data1cf!L967</f>
        <v>11499.5878028975</v>
      </c>
      <c r="N967" s="341" t="n">
        <f aca="false">+[4]data1cf!M967</f>
        <v>11311.8981259999</v>
      </c>
      <c r="O967" s="341" t="n">
        <f aca="false">+[4]data1cf!N967</f>
        <v>11272.1282433285</v>
      </c>
      <c r="P967" s="341" t="n">
        <f aca="false">+[4]data1cf!O967</f>
        <v>11233.0142413557</v>
      </c>
      <c r="Q967" s="341" t="n">
        <f aca="false">+[4]data1cf!P967</f>
        <v>11117.0924319804</v>
      </c>
      <c r="R967" s="341" t="n">
        <f aca="false">+[4]data1cf!Q967</f>
        <v>724.162834960939</v>
      </c>
      <c r="S967" s="341" t="n">
        <f aca="false">+[4]data1cf!R967</f>
        <v>0</v>
      </c>
      <c r="T967" s="341" t="n">
        <f aca="false">+[4]data1cf!S967</f>
        <v>0</v>
      </c>
      <c r="U967" s="341" t="n">
        <f aca="false">+[4]data1cf!T967</f>
        <v>0</v>
      </c>
      <c r="V967" s="341" t="n">
        <f aca="false">+[4]data1cf!U967</f>
        <v>0</v>
      </c>
      <c r="W967" s="341" t="n">
        <f aca="false">+[4]data1cf!V967</f>
        <v>0</v>
      </c>
      <c r="X967" s="341" t="n">
        <f aca="false">+[4]data1cf!W967</f>
        <v>0</v>
      </c>
      <c r="Y967" s="341" t="n">
        <f aca="false">+[4]data1cf!X967</f>
        <v>0</v>
      </c>
      <c r="Z967" s="341" t="n">
        <f aca="false">+[4]data1cf!Y967</f>
        <v>0</v>
      </c>
      <c r="AA967" s="341" t="n">
        <f aca="false">+[4]data1cf!Z967</f>
        <v>0</v>
      </c>
      <c r="AB967" s="341"/>
      <c r="AC967" s="342" t="n">
        <f aca="false">XNPV(0.1,B967:AA967,$B$1:$AA$1)</f>
        <v>27717.726119869</v>
      </c>
      <c r="AD967" s="342" t="n">
        <f aca="false">SUMPRODUCT(B967:AA967,$B$1010:$AA$1010)</f>
        <v>52522.0653455427</v>
      </c>
      <c r="AE967" s="343" t="n">
        <f aca="false">SUMPRODUCT(B967:AA967,$B$1012:$AA$1012)</f>
        <v>52191.7687248491</v>
      </c>
      <c r="AF967" s="344" t="n">
        <f aca="false">XIRR(B967:AA967,$B$1:$AA$1)</f>
        <v>0.173330141165309</v>
      </c>
      <c r="AG967" s="345" t="n">
        <f aca="false">1-EXP(-(1/0.25)*(AD967/ABS($AD$1010)))</f>
        <v>0.986039521731183</v>
      </c>
    </row>
    <row r="968" customFormat="false" ht="12.75" hidden="false" customHeight="false" outlineLevel="0" collapsed="false">
      <c r="A968" s="336"/>
      <c r="B968" s="341" t="n">
        <f aca="false">+[4]data1cf!A968</f>
        <v>-63127.7460926342</v>
      </c>
      <c r="C968" s="341" t="n">
        <f aca="false">+[4]data1cf!B968</f>
        <v>11918.5420185158</v>
      </c>
      <c r="D968" s="341" t="n">
        <f aca="false">+[4]data1cf!C968</f>
        <v>12742.4561681208</v>
      </c>
      <c r="E968" s="341" t="n">
        <f aca="false">+[4]data1cf!D968</f>
        <v>12708.1652341877</v>
      </c>
      <c r="F968" s="341" t="n">
        <f aca="false">+[4]data1cf!E968</f>
        <v>12290.8488942065</v>
      </c>
      <c r="G968" s="341" t="n">
        <f aca="false">+[4]data1cf!F968</f>
        <v>11900.0682960929</v>
      </c>
      <c r="H968" s="341" t="n">
        <f aca="false">+[4]data1cf!G968</f>
        <v>11705.8912962847</v>
      </c>
      <c r="I968" s="341" t="n">
        <f aca="false">+[4]data1cf!H968</f>
        <v>11675.2190528786</v>
      </c>
      <c r="J968" s="341" t="n">
        <f aca="false">+[4]data1cf!I968</f>
        <v>11533.941628899</v>
      </c>
      <c r="K968" s="341" t="n">
        <f aca="false">+[4]data1cf!J968</f>
        <v>11474.9028171919</v>
      </c>
      <c r="L968" s="341" t="n">
        <f aca="false">+[4]data1cf!K968</f>
        <v>11382.9221535272</v>
      </c>
      <c r="M968" s="341" t="n">
        <f aca="false">+[4]data1cf!L968</f>
        <v>11471.6514873144</v>
      </c>
      <c r="N968" s="341" t="n">
        <f aca="false">+[4]data1cf!M968</f>
        <v>11325.5356091617</v>
      </c>
      <c r="O968" s="341" t="n">
        <f aca="false">+[4]data1cf!N968</f>
        <v>11386.4157840017</v>
      </c>
      <c r="P968" s="341" t="n">
        <f aca="false">+[4]data1cf!O968</f>
        <v>11170.8650326191</v>
      </c>
      <c r="Q968" s="341" t="n">
        <f aca="false">+[4]data1cf!P968</f>
        <v>11362.0996641943</v>
      </c>
      <c r="R968" s="341" t="n">
        <f aca="false">+[4]data1cf!Q968</f>
        <v>724.049996584077</v>
      </c>
      <c r="S968" s="341" t="n">
        <f aca="false">+[4]data1cf!R968</f>
        <v>0</v>
      </c>
      <c r="T968" s="341" t="n">
        <f aca="false">+[4]data1cf!S968</f>
        <v>0</v>
      </c>
      <c r="U968" s="341" t="n">
        <f aca="false">+[4]data1cf!T968</f>
        <v>0</v>
      </c>
      <c r="V968" s="341" t="n">
        <f aca="false">+[4]data1cf!U968</f>
        <v>0</v>
      </c>
      <c r="W968" s="341" t="n">
        <f aca="false">+[4]data1cf!V968</f>
        <v>0</v>
      </c>
      <c r="X968" s="341" t="n">
        <f aca="false">+[4]data1cf!W968</f>
        <v>0</v>
      </c>
      <c r="Y968" s="341" t="n">
        <f aca="false">+[4]data1cf!X968</f>
        <v>0</v>
      </c>
      <c r="Z968" s="341" t="n">
        <f aca="false">+[4]data1cf!Y968</f>
        <v>0</v>
      </c>
      <c r="AA968" s="341" t="n">
        <f aca="false">+[4]data1cf!Z968</f>
        <v>0</v>
      </c>
      <c r="AB968" s="341"/>
      <c r="AC968" s="342" t="n">
        <f aca="false">XNPV(0.1,B968:AA968,$B$1:$AA$1)</f>
        <v>27512.0586589265</v>
      </c>
      <c r="AD968" s="342" t="n">
        <f aca="false">SUMPRODUCT(B968:AA968,$B$1010:$AA$1010)</f>
        <v>52287.6564302886</v>
      </c>
      <c r="AE968" s="343" t="n">
        <f aca="false">SUMPRODUCT(B968:AA968,$B$1012:$AA$1012)</f>
        <v>51957.57918738</v>
      </c>
      <c r="AF968" s="344" t="n">
        <f aca="false">XIRR(B968:AA968,$B$1:$AA$1)</f>
        <v>0.172725075965642</v>
      </c>
      <c r="AG968" s="345" t="n">
        <f aca="false">1-EXP(-(1/0.25)*(AD968/ABS($AD$1010)))</f>
        <v>0.985770825327039</v>
      </c>
    </row>
    <row r="969" customFormat="false" ht="12.75" hidden="false" customHeight="false" outlineLevel="0" collapsed="false">
      <c r="A969" s="336"/>
      <c r="B969" s="341" t="n">
        <f aca="false">+[4]data1cf!A969</f>
        <v>-71259.8878628946</v>
      </c>
      <c r="C969" s="341" t="n">
        <f aca="false">+[4]data1cf!B969</f>
        <v>11916.6951836173</v>
      </c>
      <c r="D969" s="341" t="n">
        <f aca="false">+[4]data1cf!C969</f>
        <v>13179.7645146214</v>
      </c>
      <c r="E969" s="341" t="n">
        <f aca="false">+[4]data1cf!D969</f>
        <v>12699.845687545</v>
      </c>
      <c r="F969" s="341" t="n">
        <f aca="false">+[4]data1cf!E969</f>
        <v>12385.2343378535</v>
      </c>
      <c r="G969" s="341" t="n">
        <f aca="false">+[4]data1cf!F969</f>
        <v>12122.428764412</v>
      </c>
      <c r="H969" s="341" t="n">
        <f aca="false">+[4]data1cf!G969</f>
        <v>12100.420870221</v>
      </c>
      <c r="I969" s="341" t="n">
        <f aca="false">+[4]data1cf!H969</f>
        <v>11782.9925255978</v>
      </c>
      <c r="J969" s="341" t="n">
        <f aca="false">+[4]data1cf!I969</f>
        <v>11759.1322744372</v>
      </c>
      <c r="K969" s="341" t="n">
        <f aca="false">+[4]data1cf!J969</f>
        <v>11737.4946112206</v>
      </c>
      <c r="L969" s="341" t="n">
        <f aca="false">+[4]data1cf!K969</f>
        <v>11681.8733721864</v>
      </c>
      <c r="M969" s="341" t="n">
        <f aca="false">+[4]data1cf!L969</f>
        <v>11644.7557524612</v>
      </c>
      <c r="N969" s="341" t="n">
        <f aca="false">+[4]data1cf!M969</f>
        <v>11557.3795852237</v>
      </c>
      <c r="O969" s="341" t="n">
        <f aca="false">+[4]data1cf!N969</f>
        <v>11511.699557718</v>
      </c>
      <c r="P969" s="341" t="n">
        <f aca="false">+[4]data1cf!O969</f>
        <v>11585.4638316627</v>
      </c>
      <c r="Q969" s="341" t="n">
        <f aca="false">+[4]data1cf!P969</f>
        <v>11439.1427882482</v>
      </c>
      <c r="R969" s="341" t="n">
        <f aca="false">+[4]data1cf!Q969</f>
        <v>817.322409832256</v>
      </c>
      <c r="S969" s="341" t="n">
        <f aca="false">+[4]data1cf!R969</f>
        <v>0</v>
      </c>
      <c r="T969" s="341" t="n">
        <f aca="false">+[4]data1cf!S969</f>
        <v>0</v>
      </c>
      <c r="U969" s="341" t="n">
        <f aca="false">+[4]data1cf!T969</f>
        <v>0</v>
      </c>
      <c r="V969" s="341" t="n">
        <f aca="false">+[4]data1cf!U969</f>
        <v>0</v>
      </c>
      <c r="W969" s="341" t="n">
        <f aca="false">+[4]data1cf!V969</f>
        <v>0</v>
      </c>
      <c r="X969" s="341" t="n">
        <f aca="false">+[4]data1cf!W969</f>
        <v>0</v>
      </c>
      <c r="Y969" s="341" t="n">
        <f aca="false">+[4]data1cf!X969</f>
        <v>0</v>
      </c>
      <c r="Z969" s="341" t="n">
        <f aca="false">+[4]data1cf!Y969</f>
        <v>0</v>
      </c>
      <c r="AA969" s="341" t="n">
        <f aca="false">+[4]data1cf!Z969</f>
        <v>0</v>
      </c>
      <c r="AB969" s="341"/>
      <c r="AC969" s="342" t="n">
        <f aca="false">XNPV(0.1,B969:AA969,$B$1:$AA$1)</f>
        <v>20863.5886665399</v>
      </c>
      <c r="AD969" s="342" t="n">
        <f aca="false">SUMPRODUCT(B969:AA969,$B$1010:$AA$1010)</f>
        <v>46104.2144667783</v>
      </c>
      <c r="AE969" s="343" t="n">
        <f aca="false">SUMPRODUCT(B969:AA969,$B$1012:$AA$1012)</f>
        <v>45767.8282485066</v>
      </c>
      <c r="AF969" s="344" t="n">
        <f aca="false">XIRR(B969:AA969,$B$1:$AA$1)</f>
        <v>0.149646229634208</v>
      </c>
      <c r="AG969" s="345" t="n">
        <f aca="false">1-EXP(-(1/0.25)*(AD969/ABS($AD$1010)))</f>
        <v>0.976472202304033</v>
      </c>
    </row>
    <row r="970" customFormat="false" ht="12.75" hidden="false" customHeight="false" outlineLevel="0" collapsed="false">
      <c r="A970" s="336"/>
      <c r="B970" s="341" t="n">
        <f aca="false">+[4]data1cf!A970</f>
        <v>-70304.7475096047</v>
      </c>
      <c r="C970" s="341" t="n">
        <f aca="false">+[4]data1cf!B970</f>
        <v>11975.5846862289</v>
      </c>
      <c r="D970" s="341" t="n">
        <f aca="false">+[4]data1cf!C970</f>
        <v>13067.0798089007</v>
      </c>
      <c r="E970" s="341" t="n">
        <f aca="false">+[4]data1cf!D970</f>
        <v>12882.9936890867</v>
      </c>
      <c r="F970" s="341" t="n">
        <f aca="false">+[4]data1cf!E970</f>
        <v>12565.8167486817</v>
      </c>
      <c r="G970" s="341" t="n">
        <f aca="false">+[4]data1cf!F970</f>
        <v>12089.9489880549</v>
      </c>
      <c r="H970" s="341" t="n">
        <f aca="false">+[4]data1cf!G970</f>
        <v>11934.1451557171</v>
      </c>
      <c r="I970" s="341" t="n">
        <f aca="false">+[4]data1cf!H970</f>
        <v>11931.6396450471</v>
      </c>
      <c r="J970" s="341" t="n">
        <f aca="false">+[4]data1cf!I970</f>
        <v>11883.232401989</v>
      </c>
      <c r="K970" s="341" t="n">
        <f aca="false">+[4]data1cf!J970</f>
        <v>11919.2019859817</v>
      </c>
      <c r="L970" s="341" t="n">
        <f aca="false">+[4]data1cf!K970</f>
        <v>11655.6969165127</v>
      </c>
      <c r="M970" s="341" t="n">
        <f aca="false">+[4]data1cf!L970</f>
        <v>11583.7941245789</v>
      </c>
      <c r="N970" s="341" t="n">
        <f aca="false">+[4]data1cf!M970</f>
        <v>11483.2721676759</v>
      </c>
      <c r="O970" s="341" t="n">
        <f aca="false">+[4]data1cf!N970</f>
        <v>11601.843973788</v>
      </c>
      <c r="P970" s="341" t="n">
        <f aca="false">+[4]data1cf!O970</f>
        <v>11494.7794047404</v>
      </c>
      <c r="Q970" s="341" t="n">
        <f aca="false">+[4]data1cf!P970</f>
        <v>11418.8680692446</v>
      </c>
      <c r="R970" s="341" t="n">
        <f aca="false">+[4]data1cf!Q970</f>
        <v>806.367332036161</v>
      </c>
      <c r="S970" s="341" t="n">
        <f aca="false">+[4]data1cf!R970</f>
        <v>0</v>
      </c>
      <c r="T970" s="341" t="n">
        <f aca="false">+[4]data1cf!S970</f>
        <v>0</v>
      </c>
      <c r="U970" s="341" t="n">
        <f aca="false">+[4]data1cf!T970</f>
        <v>0</v>
      </c>
      <c r="V970" s="341" t="n">
        <f aca="false">+[4]data1cf!U970</f>
        <v>0</v>
      </c>
      <c r="W970" s="341" t="n">
        <f aca="false">+[4]data1cf!V970</f>
        <v>0</v>
      </c>
      <c r="X970" s="341" t="n">
        <f aca="false">+[4]data1cf!W970</f>
        <v>0</v>
      </c>
      <c r="Y970" s="341" t="n">
        <f aca="false">+[4]data1cf!X970</f>
        <v>0</v>
      </c>
      <c r="Z970" s="341" t="n">
        <f aca="false">+[4]data1cf!Y970</f>
        <v>0</v>
      </c>
      <c r="AA970" s="341" t="n">
        <f aca="false">+[4]data1cf!Z970</f>
        <v>0</v>
      </c>
      <c r="AB970" s="341"/>
      <c r="AC970" s="342" t="n">
        <f aca="false">XNPV(0.1,B970:AA970,$B$1:$AA$1)</f>
        <v>22077.1655903752</v>
      </c>
      <c r="AD970" s="342" t="n">
        <f aca="false">SUMPRODUCT(B970:AA970,$B$1010:$AA$1010)</f>
        <v>47370.8389181947</v>
      </c>
      <c r="AE970" s="343" t="n">
        <f aca="false">SUMPRODUCT(B970:AA970,$B$1012:$AA$1012)</f>
        <v>47033.8984262435</v>
      </c>
      <c r="AF970" s="344" t="n">
        <f aca="false">XIRR(B970:AA970,$B$1:$AA$1)</f>
        <v>0.15313494337032</v>
      </c>
      <c r="AG970" s="345" t="n">
        <f aca="false">1-EXP(-(1/0.25)*(AD970/ABS($AD$1010)))</f>
        <v>0.978775199798805</v>
      </c>
    </row>
    <row r="971" customFormat="false" ht="12.75" hidden="false" customHeight="false" outlineLevel="0" collapsed="false">
      <c r="A971" s="336"/>
      <c r="B971" s="341" t="n">
        <f aca="false">+[4]data1cf!A971</f>
        <v>-71211.4800453333</v>
      </c>
      <c r="C971" s="341" t="n">
        <f aca="false">+[4]data1cf!B971</f>
        <v>12113.6095451549</v>
      </c>
      <c r="D971" s="341" t="n">
        <f aca="false">+[4]data1cf!C971</f>
        <v>13028.9715929487</v>
      </c>
      <c r="E971" s="341" t="n">
        <f aca="false">+[4]data1cf!D971</f>
        <v>12732.2539953179</v>
      </c>
      <c r="F971" s="341" t="n">
        <f aca="false">+[4]data1cf!E971</f>
        <v>12380.3285364839</v>
      </c>
      <c r="G971" s="341" t="n">
        <f aca="false">+[4]data1cf!F971</f>
        <v>12120.5043110997</v>
      </c>
      <c r="H971" s="341" t="n">
        <f aca="false">+[4]data1cf!G971</f>
        <v>11843.2144730806</v>
      </c>
      <c r="I971" s="341" t="n">
        <f aca="false">+[4]data1cf!H971</f>
        <v>11773.7407746352</v>
      </c>
      <c r="J971" s="341" t="n">
        <f aca="false">+[4]data1cf!I971</f>
        <v>11672.3036495546</v>
      </c>
      <c r="K971" s="341" t="n">
        <f aca="false">+[4]data1cf!J971</f>
        <v>11658.0981988936</v>
      </c>
      <c r="L971" s="341" t="n">
        <f aca="false">+[4]data1cf!K971</f>
        <v>11748.7477240828</v>
      </c>
      <c r="M971" s="341" t="n">
        <f aca="false">+[4]data1cf!L971</f>
        <v>11622.1023705504</v>
      </c>
      <c r="N971" s="341" t="n">
        <f aca="false">+[4]data1cf!M971</f>
        <v>11677.3716633123</v>
      </c>
      <c r="O971" s="341" t="n">
        <f aca="false">+[4]data1cf!N971</f>
        <v>11482.2863789293</v>
      </c>
      <c r="P971" s="341" t="n">
        <f aca="false">+[4]data1cf!O971</f>
        <v>11528.3096548543</v>
      </c>
      <c r="Q971" s="341" t="n">
        <f aca="false">+[4]data1cf!P971</f>
        <v>11340.3415711335</v>
      </c>
      <c r="R971" s="341" t="n">
        <f aca="false">+[4]data1cf!Q971</f>
        <v>816.767191527954</v>
      </c>
      <c r="S971" s="341" t="n">
        <f aca="false">+[4]data1cf!R971</f>
        <v>0</v>
      </c>
      <c r="T971" s="341" t="n">
        <f aca="false">+[4]data1cf!S971</f>
        <v>0</v>
      </c>
      <c r="U971" s="341" t="n">
        <f aca="false">+[4]data1cf!T971</f>
        <v>0</v>
      </c>
      <c r="V971" s="341" t="n">
        <f aca="false">+[4]data1cf!U971</f>
        <v>0</v>
      </c>
      <c r="W971" s="341" t="n">
        <f aca="false">+[4]data1cf!V971</f>
        <v>0</v>
      </c>
      <c r="X971" s="341" t="n">
        <f aca="false">+[4]data1cf!W971</f>
        <v>0</v>
      </c>
      <c r="Y971" s="341" t="n">
        <f aca="false">+[4]data1cf!X971</f>
        <v>0</v>
      </c>
      <c r="Z971" s="341" t="n">
        <f aca="false">+[4]data1cf!Y971</f>
        <v>0</v>
      </c>
      <c r="AA971" s="341" t="n">
        <f aca="false">+[4]data1cf!Z971</f>
        <v>0</v>
      </c>
      <c r="AB971" s="341"/>
      <c r="AC971" s="342" t="n">
        <f aca="false">XNPV(0.1,B971:AA971,$B$1:$AA$1)</f>
        <v>20770.9589682734</v>
      </c>
      <c r="AD971" s="342" t="n">
        <f aca="false">SUMPRODUCT(B971:AA971,$B$1010:$AA$1010)</f>
        <v>45938.2042444304</v>
      </c>
      <c r="AE971" s="343" t="n">
        <f aca="false">SUMPRODUCT(B971:AA971,$B$1012:$AA$1012)</f>
        <v>45602.7596799911</v>
      </c>
      <c r="AF971" s="344" t="n">
        <f aca="false">XIRR(B971:AA971,$B$1:$AA$1)</f>
        <v>0.149546887938173</v>
      </c>
      <c r="AG971" s="345" t="n">
        <f aca="false">1-EXP(-(1/0.25)*(AD971/ABS($AD$1010)))</f>
        <v>0.97615239209102</v>
      </c>
    </row>
    <row r="972" customFormat="false" ht="12.75" hidden="false" customHeight="false" outlineLevel="0" collapsed="false">
      <c r="A972" s="336"/>
      <c r="B972" s="341" t="n">
        <f aca="false">+[4]data1cf!A972</f>
        <v>-62943.8222789968</v>
      </c>
      <c r="C972" s="341" t="n">
        <f aca="false">+[4]data1cf!B972</f>
        <v>11966.6684511144</v>
      </c>
      <c r="D972" s="341" t="n">
        <f aca="false">+[4]data1cf!C972</f>
        <v>12867.9888650499</v>
      </c>
      <c r="E972" s="341" t="n">
        <f aca="false">+[4]data1cf!D972</f>
        <v>12452.1412092376</v>
      </c>
      <c r="F972" s="341" t="n">
        <f aca="false">+[4]data1cf!E972</f>
        <v>12259.064447959</v>
      </c>
      <c r="G972" s="341" t="n">
        <f aca="false">+[4]data1cf!F972</f>
        <v>12059.5974254244</v>
      </c>
      <c r="H972" s="341" t="n">
        <f aca="false">+[4]data1cf!G972</f>
        <v>11687.7201017638</v>
      </c>
      <c r="I972" s="341" t="n">
        <f aca="false">+[4]data1cf!H972</f>
        <v>11606.0166023601</v>
      </c>
      <c r="J972" s="341" t="n">
        <f aca="false">+[4]data1cf!I972</f>
        <v>11604.7477258052</v>
      </c>
      <c r="K972" s="341" t="n">
        <f aca="false">+[4]data1cf!J972</f>
        <v>11438.2990208248</v>
      </c>
      <c r="L972" s="341" t="n">
        <f aca="false">+[4]data1cf!K972</f>
        <v>11416.9983108433</v>
      </c>
      <c r="M972" s="341" t="n">
        <f aca="false">+[4]data1cf!L972</f>
        <v>11539.2986384465</v>
      </c>
      <c r="N972" s="341" t="n">
        <f aca="false">+[4]data1cf!M972</f>
        <v>11321.6094005774</v>
      </c>
      <c r="O972" s="341" t="n">
        <f aca="false">+[4]data1cf!N972</f>
        <v>11332.8959941059</v>
      </c>
      <c r="P972" s="341" t="n">
        <f aca="false">+[4]data1cf!O972</f>
        <v>11317.8358635002</v>
      </c>
      <c r="Q972" s="341" t="n">
        <f aca="false">+[4]data1cf!P972</f>
        <v>11260.1330098211</v>
      </c>
      <c r="R972" s="341" t="n">
        <f aca="false">+[4]data1cf!Q972</f>
        <v>721.940464011182</v>
      </c>
      <c r="S972" s="341" t="n">
        <f aca="false">+[4]data1cf!R972</f>
        <v>0</v>
      </c>
      <c r="T972" s="341" t="n">
        <f aca="false">+[4]data1cf!S972</f>
        <v>0</v>
      </c>
      <c r="U972" s="341" t="n">
        <f aca="false">+[4]data1cf!T972</f>
        <v>0</v>
      </c>
      <c r="V972" s="341" t="n">
        <f aca="false">+[4]data1cf!U972</f>
        <v>0</v>
      </c>
      <c r="W972" s="341" t="n">
        <f aca="false">+[4]data1cf!V972</f>
        <v>0</v>
      </c>
      <c r="X972" s="341" t="n">
        <f aca="false">+[4]data1cf!W972</f>
        <v>0</v>
      </c>
      <c r="Y972" s="341" t="n">
        <f aca="false">+[4]data1cf!X972</f>
        <v>0</v>
      </c>
      <c r="Z972" s="341" t="n">
        <f aca="false">+[4]data1cf!Y972</f>
        <v>0</v>
      </c>
      <c r="AA972" s="341" t="n">
        <f aca="false">+[4]data1cf!Z972</f>
        <v>0</v>
      </c>
      <c r="AB972" s="341"/>
      <c r="AC972" s="342" t="n">
        <f aca="false">XNPV(0.1,B972:AA972,$B$1:$AA$1)</f>
        <v>27734.1244098914</v>
      </c>
      <c r="AD972" s="342" t="n">
        <f aca="false">SUMPRODUCT(B972:AA972,$B$1010:$AA$1010)</f>
        <v>52520.2689068596</v>
      </c>
      <c r="AE972" s="343" t="n">
        <f aca="false">SUMPRODUCT(B972:AA972,$B$1012:$AA$1012)</f>
        <v>52190.0347786423</v>
      </c>
      <c r="AF972" s="344" t="n">
        <f aca="false">XIRR(B972:AA972,$B$1:$AA$1)</f>
        <v>0.173487430597368</v>
      </c>
      <c r="AG972" s="345" t="n">
        <f aca="false">1-EXP(-(1/0.25)*(AD972/ABS($AD$1010)))</f>
        <v>0.986037481940659</v>
      </c>
    </row>
    <row r="973" customFormat="false" ht="12.75" hidden="false" customHeight="false" outlineLevel="0" collapsed="false">
      <c r="A973" s="336"/>
      <c r="B973" s="341" t="n">
        <f aca="false">+[4]data1cf!A973</f>
        <v>-63072.9867582829</v>
      </c>
      <c r="C973" s="341" t="n">
        <f aca="false">+[4]data1cf!B973</f>
        <v>11842.397598425</v>
      </c>
      <c r="D973" s="341" t="n">
        <f aca="false">+[4]data1cf!C973</f>
        <v>12787.2988104332</v>
      </c>
      <c r="E973" s="341" t="n">
        <f aca="false">+[4]data1cf!D973</f>
        <v>12490.1887286807</v>
      </c>
      <c r="F973" s="341" t="n">
        <f aca="false">+[4]data1cf!E973</f>
        <v>12200.2147085709</v>
      </c>
      <c r="G973" s="341" t="n">
        <f aca="false">+[4]data1cf!F973</f>
        <v>11919.1353965706</v>
      </c>
      <c r="H973" s="341" t="n">
        <f aca="false">+[4]data1cf!G973</f>
        <v>11705.9136292016</v>
      </c>
      <c r="I973" s="341" t="n">
        <f aca="false">+[4]data1cf!H973</f>
        <v>11685.4353836322</v>
      </c>
      <c r="J973" s="341" t="n">
        <f aca="false">+[4]data1cf!I973</f>
        <v>11691.275192475</v>
      </c>
      <c r="K973" s="341" t="n">
        <f aca="false">+[4]data1cf!J973</f>
        <v>11501.3815105803</v>
      </c>
      <c r="L973" s="341" t="n">
        <f aca="false">+[4]data1cf!K973</f>
        <v>11645.6515467734</v>
      </c>
      <c r="M973" s="341" t="n">
        <f aca="false">+[4]data1cf!L973</f>
        <v>11483.6092389644</v>
      </c>
      <c r="N973" s="341" t="n">
        <f aca="false">+[4]data1cf!M973</f>
        <v>11549.6764559317</v>
      </c>
      <c r="O973" s="341" t="n">
        <f aca="false">+[4]data1cf!N973</f>
        <v>11365.0712674353</v>
      </c>
      <c r="P973" s="341" t="n">
        <f aca="false">+[4]data1cf!O973</f>
        <v>11186.4796844446</v>
      </c>
      <c r="Q973" s="341" t="n">
        <f aca="false">+[4]data1cf!P973</f>
        <v>11201.2994447652</v>
      </c>
      <c r="R973" s="341" t="n">
        <f aca="false">+[4]data1cf!Q973</f>
        <v>723.421928922801</v>
      </c>
      <c r="S973" s="341" t="n">
        <f aca="false">+[4]data1cf!R973</f>
        <v>0</v>
      </c>
      <c r="T973" s="341" t="n">
        <f aca="false">+[4]data1cf!S973</f>
        <v>0</v>
      </c>
      <c r="U973" s="341" t="n">
        <f aca="false">+[4]data1cf!T973</f>
        <v>0</v>
      </c>
      <c r="V973" s="341" t="n">
        <f aca="false">+[4]data1cf!U973</f>
        <v>0</v>
      </c>
      <c r="W973" s="341" t="n">
        <f aca="false">+[4]data1cf!V973</f>
        <v>0</v>
      </c>
      <c r="X973" s="341" t="n">
        <f aca="false">+[4]data1cf!W973</f>
        <v>0</v>
      </c>
      <c r="Y973" s="341" t="n">
        <f aca="false">+[4]data1cf!X973</f>
        <v>0</v>
      </c>
      <c r="Z973" s="341" t="n">
        <f aca="false">+[4]data1cf!Y973</f>
        <v>0</v>
      </c>
      <c r="AA973" s="341" t="n">
        <f aca="false">+[4]data1cf!Z973</f>
        <v>0</v>
      </c>
      <c r="AB973" s="341"/>
      <c r="AC973" s="342" t="n">
        <f aca="false">XNPV(0.1,B973:AA973,$B$1:$AA$1)</f>
        <v>27546.8062045516</v>
      </c>
      <c r="AD973" s="342" t="n">
        <f aca="false">SUMPRODUCT(B973:AA973,$B$1010:$AA$1010)</f>
        <v>52384.7795668035</v>
      </c>
      <c r="AE973" s="343" t="n">
        <f aca="false">SUMPRODUCT(B973:AA973,$B$1012:$AA$1012)</f>
        <v>52053.8163757246</v>
      </c>
      <c r="AF973" s="344" t="n">
        <f aca="false">XIRR(B973:AA973,$B$1:$AA$1)</f>
        <v>0.172633071068456</v>
      </c>
      <c r="AG973" s="345" t="n">
        <f aca="false">1-EXP(-(1/0.25)*(AD973/ABS($AD$1010)))</f>
        <v>0.985882776712955</v>
      </c>
    </row>
    <row r="974" customFormat="false" ht="12.75" hidden="false" customHeight="false" outlineLevel="0" collapsed="false">
      <c r="A974" s="336"/>
      <c r="B974" s="341" t="n">
        <f aca="false">+[4]data1cf!A974</f>
        <v>-72037.1743531046</v>
      </c>
      <c r="C974" s="341" t="n">
        <f aca="false">+[4]data1cf!B974</f>
        <v>12147.3261235813</v>
      </c>
      <c r="D974" s="341" t="n">
        <f aca="false">+[4]data1cf!C974</f>
        <v>13054.2757092486</v>
      </c>
      <c r="E974" s="341" t="n">
        <f aca="false">+[4]data1cf!D974</f>
        <v>12876.5150264696</v>
      </c>
      <c r="F974" s="341" t="n">
        <f aca="false">+[4]data1cf!E974</f>
        <v>12541.6037252705</v>
      </c>
      <c r="G974" s="341" t="n">
        <f aca="false">+[4]data1cf!F974</f>
        <v>12187.6039668702</v>
      </c>
      <c r="H974" s="341" t="n">
        <f aca="false">+[4]data1cf!G974</f>
        <v>11908.6121691928</v>
      </c>
      <c r="I974" s="341" t="n">
        <f aca="false">+[4]data1cf!H974</f>
        <v>11871.3617405049</v>
      </c>
      <c r="J974" s="341" t="n">
        <f aca="false">+[4]data1cf!I974</f>
        <v>11783.9669404008</v>
      </c>
      <c r="K974" s="341" t="n">
        <f aca="false">+[4]data1cf!J974</f>
        <v>11857.7567125578</v>
      </c>
      <c r="L974" s="341" t="n">
        <f aca="false">+[4]data1cf!K974</f>
        <v>11723.9177404506</v>
      </c>
      <c r="M974" s="341" t="n">
        <f aca="false">+[4]data1cf!L974</f>
        <v>11665.4477071049</v>
      </c>
      <c r="N974" s="341" t="n">
        <f aca="false">+[4]data1cf!M974</f>
        <v>11606.7988797587</v>
      </c>
      <c r="O974" s="341" t="n">
        <f aca="false">+[4]data1cf!N974</f>
        <v>11555.7175712907</v>
      </c>
      <c r="P974" s="341" t="n">
        <f aca="false">+[4]data1cf!O974</f>
        <v>11401.8797108529</v>
      </c>
      <c r="Q974" s="341" t="n">
        <f aca="false">+[4]data1cf!P974</f>
        <v>11360.8936741572</v>
      </c>
      <c r="R974" s="341" t="n">
        <f aca="false">+[4]data1cf!Q974</f>
        <v>826.237574960369</v>
      </c>
      <c r="S974" s="341" t="n">
        <f aca="false">+[4]data1cf!R974</f>
        <v>0</v>
      </c>
      <c r="T974" s="341" t="n">
        <f aca="false">+[4]data1cf!S974</f>
        <v>0</v>
      </c>
      <c r="U974" s="341" t="n">
        <f aca="false">+[4]data1cf!T974</f>
        <v>0</v>
      </c>
      <c r="V974" s="341" t="n">
        <f aca="false">+[4]data1cf!U974</f>
        <v>0</v>
      </c>
      <c r="W974" s="341" t="n">
        <f aca="false">+[4]data1cf!V974</f>
        <v>0</v>
      </c>
      <c r="X974" s="341" t="n">
        <f aca="false">+[4]data1cf!W974</f>
        <v>0</v>
      </c>
      <c r="Y974" s="341" t="n">
        <f aca="false">+[4]data1cf!X974</f>
        <v>0</v>
      </c>
      <c r="Z974" s="341" t="n">
        <f aca="false">+[4]data1cf!Y974</f>
        <v>0</v>
      </c>
      <c r="AA974" s="341" t="n">
        <f aca="false">+[4]data1cf!Z974</f>
        <v>0</v>
      </c>
      <c r="AB974" s="341"/>
      <c r="AC974" s="342" t="n">
        <f aca="false">XNPV(0.1,B974:AA974,$B$1:$AA$1)</f>
        <v>20458.7323554636</v>
      </c>
      <c r="AD974" s="342" t="n">
        <f aca="false">SUMPRODUCT(B974:AA974,$B$1010:$AA$1010)</f>
        <v>45743.2490447743</v>
      </c>
      <c r="AE974" s="343" t="n">
        <f aca="false">SUMPRODUCT(B974:AA974,$B$1012:$AA$1012)</f>
        <v>45406.4381256505</v>
      </c>
      <c r="AF974" s="344" t="n">
        <f aca="false">XIRR(B974:AA974,$B$1:$AA$1)</f>
        <v>0.14834641782892</v>
      </c>
      <c r="AG974" s="345" t="n">
        <f aca="false">1-EXP(-(1/0.25)*(AD974/ABS($AD$1010)))</f>
        <v>0.975771266342785</v>
      </c>
    </row>
    <row r="975" customFormat="false" ht="12.75" hidden="false" customHeight="false" outlineLevel="0" collapsed="false">
      <c r="A975" s="336"/>
      <c r="B975" s="341" t="n">
        <f aca="false">+[4]data1cf!A975</f>
        <v>-62619.9818732962</v>
      </c>
      <c r="C975" s="341" t="n">
        <f aca="false">+[4]data1cf!B975</f>
        <v>11925.2066376071</v>
      </c>
      <c r="D975" s="341" t="n">
        <f aca="false">+[4]data1cf!C975</f>
        <v>12731.1278082295</v>
      </c>
      <c r="E975" s="341" t="n">
        <f aca="false">+[4]data1cf!D975</f>
        <v>12604.1090579929</v>
      </c>
      <c r="F975" s="341" t="n">
        <f aca="false">+[4]data1cf!E975</f>
        <v>12321.3555134927</v>
      </c>
      <c r="G975" s="341" t="n">
        <f aca="false">+[4]data1cf!F975</f>
        <v>11890.8841768503</v>
      </c>
      <c r="H975" s="341" t="n">
        <f aca="false">+[4]data1cf!G975</f>
        <v>11783.4907756608</v>
      </c>
      <c r="I975" s="341" t="n">
        <f aca="false">+[4]data1cf!H975</f>
        <v>11612.31711993</v>
      </c>
      <c r="J975" s="341" t="n">
        <f aca="false">+[4]data1cf!I975</f>
        <v>11601.5608411108</v>
      </c>
      <c r="K975" s="341" t="n">
        <f aca="false">+[4]data1cf!J975</f>
        <v>11516.9994698757</v>
      </c>
      <c r="L975" s="341" t="n">
        <f aca="false">+[4]data1cf!K975</f>
        <v>11486.1066818363</v>
      </c>
      <c r="M975" s="341" t="n">
        <f aca="false">+[4]data1cf!L975</f>
        <v>11189.8960483726</v>
      </c>
      <c r="N975" s="341" t="n">
        <f aca="false">+[4]data1cf!M975</f>
        <v>11392.5451509096</v>
      </c>
      <c r="O975" s="341" t="n">
        <f aca="false">+[4]data1cf!N975</f>
        <v>11245.2709910671</v>
      </c>
      <c r="P975" s="341" t="n">
        <f aca="false">+[4]data1cf!O975</f>
        <v>11202.7892588457</v>
      </c>
      <c r="Q975" s="341" t="n">
        <f aca="false">+[4]data1cf!P975</f>
        <v>11359.1777757344</v>
      </c>
      <c r="R975" s="341" t="n">
        <f aca="false">+[4]data1cf!Q975</f>
        <v>718.226144093958</v>
      </c>
      <c r="S975" s="341" t="n">
        <f aca="false">+[4]data1cf!R975</f>
        <v>0</v>
      </c>
      <c r="T975" s="341" t="n">
        <f aca="false">+[4]data1cf!S975</f>
        <v>0</v>
      </c>
      <c r="U975" s="341" t="n">
        <f aca="false">+[4]data1cf!T975</f>
        <v>0</v>
      </c>
      <c r="V975" s="341" t="n">
        <f aca="false">+[4]data1cf!U975</f>
        <v>0</v>
      </c>
      <c r="W975" s="341" t="n">
        <f aca="false">+[4]data1cf!V975</f>
        <v>0</v>
      </c>
      <c r="X975" s="341" t="n">
        <f aca="false">+[4]data1cf!W975</f>
        <v>0</v>
      </c>
      <c r="Y975" s="341" t="n">
        <f aca="false">+[4]data1cf!X975</f>
        <v>0</v>
      </c>
      <c r="Z975" s="341" t="n">
        <f aca="false">+[4]data1cf!Y975</f>
        <v>0</v>
      </c>
      <c r="AA975" s="341" t="n">
        <f aca="false">+[4]data1cf!Z975</f>
        <v>0</v>
      </c>
      <c r="AB975" s="341"/>
      <c r="AC975" s="342" t="n">
        <f aca="false">XNPV(0.1,B975:AA975,$B$1:$AA$1)</f>
        <v>27942.3732139581</v>
      </c>
      <c r="AD975" s="342" t="n">
        <f aca="false">SUMPRODUCT(B975:AA975,$B$1010:$AA$1010)</f>
        <v>52693.1007433914</v>
      </c>
      <c r="AE975" s="343" t="n">
        <f aca="false">SUMPRODUCT(B975:AA975,$B$1012:$AA$1012)</f>
        <v>52363.4192197318</v>
      </c>
      <c r="AF975" s="344" t="n">
        <f aca="false">XIRR(B975:AA975,$B$1:$AA$1)</f>
        <v>0.174381948466356</v>
      </c>
      <c r="AG975" s="345" t="n">
        <f aca="false">1-EXP(-(1/0.25)*(AD975/ABS($AD$1010)))</f>
        <v>0.986232367640547</v>
      </c>
    </row>
    <row r="976" customFormat="false" ht="12.75" hidden="false" customHeight="false" outlineLevel="0" collapsed="false">
      <c r="A976" s="336"/>
      <c r="B976" s="341" t="n">
        <f aca="false">+[4]data1cf!A976</f>
        <v>-67454.9174642726</v>
      </c>
      <c r="C976" s="341" t="n">
        <f aca="false">+[4]data1cf!B976</f>
        <v>11924.9001291712</v>
      </c>
      <c r="D976" s="341" t="n">
        <f aca="false">+[4]data1cf!C976</f>
        <v>12896.1794291282</v>
      </c>
      <c r="E976" s="341" t="n">
        <f aca="false">+[4]data1cf!D976</f>
        <v>12623.2863398712</v>
      </c>
      <c r="F976" s="341" t="n">
        <f aca="false">+[4]data1cf!E976</f>
        <v>12420.3826326609</v>
      </c>
      <c r="G976" s="341" t="n">
        <f aca="false">+[4]data1cf!F976</f>
        <v>12109.1134112482</v>
      </c>
      <c r="H976" s="341" t="n">
        <f aca="false">+[4]data1cf!G976</f>
        <v>11879.8439782478</v>
      </c>
      <c r="I976" s="341" t="n">
        <f aca="false">+[4]data1cf!H976</f>
        <v>11746.9529842448</v>
      </c>
      <c r="J976" s="341" t="n">
        <f aca="false">+[4]data1cf!I976</f>
        <v>11744.8266818725</v>
      </c>
      <c r="K976" s="341" t="n">
        <f aca="false">+[4]data1cf!J976</f>
        <v>11599.1800182014</v>
      </c>
      <c r="L976" s="341" t="n">
        <f aca="false">+[4]data1cf!K976</f>
        <v>11543.9797477834</v>
      </c>
      <c r="M976" s="341" t="n">
        <f aca="false">+[4]data1cf!L976</f>
        <v>11556.819435543</v>
      </c>
      <c r="N976" s="341" t="n">
        <f aca="false">+[4]data1cf!M976</f>
        <v>11490.1187262803</v>
      </c>
      <c r="O976" s="341" t="n">
        <f aca="false">+[4]data1cf!N976</f>
        <v>11394.7313704683</v>
      </c>
      <c r="P976" s="341" t="n">
        <f aca="false">+[4]data1cf!O976</f>
        <v>11338.2202442332</v>
      </c>
      <c r="Q976" s="341" t="n">
        <f aca="false">+[4]data1cf!P976</f>
        <v>11321.3732111243</v>
      </c>
      <c r="R976" s="341" t="n">
        <f aca="false">+[4]data1cf!Q976</f>
        <v>773.68092134822</v>
      </c>
      <c r="S976" s="341" t="n">
        <f aca="false">+[4]data1cf!R976</f>
        <v>0</v>
      </c>
      <c r="T976" s="341" t="n">
        <f aca="false">+[4]data1cf!S976</f>
        <v>0</v>
      </c>
      <c r="U976" s="341" t="n">
        <f aca="false">+[4]data1cf!T976</f>
        <v>0</v>
      </c>
      <c r="V976" s="341" t="n">
        <f aca="false">+[4]data1cf!U976</f>
        <v>0</v>
      </c>
      <c r="W976" s="341" t="n">
        <f aca="false">+[4]data1cf!V976</f>
        <v>0</v>
      </c>
      <c r="X976" s="341" t="n">
        <f aca="false">+[4]data1cf!W976</f>
        <v>0</v>
      </c>
      <c r="Y976" s="341" t="n">
        <f aca="false">+[4]data1cf!X976</f>
        <v>0</v>
      </c>
      <c r="Z976" s="341" t="n">
        <f aca="false">+[4]data1cf!Y976</f>
        <v>0</v>
      </c>
      <c r="AA976" s="341" t="n">
        <f aca="false">+[4]data1cf!Z976</f>
        <v>0</v>
      </c>
      <c r="AB976" s="341"/>
      <c r="AC976" s="342" t="n">
        <f aca="false">XNPV(0.1,B976:AA976,$B$1:$AA$1)</f>
        <v>23949.8341671015</v>
      </c>
      <c r="AD976" s="342" t="n">
        <f aca="false">SUMPRODUCT(B976:AA976,$B$1010:$AA$1010)</f>
        <v>48969.4678556108</v>
      </c>
      <c r="AE976" s="343" t="n">
        <f aca="false">SUMPRODUCT(B976:AA976,$B$1012:$AA$1012)</f>
        <v>48636.1783283457</v>
      </c>
      <c r="AF976" s="344" t="n">
        <f aca="false">XIRR(B976:AA976,$B$1:$AA$1)</f>
        <v>0.159759861230234</v>
      </c>
      <c r="AG976" s="345" t="n">
        <f aca="false">1-EXP(-(1/0.25)*(AD976/ABS($AD$1010)))</f>
        <v>0.981362853584154</v>
      </c>
    </row>
    <row r="977" customFormat="false" ht="12.75" hidden="false" customHeight="false" outlineLevel="0" collapsed="false">
      <c r="A977" s="336"/>
      <c r="B977" s="341" t="n">
        <f aca="false">+[4]data1cf!A977</f>
        <v>-62465.9319820841</v>
      </c>
      <c r="C977" s="341" t="n">
        <f aca="false">+[4]data1cf!B977</f>
        <v>11870.9972453394</v>
      </c>
      <c r="D977" s="341" t="n">
        <f aca="false">+[4]data1cf!C977</f>
        <v>12828.8032706649</v>
      </c>
      <c r="E977" s="341" t="n">
        <f aca="false">+[4]data1cf!D977</f>
        <v>12512.679733097</v>
      </c>
      <c r="F977" s="341" t="n">
        <f aca="false">+[4]data1cf!E977</f>
        <v>12266.0637850314</v>
      </c>
      <c r="G977" s="341" t="n">
        <f aca="false">+[4]data1cf!F977</f>
        <v>11985.9919444107</v>
      </c>
      <c r="H977" s="341" t="n">
        <f aca="false">+[4]data1cf!G977</f>
        <v>11616.7904396736</v>
      </c>
      <c r="I977" s="341" t="n">
        <f aca="false">+[4]data1cf!H977</f>
        <v>11660.71528758</v>
      </c>
      <c r="J977" s="341" t="n">
        <f aca="false">+[4]data1cf!I977</f>
        <v>11531.8339345511</v>
      </c>
      <c r="K977" s="341" t="n">
        <f aca="false">+[4]data1cf!J977</f>
        <v>11449.3863192745</v>
      </c>
      <c r="L977" s="341" t="n">
        <f aca="false">+[4]data1cf!K977</f>
        <v>11547.4164929592</v>
      </c>
      <c r="M977" s="341" t="n">
        <f aca="false">+[4]data1cf!L977</f>
        <v>11442.2046317466</v>
      </c>
      <c r="N977" s="341" t="n">
        <f aca="false">+[4]data1cf!M977</f>
        <v>11329.1004278367</v>
      </c>
      <c r="O977" s="341" t="n">
        <f aca="false">+[4]data1cf!N977</f>
        <v>11189.8543610094</v>
      </c>
      <c r="P977" s="341" t="n">
        <f aca="false">+[4]data1cf!O977</f>
        <v>11207.4503761368</v>
      </c>
      <c r="Q977" s="341" t="n">
        <f aca="false">+[4]data1cf!P977</f>
        <v>11286.772932569</v>
      </c>
      <c r="R977" s="341" t="n">
        <f aca="false">+[4]data1cf!Q977</f>
        <v>716.459253461712</v>
      </c>
      <c r="S977" s="341" t="n">
        <f aca="false">+[4]data1cf!R977</f>
        <v>0</v>
      </c>
      <c r="T977" s="341" t="n">
        <f aca="false">+[4]data1cf!S977</f>
        <v>0</v>
      </c>
      <c r="U977" s="341" t="n">
        <f aca="false">+[4]data1cf!T977</f>
        <v>0</v>
      </c>
      <c r="V977" s="341" t="n">
        <f aca="false">+[4]data1cf!U977</f>
        <v>0</v>
      </c>
      <c r="W977" s="341" t="n">
        <f aca="false">+[4]data1cf!V977</f>
        <v>0</v>
      </c>
      <c r="X977" s="341" t="n">
        <f aca="false">+[4]data1cf!W977</f>
        <v>0</v>
      </c>
      <c r="Y977" s="341" t="n">
        <f aca="false">+[4]data1cf!X977</f>
        <v>0</v>
      </c>
      <c r="Z977" s="341" t="n">
        <f aca="false">+[4]data1cf!Y977</f>
        <v>0</v>
      </c>
      <c r="AA977" s="341" t="n">
        <f aca="false">+[4]data1cf!Z977</f>
        <v>0</v>
      </c>
      <c r="AB977" s="341"/>
      <c r="AC977" s="342" t="n">
        <f aca="false">XNPV(0.1,B977:AA977,$B$1:$AA$1)</f>
        <v>28009.3273887318</v>
      </c>
      <c r="AD977" s="342" t="n">
        <f aca="false">SUMPRODUCT(B977:AA977,$B$1010:$AA$1010)</f>
        <v>52743.1237199919</v>
      </c>
      <c r="AE977" s="343" t="n">
        <f aca="false">SUMPRODUCT(B977:AA977,$B$1012:$AA$1012)</f>
        <v>52413.6389346034</v>
      </c>
      <c r="AF977" s="344" t="n">
        <f aca="false">XIRR(B977:AA977,$B$1:$AA$1)</f>
        <v>0.17469536864261</v>
      </c>
      <c r="AG977" s="345" t="n">
        <f aca="false">1-EXP(-(1/0.25)*(AD977/ABS($AD$1010)))</f>
        <v>0.98628826442486</v>
      </c>
    </row>
    <row r="978" customFormat="false" ht="12.75" hidden="false" customHeight="false" outlineLevel="0" collapsed="false">
      <c r="A978" s="336"/>
      <c r="B978" s="341" t="n">
        <f aca="false">+[4]data1cf!A978</f>
        <v>-70277.8376844236</v>
      </c>
      <c r="C978" s="341" t="n">
        <f aca="false">+[4]data1cf!B978</f>
        <v>11968.2115685934</v>
      </c>
      <c r="D978" s="341" t="n">
        <f aca="false">+[4]data1cf!C978</f>
        <v>13028.648967417</v>
      </c>
      <c r="E978" s="341" t="n">
        <f aca="false">+[4]data1cf!D978</f>
        <v>12898.7783054315</v>
      </c>
      <c r="F978" s="341" t="n">
        <f aca="false">+[4]data1cf!E978</f>
        <v>12544.116101619</v>
      </c>
      <c r="G978" s="341" t="n">
        <f aca="false">+[4]data1cf!F978</f>
        <v>12076.1111911114</v>
      </c>
      <c r="H978" s="341" t="n">
        <f aca="false">+[4]data1cf!G978</f>
        <v>11963.2449869105</v>
      </c>
      <c r="I978" s="341" t="n">
        <f aca="false">+[4]data1cf!H978</f>
        <v>11790.3238288846</v>
      </c>
      <c r="J978" s="341" t="n">
        <f aca="false">+[4]data1cf!I978</f>
        <v>11796.1459895285</v>
      </c>
      <c r="K978" s="341" t="n">
        <f aca="false">+[4]data1cf!J978</f>
        <v>11755.8053401797</v>
      </c>
      <c r="L978" s="341" t="n">
        <f aca="false">+[4]data1cf!K978</f>
        <v>11537.5460720744</v>
      </c>
      <c r="M978" s="341" t="n">
        <f aca="false">+[4]data1cf!L978</f>
        <v>11703.7471927217</v>
      </c>
      <c r="N978" s="341" t="n">
        <f aca="false">+[4]data1cf!M978</f>
        <v>11638.7824431564</v>
      </c>
      <c r="O978" s="341" t="n">
        <f aca="false">+[4]data1cf!N978</f>
        <v>11593.9484462174</v>
      </c>
      <c r="P978" s="341" t="n">
        <f aca="false">+[4]data1cf!O978</f>
        <v>11401.8805260779</v>
      </c>
      <c r="Q978" s="341" t="n">
        <f aca="false">+[4]data1cf!P978</f>
        <v>11463.4553685884</v>
      </c>
      <c r="R978" s="341" t="n">
        <f aca="false">+[4]data1cf!Q978</f>
        <v>806.058687105265</v>
      </c>
      <c r="S978" s="341" t="n">
        <f aca="false">+[4]data1cf!R978</f>
        <v>0</v>
      </c>
      <c r="T978" s="341" t="n">
        <f aca="false">+[4]data1cf!S978</f>
        <v>0</v>
      </c>
      <c r="U978" s="341" t="n">
        <f aca="false">+[4]data1cf!T978</f>
        <v>0</v>
      </c>
      <c r="V978" s="341" t="n">
        <f aca="false">+[4]data1cf!U978</f>
        <v>0</v>
      </c>
      <c r="W978" s="341" t="n">
        <f aca="false">+[4]data1cf!V978</f>
        <v>0</v>
      </c>
      <c r="X978" s="341" t="n">
        <f aca="false">+[4]data1cf!W978</f>
        <v>0</v>
      </c>
      <c r="Y978" s="341" t="n">
        <f aca="false">+[4]data1cf!X978</f>
        <v>0</v>
      </c>
      <c r="Z978" s="341" t="n">
        <f aca="false">+[4]data1cf!Y978</f>
        <v>0</v>
      </c>
      <c r="AA978" s="341" t="n">
        <f aca="false">+[4]data1cf!Z978</f>
        <v>0</v>
      </c>
      <c r="AB978" s="341"/>
      <c r="AC978" s="342" t="n">
        <f aca="false">XNPV(0.1,B978:AA978,$B$1:$AA$1)</f>
        <v>21918.0184629324</v>
      </c>
      <c r="AD978" s="342" t="n">
        <f aca="false">SUMPRODUCT(B978:AA978,$B$1010:$AA$1010)</f>
        <v>47158.4004746932</v>
      </c>
      <c r="AE978" s="343" t="n">
        <f aca="false">SUMPRODUCT(B978:AA978,$B$1012:$AA$1012)</f>
        <v>46822.0768755651</v>
      </c>
      <c r="AF978" s="344" t="n">
        <f aca="false">XIRR(B978:AA978,$B$1:$AA$1)</f>
        <v>0.152790227876383</v>
      </c>
      <c r="AG978" s="345" t="n">
        <f aca="false">1-EXP(-(1/0.25)*(AD978/ABS($AD$1010)))</f>
        <v>0.978405307766837</v>
      </c>
    </row>
    <row r="979" customFormat="false" ht="12.75" hidden="false" customHeight="false" outlineLevel="0" collapsed="false">
      <c r="A979" s="336"/>
      <c r="B979" s="341" t="n">
        <f aca="false">+[4]data1cf!A979</f>
        <v>-70149.1312461575</v>
      </c>
      <c r="C979" s="341" t="n">
        <f aca="false">+[4]data1cf!B979</f>
        <v>11793.170261817</v>
      </c>
      <c r="D979" s="341" t="n">
        <f aca="false">+[4]data1cf!C979</f>
        <v>13095.7862266601</v>
      </c>
      <c r="E979" s="341" t="n">
        <f aca="false">+[4]data1cf!D979</f>
        <v>12673.8532650857</v>
      </c>
      <c r="F979" s="341" t="n">
        <f aca="false">+[4]data1cf!E979</f>
        <v>12239.8153415248</v>
      </c>
      <c r="G979" s="341" t="n">
        <f aca="false">+[4]data1cf!F979</f>
        <v>12035.0895418363</v>
      </c>
      <c r="H979" s="341" t="n">
        <f aca="false">+[4]data1cf!G979</f>
        <v>11972.3479980196</v>
      </c>
      <c r="I979" s="341" t="n">
        <f aca="false">+[4]data1cf!H979</f>
        <v>11795.4301823487</v>
      </c>
      <c r="J979" s="341" t="n">
        <f aca="false">+[4]data1cf!I979</f>
        <v>11668.7254388846</v>
      </c>
      <c r="K979" s="341" t="n">
        <f aca="false">+[4]data1cf!J979</f>
        <v>11774.1109421753</v>
      </c>
      <c r="L979" s="341" t="n">
        <f aca="false">+[4]data1cf!K979</f>
        <v>11564.8196616783</v>
      </c>
      <c r="M979" s="341" t="n">
        <f aca="false">+[4]data1cf!L979</f>
        <v>11504.7052685449</v>
      </c>
      <c r="N979" s="341" t="n">
        <f aca="false">+[4]data1cf!M979</f>
        <v>11584.7079298372</v>
      </c>
      <c r="O979" s="341" t="n">
        <f aca="false">+[4]data1cf!N979</f>
        <v>11591.0302111568</v>
      </c>
      <c r="P979" s="341" t="n">
        <f aca="false">+[4]data1cf!O979</f>
        <v>11471.7676243289</v>
      </c>
      <c r="Q979" s="341" t="n">
        <f aca="false">+[4]data1cf!P979</f>
        <v>11549.8336815447</v>
      </c>
      <c r="R979" s="341" t="n">
        <f aca="false">+[4]data1cf!Q979</f>
        <v>804.582475740928</v>
      </c>
      <c r="S979" s="341" t="n">
        <f aca="false">+[4]data1cf!R979</f>
        <v>0</v>
      </c>
      <c r="T979" s="341" t="n">
        <f aca="false">+[4]data1cf!S979</f>
        <v>0</v>
      </c>
      <c r="U979" s="341" t="n">
        <f aca="false">+[4]data1cf!T979</f>
        <v>0</v>
      </c>
      <c r="V979" s="341" t="n">
        <f aca="false">+[4]data1cf!U979</f>
        <v>0</v>
      </c>
      <c r="W979" s="341" t="n">
        <f aca="false">+[4]data1cf!V979</f>
        <v>0</v>
      </c>
      <c r="X979" s="341" t="n">
        <f aca="false">+[4]data1cf!W979</f>
        <v>0</v>
      </c>
      <c r="Y979" s="341" t="n">
        <f aca="false">+[4]data1cf!X979</f>
        <v>0</v>
      </c>
      <c r="Z979" s="341" t="n">
        <f aca="false">+[4]data1cf!Y979</f>
        <v>0</v>
      </c>
      <c r="AA979" s="341" t="n">
        <f aca="false">+[4]data1cf!Z979</f>
        <v>0</v>
      </c>
      <c r="AB979" s="341"/>
      <c r="AC979" s="342" t="n">
        <f aca="false">XNPV(0.1,B979:AA979,$B$1:$AA$1)</f>
        <v>21458.4301432828</v>
      </c>
      <c r="AD979" s="342" t="n">
        <f aca="false">SUMPRODUCT(B979:AA979,$B$1010:$AA$1010)</f>
        <v>46597.8495153191</v>
      </c>
      <c r="AE979" s="343" t="n">
        <f aca="false">SUMPRODUCT(B979:AA979,$B$1012:$AA$1012)</f>
        <v>46262.6694462934</v>
      </c>
      <c r="AF979" s="344" t="n">
        <f aca="false">XIRR(B979:AA979,$B$1:$AA$1)</f>
        <v>0.151679492500678</v>
      </c>
      <c r="AG979" s="345" t="n">
        <f aca="false">1-EXP(-(1/0.25)*(AD979/ABS($AD$1010)))</f>
        <v>0.977398050720131</v>
      </c>
    </row>
    <row r="980" customFormat="false" ht="12.75" hidden="false" customHeight="false" outlineLevel="0" collapsed="false">
      <c r="A980" s="336"/>
      <c r="B980" s="341" t="n">
        <f aca="false">+[4]data1cf!A980</f>
        <v>-61380.8022425514</v>
      </c>
      <c r="C980" s="341" t="n">
        <f aca="false">+[4]data1cf!B980</f>
        <v>11866.5993419597</v>
      </c>
      <c r="D980" s="341" t="n">
        <f aca="false">+[4]data1cf!C980</f>
        <v>12794.3827557692</v>
      </c>
      <c r="E980" s="341" t="n">
        <f aca="false">+[4]data1cf!D980</f>
        <v>12514.5615831236</v>
      </c>
      <c r="F980" s="341" t="n">
        <f aca="false">+[4]data1cf!E980</f>
        <v>12262.9409724115</v>
      </c>
      <c r="G980" s="341" t="n">
        <f aca="false">+[4]data1cf!F980</f>
        <v>11983.064855637</v>
      </c>
      <c r="H980" s="341" t="n">
        <f aca="false">+[4]data1cf!G980</f>
        <v>11639.4223303542</v>
      </c>
      <c r="I980" s="341" t="n">
        <f aca="false">+[4]data1cf!H980</f>
        <v>11467.9632563156</v>
      </c>
      <c r="J980" s="341" t="n">
        <f aca="false">+[4]data1cf!I980</f>
        <v>11542.6388699079</v>
      </c>
      <c r="K980" s="341" t="n">
        <f aca="false">+[4]data1cf!J980</f>
        <v>11487.1758121485</v>
      </c>
      <c r="L980" s="341" t="n">
        <f aca="false">+[4]data1cf!K980</f>
        <v>11479.3657770613</v>
      </c>
      <c r="M980" s="341" t="n">
        <f aca="false">+[4]data1cf!L980</f>
        <v>11320.3723064777</v>
      </c>
      <c r="N980" s="341" t="n">
        <f aca="false">+[4]data1cf!M980</f>
        <v>11423.2761191647</v>
      </c>
      <c r="O980" s="341" t="n">
        <f aca="false">+[4]data1cf!N980</f>
        <v>11367.8644553248</v>
      </c>
      <c r="P980" s="341" t="n">
        <f aca="false">+[4]data1cf!O980</f>
        <v>11303.2331421254</v>
      </c>
      <c r="Q980" s="341" t="n">
        <f aca="false">+[4]data1cf!P980</f>
        <v>11287.6182299636</v>
      </c>
      <c r="R980" s="341" t="n">
        <f aca="false">+[4]data1cf!Q980</f>
        <v>704.013249401167</v>
      </c>
      <c r="S980" s="341" t="n">
        <f aca="false">+[4]data1cf!R980</f>
        <v>0</v>
      </c>
      <c r="T980" s="341" t="n">
        <f aca="false">+[4]data1cf!S980</f>
        <v>0</v>
      </c>
      <c r="U980" s="341" t="n">
        <f aca="false">+[4]data1cf!T980</f>
        <v>0</v>
      </c>
      <c r="V980" s="341" t="n">
        <f aca="false">+[4]data1cf!U980</f>
        <v>0</v>
      </c>
      <c r="W980" s="341" t="n">
        <f aca="false">+[4]data1cf!V980</f>
        <v>0</v>
      </c>
      <c r="X980" s="341" t="n">
        <f aca="false">+[4]data1cf!W980</f>
        <v>0</v>
      </c>
      <c r="Y980" s="341" t="n">
        <f aca="false">+[4]data1cf!X980</f>
        <v>0</v>
      </c>
      <c r="Z980" s="341" t="n">
        <f aca="false">+[4]data1cf!Y980</f>
        <v>0</v>
      </c>
      <c r="AA980" s="341" t="n">
        <f aca="false">+[4]data1cf!Z980</f>
        <v>0</v>
      </c>
      <c r="AB980" s="341"/>
      <c r="AC980" s="342" t="n">
        <f aca="false">XNPV(0.1,B980:AA980,$B$1:$AA$1)</f>
        <v>29029.7629075488</v>
      </c>
      <c r="AD980" s="342" t="n">
        <f aca="false">SUMPRODUCT(B980:AA980,$B$1010:$AA$1010)</f>
        <v>53762.8304855926</v>
      </c>
      <c r="AE980" s="343" t="n">
        <f aca="false">SUMPRODUCT(B980:AA980,$B$1012:$AA$1012)</f>
        <v>53433.2054799317</v>
      </c>
      <c r="AF980" s="344" t="n">
        <f aca="false">XIRR(B980:AA980,$B$1:$AA$1)</f>
        <v>0.178488200180644</v>
      </c>
      <c r="AG980" s="345" t="n">
        <f aca="false">1-EXP(-(1/0.25)*(AD980/ABS($AD$1010)))</f>
        <v>0.987379516559253</v>
      </c>
    </row>
    <row r="981" customFormat="false" ht="12.75" hidden="false" customHeight="false" outlineLevel="0" collapsed="false">
      <c r="A981" s="336"/>
      <c r="B981" s="341" t="n">
        <f aca="false">+[4]data1cf!A981</f>
        <v>-70736.1076558363</v>
      </c>
      <c r="C981" s="341" t="n">
        <f aca="false">+[4]data1cf!B981</f>
        <v>12103.2531941997</v>
      </c>
      <c r="D981" s="341" t="n">
        <f aca="false">+[4]data1cf!C981</f>
        <v>13071.4017228527</v>
      </c>
      <c r="E981" s="341" t="n">
        <f aca="false">+[4]data1cf!D981</f>
        <v>12869.4985250535</v>
      </c>
      <c r="F981" s="341" t="n">
        <f aca="false">+[4]data1cf!E981</f>
        <v>12420.7978058846</v>
      </c>
      <c r="G981" s="341" t="n">
        <f aca="false">+[4]data1cf!F981</f>
        <v>12078.7854227818</v>
      </c>
      <c r="H981" s="341" t="n">
        <f aca="false">+[4]data1cf!G981</f>
        <v>12097.656819736</v>
      </c>
      <c r="I981" s="341" t="n">
        <f aca="false">+[4]data1cf!H981</f>
        <v>11684.2821254689</v>
      </c>
      <c r="J981" s="341" t="n">
        <f aca="false">+[4]data1cf!I981</f>
        <v>11669.3107603628</v>
      </c>
      <c r="K981" s="341" t="n">
        <f aca="false">+[4]data1cf!J981</f>
        <v>11625.6716561607</v>
      </c>
      <c r="L981" s="341" t="n">
        <f aca="false">+[4]data1cf!K981</f>
        <v>11816.8402157254</v>
      </c>
      <c r="M981" s="341" t="n">
        <f aca="false">+[4]data1cf!L981</f>
        <v>11646.383775249</v>
      </c>
      <c r="N981" s="341" t="n">
        <f aca="false">+[4]data1cf!M981</f>
        <v>11614.0128442812</v>
      </c>
      <c r="O981" s="341" t="n">
        <f aca="false">+[4]data1cf!N981</f>
        <v>11320.179498023</v>
      </c>
      <c r="P981" s="341" t="n">
        <f aca="false">+[4]data1cf!O981</f>
        <v>11477.955357765</v>
      </c>
      <c r="Q981" s="341" t="n">
        <f aca="false">+[4]data1cf!P981</f>
        <v>11295.3757710642</v>
      </c>
      <c r="R981" s="341" t="n">
        <f aca="false">+[4]data1cf!Q981</f>
        <v>811.31486036938</v>
      </c>
      <c r="S981" s="341" t="n">
        <f aca="false">+[4]data1cf!R981</f>
        <v>0</v>
      </c>
      <c r="T981" s="341" t="n">
        <f aca="false">+[4]data1cf!S981</f>
        <v>0</v>
      </c>
      <c r="U981" s="341" t="n">
        <f aca="false">+[4]data1cf!T981</f>
        <v>0</v>
      </c>
      <c r="V981" s="341" t="n">
        <f aca="false">+[4]data1cf!U981</f>
        <v>0</v>
      </c>
      <c r="W981" s="341" t="n">
        <f aca="false">+[4]data1cf!V981</f>
        <v>0</v>
      </c>
      <c r="X981" s="341" t="n">
        <f aca="false">+[4]data1cf!W981</f>
        <v>0</v>
      </c>
      <c r="Y981" s="341" t="n">
        <f aca="false">+[4]data1cf!X981</f>
        <v>0</v>
      </c>
      <c r="Z981" s="341" t="n">
        <f aca="false">+[4]data1cf!Y981</f>
        <v>0</v>
      </c>
      <c r="AA981" s="341" t="n">
        <f aca="false">+[4]data1cf!Z981</f>
        <v>0</v>
      </c>
      <c r="AB981" s="341"/>
      <c r="AC981" s="342" t="n">
        <f aca="false">XNPV(0.1,B981:AA981,$B$1:$AA$1)</f>
        <v>21401.784444023</v>
      </c>
      <c r="AD981" s="342" t="n">
        <f aca="false">SUMPRODUCT(B981:AA981,$B$1010:$AA$1010)</f>
        <v>46567.6122367154</v>
      </c>
      <c r="AE981" s="343" t="n">
        <f aca="false">SUMPRODUCT(B981:AA981,$B$1012:$AA$1012)</f>
        <v>46232.3777719037</v>
      </c>
      <c r="AF981" s="344" t="n">
        <f aca="false">XIRR(B981:AA981,$B$1:$AA$1)</f>
        <v>0.151414652210377</v>
      </c>
      <c r="AG981" s="345" t="n">
        <f aca="false">1-EXP(-(1/0.25)*(AD981/ABS($AD$1010)))</f>
        <v>0.977342400888841</v>
      </c>
    </row>
    <row r="982" customFormat="false" ht="12.75" hidden="false" customHeight="false" outlineLevel="0" collapsed="false">
      <c r="A982" s="336"/>
      <c r="B982" s="341" t="n">
        <f aca="false">+[4]data1cf!A982</f>
        <v>-63727.4643912294</v>
      </c>
      <c r="C982" s="341" t="n">
        <f aca="false">+[4]data1cf!B982</f>
        <v>11897.3658378074</v>
      </c>
      <c r="D982" s="341" t="n">
        <f aca="false">+[4]data1cf!C982</f>
        <v>12760.0162445111</v>
      </c>
      <c r="E982" s="341" t="n">
        <f aca="false">+[4]data1cf!D982</f>
        <v>12419.6214800697</v>
      </c>
      <c r="F982" s="341" t="n">
        <f aca="false">+[4]data1cf!E982</f>
        <v>12162.40989212</v>
      </c>
      <c r="G982" s="341" t="n">
        <f aca="false">+[4]data1cf!F982</f>
        <v>11970.4162788925</v>
      </c>
      <c r="H982" s="341" t="n">
        <f aca="false">+[4]data1cf!G982</f>
        <v>11900.3625948262</v>
      </c>
      <c r="I982" s="341" t="n">
        <f aca="false">+[4]data1cf!H982</f>
        <v>11760.3347245549</v>
      </c>
      <c r="J982" s="341" t="n">
        <f aca="false">+[4]data1cf!I982</f>
        <v>11675.9757727011</v>
      </c>
      <c r="K982" s="341" t="n">
        <f aca="false">+[4]data1cf!J982</f>
        <v>11569.4148935636</v>
      </c>
      <c r="L982" s="341" t="n">
        <f aca="false">+[4]data1cf!K982</f>
        <v>11423.1187089984</v>
      </c>
      <c r="M982" s="341" t="n">
        <f aca="false">+[4]data1cf!L982</f>
        <v>11448.3610750908</v>
      </c>
      <c r="N982" s="341" t="n">
        <f aca="false">+[4]data1cf!M982</f>
        <v>11359.518584821</v>
      </c>
      <c r="O982" s="341" t="n">
        <f aca="false">+[4]data1cf!N982</f>
        <v>11517.6015093734</v>
      </c>
      <c r="P982" s="341" t="n">
        <f aca="false">+[4]data1cf!O982</f>
        <v>11279.6161564441</v>
      </c>
      <c r="Q982" s="341" t="n">
        <f aca="false">+[4]data1cf!P982</f>
        <v>11293.6451670604</v>
      </c>
      <c r="R982" s="341" t="n">
        <f aca="false">+[4]data1cf!Q982</f>
        <v>730.928525581645</v>
      </c>
      <c r="S982" s="341" t="n">
        <f aca="false">+[4]data1cf!R982</f>
        <v>0</v>
      </c>
      <c r="T982" s="341" t="n">
        <f aca="false">+[4]data1cf!S982</f>
        <v>0</v>
      </c>
      <c r="U982" s="341" t="n">
        <f aca="false">+[4]data1cf!T982</f>
        <v>0</v>
      </c>
      <c r="V982" s="341" t="n">
        <f aca="false">+[4]data1cf!U982</f>
        <v>0</v>
      </c>
      <c r="W982" s="341" t="n">
        <f aca="false">+[4]data1cf!V982</f>
        <v>0</v>
      </c>
      <c r="X982" s="341" t="n">
        <f aca="false">+[4]data1cf!W982</f>
        <v>0</v>
      </c>
      <c r="Y982" s="341" t="n">
        <f aca="false">+[4]data1cf!X982</f>
        <v>0</v>
      </c>
      <c r="Z982" s="341" t="n">
        <f aca="false">+[4]data1cf!Y982</f>
        <v>0</v>
      </c>
      <c r="AA982" s="341" t="n">
        <f aca="false">+[4]data1cf!Z982</f>
        <v>0</v>
      </c>
      <c r="AB982" s="341"/>
      <c r="AC982" s="342" t="n">
        <f aca="false">XNPV(0.1,B982:AA982,$B$1:$AA$1)</f>
        <v>26976.3432843964</v>
      </c>
      <c r="AD982" s="342" t="n">
        <f aca="false">SUMPRODUCT(B982:AA982,$B$1010:$AA$1010)</f>
        <v>51841.0766873903</v>
      </c>
      <c r="AE982" s="343" t="n">
        <f aca="false">SUMPRODUCT(B982:AA982,$B$1012:$AA$1012)</f>
        <v>51509.7469590168</v>
      </c>
      <c r="AF982" s="344" t="n">
        <f aca="false">XIRR(B982:AA982,$B$1:$AA$1)</f>
        <v>0.170509098884837</v>
      </c>
      <c r="AG982" s="345" t="n">
        <f aca="false">1-EXP(-(1/0.25)*(AD982/ABS($AD$1010)))</f>
        <v>0.985244528885615</v>
      </c>
    </row>
    <row r="983" customFormat="false" ht="12.75" hidden="false" customHeight="false" outlineLevel="0" collapsed="false">
      <c r="A983" s="336"/>
      <c r="B983" s="341" t="n">
        <f aca="false">+[4]data1cf!A983</f>
        <v>-68588.1126424522</v>
      </c>
      <c r="C983" s="341" t="n">
        <f aca="false">+[4]data1cf!B983</f>
        <v>12054.753204886</v>
      </c>
      <c r="D983" s="341" t="n">
        <f aca="false">+[4]data1cf!C983</f>
        <v>12884.1762112955</v>
      </c>
      <c r="E983" s="341" t="n">
        <f aca="false">+[4]data1cf!D983</f>
        <v>12664.49848333</v>
      </c>
      <c r="F983" s="341" t="n">
        <f aca="false">+[4]data1cf!E983</f>
        <v>12419.9957520011</v>
      </c>
      <c r="G983" s="341" t="n">
        <f aca="false">+[4]data1cf!F983</f>
        <v>12255.7644906634</v>
      </c>
      <c r="H983" s="341" t="n">
        <f aca="false">+[4]data1cf!G983</f>
        <v>11882.4031381773</v>
      </c>
      <c r="I983" s="341" t="n">
        <f aca="false">+[4]data1cf!H983</f>
        <v>11791.6661817639</v>
      </c>
      <c r="J983" s="341" t="n">
        <f aca="false">+[4]data1cf!I983</f>
        <v>11632.2305890132</v>
      </c>
      <c r="K983" s="341" t="n">
        <f aca="false">+[4]data1cf!J983</f>
        <v>11751.047496327</v>
      </c>
      <c r="L983" s="341" t="n">
        <f aca="false">+[4]data1cf!K983</f>
        <v>11440.8552321291</v>
      </c>
      <c r="M983" s="341" t="n">
        <f aca="false">+[4]data1cf!L983</f>
        <v>11529.8547809108</v>
      </c>
      <c r="N983" s="341" t="n">
        <f aca="false">+[4]data1cf!M983</f>
        <v>11564.7648382456</v>
      </c>
      <c r="O983" s="341" t="n">
        <f aca="false">+[4]data1cf!N983</f>
        <v>11341.4848930436</v>
      </c>
      <c r="P983" s="341" t="n">
        <f aca="false">+[4]data1cf!O983</f>
        <v>11481.058318702</v>
      </c>
      <c r="Q983" s="341" t="n">
        <f aca="false">+[4]data1cf!P983</f>
        <v>11442.62168348</v>
      </c>
      <c r="R983" s="341" t="n">
        <f aca="false">+[4]data1cf!Q983</f>
        <v>786.678216763869</v>
      </c>
      <c r="S983" s="341" t="n">
        <f aca="false">+[4]data1cf!R983</f>
        <v>0</v>
      </c>
      <c r="T983" s="341" t="n">
        <f aca="false">+[4]data1cf!S983</f>
        <v>0</v>
      </c>
      <c r="U983" s="341" t="n">
        <f aca="false">+[4]data1cf!T983</f>
        <v>0</v>
      </c>
      <c r="V983" s="341" t="n">
        <f aca="false">+[4]data1cf!U983</f>
        <v>0</v>
      </c>
      <c r="W983" s="341" t="n">
        <f aca="false">+[4]data1cf!V983</f>
        <v>0</v>
      </c>
      <c r="X983" s="341" t="n">
        <f aca="false">+[4]data1cf!W983</f>
        <v>0</v>
      </c>
      <c r="Y983" s="341" t="n">
        <f aca="false">+[4]data1cf!X983</f>
        <v>0</v>
      </c>
      <c r="Z983" s="341" t="n">
        <f aca="false">+[4]data1cf!Y983</f>
        <v>0</v>
      </c>
      <c r="AA983" s="341" t="n">
        <f aca="false">+[4]data1cf!Z983</f>
        <v>0</v>
      </c>
      <c r="AB983" s="341"/>
      <c r="AC983" s="342" t="n">
        <f aca="false">XNPV(0.1,B983:AA983,$B$1:$AA$1)</f>
        <v>23111.3249040007</v>
      </c>
      <c r="AD983" s="342" t="n">
        <f aca="false">SUMPRODUCT(B983:AA983,$B$1010:$AA$1010)</f>
        <v>48196.525809538</v>
      </c>
      <c r="AE983" s="343" t="n">
        <f aca="false">SUMPRODUCT(B983:AA983,$B$1012:$AA$1012)</f>
        <v>47862.2923651234</v>
      </c>
      <c r="AF983" s="344" t="n">
        <f aca="false">XIRR(B983:AA983,$B$1:$AA$1)</f>
        <v>0.156891010132354</v>
      </c>
      <c r="AG983" s="345" t="n">
        <f aca="false">1-EXP(-(1/0.25)*(AD983/ABS($AD$1010)))</f>
        <v>0.980153678166269</v>
      </c>
    </row>
    <row r="984" customFormat="false" ht="12.75" hidden="false" customHeight="false" outlineLevel="0" collapsed="false">
      <c r="A984" s="336"/>
      <c r="B984" s="341" t="n">
        <f aca="false">+[4]data1cf!A984</f>
        <v>-69473.4149535249</v>
      </c>
      <c r="C984" s="341" t="n">
        <f aca="false">+[4]data1cf!B984</f>
        <v>12036.0870980117</v>
      </c>
      <c r="D984" s="341" t="n">
        <f aca="false">+[4]data1cf!C984</f>
        <v>13163.2700832099</v>
      </c>
      <c r="E984" s="341" t="n">
        <f aca="false">+[4]data1cf!D984</f>
        <v>12653.3941704927</v>
      </c>
      <c r="F984" s="341" t="n">
        <f aca="false">+[4]data1cf!E984</f>
        <v>12370.6986440059</v>
      </c>
      <c r="G984" s="341" t="n">
        <f aca="false">+[4]data1cf!F984</f>
        <v>12165.3485807102</v>
      </c>
      <c r="H984" s="341" t="n">
        <f aca="false">+[4]data1cf!G984</f>
        <v>11933.4763279367</v>
      </c>
      <c r="I984" s="341" t="n">
        <f aca="false">+[4]data1cf!H984</f>
        <v>11742.352571035</v>
      </c>
      <c r="J984" s="341" t="n">
        <f aca="false">+[4]data1cf!I984</f>
        <v>11682.8358119163</v>
      </c>
      <c r="K984" s="341" t="n">
        <f aca="false">+[4]data1cf!J984</f>
        <v>11708.2595881421</v>
      </c>
      <c r="L984" s="341" t="n">
        <f aca="false">+[4]data1cf!K984</f>
        <v>11691.2535570267</v>
      </c>
      <c r="M984" s="341" t="n">
        <f aca="false">+[4]data1cf!L984</f>
        <v>11767.7281494201</v>
      </c>
      <c r="N984" s="341" t="n">
        <f aca="false">+[4]data1cf!M984</f>
        <v>11620.7831643129</v>
      </c>
      <c r="O984" s="341" t="n">
        <f aca="false">+[4]data1cf!N984</f>
        <v>11464.4352874956</v>
      </c>
      <c r="P984" s="341" t="n">
        <f aca="false">+[4]data1cf!O984</f>
        <v>11331.4288096379</v>
      </c>
      <c r="Q984" s="341" t="n">
        <f aca="false">+[4]data1cf!P984</f>
        <v>11391.688144943</v>
      </c>
      <c r="R984" s="341" t="n">
        <f aca="false">+[4]data1cf!Q984</f>
        <v>796.832280150949</v>
      </c>
      <c r="S984" s="341" t="n">
        <f aca="false">+[4]data1cf!R984</f>
        <v>0</v>
      </c>
      <c r="T984" s="341" t="n">
        <f aca="false">+[4]data1cf!S984</f>
        <v>0</v>
      </c>
      <c r="U984" s="341" t="n">
        <f aca="false">+[4]data1cf!T984</f>
        <v>0</v>
      </c>
      <c r="V984" s="341" t="n">
        <f aca="false">+[4]data1cf!U984</f>
        <v>0</v>
      </c>
      <c r="W984" s="341" t="n">
        <f aca="false">+[4]data1cf!V984</f>
        <v>0</v>
      </c>
      <c r="X984" s="341" t="n">
        <f aca="false">+[4]data1cf!W984</f>
        <v>0</v>
      </c>
      <c r="Y984" s="341" t="n">
        <f aca="false">+[4]data1cf!X984</f>
        <v>0</v>
      </c>
      <c r="Z984" s="341" t="n">
        <f aca="false">+[4]data1cf!Y984</f>
        <v>0</v>
      </c>
      <c r="AA984" s="341" t="n">
        <f aca="false">+[4]data1cf!Z984</f>
        <v>0</v>
      </c>
      <c r="AB984" s="341"/>
      <c r="AC984" s="342" t="n">
        <f aca="false">XNPV(0.1,B984:AA984,$B$1:$AA$1)</f>
        <v>22534.3603766839</v>
      </c>
      <c r="AD984" s="342" t="n">
        <f aca="false">SUMPRODUCT(B984:AA984,$B$1010:$AA$1010)</f>
        <v>47702.1411220297</v>
      </c>
      <c r="AE984" s="343" t="n">
        <f aca="false">SUMPRODUCT(B984:AA984,$B$1012:$AA$1012)</f>
        <v>47366.7836956878</v>
      </c>
      <c r="AF984" s="344" t="n">
        <f aca="false">XIRR(B984:AA984,$B$1:$AA$1)</f>
        <v>0.154861765701408</v>
      </c>
      <c r="AG984" s="345" t="n">
        <f aca="false">1-EXP(-(1/0.25)*(AD984/ABS($AD$1010)))</f>
        <v>0.979339449529561</v>
      </c>
    </row>
    <row r="985" customFormat="false" ht="12.75" hidden="false" customHeight="false" outlineLevel="0" collapsed="false">
      <c r="A985" s="336"/>
      <c r="B985" s="341" t="n">
        <f aca="false">+[4]data1cf!A985</f>
        <v>-69574.3879025217</v>
      </c>
      <c r="C985" s="341" t="n">
        <f aca="false">+[4]data1cf!B985</f>
        <v>12006.4921456397</v>
      </c>
      <c r="D985" s="341" t="n">
        <f aca="false">+[4]data1cf!C985</f>
        <v>13058.7211052541</v>
      </c>
      <c r="E985" s="341" t="n">
        <f aca="false">+[4]data1cf!D985</f>
        <v>12822.9417387516</v>
      </c>
      <c r="F985" s="341" t="n">
        <f aca="false">+[4]data1cf!E985</f>
        <v>12432.7944824475</v>
      </c>
      <c r="G985" s="341" t="n">
        <f aca="false">+[4]data1cf!F985</f>
        <v>12237.7075104028</v>
      </c>
      <c r="H985" s="341" t="n">
        <f aca="false">+[4]data1cf!G985</f>
        <v>11878.9723576589</v>
      </c>
      <c r="I985" s="341" t="n">
        <f aca="false">+[4]data1cf!H985</f>
        <v>11842.7890482102</v>
      </c>
      <c r="J985" s="341" t="n">
        <f aca="false">+[4]data1cf!I985</f>
        <v>11745.0673557454</v>
      </c>
      <c r="K985" s="341" t="n">
        <f aca="false">+[4]data1cf!J985</f>
        <v>11830.5677642538</v>
      </c>
      <c r="L985" s="341" t="n">
        <f aca="false">+[4]data1cf!K985</f>
        <v>11671.8950529028</v>
      </c>
      <c r="M985" s="341" t="n">
        <f aca="false">+[4]data1cf!L985</f>
        <v>11755.2074452927</v>
      </c>
      <c r="N985" s="341" t="n">
        <f aca="false">+[4]data1cf!M985</f>
        <v>11774.757808789</v>
      </c>
      <c r="O985" s="341" t="n">
        <f aca="false">+[4]data1cf!N985</f>
        <v>11397.7701566831</v>
      </c>
      <c r="P985" s="341" t="n">
        <f aca="false">+[4]data1cf!O985</f>
        <v>11395.3575061836</v>
      </c>
      <c r="Q985" s="341" t="n">
        <f aca="false">+[4]data1cf!P985</f>
        <v>11427.1446954011</v>
      </c>
      <c r="R985" s="341" t="n">
        <f aca="false">+[4]data1cf!Q985</f>
        <v>797.990399486763</v>
      </c>
      <c r="S985" s="341" t="n">
        <f aca="false">+[4]data1cf!R985</f>
        <v>0</v>
      </c>
      <c r="T985" s="341" t="n">
        <f aca="false">+[4]data1cf!S985</f>
        <v>0</v>
      </c>
      <c r="U985" s="341" t="n">
        <f aca="false">+[4]data1cf!T985</f>
        <v>0</v>
      </c>
      <c r="V985" s="341" t="n">
        <f aca="false">+[4]data1cf!U985</f>
        <v>0</v>
      </c>
      <c r="W985" s="341" t="n">
        <f aca="false">+[4]data1cf!V985</f>
        <v>0</v>
      </c>
      <c r="X985" s="341" t="n">
        <f aca="false">+[4]data1cf!W985</f>
        <v>0</v>
      </c>
      <c r="Y985" s="341" t="n">
        <f aca="false">+[4]data1cf!X985</f>
        <v>0</v>
      </c>
      <c r="Z985" s="341" t="n">
        <f aca="false">+[4]data1cf!Y985</f>
        <v>0</v>
      </c>
      <c r="AA985" s="341" t="n">
        <f aca="false">+[4]data1cf!Z985</f>
        <v>0</v>
      </c>
      <c r="AB985" s="341"/>
      <c r="AC985" s="342" t="n">
        <f aca="false">XNPV(0.1,B985:AA985,$B$1:$AA$1)</f>
        <v>22679.8254669331</v>
      </c>
      <c r="AD985" s="342" t="n">
        <f aca="false">SUMPRODUCT(B985:AA985,$B$1010:$AA$1010)</f>
        <v>47938.9904707051</v>
      </c>
      <c r="AE985" s="343" t="n">
        <f aca="false">SUMPRODUCT(B985:AA985,$B$1012:$AA$1012)</f>
        <v>47602.4292552842</v>
      </c>
      <c r="AF985" s="344" t="n">
        <f aca="false">XIRR(B985:AA985,$B$1:$AA$1)</f>
        <v>0.155060206652435</v>
      </c>
      <c r="AG985" s="345" t="n">
        <f aca="false">1-EXP(-(1/0.25)*(AD985/ABS($AD$1010)))</f>
        <v>0.979733615512227</v>
      </c>
    </row>
    <row r="986" customFormat="false" ht="12.75" hidden="false" customHeight="false" outlineLevel="0" collapsed="false">
      <c r="A986" s="336"/>
      <c r="B986" s="341" t="n">
        <f aca="false">+[4]data1cf!A986</f>
        <v>-70209.001708156</v>
      </c>
      <c r="C986" s="341" t="n">
        <f aca="false">+[4]data1cf!B986</f>
        <v>12019.4697792263</v>
      </c>
      <c r="D986" s="341" t="n">
        <f aca="false">+[4]data1cf!C986</f>
        <v>13202.0184916437</v>
      </c>
      <c r="E986" s="341" t="n">
        <f aca="false">+[4]data1cf!D986</f>
        <v>12725.8789768409</v>
      </c>
      <c r="F986" s="341" t="n">
        <f aca="false">+[4]data1cf!E986</f>
        <v>12342.6516421031</v>
      </c>
      <c r="G986" s="341" t="n">
        <f aca="false">+[4]data1cf!F986</f>
        <v>12246.3074997192</v>
      </c>
      <c r="H986" s="341" t="n">
        <f aca="false">+[4]data1cf!G986</f>
        <v>11958.5323576073</v>
      </c>
      <c r="I986" s="341" t="n">
        <f aca="false">+[4]data1cf!H986</f>
        <v>11797.0305563839</v>
      </c>
      <c r="J986" s="341" t="n">
        <f aca="false">+[4]data1cf!I986</f>
        <v>11709.4512095345</v>
      </c>
      <c r="K986" s="341" t="n">
        <f aca="false">+[4]data1cf!J986</f>
        <v>11691.2768124362</v>
      </c>
      <c r="L986" s="341" t="n">
        <f aca="false">+[4]data1cf!K986</f>
        <v>11661.3708581877</v>
      </c>
      <c r="M986" s="341" t="n">
        <f aca="false">+[4]data1cf!L986</f>
        <v>11722.3649113922</v>
      </c>
      <c r="N986" s="341" t="n">
        <f aca="false">+[4]data1cf!M986</f>
        <v>11434.7953723052</v>
      </c>
      <c r="O986" s="341" t="n">
        <f aca="false">+[4]data1cf!N986</f>
        <v>11401.8082617541</v>
      </c>
      <c r="P986" s="341" t="n">
        <f aca="false">+[4]data1cf!O986</f>
        <v>11387.1872810448</v>
      </c>
      <c r="Q986" s="341" t="n">
        <f aca="false">+[4]data1cf!P986</f>
        <v>11334.9531718936</v>
      </c>
      <c r="R986" s="341" t="n">
        <f aca="false">+[4]data1cf!Q986</f>
        <v>805.269165991866</v>
      </c>
      <c r="S986" s="341" t="n">
        <f aca="false">+[4]data1cf!R986</f>
        <v>0</v>
      </c>
      <c r="T986" s="341" t="n">
        <f aca="false">+[4]data1cf!S986</f>
        <v>0</v>
      </c>
      <c r="U986" s="341" t="n">
        <f aca="false">+[4]data1cf!T986</f>
        <v>0</v>
      </c>
      <c r="V986" s="341" t="n">
        <f aca="false">+[4]data1cf!U986</f>
        <v>0</v>
      </c>
      <c r="W986" s="341" t="n">
        <f aca="false">+[4]data1cf!V986</f>
        <v>0</v>
      </c>
      <c r="X986" s="341" t="n">
        <f aca="false">+[4]data1cf!W986</f>
        <v>0</v>
      </c>
      <c r="Y986" s="341" t="n">
        <f aca="false">+[4]data1cf!X986</f>
        <v>0</v>
      </c>
      <c r="Z986" s="341" t="n">
        <f aca="false">+[4]data1cf!Y986</f>
        <v>0</v>
      </c>
      <c r="AA986" s="341" t="n">
        <f aca="false">+[4]data1cf!Z986</f>
        <v>0</v>
      </c>
      <c r="AB986" s="341"/>
      <c r="AC986" s="342" t="n">
        <f aca="false">XNPV(0.1,B986:AA986,$B$1:$AA$1)</f>
        <v>21846.8156897645</v>
      </c>
      <c r="AD986" s="342" t="n">
        <f aca="false">SUMPRODUCT(B986:AA986,$B$1010:$AA$1010)</f>
        <v>46996.2008373052</v>
      </c>
      <c r="AE986" s="343" t="n">
        <f aca="false">SUMPRODUCT(B986:AA986,$B$1012:$AA$1012)</f>
        <v>46661.239354013</v>
      </c>
      <c r="AF986" s="344" t="n">
        <f aca="false">XIRR(B986:AA986,$B$1:$AA$1)</f>
        <v>0.152803611649999</v>
      </c>
      <c r="AG986" s="345" t="n">
        <f aca="false">1-EXP(-(1/0.25)*(AD986/ABS($AD$1010)))</f>
        <v>0.978118556283814</v>
      </c>
    </row>
    <row r="987" customFormat="false" ht="12.75" hidden="false" customHeight="false" outlineLevel="0" collapsed="false">
      <c r="A987" s="336"/>
      <c r="B987" s="341" t="n">
        <f aca="false">+[4]data1cf!A987</f>
        <v>-68993.8090083254</v>
      </c>
      <c r="C987" s="341" t="n">
        <f aca="false">+[4]data1cf!B987</f>
        <v>11944.0694088197</v>
      </c>
      <c r="D987" s="341" t="n">
        <f aca="false">+[4]data1cf!C987</f>
        <v>13021.6951729225</v>
      </c>
      <c r="E987" s="341" t="n">
        <f aca="false">+[4]data1cf!D987</f>
        <v>12795.0883068149</v>
      </c>
      <c r="F987" s="341" t="n">
        <f aca="false">+[4]data1cf!E987</f>
        <v>12561.0471241767</v>
      </c>
      <c r="G987" s="341" t="n">
        <f aca="false">+[4]data1cf!F987</f>
        <v>12172.4568558636</v>
      </c>
      <c r="H987" s="341" t="n">
        <f aca="false">+[4]data1cf!G987</f>
        <v>11913.4374192924</v>
      </c>
      <c r="I987" s="341" t="n">
        <f aca="false">+[4]data1cf!H987</f>
        <v>11790.5833497097</v>
      </c>
      <c r="J987" s="341" t="n">
        <f aca="false">+[4]data1cf!I987</f>
        <v>11731.6857094317</v>
      </c>
      <c r="K987" s="341" t="n">
        <f aca="false">+[4]data1cf!J987</f>
        <v>11512.0209205049</v>
      </c>
      <c r="L987" s="341" t="n">
        <f aca="false">+[4]data1cf!K987</f>
        <v>11639.5640722838</v>
      </c>
      <c r="M987" s="341" t="n">
        <f aca="false">+[4]data1cf!L987</f>
        <v>11498.0454032423</v>
      </c>
      <c r="N987" s="341" t="n">
        <f aca="false">+[4]data1cf!M987</f>
        <v>11516.6893095532</v>
      </c>
      <c r="O987" s="341" t="n">
        <f aca="false">+[4]data1cf!N987</f>
        <v>11377.3743265297</v>
      </c>
      <c r="P987" s="341" t="n">
        <f aca="false">+[4]data1cf!O987</f>
        <v>11496.1248224119</v>
      </c>
      <c r="Q987" s="341" t="n">
        <f aca="false">+[4]data1cf!P987</f>
        <v>11442.8652398906</v>
      </c>
      <c r="R987" s="341" t="n">
        <f aca="false">+[4]data1cf!Q987</f>
        <v>791.331391801889</v>
      </c>
      <c r="S987" s="341" t="n">
        <f aca="false">+[4]data1cf!R987</f>
        <v>0</v>
      </c>
      <c r="T987" s="341" t="n">
        <f aca="false">+[4]data1cf!S987</f>
        <v>0</v>
      </c>
      <c r="U987" s="341" t="n">
        <f aca="false">+[4]data1cf!T987</f>
        <v>0</v>
      </c>
      <c r="V987" s="341" t="n">
        <f aca="false">+[4]data1cf!U987</f>
        <v>0</v>
      </c>
      <c r="W987" s="341" t="n">
        <f aca="false">+[4]data1cf!V987</f>
        <v>0</v>
      </c>
      <c r="X987" s="341" t="n">
        <f aca="false">+[4]data1cf!W987</f>
        <v>0</v>
      </c>
      <c r="Y987" s="341" t="n">
        <f aca="false">+[4]data1cf!X987</f>
        <v>0</v>
      </c>
      <c r="Z987" s="341" t="n">
        <f aca="false">+[4]data1cf!Y987</f>
        <v>0</v>
      </c>
      <c r="AA987" s="341" t="n">
        <f aca="false">+[4]data1cf!Z987</f>
        <v>0</v>
      </c>
      <c r="AB987" s="341"/>
      <c r="AC987" s="342" t="n">
        <f aca="false">XNPV(0.1,B987:AA987,$B$1:$AA$1)</f>
        <v>22888.8519380799</v>
      </c>
      <c r="AD987" s="342" t="n">
        <f aca="false">SUMPRODUCT(B987:AA987,$B$1010:$AA$1010)</f>
        <v>48010.5369171031</v>
      </c>
      <c r="AE987" s="343" t="n">
        <f aca="false">SUMPRODUCT(B987:AA987,$B$1012:$AA$1012)</f>
        <v>47675.8944878557</v>
      </c>
      <c r="AF987" s="344" t="n">
        <f aca="false">XIRR(B987:AA987,$B$1:$AA$1)</f>
        <v>0.156086590091355</v>
      </c>
      <c r="AG987" s="345" t="n">
        <f aca="false">1-EXP(-(1/0.25)*(AD987/ABS($AD$1010)))</f>
        <v>0.97985119798334</v>
      </c>
    </row>
    <row r="988" customFormat="false" ht="12.75" hidden="false" customHeight="false" outlineLevel="0" collapsed="false">
      <c r="A988" s="336"/>
      <c r="B988" s="341" t="n">
        <f aca="false">+[4]data1cf!A988</f>
        <v>-73800.0331544783</v>
      </c>
      <c r="C988" s="341" t="n">
        <f aca="false">+[4]data1cf!B988</f>
        <v>12070.680825692</v>
      </c>
      <c r="D988" s="341" t="n">
        <f aca="false">+[4]data1cf!C988</f>
        <v>13114.3939452278</v>
      </c>
      <c r="E988" s="341" t="n">
        <f aca="false">+[4]data1cf!D988</f>
        <v>12955.5507610211</v>
      </c>
      <c r="F988" s="341" t="n">
        <f aca="false">+[4]data1cf!E988</f>
        <v>12498.4046163755</v>
      </c>
      <c r="G988" s="341" t="n">
        <f aca="false">+[4]data1cf!F988</f>
        <v>12240.3859871908</v>
      </c>
      <c r="H988" s="341" t="n">
        <f aca="false">+[4]data1cf!G988</f>
        <v>12000.4440784559</v>
      </c>
      <c r="I988" s="341" t="n">
        <f aca="false">+[4]data1cf!H988</f>
        <v>11837.1649216438</v>
      </c>
      <c r="J988" s="341" t="n">
        <f aca="false">+[4]data1cf!I988</f>
        <v>11838.4955383718</v>
      </c>
      <c r="K988" s="341" t="n">
        <f aca="false">+[4]data1cf!J988</f>
        <v>11740.7002349565</v>
      </c>
      <c r="L988" s="341" t="n">
        <f aca="false">+[4]data1cf!K988</f>
        <v>11726.0500329437</v>
      </c>
      <c r="M988" s="341" t="n">
        <f aca="false">+[4]data1cf!L988</f>
        <v>11696.4702971792</v>
      </c>
      <c r="N988" s="341" t="n">
        <f aca="false">+[4]data1cf!M988</f>
        <v>11680.3377005922</v>
      </c>
      <c r="O988" s="341" t="n">
        <f aca="false">+[4]data1cf!N988</f>
        <v>11641.31148906</v>
      </c>
      <c r="P988" s="341" t="n">
        <f aca="false">+[4]data1cf!O988</f>
        <v>11475.7998382309</v>
      </c>
      <c r="Q988" s="341" t="n">
        <f aca="false">+[4]data1cf!P988</f>
        <v>11598.5288948326</v>
      </c>
      <c r="R988" s="341" t="n">
        <f aca="false">+[4]data1cf!Q988</f>
        <v>846.456860268604</v>
      </c>
      <c r="S988" s="341" t="n">
        <f aca="false">+[4]data1cf!R988</f>
        <v>0</v>
      </c>
      <c r="T988" s="341" t="n">
        <f aca="false">+[4]data1cf!S988</f>
        <v>0</v>
      </c>
      <c r="U988" s="341" t="n">
        <f aca="false">+[4]data1cf!T988</f>
        <v>0</v>
      </c>
      <c r="V988" s="341" t="n">
        <f aca="false">+[4]data1cf!U988</f>
        <v>0</v>
      </c>
      <c r="W988" s="341" t="n">
        <f aca="false">+[4]data1cf!V988</f>
        <v>0</v>
      </c>
      <c r="X988" s="341" t="n">
        <f aca="false">+[4]data1cf!W988</f>
        <v>0</v>
      </c>
      <c r="Y988" s="341" t="n">
        <f aca="false">+[4]data1cf!X988</f>
        <v>0</v>
      </c>
      <c r="Z988" s="341" t="n">
        <f aca="false">+[4]data1cf!Y988</f>
        <v>0</v>
      </c>
      <c r="AA988" s="341" t="n">
        <f aca="false">+[4]data1cf!Z988</f>
        <v>0</v>
      </c>
      <c r="AB988" s="341"/>
      <c r="AC988" s="342" t="n">
        <f aca="false">XNPV(0.1,B988:AA988,$B$1:$AA$1)</f>
        <v>18889.1206063263</v>
      </c>
      <c r="AD988" s="342" t="n">
        <f aca="false">SUMPRODUCT(B988:AA988,$B$1010:$AA$1010)</f>
        <v>44264.4176059436</v>
      </c>
      <c r="AE988" s="343" t="n">
        <f aca="false">SUMPRODUCT(B988:AA988,$B$1012:$AA$1012)</f>
        <v>43926.2339563753</v>
      </c>
      <c r="AF988" s="344" t="n">
        <f aca="false">XIRR(B988:AA988,$B$1:$AA$1)</f>
        <v>0.143674401012435</v>
      </c>
      <c r="AG988" s="345" t="n">
        <f aca="false">1-EXP(-(1/0.25)*(AD988/ABS($AD$1010)))</f>
        <v>0.97267478326189</v>
      </c>
    </row>
    <row r="989" customFormat="false" ht="12.75" hidden="false" customHeight="false" outlineLevel="0" collapsed="false">
      <c r="A989" s="336"/>
      <c r="B989" s="341" t="n">
        <f aca="false">+[4]data1cf!A989</f>
        <v>-60917.989190937</v>
      </c>
      <c r="C989" s="341" t="n">
        <f aca="false">+[4]data1cf!B989</f>
        <v>11850.1002921432</v>
      </c>
      <c r="D989" s="341" t="n">
        <f aca="false">+[4]data1cf!C989</f>
        <v>12644.9875599542</v>
      </c>
      <c r="E989" s="341" t="n">
        <f aca="false">+[4]data1cf!D989</f>
        <v>12409.4866506522</v>
      </c>
      <c r="F989" s="341" t="n">
        <f aca="false">+[4]data1cf!E989</f>
        <v>12041.4001683863</v>
      </c>
      <c r="G989" s="341" t="n">
        <f aca="false">+[4]data1cf!F989</f>
        <v>11847.4717092139</v>
      </c>
      <c r="H989" s="341" t="n">
        <f aca="false">+[4]data1cf!G989</f>
        <v>11576.5425953301</v>
      </c>
      <c r="I989" s="341" t="n">
        <f aca="false">+[4]data1cf!H989</f>
        <v>11540.6126300971</v>
      </c>
      <c r="J989" s="341" t="n">
        <f aca="false">+[4]data1cf!I989</f>
        <v>11547.7295729157</v>
      </c>
      <c r="K989" s="341" t="n">
        <f aca="false">+[4]data1cf!J989</f>
        <v>11438.1020377898</v>
      </c>
      <c r="L989" s="341" t="n">
        <f aca="false">+[4]data1cf!K989</f>
        <v>11456.6317127128</v>
      </c>
      <c r="M989" s="341" t="n">
        <f aca="false">+[4]data1cf!L989</f>
        <v>11300.8598268111</v>
      </c>
      <c r="N989" s="341" t="n">
        <f aca="false">+[4]data1cf!M989</f>
        <v>11270.3252451815</v>
      </c>
      <c r="O989" s="341" t="n">
        <f aca="false">+[4]data1cf!N989</f>
        <v>11279.9836972602</v>
      </c>
      <c r="P989" s="341" t="n">
        <f aca="false">+[4]data1cf!O989</f>
        <v>11221.486068384</v>
      </c>
      <c r="Q989" s="341" t="n">
        <f aca="false">+[4]data1cf!P989</f>
        <v>11088.8325566238</v>
      </c>
      <c r="R989" s="341" t="n">
        <f aca="false">+[4]data1cf!Q989</f>
        <v>698.704968824371</v>
      </c>
      <c r="S989" s="341" t="n">
        <f aca="false">+[4]data1cf!R989</f>
        <v>0</v>
      </c>
      <c r="T989" s="341" t="n">
        <f aca="false">+[4]data1cf!S989</f>
        <v>0</v>
      </c>
      <c r="U989" s="341" t="n">
        <f aca="false">+[4]data1cf!T989</f>
        <v>0</v>
      </c>
      <c r="V989" s="341" t="n">
        <f aca="false">+[4]data1cf!U989</f>
        <v>0</v>
      </c>
      <c r="W989" s="341" t="n">
        <f aca="false">+[4]data1cf!V989</f>
        <v>0</v>
      </c>
      <c r="X989" s="341" t="n">
        <f aca="false">+[4]data1cf!W989</f>
        <v>0</v>
      </c>
      <c r="Y989" s="341" t="n">
        <f aca="false">+[4]data1cf!X989</f>
        <v>0</v>
      </c>
      <c r="Z989" s="341" t="n">
        <f aca="false">+[4]data1cf!Y989</f>
        <v>0</v>
      </c>
      <c r="AA989" s="341" t="n">
        <f aca="false">+[4]data1cf!Z989</f>
        <v>0</v>
      </c>
      <c r="AB989" s="341"/>
      <c r="AC989" s="342" t="n">
        <f aca="false">XNPV(0.1,B989:AA989,$B$1:$AA$1)</f>
        <v>28863.2092041478</v>
      </c>
      <c r="AD989" s="342" t="n">
        <f aca="false">SUMPRODUCT(B989:AA989,$B$1010:$AA$1010)</f>
        <v>53434.3808454538</v>
      </c>
      <c r="AE989" s="343" t="n">
        <f aca="false">SUMPRODUCT(B989:AA989,$B$1012:$AA$1012)</f>
        <v>53106.9836211656</v>
      </c>
      <c r="AF989" s="344" t="n">
        <f aca="false">XIRR(B989:AA989,$B$1:$AA$1)</f>
        <v>0.178593106761297</v>
      </c>
      <c r="AG989" s="345" t="n">
        <f aca="false">1-EXP(-(1/0.25)*(AD989/ABS($AD$1010)))</f>
        <v>0.987037852476036</v>
      </c>
    </row>
    <row r="990" customFormat="false" ht="12.75" hidden="false" customHeight="false" outlineLevel="0" collapsed="false">
      <c r="A990" s="336"/>
      <c r="B990" s="341" t="n">
        <f aca="false">+[4]data1cf!A990</f>
        <v>-64919.3153407701</v>
      </c>
      <c r="C990" s="341" t="n">
        <f aca="false">+[4]data1cf!B990</f>
        <v>11919.9244078578</v>
      </c>
      <c r="D990" s="341" t="n">
        <f aca="false">+[4]data1cf!C990</f>
        <v>12869.2326608551</v>
      </c>
      <c r="E990" s="341" t="n">
        <f aca="false">+[4]data1cf!D990</f>
        <v>12548.9951437286</v>
      </c>
      <c r="F990" s="341" t="n">
        <f aca="false">+[4]data1cf!E990</f>
        <v>12163.4806900485</v>
      </c>
      <c r="G990" s="341" t="n">
        <f aca="false">+[4]data1cf!F990</f>
        <v>12058.7067121545</v>
      </c>
      <c r="H990" s="341" t="n">
        <f aca="false">+[4]data1cf!G990</f>
        <v>11697.0080978044</v>
      </c>
      <c r="I990" s="341" t="n">
        <f aca="false">+[4]data1cf!H990</f>
        <v>11645.1775639062</v>
      </c>
      <c r="J990" s="341" t="n">
        <f aca="false">+[4]data1cf!I990</f>
        <v>11479.7930908015</v>
      </c>
      <c r="K990" s="341" t="n">
        <f aca="false">+[4]data1cf!J990</f>
        <v>11537.1030830473</v>
      </c>
      <c r="L990" s="341" t="n">
        <f aca="false">+[4]data1cf!K990</f>
        <v>11477.7568358539</v>
      </c>
      <c r="M990" s="341" t="n">
        <f aca="false">+[4]data1cf!L990</f>
        <v>11503.8228501675</v>
      </c>
      <c r="N990" s="341" t="n">
        <f aca="false">+[4]data1cf!M990</f>
        <v>11434.4188277315</v>
      </c>
      <c r="O990" s="341" t="n">
        <f aca="false">+[4]data1cf!N990</f>
        <v>11475.3234720098</v>
      </c>
      <c r="P990" s="341" t="n">
        <f aca="false">+[4]data1cf!O990</f>
        <v>11485.1025798673</v>
      </c>
      <c r="Q990" s="341" t="n">
        <f aca="false">+[4]data1cf!P990</f>
        <v>11409.174733396</v>
      </c>
      <c r="R990" s="341" t="n">
        <f aca="false">+[4]data1cf!Q990</f>
        <v>744.598579232497</v>
      </c>
      <c r="S990" s="341" t="n">
        <f aca="false">+[4]data1cf!R990</f>
        <v>0</v>
      </c>
      <c r="T990" s="341" t="n">
        <f aca="false">+[4]data1cf!S990</f>
        <v>0</v>
      </c>
      <c r="U990" s="341" t="n">
        <f aca="false">+[4]data1cf!T990</f>
        <v>0</v>
      </c>
      <c r="V990" s="341" t="n">
        <f aca="false">+[4]data1cf!U990</f>
        <v>0</v>
      </c>
      <c r="W990" s="341" t="n">
        <f aca="false">+[4]data1cf!V990</f>
        <v>0</v>
      </c>
      <c r="X990" s="341" t="n">
        <f aca="false">+[4]data1cf!W990</f>
        <v>0</v>
      </c>
      <c r="Y990" s="341" t="n">
        <f aca="false">+[4]data1cf!X990</f>
        <v>0</v>
      </c>
      <c r="Z990" s="341" t="n">
        <f aca="false">+[4]data1cf!Y990</f>
        <v>0</v>
      </c>
      <c r="AA990" s="341" t="n">
        <f aca="false">+[4]data1cf!Z990</f>
        <v>0</v>
      </c>
      <c r="AB990" s="341"/>
      <c r="AC990" s="342" t="n">
        <f aca="false">XNPV(0.1,B990:AA990,$B$1:$AA$1)</f>
        <v>25905.7278953576</v>
      </c>
      <c r="AD990" s="342" t="n">
        <f aca="false">SUMPRODUCT(B990:AA990,$B$1010:$AA$1010)</f>
        <v>50785.4023812638</v>
      </c>
      <c r="AE990" s="343" t="n">
        <f aca="false">SUMPRODUCT(B990:AA990,$B$1012:$AA$1012)</f>
        <v>50453.6515442676</v>
      </c>
      <c r="AF990" s="344" t="n">
        <f aca="false">XIRR(B990:AA990,$B$1:$AA$1)</f>
        <v>0.166723577978392</v>
      </c>
      <c r="AG990" s="345" t="n">
        <f aca="false">1-EXP(-(1/0.25)*(AD990/ABS($AD$1010)))</f>
        <v>0.983921708214521</v>
      </c>
    </row>
    <row r="991" customFormat="false" ht="12.75" hidden="false" customHeight="false" outlineLevel="0" collapsed="false">
      <c r="A991" s="336"/>
      <c r="B991" s="341" t="n">
        <f aca="false">+[4]data1cf!A991</f>
        <v>-68406.1640608805</v>
      </c>
      <c r="C991" s="341" t="n">
        <f aca="false">+[4]data1cf!B991</f>
        <v>11975.5411802435</v>
      </c>
      <c r="D991" s="341" t="n">
        <f aca="false">+[4]data1cf!C991</f>
        <v>12946.8395964178</v>
      </c>
      <c r="E991" s="341" t="n">
        <f aca="false">+[4]data1cf!D991</f>
        <v>12706.582191597</v>
      </c>
      <c r="F991" s="341" t="n">
        <f aca="false">+[4]data1cf!E991</f>
        <v>12379.5965489646</v>
      </c>
      <c r="G991" s="341" t="n">
        <f aca="false">+[4]data1cf!F991</f>
        <v>12182.2615629706</v>
      </c>
      <c r="H991" s="341" t="n">
        <f aca="false">+[4]data1cf!G991</f>
        <v>11915.3698156452</v>
      </c>
      <c r="I991" s="341" t="n">
        <f aca="false">+[4]data1cf!H991</f>
        <v>11708.4601287163</v>
      </c>
      <c r="J991" s="341" t="n">
        <f aca="false">+[4]data1cf!I991</f>
        <v>11603.8991342559</v>
      </c>
      <c r="K991" s="341" t="n">
        <f aca="false">+[4]data1cf!J991</f>
        <v>11734.9782409116</v>
      </c>
      <c r="L991" s="341" t="n">
        <f aca="false">+[4]data1cf!K991</f>
        <v>11588.9899704734</v>
      </c>
      <c r="M991" s="341" t="n">
        <f aca="false">+[4]data1cf!L991</f>
        <v>11520.4438830745</v>
      </c>
      <c r="N991" s="341" t="n">
        <f aca="false">+[4]data1cf!M991</f>
        <v>11500.0546762481</v>
      </c>
      <c r="O991" s="341" t="n">
        <f aca="false">+[4]data1cf!N991</f>
        <v>11388.9319885473</v>
      </c>
      <c r="P991" s="341" t="n">
        <f aca="false">+[4]data1cf!O991</f>
        <v>11432.2855343472</v>
      </c>
      <c r="Q991" s="341" t="n">
        <f aca="false">+[4]data1cf!P991</f>
        <v>11228.0279697664</v>
      </c>
      <c r="R991" s="341" t="n">
        <f aca="false">+[4]data1cf!Q991</f>
        <v>784.591339312675</v>
      </c>
      <c r="S991" s="341" t="n">
        <f aca="false">+[4]data1cf!R991</f>
        <v>0</v>
      </c>
      <c r="T991" s="341" t="n">
        <f aca="false">+[4]data1cf!S991</f>
        <v>0</v>
      </c>
      <c r="U991" s="341" t="n">
        <f aca="false">+[4]data1cf!T991</f>
        <v>0</v>
      </c>
      <c r="V991" s="341" t="n">
        <f aca="false">+[4]data1cf!U991</f>
        <v>0</v>
      </c>
      <c r="W991" s="341" t="n">
        <f aca="false">+[4]data1cf!V991</f>
        <v>0</v>
      </c>
      <c r="X991" s="341" t="n">
        <f aca="false">+[4]data1cf!W991</f>
        <v>0</v>
      </c>
      <c r="Y991" s="341" t="n">
        <f aca="false">+[4]data1cf!X991</f>
        <v>0</v>
      </c>
      <c r="Z991" s="341" t="n">
        <f aca="false">+[4]data1cf!Y991</f>
        <v>0</v>
      </c>
      <c r="AA991" s="341" t="n">
        <f aca="false">+[4]data1cf!Z991</f>
        <v>0</v>
      </c>
      <c r="AB991" s="341"/>
      <c r="AC991" s="342" t="n">
        <f aca="false">XNPV(0.1,B991:AA991,$B$1:$AA$1)</f>
        <v>23169.6355732258</v>
      </c>
      <c r="AD991" s="342" t="n">
        <f aca="false">SUMPRODUCT(B991:AA991,$B$1010:$AA$1010)</f>
        <v>48208.2848106065</v>
      </c>
      <c r="AE991" s="343" t="n">
        <f aca="false">SUMPRODUCT(B991:AA991,$B$1012:$AA$1012)</f>
        <v>47874.7456930091</v>
      </c>
      <c r="AF991" s="344" t="n">
        <f aca="false">XIRR(B991:AA991,$B$1:$AA$1)</f>
        <v>0.157199354138972</v>
      </c>
      <c r="AG991" s="345" t="n">
        <f aca="false">1-EXP(-(1/0.25)*(AD991/ABS($AD$1010)))</f>
        <v>0.98017264889259</v>
      </c>
    </row>
    <row r="992" customFormat="false" ht="12.75" hidden="false" customHeight="false" outlineLevel="0" collapsed="false">
      <c r="A992" s="336"/>
      <c r="B992" s="341" t="n">
        <f aca="false">+[4]data1cf!A992</f>
        <v>-62413.5866312467</v>
      </c>
      <c r="C992" s="341" t="n">
        <f aca="false">+[4]data1cf!B992</f>
        <v>11872.0835327637</v>
      </c>
      <c r="D992" s="341" t="n">
        <f aca="false">+[4]data1cf!C992</f>
        <v>12771.4184550305</v>
      </c>
      <c r="E992" s="341" t="n">
        <f aca="false">+[4]data1cf!D992</f>
        <v>12401.4428097313</v>
      </c>
      <c r="F992" s="341" t="n">
        <f aca="false">+[4]data1cf!E992</f>
        <v>12229.6130173619</v>
      </c>
      <c r="G992" s="341" t="n">
        <f aca="false">+[4]data1cf!F992</f>
        <v>11899.4775157973</v>
      </c>
      <c r="H992" s="341" t="n">
        <f aca="false">+[4]data1cf!G992</f>
        <v>11787.4422755829</v>
      </c>
      <c r="I992" s="341" t="n">
        <f aca="false">+[4]data1cf!H992</f>
        <v>11591.1443765007</v>
      </c>
      <c r="J992" s="341" t="n">
        <f aca="false">+[4]data1cf!I992</f>
        <v>11607.380807259</v>
      </c>
      <c r="K992" s="341" t="n">
        <f aca="false">+[4]data1cf!J992</f>
        <v>11436.7485006983</v>
      </c>
      <c r="L992" s="341" t="n">
        <f aca="false">+[4]data1cf!K992</f>
        <v>11335.0954469321</v>
      </c>
      <c r="M992" s="341" t="n">
        <f aca="false">+[4]data1cf!L992</f>
        <v>11519.9097370574</v>
      </c>
      <c r="N992" s="341" t="n">
        <f aca="false">+[4]data1cf!M992</f>
        <v>11309.6373980587</v>
      </c>
      <c r="O992" s="341" t="n">
        <f aca="false">+[4]data1cf!N992</f>
        <v>11352.0637050788</v>
      </c>
      <c r="P992" s="341" t="n">
        <f aca="false">+[4]data1cf!O992</f>
        <v>11281.2756516671</v>
      </c>
      <c r="Q992" s="341" t="n">
        <f aca="false">+[4]data1cf!P992</f>
        <v>11208.0408458381</v>
      </c>
      <c r="R992" s="341" t="n">
        <f aca="false">+[4]data1cf!Q992</f>
        <v>715.858873225747</v>
      </c>
      <c r="S992" s="341" t="n">
        <f aca="false">+[4]data1cf!R992</f>
        <v>0</v>
      </c>
      <c r="T992" s="341" t="n">
        <f aca="false">+[4]data1cf!S992</f>
        <v>0</v>
      </c>
      <c r="U992" s="341" t="n">
        <f aca="false">+[4]data1cf!T992</f>
        <v>0</v>
      </c>
      <c r="V992" s="341" t="n">
        <f aca="false">+[4]data1cf!U992</f>
        <v>0</v>
      </c>
      <c r="W992" s="341" t="n">
        <f aca="false">+[4]data1cf!V992</f>
        <v>0</v>
      </c>
      <c r="X992" s="341" t="n">
        <f aca="false">+[4]data1cf!W992</f>
        <v>0</v>
      </c>
      <c r="Y992" s="341" t="n">
        <f aca="false">+[4]data1cf!X992</f>
        <v>0</v>
      </c>
      <c r="Z992" s="341" t="n">
        <f aca="false">+[4]data1cf!Y992</f>
        <v>0</v>
      </c>
      <c r="AA992" s="341" t="n">
        <f aca="false">+[4]data1cf!Z992</f>
        <v>0</v>
      </c>
      <c r="AB992" s="341"/>
      <c r="AC992" s="342" t="n">
        <f aca="false">XNPV(0.1,B992:AA992,$B$1:$AA$1)</f>
        <v>27930.1977717534</v>
      </c>
      <c r="AD992" s="342" t="n">
        <f aca="false">SUMPRODUCT(B992:AA992,$B$1010:$AA$1010)</f>
        <v>52657.2540905812</v>
      </c>
      <c r="AE992" s="343" t="n">
        <f aca="false">SUMPRODUCT(B992:AA992,$B$1012:$AA$1012)</f>
        <v>52327.7892747491</v>
      </c>
      <c r="AF992" s="344" t="n">
        <f aca="false">XIRR(B992:AA992,$B$1:$AA$1)</f>
        <v>0.174454985506124</v>
      </c>
      <c r="AG992" s="345" t="n">
        <f aca="false">1-EXP(-(1/0.25)*(AD992/ABS($AD$1010)))</f>
        <v>0.98619217169664</v>
      </c>
    </row>
    <row r="993" customFormat="false" ht="12.75" hidden="false" customHeight="false" outlineLevel="0" collapsed="false">
      <c r="A993" s="336"/>
      <c r="B993" s="341" t="n">
        <f aca="false">+[4]data1cf!A993</f>
        <v>-60695.7357740941</v>
      </c>
      <c r="C993" s="341" t="n">
        <f aca="false">+[4]data1cf!B993</f>
        <v>11766.2058691728</v>
      </c>
      <c r="D993" s="341" t="n">
        <f aca="false">+[4]data1cf!C993</f>
        <v>12609.1971896921</v>
      </c>
      <c r="E993" s="341" t="n">
        <f aca="false">+[4]data1cf!D993</f>
        <v>12473.3532591639</v>
      </c>
      <c r="F993" s="341" t="n">
        <f aca="false">+[4]data1cf!E993</f>
        <v>12100.4445361022</v>
      </c>
      <c r="G993" s="341" t="n">
        <f aca="false">+[4]data1cf!F993</f>
        <v>11856.2062307219</v>
      </c>
      <c r="H993" s="341" t="n">
        <f aca="false">+[4]data1cf!G993</f>
        <v>11640.3215609263</v>
      </c>
      <c r="I993" s="341" t="n">
        <f aca="false">+[4]data1cf!H993</f>
        <v>11635.6589050171</v>
      </c>
      <c r="J993" s="341" t="n">
        <f aca="false">+[4]data1cf!I993</f>
        <v>11675.1259543649</v>
      </c>
      <c r="K993" s="341" t="n">
        <f aca="false">+[4]data1cf!J993</f>
        <v>11550.686681256</v>
      </c>
      <c r="L993" s="341" t="n">
        <f aca="false">+[4]data1cf!K993</f>
        <v>11625.6782171361</v>
      </c>
      <c r="M993" s="341" t="n">
        <f aca="false">+[4]data1cf!L993</f>
        <v>11331.6709045659</v>
      </c>
      <c r="N993" s="341" t="n">
        <f aca="false">+[4]data1cf!M993</f>
        <v>11278.94198198</v>
      </c>
      <c r="O993" s="341" t="n">
        <f aca="false">+[4]data1cf!N993</f>
        <v>11389.3043800994</v>
      </c>
      <c r="P993" s="341" t="n">
        <f aca="false">+[4]data1cf!O993</f>
        <v>11174.5923450758</v>
      </c>
      <c r="Q993" s="341" t="n">
        <f aca="false">+[4]data1cf!P993</f>
        <v>11112.9226031324</v>
      </c>
      <c r="R993" s="341" t="n">
        <f aca="false">+[4]data1cf!Q993</f>
        <v>696.15581103455</v>
      </c>
      <c r="S993" s="341" t="n">
        <f aca="false">+[4]data1cf!R993</f>
        <v>0</v>
      </c>
      <c r="T993" s="341" t="n">
        <f aca="false">+[4]data1cf!S993</f>
        <v>0</v>
      </c>
      <c r="U993" s="341" t="n">
        <f aca="false">+[4]data1cf!T993</f>
        <v>0</v>
      </c>
      <c r="V993" s="341" t="n">
        <f aca="false">+[4]data1cf!U993</f>
        <v>0</v>
      </c>
      <c r="W993" s="341" t="n">
        <f aca="false">+[4]data1cf!V993</f>
        <v>0</v>
      </c>
      <c r="X993" s="341" t="n">
        <f aca="false">+[4]data1cf!W993</f>
        <v>0</v>
      </c>
      <c r="Y993" s="341" t="n">
        <f aca="false">+[4]data1cf!X993</f>
        <v>0</v>
      </c>
      <c r="Z993" s="341" t="n">
        <f aca="false">+[4]data1cf!Y993</f>
        <v>0</v>
      </c>
      <c r="AA993" s="341" t="n">
        <f aca="false">+[4]data1cf!Z993</f>
        <v>0</v>
      </c>
      <c r="AB993" s="341"/>
      <c r="AC993" s="342" t="n">
        <f aca="false">XNPV(0.1,B993:AA993,$B$1:$AA$1)</f>
        <v>29368.3585407485</v>
      </c>
      <c r="AD993" s="342" t="n">
        <f aca="false">SUMPRODUCT(B993:AA993,$B$1010:$AA$1010)</f>
        <v>54065.8040504512</v>
      </c>
      <c r="AE993" s="343" t="n">
        <f aca="false">SUMPRODUCT(B993:AA993,$B$1012:$AA$1012)</f>
        <v>53736.748395703</v>
      </c>
      <c r="AF993" s="344" t="n">
        <f aca="false">XIRR(B993:AA993,$B$1:$AA$1)</f>
        <v>0.179962405115271</v>
      </c>
      <c r="AG993" s="345" t="n">
        <f aca="false">1-EXP(-(1/0.25)*(AD993/ABS($AD$1010)))</f>
        <v>0.987686689030668</v>
      </c>
    </row>
    <row r="994" customFormat="false" ht="12.75" hidden="false" customHeight="false" outlineLevel="0" collapsed="false">
      <c r="A994" s="336"/>
      <c r="B994" s="341" t="n">
        <f aca="false">+[4]data1cf!A994</f>
        <v>-66619.573712982</v>
      </c>
      <c r="C994" s="341" t="n">
        <f aca="false">+[4]data1cf!B994</f>
        <v>11870.7234338957</v>
      </c>
      <c r="D994" s="341" t="n">
        <f aca="false">+[4]data1cf!C994</f>
        <v>12949.7344991208</v>
      </c>
      <c r="E994" s="341" t="n">
        <f aca="false">+[4]data1cf!D994</f>
        <v>12622.1816148124</v>
      </c>
      <c r="F994" s="341" t="n">
        <f aca="false">+[4]data1cf!E994</f>
        <v>12207.836426299</v>
      </c>
      <c r="G994" s="341" t="n">
        <f aca="false">+[4]data1cf!F994</f>
        <v>11982.5203347931</v>
      </c>
      <c r="H994" s="341" t="n">
        <f aca="false">+[4]data1cf!G994</f>
        <v>11708.4456527467</v>
      </c>
      <c r="I994" s="341" t="n">
        <f aca="false">+[4]data1cf!H994</f>
        <v>11756.5337176921</v>
      </c>
      <c r="J994" s="341" t="n">
        <f aca="false">+[4]data1cf!I994</f>
        <v>11676.3159262696</v>
      </c>
      <c r="K994" s="341" t="n">
        <f aca="false">+[4]data1cf!J994</f>
        <v>11714.1982313522</v>
      </c>
      <c r="L994" s="341" t="n">
        <f aca="false">+[4]data1cf!K994</f>
        <v>11523.7123415892</v>
      </c>
      <c r="M994" s="341" t="n">
        <f aca="false">+[4]data1cf!L994</f>
        <v>11495.7265530103</v>
      </c>
      <c r="N994" s="341" t="n">
        <f aca="false">+[4]data1cf!M994</f>
        <v>11614.7241837592</v>
      </c>
      <c r="O994" s="341" t="n">
        <f aca="false">+[4]data1cf!N994</f>
        <v>11431.5936217052</v>
      </c>
      <c r="P994" s="341" t="n">
        <f aca="false">+[4]data1cf!O994</f>
        <v>11289.5378626132</v>
      </c>
      <c r="Q994" s="341" t="n">
        <f aca="false">+[4]data1cf!P994</f>
        <v>11194.1413887657</v>
      </c>
      <c r="R994" s="341" t="n">
        <f aca="false">+[4]data1cf!Q994</f>
        <v>764.099862658419</v>
      </c>
      <c r="S994" s="341" t="n">
        <f aca="false">+[4]data1cf!R994</f>
        <v>0</v>
      </c>
      <c r="T994" s="341" t="n">
        <f aca="false">+[4]data1cf!S994</f>
        <v>0</v>
      </c>
      <c r="U994" s="341" t="n">
        <f aca="false">+[4]data1cf!T994</f>
        <v>0</v>
      </c>
      <c r="V994" s="341" t="n">
        <f aca="false">+[4]data1cf!U994</f>
        <v>0</v>
      </c>
      <c r="W994" s="341" t="n">
        <f aca="false">+[4]data1cf!V994</f>
        <v>0</v>
      </c>
      <c r="X994" s="341" t="n">
        <f aca="false">+[4]data1cf!W994</f>
        <v>0</v>
      </c>
      <c r="Y994" s="341" t="n">
        <f aca="false">+[4]data1cf!X994</f>
        <v>0</v>
      </c>
      <c r="Z994" s="341" t="n">
        <f aca="false">+[4]data1cf!Y994</f>
        <v>0</v>
      </c>
      <c r="AA994" s="341" t="n">
        <f aca="false">+[4]data1cf!Z994</f>
        <v>0</v>
      </c>
      <c r="AB994" s="341"/>
      <c r="AC994" s="342" t="n">
        <f aca="false">XNPV(0.1,B994:AA994,$B$1:$AA$1)</f>
        <v>24456.4734543164</v>
      </c>
      <c r="AD994" s="342" t="n">
        <f aca="false">SUMPRODUCT(B994:AA994,$B$1010:$AA$1010)</f>
        <v>49399.5232064803</v>
      </c>
      <c r="AE994" s="343" t="n">
        <f aca="false">SUMPRODUCT(B994:AA994,$B$1012:$AA$1012)</f>
        <v>49067.1625134586</v>
      </c>
      <c r="AF994" s="344" t="n">
        <f aca="false">XIRR(B994:AA994,$B$1:$AA$1)</f>
        <v>0.161652644545139</v>
      </c>
      <c r="AG994" s="345" t="n">
        <f aca="false">1-EXP(-(1/0.25)*(AD994/ABS($AD$1010)))</f>
        <v>0.982003431846236</v>
      </c>
    </row>
    <row r="995" customFormat="false" ht="12.75" hidden="false" customHeight="false" outlineLevel="0" collapsed="false">
      <c r="A995" s="336"/>
      <c r="B995" s="341" t="n">
        <f aca="false">+[4]data1cf!A995</f>
        <v>-62243.1449414898</v>
      </c>
      <c r="C995" s="341" t="n">
        <f aca="false">+[4]data1cf!B995</f>
        <v>11931.8124090958</v>
      </c>
      <c r="D995" s="341" t="n">
        <f aca="false">+[4]data1cf!C995</f>
        <v>12955.7186115728</v>
      </c>
      <c r="E995" s="341" t="n">
        <f aca="false">+[4]data1cf!D995</f>
        <v>12357.0829415182</v>
      </c>
      <c r="F995" s="341" t="n">
        <f aca="false">+[4]data1cf!E995</f>
        <v>12270.8843348557</v>
      </c>
      <c r="G995" s="341" t="n">
        <f aca="false">+[4]data1cf!F995</f>
        <v>11946.5574368154</v>
      </c>
      <c r="H995" s="341" t="n">
        <f aca="false">+[4]data1cf!G995</f>
        <v>11697.7060087469</v>
      </c>
      <c r="I995" s="341" t="n">
        <f aca="false">+[4]data1cf!H995</f>
        <v>11668.2043949719</v>
      </c>
      <c r="J995" s="341" t="n">
        <f aca="false">+[4]data1cf!I995</f>
        <v>11581.307204468</v>
      </c>
      <c r="K995" s="341" t="n">
        <f aca="false">+[4]data1cf!J995</f>
        <v>11514.4700213344</v>
      </c>
      <c r="L995" s="341" t="n">
        <f aca="false">+[4]data1cf!K995</f>
        <v>11506.0794792347</v>
      </c>
      <c r="M995" s="341" t="n">
        <f aca="false">+[4]data1cf!L995</f>
        <v>11324.401183523</v>
      </c>
      <c r="N995" s="341" t="n">
        <f aca="false">+[4]data1cf!M995</f>
        <v>11304.6881229332</v>
      </c>
      <c r="O995" s="341" t="n">
        <f aca="false">+[4]data1cf!N995</f>
        <v>11372.8504850845</v>
      </c>
      <c r="P995" s="341" t="n">
        <f aca="false">+[4]data1cf!O995</f>
        <v>11177.2079493751</v>
      </c>
      <c r="Q995" s="341" t="n">
        <f aca="false">+[4]data1cf!P995</f>
        <v>11199.2966463404</v>
      </c>
      <c r="R995" s="341" t="n">
        <f aca="false">+[4]data1cf!Q995</f>
        <v>713.903975220911</v>
      </c>
      <c r="S995" s="341" t="n">
        <f aca="false">+[4]data1cf!R995</f>
        <v>0</v>
      </c>
      <c r="T995" s="341" t="n">
        <f aca="false">+[4]data1cf!S995</f>
        <v>0</v>
      </c>
      <c r="U995" s="341" t="n">
        <f aca="false">+[4]data1cf!T995</f>
        <v>0</v>
      </c>
      <c r="V995" s="341" t="n">
        <f aca="false">+[4]data1cf!U995</f>
        <v>0</v>
      </c>
      <c r="W995" s="341" t="n">
        <f aca="false">+[4]data1cf!V995</f>
        <v>0</v>
      </c>
      <c r="X995" s="341" t="n">
        <f aca="false">+[4]data1cf!W995</f>
        <v>0</v>
      </c>
      <c r="Y995" s="341" t="n">
        <f aca="false">+[4]data1cf!X995</f>
        <v>0</v>
      </c>
      <c r="Z995" s="341" t="n">
        <f aca="false">+[4]data1cf!Y995</f>
        <v>0</v>
      </c>
      <c r="AA995" s="341" t="n">
        <f aca="false">+[4]data1cf!Z995</f>
        <v>0</v>
      </c>
      <c r="AB995" s="341"/>
      <c r="AC995" s="342" t="n">
        <f aca="false">XNPV(0.1,B995:AA995,$B$1:$AA$1)</f>
        <v>28312.9314155161</v>
      </c>
      <c r="AD995" s="342" t="n">
        <f aca="false">SUMPRODUCT(B995:AA995,$B$1010:$AA$1010)</f>
        <v>53052.3482642928</v>
      </c>
      <c r="AE995" s="343" t="n">
        <f aca="false">SUMPRODUCT(B995:AA995,$B$1012:$AA$1012)</f>
        <v>52722.8327687742</v>
      </c>
      <c r="AF995" s="344" t="n">
        <f aca="false">XIRR(B995:AA995,$B$1:$AA$1)</f>
        <v>0.175784870677344</v>
      </c>
      <c r="AG995" s="345" t="n">
        <f aca="false">1-EXP(-(1/0.25)*(AD995/ABS($AD$1010)))</f>
        <v>0.986628796492869</v>
      </c>
    </row>
    <row r="996" customFormat="false" ht="12.75" hidden="false" customHeight="false" outlineLevel="0" collapsed="false">
      <c r="A996" s="336"/>
      <c r="B996" s="341" t="n">
        <f aca="false">+[4]data1cf!A996</f>
        <v>-61251.4586583671</v>
      </c>
      <c r="C996" s="341" t="n">
        <f aca="false">+[4]data1cf!B996</f>
        <v>11860.6789210281</v>
      </c>
      <c r="D996" s="341" t="n">
        <f aca="false">+[4]data1cf!C996</f>
        <v>12793.1349351478</v>
      </c>
      <c r="E996" s="341" t="n">
        <f aca="false">+[4]data1cf!D996</f>
        <v>12333.2511230571</v>
      </c>
      <c r="F996" s="341" t="n">
        <f aca="false">+[4]data1cf!E996</f>
        <v>12121.0149570973</v>
      </c>
      <c r="G996" s="341" t="n">
        <f aca="false">+[4]data1cf!F996</f>
        <v>11892.2176210108</v>
      </c>
      <c r="H996" s="341" t="n">
        <f aca="false">+[4]data1cf!G996</f>
        <v>11702.5834955938</v>
      </c>
      <c r="I996" s="341" t="n">
        <f aca="false">+[4]data1cf!H996</f>
        <v>11474.144177582</v>
      </c>
      <c r="J996" s="341" t="n">
        <f aca="false">+[4]data1cf!I996</f>
        <v>11468.7891200854</v>
      </c>
      <c r="K996" s="341" t="n">
        <f aca="false">+[4]data1cf!J996</f>
        <v>11602.1658935848</v>
      </c>
      <c r="L996" s="341" t="n">
        <f aca="false">+[4]data1cf!K996</f>
        <v>11467.8146101375</v>
      </c>
      <c r="M996" s="341" t="n">
        <f aca="false">+[4]data1cf!L996</f>
        <v>11312.4044599577</v>
      </c>
      <c r="N996" s="341" t="n">
        <f aca="false">+[4]data1cf!M996</f>
        <v>11094.0503826143</v>
      </c>
      <c r="O996" s="341" t="n">
        <f aca="false">+[4]data1cf!N996</f>
        <v>11269.959992951</v>
      </c>
      <c r="P996" s="341" t="n">
        <f aca="false">+[4]data1cf!O996</f>
        <v>11107.4904334004</v>
      </c>
      <c r="Q996" s="341" t="n">
        <f aca="false">+[4]data1cf!P996</f>
        <v>11142.811533995</v>
      </c>
      <c r="R996" s="341" t="n">
        <f aca="false">+[4]data1cf!Q996</f>
        <v>702.529730228008</v>
      </c>
      <c r="S996" s="341" t="n">
        <f aca="false">+[4]data1cf!R996</f>
        <v>0</v>
      </c>
      <c r="T996" s="341" t="n">
        <f aca="false">+[4]data1cf!S996</f>
        <v>0</v>
      </c>
      <c r="U996" s="341" t="n">
        <f aca="false">+[4]data1cf!T996</f>
        <v>0</v>
      </c>
      <c r="V996" s="341" t="n">
        <f aca="false">+[4]data1cf!U996</f>
        <v>0</v>
      </c>
      <c r="W996" s="341" t="n">
        <f aca="false">+[4]data1cf!V996</f>
        <v>0</v>
      </c>
      <c r="X996" s="341" t="n">
        <f aca="false">+[4]data1cf!W996</f>
        <v>0</v>
      </c>
      <c r="Y996" s="341" t="n">
        <f aca="false">+[4]data1cf!X996</f>
        <v>0</v>
      </c>
      <c r="Z996" s="341" t="n">
        <f aca="false">+[4]data1cf!Y996</f>
        <v>0</v>
      </c>
      <c r="AA996" s="341" t="n">
        <f aca="false">+[4]data1cf!Z996</f>
        <v>0</v>
      </c>
      <c r="AB996" s="341"/>
      <c r="AC996" s="342" t="n">
        <f aca="false">XNPV(0.1,B996:AA996,$B$1:$AA$1)</f>
        <v>28689.4734570669</v>
      </c>
      <c r="AD996" s="342" t="n">
        <f aca="false">SUMPRODUCT(B996:AA996,$B$1010:$AA$1010)</f>
        <v>53266.7424946133</v>
      </c>
      <c r="AE996" s="343" t="n">
        <f aca="false">SUMPRODUCT(B996:AA996,$B$1012:$AA$1012)</f>
        <v>52939.3734643101</v>
      </c>
      <c r="AF996" s="344" t="n">
        <f aca="false">XIRR(B996:AA996,$B$1:$AA$1)</f>
        <v>0.177877484301162</v>
      </c>
      <c r="AG996" s="345" t="n">
        <f aca="false">1-EXP(-(1/0.25)*(AD996/ABS($AD$1010)))</f>
        <v>0.986859919936219</v>
      </c>
    </row>
    <row r="997" customFormat="false" ht="12.75" hidden="false" customHeight="false" outlineLevel="0" collapsed="false">
      <c r="A997" s="336"/>
      <c r="B997" s="341" t="n">
        <f aca="false">+[4]data1cf!A997</f>
        <v>-69937.0518826493</v>
      </c>
      <c r="C997" s="341" t="n">
        <f aca="false">+[4]data1cf!B997</f>
        <v>11931.4573337476</v>
      </c>
      <c r="D997" s="341" t="n">
        <f aca="false">+[4]data1cf!C997</f>
        <v>12984.3284005418</v>
      </c>
      <c r="E997" s="341" t="n">
        <f aca="false">+[4]data1cf!D997</f>
        <v>12666.1103487546</v>
      </c>
      <c r="F997" s="341" t="n">
        <f aca="false">+[4]data1cf!E997</f>
        <v>12363.3119637925</v>
      </c>
      <c r="G997" s="341" t="n">
        <f aca="false">+[4]data1cf!F997</f>
        <v>12132.825396873</v>
      </c>
      <c r="H997" s="341" t="n">
        <f aca="false">+[4]data1cf!G997</f>
        <v>11911.3767124244</v>
      </c>
      <c r="I997" s="341" t="n">
        <f aca="false">+[4]data1cf!H997</f>
        <v>11701.3240283165</v>
      </c>
      <c r="J997" s="341" t="n">
        <f aca="false">+[4]data1cf!I997</f>
        <v>11807.4334792095</v>
      </c>
      <c r="K997" s="341" t="n">
        <f aca="false">+[4]data1cf!J997</f>
        <v>11750.1278751841</v>
      </c>
      <c r="L997" s="341" t="n">
        <f aca="false">+[4]data1cf!K997</f>
        <v>11510.3149699806</v>
      </c>
      <c r="M997" s="341" t="n">
        <f aca="false">+[4]data1cf!L997</f>
        <v>11460.3709103388</v>
      </c>
      <c r="N997" s="341" t="n">
        <f aca="false">+[4]data1cf!M997</f>
        <v>11438.9027169769</v>
      </c>
      <c r="O997" s="341" t="n">
        <f aca="false">+[4]data1cf!N997</f>
        <v>11561.4962221217</v>
      </c>
      <c r="P997" s="341" t="n">
        <f aca="false">+[4]data1cf!O997</f>
        <v>11459.4857311349</v>
      </c>
      <c r="Q997" s="341" t="n">
        <f aca="false">+[4]data1cf!P997</f>
        <v>11477.6986912493</v>
      </c>
      <c r="R997" s="341" t="n">
        <f aca="false">+[4]data1cf!Q997</f>
        <v>802.150010273235</v>
      </c>
      <c r="S997" s="341" t="n">
        <f aca="false">+[4]data1cf!R997</f>
        <v>0</v>
      </c>
      <c r="T997" s="341" t="n">
        <f aca="false">+[4]data1cf!S997</f>
        <v>0</v>
      </c>
      <c r="U997" s="341" t="n">
        <f aca="false">+[4]data1cf!T997</f>
        <v>0</v>
      </c>
      <c r="V997" s="341" t="n">
        <f aca="false">+[4]data1cf!U997</f>
        <v>0</v>
      </c>
      <c r="W997" s="341" t="n">
        <f aca="false">+[4]data1cf!V997</f>
        <v>0</v>
      </c>
      <c r="X997" s="341" t="n">
        <f aca="false">+[4]data1cf!W997</f>
        <v>0</v>
      </c>
      <c r="Y997" s="341" t="n">
        <f aca="false">+[4]data1cf!X997</f>
        <v>0</v>
      </c>
      <c r="Z997" s="341" t="n">
        <f aca="false">+[4]data1cf!Y997</f>
        <v>0</v>
      </c>
      <c r="AA997" s="341" t="n">
        <f aca="false">+[4]data1cf!Z997</f>
        <v>0</v>
      </c>
      <c r="AB997" s="341"/>
      <c r="AC997" s="342" t="n">
        <f aca="false">XNPV(0.1,B997:AA997,$B$1:$AA$1)</f>
        <v>21702.6571334047</v>
      </c>
      <c r="AD997" s="342" t="n">
        <f aca="false">SUMPRODUCT(B997:AA997,$B$1010:$AA$1010)</f>
        <v>46805.7166199496</v>
      </c>
      <c r="AE997" s="343" t="n">
        <f aca="false">SUMPRODUCT(B997:AA997,$B$1012:$AA$1012)</f>
        <v>46471.1754501597</v>
      </c>
      <c r="AF997" s="344" t="n">
        <f aca="false">XIRR(B997:AA997,$B$1:$AA$1)</f>
        <v>0.152506944426023</v>
      </c>
      <c r="AG997" s="345" t="n">
        <f aca="false">1-EXP(-(1/0.25)*(AD997/ABS($AD$1010)))</f>
        <v>0.977776935369472</v>
      </c>
    </row>
    <row r="998" customFormat="false" ht="12.75" hidden="false" customHeight="false" outlineLevel="0" collapsed="false">
      <c r="A998" s="336"/>
      <c r="B998" s="341" t="n">
        <f aca="false">+[4]data1cf!A998</f>
        <v>-62223.7481251935</v>
      </c>
      <c r="C998" s="341" t="n">
        <f aca="false">+[4]data1cf!B998</f>
        <v>11869.6373154938</v>
      </c>
      <c r="D998" s="341" t="n">
        <f aca="false">+[4]data1cf!C998</f>
        <v>12803.7824145153</v>
      </c>
      <c r="E998" s="341" t="n">
        <f aca="false">+[4]data1cf!D998</f>
        <v>12349.5147557333</v>
      </c>
      <c r="F998" s="341" t="n">
        <f aca="false">+[4]data1cf!E998</f>
        <v>12124.0562638499</v>
      </c>
      <c r="G998" s="341" t="n">
        <f aca="false">+[4]data1cf!F998</f>
        <v>11828.533995607</v>
      </c>
      <c r="H998" s="341" t="n">
        <f aca="false">+[4]data1cf!G998</f>
        <v>11606.5618913331</v>
      </c>
      <c r="I998" s="341" t="n">
        <f aca="false">+[4]data1cf!H998</f>
        <v>11511.2911036295</v>
      </c>
      <c r="J998" s="341" t="n">
        <f aca="false">+[4]data1cf!I998</f>
        <v>11448.7981781053</v>
      </c>
      <c r="K998" s="341" t="n">
        <f aca="false">+[4]data1cf!J998</f>
        <v>11471.0802902548</v>
      </c>
      <c r="L998" s="341" t="n">
        <f aca="false">+[4]data1cf!K998</f>
        <v>11408.5959440644</v>
      </c>
      <c r="M998" s="341" t="n">
        <f aca="false">+[4]data1cf!L998</f>
        <v>11349.3497686271</v>
      </c>
      <c r="N998" s="341" t="n">
        <f aca="false">+[4]data1cf!M998</f>
        <v>11445.7032713008</v>
      </c>
      <c r="O998" s="341" t="n">
        <f aca="false">+[4]data1cf!N998</f>
        <v>11188.0434773741</v>
      </c>
      <c r="P998" s="341" t="n">
        <f aca="false">+[4]data1cf!O998</f>
        <v>11289.2717598035</v>
      </c>
      <c r="Q998" s="341" t="n">
        <f aca="false">+[4]data1cf!P998</f>
        <v>11206.5210832528</v>
      </c>
      <c r="R998" s="341" t="n">
        <f aca="false">+[4]data1cf!Q998</f>
        <v>713.68150149672</v>
      </c>
      <c r="S998" s="341" t="n">
        <f aca="false">+[4]data1cf!R998</f>
        <v>0</v>
      </c>
      <c r="T998" s="341" t="n">
        <f aca="false">+[4]data1cf!S998</f>
        <v>0</v>
      </c>
      <c r="U998" s="341" t="n">
        <f aca="false">+[4]data1cf!T998</f>
        <v>0</v>
      </c>
      <c r="V998" s="341" t="n">
        <f aca="false">+[4]data1cf!U998</f>
        <v>0</v>
      </c>
      <c r="W998" s="341" t="n">
        <f aca="false">+[4]data1cf!V998</f>
        <v>0</v>
      </c>
      <c r="X998" s="341" t="n">
        <f aca="false">+[4]data1cf!W998</f>
        <v>0</v>
      </c>
      <c r="Y998" s="341" t="n">
        <f aca="false">+[4]data1cf!X998</f>
        <v>0</v>
      </c>
      <c r="Z998" s="341" t="n">
        <f aca="false">+[4]data1cf!Y998</f>
        <v>0</v>
      </c>
      <c r="AA998" s="341" t="n">
        <f aca="false">+[4]data1cf!Z998</f>
        <v>0</v>
      </c>
      <c r="AB998" s="341"/>
      <c r="AC998" s="342" t="n">
        <f aca="false">XNPV(0.1,B998:AA998,$B$1:$AA$1)</f>
        <v>27752.7337334698</v>
      </c>
      <c r="AD998" s="342" t="n">
        <f aca="false">SUMPRODUCT(B998:AA998,$B$1010:$AA$1010)</f>
        <v>52368.8161340676</v>
      </c>
      <c r="AE998" s="343" t="n">
        <f aca="false">SUMPRODUCT(B998:AA998,$B$1012:$AA$1012)</f>
        <v>52040.7201125096</v>
      </c>
      <c r="AF998" s="344" t="n">
        <f aca="false">XIRR(B998:AA998,$B$1:$AA$1)</f>
        <v>0.174261540700171</v>
      </c>
      <c r="AG998" s="345" t="n">
        <f aca="false">1-EXP(-(1/0.25)*(AD998/ABS($AD$1010)))</f>
        <v>0.985864436741001</v>
      </c>
    </row>
    <row r="999" customFormat="false" ht="12.75" hidden="false" customHeight="false" outlineLevel="0" collapsed="false">
      <c r="A999" s="336"/>
      <c r="B999" s="341" t="n">
        <f aca="false">+[4]data1cf!A999</f>
        <v>-72445.4636127993</v>
      </c>
      <c r="C999" s="341" t="n">
        <f aca="false">+[4]data1cf!B999</f>
        <v>12108.3465577755</v>
      </c>
      <c r="D999" s="341" t="n">
        <f aca="false">+[4]data1cf!C999</f>
        <v>13041.9457880866</v>
      </c>
      <c r="E999" s="341" t="n">
        <f aca="false">+[4]data1cf!D999</f>
        <v>12890.5822986583</v>
      </c>
      <c r="F999" s="341" t="n">
        <f aca="false">+[4]data1cf!E999</f>
        <v>12498.1752103929</v>
      </c>
      <c r="G999" s="341" t="n">
        <f aca="false">+[4]data1cf!F999</f>
        <v>12117.9379384657</v>
      </c>
      <c r="H999" s="341" t="n">
        <f aca="false">+[4]data1cf!G999</f>
        <v>11890.8634968994</v>
      </c>
      <c r="I999" s="341" t="n">
        <f aca="false">+[4]data1cf!H999</f>
        <v>11888.1357828741</v>
      </c>
      <c r="J999" s="341" t="n">
        <f aca="false">+[4]data1cf!I999</f>
        <v>11772.7836917316</v>
      </c>
      <c r="K999" s="341" t="n">
        <f aca="false">+[4]data1cf!J999</f>
        <v>11698.455511456</v>
      </c>
      <c r="L999" s="341" t="n">
        <f aca="false">+[4]data1cf!K999</f>
        <v>11621.3691922365</v>
      </c>
      <c r="M999" s="341" t="n">
        <f aca="false">+[4]data1cf!L999</f>
        <v>11544.1463090992</v>
      </c>
      <c r="N999" s="341" t="n">
        <f aca="false">+[4]data1cf!M999</f>
        <v>11489.0450877744</v>
      </c>
      <c r="O999" s="341" t="n">
        <f aca="false">+[4]data1cf!N999</f>
        <v>11469.914506586</v>
      </c>
      <c r="P999" s="341" t="n">
        <f aca="false">+[4]data1cf!O999</f>
        <v>11524.7885944242</v>
      </c>
      <c r="Q999" s="341" t="n">
        <f aca="false">+[4]data1cf!P999</f>
        <v>11521.7635369998</v>
      </c>
      <c r="R999" s="341" t="n">
        <f aca="false">+[4]data1cf!Q999</f>
        <v>830.920489453363</v>
      </c>
      <c r="S999" s="341" t="n">
        <f aca="false">+[4]data1cf!R999</f>
        <v>0</v>
      </c>
      <c r="T999" s="341" t="n">
        <f aca="false">+[4]data1cf!S999</f>
        <v>0</v>
      </c>
      <c r="U999" s="341" t="n">
        <f aca="false">+[4]data1cf!T999</f>
        <v>0</v>
      </c>
      <c r="V999" s="341" t="n">
        <f aca="false">+[4]data1cf!U999</f>
        <v>0</v>
      </c>
      <c r="W999" s="341" t="n">
        <f aca="false">+[4]data1cf!V999</f>
        <v>0</v>
      </c>
      <c r="X999" s="341" t="n">
        <f aca="false">+[4]data1cf!W999</f>
        <v>0</v>
      </c>
      <c r="Y999" s="341" t="n">
        <f aca="false">+[4]data1cf!X999</f>
        <v>0</v>
      </c>
      <c r="Z999" s="341" t="n">
        <f aca="false">+[4]data1cf!Y999</f>
        <v>0</v>
      </c>
      <c r="AA999" s="341" t="n">
        <f aca="false">+[4]data1cf!Z999</f>
        <v>0</v>
      </c>
      <c r="AB999" s="341"/>
      <c r="AC999" s="342" t="n">
        <f aca="false">XNPV(0.1,B999:AA999,$B$1:$AA$1)</f>
        <v>19795.8446070061</v>
      </c>
      <c r="AD999" s="342" t="n">
        <f aca="false">SUMPRODUCT(B999:AA999,$B$1010:$AA$1010)</f>
        <v>45008.8405699358</v>
      </c>
      <c r="AE999" s="343" t="n">
        <f aca="false">SUMPRODUCT(B999:AA999,$B$1012:$AA$1012)</f>
        <v>44672.9208465805</v>
      </c>
      <c r="AF999" s="344" t="n">
        <f aca="false">XIRR(B999:AA999,$B$1:$AA$1)</f>
        <v>0.146597098640239</v>
      </c>
      <c r="AG999" s="345" t="n">
        <f aca="false">1-EXP(-(1/0.25)*(AD999/ABS($AD$1010)))</f>
        <v>0.974280038877859</v>
      </c>
    </row>
    <row r="1000" customFormat="false" ht="12.75" hidden="false" customHeight="false" outlineLevel="0" collapsed="false">
      <c r="A1000" s="336"/>
      <c r="B1000" s="341" t="n">
        <f aca="false">+[4]data1cf!A1000</f>
        <v>-61258.3972422585</v>
      </c>
      <c r="C1000" s="341" t="n">
        <f aca="false">+[4]data1cf!B1000</f>
        <v>11960.6539407283</v>
      </c>
      <c r="D1000" s="341" t="n">
        <f aca="false">+[4]data1cf!C1000</f>
        <v>12712.739445155</v>
      </c>
      <c r="E1000" s="341" t="n">
        <f aca="false">+[4]data1cf!D1000</f>
        <v>12404.1350810528</v>
      </c>
      <c r="F1000" s="341" t="n">
        <f aca="false">+[4]data1cf!E1000</f>
        <v>12162.1589848977</v>
      </c>
      <c r="G1000" s="341" t="n">
        <f aca="false">+[4]data1cf!F1000</f>
        <v>11874.5980809702</v>
      </c>
      <c r="H1000" s="341" t="n">
        <f aca="false">+[4]data1cf!G1000</f>
        <v>11661.6560943653</v>
      </c>
      <c r="I1000" s="341" t="n">
        <f aca="false">+[4]data1cf!H1000</f>
        <v>11694.5111158602</v>
      </c>
      <c r="J1000" s="341" t="n">
        <f aca="false">+[4]data1cf!I1000</f>
        <v>11501.8172529017</v>
      </c>
      <c r="K1000" s="341" t="n">
        <f aca="false">+[4]data1cf!J1000</f>
        <v>11380.7081773323</v>
      </c>
      <c r="L1000" s="341" t="n">
        <f aca="false">+[4]data1cf!K1000</f>
        <v>11461.3742993033</v>
      </c>
      <c r="M1000" s="341" t="n">
        <f aca="false">+[4]data1cf!L1000</f>
        <v>11477.6725531963</v>
      </c>
      <c r="N1000" s="341" t="n">
        <f aca="false">+[4]data1cf!M1000</f>
        <v>11330.5052387823</v>
      </c>
      <c r="O1000" s="341" t="n">
        <f aca="false">+[4]data1cf!N1000</f>
        <v>11386.0880876971</v>
      </c>
      <c r="P1000" s="341" t="n">
        <f aca="false">+[4]data1cf!O1000</f>
        <v>11107.2276992537</v>
      </c>
      <c r="Q1000" s="341" t="n">
        <f aca="false">+[4]data1cf!P1000</f>
        <v>11146.3195612846</v>
      </c>
      <c r="R1000" s="341" t="n">
        <f aca="false">+[4]data1cf!Q1000</f>
        <v>702.609313009808</v>
      </c>
      <c r="S1000" s="341" t="n">
        <f aca="false">+[4]data1cf!R1000</f>
        <v>0</v>
      </c>
      <c r="T1000" s="341" t="n">
        <f aca="false">+[4]data1cf!S1000</f>
        <v>0</v>
      </c>
      <c r="U1000" s="341" t="n">
        <f aca="false">+[4]data1cf!T1000</f>
        <v>0</v>
      </c>
      <c r="V1000" s="341" t="n">
        <f aca="false">+[4]data1cf!U1000</f>
        <v>0</v>
      </c>
      <c r="W1000" s="341" t="n">
        <f aca="false">+[4]data1cf!V1000</f>
        <v>0</v>
      </c>
      <c r="X1000" s="341" t="n">
        <f aca="false">+[4]data1cf!W1000</f>
        <v>0</v>
      </c>
      <c r="Y1000" s="341" t="n">
        <f aca="false">+[4]data1cf!X1000</f>
        <v>0</v>
      </c>
      <c r="Z1000" s="341" t="n">
        <f aca="false">+[4]data1cf!Y1000</f>
        <v>0</v>
      </c>
      <c r="AA1000" s="341" t="n">
        <f aca="false">+[4]data1cf!Z1000</f>
        <v>0</v>
      </c>
      <c r="AB1000" s="341"/>
      <c r="AC1000" s="342" t="n">
        <f aca="false">XNPV(0.1,B1000:AA1000,$B$1:$AA$1)</f>
        <v>28953.9389963084</v>
      </c>
      <c r="AD1000" s="342" t="n">
        <f aca="false">SUMPRODUCT(B1000:AA1000,$B$1010:$AA$1010)</f>
        <v>53623.3994812307</v>
      </c>
      <c r="AE1000" s="343" t="n">
        <f aca="false">SUMPRODUCT(B1000:AA1000,$B$1012:$AA$1012)</f>
        <v>53294.7400180911</v>
      </c>
      <c r="AF1000" s="344" t="n">
        <f aca="false">XIRR(B1000:AA1000,$B$1:$AA$1)</f>
        <v>0.178490776222331</v>
      </c>
      <c r="AG1000" s="342" t="n">
        <f aca="false">1-EXP(-(1/0.25)*(AD1000/ABS($AD$1010)))</f>
        <v>0.987235589914414</v>
      </c>
    </row>
    <row r="1001" customFormat="false" ht="12.75" hidden="false" customHeight="false" outlineLevel="0" collapsed="false">
      <c r="A1001" s="346"/>
      <c r="B1001" s="341" t="n">
        <f aca="false">+[4]data1cf!A1001</f>
        <v>-71402.7246186802</v>
      </c>
      <c r="C1001" s="341" t="n">
        <f aca="false">+[4]data1cf!B1001</f>
        <v>12363.5007524049</v>
      </c>
      <c r="D1001" s="341" t="n">
        <f aca="false">+[4]data1cf!C1001</f>
        <v>13149.0566326457</v>
      </c>
      <c r="E1001" s="341" t="n">
        <f aca="false">+[4]data1cf!D1001</f>
        <v>12713.7342481884</v>
      </c>
      <c r="F1001" s="341" t="n">
        <f aca="false">+[4]data1cf!E1001</f>
        <v>12411.9394804627</v>
      </c>
      <c r="G1001" s="341" t="n">
        <f aca="false">+[4]data1cf!F1001</f>
        <v>12294.7534276568</v>
      </c>
      <c r="H1001" s="341" t="n">
        <f aca="false">+[4]data1cf!G1001</f>
        <v>12011.5352781735</v>
      </c>
      <c r="I1001" s="341" t="n">
        <f aca="false">+[4]data1cf!H1001</f>
        <v>11863.8101006435</v>
      </c>
      <c r="J1001" s="341" t="n">
        <f aca="false">+[4]data1cf!I1001</f>
        <v>11908.805268859</v>
      </c>
      <c r="K1001" s="341" t="n">
        <f aca="false">+[4]data1cf!J1001</f>
        <v>11890.4758721203</v>
      </c>
      <c r="L1001" s="341" t="n">
        <f aca="false">+[4]data1cf!K1001</f>
        <v>11574.1740527042</v>
      </c>
      <c r="M1001" s="341" t="n">
        <f aca="false">+[4]data1cf!L1001</f>
        <v>11553.8094159536</v>
      </c>
      <c r="N1001" s="341" t="n">
        <f aca="false">+[4]data1cf!M1001</f>
        <v>11512.0895003899</v>
      </c>
      <c r="O1001" s="341" t="n">
        <f aca="false">+[4]data1cf!N1001</f>
        <v>11639.2014743643</v>
      </c>
      <c r="P1001" s="341" t="n">
        <f aca="false">+[4]data1cf!O1001</f>
        <v>11598.3450051108</v>
      </c>
      <c r="Q1001" s="341" t="n">
        <f aca="false">+[4]data1cf!P1001</f>
        <v>11324.5087182175</v>
      </c>
      <c r="R1001" s="341" t="n">
        <f aca="false">+[4]data1cf!Q1001</f>
        <v>818.960690286414</v>
      </c>
      <c r="S1001" s="341" t="n">
        <f aca="false">+[4]data1cf!R1001</f>
        <v>0</v>
      </c>
      <c r="T1001" s="341" t="n">
        <f aca="false">+[4]data1cf!S1001</f>
        <v>0</v>
      </c>
      <c r="U1001" s="341" t="n">
        <f aca="false">+[4]data1cf!T1001</f>
        <v>0</v>
      </c>
      <c r="V1001" s="341" t="n">
        <f aca="false">+[4]data1cf!U1001</f>
        <v>0</v>
      </c>
      <c r="W1001" s="341" t="n">
        <f aca="false">+[4]data1cf!V1001</f>
        <v>0</v>
      </c>
      <c r="X1001" s="341" t="n">
        <f aca="false">+[4]data1cf!W1001</f>
        <v>0</v>
      </c>
      <c r="Y1001" s="341" t="n">
        <f aca="false">+[4]data1cf!X1001</f>
        <v>0</v>
      </c>
      <c r="Z1001" s="341" t="n">
        <f aca="false">+[4]data1cf!Y1001</f>
        <v>0</v>
      </c>
      <c r="AA1001" s="341" t="n">
        <f aca="false">+[4]data1cf!Z1001</f>
        <v>0</v>
      </c>
      <c r="AB1001" s="341"/>
      <c r="AC1001" s="342" t="n">
        <f aca="false">XNPV(0.1,B1001:AA1001,$B$1:$AA$1)</f>
        <v>21288.6153636057</v>
      </c>
      <c r="AD1001" s="342" t="n">
        <f aca="false">SUMPRODUCT(B1001:AA1001,$B$1010:$AA$1010)</f>
        <v>46592.2283909364</v>
      </c>
      <c r="AE1001" s="343" t="n">
        <f aca="false">SUMPRODUCT(B1001:AA1001,$B$1012:$AA$1012)</f>
        <v>46255.1847514144</v>
      </c>
      <c r="AF1001" s="344" t="n">
        <f aca="false">XIRR(B1001:AA1001,$B$1:$AA$1)</f>
        <v>0.150742166002698</v>
      </c>
      <c r="AG1001" s="342" t="n">
        <f aca="false">1-EXP(-(1/0.25)*(AD1001/ABS($AD$1010)))</f>
        <v>0.977387715743137</v>
      </c>
    </row>
    <row r="1002" customFormat="false" ht="12.75" hidden="false" customHeight="false" outlineLevel="0" collapsed="false">
      <c r="B1002" s="347"/>
      <c r="C1002" s="347"/>
      <c r="D1002" s="347"/>
      <c r="E1002" s="347"/>
      <c r="F1002" s="347"/>
      <c r="G1002" s="347"/>
      <c r="H1002" s="348"/>
      <c r="I1002" s="348"/>
      <c r="J1002" s="348"/>
      <c r="K1002" s="348"/>
      <c r="L1002" s="348"/>
      <c r="M1002" s="348"/>
      <c r="N1002" s="348"/>
      <c r="O1002" s="348"/>
      <c r="P1002" s="348"/>
      <c r="Q1002" s="348"/>
      <c r="R1002" s="348"/>
      <c r="S1002" s="348"/>
      <c r="T1002" s="348"/>
      <c r="U1002" s="348"/>
      <c r="V1002" s="348"/>
      <c r="W1002" s="348"/>
      <c r="X1002" s="348"/>
      <c r="Y1002" s="348"/>
      <c r="Z1002" s="348"/>
      <c r="AA1002" s="348"/>
      <c r="AB1002" s="349"/>
      <c r="AC1002" s="342"/>
      <c r="AD1002" s="343" t="n">
        <f aca="false">AVERAGE(AD2:AD1001)</f>
        <v>49183.4333649397</v>
      </c>
      <c r="AE1002" s="343" t="n">
        <f aca="false">AVERAGE(AE2:AE1001)</f>
        <v>48850.1912899089</v>
      </c>
      <c r="AF1002" s="344"/>
      <c r="AG1002" s="342" t="n">
        <f aca="false">AVERAGE(AG2:AG1001)</f>
        <v>0.981181183323705</v>
      </c>
    </row>
    <row r="1003" customFormat="false" ht="12.75" hidden="false" customHeight="false" outlineLevel="0" collapsed="false">
      <c r="B1003" s="347"/>
      <c r="C1003" s="347"/>
      <c r="D1003" s="347"/>
      <c r="E1003" s="347"/>
      <c r="F1003" s="347"/>
      <c r="G1003" s="347"/>
      <c r="H1003" s="348"/>
      <c r="I1003" s="348"/>
      <c r="J1003" s="348"/>
      <c r="K1003" s="348"/>
      <c r="L1003" s="348"/>
      <c r="M1003" s="348"/>
      <c r="N1003" s="348"/>
      <c r="O1003" s="348"/>
      <c r="P1003" s="348"/>
      <c r="Q1003" s="348"/>
      <c r="R1003" s="348"/>
      <c r="S1003" s="348"/>
      <c r="T1003" s="348"/>
      <c r="U1003" s="348"/>
      <c r="V1003" s="348"/>
      <c r="W1003" s="348"/>
      <c r="X1003" s="348"/>
      <c r="Y1003" s="348"/>
      <c r="Z1003" s="348"/>
      <c r="AA1003" s="348"/>
      <c r="AB1003" s="349"/>
      <c r="AC1003" s="350"/>
      <c r="AD1003" s="350"/>
      <c r="AE1003" s="342"/>
      <c r="AF1003" s="345"/>
    </row>
    <row r="1004" customFormat="false" ht="13.5" hidden="false" customHeight="false" outlineLevel="0" collapsed="false">
      <c r="A1004" s="0" t="s">
        <v>380</v>
      </c>
      <c r="B1004" s="351" t="n">
        <f aca="false">AVERAGE(B2:B1001)</f>
        <v>-67218.3605987658</v>
      </c>
      <c r="C1004" s="351" t="n">
        <f aca="false">AVERAGE(C2:C1001)</f>
        <v>11962.1789864429</v>
      </c>
      <c r="D1004" s="351" t="n">
        <f aca="false">AVERAGE(D2:D1001)</f>
        <v>12948.6549576282</v>
      </c>
      <c r="E1004" s="351" t="n">
        <f aca="false">AVERAGE(E2:E1001)</f>
        <v>12618.5941518312</v>
      </c>
      <c r="F1004" s="351" t="n">
        <f aca="false">AVERAGE(F2:F1001)</f>
        <v>12338.8239068044</v>
      </c>
      <c r="G1004" s="351" t="n">
        <f aca="false">AVERAGE(G2:G1001)</f>
        <v>12086.0757732705</v>
      </c>
      <c r="H1004" s="351" t="n">
        <f aca="false">AVERAGE(H2:H1001)</f>
        <v>11857.375598449</v>
      </c>
      <c r="I1004" s="351" t="n">
        <f aca="false">AVERAGE(I2:I1001)</f>
        <v>11719.4053307252</v>
      </c>
      <c r="J1004" s="351" t="n">
        <f aca="false">AVERAGE(J2:J1001)</f>
        <v>11678.5182736301</v>
      </c>
      <c r="K1004" s="351" t="n">
        <f aca="false">AVERAGE(K2:K1001)</f>
        <v>11630.8306582711</v>
      </c>
      <c r="L1004" s="351" t="n">
        <f aca="false">AVERAGE(L2:L1001)</f>
        <v>11581.7907221374</v>
      </c>
      <c r="M1004" s="351" t="n">
        <f aca="false">AVERAGE(M2:M1001)</f>
        <v>11530.0664946928</v>
      </c>
      <c r="N1004" s="351" t="n">
        <f aca="false">AVERAGE(N2:N1001)</f>
        <v>11483.5620800408</v>
      </c>
      <c r="O1004" s="351" t="n">
        <f aca="false">AVERAGE(O2:O1001)</f>
        <v>11432.3877637367</v>
      </c>
      <c r="P1004" s="351" t="n">
        <f aca="false">AVERAGE(P2:P1001)</f>
        <v>11379.2251189628</v>
      </c>
      <c r="Q1004" s="351" t="n">
        <f aca="false">AVERAGE(Q2:Q1001)</f>
        <v>11334.2430084334</v>
      </c>
      <c r="R1004" s="351" t="n">
        <f aca="false">AVERAGE(R2:R1001)</f>
        <v>770.967708723604</v>
      </c>
      <c r="S1004" s="351" t="n">
        <f aca="false">AVERAGE(S2:S1001)</f>
        <v>0</v>
      </c>
      <c r="T1004" s="351" t="n">
        <f aca="false">AVERAGE(T2:T1001)</f>
        <v>0</v>
      </c>
      <c r="U1004" s="351" t="n">
        <f aca="false">AVERAGE(U2:U1001)</f>
        <v>0</v>
      </c>
      <c r="V1004" s="351" t="n">
        <f aca="false">AVERAGE(V2:V1001)</f>
        <v>0</v>
      </c>
      <c r="W1004" s="349"/>
      <c r="X1004" s="349"/>
      <c r="Y1004" s="349"/>
      <c r="Z1004" s="349"/>
      <c r="AA1004" s="349"/>
      <c r="AB1004" s="349"/>
      <c r="AC1004" s="342"/>
      <c r="AD1004" s="342"/>
      <c r="AE1004" s="342"/>
      <c r="AF1004" s="345"/>
    </row>
    <row r="1005" customFormat="false" ht="13.5" hidden="false" customHeight="false" outlineLevel="0" collapsed="false">
      <c r="B1005" s="351"/>
      <c r="C1005" s="351"/>
      <c r="D1005" s="351"/>
      <c r="E1005" s="351"/>
      <c r="F1005" s="351"/>
      <c r="G1005" s="351"/>
      <c r="H1005" s="351"/>
      <c r="I1005" s="351"/>
      <c r="J1005" s="351"/>
      <c r="K1005" s="351"/>
      <c r="L1005" s="351"/>
      <c r="M1005" s="349"/>
      <c r="N1005" s="349"/>
      <c r="O1005" s="349"/>
      <c r="P1005" s="349"/>
      <c r="Q1005" s="349"/>
      <c r="R1005" s="349"/>
      <c r="S1005" s="349"/>
      <c r="T1005" s="349"/>
      <c r="U1005" s="349"/>
      <c r="V1005" s="349"/>
      <c r="W1005" s="349"/>
      <c r="X1005" s="349"/>
      <c r="Y1005" s="349"/>
      <c r="Z1005" s="349"/>
      <c r="AA1005" s="349"/>
      <c r="AB1005" s="352" t="s">
        <v>381</v>
      </c>
      <c r="AC1005" s="241" t="s">
        <v>382</v>
      </c>
      <c r="AD1005" s="353" t="s">
        <v>383</v>
      </c>
    </row>
    <row r="1006" customFormat="false" ht="12.75" hidden="false" customHeight="false" outlineLevel="0" collapsed="false">
      <c r="B1006" s="354" t="n">
        <f aca="false">(B1-$B$1)/365</f>
        <v>0</v>
      </c>
      <c r="C1006" s="354" t="n">
        <f aca="false">(C1-$B$1)/((C1-$B$1)/1)</f>
        <v>1</v>
      </c>
      <c r="D1006" s="354" t="n">
        <f aca="false">(D1-$B$1)/((D1-$B$1)/(C1006+1))</f>
        <v>2</v>
      </c>
      <c r="E1006" s="354" t="n">
        <f aca="false">(E1-$B$1)/((E1-$B$1)/(D1006+1))</f>
        <v>3</v>
      </c>
      <c r="F1006" s="354" t="n">
        <f aca="false">(F1-$B$1)/((F1-$B$1)/(E1006+1))</f>
        <v>4</v>
      </c>
      <c r="G1006" s="354" t="n">
        <f aca="false">(G1-$B$1)/((G1-$B$1)/(F1006+1))</f>
        <v>5</v>
      </c>
      <c r="H1006" s="354" t="n">
        <f aca="false">(H1-$B$1)/((H1-$B$1)/(G1006+1))</f>
        <v>6</v>
      </c>
      <c r="I1006" s="354" t="n">
        <f aca="false">(I1-$B$1)/((I1-$B$1)/(H1006+1))</f>
        <v>7</v>
      </c>
      <c r="J1006" s="354" t="n">
        <f aca="false">(J1-$B$1)/((J1-$B$1)/(I1006+1))</f>
        <v>8</v>
      </c>
      <c r="K1006" s="354" t="n">
        <f aca="false">(K1-$B$1)/((K1-$B$1)/(J1006+1))</f>
        <v>9</v>
      </c>
      <c r="L1006" s="354" t="n">
        <f aca="false">(L1-$B$1)/((L1-$B$1)/(K1006+1))</f>
        <v>10</v>
      </c>
      <c r="M1006" s="354" t="n">
        <f aca="false">(M1-$B$1)/((M1-$B$1)/(L1006+1))</f>
        <v>11</v>
      </c>
      <c r="N1006" s="354" t="n">
        <f aca="false">(N1-$B$1)/((N1-$B$1)/(M1006+1))</f>
        <v>12</v>
      </c>
      <c r="O1006" s="354" t="n">
        <f aca="false">(O1-$B$1)/((O1-$B$1)/(N1006+1))</f>
        <v>13</v>
      </c>
      <c r="P1006" s="354" t="n">
        <f aca="false">(P1-$B$1)/((P1-$B$1)/(O1006+1))</f>
        <v>14</v>
      </c>
      <c r="Q1006" s="354" t="n">
        <f aca="false">(Q1-$B$1)/((Q1-$B$1)/(P1006+1))</f>
        <v>15</v>
      </c>
      <c r="R1006" s="354" t="n">
        <f aca="false">(R1-$B$1)/((R1-$B$1)/(Q1006+1))</f>
        <v>16</v>
      </c>
      <c r="S1006" s="354" t="n">
        <f aca="false">(S1-$B$1)/((S1-$B$1)/(R1006+1))</f>
        <v>17</v>
      </c>
      <c r="T1006" s="354" t="n">
        <f aca="false">(T1-$B$1)/((T1-$B$1)/(S1006+1))</f>
        <v>18</v>
      </c>
      <c r="U1006" s="354" t="n">
        <f aca="false">(U1-$B$1)/((U1-$B$1)/(T1006+1))</f>
        <v>19</v>
      </c>
      <c r="V1006" s="354" t="n">
        <f aca="false">(V1-$B$1)/((V1-$B$1)/(U1006+1))</f>
        <v>20</v>
      </c>
      <c r="W1006" s="355"/>
      <c r="X1006" s="355"/>
      <c r="Y1006" s="355"/>
      <c r="Z1006" s="355"/>
      <c r="AA1006" s="355"/>
      <c r="AB1006" s="356" t="s">
        <v>384</v>
      </c>
      <c r="AC1006" s="357" t="n">
        <f aca="false">PERCENTILE(AC$2:$AC$1001,0.05)</f>
        <v>19403.1266880054</v>
      </c>
      <c r="AD1006" s="358" t="n">
        <f aca="false">PERCENTILE($AD$2:AD$1001,0.05)</f>
        <v>44736.6700179386</v>
      </c>
      <c r="AE1006" s="359" t="s">
        <v>385</v>
      </c>
      <c r="AF1006" s="360" t="n">
        <f aca="false">AVERAGE(AG2:AG1001)</f>
        <v>0.981181183323705</v>
      </c>
    </row>
    <row r="1007" customFormat="false" ht="13.5" hidden="false" customHeight="false" outlineLevel="0" collapsed="false">
      <c r="B1007" s="361"/>
      <c r="C1007" s="361"/>
      <c r="D1007" s="361"/>
      <c r="E1007" s="361"/>
      <c r="F1007" s="361"/>
      <c r="G1007" s="361"/>
      <c r="H1007" s="361"/>
      <c r="I1007" s="361"/>
      <c r="J1007" s="361"/>
      <c r="K1007" s="361"/>
      <c r="L1007" s="361"/>
      <c r="M1007" s="349"/>
      <c r="N1007" s="349"/>
      <c r="O1007" s="349"/>
      <c r="P1007" s="349"/>
      <c r="Q1007" s="349"/>
      <c r="R1007" s="349"/>
      <c r="S1007" s="349"/>
      <c r="T1007" s="349"/>
      <c r="U1007" s="349"/>
      <c r="V1007" s="349"/>
      <c r="W1007" s="349"/>
      <c r="X1007" s="349"/>
      <c r="Y1007" s="349"/>
      <c r="Z1007" s="349"/>
      <c r="AA1007" s="349"/>
      <c r="AB1007" s="362" t="s">
        <v>386</v>
      </c>
      <c r="AC1007" s="363" t="n">
        <f aca="false">PERCENTILE(AC$2:$AC$1001,0.1)</f>
        <v>19938.3519022105</v>
      </c>
      <c r="AD1007" s="364" t="n">
        <f aca="false">PERCENTILE($AD$2:AD$1001,0.1)</f>
        <v>45221.3818327502</v>
      </c>
      <c r="AE1007" s="365" t="s">
        <v>387</v>
      </c>
      <c r="AF1007" s="366" t="n">
        <f aca="false">ABS(AD1010)*(-0.25)*LN(1-AF1006)</f>
        <v>48850.1912908335</v>
      </c>
    </row>
    <row r="1008" customFormat="false" ht="12.75" hidden="false" customHeight="false" outlineLevel="0" collapsed="false">
      <c r="A1008" s="0" t="s">
        <v>388</v>
      </c>
      <c r="B1008" s="367" t="n">
        <v>0.0525</v>
      </c>
      <c r="C1008" s="367" t="n">
        <v>0.053</v>
      </c>
      <c r="D1008" s="367" t="n">
        <v>0.0541</v>
      </c>
      <c r="E1008" s="367" t="n">
        <v>0.055</v>
      </c>
      <c r="F1008" s="367" t="n">
        <v>0.055</v>
      </c>
      <c r="G1008" s="367" t="n">
        <v>0.056</v>
      </c>
      <c r="H1008" s="367" t="n">
        <v>0.056</v>
      </c>
      <c r="I1008" s="367" t="n">
        <v>0.055</v>
      </c>
      <c r="J1008" s="367" t="n">
        <v>0.055</v>
      </c>
      <c r="K1008" s="367" t="n">
        <v>0.06</v>
      </c>
      <c r="L1008" s="367" t="n">
        <v>0.061</v>
      </c>
      <c r="M1008" s="113" t="n">
        <v>0.062</v>
      </c>
      <c r="N1008" s="113" t="n">
        <v>0.063</v>
      </c>
      <c r="O1008" s="113" t="n">
        <v>0.064</v>
      </c>
      <c r="P1008" s="113" t="n">
        <v>0.065</v>
      </c>
      <c r="Q1008" s="113" t="n">
        <v>0.065</v>
      </c>
      <c r="R1008" s="113" t="n">
        <v>0.065</v>
      </c>
      <c r="S1008" s="113" t="n">
        <v>0.065</v>
      </c>
      <c r="T1008" s="113" t="n">
        <v>0.065</v>
      </c>
      <c r="U1008" s="113" t="n">
        <v>0.065</v>
      </c>
      <c r="V1008" s="113" t="n">
        <v>0.065</v>
      </c>
      <c r="W1008" s="113"/>
      <c r="X1008" s="113"/>
      <c r="Y1008" s="113"/>
      <c r="Z1008" s="113"/>
      <c r="AA1008" s="113"/>
      <c r="AB1008" s="362" t="s">
        <v>389</v>
      </c>
      <c r="AC1008" s="363" t="n">
        <f aca="false">PERCENTILE(AC$2:$AC$1001,0.9)</f>
        <v>28299.0105273858</v>
      </c>
      <c r="AD1008" s="364" t="n">
        <f aca="false">PERCENTILE($AD$2:AD$1001,0.9)</f>
        <v>53031.4834951625</v>
      </c>
      <c r="AE1008" s="359" t="s">
        <v>390</v>
      </c>
      <c r="AF1008" s="368" t="n">
        <f aca="false">AVERAGE(AF2:AF1001)</f>
        <v>0.161031993782444</v>
      </c>
    </row>
    <row r="1009" customFormat="false" ht="12.75" hidden="false" customHeight="false" outlineLevel="0" collapsed="false">
      <c r="B1009" s="351"/>
      <c r="C1009" s="351"/>
      <c r="D1009" s="351"/>
      <c r="E1009" s="351"/>
      <c r="F1009" s="351"/>
      <c r="G1009" s="351"/>
      <c r="H1009" s="351"/>
      <c r="I1009" s="351"/>
      <c r="J1009" s="351"/>
      <c r="K1009" s="351"/>
      <c r="L1009" s="351"/>
      <c r="M1009" s="349"/>
      <c r="N1009" s="349"/>
      <c r="O1009" s="349"/>
      <c r="P1009" s="349"/>
      <c r="Q1009" s="349"/>
      <c r="R1009" s="349"/>
      <c r="S1009" s="349"/>
      <c r="T1009" s="349"/>
      <c r="U1009" s="349"/>
      <c r="V1009" s="349"/>
      <c r="W1009" s="349"/>
      <c r="X1009" s="349"/>
      <c r="Y1009" s="349"/>
      <c r="Z1009" s="349"/>
      <c r="AA1009" s="349"/>
      <c r="AB1009" s="369" t="s">
        <v>391</v>
      </c>
      <c r="AC1009" s="363" t="n">
        <f aca="false">PERCENTILE(AC$2:$AC$1001,0.95)</f>
        <v>28844.6790057355</v>
      </c>
      <c r="AD1009" s="364" t="n">
        <f aca="false">PERCENTILE($AD$2:AD$1001,0.95)</f>
        <v>53531.057365492</v>
      </c>
      <c r="AE1009" s="370" t="s">
        <v>392</v>
      </c>
      <c r="AF1009" s="371" t="n">
        <f aca="false">AVERAGE(B1008:Q1008)</f>
        <v>0.058225</v>
      </c>
    </row>
    <row r="1010" customFormat="false" ht="12.75" hidden="false" customHeight="false" outlineLevel="0" collapsed="false">
      <c r="A1010" s="0" t="s">
        <v>393</v>
      </c>
      <c r="B1010" s="372" t="n">
        <f aca="false">1/(B1008+1)^B1006</f>
        <v>1</v>
      </c>
      <c r="C1010" s="372" t="n">
        <f aca="false">1/(C1008+1)^C1006</f>
        <v>0.949667616334283</v>
      </c>
      <c r="D1010" s="372" t="n">
        <f aca="false">1/(D1008+1)^D1006</f>
        <v>0.899987284079663</v>
      </c>
      <c r="E1010" s="372" t="n">
        <f aca="false">1/(E1008+1)^E1006</f>
        <v>0.851613664183823</v>
      </c>
      <c r="F1010" s="372" t="n">
        <f aca="false">1/(F1008+1)^F1006</f>
        <v>0.807216743302202</v>
      </c>
      <c r="G1010" s="372" t="n">
        <f aca="false">1/(G1008+1)^G1006</f>
        <v>0.761518413465154</v>
      </c>
      <c r="H1010" s="372" t="n">
        <f aca="false">1/(H1008+1)^H1006</f>
        <v>0.721134861235942</v>
      </c>
      <c r="I1010" s="372" t="n">
        <f aca="false">1/(I1008+1)^I1006</f>
        <v>0.68743680855412</v>
      </c>
      <c r="J1010" s="372" t="n">
        <f aca="false">1/(J1008+1)^J1006</f>
        <v>0.651598870667413</v>
      </c>
      <c r="K1010" s="372" t="n">
        <f aca="false">1/(K1008+1)^K1006</f>
        <v>0.591898463530025</v>
      </c>
      <c r="L1010" s="372" t="n">
        <f aca="false">1/(L1008+1)^L1006</f>
        <v>0.553154132147026</v>
      </c>
      <c r="M1010" s="372" t="n">
        <f aca="false">1/(M1008+1)^M1006</f>
        <v>0.515976967555471</v>
      </c>
      <c r="N1010" s="372" t="n">
        <f aca="false">1/(N1008+1)^N1006</f>
        <v>0.480397596304715</v>
      </c>
      <c r="O1010" s="372" t="n">
        <f aca="false">1/(O1008+1)^O1006</f>
        <v>0.446435617874388</v>
      </c>
      <c r="P1010" s="372" t="n">
        <f aca="false">1/(P1008+1)^P1006</f>
        <v>0.414100248530959</v>
      </c>
      <c r="Q1010" s="372" t="n">
        <f aca="false">1/(Q1008+1)^Q1006</f>
        <v>0.388826524442215</v>
      </c>
      <c r="R1010" s="372" t="n">
        <f aca="false">1/(R1008+1)^R1006</f>
        <v>0.365095328114756</v>
      </c>
      <c r="S1010" s="372" t="n">
        <f aca="false">1/(S1008+1)^S1006</f>
        <v>0.342812514661743</v>
      </c>
      <c r="T1010" s="372" t="n">
        <f aca="false">1/(T1008+1)^T1006</f>
        <v>0.321889685128397</v>
      </c>
      <c r="U1010" s="372" t="n">
        <f aca="false">1/(U1008+1)^U1006</f>
        <v>0.302243835801312</v>
      </c>
      <c r="V1010" s="372" t="n">
        <f aca="false">1/(V1008+1)^V1006</f>
        <v>0.28379702892142</v>
      </c>
      <c r="W1010" s="373"/>
      <c r="X1010" s="373"/>
      <c r="Y1010" s="373"/>
      <c r="Z1010" s="373"/>
      <c r="AA1010" s="373"/>
      <c r="AB1010" s="374" t="s">
        <v>394</v>
      </c>
      <c r="AC1010" s="363" t="n">
        <f aca="false">AVERAGE(AC$2:$AC$1001)</f>
        <v>24173.0980926471</v>
      </c>
      <c r="AD1010" s="364" t="n">
        <f aca="false">AVERAGE($AD$2:AD$1001)</f>
        <v>49183.4333649397</v>
      </c>
      <c r="AE1010" s="370" t="s">
        <v>395</v>
      </c>
      <c r="AF1010" s="371" t="n">
        <v>0.000452618195470391</v>
      </c>
    </row>
    <row r="1011" customFormat="false" ht="13.5" hidden="false" customHeight="false" outlineLevel="0" collapsed="false">
      <c r="B1011" s="351"/>
      <c r="C1011" s="351"/>
      <c r="D1011" s="351"/>
      <c r="E1011" s="351"/>
      <c r="F1011" s="351"/>
      <c r="G1011" s="351"/>
      <c r="H1011" s="351"/>
      <c r="I1011" s="351"/>
      <c r="J1011" s="351"/>
      <c r="K1011" s="351"/>
      <c r="L1011" s="351"/>
      <c r="M1011" s="349"/>
      <c r="N1011" s="349"/>
      <c r="O1011" s="349"/>
      <c r="P1011" s="349"/>
      <c r="Q1011" s="349"/>
      <c r="R1011" s="349"/>
      <c r="S1011" s="349"/>
      <c r="T1011" s="349"/>
      <c r="U1011" s="349"/>
      <c r="V1011" s="349"/>
      <c r="W1011" s="349"/>
      <c r="X1011" s="349"/>
      <c r="Y1011" s="349"/>
      <c r="Z1011" s="349"/>
      <c r="AA1011" s="349"/>
      <c r="AB1011" s="375"/>
      <c r="AC1011" s="298"/>
      <c r="AD1011" s="17"/>
      <c r="AE1011" s="376" t="s">
        <v>396</v>
      </c>
      <c r="AF1011" s="377" t="n">
        <f aca="false">AF1009+AF1010</f>
        <v>0.0586776181954704</v>
      </c>
    </row>
    <row r="1012" customFormat="false" ht="13.5" hidden="false" customHeight="false" outlineLevel="0" collapsed="false">
      <c r="A1012" s="0" t="s">
        <v>397</v>
      </c>
      <c r="B1012" s="378" t="n">
        <f aca="false">1/(1+B1008+$AF$1010)^B1006</f>
        <v>1</v>
      </c>
      <c r="C1012" s="378" t="n">
        <f aca="false">1/(1+C1008+$AF$1010)^C1006</f>
        <v>0.949259589589295</v>
      </c>
      <c r="D1012" s="378" t="n">
        <f aca="false">1/(1+D1008+$AF$1010)^D1006</f>
        <v>0.899214893598272</v>
      </c>
      <c r="E1012" s="378" t="n">
        <f aca="false">1/(1+E1008+$AF$1010)^E1006</f>
        <v>0.850518521042026</v>
      </c>
      <c r="F1012" s="378" t="n">
        <f aca="false">1/(1+F1008+$AF$1010)^F1006</f>
        <v>0.805832972868242</v>
      </c>
      <c r="G1012" s="378" t="n">
        <f aca="false">1/(1+G1008+$AF$1010)^G1006</f>
        <v>0.759888516064891</v>
      </c>
      <c r="H1012" s="378" t="n">
        <f aca="false">1/(1+H1008+$AF$1010)^H1006</f>
        <v>0.719283101747486</v>
      </c>
      <c r="I1012" s="378" t="n">
        <f aca="false">1/(1+I1008+$AF$1010)^I1006</f>
        <v>0.685375868290796</v>
      </c>
      <c r="J1012" s="378" t="n">
        <f aca="false">1/(1+J1008+$AF$1010)^J1006</f>
        <v>0.64936678016167</v>
      </c>
      <c r="K1012" s="378" t="n">
        <f aca="false">1/(1+K1008+$AF$1010)^K1006</f>
        <v>0.589628655582486</v>
      </c>
      <c r="L1012" s="378" t="n">
        <f aca="false">1/(1+L1008+$AF$1010)^L1006</f>
        <v>0.550799926734557</v>
      </c>
      <c r="M1012" s="378" t="n">
        <f aca="false">1/(1+M1008+$AF$1010)^M1006</f>
        <v>0.513564171794074</v>
      </c>
      <c r="N1012" s="378" t="n">
        <f aca="false">1/(1+N1008+$AF$1010)^N1006</f>
        <v>0.477949775829883</v>
      </c>
      <c r="O1012" s="378" t="n">
        <f aca="false">1/(1+O1008+$AF$1010)^O1006</f>
        <v>0.443974115984079</v>
      </c>
      <c r="P1012" s="378" t="n">
        <f aca="false">1/(1+P1008+$AF$1010)^P1006</f>
        <v>0.411644224758288</v>
      </c>
      <c r="Q1012" s="378" t="n">
        <f aca="false">1/(1+Q1008+$AF$1010)^Q1006</f>
        <v>0.386356199917627</v>
      </c>
      <c r="R1012" s="378" t="n">
        <f aca="false">1/(1+R1008+$AF$1010)^R1006</f>
        <v>0.362621662680775</v>
      </c>
      <c r="S1012" s="378" t="n">
        <f aca="false">1/(1+S1008+$AF$1010)^S1006</f>
        <v>0.340345179586623</v>
      </c>
      <c r="T1012" s="378" t="n">
        <f aca="false">1/(1+T1008+$AF$1010)^T1006</f>
        <v>0.319437179818523</v>
      </c>
      <c r="U1012" s="378" t="n">
        <f aca="false">1/(1+U1008+$AF$1010)^U1006</f>
        <v>0.299813595051787</v>
      </c>
      <c r="V1012" s="378" t="n">
        <f aca="false">1/(1+V1008+$AF$1010)^V1006</f>
        <v>0.281395521425978</v>
      </c>
      <c r="W1012" s="379"/>
      <c r="X1012" s="379"/>
      <c r="Y1012" s="379"/>
      <c r="Z1012" s="379"/>
      <c r="AA1012" s="379"/>
      <c r="AB1012" s="380" t="s">
        <v>398</v>
      </c>
      <c r="AC1012" s="381" t="n">
        <f aca="false">AC1010/(AC1010-AC1006)</f>
        <v>5.06776582960737</v>
      </c>
      <c r="AD1012" s="382" t="n">
        <f aca="false">AD1010/(AD1010-AD1006)</f>
        <v>11.0605016563584</v>
      </c>
      <c r="AE1012" s="383" t="s">
        <v>399</v>
      </c>
      <c r="AF1012" s="384" t="n">
        <f aca="false">AF1007-AVERAGE(AE2:AE1001)</f>
        <v>9.24505002330989E-007</v>
      </c>
    </row>
    <row r="1013" customFormat="false" ht="12.75" hidden="false" customHeight="false" outlineLevel="0" collapsed="false">
      <c r="B1013" s="351"/>
      <c r="C1013" s="351"/>
      <c r="D1013" s="351"/>
      <c r="E1013" s="351"/>
      <c r="F1013" s="351"/>
      <c r="G1013" s="351"/>
      <c r="H1013" s="349"/>
      <c r="I1013" s="349"/>
      <c r="J1013" s="349"/>
      <c r="K1013" s="349"/>
      <c r="L1013" s="349"/>
      <c r="M1013" s="349"/>
      <c r="N1013" s="349"/>
      <c r="O1013" s="349"/>
      <c r="P1013" s="349"/>
      <c r="Q1013" s="349"/>
      <c r="R1013" s="349"/>
      <c r="S1013" s="349"/>
      <c r="T1013" s="349"/>
      <c r="U1013" s="349"/>
      <c r="V1013" s="349"/>
      <c r="W1013" s="349"/>
      <c r="X1013" s="349"/>
      <c r="Y1013" s="349"/>
      <c r="Z1013" s="349"/>
      <c r="AA1013" s="349"/>
      <c r="AB1013" s="349"/>
    </row>
    <row r="1014" customFormat="false" ht="12.75" hidden="false" customHeight="false" outlineLevel="0" collapsed="false">
      <c r="B1014" s="351"/>
      <c r="C1014" s="351"/>
      <c r="D1014" s="351"/>
      <c r="E1014" s="351"/>
      <c r="F1014" s="351"/>
      <c r="G1014" s="351"/>
      <c r="H1014" s="349"/>
      <c r="I1014" s="349"/>
      <c r="J1014" s="349"/>
      <c r="K1014" s="349"/>
      <c r="L1014" s="349"/>
      <c r="M1014" s="349"/>
      <c r="N1014" s="349"/>
      <c r="O1014" s="349"/>
      <c r="P1014" s="349"/>
      <c r="Q1014" s="349"/>
      <c r="R1014" s="349"/>
      <c r="S1014" s="349"/>
      <c r="T1014" s="349"/>
      <c r="U1014" s="349"/>
      <c r="V1014" s="349"/>
      <c r="W1014" s="349"/>
      <c r="X1014" s="349"/>
      <c r="Y1014" s="349"/>
      <c r="Z1014" s="349"/>
      <c r="AA1014" s="349"/>
      <c r="AB1014" s="349"/>
    </row>
    <row r="1015" customFormat="false" ht="12.75" hidden="false" customHeight="false" outlineLevel="0" collapsed="false">
      <c r="B1015" s="351"/>
      <c r="C1015" s="351"/>
      <c r="D1015" s="351"/>
      <c r="E1015" s="351"/>
      <c r="F1015" s="351"/>
      <c r="G1015" s="351"/>
      <c r="H1015" s="349"/>
      <c r="I1015" s="349"/>
      <c r="J1015" s="349"/>
      <c r="K1015" s="349"/>
      <c r="L1015" s="349"/>
      <c r="M1015" s="349"/>
      <c r="N1015" s="349"/>
      <c r="O1015" s="349"/>
      <c r="P1015" s="349"/>
      <c r="Q1015" s="349"/>
      <c r="R1015" s="349"/>
      <c r="S1015" s="349"/>
      <c r="T1015" s="349"/>
      <c r="U1015" s="349"/>
      <c r="V1015" s="349"/>
      <c r="W1015" s="349"/>
      <c r="X1015" s="349"/>
      <c r="Y1015" s="349"/>
      <c r="Z1015" s="349"/>
      <c r="AA1015" s="349"/>
      <c r="AB1015" s="349"/>
    </row>
    <row r="1016" customFormat="false" ht="12.75" hidden="false" customHeight="false" outlineLevel="0" collapsed="false">
      <c r="B1016" s="351"/>
      <c r="C1016" s="351"/>
      <c r="D1016" s="351"/>
      <c r="E1016" s="351"/>
      <c r="F1016" s="351"/>
      <c r="G1016" s="351"/>
      <c r="H1016" s="349"/>
      <c r="I1016" s="349"/>
      <c r="J1016" s="349"/>
      <c r="K1016" s="349"/>
      <c r="L1016" s="349"/>
      <c r="M1016" s="349"/>
      <c r="N1016" s="349"/>
      <c r="O1016" s="349"/>
      <c r="P1016" s="349"/>
      <c r="Q1016" s="349"/>
      <c r="R1016" s="349"/>
      <c r="S1016" s="349"/>
      <c r="T1016" s="349"/>
      <c r="U1016" s="349"/>
      <c r="V1016" s="349"/>
      <c r="W1016" s="349"/>
      <c r="X1016" s="349"/>
      <c r="Y1016" s="349"/>
      <c r="Z1016" s="349"/>
      <c r="AA1016" s="349"/>
      <c r="AB1016" s="349"/>
    </row>
    <row r="1017" customFormat="false" ht="12.75" hidden="false" customHeight="false" outlineLevel="0" collapsed="false">
      <c r="B1017" s="351"/>
      <c r="C1017" s="351"/>
      <c r="D1017" s="351"/>
      <c r="E1017" s="351"/>
      <c r="F1017" s="351"/>
      <c r="G1017" s="351"/>
      <c r="H1017" s="349"/>
      <c r="I1017" s="349"/>
      <c r="J1017" s="349"/>
      <c r="K1017" s="349"/>
      <c r="L1017" s="349"/>
      <c r="M1017" s="349"/>
      <c r="N1017" s="349"/>
      <c r="O1017" s="349"/>
      <c r="P1017" s="349"/>
      <c r="Q1017" s="349"/>
      <c r="R1017" s="349"/>
      <c r="S1017" s="349"/>
      <c r="T1017" s="349"/>
      <c r="U1017" s="349"/>
      <c r="V1017" s="349"/>
      <c r="W1017" s="349"/>
      <c r="X1017" s="349"/>
      <c r="Y1017" s="349"/>
      <c r="Z1017" s="349"/>
      <c r="AA1017" s="349"/>
      <c r="AB1017" s="349"/>
    </row>
    <row r="1018" customFormat="false" ht="12.75" hidden="false" customHeight="false" outlineLevel="0" collapsed="false">
      <c r="B1018" s="351"/>
      <c r="C1018" s="351"/>
      <c r="D1018" s="351"/>
      <c r="E1018" s="351"/>
      <c r="F1018" s="351"/>
      <c r="G1018" s="351"/>
      <c r="H1018" s="349"/>
      <c r="I1018" s="349"/>
      <c r="J1018" s="349"/>
      <c r="K1018" s="349"/>
      <c r="L1018" s="349"/>
      <c r="M1018" s="349"/>
      <c r="N1018" s="349"/>
      <c r="O1018" s="349"/>
      <c r="P1018" s="349"/>
      <c r="Q1018" s="349"/>
      <c r="R1018" s="349"/>
      <c r="S1018" s="349"/>
      <c r="T1018" s="349"/>
      <c r="U1018" s="349"/>
      <c r="V1018" s="349"/>
      <c r="W1018" s="349"/>
      <c r="X1018" s="349"/>
      <c r="Y1018" s="349"/>
      <c r="Z1018" s="349"/>
      <c r="AA1018" s="349"/>
      <c r="AB1018" s="349"/>
    </row>
    <row r="1019" customFormat="false" ht="12.75" hidden="false" customHeight="false" outlineLevel="0" collapsed="false">
      <c r="B1019" s="351"/>
      <c r="C1019" s="351"/>
      <c r="D1019" s="351"/>
      <c r="E1019" s="351"/>
      <c r="F1019" s="351"/>
      <c r="G1019" s="351"/>
      <c r="H1019" s="349"/>
      <c r="I1019" s="349"/>
      <c r="J1019" s="349"/>
      <c r="K1019" s="349"/>
      <c r="L1019" s="349"/>
      <c r="M1019" s="349"/>
      <c r="N1019" s="349"/>
      <c r="O1019" s="349"/>
      <c r="P1019" s="349"/>
      <c r="Q1019" s="349"/>
      <c r="R1019" s="349"/>
      <c r="S1019" s="349"/>
      <c r="T1019" s="349"/>
      <c r="U1019" s="349"/>
      <c r="V1019" s="349"/>
      <c r="W1019" s="349"/>
      <c r="X1019" s="349"/>
      <c r="Y1019" s="349"/>
      <c r="Z1019" s="349"/>
      <c r="AA1019" s="349"/>
      <c r="AB1019" s="349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3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C31" activeCellId="0" sqref="C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2" t="str">
        <f aca="false">+assumptions!A1</f>
        <v>Transwestern Pipeline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2.75" hidden="false" customHeight="false" outlineLevel="0" collapsed="false">
      <c r="A2" s="2" t="str">
        <f aca="false">+assumptions!A2</f>
        <v>TW Expansion 140 MMBtu/d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customFormat="false" ht="12.75" hidden="false" customHeight="false" outlineLevel="0" collapsed="false">
      <c r="A3" s="2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customFormat="false" ht="12.75" hidden="false" customHeight="false" outlineLevel="0" collapsed="false">
      <c r="C5" s="41" t="n">
        <v>1</v>
      </c>
      <c r="D5" s="41" t="n">
        <v>2</v>
      </c>
      <c r="E5" s="41" t="n">
        <v>3</v>
      </c>
      <c r="F5" s="41" t="n">
        <v>4</v>
      </c>
      <c r="G5" s="41" t="n">
        <v>5</v>
      </c>
      <c r="H5" s="41"/>
      <c r="I5" s="41"/>
      <c r="J5" s="41"/>
      <c r="K5" s="41"/>
      <c r="L5" s="41"/>
      <c r="M5" s="41"/>
      <c r="N5" s="41"/>
      <c r="O5" s="41"/>
      <c r="P5" s="41"/>
      <c r="Q5" s="41"/>
    </row>
    <row r="6" customFormat="false" ht="12.75" hidden="false" customHeight="false" outlineLevel="0" collapsed="false">
      <c r="C6" s="42" t="n">
        <v>2002</v>
      </c>
      <c r="D6" s="43" t="n">
        <v>2003</v>
      </c>
      <c r="E6" s="42" t="n">
        <v>2004</v>
      </c>
      <c r="F6" s="43" t="n">
        <v>2005</v>
      </c>
      <c r="G6" s="42" t="n">
        <v>2006</v>
      </c>
      <c r="H6" s="43" t="n">
        <v>2007</v>
      </c>
      <c r="I6" s="42" t="n">
        <v>2008</v>
      </c>
      <c r="J6" s="43" t="n">
        <v>2009</v>
      </c>
      <c r="K6" s="42" t="n">
        <v>2010</v>
      </c>
      <c r="L6" s="43" t="n">
        <v>2011</v>
      </c>
      <c r="M6" s="42" t="n">
        <v>2012</v>
      </c>
      <c r="N6" s="43" t="n">
        <v>2013</v>
      </c>
      <c r="O6" s="42" t="n">
        <v>2014</v>
      </c>
      <c r="P6" s="43" t="n">
        <v>2015</v>
      </c>
      <c r="Q6" s="42" t="n">
        <v>2016</v>
      </c>
      <c r="R6" s="44" t="s">
        <v>49</v>
      </c>
    </row>
    <row r="7" customFormat="false" ht="12.75" hidden="false" customHeight="false" outlineLevel="0" collapsed="false">
      <c r="A7" s="0" t="s">
        <v>50</v>
      </c>
    </row>
    <row r="8" customFormat="false" ht="12.75" hidden="false" customHeight="false" outlineLevel="0" collapsed="false">
      <c r="A8" s="0" t="s">
        <v>51</v>
      </c>
      <c r="C8" s="45" t="n">
        <f aca="false">AVERAGE([1]data1rev!A2:A1001)/12*3</f>
        <v>4654.59327295623</v>
      </c>
      <c r="D8" s="45" t="n">
        <f aca="false">AVERAGE([1]data1rev!B2:B1001)</f>
        <v>18618.0185835908</v>
      </c>
      <c r="E8" s="45" t="n">
        <f aca="false">AVERAGE([1]data1rev!C2:C1001)</f>
        <v>18617.8213297667</v>
      </c>
      <c r="F8" s="45" t="n">
        <f aca="false">AVERAGE([1]data1rev!D2:D1001)</f>
        <v>18617.338791078</v>
      </c>
      <c r="G8" s="45" t="n">
        <f aca="false">AVERAGE([1]data1rev!E2:E1001)</f>
        <v>18617.0106405387</v>
      </c>
      <c r="H8" s="45" t="n">
        <f aca="false">AVERAGE([1]data1rev!F2:F1001)</f>
        <v>18618.4151922856</v>
      </c>
      <c r="I8" s="45" t="n">
        <f aca="false">AVERAGE([1]data1rev!G2:G1001)</f>
        <v>18617.5219819054</v>
      </c>
      <c r="J8" s="45" t="n">
        <f aca="false">AVERAGE([1]data1rev!H2:H1001)</f>
        <v>18617.5608665076</v>
      </c>
      <c r="K8" s="45" t="n">
        <f aca="false">AVERAGE([1]data1rev!I2:I1001)</f>
        <v>18617.4332188107</v>
      </c>
      <c r="L8" s="45" t="n">
        <f aca="false">AVERAGE([1]data1rev!J2:J1001)</f>
        <v>18618.066589473</v>
      </c>
      <c r="M8" s="45" t="n">
        <f aca="false">AVERAGE([1]data1rev!K2:K1001)</f>
        <v>18616.9162403974</v>
      </c>
      <c r="N8" s="45" t="n">
        <f aca="false">AVERAGE([1]data1rev!L2:L1001)</f>
        <v>18618.2327677526</v>
      </c>
      <c r="O8" s="45" t="n">
        <f aca="false">AVERAGE([1]data1rev!M2:M1001)</f>
        <v>18617.6558001826</v>
      </c>
      <c r="P8" s="45" t="n">
        <f aca="false">AVERAGE([1]data1rev!N2:N1001)</f>
        <v>18616.7588988642</v>
      </c>
      <c r="Q8" s="45" t="n">
        <f aca="false">AVERAGE([1]data1rev!O2:O1001)</f>
        <v>18618.0380712531</v>
      </c>
      <c r="R8" s="45" t="n">
        <f aca="false">SUM(C8:G8)</f>
        <v>79124.7826179305</v>
      </c>
    </row>
    <row r="9" customFormat="false" ht="15" hidden="false" customHeight="false" outlineLevel="0" collapsed="false">
      <c r="A9" s="0" t="s">
        <v>52</v>
      </c>
      <c r="C9" s="46" t="n">
        <f aca="false">+assumptions!B12</f>
        <v>2696</v>
      </c>
      <c r="D9" s="46" t="n">
        <v>0</v>
      </c>
      <c r="E9" s="46" t="n">
        <v>0</v>
      </c>
      <c r="F9" s="46" t="n">
        <v>0</v>
      </c>
      <c r="G9" s="46" t="n">
        <v>0</v>
      </c>
      <c r="H9" s="46" t="n">
        <v>0</v>
      </c>
      <c r="I9" s="46" t="n">
        <v>0</v>
      </c>
      <c r="J9" s="46" t="n">
        <v>0</v>
      </c>
      <c r="K9" s="46" t="n">
        <v>0</v>
      </c>
      <c r="L9" s="46" t="n">
        <v>0</v>
      </c>
      <c r="M9" s="46" t="n">
        <v>0</v>
      </c>
      <c r="N9" s="46" t="n">
        <v>0</v>
      </c>
      <c r="O9" s="46" t="n">
        <v>0</v>
      </c>
      <c r="P9" s="46" t="n">
        <v>0</v>
      </c>
      <c r="Q9" s="46" t="n">
        <v>0</v>
      </c>
      <c r="R9" s="46" t="n">
        <f aca="false">SUM(C9:G9)</f>
        <v>2696</v>
      </c>
    </row>
    <row r="10" customFormat="false" ht="12.75" hidden="false" customHeight="false" outlineLevel="0" collapsed="false">
      <c r="A10" s="1" t="s">
        <v>53</v>
      </c>
      <c r="C10" s="45" t="n">
        <f aca="false">SUM(C8:C9)</f>
        <v>7350.59327295623</v>
      </c>
      <c r="D10" s="45" t="n">
        <f aca="false">+D9+D8</f>
        <v>18618.0185835908</v>
      </c>
      <c r="E10" s="45" t="n">
        <f aca="false">+E9+E8</f>
        <v>18617.8213297667</v>
      </c>
      <c r="F10" s="45" t="n">
        <f aca="false">+F9+F8</f>
        <v>18617.338791078</v>
      </c>
      <c r="G10" s="45" t="n">
        <f aca="false">+G9+G8</f>
        <v>18617.0106405387</v>
      </c>
      <c r="H10" s="45" t="n">
        <f aca="false">+H9+H8</f>
        <v>18618.4151922856</v>
      </c>
      <c r="I10" s="45" t="n">
        <f aca="false">+I9+I8</f>
        <v>18617.5219819054</v>
      </c>
      <c r="J10" s="45" t="n">
        <f aca="false">+J9+J8</f>
        <v>18617.5608665076</v>
      </c>
      <c r="K10" s="45" t="n">
        <f aca="false">+K9+K8</f>
        <v>18617.4332188107</v>
      </c>
      <c r="L10" s="45" t="n">
        <f aca="false">+L9+L8</f>
        <v>18618.066589473</v>
      </c>
      <c r="M10" s="45" t="n">
        <f aca="false">+M9+M8</f>
        <v>18616.9162403974</v>
      </c>
      <c r="N10" s="45" t="n">
        <f aca="false">+N9+N8</f>
        <v>18618.2327677526</v>
      </c>
      <c r="O10" s="45" t="n">
        <f aca="false">+O9+O8</f>
        <v>18617.6558001826</v>
      </c>
      <c r="P10" s="45" t="n">
        <f aca="false">+P9+P8</f>
        <v>18616.7588988642</v>
      </c>
      <c r="Q10" s="45" t="n">
        <f aca="false">+Q9+Q8</f>
        <v>18618.0380712531</v>
      </c>
      <c r="R10" s="45" t="n">
        <f aca="false">SUM(C10:G10)</f>
        <v>81820.7826179305</v>
      </c>
    </row>
    <row r="11" customFormat="false" ht="12.75" hidden="false" customHeight="false" outlineLevel="0" collapsed="false"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</row>
    <row r="12" customFormat="false" ht="12.75" hidden="false" customHeight="false" outlineLevel="0" collapsed="false">
      <c r="A12" s="0" t="s">
        <v>54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</row>
    <row r="13" customFormat="false" ht="12.75" hidden="false" customHeight="false" outlineLevel="0" collapsed="false">
      <c r="A13" s="0" t="s">
        <v>55</v>
      </c>
      <c r="C13" s="45" t="n">
        <f aca="false">+DCF!D43/12*3</f>
        <v>360.5</v>
      </c>
      <c r="D13" s="45" t="n">
        <f aca="false">+DCF!E43</f>
        <v>1485.26</v>
      </c>
      <c r="E13" s="45" t="n">
        <f aca="false">+DCF!F43</f>
        <v>1529.8178</v>
      </c>
      <c r="F13" s="45" t="n">
        <f aca="false">+DCF!G43</f>
        <v>1575.712334</v>
      </c>
      <c r="G13" s="45" t="n">
        <f aca="false">+DCF!H43</f>
        <v>1622.98370402</v>
      </c>
      <c r="H13" s="45" t="n">
        <f aca="false">+DCF!I43</f>
        <v>1671.6732151406</v>
      </c>
      <c r="I13" s="45" t="n">
        <f aca="false">+DCF!J43</f>
        <v>1721.82341159482</v>
      </c>
      <c r="J13" s="45" t="n">
        <f aca="false">+DCF!K43</f>
        <v>1773.47811394266</v>
      </c>
      <c r="K13" s="45" t="n">
        <f aca="false">+DCF!L43</f>
        <v>1826.68245736094</v>
      </c>
      <c r="L13" s="45" t="n">
        <f aca="false">+DCF!M43</f>
        <v>1881.48293108177</v>
      </c>
      <c r="M13" s="45" t="n">
        <f aca="false">+DCF!N43</f>
        <v>1937.92741901422</v>
      </c>
      <c r="N13" s="45" t="n">
        <f aca="false">+DCF!O43</f>
        <v>1996.06524158465</v>
      </c>
      <c r="O13" s="45" t="n">
        <f aca="false">+DCF!P43</f>
        <v>2055.94719883219</v>
      </c>
      <c r="P13" s="45" t="n">
        <f aca="false">+DCF!Q43</f>
        <v>2117.62561479716</v>
      </c>
      <c r="Q13" s="45" t="n">
        <f aca="false">+DCF!R43</f>
        <v>2181.15438324107</v>
      </c>
      <c r="R13" s="45" t="n">
        <f aca="false">SUM(C13:G13)</f>
        <v>6574.27383802</v>
      </c>
    </row>
    <row r="14" customFormat="false" ht="12.75" hidden="false" customHeight="false" outlineLevel="0" collapsed="false">
      <c r="A14" s="0" t="s">
        <v>56</v>
      </c>
      <c r="C14" s="45" t="n">
        <f aca="false">AVERAGE([2]data1int!P2:P1001)/12*3</f>
        <v>0</v>
      </c>
      <c r="D14" s="45" t="n">
        <f aca="false">AVERAGE([2]data1int!Q2:Q1001)</f>
        <v>0</v>
      </c>
      <c r="E14" s="45" t="n">
        <f aca="false">AVERAGE([2]data1int!R2:R1001)</f>
        <v>0</v>
      </c>
      <c r="F14" s="45" t="n">
        <f aca="false">AVERAGE([2]data1int!S2:S1001)</f>
        <v>0</v>
      </c>
      <c r="G14" s="45" t="n">
        <f aca="false">AVERAGE([2]data1int!T2:T1001)</f>
        <v>0</v>
      </c>
      <c r="H14" s="45" t="n">
        <f aca="false">AVERAGE([2]data1int!U2:U1001)</f>
        <v>0</v>
      </c>
      <c r="I14" s="45" t="n">
        <f aca="false">AVERAGE([2]data1int!V2:V1001)</f>
        <v>0</v>
      </c>
      <c r="J14" s="45" t="n">
        <f aca="false">AVERAGE([2]data1int!W2:W1001)</f>
        <v>0</v>
      </c>
      <c r="K14" s="45" t="n">
        <f aca="false">AVERAGE([2]data1int!X2:X1001)</f>
        <v>0</v>
      </c>
      <c r="L14" s="45" t="n">
        <f aca="false">AVERAGE([2]data1int!Y2:Y1001)</f>
        <v>0</v>
      </c>
      <c r="M14" s="45" t="n">
        <f aca="false">AVERAGE([2]data1int!Z2:Z1001)</f>
        <v>0</v>
      </c>
      <c r="N14" s="45" t="n">
        <f aca="false">AVERAGE([2]data1int!AA2:AA1001)</f>
        <v>0</v>
      </c>
      <c r="O14" s="45" t="n">
        <f aca="false">AVERAGE([2]data1int!AB2:AB1001)</f>
        <v>0</v>
      </c>
      <c r="P14" s="45" t="n">
        <f aca="false">AVERAGE([2]data1int!AC2:AC1001)</f>
        <v>0</v>
      </c>
      <c r="Q14" s="45" t="n">
        <f aca="false">AVERAGE([2]data1int!AD2:AD1001)</f>
        <v>0</v>
      </c>
      <c r="R14" s="45" t="n">
        <f aca="false">SUM(C14:Q14)</f>
        <v>0</v>
      </c>
    </row>
    <row r="15" customFormat="false" ht="12.75" hidden="false" customHeight="false" outlineLevel="0" collapsed="false">
      <c r="A15" s="0" t="s">
        <v>57</v>
      </c>
      <c r="C15" s="45" t="n">
        <f aca="false">AVERAGE([2]data1int!A2:A1001)*-1</f>
        <v>1561.50717712521</v>
      </c>
      <c r="D15" s="45" t="n">
        <f aca="false">AVERAGE([2]data1int!B2:B1001)*-1</f>
        <v>4076.38961375511</v>
      </c>
      <c r="E15" s="45" t="n">
        <f aca="false">AVERAGE([2]data1int!C2:C1001)*-1</f>
        <v>5037.57668689819</v>
      </c>
      <c r="F15" s="45" t="n">
        <f aca="false">AVERAGE([2]data1int!D2:D1001)*-1</f>
        <v>4277.89789186618</v>
      </c>
      <c r="G15" s="45" t="n">
        <f aca="false">AVERAGE([2]data1int!E2:E1001)*-1</f>
        <v>3471.76083983399</v>
      </c>
      <c r="H15" s="45" t="n">
        <f aca="false">AVERAGE([2]data1int!F2:F1001)*-1</f>
        <v>2611.29283230667</v>
      </c>
      <c r="I15" s="45" t="n">
        <f aca="false">AVERAGE([2]data1int!G2:G1001)*-1</f>
        <v>1688.37396484228</v>
      </c>
      <c r="J15" s="45" t="n">
        <f aca="false">AVERAGE([2]data1int!H2:H1001)*-1</f>
        <v>689.472050930138</v>
      </c>
      <c r="K15" s="45" t="n">
        <f aca="false">AVERAGE([2]data1int!I2:I1001)*-1</f>
        <v>-402.014353192602</v>
      </c>
      <c r="L15" s="45" t="n">
        <f aca="false">AVERAGE([2]data1int!J2:J1001)*-1</f>
        <v>-1597.26284211298</v>
      </c>
      <c r="M15" s="45" t="n">
        <f aca="false">AVERAGE([2]data1int!K2:K1001)*-1</f>
        <v>-2906.29347269489</v>
      </c>
      <c r="N15" s="45" t="n">
        <f aca="false">AVERAGE([2]data1int!L2:L1001)*-1</f>
        <v>-4340.19776660157</v>
      </c>
      <c r="O15" s="45" t="n">
        <f aca="false">AVERAGE([2]data1int!M2:M1001)*-1</f>
        <v>-5911.64680886633</v>
      </c>
      <c r="P15" s="45" t="n">
        <f aca="false">AVERAGE([2]data1int!N2:N1001)*-1</f>
        <v>-7634.0903019255</v>
      </c>
      <c r="Q15" s="45" t="n">
        <f aca="false">AVERAGE([2]data1int!O2:O1001)*-1</f>
        <v>-9522.28900783065</v>
      </c>
      <c r="R15" s="45" t="n">
        <f aca="false">SUM(C15:Q15)</f>
        <v>-8899.52349566674</v>
      </c>
    </row>
    <row r="16" customFormat="false" ht="12.75" hidden="false" customHeight="false" outlineLevel="0" collapsed="false">
      <c r="A16" s="0" t="s">
        <v>58</v>
      </c>
      <c r="C16" s="45" t="n">
        <f aca="false">+DCF!D46</f>
        <v>1348</v>
      </c>
      <c r="D16" s="45" t="n">
        <f aca="false">+DCF!E46</f>
        <v>1388.44</v>
      </c>
      <c r="E16" s="45" t="n">
        <f aca="false">+DCF!F46</f>
        <v>1430.0932</v>
      </c>
      <c r="F16" s="45" t="n">
        <f aca="false">+DCF!G46</f>
        <v>1472.995996</v>
      </c>
      <c r="G16" s="45" t="n">
        <f aca="false">+DCF!H46</f>
        <v>1517.18587588</v>
      </c>
      <c r="H16" s="45" t="n">
        <f aca="false">+DCF!I46</f>
        <v>1562.7014521564</v>
      </c>
      <c r="I16" s="45" t="n">
        <f aca="false">+DCF!J46</f>
        <v>1609.58249572109</v>
      </c>
      <c r="J16" s="45" t="n">
        <f aca="false">+DCF!K46</f>
        <v>1657.86997059273</v>
      </c>
      <c r="K16" s="45" t="n">
        <f aca="false">+DCF!L46</f>
        <v>1707.60606971051</v>
      </c>
      <c r="L16" s="45" t="n">
        <f aca="false">+DCF!M46</f>
        <v>1758.83425180182</v>
      </c>
      <c r="M16" s="45" t="n">
        <f aca="false">+DCF!N46</f>
        <v>1811.59927935588</v>
      </c>
      <c r="N16" s="45" t="n">
        <f aca="false">+DCF!O46</f>
        <v>1865.94725773655</v>
      </c>
      <c r="O16" s="45" t="n">
        <f aca="false">+DCF!P46</f>
        <v>1921.92567546865</v>
      </c>
      <c r="P16" s="45" t="n">
        <f aca="false">+DCF!Q46</f>
        <v>1979.58344573271</v>
      </c>
      <c r="Q16" s="45" t="n">
        <f aca="false">+DCF!R46</f>
        <v>2038.97094910469</v>
      </c>
      <c r="R16" s="45" t="n">
        <f aca="false">SUM(C16:G16)</f>
        <v>7156.71507188</v>
      </c>
    </row>
    <row r="17" customFormat="false" ht="12.75" hidden="false" customHeight="false" outlineLevel="0" collapsed="false">
      <c r="A17" s="0" t="s">
        <v>59</v>
      </c>
      <c r="C17" s="45" t="n">
        <f aca="false">(AVERAGE([3]DATA1FUEL!Z2:Z1001)-AVERAGE([3]DATA1FUEL!A2:A1001)+AVERAGE([3]DATA1FUEL!AY2:AY1001))/12*3</f>
        <v>-401.322162417973</v>
      </c>
      <c r="D17" s="45" t="n">
        <f aca="false">(AVERAGE([3]DATA1FUEL!AA2:AA1001)-AVERAGE([3]DATA1FUEL!B2:B1001)+AVERAGE([3]DATA1FUEL!AZ2:AZ1001))</f>
        <v>-1379.17223864768</v>
      </c>
      <c r="E17" s="45" t="n">
        <f aca="false">(AVERAGE([3]DATA1FUEL!AB2:AB1001)-AVERAGE([3]DATA1FUEL!C2:C1001)+AVERAGE([3]DATA1FUEL!BA2:BA1001))</f>
        <v>-1331.7731150349</v>
      </c>
      <c r="F17" s="45" t="n">
        <f aca="false">(AVERAGE([3]DATA1FUEL!AC2:AC1001)-AVERAGE([3]DATA1FUEL!D2:D1001)+AVERAGE([3]DATA1FUEL!BB2:BB1001))</f>
        <v>-1326.76795931279</v>
      </c>
      <c r="G17" s="45" t="n">
        <f aca="false">(AVERAGE([3]DATA1FUEL!AD2:AD1001)-AVERAGE([3]DATA1FUEL!E2:E1001)+AVERAGE([3]DATA1FUEL!BC2:BC1001))</f>
        <v>-1334.2764462903</v>
      </c>
      <c r="H17" s="45" t="n">
        <f aca="false">(AVERAGE([3]DATA1FUEL!AE2:AE1001)-AVERAGE([3]DATA1FUEL!F2:F1001)+AVERAGE([3]DATA1FUEL!BD2:BD1001))</f>
        <v>-1352.21002412652</v>
      </c>
      <c r="I17" s="45" t="n">
        <f aca="false">(AVERAGE([3]DATA1FUEL!AF2:AF1001)-AVERAGE([3]DATA1FUEL!G2:G1001)+AVERAGE([3]DATA1FUEL!BE2:BE1001))</f>
        <v>-1365.50354792035</v>
      </c>
      <c r="J17" s="45" t="n">
        <f aca="false">(AVERAGE([3]DATA1FUEL!AG2:AG1001)-AVERAGE([3]DATA1FUEL!H2:H1001)+AVERAGE([3]DATA1FUEL!BF2:BF1001))</f>
        <v>-1398.51047748941</v>
      </c>
      <c r="K17" s="45" t="n">
        <f aca="false">(AVERAGE([3]DATA1FUEL!AH2:AH1001)-AVERAGE([3]DATA1FUEL!I2:I1001)+AVERAGE([3]DATA1FUEL!BG2:BG1001))</f>
        <v>-1419.27970447114</v>
      </c>
      <c r="L17" s="45" t="n">
        <f aca="false">(AVERAGE([3]DATA1FUEL!AI2:AI1001)-AVERAGE([3]DATA1FUEL!J2:J1001)+AVERAGE([3]DATA1FUEL!BH2:BH1001))</f>
        <v>-1448.71542438268</v>
      </c>
      <c r="M17" s="45" t="n">
        <f aca="false">(AVERAGE([3]DATA1FUEL!AJ2:AJ1001)-AVERAGE([3]DATA1FUEL!K2:K1001)+AVERAGE([3]DATA1FUEL!BI2:BI1001))</f>
        <v>-1470.17202110357</v>
      </c>
      <c r="N17" s="45" t="n">
        <f aca="false">(AVERAGE([3]DATA1FUEL!AK2:AK1001)-AVERAGE([3]DATA1FUEL!L2:L1001)+AVERAGE([3]DATA1FUEL!BJ2:BJ1001))</f>
        <v>-1509.53016120468</v>
      </c>
      <c r="O17" s="45" t="n">
        <f aca="false">(AVERAGE([3]DATA1FUEL!AL2:AL1001)-AVERAGE([3]DATA1FUEL!M2:M1001)+AVERAGE([3]DATA1FUEL!BK2:BK1001))</f>
        <v>-1537.9639596376</v>
      </c>
      <c r="P17" s="45" t="n">
        <f aca="false">(AVERAGE([3]DATA1FUEL!AM2:AM1001)-AVERAGE([3]DATA1FUEL!N2:N1001)+AVERAGE([3]DATA1FUEL!BL2:BL1001))</f>
        <v>-1575.49221257473</v>
      </c>
      <c r="Q17" s="45" t="n">
        <f aca="false">(AVERAGE([3]DATA1FUEL!AN2:AN1001)-AVERAGE([3]DATA1FUEL!O2:O1001)+AVERAGE([3]DATA1FUEL!BM2:BM1001))</f>
        <v>-1619.25699461055</v>
      </c>
      <c r="R17" s="45" t="n">
        <f aca="false">SUM(C17:G17)</f>
        <v>-5773.31192170366</v>
      </c>
    </row>
    <row r="18" customFormat="false" ht="15" hidden="false" customHeight="false" outlineLevel="0" collapsed="false">
      <c r="A18" s="1" t="s">
        <v>60</v>
      </c>
      <c r="C18" s="46" t="n">
        <f aca="false">(+assumptions!B30*assumptions!B27)/12*3</f>
        <v>210.057376871143</v>
      </c>
      <c r="D18" s="46" t="n">
        <f aca="false">+assumptions!B30*assumptions!B27</f>
        <v>840.229507484572</v>
      </c>
      <c r="E18" s="46" t="n">
        <f aca="false">+D18</f>
        <v>840.229507484572</v>
      </c>
      <c r="F18" s="46" t="n">
        <f aca="false">+E18</f>
        <v>840.229507484572</v>
      </c>
      <c r="G18" s="46" t="n">
        <f aca="false">+F18</f>
        <v>840.229507484572</v>
      </c>
      <c r="H18" s="46" t="n">
        <f aca="false">IF(DCF!$C$7-DCF!I6&gt;-1,+EARNINGS!G18,0)</f>
        <v>840.229507484572</v>
      </c>
      <c r="I18" s="46" t="n">
        <f aca="false">IF(DCF!$C$7-DCF!J6&gt;-1,+EARNINGS!H18,0)</f>
        <v>840.229507484572</v>
      </c>
      <c r="J18" s="46" t="n">
        <f aca="false">IF(DCF!$C$7-DCF!K6&gt;-1,+EARNINGS!I18,0)</f>
        <v>840.229507484572</v>
      </c>
      <c r="K18" s="46" t="n">
        <f aca="false">IF(DCF!$C$7-DCF!L6&gt;-1,+EARNINGS!J18,0)</f>
        <v>840.229507484572</v>
      </c>
      <c r="L18" s="46" t="n">
        <f aca="false">IF(DCF!$C$7-DCF!M6&gt;-1,+EARNINGS!K18,0)</f>
        <v>840.229507484572</v>
      </c>
      <c r="M18" s="46" t="n">
        <f aca="false">IF(DCF!$C$7-DCF!N6&gt;-1,+EARNINGS!L18,0)</f>
        <v>840.229507484572</v>
      </c>
      <c r="N18" s="46" t="n">
        <f aca="false">IF(DCF!$C$7-DCF!O6&gt;-1,+EARNINGS!M18,0)</f>
        <v>840.229507484572</v>
      </c>
      <c r="O18" s="46" t="n">
        <f aca="false">IF(DCF!$C$7-DCF!P6&gt;-1,+EARNINGS!N18,0)</f>
        <v>840.229507484572</v>
      </c>
      <c r="P18" s="46" t="n">
        <f aca="false">IF(DCF!$C$7-DCF!Q6&gt;-1,+EARNINGS!O18,0)</f>
        <v>840.229507484572</v>
      </c>
      <c r="Q18" s="46" t="n">
        <f aca="false">IF(DCF!$C$7-DCF!R6&gt;-1,+EARNINGS!P18,0)</f>
        <v>840.229507484572</v>
      </c>
      <c r="R18" s="46" t="n">
        <f aca="false">SUM(C18:G18)</f>
        <v>3570.97540680943</v>
      </c>
    </row>
    <row r="19" customFormat="false" ht="12.75" hidden="false" customHeight="false" outlineLevel="0" collapsed="false">
      <c r="A19" s="1" t="s">
        <v>61</v>
      </c>
      <c r="C19" s="45" t="n">
        <f aca="false">SUM(C13:C18)</f>
        <v>3078.74239157838</v>
      </c>
      <c r="D19" s="45" t="n">
        <f aca="false">SUM(D13:D18)</f>
        <v>6411.146882592</v>
      </c>
      <c r="E19" s="45" t="n">
        <f aca="false">SUM(E13:E18)</f>
        <v>7505.94407934785</v>
      </c>
      <c r="F19" s="45" t="n">
        <f aca="false">SUM(F13:F18)</f>
        <v>6840.06777003796</v>
      </c>
      <c r="G19" s="45" t="n">
        <f aca="false">SUM(G13:G18)</f>
        <v>6117.88348092826</v>
      </c>
      <c r="H19" s="45" t="n">
        <f aca="false">SUM(H13:H18)</f>
        <v>5333.68698296173</v>
      </c>
      <c r="I19" s="45" t="n">
        <f aca="false">SUM(I13:I18)</f>
        <v>4494.50583172242</v>
      </c>
      <c r="J19" s="45" t="n">
        <f aca="false">SUM(J13:J18)</f>
        <v>3562.53916546069</v>
      </c>
      <c r="K19" s="45" t="n">
        <f aca="false">SUM(K13:K18)</f>
        <v>2553.22397689227</v>
      </c>
      <c r="L19" s="45" t="n">
        <f aca="false">SUM(L13:L18)</f>
        <v>1434.5684238725</v>
      </c>
      <c r="M19" s="45" t="n">
        <f aca="false">SUM(M13:M18)</f>
        <v>213.290712056209</v>
      </c>
      <c r="N19" s="45" t="n">
        <f aca="false">SUM(N13:N18)</f>
        <v>-1147.48592100047</v>
      </c>
      <c r="O19" s="45" t="n">
        <f aca="false">SUM(O13:O18)</f>
        <v>-2631.50838671852</v>
      </c>
      <c r="P19" s="45" t="n">
        <f aca="false">SUM(P13:P18)</f>
        <v>-4272.14394648579</v>
      </c>
      <c r="Q19" s="45" t="n">
        <f aca="false">SUM(Q13:Q18)</f>
        <v>-6081.19116261086</v>
      </c>
      <c r="R19" s="45" t="n">
        <f aca="false">SUM(R13:R18)</f>
        <v>2629.12889933904</v>
      </c>
    </row>
    <row r="20" customFormat="false" ht="12.75" hidden="false" customHeight="false" outlineLevel="0" collapsed="false"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</row>
    <row r="21" customFormat="false" ht="12.75" hidden="false" customHeight="false" outlineLevel="0" collapsed="false">
      <c r="A21" s="0" t="s">
        <v>62</v>
      </c>
      <c r="C21" s="45" t="n">
        <f aca="false">+C10-C19</f>
        <v>4271.85088137785</v>
      </c>
      <c r="D21" s="45" t="n">
        <f aca="false">+D10-D19</f>
        <v>12206.8717009988</v>
      </c>
      <c r="E21" s="45" t="n">
        <f aca="false">+E10-E19</f>
        <v>11111.8772504189</v>
      </c>
      <c r="F21" s="45" t="n">
        <f aca="false">+F10-F19</f>
        <v>11777.27102104</v>
      </c>
      <c r="G21" s="45" t="n">
        <f aca="false">+G10-G19</f>
        <v>12499.1271596105</v>
      </c>
      <c r="H21" s="45" t="n">
        <f aca="false">+H10-H19</f>
        <v>13284.7282093239</v>
      </c>
      <c r="I21" s="45" t="n">
        <f aca="false">+I10-I19</f>
        <v>14123.016150183</v>
      </c>
      <c r="J21" s="45" t="n">
        <f aca="false">+J10-J19</f>
        <v>15055.0217010469</v>
      </c>
      <c r="K21" s="45" t="n">
        <f aca="false">+K10-K19</f>
        <v>16064.2092419184</v>
      </c>
      <c r="L21" s="45" t="n">
        <f aca="false">+L10-L19</f>
        <v>17183.4981656005</v>
      </c>
      <c r="M21" s="45" t="n">
        <f aca="false">+M10-M19</f>
        <v>18403.6255283411</v>
      </c>
      <c r="N21" s="45" t="n">
        <f aca="false">+N10-N19</f>
        <v>19765.718688753</v>
      </c>
      <c r="O21" s="45" t="n">
        <f aca="false">+O10-O19</f>
        <v>21249.1641869011</v>
      </c>
      <c r="P21" s="45" t="n">
        <f aca="false">+P10-P19</f>
        <v>22888.90284535</v>
      </c>
      <c r="Q21" s="45" t="n">
        <f aca="false">+Q10-Q19</f>
        <v>24699.2292338639</v>
      </c>
      <c r="R21" s="45" t="n">
        <f aca="false">SUM(C21:G21)</f>
        <v>51866.9980134461</v>
      </c>
    </row>
    <row r="22" customFormat="false" ht="12.75" hidden="false" customHeight="false" outlineLevel="0" collapsed="false">
      <c r="A22" s="0" t="s">
        <v>63</v>
      </c>
      <c r="C22" s="45" t="n">
        <f aca="false">+C21*assumptions!$B$28</f>
        <v>1660.89562267971</v>
      </c>
      <c r="D22" s="45" t="n">
        <f aca="false">+D21*assumptions!$B$28</f>
        <v>4746.03171734834</v>
      </c>
      <c r="E22" s="45" t="n">
        <f aca="false">+E21*assumptions!$B$28</f>
        <v>4320.29787496286</v>
      </c>
      <c r="F22" s="45" t="n">
        <f aca="false">+F21*assumptions!$B$28</f>
        <v>4579.00297298035</v>
      </c>
      <c r="G22" s="45" t="n">
        <f aca="false">+G21*assumptions!$B$28</f>
        <v>4859.66063965655</v>
      </c>
      <c r="H22" s="45" t="n">
        <f aca="false">+H21*assumptions!$B$28</f>
        <v>5165.10232778512</v>
      </c>
      <c r="I22" s="45" t="n">
        <f aca="false">+I21*assumptions!$B$28</f>
        <v>5491.02867919115</v>
      </c>
      <c r="J22" s="45" t="n">
        <f aca="false">+J21*assumptions!$B$28</f>
        <v>5853.39243736703</v>
      </c>
      <c r="K22" s="45" t="n">
        <f aca="false">+K21*assumptions!$B$28</f>
        <v>6245.76455325788</v>
      </c>
      <c r="L22" s="45" t="n">
        <f aca="false">+L21*assumptions!$B$28</f>
        <v>6680.94408678548</v>
      </c>
      <c r="M22" s="45" t="n">
        <f aca="false">+M21*assumptions!$B$28</f>
        <v>7155.32960541904</v>
      </c>
      <c r="N22" s="45" t="n">
        <f aca="false">+N21*assumptions!$B$28</f>
        <v>7684.91142618718</v>
      </c>
      <c r="O22" s="45" t="n">
        <f aca="false">+O21*assumptions!$B$28</f>
        <v>8261.67503586714</v>
      </c>
      <c r="P22" s="45" t="n">
        <f aca="false">+P21*assumptions!$B$28</f>
        <v>8899.20542627208</v>
      </c>
      <c r="Q22" s="45" t="n">
        <f aca="false">+Q21*assumptions!$B$28</f>
        <v>9603.0603261263</v>
      </c>
      <c r="R22" s="45" t="n">
        <f aca="false">SUM(C22:G22)</f>
        <v>20165.8888276278</v>
      </c>
    </row>
    <row r="24" customFormat="false" ht="12.75" hidden="false" customHeight="false" outlineLevel="0" collapsed="false">
      <c r="A24" s="0" t="s">
        <v>64</v>
      </c>
      <c r="C24" s="47" t="n">
        <f aca="false">+C10-C19-C22</f>
        <v>2610.95525869814</v>
      </c>
      <c r="D24" s="47" t="n">
        <f aca="false">+D10-D19-D22</f>
        <v>7460.83998365048</v>
      </c>
      <c r="E24" s="47" t="n">
        <f aca="false">+E10-E19-E22</f>
        <v>6791.57937545602</v>
      </c>
      <c r="F24" s="47" t="n">
        <f aca="false">+F10-F19-F22</f>
        <v>7198.26804805965</v>
      </c>
      <c r="G24" s="47" t="n">
        <f aca="false">+G10-G19-G22</f>
        <v>7639.46651995392</v>
      </c>
      <c r="H24" s="47" t="n">
        <f aca="false">+H10-H19-H22</f>
        <v>8119.62588153874</v>
      </c>
      <c r="I24" s="47" t="n">
        <f aca="false">+I10-I19-I22</f>
        <v>8631.98747099185</v>
      </c>
      <c r="J24" s="47" t="n">
        <f aca="false">+J10-J19-J22</f>
        <v>9201.62926367986</v>
      </c>
      <c r="K24" s="47" t="n">
        <f aca="false">+K10-K19-K22</f>
        <v>9818.44468866054</v>
      </c>
      <c r="L24" s="47" t="n">
        <f aca="false">+L10-L19-L22</f>
        <v>10502.554078815</v>
      </c>
      <c r="M24" s="47" t="n">
        <f aca="false">+M10-M19-M22</f>
        <v>11248.2959229221</v>
      </c>
      <c r="N24" s="47" t="n">
        <f aca="false">+N10-N19-N22</f>
        <v>12080.8072625659</v>
      </c>
      <c r="O24" s="47" t="n">
        <f aca="false">+O10-O19-O22</f>
        <v>12987.4891510339</v>
      </c>
      <c r="P24" s="47" t="n">
        <f aca="false">+P10-P19-P22</f>
        <v>13989.6974190779</v>
      </c>
      <c r="Q24" s="47" t="n">
        <f aca="false">+Q10-Q19-Q22</f>
        <v>15096.1689077376</v>
      </c>
      <c r="R24" s="47" t="n">
        <f aca="false">+R10-R19-R22</f>
        <v>59025.7648909637</v>
      </c>
    </row>
    <row r="26" customFormat="false" ht="12.75" hidden="false" customHeight="false" outlineLevel="0" collapsed="false"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</row>
    <row r="27" customFormat="false" ht="12.75" hidden="false" customHeight="false" outlineLevel="0" collapsed="false">
      <c r="A27" s="0" t="s">
        <v>65</v>
      </c>
      <c r="C27" s="48" t="n">
        <f aca="false">AVERAGE([3]DATA1FUEL!BX2:BX1001)</f>
        <v>4.17015556029919</v>
      </c>
      <c r="D27" s="48" t="n">
        <f aca="false">AVERAGE([3]DATA1FUEL!BY2:BY1001)</f>
        <v>3.58404293357235</v>
      </c>
      <c r="E27" s="48" t="n">
        <f aca="false">AVERAGE([3]DATA1FUEL!BZ2:BZ1001)</f>
        <v>3.46169264065458</v>
      </c>
      <c r="F27" s="48" t="n">
        <f aca="false">AVERAGE([3]DATA1FUEL!CA2:CA1001)</f>
        <v>3.45035249370766</v>
      </c>
      <c r="G27" s="48" t="n">
        <f aca="false">AVERAGE([3]DATA1FUEL!CB2:CB1001)</f>
        <v>3.47046215450245</v>
      </c>
      <c r="H27" s="48" t="n">
        <f aca="false">AVERAGE([3]DATA1FUEL!CC2:CC1001)</f>
        <v>3.5125218845936</v>
      </c>
      <c r="I27" s="48" t="n">
        <f aca="false">AVERAGE([3]DATA1FUEL!CD2:CD1001)</f>
        <v>3.55034317477661</v>
      </c>
      <c r="J27" s="48" t="n">
        <f aca="false">AVERAGE([3]DATA1FUEL!CE2:CE1001)</f>
        <v>3.63635808406617</v>
      </c>
      <c r="K27" s="48" t="n">
        <f aca="false">AVERAGE([3]DATA1FUEL!CF2:CF1001)</f>
        <v>3.69083523086626</v>
      </c>
      <c r="L27" s="48" t="n">
        <f aca="false">AVERAGE([3]DATA1FUEL!CG2:CG1001)</f>
        <v>3.76485209422964</v>
      </c>
      <c r="M27" s="48" t="n">
        <f aca="false">AVERAGE([3]DATA1FUEL!CH2:CH1001)</f>
        <v>3.82508128827049</v>
      </c>
      <c r="N27" s="48" t="n">
        <f aca="false">AVERAGE([3]DATA1FUEL!CI2:CI1001)</f>
        <v>3.92214249747702</v>
      </c>
      <c r="O27" s="48" t="n">
        <f aca="false">AVERAGE([3]DATA1FUEL!CJ2:CJ1001)</f>
        <v>3.99808096993775</v>
      </c>
      <c r="P27" s="48" t="n">
        <f aca="false">AVERAGE([3]DATA1FUEL!CK2:CK1001)</f>
        <v>4.09973482386053</v>
      </c>
      <c r="Q27" s="48" t="n">
        <f aca="false">AVERAGE([3]DATA1FUEL!CL2:CL1001)</f>
        <v>4.20787996338189</v>
      </c>
      <c r="R27" s="45"/>
    </row>
    <row r="28" customFormat="false" ht="12.75" hidden="false" customHeight="false" outlineLevel="0" collapsed="false">
      <c r="A28" s="0" t="s">
        <v>66</v>
      </c>
      <c r="C28" s="48" t="n">
        <f aca="false">PERCENTILE([3]DATA1FUEL!BX2:BX1001,0.1)</f>
        <v>3.72256729488284</v>
      </c>
      <c r="D28" s="48" t="n">
        <f aca="false">PERCENTILE([3]DATA1FUEL!BY2:BY1001,0.1)</f>
        <v>3.18626578520724</v>
      </c>
      <c r="E28" s="48" t="n">
        <f aca="false">PERCENTILE([3]DATA1FUEL!BZ2:BZ1001,0.1)</f>
        <v>3.09090017871958</v>
      </c>
      <c r="F28" s="48" t="n">
        <f aca="false">PERCENTILE([3]DATA1FUEL!CA2:CA1001,0.1)</f>
        <v>3.06051816712358</v>
      </c>
      <c r="G28" s="48" t="n">
        <f aca="false">PERCENTILE([3]DATA1FUEL!CB2:CB1001,0.1)</f>
        <v>3.1008543788124</v>
      </c>
      <c r="H28" s="48" t="n">
        <f aca="false">PERCENTILE([3]DATA1FUEL!CC2:CC1001,0.1)</f>
        <v>3.11088388025043</v>
      </c>
      <c r="I28" s="48" t="n">
        <f aca="false">PERCENTILE([3]DATA1FUEL!CD2:CD1001,0.1)</f>
        <v>3.16050994375278</v>
      </c>
      <c r="J28" s="48" t="n">
        <f aca="false">PERCENTILE([3]DATA1FUEL!CE2:CE1001,0.1)</f>
        <v>3.22381089525305</v>
      </c>
      <c r="K28" s="48" t="n">
        <f aca="false">PERCENTILE([3]DATA1FUEL!CF2:CF1001,0.1)</f>
        <v>3.29040486989172</v>
      </c>
      <c r="L28" s="48" t="n">
        <f aca="false">PERCENTILE([3]DATA1FUEL!CG2:CG1001,0.1)</f>
        <v>3.36153673281256</v>
      </c>
      <c r="M28" s="48" t="n">
        <f aca="false">PERCENTILE([3]DATA1FUEL!CH2:CH1001,0.1)</f>
        <v>3.42735215459218</v>
      </c>
      <c r="N28" s="48" t="n">
        <f aca="false">PERCENTILE([3]DATA1FUEL!CI2:CI1001,0.1)</f>
        <v>3.51471101861757</v>
      </c>
      <c r="O28" s="48" t="n">
        <f aca="false">PERCENTILE([3]DATA1FUEL!CJ2:CJ1001,0.1)</f>
        <v>3.57174073529401</v>
      </c>
      <c r="P28" s="48" t="n">
        <f aca="false">PERCENTILE([3]DATA1FUEL!CK2:CK1001,0.1)</f>
        <v>3.66806019396136</v>
      </c>
      <c r="Q28" s="48" t="n">
        <f aca="false">PERCENTILE([3]DATA1FUEL!CL2:CL1001,0.1)</f>
        <v>3.77232551970796</v>
      </c>
      <c r="R28" s="49"/>
    </row>
    <row r="29" customFormat="false" ht="12.75" hidden="false" customHeight="false" outlineLevel="0" collapsed="false">
      <c r="A29" s="0" t="s">
        <v>67</v>
      </c>
      <c r="C29" s="48" t="n">
        <f aca="false">PERCENTILE([3]DATA1FUEL!BX2:BX1001,0.9)</f>
        <v>4.59424823392921</v>
      </c>
      <c r="D29" s="48" t="n">
        <f aca="false">PERCENTILE([3]DATA1FUEL!BY2:BY1001,0.9)</f>
        <v>3.99978997880609</v>
      </c>
      <c r="E29" s="48" t="n">
        <f aca="false">PERCENTILE([3]DATA1FUEL!BZ2:BZ1001,0.9)</f>
        <v>3.84558663104344</v>
      </c>
      <c r="F29" s="48" t="n">
        <f aca="false">PERCENTILE([3]DATA1FUEL!CA2:CA1001,0.9)</f>
        <v>3.85842171536982</v>
      </c>
      <c r="G29" s="48" t="n">
        <f aca="false">PERCENTILE([3]DATA1FUEL!CB2:CB1001,0.9)</f>
        <v>3.86480741205252</v>
      </c>
      <c r="H29" s="48" t="n">
        <f aca="false">PERCENTILE([3]DATA1FUEL!CC2:CC1001,0.9)</f>
        <v>3.9265116681908</v>
      </c>
      <c r="I29" s="48" t="n">
        <f aca="false">PERCENTILE([3]DATA1FUEL!CD2:CD1001,0.9)</f>
        <v>3.94072341646058</v>
      </c>
      <c r="J29" s="48" t="n">
        <f aca="false">PERCENTILE([3]DATA1FUEL!CE2:CE1001,0.9)</f>
        <v>4.05129691572064</v>
      </c>
      <c r="K29" s="48" t="n">
        <f aca="false">PERCENTILE([3]DATA1FUEL!CF2:CF1001,0.9)</f>
        <v>4.11709238523052</v>
      </c>
      <c r="L29" s="48" t="n">
        <f aca="false">PERCENTILE([3]DATA1FUEL!CG2:CG1001,0.9)</f>
        <v>4.19022147986576</v>
      </c>
      <c r="M29" s="48" t="n">
        <f aca="false">PERCENTILE([3]DATA1FUEL!CH2:CH1001,0.9)</f>
        <v>4.25756227729758</v>
      </c>
      <c r="N29" s="48" t="n">
        <f aca="false">PERCENTILE([3]DATA1FUEL!CI2:CI1001,0.9)</f>
        <v>4.33311465972337</v>
      </c>
      <c r="O29" s="48" t="n">
        <f aca="false">PERCENTILE([3]DATA1FUEL!CJ2:CJ1001,0.9)</f>
        <v>4.43685255326607</v>
      </c>
      <c r="P29" s="48" t="n">
        <f aca="false">PERCENTILE([3]DATA1FUEL!CK2:CK1001,0.9)</f>
        <v>4.55622295542304</v>
      </c>
      <c r="Q29" s="48" t="n">
        <f aca="false">PERCENTILE([3]DATA1FUEL!CL2:CL1001,0.9)</f>
        <v>4.65395343759003</v>
      </c>
      <c r="R29" s="2"/>
    </row>
    <row r="30" customFormat="false" ht="12.75" hidden="false" customHeight="false" outlineLevel="0" collapsed="false">
      <c r="R30" s="50"/>
    </row>
    <row r="31" customFormat="false" ht="12.75" hidden="false" customHeight="false" outlineLevel="0" collapsed="false">
      <c r="A31" s="0" t="s">
        <v>68</v>
      </c>
      <c r="C31" s="51" t="n">
        <f aca="false">AVERAGE([3]DATA1FUEL!CM2:CM1001)</f>
        <v>4.89901471983461</v>
      </c>
      <c r="D31" s="51" t="n">
        <f aca="false">AVERAGE([3]DATA1FUEL!CN2:CN1001)</f>
        <v>4.897230781279</v>
      </c>
      <c r="E31" s="51" t="n">
        <f aca="false">AVERAGE([3]DATA1FUEL!CO2:CO1001)</f>
        <v>4.89623817047842</v>
      </c>
      <c r="F31" s="51" t="n">
        <f aca="false">AVERAGE([3]DATA1FUEL!CP2:CP1001)</f>
        <v>4.8938099634899</v>
      </c>
      <c r="G31" s="51" t="n">
        <f aca="false">AVERAGE([3]DATA1FUEL!CQ2:CQ1001)</f>
        <v>4.89215866080438</v>
      </c>
      <c r="H31" s="51" t="n">
        <f aca="false">AVERAGE([3]DATA1FUEL!CR2:CR1001)</f>
        <v>4.89922657566134</v>
      </c>
      <c r="I31" s="51" t="n">
        <f aca="false">AVERAGE([3]DATA1FUEL!CS2:CS1001)</f>
        <v>4.8947318071841</v>
      </c>
      <c r="J31" s="51" t="n">
        <f aca="false">AVERAGE([3]DATA1FUEL!CT2:CT1001)</f>
        <v>4.89492748032887</v>
      </c>
      <c r="K31" s="51" t="n">
        <f aca="false">AVERAGE([3]DATA1FUEL!CU2:CU1001)</f>
        <v>4.89428513799062</v>
      </c>
      <c r="L31" s="51" t="n">
        <f aca="false">AVERAGE([3]DATA1FUEL!CV2:CV1001)</f>
        <v>4.89747235407167</v>
      </c>
      <c r="M31" s="51" t="n">
        <f aca="false">AVERAGE([3]DATA1FUEL!CW2:CW1001)</f>
        <v>4.89168362514742</v>
      </c>
      <c r="N31" s="51" t="n">
        <f aca="false">AVERAGE([3]DATA1FUEL!CX2:CX1001)</f>
        <v>4.89830858807551</v>
      </c>
      <c r="O31" s="51" t="n">
        <f aca="false">AVERAGE([3]DATA1FUEL!CY2:CY1001)</f>
        <v>4.89540520080688</v>
      </c>
      <c r="P31" s="51" t="n">
        <f aca="false">AVERAGE([3]DATA1FUEL!CZ2:CZ1001)</f>
        <v>4.89089185897558</v>
      </c>
      <c r="Q31" s="51" t="n">
        <f aca="false">AVERAGE([3]DATA1FUEL!DA2:DA1001)</f>
        <v>4.89732884611556</v>
      </c>
      <c r="R31" s="50"/>
    </row>
    <row r="32" customFormat="false" ht="12.75" hidden="false" customHeight="false" outlineLevel="0" collapsed="false">
      <c r="R32" s="50"/>
    </row>
    <row r="33" customFormat="false" ht="12.75" hidden="false" customHeight="false" outlineLevel="0" collapsed="false">
      <c r="R33" s="50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52" width="39.85"/>
    <col collapsed="false" customWidth="true" hidden="false" outlineLevel="0" max="2" min="2" style="52" width="15.99"/>
    <col collapsed="false" customWidth="true" hidden="false" outlineLevel="0" max="27" min="3" style="52" width="10.28"/>
    <col collapsed="false" customWidth="true" hidden="false" outlineLevel="0" max="28" min="28" style="52" width="11.28"/>
    <col collapsed="false" customWidth="false" hidden="false" outlineLevel="0" max="257" min="29" style="52" width="9.14"/>
  </cols>
  <sheetData>
    <row r="1" customFormat="false" ht="12.75" hidden="false" customHeight="false" outlineLevel="0" collapsed="false">
      <c r="A1" s="53" t="s">
        <v>69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 customFormat="false" ht="12.75" hidden="false" customHeight="false" outlineLevel="0" collapsed="false">
      <c r="A2" s="53" t="str">
        <f aca="false">+assumptions!A2</f>
        <v>TW Expansion 140 MMBtu/d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 customFormat="false" ht="12.75" hidden="false" customHeight="false" outlineLevel="0" collapsed="false">
      <c r="A3" s="2" t="s">
        <v>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2.75" hidden="false" customHeight="false" outlineLevel="0" collapsed="false">
      <c r="A4" s="0"/>
      <c r="B4" s="0"/>
      <c r="C4" s="54" t="s">
        <v>70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</row>
    <row r="5" customFormat="false" ht="12.75" hidden="false" customHeight="false" outlineLevel="0" collapsed="false">
      <c r="A5" s="55" t="s">
        <v>71</v>
      </c>
      <c r="B5" s="0"/>
      <c r="C5" s="56" t="n">
        <v>1</v>
      </c>
      <c r="D5" s="56" t="n">
        <v>2</v>
      </c>
      <c r="E5" s="56" t="n">
        <v>3</v>
      </c>
      <c r="F5" s="56" t="n">
        <v>4</v>
      </c>
      <c r="G5" s="56" t="n">
        <v>5</v>
      </c>
      <c r="H5" s="56" t="n">
        <v>6</v>
      </c>
      <c r="I5" s="56" t="n">
        <v>7</v>
      </c>
      <c r="J5" s="56" t="n">
        <v>8</v>
      </c>
      <c r="K5" s="56" t="n">
        <v>9</v>
      </c>
      <c r="L5" s="56" t="n">
        <v>10</v>
      </c>
      <c r="M5" s="56" t="n">
        <v>11</v>
      </c>
      <c r="N5" s="56" t="n">
        <v>12</v>
      </c>
      <c r="O5" s="56" t="n">
        <v>13</v>
      </c>
      <c r="P5" s="56" t="n">
        <v>14</v>
      </c>
      <c r="Q5" s="56" t="n">
        <v>15</v>
      </c>
      <c r="R5" s="56" t="n">
        <v>16</v>
      </c>
      <c r="S5" s="56" t="n">
        <v>17</v>
      </c>
      <c r="T5" s="56" t="n">
        <v>18</v>
      </c>
      <c r="U5" s="56" t="n">
        <v>19</v>
      </c>
      <c r="V5" s="56" t="n">
        <v>20</v>
      </c>
      <c r="W5" s="56" t="n">
        <v>21</v>
      </c>
      <c r="X5" s="56" t="n">
        <v>22</v>
      </c>
      <c r="Y5" s="56" t="n">
        <v>23</v>
      </c>
      <c r="Z5" s="56" t="n">
        <v>24</v>
      </c>
      <c r="AA5" s="56" t="n">
        <v>25</v>
      </c>
      <c r="AB5" s="56" t="s">
        <v>72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" t="s">
        <v>73</v>
      </c>
      <c r="B7" s="0" t="s">
        <v>74</v>
      </c>
      <c r="C7" s="57" t="n">
        <v>140</v>
      </c>
      <c r="D7" s="57" t="n">
        <f aca="false">+C7</f>
        <v>140</v>
      </c>
      <c r="E7" s="57" t="n">
        <f aca="false">+D7</f>
        <v>140</v>
      </c>
      <c r="F7" s="57" t="n">
        <f aca="false">+E7</f>
        <v>140</v>
      </c>
      <c r="G7" s="57" t="n">
        <f aca="false">+F7</f>
        <v>140</v>
      </c>
      <c r="H7" s="57" t="n">
        <f aca="false">+G7</f>
        <v>140</v>
      </c>
      <c r="I7" s="57" t="n">
        <f aca="false">+H7</f>
        <v>140</v>
      </c>
      <c r="J7" s="57" t="n">
        <f aca="false">+I7</f>
        <v>140</v>
      </c>
      <c r="K7" s="57" t="n">
        <f aca="false">+J7</f>
        <v>140</v>
      </c>
      <c r="L7" s="57" t="n">
        <f aca="false">+K7</f>
        <v>140</v>
      </c>
      <c r="M7" s="57" t="n">
        <f aca="false">+L7</f>
        <v>140</v>
      </c>
      <c r="N7" s="57" t="n">
        <f aca="false">+M7</f>
        <v>140</v>
      </c>
      <c r="O7" s="57" t="n">
        <f aca="false">+N7</f>
        <v>140</v>
      </c>
      <c r="P7" s="57" t="n">
        <f aca="false">+O7</f>
        <v>140</v>
      </c>
      <c r="Q7" s="57" t="n">
        <f aca="false">+P7</f>
        <v>140</v>
      </c>
      <c r="R7" s="57" t="n">
        <f aca="false">+Q7</f>
        <v>140</v>
      </c>
      <c r="S7" s="57" t="n">
        <f aca="false">+R7</f>
        <v>140</v>
      </c>
      <c r="T7" s="57" t="n">
        <f aca="false">+S7</f>
        <v>140</v>
      </c>
      <c r="U7" s="57" t="n">
        <f aca="false">+T7</f>
        <v>140</v>
      </c>
      <c r="V7" s="57" t="n">
        <f aca="false">+U7</f>
        <v>140</v>
      </c>
      <c r="W7" s="57" t="n">
        <f aca="false">+V7</f>
        <v>140</v>
      </c>
      <c r="X7" s="57" t="n">
        <f aca="false">+W7</f>
        <v>140</v>
      </c>
      <c r="Y7" s="57" t="n">
        <f aca="false">+X7</f>
        <v>140</v>
      </c>
      <c r="Z7" s="57" t="n">
        <f aca="false">+Y7</f>
        <v>140</v>
      </c>
      <c r="AA7" s="57" t="n">
        <f aca="false">+Z7</f>
        <v>140</v>
      </c>
      <c r="AB7" s="0" t="n">
        <f aca="false">SUM(C7:V7)</f>
        <v>2800</v>
      </c>
    </row>
    <row r="8" customFormat="false" ht="12.75" hidden="false" customHeight="false" outlineLevel="0" collapsed="false">
      <c r="A8" s="0"/>
      <c r="B8" s="0" t="s">
        <v>75</v>
      </c>
      <c r="C8" s="58" t="n">
        <f aca="false">+DCF!D26</f>
        <v>0.3453</v>
      </c>
      <c r="D8" s="58" t="n">
        <f aca="false">+C8</f>
        <v>0.3453</v>
      </c>
      <c r="E8" s="58" t="n">
        <f aca="false">+D8</f>
        <v>0.3453</v>
      </c>
      <c r="F8" s="58" t="n">
        <f aca="false">+E8</f>
        <v>0.3453</v>
      </c>
      <c r="G8" s="58" t="n">
        <f aca="false">+F8</f>
        <v>0.3453</v>
      </c>
      <c r="H8" s="58" t="n">
        <f aca="false">+G8</f>
        <v>0.3453</v>
      </c>
      <c r="I8" s="58" t="n">
        <f aca="false">+H8</f>
        <v>0.3453</v>
      </c>
      <c r="J8" s="58" t="n">
        <f aca="false">+I8</f>
        <v>0.3453</v>
      </c>
      <c r="K8" s="58" t="n">
        <f aca="false">+J8</f>
        <v>0.3453</v>
      </c>
      <c r="L8" s="58" t="n">
        <f aca="false">+K8</f>
        <v>0.3453</v>
      </c>
      <c r="M8" s="58" t="n">
        <f aca="false">+L8</f>
        <v>0.3453</v>
      </c>
      <c r="N8" s="58" t="n">
        <f aca="false">+M8</f>
        <v>0.3453</v>
      </c>
      <c r="O8" s="58" t="n">
        <f aca="false">+N8</f>
        <v>0.3453</v>
      </c>
      <c r="P8" s="58" t="n">
        <f aca="false">+O8</f>
        <v>0.3453</v>
      </c>
      <c r="Q8" s="58" t="n">
        <f aca="false">+P8</f>
        <v>0.3453</v>
      </c>
      <c r="R8" s="58" t="n">
        <f aca="false">+Q8</f>
        <v>0.3453</v>
      </c>
      <c r="S8" s="58" t="n">
        <f aca="false">+R8</f>
        <v>0.3453</v>
      </c>
      <c r="T8" s="58" t="n">
        <f aca="false">+S8</f>
        <v>0.3453</v>
      </c>
      <c r="U8" s="58" t="n">
        <f aca="false">+T8</f>
        <v>0.3453</v>
      </c>
      <c r="V8" s="58" t="n">
        <f aca="false">+U8</f>
        <v>0.3453</v>
      </c>
      <c r="W8" s="58" t="n">
        <f aca="false">+V8</f>
        <v>0.3453</v>
      </c>
      <c r="X8" s="58" t="n">
        <f aca="false">+W8</f>
        <v>0.3453</v>
      </c>
      <c r="Y8" s="58" t="n">
        <f aca="false">+X8</f>
        <v>0.3453</v>
      </c>
      <c r="Z8" s="58" t="n">
        <f aca="false">+Y8</f>
        <v>0.3453</v>
      </c>
      <c r="AA8" s="58" t="n">
        <f aca="false">+Z8</f>
        <v>0.3453</v>
      </c>
      <c r="AB8" s="59"/>
      <c r="AC8" s="60"/>
      <c r="AD8" s="60"/>
      <c r="AE8" s="60"/>
      <c r="AF8" s="60"/>
      <c r="AG8" s="60"/>
    </row>
    <row r="9" customFormat="false" ht="12.75" hidden="false" customHeight="false" outlineLevel="0" collapsed="false">
      <c r="A9" s="0"/>
      <c r="B9" s="0" t="s">
        <v>76</v>
      </c>
      <c r="C9" s="58" t="n">
        <f aca="false">+DCF!D27</f>
        <v>0.0224</v>
      </c>
      <c r="D9" s="58" t="n">
        <f aca="false">+DCF!E27</f>
        <v>0.0224</v>
      </c>
      <c r="E9" s="58" t="n">
        <f aca="false">+DCF!F27</f>
        <v>0.0224</v>
      </c>
      <c r="F9" s="58" t="n">
        <f aca="false">+DCF!G27</f>
        <v>0.0224</v>
      </c>
      <c r="G9" s="58" t="n">
        <f aca="false">+DCF!H27</f>
        <v>0.0224</v>
      </c>
      <c r="H9" s="58" t="n">
        <f aca="false">+DCF!I27</f>
        <v>0.0224</v>
      </c>
      <c r="I9" s="58" t="n">
        <f aca="false">+DCF!J27</f>
        <v>0.0224</v>
      </c>
      <c r="J9" s="58" t="n">
        <f aca="false">+DCF!K27</f>
        <v>0.0224</v>
      </c>
      <c r="K9" s="58" t="n">
        <f aca="false">+DCF!L27</f>
        <v>0.0224</v>
      </c>
      <c r="L9" s="58" t="n">
        <f aca="false">+DCF!M27</f>
        <v>0.0224</v>
      </c>
      <c r="M9" s="58" t="n">
        <f aca="false">+DCF!N27</f>
        <v>0.0224</v>
      </c>
      <c r="N9" s="58" t="n">
        <f aca="false">+DCF!O27</f>
        <v>0.0224</v>
      </c>
      <c r="O9" s="58" t="n">
        <f aca="false">+DCF!P27</f>
        <v>0.0224</v>
      </c>
      <c r="P9" s="58" t="n">
        <f aca="false">+DCF!Q27</f>
        <v>0.0224</v>
      </c>
      <c r="Q9" s="58" t="n">
        <f aca="false">+DCF!R27</f>
        <v>0.0224</v>
      </c>
      <c r="R9" s="58" t="n">
        <f aca="false">+DCF!S27</f>
        <v>0.0224</v>
      </c>
      <c r="S9" s="58" t="n">
        <f aca="false">+DCF!T27</f>
        <v>0.0224</v>
      </c>
      <c r="T9" s="58" t="n">
        <f aca="false">+DCF!U27</f>
        <v>0.0224</v>
      </c>
      <c r="U9" s="58" t="n">
        <f aca="false">+DCF!V27</f>
        <v>0.0224</v>
      </c>
      <c r="V9" s="58" t="n">
        <f aca="false">+DCF!W27</f>
        <v>0.0224</v>
      </c>
      <c r="W9" s="58" t="n">
        <f aca="false">+DCF!X27</f>
        <v>0.0224</v>
      </c>
      <c r="X9" s="58" t="n">
        <f aca="false">+DCF!Y27</f>
        <v>0.0224</v>
      </c>
      <c r="Y9" s="58" t="n">
        <f aca="false">+DCF!Z27</f>
        <v>0.0224</v>
      </c>
      <c r="Z9" s="58" t="n">
        <f aca="false">+DCF!AA27</f>
        <v>0.0224</v>
      </c>
      <c r="AA9" s="58" t="n">
        <f aca="false">+DCF!AB27</f>
        <v>0.0224</v>
      </c>
      <c r="AB9" s="59"/>
      <c r="AC9" s="60"/>
      <c r="AD9" s="60"/>
      <c r="AE9" s="60"/>
      <c r="AF9" s="60"/>
      <c r="AG9" s="60"/>
    </row>
    <row r="10" customFormat="false" ht="12.75" hidden="false" customHeight="false" outlineLevel="0" collapsed="false">
      <c r="A10" s="0"/>
      <c r="B10" s="0" t="s">
        <v>77</v>
      </c>
      <c r="C10" s="61" t="n">
        <f aca="false">+DCF!D28</f>
        <v>1</v>
      </c>
      <c r="D10" s="61" t="n">
        <f aca="false">+DCF!E28</f>
        <v>1</v>
      </c>
      <c r="E10" s="61" t="n">
        <f aca="false">+DCF!F28</f>
        <v>1</v>
      </c>
      <c r="F10" s="61" t="n">
        <f aca="false">+DCF!G28</f>
        <v>1</v>
      </c>
      <c r="G10" s="61" t="n">
        <f aca="false">+DCF!H28</f>
        <v>1</v>
      </c>
      <c r="H10" s="61" t="n">
        <f aca="false">+DCF!I28</f>
        <v>1</v>
      </c>
      <c r="I10" s="61" t="n">
        <f aca="false">+DCF!J28</f>
        <v>1</v>
      </c>
      <c r="J10" s="61" t="n">
        <f aca="false">+DCF!K28</f>
        <v>1</v>
      </c>
      <c r="K10" s="61" t="n">
        <f aca="false">+DCF!L28</f>
        <v>1</v>
      </c>
      <c r="L10" s="61" t="n">
        <f aca="false">+DCF!M28</f>
        <v>1</v>
      </c>
      <c r="M10" s="61" t="n">
        <v>1</v>
      </c>
      <c r="N10" s="61" t="n">
        <f aca="false">+DCF!N28</f>
        <v>1</v>
      </c>
      <c r="O10" s="61" t="n">
        <f aca="false">+DCF!P28</f>
        <v>1</v>
      </c>
      <c r="P10" s="61" t="n">
        <f aca="false">+DCF!Q28</f>
        <v>1</v>
      </c>
      <c r="Q10" s="61" t="n">
        <f aca="false">+DCF!R28</f>
        <v>1</v>
      </c>
      <c r="R10" s="61" t="n">
        <f aca="false">+DCF!S28</f>
        <v>1</v>
      </c>
      <c r="S10" s="61" t="n">
        <f aca="false">+DCF!T28</f>
        <v>1</v>
      </c>
      <c r="T10" s="61" t="n">
        <f aca="false">+DCF!U28</f>
        <v>1</v>
      </c>
      <c r="U10" s="61" t="n">
        <f aca="false">+DCF!V28</f>
        <v>1</v>
      </c>
      <c r="V10" s="61" t="n">
        <f aca="false">+DCF!W28</f>
        <v>1</v>
      </c>
      <c r="W10" s="61" t="n">
        <f aca="false">+DCF!X28</f>
        <v>1</v>
      </c>
      <c r="X10" s="61" t="n">
        <f aca="false">+DCF!Y28</f>
        <v>1</v>
      </c>
      <c r="Y10" s="61" t="n">
        <f aca="false">+DCF!Z28</f>
        <v>1</v>
      </c>
      <c r="Z10" s="61" t="n">
        <f aca="false">+DCF!AA28</f>
        <v>1</v>
      </c>
      <c r="AA10" s="61" t="n">
        <f aca="false">+DCF!AB28</f>
        <v>1</v>
      </c>
      <c r="AB10" s="59"/>
      <c r="AC10" s="60"/>
      <c r="AD10" s="60"/>
      <c r="AE10" s="60"/>
      <c r="AF10" s="60"/>
      <c r="AG10" s="60"/>
    </row>
    <row r="11" customFormat="false" ht="12.75" hidden="false" customHeight="false" outlineLevel="0" collapsed="false">
      <c r="A11" s="0"/>
      <c r="B11" s="0" t="s">
        <v>78</v>
      </c>
      <c r="C11" s="45" t="n">
        <f aca="false">(+C10*C8*C7*365)+(C7*C9*assumptions!C34*365)</f>
        <v>18602.5471988546</v>
      </c>
      <c r="D11" s="45" t="n">
        <f aca="false">(+D10*D8*D7*365)+(D7*D9*assumptions!D34*365)</f>
        <v>18624.2629368455</v>
      </c>
      <c r="E11" s="45" t="n">
        <f aca="false">(+E10*E8*E7*365)+(E7*E9*assumptions!E34*365)</f>
        <v>18582.3330669305</v>
      </c>
      <c r="F11" s="45" t="n">
        <f aca="false">(+F10*F8*F7*365)+(F7*F9*assumptions!F34*365)</f>
        <v>18625.2338039585</v>
      </c>
      <c r="G11" s="45" t="n">
        <f aca="false">(+G10*G8*G7*365)+(G7*G9*assumptions!G34*365)</f>
        <v>18630.8822640089</v>
      </c>
      <c r="H11" s="45" t="n">
        <f aca="false">(+H10*H8*H7*365)+(H7*H9*assumptions!H34*365)</f>
        <v>18621.6089854508</v>
      </c>
      <c r="I11" s="45" t="n">
        <f aca="false">(+I10*I8*I7*365)+(I7*I9*assumptions!I34*365)</f>
        <v>18635.2862514147</v>
      </c>
      <c r="J11" s="45" t="n">
        <f aca="false">(+J10*J8*J7*365)+(J7*J9*assumptions!J34*365)</f>
        <v>18612.5473345035</v>
      </c>
      <c r="K11" s="45" t="n">
        <f aca="false">(+K10*K8*K7*365)+(K7*K9*assumptions!K34*365)</f>
        <v>18632.9547494746</v>
      </c>
      <c r="L11" s="45" t="n">
        <f aca="false">(+L10*L8*L7*365)+(L7*L9*assumptions!L34*365)</f>
        <v>18599.1335403825</v>
      </c>
      <c r="M11" s="45" t="n">
        <f aca="false">(+M10*M8*M7*365)+(M7*M9*assumptions!M34*365)</f>
        <v>18632.5565900258</v>
      </c>
      <c r="N11" s="45" t="n">
        <f aca="false">(+N10*N8*N7*365)+(N7*N9*assumptions!N34*365)</f>
        <v>18609.8262672748</v>
      </c>
      <c r="O11" s="45" t="n">
        <f aca="false">(+O10*O8*O7*365)+(O7*O9*assumptions!O34*365)</f>
        <v>18629.9464433713</v>
      </c>
      <c r="P11" s="45" t="n">
        <f aca="false">(+P10*P8*P7*365)+(P7*P9*assumptions!P34*365)</f>
        <v>18624.3299227804</v>
      </c>
      <c r="Q11" s="45" t="n">
        <f aca="false">(+Q10*Q8*Q7*365)+(Q7*Q9*assumptions!Q34*365)</f>
        <v>18602.6234929474</v>
      </c>
      <c r="R11" s="45" t="n">
        <f aca="false">(+R10*R8*R7*365)+(R7*R9*assumptions!R34*365)</f>
        <v>18602.6234929474</v>
      </c>
      <c r="S11" s="45" t="n">
        <f aca="false">(+S10*S8*S7*365)+(S7*S9*assumptions!S34*365)</f>
        <v>18602.6234929474</v>
      </c>
      <c r="T11" s="45" t="n">
        <f aca="false">(+T10*T8*T7*365)+(T7*T9*assumptions!T34*365)</f>
        <v>18602.6234929474</v>
      </c>
      <c r="U11" s="45" t="n">
        <f aca="false">(+U10*U8*U7*365)+(U7*U9*assumptions!U34*365)</f>
        <v>18602.6234929474</v>
      </c>
      <c r="V11" s="45" t="n">
        <f aca="false">(+V10*V8*V7*365)+(V7*V9*assumptions!V34*365)</f>
        <v>18602.6234929474</v>
      </c>
      <c r="W11" s="45" t="n">
        <f aca="false">(+W10*W8*W7*365)+(W7*W9*assumptions!W34*365)</f>
        <v>17644.83</v>
      </c>
      <c r="X11" s="45" t="n">
        <f aca="false">(+X10*X8*X7*365)+(X7*X9*assumptions!X34*365)</f>
        <v>17644.83</v>
      </c>
      <c r="Y11" s="45" t="n">
        <f aca="false">(+Y10*Y8*Y7*365)+(Y7*Y9*assumptions!Y34*365)</f>
        <v>17644.83</v>
      </c>
      <c r="Z11" s="45" t="n">
        <f aca="false">(+Z10*Z8*Z7*365)+(Z7*Z9*assumptions!Z34*365)</f>
        <v>17644.83</v>
      </c>
      <c r="AA11" s="45" t="n">
        <f aca="false">(+AA10*AA8*AA7*365)+(AA7*AA9*assumptions!AA34*365)</f>
        <v>17644.83</v>
      </c>
      <c r="AB11" s="0" t="n">
        <f aca="false">SUM(C11:V11)</f>
        <v>372279.190312961</v>
      </c>
      <c r="AC11" s="60"/>
      <c r="AD11" s="60"/>
      <c r="AE11" s="60"/>
      <c r="AF11" s="60"/>
      <c r="AG11" s="60"/>
    </row>
    <row r="12" customFormat="false" ht="12.75" hidden="false" customHeight="false" outlineLevel="0" collapsed="false">
      <c r="A12" s="0" t="s">
        <v>25</v>
      </c>
      <c r="B12" s="62" t="n">
        <v>0.05</v>
      </c>
      <c r="C12" s="0" t="n">
        <f aca="false">+C7*$B12*assumptions!C$34*DCF!D$28</f>
        <v>5.8568811084554</v>
      </c>
      <c r="D12" s="0" t="n">
        <f aca="false">+D7*$B12*assumptions!D$34*DCF!E$28</f>
        <v>5.98968283295913</v>
      </c>
      <c r="E12" s="0" t="n">
        <f aca="false">+E7*$B12*assumptions!E$34*DCF!F$28</f>
        <v>5.73326239561227</v>
      </c>
      <c r="F12" s="0" t="n">
        <f aca="false">+F7*$B12*assumptions!F$34*DCF!G$28</f>
        <v>5.99562013184029</v>
      </c>
      <c r="G12" s="0" t="n">
        <f aca="false">+G7*$B12*assumptions!G$34*DCF!H$28</f>
        <v>6.03016306267699</v>
      </c>
      <c r="H12" s="0" t="n">
        <f aca="false">+H7*$B12*assumptions!H$34*DCF!I$28</f>
        <v>5.97345269967455</v>
      </c>
      <c r="I12" s="0" t="n">
        <f aca="false">+I7*$B12*assumptions!I$34*DCF!J$28</f>
        <v>6.05709547098037</v>
      </c>
      <c r="J12" s="0" t="n">
        <f aca="false">+J7*$B12*assumptions!J$34*DCF!K$28</f>
        <v>5.91803653683676</v>
      </c>
      <c r="K12" s="0" t="n">
        <f aca="false">+K7*$B12*assumptions!K$34*DCF!L$28</f>
        <v>6.04283726439976</v>
      </c>
      <c r="L12" s="0" t="n">
        <f aca="false">+L7*$B12*assumptions!L$34*DCF!M$28</f>
        <v>5.83600501701598</v>
      </c>
      <c r="M12" s="0" t="n">
        <f aca="false">+M7*$B12*assumptions!M$34*DCF!N$28</f>
        <v>6.04040233626376</v>
      </c>
      <c r="N12" s="0" t="n">
        <f aca="false">+N7*$B12*assumptions!N$34*DCF!O$28</f>
        <v>5.90139595936141</v>
      </c>
      <c r="O12" s="0" t="n">
        <f aca="false">+O7*$B12*assumptions!O$34*DCF!P$28</f>
        <v>6.02444008910998</v>
      </c>
      <c r="P12" s="0" t="n">
        <f aca="false">+P7*$B12*assumptions!P$34*DCF!Q$28</f>
        <v>5.99009248275686</v>
      </c>
      <c r="Q12" s="0" t="n">
        <f aca="false">+Q7*$B12*assumptions!Q$34*DCF!R$28</f>
        <v>5.85734768191911</v>
      </c>
      <c r="R12" s="0" t="n">
        <f aca="false">+R7*$B12*assumptions!R$34*DCF!S$28</f>
        <v>5.85734768191911</v>
      </c>
      <c r="S12" s="0" t="n">
        <f aca="false">+S7*$B12*assumptions!S$34*DCF!T$28</f>
        <v>5.85734768191911</v>
      </c>
      <c r="T12" s="0" t="n">
        <f aca="false">+T7*$B12*assumptions!T$34*DCF!U$28</f>
        <v>5.85734768191911</v>
      </c>
      <c r="U12" s="0" t="n">
        <f aca="false">+U7*$B12*assumptions!U$34*DCF!V$28</f>
        <v>5.85734768191911</v>
      </c>
      <c r="V12" s="0" t="n">
        <f aca="false">+V7*$B12*assumptions!V$34*DCF!W$28</f>
        <v>5.85734768191911</v>
      </c>
      <c r="W12" s="0" t="n">
        <f aca="false">+W7*$B12*assumptions!W$34*DCF!X$28</f>
        <v>0</v>
      </c>
      <c r="X12" s="0" t="n">
        <f aca="false">+X7*$B12*assumptions!X$34*DCF!Y$28</f>
        <v>0</v>
      </c>
      <c r="Y12" s="0" t="n">
        <f aca="false">+Y7*$B12*assumptions!Y$34*DCF!Z$28</f>
        <v>0</v>
      </c>
      <c r="Z12" s="0" t="n">
        <f aca="false">+Z7*$B12*assumptions!Z$34*DCF!AA$28</f>
        <v>0</v>
      </c>
      <c r="AA12" s="0" t="n">
        <f aca="false">+AA7*$B12*assumptions!AA$34*DCF!AB$28</f>
        <v>0</v>
      </c>
      <c r="AB12" s="0" t="n">
        <f aca="false">SUM(C12:V12)</f>
        <v>118.533453479458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</row>
    <row r="14" customFormat="false" ht="12.75" hidden="false" customHeight="false" outlineLevel="0" collapsed="false">
      <c r="A14" s="1" t="s">
        <v>79</v>
      </c>
      <c r="B14" s="0" t="s">
        <v>74</v>
      </c>
      <c r="C14" s="0" t="n">
        <v>0</v>
      </c>
      <c r="D14" s="0" t="n">
        <f aca="false">+C14</f>
        <v>0</v>
      </c>
      <c r="E14" s="0" t="n">
        <f aca="false">D14</f>
        <v>0</v>
      </c>
      <c r="F14" s="0" t="n">
        <f aca="false">E14</f>
        <v>0</v>
      </c>
      <c r="G14" s="0" t="n">
        <f aca="false">F14</f>
        <v>0</v>
      </c>
      <c r="H14" s="0" t="n">
        <f aca="false">+G14</f>
        <v>0</v>
      </c>
      <c r="I14" s="0" t="n">
        <f aca="false">+H14</f>
        <v>0</v>
      </c>
      <c r="J14" s="0" t="n">
        <f aca="false">+I14</f>
        <v>0</v>
      </c>
      <c r="K14" s="0" t="n">
        <f aca="false">+J14</f>
        <v>0</v>
      </c>
      <c r="L14" s="0" t="n">
        <f aca="false">+K14</f>
        <v>0</v>
      </c>
      <c r="M14" s="0" t="n">
        <f aca="false">+L14</f>
        <v>0</v>
      </c>
      <c r="N14" s="0" t="n">
        <f aca="false">+M14</f>
        <v>0</v>
      </c>
      <c r="O14" s="0" t="n">
        <f aca="false">+N14</f>
        <v>0</v>
      </c>
      <c r="P14" s="0" t="n">
        <f aca="false">+O14</f>
        <v>0</v>
      </c>
      <c r="Q14" s="0" t="n">
        <f aca="false">+P14</f>
        <v>0</v>
      </c>
      <c r="R14" s="0" t="n">
        <f aca="false">+Q14</f>
        <v>0</v>
      </c>
      <c r="S14" s="0" t="n">
        <f aca="false">+R14</f>
        <v>0</v>
      </c>
      <c r="T14" s="0" t="n">
        <f aca="false">+S14</f>
        <v>0</v>
      </c>
      <c r="U14" s="0" t="n">
        <f aca="false">+T14</f>
        <v>0</v>
      </c>
      <c r="V14" s="0" t="n">
        <f aca="false">+U14</f>
        <v>0</v>
      </c>
      <c r="W14" s="0" t="n">
        <f aca="false">+V14</f>
        <v>0</v>
      </c>
      <c r="X14" s="0" t="n">
        <f aca="false">+W14</f>
        <v>0</v>
      </c>
      <c r="Y14" s="0" t="n">
        <f aca="false">+X14</f>
        <v>0</v>
      </c>
      <c r="Z14" s="0" t="n">
        <f aca="false">+Y14</f>
        <v>0</v>
      </c>
      <c r="AA14" s="0" t="n">
        <f aca="false">+Z14</f>
        <v>0</v>
      </c>
      <c r="AB14" s="0" t="n">
        <f aca="false">SUM(C14:V14)</f>
        <v>0</v>
      </c>
    </row>
    <row r="15" customFormat="false" ht="12.75" hidden="false" customHeight="false" outlineLevel="0" collapsed="false">
      <c r="A15" s="0"/>
      <c r="B15" s="0" t="s">
        <v>80</v>
      </c>
      <c r="C15" s="59" t="n">
        <v>0</v>
      </c>
      <c r="D15" s="59" t="n">
        <f aca="false">+C15</f>
        <v>0</v>
      </c>
      <c r="E15" s="59" t="n">
        <f aca="false">+D15</f>
        <v>0</v>
      </c>
      <c r="F15" s="59" t="n">
        <f aca="false">+E15</f>
        <v>0</v>
      </c>
      <c r="G15" s="59" t="n">
        <f aca="false">+F15</f>
        <v>0</v>
      </c>
      <c r="H15" s="59" t="n">
        <f aca="false">+G15</f>
        <v>0</v>
      </c>
      <c r="I15" s="59" t="n">
        <f aca="false">+H15</f>
        <v>0</v>
      </c>
      <c r="J15" s="59" t="n">
        <f aca="false">+I15</f>
        <v>0</v>
      </c>
      <c r="K15" s="59" t="n">
        <f aca="false">+J15</f>
        <v>0</v>
      </c>
      <c r="L15" s="59" t="n">
        <f aca="false">+K15</f>
        <v>0</v>
      </c>
      <c r="M15" s="59" t="n">
        <f aca="false">+L15</f>
        <v>0</v>
      </c>
      <c r="N15" s="59" t="n">
        <f aca="false">+M15</f>
        <v>0</v>
      </c>
      <c r="O15" s="59" t="n">
        <f aca="false">+N15</f>
        <v>0</v>
      </c>
      <c r="P15" s="59" t="n">
        <f aca="false">+O15</f>
        <v>0</v>
      </c>
      <c r="Q15" s="59" t="n">
        <f aca="false">+P15</f>
        <v>0</v>
      </c>
      <c r="R15" s="59" t="n">
        <f aca="false">+Q15</f>
        <v>0</v>
      </c>
      <c r="S15" s="59" t="n">
        <f aca="false">+R15</f>
        <v>0</v>
      </c>
      <c r="T15" s="59" t="n">
        <f aca="false">+S15</f>
        <v>0</v>
      </c>
      <c r="U15" s="59" t="n">
        <f aca="false">+T15</f>
        <v>0</v>
      </c>
      <c r="V15" s="59" t="n">
        <f aca="false">+U15</f>
        <v>0</v>
      </c>
      <c r="W15" s="59" t="n">
        <f aca="false">+V15</f>
        <v>0</v>
      </c>
      <c r="X15" s="59" t="n">
        <f aca="false">+W15</f>
        <v>0</v>
      </c>
      <c r="Y15" s="59" t="n">
        <f aca="false">+X15</f>
        <v>0</v>
      </c>
      <c r="Z15" s="59" t="n">
        <f aca="false">+Y15</f>
        <v>0</v>
      </c>
      <c r="AA15" s="59" t="n">
        <f aca="false">+Z15</f>
        <v>0</v>
      </c>
      <c r="AB15" s="59"/>
    </row>
    <row r="16" customFormat="false" ht="12.75" hidden="false" customHeight="false" outlineLevel="0" collapsed="false">
      <c r="A16" s="0"/>
      <c r="B16" s="0" t="s">
        <v>77</v>
      </c>
      <c r="C16" s="61" t="n">
        <f aca="false">+DCF!D28</f>
        <v>1</v>
      </c>
      <c r="D16" s="61" t="n">
        <f aca="false">+DCF!E28</f>
        <v>1</v>
      </c>
      <c r="E16" s="61" t="n">
        <f aca="false">+DCF!F28</f>
        <v>1</v>
      </c>
      <c r="F16" s="61" t="n">
        <f aca="false">+DCF!G28</f>
        <v>1</v>
      </c>
      <c r="G16" s="61" t="n">
        <f aca="false">+DCF!H28</f>
        <v>1</v>
      </c>
      <c r="H16" s="61" t="n">
        <f aca="false">+DCF!I28</f>
        <v>1</v>
      </c>
      <c r="I16" s="61" t="n">
        <f aca="false">+DCF!J28</f>
        <v>1</v>
      </c>
      <c r="J16" s="61" t="n">
        <f aca="false">+DCF!K28</f>
        <v>1</v>
      </c>
      <c r="K16" s="61" t="n">
        <f aca="false">+DCF!L28</f>
        <v>1</v>
      </c>
      <c r="L16" s="61" t="n">
        <f aca="false">+DCF!M28</f>
        <v>1</v>
      </c>
      <c r="M16" s="61" t="n">
        <f aca="false">+DCF!N28</f>
        <v>1</v>
      </c>
      <c r="N16" s="61" t="n">
        <f aca="false">+DCF!O28</f>
        <v>1</v>
      </c>
      <c r="O16" s="61" t="n">
        <f aca="false">+DCF!P28</f>
        <v>1</v>
      </c>
      <c r="P16" s="61" t="n">
        <f aca="false">+DCF!Q28</f>
        <v>1</v>
      </c>
      <c r="Q16" s="61" t="n">
        <f aca="false">+DCF!R28</f>
        <v>1</v>
      </c>
      <c r="R16" s="61" t="n">
        <f aca="false">+DCF!S28</f>
        <v>1</v>
      </c>
      <c r="S16" s="61" t="n">
        <f aca="false">+DCF!T28</f>
        <v>1</v>
      </c>
      <c r="T16" s="61" t="n">
        <f aca="false">+DCF!U28</f>
        <v>1</v>
      </c>
      <c r="U16" s="61" t="n">
        <f aca="false">+DCF!V28</f>
        <v>1</v>
      </c>
      <c r="V16" s="61" t="n">
        <f aca="false">+DCF!W28</f>
        <v>1</v>
      </c>
      <c r="W16" s="61" t="n">
        <f aca="false">+DCF!X28</f>
        <v>1</v>
      </c>
      <c r="X16" s="61" t="n">
        <f aca="false">+DCF!Y28</f>
        <v>1</v>
      </c>
      <c r="Y16" s="61" t="n">
        <f aca="false">+DCF!Z28</f>
        <v>1</v>
      </c>
      <c r="Z16" s="61" t="n">
        <f aca="false">+DCF!AA28</f>
        <v>1</v>
      </c>
      <c r="AA16" s="61" t="n">
        <f aca="false">+DCF!AB28</f>
        <v>1</v>
      </c>
      <c r="AB16" s="59"/>
    </row>
    <row r="17" customFormat="false" ht="12.75" hidden="false" customHeight="false" outlineLevel="0" collapsed="false">
      <c r="A17" s="0"/>
      <c r="B17" s="0" t="s">
        <v>78</v>
      </c>
      <c r="C17" s="45" t="n">
        <f aca="false">C14*365*C15*C16</f>
        <v>0</v>
      </c>
      <c r="D17" s="45" t="n">
        <f aca="false">D14*365*D15*D16</f>
        <v>0</v>
      </c>
      <c r="E17" s="45" t="n">
        <f aca="false">E14*365*E15*E16</f>
        <v>0</v>
      </c>
      <c r="F17" s="45" t="n">
        <f aca="false">F14*365*F15*F16</f>
        <v>0</v>
      </c>
      <c r="G17" s="45" t="n">
        <f aca="false">G14*365*G15*G16</f>
        <v>0</v>
      </c>
      <c r="H17" s="45" t="n">
        <f aca="false">H14*365*H15*H16</f>
        <v>0</v>
      </c>
      <c r="I17" s="45" t="n">
        <f aca="false">I14*365*I15*I16</f>
        <v>0</v>
      </c>
      <c r="J17" s="45" t="n">
        <f aca="false">J14*365*J15*J16</f>
        <v>0</v>
      </c>
      <c r="K17" s="45" t="n">
        <f aca="false">K14*365*K15*K16</f>
        <v>0</v>
      </c>
      <c r="L17" s="45" t="n">
        <f aca="false">L14*365*L15*L16</f>
        <v>0</v>
      </c>
      <c r="M17" s="45" t="n">
        <f aca="false">M14*365*M15*M16</f>
        <v>0</v>
      </c>
      <c r="N17" s="45" t="n">
        <f aca="false">N14*365*N15*N16</f>
        <v>0</v>
      </c>
      <c r="O17" s="45" t="n">
        <f aca="false">O14*365*O15*O16</f>
        <v>0</v>
      </c>
      <c r="P17" s="45" t="n">
        <f aca="false">P14*365*P15*P16</f>
        <v>0</v>
      </c>
      <c r="Q17" s="45" t="n">
        <f aca="false">Q14*365*Q15*Q16</f>
        <v>0</v>
      </c>
      <c r="R17" s="45" t="n">
        <f aca="false">R14*365*R15*R16</f>
        <v>0</v>
      </c>
      <c r="S17" s="45" t="n">
        <f aca="false">S14*365*S15*S16</f>
        <v>0</v>
      </c>
      <c r="T17" s="45" t="n">
        <f aca="false">T14*365*T15*T16</f>
        <v>0</v>
      </c>
      <c r="U17" s="45" t="n">
        <f aca="false">U14*365*U15*U16</f>
        <v>0</v>
      </c>
      <c r="V17" s="45" t="n">
        <f aca="false">V14*365*V15*V16</f>
        <v>0</v>
      </c>
      <c r="W17" s="45" t="n">
        <f aca="false">W14*365*W15*W16</f>
        <v>0</v>
      </c>
      <c r="X17" s="45" t="n">
        <f aca="false">X14*365*X15*X16</f>
        <v>0</v>
      </c>
      <c r="Y17" s="45" t="n">
        <f aca="false">Y14*365*Y15*Y16</f>
        <v>0</v>
      </c>
      <c r="Z17" s="45" t="n">
        <f aca="false">Z14*365*Z15*Z16</f>
        <v>0</v>
      </c>
      <c r="AA17" s="45" t="n">
        <f aca="false">AA14*365*AA15*AA16</f>
        <v>0</v>
      </c>
      <c r="AB17" s="45" t="n">
        <f aca="false">SUM(C17:Q17)</f>
        <v>0</v>
      </c>
    </row>
    <row r="18" customFormat="false" ht="12.75" hidden="false" customHeight="false" outlineLevel="0" collapsed="false">
      <c r="A18" s="0" t="s">
        <v>25</v>
      </c>
      <c r="B18" s="62" t="n">
        <v>0</v>
      </c>
      <c r="C18" s="0" t="n">
        <f aca="false">+C14*$B18*assumptions!C$34*DCF!D$28</f>
        <v>0</v>
      </c>
      <c r="D18" s="0" t="n">
        <f aca="false">+D14*$B18*assumptions!D$34*DCF!E$28</f>
        <v>0</v>
      </c>
      <c r="E18" s="0" t="n">
        <f aca="false">+E14*$B18*assumptions!E$34*DCF!F$28</f>
        <v>0</v>
      </c>
      <c r="F18" s="0" t="n">
        <f aca="false">+F14*$B18*assumptions!F$34*DCF!G$28</f>
        <v>0</v>
      </c>
      <c r="G18" s="0" t="n">
        <f aca="false">+G14*$B18*assumptions!G$34*DCF!H$28</f>
        <v>0</v>
      </c>
      <c r="H18" s="0" t="n">
        <f aca="false">+H14*$B18*assumptions!H$34*DCF!I$28</f>
        <v>0</v>
      </c>
      <c r="I18" s="0" t="n">
        <f aca="false">+I14*$B18*assumptions!I$34*DCF!J$28</f>
        <v>0</v>
      </c>
      <c r="J18" s="0" t="n">
        <f aca="false">+J14*$B18*assumptions!J$34*DCF!K$28</f>
        <v>0</v>
      </c>
      <c r="K18" s="0" t="n">
        <f aca="false">+K14*$B18*assumptions!K$34*DCF!L$28</f>
        <v>0</v>
      </c>
      <c r="L18" s="0" t="n">
        <f aca="false">+L14*$B18*assumptions!L$34*DCF!M$28</f>
        <v>0</v>
      </c>
      <c r="M18" s="0" t="n">
        <f aca="false">+M14*$B18*assumptions!M$34*DCF!N$28</f>
        <v>0</v>
      </c>
      <c r="N18" s="0" t="n">
        <f aca="false">+N14*$B18*assumptions!N$34*DCF!O$28</f>
        <v>0</v>
      </c>
      <c r="O18" s="0" t="n">
        <f aca="false">+O14*$B18*assumptions!O$34*DCF!P$28</f>
        <v>0</v>
      </c>
      <c r="P18" s="0" t="n">
        <f aca="false">+P14*$B18*assumptions!P$34*DCF!Q$28</f>
        <v>0</v>
      </c>
      <c r="Q18" s="0" t="n">
        <f aca="false">+Q14*$B18*assumptions!Q$34*DCF!R$28</f>
        <v>0</v>
      </c>
      <c r="R18" s="0" t="n">
        <f aca="false">+R14*$B18*assumptions!R$34*DCF!S$28</f>
        <v>0</v>
      </c>
      <c r="S18" s="0" t="n">
        <f aca="false">+S14*$B18*assumptions!S$34*DCF!T$28</f>
        <v>0</v>
      </c>
      <c r="T18" s="0" t="n">
        <f aca="false">+T14*$B18*assumptions!T$34*DCF!U$28</f>
        <v>0</v>
      </c>
      <c r="U18" s="0" t="n">
        <f aca="false">+U14*$B18*assumptions!U$34*DCF!V$28</f>
        <v>0</v>
      </c>
      <c r="V18" s="0" t="n">
        <f aca="false">+V14*$B18*assumptions!V$34*DCF!W$28</f>
        <v>0</v>
      </c>
      <c r="W18" s="0" t="n">
        <f aca="false">+W14*$B18*assumptions!W$34*DCF!X$28</f>
        <v>0</v>
      </c>
      <c r="X18" s="0" t="n">
        <f aca="false">+X14*$B18*assumptions!X$34*DCF!Y$28</f>
        <v>0</v>
      </c>
      <c r="Y18" s="0" t="n">
        <f aca="false">+Y14*$B18*assumptions!Y$34*DCF!Z$28</f>
        <v>0</v>
      </c>
      <c r="Z18" s="0" t="n">
        <f aca="false">+Z14*$B18*assumptions!Z$34*DCF!AA$28</f>
        <v>0</v>
      </c>
      <c r="AA18" s="0" t="n">
        <f aca="false">+AA14*$B18*assumptions!AA$34*DCF!AB$28</f>
        <v>0</v>
      </c>
      <c r="AB18" s="0" t="n">
        <f aca="false">SUM(C18:V18)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</row>
    <row r="20" customFormat="false" ht="12.75" hidden="false" customHeight="false" outlineLevel="0" collapsed="false">
      <c r="A20" s="1" t="s">
        <v>81</v>
      </c>
      <c r="B20" s="0" t="s">
        <v>74</v>
      </c>
      <c r="C20" s="0" t="n">
        <v>0</v>
      </c>
      <c r="D20" s="0" t="n">
        <f aca="false">+C20</f>
        <v>0</v>
      </c>
      <c r="E20" s="0" t="n">
        <f aca="false">D20</f>
        <v>0</v>
      </c>
      <c r="F20" s="0" t="n">
        <f aca="false">E20</f>
        <v>0</v>
      </c>
      <c r="G20" s="0" t="n">
        <f aca="false">F20</f>
        <v>0</v>
      </c>
      <c r="H20" s="0" t="n">
        <f aca="false">+G20</f>
        <v>0</v>
      </c>
      <c r="I20" s="0" t="n">
        <f aca="false">+H20</f>
        <v>0</v>
      </c>
      <c r="J20" s="0" t="n">
        <f aca="false">+I20</f>
        <v>0</v>
      </c>
      <c r="K20" s="0" t="n">
        <f aca="false">+J20</f>
        <v>0</v>
      </c>
      <c r="L20" s="0" t="n">
        <f aca="false">+K20</f>
        <v>0</v>
      </c>
      <c r="M20" s="0" t="n">
        <f aca="false">+L20</f>
        <v>0</v>
      </c>
      <c r="N20" s="0" t="n">
        <f aca="false">+M20</f>
        <v>0</v>
      </c>
      <c r="O20" s="0" t="n">
        <f aca="false">+N20</f>
        <v>0</v>
      </c>
      <c r="P20" s="0" t="n">
        <f aca="false">+O20</f>
        <v>0</v>
      </c>
      <c r="Q20" s="0" t="n">
        <f aca="false">+P20</f>
        <v>0</v>
      </c>
      <c r="R20" s="0" t="n">
        <f aca="false">+Q20</f>
        <v>0</v>
      </c>
      <c r="S20" s="0" t="n">
        <f aca="false">+R20</f>
        <v>0</v>
      </c>
      <c r="T20" s="0" t="n">
        <f aca="false">+S20</f>
        <v>0</v>
      </c>
      <c r="U20" s="0" t="n">
        <f aca="false">+T20</f>
        <v>0</v>
      </c>
      <c r="V20" s="0" t="n">
        <f aca="false">+U20</f>
        <v>0</v>
      </c>
      <c r="W20" s="0" t="n">
        <f aca="false">+V20</f>
        <v>0</v>
      </c>
      <c r="X20" s="0" t="n">
        <f aca="false">+W20</f>
        <v>0</v>
      </c>
      <c r="Y20" s="0" t="n">
        <f aca="false">+X20</f>
        <v>0</v>
      </c>
      <c r="Z20" s="0" t="n">
        <f aca="false">+Y20</f>
        <v>0</v>
      </c>
      <c r="AA20" s="0" t="n">
        <f aca="false">+Z20</f>
        <v>0</v>
      </c>
      <c r="AB20" s="0" t="n">
        <f aca="false">SUM(C20:V20)</f>
        <v>0</v>
      </c>
    </row>
    <row r="21" customFormat="false" ht="12.75" hidden="false" customHeight="false" outlineLevel="0" collapsed="false">
      <c r="A21" s="0"/>
      <c r="B21" s="0" t="s">
        <v>80</v>
      </c>
      <c r="C21" s="59" t="n">
        <v>0</v>
      </c>
      <c r="D21" s="59" t="n">
        <f aca="false">+C21</f>
        <v>0</v>
      </c>
      <c r="E21" s="59" t="n">
        <f aca="false">+D21</f>
        <v>0</v>
      </c>
      <c r="F21" s="59" t="n">
        <f aca="false">+E21</f>
        <v>0</v>
      </c>
      <c r="G21" s="59" t="n">
        <f aca="false">+F21</f>
        <v>0</v>
      </c>
      <c r="H21" s="59" t="n">
        <f aca="false">+G21</f>
        <v>0</v>
      </c>
      <c r="I21" s="59" t="n">
        <f aca="false">+H21</f>
        <v>0</v>
      </c>
      <c r="J21" s="59" t="n">
        <f aca="false">+I21</f>
        <v>0</v>
      </c>
      <c r="K21" s="59" t="n">
        <f aca="false">+J21</f>
        <v>0</v>
      </c>
      <c r="L21" s="59" t="n">
        <f aca="false">+K21</f>
        <v>0</v>
      </c>
      <c r="M21" s="59" t="n">
        <f aca="false">+L21</f>
        <v>0</v>
      </c>
      <c r="N21" s="59" t="n">
        <f aca="false">+M21</f>
        <v>0</v>
      </c>
      <c r="O21" s="59" t="n">
        <f aca="false">+N21</f>
        <v>0</v>
      </c>
      <c r="P21" s="59" t="n">
        <f aca="false">+O21</f>
        <v>0</v>
      </c>
      <c r="Q21" s="59" t="n">
        <f aca="false">+P21</f>
        <v>0</v>
      </c>
      <c r="R21" s="59" t="n">
        <f aca="false">+Q21</f>
        <v>0</v>
      </c>
      <c r="S21" s="59" t="n">
        <f aca="false">+R21</f>
        <v>0</v>
      </c>
      <c r="T21" s="59" t="n">
        <f aca="false">+S21</f>
        <v>0</v>
      </c>
      <c r="U21" s="59" t="n">
        <f aca="false">+T21</f>
        <v>0</v>
      </c>
      <c r="V21" s="59" t="n">
        <f aca="false">+U21</f>
        <v>0</v>
      </c>
      <c r="W21" s="59" t="n">
        <f aca="false">+V21</f>
        <v>0</v>
      </c>
      <c r="X21" s="59" t="n">
        <f aca="false">+W21</f>
        <v>0</v>
      </c>
      <c r="Y21" s="59" t="n">
        <f aca="false">+X21</f>
        <v>0</v>
      </c>
      <c r="Z21" s="59" t="n">
        <f aca="false">+Y21</f>
        <v>0</v>
      </c>
      <c r="AA21" s="59" t="n">
        <f aca="false">+Z21</f>
        <v>0</v>
      </c>
      <c r="AB21" s="59"/>
    </row>
    <row r="22" customFormat="false" ht="12.75" hidden="false" customHeight="false" outlineLevel="0" collapsed="false">
      <c r="A22" s="0"/>
      <c r="B22" s="0" t="s">
        <v>77</v>
      </c>
      <c r="C22" s="61" t="n">
        <f aca="false">+DCF!D28</f>
        <v>1</v>
      </c>
      <c r="D22" s="61" t="n">
        <f aca="false">+DCF!E28</f>
        <v>1</v>
      </c>
      <c r="E22" s="61" t="n">
        <f aca="false">+DCF!F28</f>
        <v>1</v>
      </c>
      <c r="F22" s="61" t="n">
        <f aca="false">+DCF!G28</f>
        <v>1</v>
      </c>
      <c r="G22" s="61" t="n">
        <f aca="false">+DCF!H28</f>
        <v>1</v>
      </c>
      <c r="H22" s="61" t="n">
        <f aca="false">+DCF!I28</f>
        <v>1</v>
      </c>
      <c r="I22" s="61" t="n">
        <f aca="false">+DCF!J28</f>
        <v>1</v>
      </c>
      <c r="J22" s="61" t="n">
        <f aca="false">+DCF!K28</f>
        <v>1</v>
      </c>
      <c r="K22" s="61" t="n">
        <f aca="false">+DCF!L28</f>
        <v>1</v>
      </c>
      <c r="L22" s="61" t="n">
        <f aca="false">+DCF!M28</f>
        <v>1</v>
      </c>
      <c r="M22" s="61" t="n">
        <f aca="false">+DCF!N28</f>
        <v>1</v>
      </c>
      <c r="N22" s="61" t="n">
        <f aca="false">+DCF!O28</f>
        <v>1</v>
      </c>
      <c r="O22" s="61" t="n">
        <f aca="false">+DCF!P28</f>
        <v>1</v>
      </c>
      <c r="P22" s="61" t="n">
        <f aca="false">+DCF!Q28</f>
        <v>1</v>
      </c>
      <c r="Q22" s="61" t="n">
        <f aca="false">+DCF!R28</f>
        <v>1</v>
      </c>
      <c r="R22" s="61" t="n">
        <f aca="false">+DCF!S28</f>
        <v>1</v>
      </c>
      <c r="S22" s="61" t="n">
        <f aca="false">+DCF!T28</f>
        <v>1</v>
      </c>
      <c r="T22" s="61" t="n">
        <f aca="false">+DCF!U28</f>
        <v>1</v>
      </c>
      <c r="U22" s="61" t="n">
        <f aca="false">+DCF!V28</f>
        <v>1</v>
      </c>
      <c r="V22" s="61" t="n">
        <f aca="false">+DCF!W28</f>
        <v>1</v>
      </c>
      <c r="W22" s="61" t="n">
        <f aca="false">+DCF!X28</f>
        <v>1</v>
      </c>
      <c r="X22" s="61" t="n">
        <f aca="false">+DCF!Y28</f>
        <v>1</v>
      </c>
      <c r="Y22" s="61" t="n">
        <f aca="false">+DCF!Z28</f>
        <v>1</v>
      </c>
      <c r="Z22" s="61" t="n">
        <f aca="false">+DCF!AA28</f>
        <v>1</v>
      </c>
      <c r="AA22" s="61" t="n">
        <f aca="false">+DCF!AB28</f>
        <v>1</v>
      </c>
      <c r="AB22" s="59"/>
    </row>
    <row r="23" customFormat="false" ht="12.75" hidden="false" customHeight="false" outlineLevel="0" collapsed="false">
      <c r="A23" s="0"/>
      <c r="B23" s="0" t="s">
        <v>78</v>
      </c>
      <c r="C23" s="45" t="n">
        <f aca="false">C20*365*C21*C22</f>
        <v>0</v>
      </c>
      <c r="D23" s="45" t="n">
        <f aca="false">D20*365*D21*D22</f>
        <v>0</v>
      </c>
      <c r="E23" s="45" t="n">
        <f aca="false">E20*365*E21*E22</f>
        <v>0</v>
      </c>
      <c r="F23" s="45" t="n">
        <f aca="false">F20*365*F21*F22</f>
        <v>0</v>
      </c>
      <c r="G23" s="45" t="n">
        <f aca="false">G20*365*G21*G22</f>
        <v>0</v>
      </c>
      <c r="H23" s="45" t="n">
        <f aca="false">H20*365*H21*H22</f>
        <v>0</v>
      </c>
      <c r="I23" s="45" t="n">
        <f aca="false">I20*365*I21*I22</f>
        <v>0</v>
      </c>
      <c r="J23" s="45" t="n">
        <f aca="false">J20*365*J21*J22</f>
        <v>0</v>
      </c>
      <c r="K23" s="45" t="n">
        <f aca="false">K20*365*K21*K22</f>
        <v>0</v>
      </c>
      <c r="L23" s="45" t="n">
        <f aca="false">L20*365*L21*L22</f>
        <v>0</v>
      </c>
      <c r="M23" s="45" t="n">
        <f aca="false">M20*365*M21*M22</f>
        <v>0</v>
      </c>
      <c r="N23" s="45" t="n">
        <f aca="false">N20*365*N21*N22</f>
        <v>0</v>
      </c>
      <c r="O23" s="45" t="n">
        <f aca="false">O20*365*O21*O22</f>
        <v>0</v>
      </c>
      <c r="P23" s="45" t="n">
        <f aca="false">P20*365*P21*P22</f>
        <v>0</v>
      </c>
      <c r="Q23" s="45" t="n">
        <f aca="false">Q20*365*Q21*Q22</f>
        <v>0</v>
      </c>
      <c r="R23" s="45" t="n">
        <f aca="false">R20*365*R21*R22</f>
        <v>0</v>
      </c>
      <c r="S23" s="45" t="n">
        <f aca="false">S20*365*S21*S22</f>
        <v>0</v>
      </c>
      <c r="T23" s="45" t="n">
        <f aca="false">T20*365*T21*T22</f>
        <v>0</v>
      </c>
      <c r="U23" s="45" t="n">
        <f aca="false">U20*365*U21*U22</f>
        <v>0</v>
      </c>
      <c r="V23" s="45" t="n">
        <f aca="false">V20*365*V21*V22</f>
        <v>0</v>
      </c>
      <c r="W23" s="45" t="n">
        <f aca="false">W20*365*W21*W22</f>
        <v>0</v>
      </c>
      <c r="X23" s="45" t="n">
        <f aca="false">X20*365*X21*X22</f>
        <v>0</v>
      </c>
      <c r="Y23" s="45" t="n">
        <f aca="false">Y20*365*Y21*Y22</f>
        <v>0</v>
      </c>
      <c r="Z23" s="45" t="n">
        <f aca="false">Z20*365*Z21*Z22</f>
        <v>0</v>
      </c>
      <c r="AA23" s="45" t="n">
        <f aca="false">AA20*365*AA21*AA22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 t="s">
        <v>25</v>
      </c>
      <c r="B24" s="62" t="n">
        <v>0</v>
      </c>
      <c r="C24" s="0" t="n">
        <f aca="false">+C20*$B24*assumptions!C$34*DCF!D$28</f>
        <v>0</v>
      </c>
      <c r="D24" s="0" t="n">
        <f aca="false">+D20*$B24*assumptions!D$34*DCF!E$28</f>
        <v>0</v>
      </c>
      <c r="E24" s="0" t="n">
        <f aca="false">+E20*$B24*assumptions!E$34*DCF!F$28</f>
        <v>0</v>
      </c>
      <c r="F24" s="0" t="n">
        <f aca="false">+F20*$B24*assumptions!F$34*DCF!G$28</f>
        <v>0</v>
      </c>
      <c r="G24" s="0" t="n">
        <f aca="false">+G20*$B24*assumptions!G$34*DCF!H$28</f>
        <v>0</v>
      </c>
      <c r="H24" s="0" t="n">
        <f aca="false">+H20*$B24*assumptions!H$34*DCF!I$28</f>
        <v>0</v>
      </c>
      <c r="I24" s="0" t="n">
        <f aca="false">+I20*$B24*assumptions!I$34*DCF!J$28</f>
        <v>0</v>
      </c>
      <c r="J24" s="0" t="n">
        <f aca="false">+J20*$B24*assumptions!J$34*DCF!K$28</f>
        <v>0</v>
      </c>
      <c r="K24" s="0" t="n">
        <f aca="false">+K20*$B24*assumptions!K$34*DCF!L$28</f>
        <v>0</v>
      </c>
      <c r="L24" s="0" t="n">
        <f aca="false">+L20*$B24*assumptions!L$34*DCF!M$28</f>
        <v>0</v>
      </c>
      <c r="M24" s="0" t="n">
        <f aca="false">+M20*$B24*assumptions!M$34*DCF!N$28</f>
        <v>0</v>
      </c>
      <c r="N24" s="0" t="n">
        <f aca="false">+N20*$B24*assumptions!N$34*DCF!O$28</f>
        <v>0</v>
      </c>
      <c r="O24" s="0" t="n">
        <f aca="false">+O20*$B24*assumptions!O$34*DCF!P$28</f>
        <v>0</v>
      </c>
      <c r="P24" s="0" t="n">
        <f aca="false">+P20*$B24*assumptions!P$34*DCF!Q$28</f>
        <v>0</v>
      </c>
      <c r="Q24" s="0" t="n">
        <f aca="false">+Q20*$B24*assumptions!Q$34*DCF!R$28</f>
        <v>0</v>
      </c>
      <c r="R24" s="0" t="n">
        <f aca="false">+R20*$B24*assumptions!R$34*DCF!S$28</f>
        <v>0</v>
      </c>
      <c r="S24" s="0" t="n">
        <f aca="false">+S20*$B24*assumptions!S$34*DCF!T$28</f>
        <v>0</v>
      </c>
      <c r="T24" s="0" t="n">
        <f aca="false">+T20*$B24*assumptions!T$34*DCF!U$28</f>
        <v>0</v>
      </c>
      <c r="U24" s="0" t="n">
        <f aca="false">+U20*$B24*assumptions!U$34*DCF!V$28</f>
        <v>0</v>
      </c>
      <c r="V24" s="0" t="n">
        <f aca="false">+V20*$B24*assumptions!V$34*DCF!W$28</f>
        <v>0</v>
      </c>
      <c r="W24" s="0" t="n">
        <f aca="false">+W20*$B24*assumptions!W$34*DCF!X$28</f>
        <v>0</v>
      </c>
      <c r="X24" s="0" t="n">
        <f aca="false">+X20*$B24*assumptions!X$34*DCF!Y$28</f>
        <v>0</v>
      </c>
      <c r="Y24" s="0" t="n">
        <f aca="false">+Y20*$B24*assumptions!Y$34*DCF!Z$28</f>
        <v>0</v>
      </c>
      <c r="Z24" s="0" t="n">
        <f aca="false">+Z20*$B24*assumptions!Z$34*DCF!AA$28</f>
        <v>0</v>
      </c>
      <c r="AA24" s="0" t="n">
        <f aca="false">+AA20*$B24*assumptions!AA$34*DCF!AB$28</f>
        <v>0</v>
      </c>
      <c r="AB24" s="0" t="n">
        <f aca="false">SUM(C24:V24)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 t="n">
        <f aca="false">SUM(C25:V25)</f>
        <v>0</v>
      </c>
    </row>
    <row r="26" customFormat="false" ht="12.75" hidden="false" customHeight="false" outlineLevel="0" collapsed="false">
      <c r="A26" s="1" t="s">
        <v>82</v>
      </c>
      <c r="B26" s="0" t="s">
        <v>74</v>
      </c>
      <c r="C26" s="0" t="n">
        <v>0</v>
      </c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SUM(C26:V26)</f>
        <v>0</v>
      </c>
    </row>
    <row r="27" customFormat="false" ht="12.75" hidden="false" customHeight="false" outlineLevel="0" collapsed="false">
      <c r="A27" s="0"/>
      <c r="B27" s="0" t="s">
        <v>80</v>
      </c>
      <c r="C27" s="59" t="n">
        <v>0</v>
      </c>
      <c r="D27" s="59" t="n">
        <v>0</v>
      </c>
      <c r="E27" s="59" t="n">
        <v>0</v>
      </c>
      <c r="F27" s="59" t="n">
        <v>0</v>
      </c>
      <c r="G27" s="59" t="n">
        <v>0</v>
      </c>
      <c r="H27" s="59" t="n">
        <v>0</v>
      </c>
      <c r="I27" s="59" t="n">
        <v>0</v>
      </c>
      <c r="J27" s="59" t="n">
        <v>0</v>
      </c>
      <c r="K27" s="59" t="n">
        <v>0</v>
      </c>
      <c r="L27" s="59" t="n">
        <v>0</v>
      </c>
      <c r="M27" s="59" t="n">
        <f aca="false">+DCF!N26</f>
        <v>0.3453</v>
      </c>
      <c r="N27" s="59" t="n">
        <f aca="false">+DCF!O26</f>
        <v>0.3453</v>
      </c>
      <c r="O27" s="59" t="n">
        <f aca="false">+DCF!P26</f>
        <v>0.3453</v>
      </c>
      <c r="P27" s="59" t="n">
        <f aca="false">+DCF!Q26</f>
        <v>0.3453</v>
      </c>
      <c r="Q27" s="59" t="n">
        <f aca="false">+DCF!R26</f>
        <v>0.3453</v>
      </c>
      <c r="R27" s="59" t="n">
        <f aca="false">+DCF!S26</f>
        <v>0.3453</v>
      </c>
      <c r="S27" s="59" t="n">
        <f aca="false">+DCF!T26</f>
        <v>0.3453</v>
      </c>
      <c r="T27" s="59" t="n">
        <f aca="false">+DCF!U26</f>
        <v>0.3453</v>
      </c>
      <c r="U27" s="59" t="n">
        <f aca="false">+DCF!V26</f>
        <v>0.3453</v>
      </c>
      <c r="V27" s="59" t="n">
        <f aca="false">+DCF!W26</f>
        <v>0.3453</v>
      </c>
      <c r="W27" s="59" t="n">
        <f aca="false">+DCF!X26</f>
        <v>0.3453</v>
      </c>
      <c r="X27" s="59" t="n">
        <f aca="false">+DCF!Y26</f>
        <v>0.3453</v>
      </c>
      <c r="Y27" s="59" t="n">
        <f aca="false">+DCF!Z26</f>
        <v>0.3453</v>
      </c>
      <c r="Z27" s="59" t="n">
        <f aca="false">+DCF!AA26</f>
        <v>0.3453</v>
      </c>
      <c r="AA27" s="59" t="n">
        <f aca="false">+DCF!AB26</f>
        <v>0.3453</v>
      </c>
      <c r="AB27" s="59"/>
    </row>
    <row r="28" customFormat="false" ht="12.75" hidden="false" customHeight="false" outlineLevel="0" collapsed="false">
      <c r="A28" s="0"/>
      <c r="B28" s="0" t="s">
        <v>77</v>
      </c>
      <c r="C28" s="61" t="n">
        <f aca="false">+DCF!D28</f>
        <v>1</v>
      </c>
      <c r="D28" s="61" t="n">
        <f aca="false">+DCF!E28</f>
        <v>1</v>
      </c>
      <c r="E28" s="61" t="n">
        <f aca="false">+DCF!F28</f>
        <v>1</v>
      </c>
      <c r="F28" s="61" t="n">
        <f aca="false">+DCF!G28</f>
        <v>1</v>
      </c>
      <c r="G28" s="61" t="n">
        <f aca="false">+DCF!H28</f>
        <v>1</v>
      </c>
      <c r="H28" s="61" t="n">
        <f aca="false">+DCF!I28</f>
        <v>1</v>
      </c>
      <c r="I28" s="61" t="n">
        <f aca="false">+DCF!J28</f>
        <v>1</v>
      </c>
      <c r="J28" s="61" t="n">
        <f aca="false">+DCF!K28</f>
        <v>1</v>
      </c>
      <c r="K28" s="61" t="n">
        <f aca="false">+DCF!L28</f>
        <v>1</v>
      </c>
      <c r="L28" s="61" t="n">
        <f aca="false">+DCF!M28</f>
        <v>1</v>
      </c>
      <c r="M28" s="61" t="n">
        <f aca="false">+DCF!N28</f>
        <v>1</v>
      </c>
      <c r="N28" s="61" t="n">
        <f aca="false">+DCF!O28</f>
        <v>1</v>
      </c>
      <c r="O28" s="61" t="n">
        <f aca="false">+DCF!P28</f>
        <v>1</v>
      </c>
      <c r="P28" s="61" t="n">
        <f aca="false">+DCF!Q28</f>
        <v>1</v>
      </c>
      <c r="Q28" s="61" t="n">
        <f aca="false">+DCF!R28</f>
        <v>1</v>
      </c>
      <c r="R28" s="61" t="n">
        <f aca="false">+DCF!S28</f>
        <v>1</v>
      </c>
      <c r="S28" s="61" t="n">
        <f aca="false">+DCF!T28</f>
        <v>1</v>
      </c>
      <c r="T28" s="61" t="n">
        <f aca="false">+DCF!U28</f>
        <v>1</v>
      </c>
      <c r="U28" s="61" t="n">
        <f aca="false">+DCF!V28</f>
        <v>1</v>
      </c>
      <c r="V28" s="61" t="n">
        <f aca="false">+DCF!W28</f>
        <v>1</v>
      </c>
      <c r="W28" s="61" t="n">
        <f aca="false">+DCF!X28</f>
        <v>1</v>
      </c>
      <c r="X28" s="61" t="n">
        <f aca="false">+DCF!Y28</f>
        <v>1</v>
      </c>
      <c r="Y28" s="61" t="n">
        <f aca="false">+DCF!Z28</f>
        <v>1</v>
      </c>
      <c r="Z28" s="61" t="n">
        <f aca="false">+DCF!AA28</f>
        <v>1</v>
      </c>
      <c r="AA28" s="61" t="n">
        <f aca="false">+DCF!AB28</f>
        <v>1</v>
      </c>
      <c r="AB28" s="59"/>
    </row>
    <row r="29" customFormat="false" ht="12.75" hidden="false" customHeight="false" outlineLevel="0" collapsed="false">
      <c r="A29" s="0"/>
      <c r="B29" s="0" t="s">
        <v>78</v>
      </c>
      <c r="C29" s="45" t="n">
        <f aca="false">+C28*C27*C26*365</f>
        <v>0</v>
      </c>
      <c r="D29" s="45" t="n">
        <f aca="false">+C29</f>
        <v>0</v>
      </c>
      <c r="E29" s="45" t="n">
        <f aca="false">+D29</f>
        <v>0</v>
      </c>
      <c r="F29" s="45" t="n">
        <f aca="false">+E29</f>
        <v>0</v>
      </c>
      <c r="G29" s="45" t="n">
        <f aca="false">+F29</f>
        <v>0</v>
      </c>
      <c r="H29" s="45" t="n">
        <f aca="false">+G29</f>
        <v>0</v>
      </c>
      <c r="I29" s="45" t="n">
        <f aca="false">+H29</f>
        <v>0</v>
      </c>
      <c r="J29" s="45" t="n">
        <f aca="false">+I29</f>
        <v>0</v>
      </c>
      <c r="K29" s="45" t="n">
        <f aca="false">+J29</f>
        <v>0</v>
      </c>
      <c r="L29" s="45" t="n">
        <f aca="false">+K29</f>
        <v>0</v>
      </c>
      <c r="M29" s="45" t="n">
        <f aca="false">+L29</f>
        <v>0</v>
      </c>
      <c r="N29" s="45" t="n">
        <f aca="false">+M29</f>
        <v>0</v>
      </c>
      <c r="O29" s="45" t="n">
        <f aca="false">+N29</f>
        <v>0</v>
      </c>
      <c r="P29" s="45" t="n">
        <f aca="false">+O29</f>
        <v>0</v>
      </c>
      <c r="Q29" s="45" t="n">
        <f aca="false">+P29</f>
        <v>0</v>
      </c>
      <c r="R29" s="45" t="n">
        <f aca="false">+Q29</f>
        <v>0</v>
      </c>
      <c r="S29" s="45" t="n">
        <f aca="false">+R29</f>
        <v>0</v>
      </c>
      <c r="T29" s="45" t="n">
        <f aca="false">+S29</f>
        <v>0</v>
      </c>
      <c r="U29" s="45" t="n">
        <f aca="false">+T29</f>
        <v>0</v>
      </c>
      <c r="V29" s="45" t="n">
        <f aca="false">+U29</f>
        <v>0</v>
      </c>
      <c r="W29" s="45" t="n">
        <f aca="false">+V29</f>
        <v>0</v>
      </c>
      <c r="X29" s="45" t="n">
        <f aca="false">+W29</f>
        <v>0</v>
      </c>
      <c r="Y29" s="45" t="n">
        <f aca="false">+X29</f>
        <v>0</v>
      </c>
      <c r="Z29" s="45" t="n">
        <f aca="false">+Y29</f>
        <v>0</v>
      </c>
      <c r="AA29" s="45" t="n">
        <f aca="false">+Z29</f>
        <v>0</v>
      </c>
      <c r="AB29" s="45" t="n">
        <f aca="false">SUM(C29:Q29)</f>
        <v>0</v>
      </c>
    </row>
    <row r="30" customFormat="false" ht="12.75" hidden="false" customHeight="false" outlineLevel="0" collapsed="false">
      <c r="A30" s="0" t="s">
        <v>25</v>
      </c>
      <c r="B30" s="62" t="n">
        <v>0</v>
      </c>
      <c r="C30" s="0" t="n">
        <f aca="false">+C26*$B30*assumptions!C$34*DCF!D$28</f>
        <v>0</v>
      </c>
      <c r="D30" s="0" t="n">
        <f aca="false">+D26*$B30*assumptions!D$34*DCF!E$28</f>
        <v>0</v>
      </c>
      <c r="E30" s="0" t="n">
        <f aca="false">+E26*$B30*assumptions!E$34*DCF!F$28</f>
        <v>0</v>
      </c>
      <c r="F30" s="0" t="n">
        <f aca="false">+F26*$B30*assumptions!F$34*DCF!G$28</f>
        <v>0</v>
      </c>
      <c r="G30" s="0" t="n">
        <f aca="false">+G26*$B30*assumptions!G$34*DCF!H$28</f>
        <v>0</v>
      </c>
      <c r="H30" s="0" t="n">
        <f aca="false">+H26*$B30*assumptions!H$34*DCF!I$28</f>
        <v>0</v>
      </c>
      <c r="I30" s="0" t="n">
        <f aca="false">+I26*$B30*assumptions!I$34*DCF!J$28</f>
        <v>0</v>
      </c>
      <c r="J30" s="0" t="n">
        <f aca="false">+J26*$B30*assumptions!J$34*DCF!K$28</f>
        <v>0</v>
      </c>
      <c r="K30" s="0" t="n">
        <f aca="false">+K26*$B30*assumptions!K$34*DCF!L$28</f>
        <v>0</v>
      </c>
      <c r="L30" s="0" t="n">
        <f aca="false">+L26*$B30*assumptions!L$34*DCF!M$28</f>
        <v>0</v>
      </c>
      <c r="M30" s="0" t="n">
        <f aca="false">+M26*$B30*assumptions!M$34*DCF!N$28</f>
        <v>0</v>
      </c>
      <c r="N30" s="0" t="n">
        <f aca="false">+N26*$B30*assumptions!N$34*DCF!O$28</f>
        <v>0</v>
      </c>
      <c r="O30" s="0" t="n">
        <f aca="false">+O26*$B30*assumptions!O$34*DCF!P$28</f>
        <v>0</v>
      </c>
      <c r="P30" s="0" t="n">
        <f aca="false">+P26*$B30*assumptions!P$34*DCF!Q$28</f>
        <v>0</v>
      </c>
      <c r="Q30" s="0" t="n">
        <f aca="false">+Q26*$B30*assumptions!Q$34*DCF!R$28</f>
        <v>0</v>
      </c>
      <c r="R30" s="0" t="n">
        <f aca="false">+R26*$B30*assumptions!R$34*DCF!S$28</f>
        <v>0</v>
      </c>
      <c r="S30" s="0" t="n">
        <f aca="false">+S26*$B30*assumptions!S$34*DCF!T$28</f>
        <v>0</v>
      </c>
      <c r="T30" s="0" t="n">
        <f aca="false">+T26*$B30*assumptions!T$34*DCF!U$28</f>
        <v>0</v>
      </c>
      <c r="U30" s="0" t="n">
        <f aca="false">+U26*$B30*assumptions!U$34*DCF!V$28</f>
        <v>0</v>
      </c>
      <c r="V30" s="0" t="n">
        <f aca="false">+V26*$B30*assumptions!V$34*DCF!W$28</f>
        <v>0</v>
      </c>
      <c r="W30" s="0" t="n">
        <f aca="false">+W26*$B30*assumptions!W$34*DCF!X$28</f>
        <v>0</v>
      </c>
      <c r="X30" s="0" t="n">
        <f aca="false">+X26*$B30*assumptions!X$34*DCF!Y$28</f>
        <v>0</v>
      </c>
      <c r="Y30" s="0" t="n">
        <f aca="false">+Y26*$B30*assumptions!Y$34*DCF!Z$28</f>
        <v>0</v>
      </c>
      <c r="Z30" s="0" t="n">
        <f aca="false">+Z26*$B30*assumptions!Z$34*DCF!AA$28</f>
        <v>0</v>
      </c>
      <c r="AA30" s="0" t="n">
        <f aca="false">+AA26*$B30*assumptions!AA$34*DCF!AB$28</f>
        <v>0</v>
      </c>
      <c r="AB30" s="0" t="n">
        <f aca="false">SUM(C30:V30)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</row>
    <row r="32" customFormat="false" ht="12.75" hidden="false" customHeight="false" outlineLevel="0" collapsed="false">
      <c r="A32" s="1"/>
      <c r="B32" s="0" t="s">
        <v>74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SUM(C32:V32)</f>
        <v>0</v>
      </c>
    </row>
    <row r="33" customFormat="false" ht="12.75" hidden="false" customHeight="false" outlineLevel="0" collapsed="false">
      <c r="A33" s="0"/>
      <c r="B33" s="0" t="s">
        <v>80</v>
      </c>
      <c r="C33" s="59" t="n">
        <v>0</v>
      </c>
      <c r="D33" s="59" t="n">
        <f aca="false">+C33</f>
        <v>0</v>
      </c>
      <c r="E33" s="59" t="n">
        <f aca="false">+D33</f>
        <v>0</v>
      </c>
      <c r="F33" s="59" t="n">
        <f aca="false">+E33</f>
        <v>0</v>
      </c>
      <c r="G33" s="59" t="n">
        <f aca="false">+F33</f>
        <v>0</v>
      </c>
      <c r="H33" s="59" t="n">
        <f aca="false">+G33</f>
        <v>0</v>
      </c>
      <c r="I33" s="59" t="n">
        <f aca="false">+H33</f>
        <v>0</v>
      </c>
      <c r="J33" s="59" t="n">
        <f aca="false">+I33</f>
        <v>0</v>
      </c>
      <c r="K33" s="59" t="n">
        <f aca="false">+J33</f>
        <v>0</v>
      </c>
      <c r="L33" s="59" t="n">
        <f aca="false">+K33</f>
        <v>0</v>
      </c>
      <c r="M33" s="59" t="n">
        <f aca="false">+L33</f>
        <v>0</v>
      </c>
      <c r="N33" s="59" t="n">
        <f aca="false">+M33</f>
        <v>0</v>
      </c>
      <c r="O33" s="59" t="n">
        <f aca="false">+N33</f>
        <v>0</v>
      </c>
      <c r="P33" s="59" t="n">
        <f aca="false">+O33</f>
        <v>0</v>
      </c>
      <c r="Q33" s="59" t="n">
        <f aca="false">+P33</f>
        <v>0</v>
      </c>
      <c r="R33" s="59" t="n">
        <f aca="false">+Q33</f>
        <v>0</v>
      </c>
      <c r="S33" s="59" t="n">
        <f aca="false">+R33</f>
        <v>0</v>
      </c>
      <c r="T33" s="59" t="n">
        <f aca="false">+S33</f>
        <v>0</v>
      </c>
      <c r="U33" s="59" t="n">
        <f aca="false">+T33</f>
        <v>0</v>
      </c>
      <c r="V33" s="59" t="n">
        <f aca="false">+U33</f>
        <v>0</v>
      </c>
      <c r="W33" s="59" t="n">
        <f aca="false">+V33</f>
        <v>0</v>
      </c>
      <c r="X33" s="59" t="n">
        <f aca="false">+W33</f>
        <v>0</v>
      </c>
      <c r="Y33" s="59" t="n">
        <f aca="false">+X33</f>
        <v>0</v>
      </c>
      <c r="Z33" s="59" t="n">
        <f aca="false">+Y33</f>
        <v>0</v>
      </c>
      <c r="AA33" s="59" t="n">
        <f aca="false">+Z33</f>
        <v>0</v>
      </c>
      <c r="AB33" s="59"/>
    </row>
    <row r="34" customFormat="false" ht="12.75" hidden="false" customHeight="false" outlineLevel="0" collapsed="false">
      <c r="A34" s="0"/>
      <c r="B34" s="0" t="s">
        <v>76</v>
      </c>
      <c r="C34" s="58" t="n">
        <v>0</v>
      </c>
      <c r="D34" s="59" t="n">
        <f aca="false">+C34</f>
        <v>0</v>
      </c>
      <c r="E34" s="59" t="n">
        <f aca="false">+D34</f>
        <v>0</v>
      </c>
      <c r="F34" s="59" t="n">
        <f aca="false">+E34</f>
        <v>0</v>
      </c>
      <c r="G34" s="59" t="n">
        <f aca="false">+F34</f>
        <v>0</v>
      </c>
      <c r="H34" s="59" t="n">
        <f aca="false">+G34</f>
        <v>0</v>
      </c>
      <c r="I34" s="59" t="n">
        <f aca="false">+H34</f>
        <v>0</v>
      </c>
      <c r="J34" s="59" t="n">
        <f aca="false">+I34</f>
        <v>0</v>
      </c>
      <c r="K34" s="59" t="n">
        <f aca="false">+J34</f>
        <v>0</v>
      </c>
      <c r="L34" s="59" t="n">
        <f aca="false">+K34</f>
        <v>0</v>
      </c>
      <c r="M34" s="59" t="n">
        <f aca="false">+L34</f>
        <v>0</v>
      </c>
      <c r="N34" s="59" t="n">
        <f aca="false">+M34</f>
        <v>0</v>
      </c>
      <c r="O34" s="59" t="n">
        <f aca="false">+N34</f>
        <v>0</v>
      </c>
      <c r="P34" s="59" t="n">
        <f aca="false">+O34</f>
        <v>0</v>
      </c>
      <c r="Q34" s="59" t="n">
        <f aca="false">+P34</f>
        <v>0</v>
      </c>
      <c r="R34" s="59" t="n">
        <f aca="false">+Q34</f>
        <v>0</v>
      </c>
      <c r="S34" s="59" t="n">
        <f aca="false">+R34</f>
        <v>0</v>
      </c>
      <c r="T34" s="59" t="n">
        <f aca="false">+S34</f>
        <v>0</v>
      </c>
      <c r="U34" s="59" t="n">
        <f aca="false">+T34</f>
        <v>0</v>
      </c>
      <c r="V34" s="59" t="n">
        <f aca="false">+U34</f>
        <v>0</v>
      </c>
      <c r="W34" s="59" t="n">
        <f aca="false">+V34</f>
        <v>0</v>
      </c>
      <c r="X34" s="59" t="n">
        <f aca="false">+W34</f>
        <v>0</v>
      </c>
      <c r="Y34" s="59" t="n">
        <f aca="false">+X34</f>
        <v>0</v>
      </c>
      <c r="Z34" s="59" t="n">
        <f aca="false">+Y34</f>
        <v>0</v>
      </c>
      <c r="AA34" s="59" t="n">
        <f aca="false">+Z34</f>
        <v>0</v>
      </c>
      <c r="AB34" s="59"/>
    </row>
    <row r="35" customFormat="false" ht="12.75" hidden="false" customHeight="false" outlineLevel="0" collapsed="false">
      <c r="A35" s="0"/>
      <c r="B35" s="0" t="s">
        <v>78</v>
      </c>
      <c r="C35" s="45" t="n">
        <f aca="false">C32*365*C33+(C34*365*C32*assumptions!C$34)</f>
        <v>0</v>
      </c>
      <c r="D35" s="45" t="n">
        <f aca="false">D32*365*D33+(D34*365*D32*assumptions!D$34)</f>
        <v>0</v>
      </c>
      <c r="E35" s="45" t="n">
        <f aca="false">E32*365*E33+(E34*365*E32*assumptions!E$34)</f>
        <v>0</v>
      </c>
      <c r="F35" s="45" t="n">
        <f aca="false">F32*365*F33+(F34*365*F32*assumptions!F$34)</f>
        <v>0</v>
      </c>
      <c r="G35" s="45" t="n">
        <f aca="false">G32*365*G33+(G34*365*G32*assumptions!G$34)</f>
        <v>0</v>
      </c>
      <c r="H35" s="45" t="n">
        <f aca="false">H32*365*H33+(H34*365*H32*assumptions!H$34)</f>
        <v>0</v>
      </c>
      <c r="I35" s="45" t="n">
        <f aca="false">I32*365*I33+(I34*365*I32*assumptions!I$34)</f>
        <v>0</v>
      </c>
      <c r="J35" s="45" t="n">
        <f aca="false">J32*365*J33+(J34*365*J32*assumptions!J$34)</f>
        <v>0</v>
      </c>
      <c r="K35" s="45" t="n">
        <f aca="false">K32*365*K33+(K34*365*K32*assumptions!K$34)</f>
        <v>0</v>
      </c>
      <c r="L35" s="45" t="n">
        <f aca="false">L32*365*L33+(L34*365*L32*assumptions!L$34)</f>
        <v>0</v>
      </c>
      <c r="M35" s="45" t="n">
        <f aca="false">M32*365*M33+(M34*365*M32*assumptions!M$34)</f>
        <v>0</v>
      </c>
      <c r="N35" s="45" t="n">
        <f aca="false">N32*365*N33+(N34*365*N32*assumptions!N$34)</f>
        <v>0</v>
      </c>
      <c r="O35" s="45" t="n">
        <f aca="false">O32*365*O33+(O34*365*O32*assumptions!O$34)</f>
        <v>0</v>
      </c>
      <c r="P35" s="45" t="n">
        <f aca="false">P32*365*P33+(P34*365*P32*assumptions!P$34)</f>
        <v>0</v>
      </c>
      <c r="Q35" s="45" t="n">
        <f aca="false">Q32*365*Q33+(Q34*365*Q32*assumptions!Q$34)</f>
        <v>0</v>
      </c>
      <c r="R35" s="45" t="n">
        <f aca="false">R32*365*R33+(R34*365*R32*assumptions!R$34)</f>
        <v>0</v>
      </c>
      <c r="S35" s="45" t="n">
        <f aca="false">S32*365*S33+(S34*365*S32*assumptions!S$34)</f>
        <v>0</v>
      </c>
      <c r="T35" s="45" t="n">
        <f aca="false">T32*365*T33+(T34*365*T32*assumptions!T$34)</f>
        <v>0</v>
      </c>
      <c r="U35" s="45" t="n">
        <f aca="false">U32*365*U33+(U34*365*U32*assumptions!U$34)</f>
        <v>0</v>
      </c>
      <c r="V35" s="45" t="n">
        <f aca="false">V32*365*V33+(V34*365*V32*assumptions!V$34)</f>
        <v>0</v>
      </c>
      <c r="W35" s="45" t="n">
        <f aca="false">W32*365*W33+(W34*365*W32*assumptions!W$34)</f>
        <v>0</v>
      </c>
      <c r="X35" s="45" t="n">
        <f aca="false">X32*365*X33+(X34*365*X32*assumptions!X$34)</f>
        <v>0</v>
      </c>
      <c r="Y35" s="45" t="n">
        <f aca="false">Y32*365*Y33+(Y34*365*Y32*assumptions!Y$34)</f>
        <v>0</v>
      </c>
      <c r="Z35" s="45" t="n">
        <f aca="false">Z32*365*Z33+(Z34*365*Z32*assumptions!Z$34)</f>
        <v>0</v>
      </c>
      <c r="AA35" s="45" t="n">
        <f aca="false">AA32*365*AA33+(AA34*365*AA32*assumptions!AA$34)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 t="s">
        <v>25</v>
      </c>
      <c r="B36" s="62" t="n">
        <v>0</v>
      </c>
      <c r="C36" s="0" t="n">
        <f aca="false">+C32*$B36*assumptions!C$34*DCF!D$28</f>
        <v>0</v>
      </c>
      <c r="D36" s="0" t="n">
        <f aca="false">+D32*$B36*assumptions!D$34*DCF!E$28</f>
        <v>0</v>
      </c>
      <c r="E36" s="0" t="n">
        <f aca="false">+E32*$B36*assumptions!E$34*DCF!F$28</f>
        <v>0</v>
      </c>
      <c r="F36" s="0" t="n">
        <f aca="false">+F32*$B36*assumptions!F$34*DCF!G$28</f>
        <v>0</v>
      </c>
      <c r="G36" s="0" t="n">
        <f aca="false">+G32*$B36*assumptions!G$34*DCF!H$28</f>
        <v>0</v>
      </c>
      <c r="H36" s="0" t="n">
        <f aca="false">+H32*$B36*assumptions!H$34*DCF!I$28</f>
        <v>0</v>
      </c>
      <c r="I36" s="0" t="n">
        <f aca="false">+I32*$B36*assumptions!I$34*DCF!J$28</f>
        <v>0</v>
      </c>
      <c r="J36" s="0" t="n">
        <f aca="false">+J32*$B36*assumptions!J$34*DCF!K$28</f>
        <v>0</v>
      </c>
      <c r="K36" s="0" t="n">
        <f aca="false">+K32*$B36*assumptions!K$34*DCF!L$28</f>
        <v>0</v>
      </c>
      <c r="L36" s="0" t="n">
        <f aca="false">+L32*$B36*assumptions!L$34*DCF!M$28</f>
        <v>0</v>
      </c>
      <c r="M36" s="0" t="n">
        <f aca="false">+M32*$B36*assumptions!M$34*DCF!N$28</f>
        <v>0</v>
      </c>
      <c r="N36" s="0" t="n">
        <f aca="false">+N32*$B36*assumptions!N$34*DCF!O$28</f>
        <v>0</v>
      </c>
      <c r="O36" s="0" t="n">
        <f aca="false">+O32*$B36*assumptions!O$34*DCF!P$28</f>
        <v>0</v>
      </c>
      <c r="P36" s="0" t="n">
        <f aca="false">+P32*$B36*assumptions!P$34*DCF!Q$28</f>
        <v>0</v>
      </c>
      <c r="Q36" s="0" t="n">
        <f aca="false">+Q32*$B36*assumptions!Q$34*DCF!R$28</f>
        <v>0</v>
      </c>
      <c r="R36" s="0" t="n">
        <f aca="false">+R32*$B36*assumptions!R$34*DCF!S$28</f>
        <v>0</v>
      </c>
      <c r="S36" s="0" t="n">
        <f aca="false">+S32*$B36*assumptions!S$34*DCF!T$28</f>
        <v>0</v>
      </c>
      <c r="T36" s="0" t="n">
        <f aca="false">+T32*$B36*assumptions!T$34*DCF!U$28</f>
        <v>0</v>
      </c>
      <c r="U36" s="0" t="n">
        <f aca="false">+U32*$B36*assumptions!U$34*DCF!V$28</f>
        <v>0</v>
      </c>
      <c r="V36" s="0" t="n">
        <f aca="false">+V32*$B36*assumptions!V$34*DCF!W$28</f>
        <v>0</v>
      </c>
      <c r="W36" s="0" t="n">
        <f aca="false">+W32*$B36*assumptions!W$34*DCF!X$28</f>
        <v>0</v>
      </c>
      <c r="X36" s="0" t="n">
        <f aca="false">+X32*$B36*assumptions!X$34*DCF!Y$28</f>
        <v>0</v>
      </c>
      <c r="Y36" s="0" t="n">
        <f aca="false">+Y32*$B36*assumptions!Y$34*DCF!Z$28</f>
        <v>0</v>
      </c>
      <c r="Z36" s="0" t="n">
        <f aca="false">+Z32*$B36*assumptions!Z$34*DCF!AA$28</f>
        <v>0</v>
      </c>
      <c r="AA36" s="0" t="n">
        <f aca="false">+AA32*$B36*assumptions!AA$34*DCF!AB$28</f>
        <v>0</v>
      </c>
      <c r="AB36" s="0" t="n">
        <f aca="false">SUM(C36:V36)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</row>
    <row r="38" customFormat="false" ht="12.75" hidden="false" customHeight="false" outlineLevel="0" collapsed="false">
      <c r="A38" s="1"/>
      <c r="B38" s="0" t="s">
        <v>74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SUM(C38:V38)</f>
        <v>0</v>
      </c>
    </row>
    <row r="39" customFormat="false" ht="12.75" hidden="false" customHeight="false" outlineLevel="0" collapsed="false">
      <c r="A39" s="0"/>
      <c r="B39" s="0" t="s">
        <v>80</v>
      </c>
      <c r="C39" s="59" t="n">
        <v>0</v>
      </c>
      <c r="D39" s="59" t="n">
        <f aca="false">+C39</f>
        <v>0</v>
      </c>
      <c r="E39" s="59" t="n">
        <f aca="false">+D39</f>
        <v>0</v>
      </c>
      <c r="F39" s="59" t="n">
        <f aca="false">+E39</f>
        <v>0</v>
      </c>
      <c r="G39" s="59" t="n">
        <f aca="false">+F39</f>
        <v>0</v>
      </c>
      <c r="H39" s="59" t="n">
        <f aca="false">+G39</f>
        <v>0</v>
      </c>
      <c r="I39" s="59" t="n">
        <f aca="false">+H39</f>
        <v>0</v>
      </c>
      <c r="J39" s="59" t="n">
        <f aca="false">+I39</f>
        <v>0</v>
      </c>
      <c r="K39" s="59" t="n">
        <f aca="false">+J39</f>
        <v>0</v>
      </c>
      <c r="L39" s="59" t="n">
        <f aca="false">+K39</f>
        <v>0</v>
      </c>
      <c r="M39" s="59" t="n">
        <f aca="false">+L39</f>
        <v>0</v>
      </c>
      <c r="N39" s="59" t="n">
        <f aca="false">+M39</f>
        <v>0</v>
      </c>
      <c r="O39" s="59" t="n">
        <f aca="false">+N39</f>
        <v>0</v>
      </c>
      <c r="P39" s="59" t="n">
        <f aca="false">+O39</f>
        <v>0</v>
      </c>
      <c r="Q39" s="59" t="n">
        <f aca="false">+P39</f>
        <v>0</v>
      </c>
      <c r="R39" s="59" t="n">
        <f aca="false">+Q39</f>
        <v>0</v>
      </c>
      <c r="S39" s="59" t="n">
        <f aca="false">+R39</f>
        <v>0</v>
      </c>
      <c r="T39" s="59" t="n">
        <f aca="false">+S39</f>
        <v>0</v>
      </c>
      <c r="U39" s="59" t="n">
        <f aca="false">+T39</f>
        <v>0</v>
      </c>
      <c r="V39" s="59" t="n">
        <f aca="false">+U39</f>
        <v>0</v>
      </c>
      <c r="W39" s="59" t="n">
        <f aca="false">+V39</f>
        <v>0</v>
      </c>
      <c r="X39" s="59" t="n">
        <f aca="false">+W39</f>
        <v>0</v>
      </c>
      <c r="Y39" s="59" t="n">
        <f aca="false">+X39</f>
        <v>0</v>
      </c>
      <c r="Z39" s="59" t="n">
        <f aca="false">+Y39</f>
        <v>0</v>
      </c>
      <c r="AA39" s="59" t="n">
        <f aca="false">+Z39</f>
        <v>0</v>
      </c>
      <c r="AB39" s="59"/>
    </row>
    <row r="40" customFormat="false" ht="12.75" hidden="false" customHeight="false" outlineLevel="0" collapsed="false">
      <c r="A40" s="0"/>
      <c r="B40" s="0" t="s">
        <v>76</v>
      </c>
      <c r="C40" s="58" t="n">
        <v>0</v>
      </c>
      <c r="D40" s="59" t="n">
        <f aca="false">+C40</f>
        <v>0</v>
      </c>
      <c r="E40" s="59" t="n">
        <f aca="false">+D40</f>
        <v>0</v>
      </c>
      <c r="F40" s="59" t="n">
        <f aca="false">+E40</f>
        <v>0</v>
      </c>
      <c r="G40" s="59" t="n">
        <f aca="false">+F40</f>
        <v>0</v>
      </c>
      <c r="H40" s="59" t="n">
        <f aca="false">+G40</f>
        <v>0</v>
      </c>
      <c r="I40" s="59" t="n">
        <f aca="false">+H40</f>
        <v>0</v>
      </c>
      <c r="J40" s="59" t="n">
        <f aca="false">+I40</f>
        <v>0</v>
      </c>
      <c r="K40" s="59" t="n">
        <f aca="false">+J40</f>
        <v>0</v>
      </c>
      <c r="L40" s="59" t="n">
        <f aca="false">+K40</f>
        <v>0</v>
      </c>
      <c r="M40" s="59" t="n">
        <f aca="false">+L40</f>
        <v>0</v>
      </c>
      <c r="N40" s="59" t="n">
        <f aca="false">+M40</f>
        <v>0</v>
      </c>
      <c r="O40" s="59" t="n">
        <f aca="false">+N40</f>
        <v>0</v>
      </c>
      <c r="P40" s="59" t="n">
        <f aca="false">+O40</f>
        <v>0</v>
      </c>
      <c r="Q40" s="59" t="n">
        <f aca="false">+P40</f>
        <v>0</v>
      </c>
      <c r="R40" s="59" t="n">
        <f aca="false">+Q40</f>
        <v>0</v>
      </c>
      <c r="S40" s="59" t="n">
        <f aca="false">+R40</f>
        <v>0</v>
      </c>
      <c r="T40" s="59" t="n">
        <f aca="false">+S40</f>
        <v>0</v>
      </c>
      <c r="U40" s="59" t="n">
        <f aca="false">+T40</f>
        <v>0</v>
      </c>
      <c r="V40" s="59" t="n">
        <f aca="false">+U40</f>
        <v>0</v>
      </c>
      <c r="W40" s="59" t="n">
        <f aca="false">+V40</f>
        <v>0</v>
      </c>
      <c r="X40" s="59" t="n">
        <f aca="false">+W40</f>
        <v>0</v>
      </c>
      <c r="Y40" s="59" t="n">
        <f aca="false">+X40</f>
        <v>0</v>
      </c>
      <c r="Z40" s="59" t="n">
        <f aca="false">+Y40</f>
        <v>0</v>
      </c>
      <c r="AA40" s="59" t="n">
        <f aca="false">+Z40</f>
        <v>0</v>
      </c>
      <c r="AB40" s="59"/>
    </row>
    <row r="41" customFormat="false" ht="12.75" hidden="false" customHeight="false" outlineLevel="0" collapsed="false">
      <c r="A41" s="0"/>
      <c r="B41" s="0" t="s">
        <v>78</v>
      </c>
      <c r="C41" s="45" t="n">
        <f aca="false">C38*365*C39+(C40*365*C38*assumptions!C$34)</f>
        <v>0</v>
      </c>
      <c r="D41" s="45" t="n">
        <f aca="false">D38*365*D39+(D40*365*D38*assumptions!D$34)</f>
        <v>0</v>
      </c>
      <c r="E41" s="45" t="n">
        <f aca="false">E38*365*E39+(E40*365*E38*assumptions!E$34)</f>
        <v>0</v>
      </c>
      <c r="F41" s="45" t="n">
        <f aca="false">F38*365*F39+(F40*365*F38*assumptions!F$34)</f>
        <v>0</v>
      </c>
      <c r="G41" s="45" t="n">
        <f aca="false">G38*365*G39+(G40*365*G38*assumptions!G$34)</f>
        <v>0</v>
      </c>
      <c r="H41" s="45" t="n">
        <f aca="false">H38*365*H39+(H40*365*H38*assumptions!H$34)</f>
        <v>0</v>
      </c>
      <c r="I41" s="45" t="n">
        <f aca="false">I38*365*I39+(I40*365*I38*assumptions!I$34)</f>
        <v>0</v>
      </c>
      <c r="J41" s="45" t="n">
        <f aca="false">J38*365*J39+(J40*365*J38*assumptions!J$34)</f>
        <v>0</v>
      </c>
      <c r="K41" s="45" t="n">
        <f aca="false">K38*365*K39+(K40*365*K38*assumptions!K$34)</f>
        <v>0</v>
      </c>
      <c r="L41" s="45" t="n">
        <f aca="false">L38*365*L39+(L40*365*L38*assumptions!L$34)</f>
        <v>0</v>
      </c>
      <c r="M41" s="45" t="n">
        <f aca="false">M38*365*M39+(M40*365*M38*assumptions!M$34)</f>
        <v>0</v>
      </c>
      <c r="N41" s="45" t="n">
        <f aca="false">N38*365*N39+(N40*365*N38*assumptions!N$34)</f>
        <v>0</v>
      </c>
      <c r="O41" s="45" t="n">
        <f aca="false">O38*365*O39+(O40*365*O38*assumptions!O$34)</f>
        <v>0</v>
      </c>
      <c r="P41" s="45" t="n">
        <f aca="false">P38*365*P39+(P40*365*P38*assumptions!P$34)</f>
        <v>0</v>
      </c>
      <c r="Q41" s="45" t="n">
        <f aca="false">Q38*365*Q39+(Q40*365*Q38*assumptions!Q$34)</f>
        <v>0</v>
      </c>
      <c r="R41" s="45" t="n">
        <f aca="false">R38*365*R39+(R40*365*R38*assumptions!R$34)</f>
        <v>0</v>
      </c>
      <c r="S41" s="45" t="n">
        <f aca="false">S38*365*S39+(S40*365*S38*assumptions!S$34)</f>
        <v>0</v>
      </c>
      <c r="T41" s="45" t="n">
        <f aca="false">T38*365*T39+(T40*365*T38*assumptions!T$34)</f>
        <v>0</v>
      </c>
      <c r="U41" s="45" t="n">
        <f aca="false">U38*365*U39+(U40*365*U38*assumptions!U$34)</f>
        <v>0</v>
      </c>
      <c r="V41" s="45" t="n">
        <f aca="false">V38*365*V39+(V40*365*V38*assumptions!V$34)</f>
        <v>0</v>
      </c>
      <c r="W41" s="45" t="n">
        <f aca="false">W38*365*W39+(W40*365*W38*assumptions!W$34)</f>
        <v>0</v>
      </c>
      <c r="X41" s="45" t="n">
        <f aca="false">X38*365*X39+(X40*365*X38*assumptions!X$34)</f>
        <v>0</v>
      </c>
      <c r="Y41" s="45" t="n">
        <f aca="false">Y38*365*Y39+(Y40*365*Y38*assumptions!Y$34)</f>
        <v>0</v>
      </c>
      <c r="Z41" s="45" t="n">
        <f aca="false">Z38*365*Z39+(Z40*365*Z38*assumptions!Z$34)</f>
        <v>0</v>
      </c>
      <c r="AA41" s="45" t="n">
        <f aca="false">AA38*365*AA39+(AA40*365*AA38*assumptions!AA$34)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 t="s">
        <v>25</v>
      </c>
      <c r="B42" s="62" t="n">
        <v>0</v>
      </c>
      <c r="C42" s="0" t="n">
        <f aca="false">+C38*$B42*assumptions!C$34*DCF!D$28</f>
        <v>0</v>
      </c>
      <c r="D42" s="0" t="n">
        <f aca="false">+D38*$B42*assumptions!D$34*DCF!E$28</f>
        <v>0</v>
      </c>
      <c r="E42" s="0" t="n">
        <f aca="false">+E38*$B42*assumptions!E$34*DCF!F$28</f>
        <v>0</v>
      </c>
      <c r="F42" s="0" t="n">
        <f aca="false">+F38*$B42*assumptions!F$34*DCF!G$28</f>
        <v>0</v>
      </c>
      <c r="G42" s="0" t="n">
        <f aca="false">+G38*$B42*assumptions!G$34*DCF!H$28</f>
        <v>0</v>
      </c>
      <c r="H42" s="0" t="n">
        <f aca="false">+H38*$B42*assumptions!H$34*DCF!I$28</f>
        <v>0</v>
      </c>
      <c r="I42" s="0" t="n">
        <f aca="false">+I38*$B42*assumptions!I$34*DCF!J$28</f>
        <v>0</v>
      </c>
      <c r="J42" s="0" t="n">
        <f aca="false">+J38*$B42*assumptions!J$34*DCF!K$28</f>
        <v>0</v>
      </c>
      <c r="K42" s="0" t="n">
        <f aca="false">+K38*$B42*assumptions!K$34*DCF!L$28</f>
        <v>0</v>
      </c>
      <c r="L42" s="0" t="n">
        <f aca="false">+L38*$B42*assumptions!L$34*DCF!M$28</f>
        <v>0</v>
      </c>
      <c r="M42" s="0" t="n">
        <f aca="false">+M38*$B42*assumptions!M$34*DCF!N$28</f>
        <v>0</v>
      </c>
      <c r="N42" s="0" t="n">
        <f aca="false">+N38*$B42*assumptions!N$34*DCF!O$28</f>
        <v>0</v>
      </c>
      <c r="O42" s="0" t="n">
        <f aca="false">+O38*$B42*assumptions!O$34*DCF!P$28</f>
        <v>0</v>
      </c>
      <c r="P42" s="0" t="n">
        <f aca="false">+P38*$B42*assumptions!P$34*DCF!Q$28</f>
        <v>0</v>
      </c>
      <c r="Q42" s="0" t="n">
        <f aca="false">+Q38*$B42*assumptions!Q$34*DCF!R$28</f>
        <v>0</v>
      </c>
      <c r="R42" s="0" t="n">
        <f aca="false">+R38*$B42*assumptions!R$34*DCF!S$28</f>
        <v>0</v>
      </c>
      <c r="S42" s="0" t="n">
        <f aca="false">+S38*$B42*assumptions!S$34*DCF!T$28</f>
        <v>0</v>
      </c>
      <c r="T42" s="0" t="n">
        <f aca="false">+T38*$B42*assumptions!T$34*DCF!U$28</f>
        <v>0</v>
      </c>
      <c r="U42" s="0" t="n">
        <f aca="false">+U38*$B42*assumptions!U$34*DCF!V$28</f>
        <v>0</v>
      </c>
      <c r="V42" s="0" t="n">
        <f aca="false">+V38*$B42*assumptions!V$34*DCF!W$28</f>
        <v>0</v>
      </c>
      <c r="W42" s="0" t="n">
        <f aca="false">+W38*$B42*assumptions!W$34*DCF!X$28</f>
        <v>0</v>
      </c>
      <c r="X42" s="0" t="n">
        <f aca="false">+X38*$B42*assumptions!X$34*DCF!Y$28</f>
        <v>0</v>
      </c>
      <c r="Y42" s="0" t="n">
        <f aca="false">+Y38*$B42*assumptions!Y$34*DCF!Z$28</f>
        <v>0</v>
      </c>
      <c r="Z42" s="0" t="n">
        <f aca="false">+Z38*$B42*assumptions!Z$34*DCF!AA$28</f>
        <v>0</v>
      </c>
      <c r="AA42" s="0" t="n">
        <f aca="false">+AA38*$B42*assumptions!AA$34*DCF!AB$28</f>
        <v>0</v>
      </c>
      <c r="AB42" s="0" t="n">
        <f aca="false">SUM(C42:V42)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</row>
    <row r="44" customFormat="false" ht="12.75" hidden="false" customHeight="false" outlineLevel="0" collapsed="false">
      <c r="A44" s="1"/>
      <c r="B44" s="0" t="s">
        <v>74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80</v>
      </c>
      <c r="C45" s="59" t="n">
        <v>0</v>
      </c>
      <c r="D45" s="59" t="n">
        <f aca="false">+C45</f>
        <v>0</v>
      </c>
      <c r="E45" s="59" t="n">
        <f aca="false">+D45</f>
        <v>0</v>
      </c>
      <c r="F45" s="59" t="n">
        <f aca="false">+E45</f>
        <v>0</v>
      </c>
      <c r="G45" s="59" t="n">
        <f aca="false">+F45</f>
        <v>0</v>
      </c>
      <c r="H45" s="59" t="n">
        <f aca="false">+G45</f>
        <v>0</v>
      </c>
      <c r="I45" s="59" t="n">
        <f aca="false">+H45</f>
        <v>0</v>
      </c>
      <c r="J45" s="59" t="n">
        <f aca="false">+I45</f>
        <v>0</v>
      </c>
      <c r="K45" s="59" t="n">
        <f aca="false">+J45</f>
        <v>0</v>
      </c>
      <c r="L45" s="59" t="n">
        <f aca="false">+K45</f>
        <v>0</v>
      </c>
      <c r="M45" s="59" t="n">
        <f aca="false">+L45</f>
        <v>0</v>
      </c>
      <c r="N45" s="59" t="n">
        <f aca="false">+M45</f>
        <v>0</v>
      </c>
      <c r="O45" s="59" t="n">
        <f aca="false">+N45</f>
        <v>0</v>
      </c>
      <c r="P45" s="59" t="n">
        <f aca="false">+O45</f>
        <v>0</v>
      </c>
      <c r="Q45" s="59" t="n">
        <f aca="false">+P45</f>
        <v>0</v>
      </c>
      <c r="R45" s="59" t="n">
        <f aca="false">+Q45</f>
        <v>0</v>
      </c>
      <c r="S45" s="59" t="n">
        <f aca="false">+R45</f>
        <v>0</v>
      </c>
      <c r="T45" s="59" t="n">
        <f aca="false">+S45</f>
        <v>0</v>
      </c>
      <c r="U45" s="59" t="n">
        <f aca="false">+T45</f>
        <v>0</v>
      </c>
      <c r="V45" s="59" t="n">
        <f aca="false">+U45</f>
        <v>0</v>
      </c>
      <c r="W45" s="59" t="n">
        <f aca="false">+V45</f>
        <v>0</v>
      </c>
      <c r="X45" s="59" t="n">
        <f aca="false">+W45</f>
        <v>0</v>
      </c>
      <c r="Y45" s="59" t="n">
        <f aca="false">+X45</f>
        <v>0</v>
      </c>
      <c r="Z45" s="59" t="n">
        <f aca="false">+Y45</f>
        <v>0</v>
      </c>
      <c r="AA45" s="59" t="n">
        <f aca="false">+Z45</f>
        <v>0</v>
      </c>
      <c r="AB45" s="0" t="n">
        <f aca="false">SUM(C45:V45)</f>
        <v>0</v>
      </c>
    </row>
    <row r="46" customFormat="false" ht="12.75" hidden="false" customHeight="false" outlineLevel="0" collapsed="false">
      <c r="A46" s="0"/>
      <c r="B46" s="0" t="s">
        <v>76</v>
      </c>
      <c r="C46" s="58" t="n">
        <v>0</v>
      </c>
      <c r="D46" s="59" t="n">
        <f aca="false">+C46</f>
        <v>0</v>
      </c>
      <c r="E46" s="59" t="n">
        <f aca="false">+D46</f>
        <v>0</v>
      </c>
      <c r="F46" s="59" t="n">
        <f aca="false">+E46</f>
        <v>0</v>
      </c>
      <c r="G46" s="59" t="n">
        <f aca="false">+F46</f>
        <v>0</v>
      </c>
      <c r="H46" s="59" t="n">
        <f aca="false">+G46</f>
        <v>0</v>
      </c>
      <c r="I46" s="59" t="n">
        <f aca="false">+H46</f>
        <v>0</v>
      </c>
      <c r="J46" s="59" t="n">
        <f aca="false">+I46</f>
        <v>0</v>
      </c>
      <c r="K46" s="59" t="n">
        <f aca="false">+J46</f>
        <v>0</v>
      </c>
      <c r="L46" s="59" t="n">
        <f aca="false">+K46</f>
        <v>0</v>
      </c>
      <c r="M46" s="59" t="n">
        <f aca="false">+L46</f>
        <v>0</v>
      </c>
      <c r="N46" s="59" t="n">
        <f aca="false">+M46</f>
        <v>0</v>
      </c>
      <c r="O46" s="59" t="n">
        <f aca="false">+N46</f>
        <v>0</v>
      </c>
      <c r="P46" s="59" t="n">
        <f aca="false">+O46</f>
        <v>0</v>
      </c>
      <c r="Q46" s="59" t="n">
        <f aca="false">+P46</f>
        <v>0</v>
      </c>
      <c r="R46" s="59" t="n">
        <f aca="false">+Q46</f>
        <v>0</v>
      </c>
      <c r="S46" s="59" t="n">
        <f aca="false">+R46</f>
        <v>0</v>
      </c>
      <c r="T46" s="59" t="n">
        <f aca="false">+S46</f>
        <v>0</v>
      </c>
      <c r="U46" s="59" t="n">
        <f aca="false">+T46</f>
        <v>0</v>
      </c>
      <c r="V46" s="59" t="n">
        <f aca="false">+U46</f>
        <v>0</v>
      </c>
      <c r="W46" s="59" t="n">
        <f aca="false">+V46</f>
        <v>0</v>
      </c>
      <c r="X46" s="59" t="n">
        <f aca="false">+W46</f>
        <v>0</v>
      </c>
      <c r="Y46" s="59" t="n">
        <f aca="false">+X46</f>
        <v>0</v>
      </c>
      <c r="Z46" s="59" t="n">
        <f aca="false">+Y46</f>
        <v>0</v>
      </c>
      <c r="AA46" s="59" t="n">
        <f aca="false">+Z46</f>
        <v>0</v>
      </c>
      <c r="AB46" s="59"/>
    </row>
    <row r="47" customFormat="false" ht="12.75" hidden="false" customHeight="false" outlineLevel="0" collapsed="false">
      <c r="A47" s="0"/>
      <c r="B47" s="0" t="s">
        <v>78</v>
      </c>
      <c r="C47" s="45" t="n">
        <f aca="false">C44*365*C45+(C46*365*C44*assumptions!C$34)</f>
        <v>0</v>
      </c>
      <c r="D47" s="45" t="n">
        <f aca="false">D44*365*D45+(D46*365*D44*assumptions!D$34)</f>
        <v>0</v>
      </c>
      <c r="E47" s="45" t="n">
        <f aca="false">E44*365*E45+(E46*365*E44*assumptions!E$34)</f>
        <v>0</v>
      </c>
      <c r="F47" s="45" t="n">
        <f aca="false">F44*365*F45+(F46*365*F44*assumptions!F$34)</f>
        <v>0</v>
      </c>
      <c r="G47" s="45" t="n">
        <f aca="false">G44*365*G45+(G46*365*G44*assumptions!G$34)</f>
        <v>0</v>
      </c>
      <c r="H47" s="45" t="n">
        <f aca="false">H44*365*H45+(H46*365*H44*assumptions!H$34)</f>
        <v>0</v>
      </c>
      <c r="I47" s="45" t="n">
        <f aca="false">I44*365*I45+(I46*365*I44*assumptions!I$34)</f>
        <v>0</v>
      </c>
      <c r="J47" s="45" t="n">
        <f aca="false">J44*365*J45+(J46*365*J44*assumptions!J$34)</f>
        <v>0</v>
      </c>
      <c r="K47" s="45" t="n">
        <f aca="false">K44*365*K45+(K46*365*K44*assumptions!K$34)</f>
        <v>0</v>
      </c>
      <c r="L47" s="45" t="n">
        <f aca="false">L44*365*L45+(L46*365*L44*assumptions!L$34)</f>
        <v>0</v>
      </c>
      <c r="M47" s="45" t="n">
        <f aca="false">M44*365*M45+(M46*365*M44*assumptions!M$34)</f>
        <v>0</v>
      </c>
      <c r="N47" s="45" t="n">
        <f aca="false">N44*365*N45+(N46*365*N44*assumptions!N$34)</f>
        <v>0</v>
      </c>
      <c r="O47" s="45" t="n">
        <f aca="false">O44*365*O45+(O46*365*O44*assumptions!O$34)</f>
        <v>0</v>
      </c>
      <c r="P47" s="45" t="n">
        <f aca="false">P44*365*P45+(P46*365*P44*assumptions!P$34)</f>
        <v>0</v>
      </c>
      <c r="Q47" s="45" t="n">
        <f aca="false">Q44*365*Q45+(Q46*365*Q44*assumptions!Q$34)</f>
        <v>0</v>
      </c>
      <c r="R47" s="45" t="n">
        <f aca="false">R44*365*R45+(R46*365*R44*assumptions!R$34)</f>
        <v>0</v>
      </c>
      <c r="S47" s="45" t="n">
        <f aca="false">S44*365*S45+(S46*365*S44*assumptions!S$34)</f>
        <v>0</v>
      </c>
      <c r="T47" s="45" t="n">
        <f aca="false">T44*365*T45+(T46*365*T44*assumptions!T$34)</f>
        <v>0</v>
      </c>
      <c r="U47" s="45" t="n">
        <f aca="false">U44*365*U45+(U46*365*U44*assumptions!U$34)</f>
        <v>0</v>
      </c>
      <c r="V47" s="45" t="n">
        <f aca="false">V44*365*V45+(V46*365*V44*assumptions!V$34)</f>
        <v>0</v>
      </c>
      <c r="W47" s="45" t="n">
        <f aca="false">W44*365*W45+(W46*365*W44*assumptions!W$34)</f>
        <v>0</v>
      </c>
      <c r="X47" s="45" t="n">
        <f aca="false">X44*365*X45+(X46*365*X44*assumptions!X$34)</f>
        <v>0</v>
      </c>
      <c r="Y47" s="45" t="n">
        <f aca="false">Y44*365*Y45+(Y46*365*Y44*assumptions!Y$34)</f>
        <v>0</v>
      </c>
      <c r="Z47" s="45" t="n">
        <f aca="false">Z44*365*Z45+(Z46*365*Z44*assumptions!Z$34)</f>
        <v>0</v>
      </c>
      <c r="AA47" s="45" t="n">
        <f aca="false">AA44*365*AA45+(AA46*365*AA44*assumptions!AA$34)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 t="s">
        <v>25</v>
      </c>
      <c r="B48" s="62" t="n">
        <v>0</v>
      </c>
      <c r="C48" s="0" t="n">
        <f aca="false">+C44*$B$12*assumptions!C$34*DCF!D$28</f>
        <v>0</v>
      </c>
      <c r="D48" s="0" t="n">
        <f aca="false">+D44*$B$12*assumptions!D$34*DCF!E$28</f>
        <v>0</v>
      </c>
      <c r="E48" s="0" t="n">
        <f aca="false">+E44*$B$12*assumptions!E$34*DCF!F$28</f>
        <v>0</v>
      </c>
      <c r="F48" s="0" t="n">
        <f aca="false">+F44*$B$12*assumptions!F$34*DCF!G$28</f>
        <v>0</v>
      </c>
      <c r="G48" s="0" t="n">
        <f aca="false">+G44*$B$12*assumptions!G$34*DCF!H$28</f>
        <v>0</v>
      </c>
      <c r="H48" s="0" t="n">
        <f aca="false">+H44*$B$12*assumptions!H$34*DCF!I$28</f>
        <v>0</v>
      </c>
      <c r="I48" s="0" t="n">
        <f aca="false">+I44*$B$12*assumptions!I$34*DCF!J$28</f>
        <v>0</v>
      </c>
      <c r="J48" s="0" t="n">
        <f aca="false">+J44*$B$12*assumptions!J$34*DCF!K$28</f>
        <v>0</v>
      </c>
      <c r="K48" s="0" t="n">
        <f aca="false">+K44*$B$12*assumptions!K$34*DCF!L$28</f>
        <v>0</v>
      </c>
      <c r="L48" s="0" t="n">
        <f aca="false">+L44*$B$12*assumptions!$L$34*DCF!M$28</f>
        <v>0</v>
      </c>
      <c r="M48" s="0" t="n">
        <f aca="false">+M44*$B$12*assumptions!$L$34*DCF!N$28</f>
        <v>0</v>
      </c>
      <c r="N48" s="0" t="n">
        <f aca="false">+N44*$B$12*assumptions!$L$34*DCF!O$28</f>
        <v>0</v>
      </c>
      <c r="O48" s="0" t="n">
        <f aca="false">+O44*$B$12*assumptions!$L$34*DCF!P$28</f>
        <v>0</v>
      </c>
      <c r="P48" s="0" t="n">
        <f aca="false">+P44*$B$12*assumptions!$L$34*DCF!Q$28</f>
        <v>0</v>
      </c>
      <c r="Q48" s="0" t="n">
        <f aca="false">+Q44*$B$12*assumptions!$L$34*DCF!R$28</f>
        <v>0</v>
      </c>
      <c r="R48" s="0" t="n">
        <f aca="false">+R44*$B$12*assumptions!$L$34*DCF!S$28</f>
        <v>0</v>
      </c>
      <c r="S48" s="0" t="n">
        <f aca="false">+S44*$B$12*assumptions!$L$34*DCF!T$28</f>
        <v>0</v>
      </c>
      <c r="T48" s="0" t="n">
        <f aca="false">+T44*$B$12*assumptions!$L$34*DCF!U$28</f>
        <v>0</v>
      </c>
      <c r="U48" s="0" t="n">
        <f aca="false">+U44*$B$12*assumptions!$L$34*DCF!V$28</f>
        <v>0</v>
      </c>
      <c r="V48" s="0" t="n">
        <f aca="false">+V44*$B$12*assumptions!$L$34*DCF!W$28</f>
        <v>0</v>
      </c>
      <c r="W48" s="0" t="n">
        <f aca="false">+W44*$B$12*assumptions!$L$34*DCF!X$28</f>
        <v>0</v>
      </c>
      <c r="X48" s="0" t="n">
        <f aca="false">+X44*$B$12*assumptions!$L$34*DCF!Y$28</f>
        <v>0</v>
      </c>
      <c r="Y48" s="0" t="n">
        <f aca="false">+Y44*$B$12*assumptions!$L$34*DCF!Z$28</f>
        <v>0</v>
      </c>
      <c r="Z48" s="0" t="n">
        <f aca="false">+Z44*$B$12*assumptions!$L$34*DCF!AA$28</f>
        <v>0</v>
      </c>
      <c r="AA48" s="0" t="n">
        <f aca="false">+AA44*$B$12*assumptions!$L$34*DCF!AB$28</f>
        <v>0</v>
      </c>
      <c r="AB48" s="0" t="n">
        <f aca="false">SUM(C48:V48)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</row>
    <row r="50" customFormat="false" ht="12.75" hidden="false" customHeight="false" outlineLevel="0" collapsed="false">
      <c r="A50" s="1"/>
      <c r="B50" s="0" t="s">
        <v>74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SUM(C50:V50)</f>
        <v>0</v>
      </c>
    </row>
    <row r="51" customFormat="false" ht="12.75" hidden="false" customHeight="false" outlineLevel="0" collapsed="false">
      <c r="A51" s="0"/>
      <c r="B51" s="0" t="s">
        <v>80</v>
      </c>
      <c r="C51" s="59" t="n">
        <v>0</v>
      </c>
      <c r="D51" s="59" t="n">
        <f aca="false">+C51</f>
        <v>0</v>
      </c>
      <c r="E51" s="59" t="n">
        <f aca="false">+D51</f>
        <v>0</v>
      </c>
      <c r="F51" s="59" t="n">
        <f aca="false">+E51</f>
        <v>0</v>
      </c>
      <c r="G51" s="59" t="n">
        <f aca="false">+F51</f>
        <v>0</v>
      </c>
      <c r="H51" s="59" t="n">
        <f aca="false">+G51</f>
        <v>0</v>
      </c>
      <c r="I51" s="59" t="n">
        <f aca="false">+H51</f>
        <v>0</v>
      </c>
      <c r="J51" s="59" t="n">
        <f aca="false">+I51</f>
        <v>0</v>
      </c>
      <c r="K51" s="59" t="n">
        <f aca="false">+J51</f>
        <v>0</v>
      </c>
      <c r="L51" s="59" t="n">
        <f aca="false">+K51</f>
        <v>0</v>
      </c>
      <c r="M51" s="59" t="n">
        <f aca="false">+L51</f>
        <v>0</v>
      </c>
      <c r="N51" s="59" t="n">
        <f aca="false">+M51</f>
        <v>0</v>
      </c>
      <c r="O51" s="59" t="n">
        <f aca="false">+N51</f>
        <v>0</v>
      </c>
      <c r="P51" s="59" t="n">
        <f aca="false">+O51</f>
        <v>0</v>
      </c>
      <c r="Q51" s="59" t="n">
        <f aca="false">+P51</f>
        <v>0</v>
      </c>
      <c r="R51" s="59" t="n">
        <f aca="false">+Q51</f>
        <v>0</v>
      </c>
      <c r="S51" s="59" t="n">
        <f aca="false">+R51</f>
        <v>0</v>
      </c>
      <c r="T51" s="59" t="n">
        <f aca="false">+S51</f>
        <v>0</v>
      </c>
      <c r="U51" s="59" t="n">
        <f aca="false">+T51</f>
        <v>0</v>
      </c>
      <c r="V51" s="59" t="n">
        <f aca="false">+U51</f>
        <v>0</v>
      </c>
      <c r="W51" s="59" t="n">
        <f aca="false">+V51</f>
        <v>0</v>
      </c>
      <c r="X51" s="59" t="n">
        <f aca="false">+W51</f>
        <v>0</v>
      </c>
      <c r="Y51" s="59" t="n">
        <f aca="false">+X51</f>
        <v>0</v>
      </c>
      <c r="Z51" s="59" t="n">
        <f aca="false">+Y51</f>
        <v>0</v>
      </c>
      <c r="AA51" s="59" t="n">
        <f aca="false">+Z51</f>
        <v>0</v>
      </c>
      <c r="AB51" s="59"/>
    </row>
    <row r="52" customFormat="false" ht="12.75" hidden="false" customHeight="false" outlineLevel="0" collapsed="false">
      <c r="A52" s="0"/>
      <c r="B52" s="0" t="s">
        <v>76</v>
      </c>
      <c r="C52" s="58" t="n">
        <v>0</v>
      </c>
      <c r="D52" s="59" t="n">
        <f aca="false">+C52</f>
        <v>0</v>
      </c>
      <c r="E52" s="59" t="n">
        <f aca="false">+D52</f>
        <v>0</v>
      </c>
      <c r="F52" s="59" t="n">
        <f aca="false">+E52</f>
        <v>0</v>
      </c>
      <c r="G52" s="59" t="n">
        <f aca="false">+F52</f>
        <v>0</v>
      </c>
      <c r="H52" s="59" t="n">
        <f aca="false">+G52</f>
        <v>0</v>
      </c>
      <c r="I52" s="59" t="n">
        <f aca="false">+H52</f>
        <v>0</v>
      </c>
      <c r="J52" s="59" t="n">
        <f aca="false">+I52</f>
        <v>0</v>
      </c>
      <c r="K52" s="59" t="n">
        <f aca="false">+J52</f>
        <v>0</v>
      </c>
      <c r="L52" s="59" t="n">
        <f aca="false">+K52</f>
        <v>0</v>
      </c>
      <c r="M52" s="59" t="n">
        <f aca="false">+L52</f>
        <v>0</v>
      </c>
      <c r="N52" s="59" t="n">
        <f aca="false">+M52</f>
        <v>0</v>
      </c>
      <c r="O52" s="59" t="n">
        <f aca="false">+N52</f>
        <v>0</v>
      </c>
      <c r="P52" s="59" t="n">
        <f aca="false">+O52</f>
        <v>0</v>
      </c>
      <c r="Q52" s="59" t="n">
        <f aca="false">+P52</f>
        <v>0</v>
      </c>
      <c r="R52" s="59" t="n">
        <f aca="false">+Q52</f>
        <v>0</v>
      </c>
      <c r="S52" s="59" t="n">
        <f aca="false">+R52</f>
        <v>0</v>
      </c>
      <c r="T52" s="59" t="n">
        <f aca="false">+S52</f>
        <v>0</v>
      </c>
      <c r="U52" s="59" t="n">
        <f aca="false">+T52</f>
        <v>0</v>
      </c>
      <c r="V52" s="59" t="n">
        <f aca="false">+U52</f>
        <v>0</v>
      </c>
      <c r="W52" s="59" t="n">
        <f aca="false">+V52</f>
        <v>0</v>
      </c>
      <c r="X52" s="59" t="n">
        <f aca="false">+W52</f>
        <v>0</v>
      </c>
      <c r="Y52" s="59" t="n">
        <f aca="false">+X52</f>
        <v>0</v>
      </c>
      <c r="Z52" s="59" t="n">
        <f aca="false">+Y52</f>
        <v>0</v>
      </c>
      <c r="AA52" s="59" t="n">
        <f aca="false">+Z52</f>
        <v>0</v>
      </c>
      <c r="AB52" s="59"/>
    </row>
    <row r="53" customFormat="false" ht="12.75" hidden="false" customHeight="false" outlineLevel="0" collapsed="false">
      <c r="A53" s="0"/>
      <c r="B53" s="0" t="s">
        <v>78</v>
      </c>
      <c r="C53" s="45" t="n">
        <f aca="false">C50*365*C51+(C52*365*C50*assumptions!C$34)</f>
        <v>0</v>
      </c>
      <c r="D53" s="45" t="n">
        <f aca="false">D50*365*D51+(D52*365*D50*assumptions!D$34)</f>
        <v>0</v>
      </c>
      <c r="E53" s="45" t="n">
        <f aca="false">E50*365*E51+(E52*365*E50*assumptions!E$34)</f>
        <v>0</v>
      </c>
      <c r="F53" s="45" t="n">
        <f aca="false">F50*365*F51+(F52*365*F50*assumptions!F$34)</f>
        <v>0</v>
      </c>
      <c r="G53" s="45" t="n">
        <f aca="false">G50*365*G51+(G52*365*G50*assumptions!G$34)</f>
        <v>0</v>
      </c>
      <c r="H53" s="45" t="n">
        <f aca="false">H50*365*H51+(H52*365*H50*assumptions!H$34)</f>
        <v>0</v>
      </c>
      <c r="I53" s="45" t="n">
        <f aca="false">I50*365*I51+(I52*365*I50*assumptions!I$34)</f>
        <v>0</v>
      </c>
      <c r="J53" s="45" t="n">
        <f aca="false">J50*365*J51+(J52*365*J50*assumptions!J$34)</f>
        <v>0</v>
      </c>
      <c r="K53" s="45" t="n">
        <f aca="false">K50*365*K51+(K52*365*K50*assumptions!K$34)</f>
        <v>0</v>
      </c>
      <c r="L53" s="45" t="n">
        <f aca="false">L50*365*L51+(L52*365*L50*assumptions!L$34)</f>
        <v>0</v>
      </c>
      <c r="M53" s="45" t="n">
        <f aca="false">M50*365*M51+(M52*365*M50*assumptions!M$34)</f>
        <v>0</v>
      </c>
      <c r="N53" s="45" t="n">
        <f aca="false">N50*365*N51+(N52*365*N50*assumptions!N$34)</f>
        <v>0</v>
      </c>
      <c r="O53" s="45" t="n">
        <f aca="false">O50*365*O51+(O52*365*O50*assumptions!O$34)</f>
        <v>0</v>
      </c>
      <c r="P53" s="45" t="n">
        <f aca="false">P50*365*P51+(P52*365*P50*assumptions!P$34)</f>
        <v>0</v>
      </c>
      <c r="Q53" s="45" t="n">
        <f aca="false">Q50*365*Q51+(Q52*365*Q50*assumptions!Q$34)</f>
        <v>0</v>
      </c>
      <c r="R53" s="45" t="n">
        <f aca="false">R50*365*R51+(R52*365*R50*assumptions!R$34)</f>
        <v>0</v>
      </c>
      <c r="S53" s="45" t="n">
        <f aca="false">S50*365*S51+(S52*365*S50*assumptions!S$34)</f>
        <v>0</v>
      </c>
      <c r="T53" s="45" t="n">
        <f aca="false">T50*365*T51+(T52*365*T50*assumptions!T$34)</f>
        <v>0</v>
      </c>
      <c r="U53" s="45" t="n">
        <f aca="false">U50*365*U51+(U52*365*U50*assumptions!U$34)</f>
        <v>0</v>
      </c>
      <c r="V53" s="45" t="n">
        <f aca="false">V50*365*V51+(V52*365*V50*assumptions!V$34)</f>
        <v>0</v>
      </c>
      <c r="W53" s="45" t="n">
        <f aca="false">W50*365*W51+(W52*365*W50*assumptions!W$34)</f>
        <v>0</v>
      </c>
      <c r="X53" s="45" t="n">
        <f aca="false">X50*365*X51+(X52*365*X50*assumptions!X$34)</f>
        <v>0</v>
      </c>
      <c r="Y53" s="45" t="n">
        <f aca="false">Y50*365*Y51+(Y52*365*Y50*assumptions!Y$34)</f>
        <v>0</v>
      </c>
      <c r="Z53" s="45" t="n">
        <f aca="false">Z50*365*Z51+(Z52*365*Z50*assumptions!Z$34)</f>
        <v>0</v>
      </c>
      <c r="AA53" s="45" t="n">
        <f aca="false">AA50*365*AA51+(AA52*365*AA50*assumptions!AA$34)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 t="s">
        <v>25</v>
      </c>
      <c r="B54" s="62" t="n">
        <v>0</v>
      </c>
      <c r="C54" s="0" t="n">
        <f aca="false">+C50*$B$12*assumptions!C$34*DCF!D$28</f>
        <v>0</v>
      </c>
      <c r="D54" s="0" t="n">
        <f aca="false">+D50*$B$12*assumptions!D$34*DCF!E$28</f>
        <v>0</v>
      </c>
      <c r="E54" s="0" t="n">
        <f aca="false">+E50*$B$12*assumptions!E$34*DCF!F$28</f>
        <v>0</v>
      </c>
      <c r="F54" s="0" t="n">
        <f aca="false">+F50*$B$12*assumptions!F$34*DCF!G$28</f>
        <v>0</v>
      </c>
      <c r="G54" s="0" t="n">
        <f aca="false">+G50*$B$12*assumptions!G$34*DCF!H$28</f>
        <v>0</v>
      </c>
      <c r="H54" s="0" t="n">
        <f aca="false">+H50*$B$12*assumptions!H$34*DCF!I$28</f>
        <v>0</v>
      </c>
      <c r="I54" s="0" t="n">
        <f aca="false">+I50*$B$12*assumptions!I$34*DCF!J$28</f>
        <v>0</v>
      </c>
      <c r="J54" s="0" t="n">
        <f aca="false">+J50*$B$12*assumptions!J$34*DCF!K$28</f>
        <v>0</v>
      </c>
      <c r="K54" s="0" t="n">
        <f aca="false">+K50*$B$12*assumptions!K$34*DCF!L$28</f>
        <v>0</v>
      </c>
      <c r="L54" s="0" t="n">
        <f aca="false">+L50*$B$12*assumptions!$L$34*DCF!M$28</f>
        <v>0</v>
      </c>
      <c r="M54" s="0" t="n">
        <f aca="false">+M50*$B$12*assumptions!$L$34*DCF!N$28</f>
        <v>0</v>
      </c>
      <c r="N54" s="0" t="n">
        <f aca="false">+N50*$B$12*assumptions!$L$34*DCF!O$28</f>
        <v>0</v>
      </c>
      <c r="O54" s="0" t="n">
        <f aca="false">+O50*$B$12*assumptions!$L$34*DCF!P$28</f>
        <v>0</v>
      </c>
      <c r="P54" s="0" t="n">
        <f aca="false">+P50*$B$12*assumptions!$L$34*DCF!Q$28</f>
        <v>0</v>
      </c>
      <c r="Q54" s="0" t="n">
        <f aca="false">+Q50*$B$12*assumptions!$L$34*DCF!R$28</f>
        <v>0</v>
      </c>
      <c r="R54" s="0" t="n">
        <f aca="false">+R50*$B$12*assumptions!$L$34*DCF!S$28</f>
        <v>0</v>
      </c>
      <c r="S54" s="0" t="n">
        <f aca="false">+S50*$B$12*assumptions!$L$34*DCF!T$28</f>
        <v>0</v>
      </c>
      <c r="T54" s="0" t="n">
        <f aca="false">+T50*$B$12*assumptions!$L$34*DCF!U$28</f>
        <v>0</v>
      </c>
      <c r="U54" s="0" t="n">
        <f aca="false">+U50*$B$12*assumptions!$L$34*DCF!V$28</f>
        <v>0</v>
      </c>
      <c r="V54" s="0" t="n">
        <f aca="false">+V50*$B$12*assumptions!$L$34*DCF!W$28</f>
        <v>0</v>
      </c>
      <c r="W54" s="0" t="n">
        <f aca="false">+W50*$B$12*assumptions!$L$34*DCF!X$28</f>
        <v>0</v>
      </c>
      <c r="X54" s="0" t="n">
        <f aca="false">+X50*$B$12*assumptions!$L$34*DCF!Y$28</f>
        <v>0</v>
      </c>
      <c r="Y54" s="0" t="n">
        <f aca="false">+Y50*$B$12*assumptions!$L$34*DCF!Z$28</f>
        <v>0</v>
      </c>
      <c r="Z54" s="0" t="n">
        <f aca="false">+Z50*$B$12*assumptions!$L$34*DCF!AA$28</f>
        <v>0</v>
      </c>
      <c r="AA54" s="0" t="n">
        <f aca="false">+AA50*$B$12*assumptions!$L$34*DCF!AB$28</f>
        <v>0</v>
      </c>
      <c r="AB54" s="0" t="n">
        <f aca="false">SUM(C54:V54)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</row>
    <row r="56" customFormat="false" ht="12.75" hidden="false" customHeight="false" outlineLevel="0" collapsed="false">
      <c r="A56" s="0" t="s">
        <v>83</v>
      </c>
      <c r="B56" s="0" t="s">
        <v>74</v>
      </c>
      <c r="C56" s="47" t="n">
        <f aca="false">+C50+C44+C38+C32+C26+C20+C14+C7</f>
        <v>140</v>
      </c>
      <c r="D56" s="47" t="n">
        <f aca="false">D7+D14+D20+D26+D32+D38+D50+D44</f>
        <v>140</v>
      </c>
      <c r="E56" s="47" t="n">
        <f aca="false">E7+E14+E20+E26+E32+E38+E50+E44</f>
        <v>140</v>
      </c>
      <c r="F56" s="47" t="n">
        <f aca="false">F7+F14+F20+F26+F32+F38+F50+F44</f>
        <v>140</v>
      </c>
      <c r="G56" s="47" t="n">
        <f aca="false">G7+G14+G20+G26+G32+G38+G50+G44</f>
        <v>140</v>
      </c>
      <c r="H56" s="47" t="n">
        <f aca="false">H7+H14+H20+H26+H32+H38+H50+H44</f>
        <v>140</v>
      </c>
      <c r="I56" s="47" t="n">
        <f aca="false">I7+I14+I20+I26+I32+I38+I50+I44</f>
        <v>140</v>
      </c>
      <c r="J56" s="47" t="n">
        <f aca="false">J7+J14+J20+J26+J32+J38+J50+J44</f>
        <v>140</v>
      </c>
      <c r="K56" s="47" t="n">
        <f aca="false">K7+K14+K20+K26+K32+K38+K50+K44</f>
        <v>140</v>
      </c>
      <c r="L56" s="47" t="n">
        <f aca="false">L7+L14+L20+L26+L32+L38+L50+L44</f>
        <v>140</v>
      </c>
      <c r="M56" s="47" t="n">
        <f aca="false">M7+M14+M20+M26+M32+M38+M50+M44</f>
        <v>140</v>
      </c>
      <c r="N56" s="47" t="n">
        <f aca="false">N7+N14+N20+N26+N32+N38+N50+N44</f>
        <v>140</v>
      </c>
      <c r="O56" s="47" t="n">
        <f aca="false">O7+O14+O20+O26+O32+O38+O50+O44</f>
        <v>140</v>
      </c>
      <c r="P56" s="47" t="n">
        <f aca="false">P7+P14+P20+P26+P32+P38+P50+P44</f>
        <v>140</v>
      </c>
      <c r="Q56" s="47" t="n">
        <f aca="false">Q7+Q14+Q20+Q26+Q32+Q38+Q50+Q44</f>
        <v>140</v>
      </c>
      <c r="R56" s="47" t="n">
        <f aca="false">R7+R14+R20+R26+R32+R38+R50+R44</f>
        <v>140</v>
      </c>
      <c r="S56" s="47" t="n">
        <f aca="false">S7+S14+S20+S26+S32+S38+S50+S44</f>
        <v>140</v>
      </c>
      <c r="T56" s="47" t="n">
        <f aca="false">T7+T14+T20+T26+T32+T38+T50+T44</f>
        <v>140</v>
      </c>
      <c r="U56" s="47" t="n">
        <f aca="false">U7+U14+U20+U26+U32+U38+U50+U44</f>
        <v>140</v>
      </c>
      <c r="V56" s="47" t="n">
        <f aca="false">V7+V14+V20+V26+V32+V38+V50+V44</f>
        <v>140</v>
      </c>
      <c r="W56" s="47" t="n">
        <f aca="false">W7+W14+W20+W26+W32+W38+W50+W44</f>
        <v>140</v>
      </c>
      <c r="X56" s="47" t="n">
        <f aca="false">X7+X14+X20+X26+X32+X38+X50+X44</f>
        <v>140</v>
      </c>
      <c r="Y56" s="47" t="n">
        <f aca="false">Y7+Y14+Y20+Y26+Y32+Y38+Y50+Y44</f>
        <v>140</v>
      </c>
      <c r="Z56" s="47" t="n">
        <f aca="false">Z7+Z14+Z20+Z26+Z32+Z38+Z50+Z44</f>
        <v>140</v>
      </c>
      <c r="AA56" s="47" t="n">
        <f aca="false">AA7+AA14+AA20+AA26+AA32+AA38+AA50+AA44</f>
        <v>140</v>
      </c>
      <c r="AB56" s="0" t="n">
        <f aca="false">SUM(C56:V56)</f>
        <v>2800</v>
      </c>
    </row>
    <row r="57" customFormat="false" ht="12.75" hidden="false" customHeight="false" outlineLevel="0" collapsed="false">
      <c r="A57" s="0"/>
      <c r="B57" s="0" t="s">
        <v>84</v>
      </c>
      <c r="C57" s="0" t="n">
        <f aca="false">C58/(C56*365)</f>
        <v>0.364042019547057</v>
      </c>
      <c r="D57" s="0" t="n">
        <f aca="false">D58/(D56*365)</f>
        <v>0.364466985065469</v>
      </c>
      <c r="E57" s="0" t="n">
        <f aca="false">E58/(E56*365)</f>
        <v>0.363646439665959</v>
      </c>
      <c r="F57" s="0" t="n">
        <f aca="false">F58/(F56*365)</f>
        <v>0.364485984421889</v>
      </c>
      <c r="G57" s="0" t="n">
        <f aca="false">G58/(G56*365)</f>
        <v>0.364596521800566</v>
      </c>
      <c r="H57" s="0" t="n">
        <f aca="false">H58/(H56*365)</f>
        <v>0.364415048638959</v>
      </c>
      <c r="I57" s="0" t="n">
        <f aca="false">I58/(I56*365)</f>
        <v>0.364682705507137</v>
      </c>
      <c r="J57" s="0" t="n">
        <f aca="false">J58/(J56*365)</f>
        <v>0.364237716917878</v>
      </c>
      <c r="K57" s="0" t="n">
        <f aca="false">K58/(K56*365)</f>
        <v>0.364637079246079</v>
      </c>
      <c r="L57" s="0" t="n">
        <f aca="false">L58/(L56*365)</f>
        <v>0.363975216054451</v>
      </c>
      <c r="M57" s="0" t="n">
        <f aca="false">M58/(M56*365)</f>
        <v>0.364629287476044</v>
      </c>
      <c r="N57" s="0" t="n">
        <f aca="false">N58/(N56*365)</f>
        <v>0.364184467069957</v>
      </c>
      <c r="O57" s="0" t="n">
        <f aca="false">O58/(O56*365)</f>
        <v>0.364578208285152</v>
      </c>
      <c r="P57" s="0" t="n">
        <f aca="false">P58/(P56*365)</f>
        <v>0.364468295944822</v>
      </c>
      <c r="Q57" s="0" t="n">
        <f aca="false">Q58/(Q56*365)</f>
        <v>0.364043512582141</v>
      </c>
      <c r="R57" s="0" t="n">
        <f aca="false">R58/(R56*365)</f>
        <v>0.364043512582141</v>
      </c>
      <c r="S57" s="0" t="n">
        <f aca="false">S58/(S56*365)</f>
        <v>0.364043512582141</v>
      </c>
      <c r="T57" s="0" t="n">
        <f aca="false">T58/(T56*365)</f>
        <v>0.364043512582141</v>
      </c>
      <c r="U57" s="0" t="n">
        <f aca="false">U58/(U56*365)</f>
        <v>0.364043512582141</v>
      </c>
      <c r="V57" s="0" t="n">
        <f aca="false">V58/(V56*365)</f>
        <v>0.364043512582141</v>
      </c>
      <c r="W57" s="0" t="n">
        <f aca="false">W58/(W56*365)</f>
        <v>0.3453</v>
      </c>
      <c r="X57" s="0" t="n">
        <f aca="false">X58/(X56*365)</f>
        <v>0.3453</v>
      </c>
      <c r="Y57" s="0" t="n">
        <f aca="false">Y58/(Y56*365)</f>
        <v>0.3453</v>
      </c>
      <c r="Z57" s="0" t="n">
        <f aca="false">Z58/(Z56*365)</f>
        <v>0.3453</v>
      </c>
      <c r="AA57" s="0" t="n">
        <f aca="false">AA58/(AA56*365)</f>
        <v>0.3453</v>
      </c>
      <c r="AB57" s="0" t="n">
        <f aca="false">AB58/(AB56*365)</f>
        <v>0.364265352556713</v>
      </c>
    </row>
    <row r="58" customFormat="false" ht="12.75" hidden="false" customHeight="false" outlineLevel="0" collapsed="false">
      <c r="A58" s="0"/>
      <c r="B58" s="0" t="s">
        <v>78</v>
      </c>
      <c r="C58" s="63" t="n">
        <f aca="false">C11+C17+C23+C29+C35+C41+C47+C53</f>
        <v>18602.5471988546</v>
      </c>
      <c r="D58" s="63" t="n">
        <f aca="false">D11+D17+D23+D29+D35+D41+D47+D53</f>
        <v>18624.2629368455</v>
      </c>
      <c r="E58" s="63" t="n">
        <f aca="false">E11+E17+E23+E29+E35+E41+E47+E53</f>
        <v>18582.3330669305</v>
      </c>
      <c r="F58" s="63" t="n">
        <f aca="false">F11+F17+F23+F29+F35+F41+F47+F53</f>
        <v>18625.2338039585</v>
      </c>
      <c r="G58" s="63" t="n">
        <f aca="false">G11+G17+G23+G29+G35+G41+G47+G53</f>
        <v>18630.8822640089</v>
      </c>
      <c r="H58" s="63" t="n">
        <f aca="false">H11+H17+H23+H29+H35+H41+H47+H53</f>
        <v>18621.6089854508</v>
      </c>
      <c r="I58" s="63" t="n">
        <f aca="false">I11+I17+I23+I29+I35+I41+I47+I53</f>
        <v>18635.2862514147</v>
      </c>
      <c r="J58" s="63" t="n">
        <f aca="false">J11+J17+J23+J29+J35+J41+J47+J53</f>
        <v>18612.5473345035</v>
      </c>
      <c r="K58" s="63" t="n">
        <f aca="false">K11+K17+K23+K29+K35+K41+K47+K53</f>
        <v>18632.9547494746</v>
      </c>
      <c r="L58" s="63" t="n">
        <f aca="false">L11+L17+L23+L29+L35+L41+L47+L53</f>
        <v>18599.1335403825</v>
      </c>
      <c r="M58" s="63" t="n">
        <f aca="false">M11+M17+M23+M29+M35+M41+M47+M53</f>
        <v>18632.5565900258</v>
      </c>
      <c r="N58" s="63" t="n">
        <f aca="false">N11+N17+N23+N29+N35+N41+N47+N53</f>
        <v>18609.8262672748</v>
      </c>
      <c r="O58" s="63" t="n">
        <f aca="false">O11+O17+O23+O29+O35+O41+O47+O53</f>
        <v>18629.9464433713</v>
      </c>
      <c r="P58" s="63" t="n">
        <f aca="false">P11+P17+P23+P29+P35+P41+P47+P53</f>
        <v>18624.3299227804</v>
      </c>
      <c r="Q58" s="63" t="n">
        <f aca="false">Q11+Q17+Q23+Q29+Q35+Q41+Q47+Q53</f>
        <v>18602.6234929474</v>
      </c>
      <c r="R58" s="63" t="n">
        <f aca="false">R11+R17+R23+R29+R35+R41+R47+R53</f>
        <v>18602.6234929474</v>
      </c>
      <c r="S58" s="63" t="n">
        <f aca="false">S11+S17+S23+S29+S35+S41+S47+S53</f>
        <v>18602.6234929474</v>
      </c>
      <c r="T58" s="63" t="n">
        <f aca="false">T11+T17+T23+T29+T35+T41+T47+T53</f>
        <v>18602.6234929474</v>
      </c>
      <c r="U58" s="63" t="n">
        <f aca="false">U11+U17+U23+U29+U35+U41+U47+U53</f>
        <v>18602.6234929474</v>
      </c>
      <c r="V58" s="63" t="n">
        <f aca="false">V11+V17+V23+V29+V35+V41+V47+V53</f>
        <v>18602.6234929474</v>
      </c>
      <c r="W58" s="63" t="n">
        <f aca="false">W11+W17+W23+W29+W35+W41+W47+W53</f>
        <v>17644.83</v>
      </c>
      <c r="X58" s="63" t="n">
        <f aca="false">X11+X17+X23+X29+X35+X41+X47+X53</f>
        <v>17644.83</v>
      </c>
      <c r="Y58" s="63" t="n">
        <f aca="false">Y11+Y17+Y23+Y29+Y35+Y41+Y47+Y53</f>
        <v>17644.83</v>
      </c>
      <c r="Z58" s="63" t="n">
        <f aca="false">Z11+Z17+Z23+Z29+Z35+Z41+Z47+Z53</f>
        <v>17644.83</v>
      </c>
      <c r="AA58" s="63" t="n">
        <f aca="false">AA11+AA17+AA23+AA29+AA35+AA41+AA47+AA53</f>
        <v>17644.83</v>
      </c>
      <c r="AB58" s="0" t="n">
        <f aca="false">SUM(C58:V58)</f>
        <v>372279.190312961</v>
      </c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</row>
    <row r="59" customFormat="false" ht="12.75" hidden="false" customHeight="false" outlineLevel="0" collapsed="false">
      <c r="A59" s="0" t="s">
        <v>25</v>
      </c>
      <c r="B59" s="62"/>
      <c r="C59" s="65" t="n">
        <f aca="false">C12+C18+C24+C30+C36+C42+C48+C54</f>
        <v>5.8568811084554</v>
      </c>
      <c r="D59" s="65" t="n">
        <f aca="false">D12+D18+D24+D30+D36+D42+D48+D54</f>
        <v>5.98968283295913</v>
      </c>
      <c r="E59" s="65" t="n">
        <f aca="false">E12+E18+E24+E30+E36+E42+E48+E54</f>
        <v>5.73326239561227</v>
      </c>
      <c r="F59" s="65" t="n">
        <f aca="false">F12+F18+F24+F30+F36+F42+F48+F54</f>
        <v>5.99562013184029</v>
      </c>
      <c r="G59" s="65" t="n">
        <f aca="false">G12+G18+G24+G30+G36+G42+G48+G54</f>
        <v>6.03016306267699</v>
      </c>
      <c r="H59" s="65" t="n">
        <f aca="false">H12+H18+H24+H30+H36+H42+H48+H54</f>
        <v>5.97345269967455</v>
      </c>
      <c r="I59" s="65" t="n">
        <f aca="false">I12+I18+I24+I30+I36+I42+I48+I54</f>
        <v>6.05709547098037</v>
      </c>
      <c r="J59" s="65" t="n">
        <f aca="false">J12+J18+J24+J30+J36+J42+J48+J54</f>
        <v>5.91803653683676</v>
      </c>
      <c r="K59" s="65" t="n">
        <f aca="false">K12+K18+K24+K30+K36+K42+K48+K54</f>
        <v>6.04283726439976</v>
      </c>
      <c r="L59" s="65" t="n">
        <f aca="false">L12+L18+L24+L30+L36+L42+L48+L54</f>
        <v>5.83600501701598</v>
      </c>
      <c r="M59" s="65" t="n">
        <f aca="false">M12+M18+M24+M30+M36+M42+M48+M54</f>
        <v>6.04040233626376</v>
      </c>
      <c r="N59" s="65" t="n">
        <f aca="false">N12+N18+N24+N30+N36+N42+N48+N54</f>
        <v>5.90139595936141</v>
      </c>
      <c r="O59" s="65" t="n">
        <f aca="false">O12+O18+O24+O30+O36+O42+O48+O54</f>
        <v>6.02444008910998</v>
      </c>
      <c r="P59" s="65" t="n">
        <f aca="false">P12+P18+P24+P30+P36+P42+P48+P54</f>
        <v>5.99009248275686</v>
      </c>
      <c r="Q59" s="65" t="n">
        <f aca="false">Q12+Q18+Q24+Q30+Q36+Q42+Q48+Q54</f>
        <v>5.85734768191911</v>
      </c>
      <c r="R59" s="65" t="n">
        <f aca="false">R12+R18+R24+R30+R36+R42+R48+R54</f>
        <v>5.85734768191911</v>
      </c>
      <c r="S59" s="65" t="n">
        <f aca="false">S12+S18+S24+S30+S36+S42+S48+S54</f>
        <v>5.85734768191911</v>
      </c>
      <c r="T59" s="65" t="n">
        <f aca="false">T12+T18+T24+T30+T36+T42+T48+T54</f>
        <v>5.85734768191911</v>
      </c>
      <c r="U59" s="65" t="n">
        <f aca="false">U12+U18+U24+U30+U36+U42+U48+U54</f>
        <v>5.85734768191911</v>
      </c>
      <c r="V59" s="65" t="n">
        <f aca="false">V12+V18+V24+V30+V36+V42+V48+V54</f>
        <v>5.85734768191911</v>
      </c>
      <c r="W59" s="65" t="n">
        <f aca="false">W12+W18+W24+W30+W36+W42+W48+W54</f>
        <v>0</v>
      </c>
      <c r="X59" s="65" t="n">
        <f aca="false">X12+X18+X24+X30+X36+X42+X48+X54</f>
        <v>0</v>
      </c>
      <c r="Y59" s="65" t="n">
        <f aca="false">Y12+Y18+Y24+Y30+Y36+Y42+Y48+Y54</f>
        <v>0</v>
      </c>
      <c r="Z59" s="65" t="n">
        <f aca="false">Z12+Z18+Z24+Z30+Z36+Z42+Z48+Z54</f>
        <v>0</v>
      </c>
      <c r="AA59" s="65" t="n">
        <f aca="false">AA12+AA18+AA24+AA30+AA36+AA42+AA48+AA54</f>
        <v>0</v>
      </c>
      <c r="AB59" s="0" t="n">
        <f aca="false">AB12+AB18+AB24+AB30+AB36+AB42+AB54</f>
        <v>118.533453479458</v>
      </c>
    </row>
    <row r="61" customFormat="false" ht="12.75" hidden="false" customHeight="false" outlineLevel="0" collapsed="false">
      <c r="A61" s="66" t="s">
        <v>85</v>
      </c>
      <c r="C61" s="64" t="n">
        <f aca="false">(+C59*365)*assumptions!C37</f>
        <v>8795.27364295434</v>
      </c>
      <c r="D61" s="64" t="n">
        <f aca="false">(+D59*365)*assumptions!D37</f>
        <v>6669.94750423302</v>
      </c>
      <c r="E61" s="64" t="n">
        <f aca="false">+D61</f>
        <v>6669.94750423302</v>
      </c>
      <c r="F61" s="64" t="n">
        <f aca="false">+E61</f>
        <v>6669.94750423302</v>
      </c>
      <c r="G61" s="64" t="n">
        <f aca="false">+F61</f>
        <v>6669.94750423302</v>
      </c>
      <c r="H61" s="64" t="n">
        <f aca="false">+G61</f>
        <v>6669.94750423302</v>
      </c>
      <c r="I61" s="64" t="n">
        <f aca="false">+H61</f>
        <v>6669.94750423302</v>
      </c>
      <c r="J61" s="64" t="n">
        <f aca="false">+I61</f>
        <v>6669.94750423302</v>
      </c>
      <c r="K61" s="64" t="n">
        <f aca="false">+J61</f>
        <v>6669.94750423302</v>
      </c>
      <c r="L61" s="64" t="n">
        <f aca="false">+K61</f>
        <v>6669.94750423302</v>
      </c>
      <c r="M61" s="64" t="n">
        <f aca="false">+L61</f>
        <v>6669.94750423302</v>
      </c>
      <c r="N61" s="64" t="n">
        <f aca="false">+M61</f>
        <v>6669.94750423302</v>
      </c>
      <c r="O61" s="64" t="n">
        <f aca="false">+N61</f>
        <v>6669.94750423302</v>
      </c>
      <c r="P61" s="64" t="n">
        <f aca="false">+O61</f>
        <v>6669.94750423302</v>
      </c>
      <c r="Q61" s="64" t="n">
        <f aca="false">+P61</f>
        <v>6669.94750423302</v>
      </c>
      <c r="R61" s="64" t="n">
        <f aca="false">+Q61</f>
        <v>6669.94750423302</v>
      </c>
      <c r="S61" s="64" t="n">
        <f aca="false">+R61</f>
        <v>6669.94750423302</v>
      </c>
      <c r="T61" s="64" t="n">
        <f aca="false">+S61</f>
        <v>6669.94750423302</v>
      </c>
      <c r="U61" s="64" t="n">
        <f aca="false">+T61</f>
        <v>6669.94750423302</v>
      </c>
      <c r="V61" s="64" t="n">
        <f aca="false">+U61</f>
        <v>6669.94750423302</v>
      </c>
      <c r="W61" s="64" t="n">
        <f aca="false">+V61</f>
        <v>6669.94750423302</v>
      </c>
      <c r="X61" s="64" t="n">
        <f aca="false">+W61</f>
        <v>6669.94750423302</v>
      </c>
      <c r="Y61" s="64" t="n">
        <f aca="false">+X61</f>
        <v>6669.94750423302</v>
      </c>
      <c r="Z61" s="64" t="n">
        <f aca="false">+Y61</f>
        <v>6669.94750423302</v>
      </c>
      <c r="AA61" s="64" t="n">
        <f aca="false">+Z61</f>
        <v>6669.94750423302</v>
      </c>
      <c r="AB61" s="67" t="n">
        <f aca="false">SUM(C61:Q61)</f>
        <v>102174.538702217</v>
      </c>
    </row>
    <row r="64" customFormat="false" ht="12.75" hidden="false" customHeight="false" outlineLevel="0" collapsed="false">
      <c r="C64" s="68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9" activeCellId="0" sqref="B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9" width="5.41"/>
    <col collapsed="false" customWidth="true" hidden="false" outlineLevel="0" max="2" min="2" style="69" width="24.99"/>
    <col collapsed="false" customWidth="true" hidden="false" outlineLevel="0" max="3" min="3" style="0" width="10.71"/>
    <col collapsed="false" customWidth="true" hidden="false" outlineLevel="0" max="4" min="4" style="0" width="14.28"/>
    <col collapsed="false" customWidth="true" hidden="false" outlineLevel="0" max="5" min="5" style="0" width="10.71"/>
    <col collapsed="false" customWidth="true" hidden="false" outlineLevel="0" max="10" min="6" style="0" width="10.28"/>
    <col collapsed="false" customWidth="true" hidden="false" outlineLevel="0" max="18" min="11" style="0" width="9.85"/>
  </cols>
  <sheetData>
    <row r="1" customFormat="false" ht="15" hidden="false" customHeight="true" outlineLevel="0" collapsed="false">
      <c r="A1" s="70" t="s">
        <v>86</v>
      </c>
      <c r="B1" s="70"/>
    </row>
    <row r="2" customFormat="false" ht="15" hidden="false" customHeight="true" outlineLevel="0" collapsed="false">
      <c r="A2" s="70"/>
      <c r="B2" s="70"/>
    </row>
    <row r="3" customFormat="false" ht="15" hidden="false" customHeight="true" outlineLevel="0" collapsed="false">
      <c r="A3" s="70"/>
      <c r="B3" s="70"/>
    </row>
    <row r="4" customFormat="false" ht="25.5" hidden="false" customHeight="true" outlineLevel="0" collapsed="false">
      <c r="A4" s="71" t="s">
        <v>87</v>
      </c>
      <c r="B4" s="71"/>
      <c r="C4" s="71" t="s">
        <v>88</v>
      </c>
      <c r="D4" s="72" t="s">
        <v>89</v>
      </c>
      <c r="E4" s="72" t="s">
        <v>90</v>
      </c>
      <c r="F4" s="72" t="s">
        <v>91</v>
      </c>
      <c r="G4" s="72" t="s">
        <v>92</v>
      </c>
      <c r="H4" s="72" t="s">
        <v>93</v>
      </c>
      <c r="I4" s="72" t="s">
        <v>94</v>
      </c>
      <c r="J4" s="72" t="s">
        <v>95</v>
      </c>
      <c r="K4" s="72" t="s">
        <v>96</v>
      </c>
      <c r="L4" s="72" t="s">
        <v>97</v>
      </c>
      <c r="M4" s="72" t="s">
        <v>98</v>
      </c>
      <c r="N4" s="72" t="s">
        <v>99</v>
      </c>
      <c r="O4" s="72" t="s">
        <v>100</v>
      </c>
      <c r="P4" s="72" t="s">
        <v>101</v>
      </c>
      <c r="Q4" s="72" t="s">
        <v>102</v>
      </c>
      <c r="R4" s="72" t="s">
        <v>103</v>
      </c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</row>
    <row r="5" customFormat="false" ht="13.5" hidden="false" customHeight="true" outlineLevel="0" collapsed="false">
      <c r="A5" s="73"/>
      <c r="B5" s="73"/>
      <c r="C5" s="72"/>
    </row>
    <row r="6" customFormat="false" ht="12.75" hidden="false" customHeight="false" outlineLevel="0" collapsed="false">
      <c r="A6" s="69" t="n">
        <v>1</v>
      </c>
      <c r="B6" s="69" t="s">
        <v>104</v>
      </c>
      <c r="C6" s="74" t="n">
        <f aca="false">NPV(0.1076,E6:R6)+D6</f>
        <v>13658.8477219957</v>
      </c>
      <c r="D6" s="75" t="n">
        <f aca="false">+DCF!D43</f>
        <v>1442</v>
      </c>
      <c r="E6" s="75" t="n">
        <f aca="false">+D6*$C$57</f>
        <v>1485.26</v>
      </c>
      <c r="F6" s="75" t="n">
        <f aca="false">+E6*$C$57</f>
        <v>1529.8178</v>
      </c>
      <c r="G6" s="75" t="n">
        <f aca="false">+F6*$C$57</f>
        <v>1575.712334</v>
      </c>
      <c r="H6" s="75" t="n">
        <f aca="false">+G6*$C$57</f>
        <v>1622.98370402</v>
      </c>
      <c r="I6" s="75" t="n">
        <f aca="false">+H6*$C$57</f>
        <v>1671.6732151406</v>
      </c>
      <c r="J6" s="75" t="n">
        <f aca="false">+I6*$C$57</f>
        <v>1721.82341159482</v>
      </c>
      <c r="K6" s="75" t="n">
        <f aca="false">+J6*$C$57</f>
        <v>1773.47811394266</v>
      </c>
      <c r="L6" s="75" t="n">
        <f aca="false">+K6*$C$57</f>
        <v>1826.68245736094</v>
      </c>
      <c r="M6" s="75" t="n">
        <f aca="false">+L6*$C$57</f>
        <v>1881.48293108177</v>
      </c>
      <c r="N6" s="75" t="n">
        <f aca="false">+M6*$C$57</f>
        <v>1937.92741901422</v>
      </c>
      <c r="O6" s="75" t="n">
        <f aca="false">+N6*$C$57</f>
        <v>1996.06524158465</v>
      </c>
      <c r="P6" s="75" t="n">
        <f aca="false">+O6*$C$57</f>
        <v>2055.94719883219</v>
      </c>
      <c r="Q6" s="75" t="n">
        <f aca="false">+P6*$C$57</f>
        <v>2117.62561479716</v>
      </c>
      <c r="R6" s="75" t="n">
        <f aca="false">+Q6*$C$57</f>
        <v>2181.15438324107</v>
      </c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customFormat="false" ht="12.75" hidden="false" customHeight="false" outlineLevel="0" collapsed="false">
      <c r="A7" s="69" t="n">
        <v>2</v>
      </c>
      <c r="B7" s="69" t="s">
        <v>105</v>
      </c>
      <c r="C7" s="74" t="n">
        <f aca="false">NPV(0.1076,E7:R7)+D7</f>
        <v>0</v>
      </c>
      <c r="D7" s="76" t="n">
        <f aca="false">+DCF!D40</f>
        <v>0</v>
      </c>
      <c r="E7" s="76" t="n">
        <f aca="false">+DCF!E40</f>
        <v>0</v>
      </c>
      <c r="F7" s="76" t="n">
        <f aca="false">+DCF!F40</f>
        <v>0</v>
      </c>
      <c r="G7" s="76" t="n">
        <f aca="false">+DCF!G40</f>
        <v>0</v>
      </c>
      <c r="H7" s="76" t="n">
        <f aca="false">+DCF!H40</f>
        <v>0</v>
      </c>
      <c r="I7" s="76" t="n">
        <f aca="false">+DCF!I40</f>
        <v>0</v>
      </c>
      <c r="J7" s="76" t="n">
        <f aca="false">+DCF!J40</f>
        <v>0</v>
      </c>
      <c r="K7" s="76" t="n">
        <f aca="false">+DCF!K40</f>
        <v>0</v>
      </c>
      <c r="L7" s="76" t="n">
        <f aca="false">+DCF!L40</f>
        <v>0</v>
      </c>
      <c r="M7" s="76" t="n">
        <f aca="false">+DCF!M40</f>
        <v>0</v>
      </c>
      <c r="N7" s="76" t="n">
        <f aca="false">+DCF!N40</f>
        <v>0</v>
      </c>
      <c r="O7" s="76" t="n">
        <f aca="false">+DCF!O40</f>
        <v>0</v>
      </c>
      <c r="P7" s="76" t="n">
        <f aca="false">+DCF!P40</f>
        <v>0</v>
      </c>
      <c r="Q7" s="76" t="n">
        <f aca="false">+DCF!Q40</f>
        <v>0</v>
      </c>
      <c r="R7" s="76" t="n">
        <f aca="false">+DCF!R40</f>
        <v>0</v>
      </c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customFormat="false" ht="12.75" hidden="false" customHeight="false" outlineLevel="0" collapsed="false">
      <c r="A8" s="69" t="n">
        <v>3</v>
      </c>
      <c r="B8" s="69" t="s">
        <v>106</v>
      </c>
      <c r="C8" s="74" t="n">
        <f aca="false">NPV(0.1076,E8:R8)+D8</f>
        <v>22724.7733670356</v>
      </c>
      <c r="D8" s="77" t="n">
        <v>282.457996492689</v>
      </c>
      <c r="E8" s="77" t="n">
        <v>914.792222917806</v>
      </c>
      <c r="F8" s="77" t="n">
        <v>1488.68059610065</v>
      </c>
      <c r="G8" s="77" t="n">
        <v>2009.93471354255</v>
      </c>
      <c r="H8" s="77" t="n">
        <v>2483.18647879231</v>
      </c>
      <c r="I8" s="77" t="n">
        <v>2912.47674731903</v>
      </c>
      <c r="J8" s="77" t="n">
        <v>3319.50538613973</v>
      </c>
      <c r="K8" s="77" t="n">
        <v>3723.61493045828</v>
      </c>
      <c r="L8" s="77" t="n">
        <v>4125.30652129943</v>
      </c>
      <c r="M8" s="77" t="n">
        <v>4523.31253092344</v>
      </c>
      <c r="N8" s="77" t="n">
        <v>4918.71748102921</v>
      </c>
      <c r="O8" s="77" t="n">
        <v>5310.24825069578</v>
      </c>
      <c r="P8" s="77" t="n">
        <v>5698.9837036454</v>
      </c>
      <c r="Q8" s="77" t="n">
        <v>6083.64489124112</v>
      </c>
      <c r="R8" s="77" t="n">
        <v>6291.04537215299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</row>
    <row r="9" customFormat="false" ht="12.75" hidden="false" customHeight="false" outlineLevel="0" collapsed="false">
      <c r="A9" s="69" t="n">
        <v>4</v>
      </c>
      <c r="B9" s="69" t="s">
        <v>107</v>
      </c>
      <c r="C9" s="74" t="n">
        <f aca="false">NPV(0.1076,E9:R9)+D9</f>
        <v>6510.44124765357</v>
      </c>
      <c r="D9" s="77" t="n">
        <f aca="false">+assumptions!B30*0.012</f>
        <v>806.620327185189</v>
      </c>
      <c r="E9" s="77" t="n">
        <f aca="false">+D9</f>
        <v>806.620327185189</v>
      </c>
      <c r="F9" s="77" t="n">
        <f aca="false">+E9</f>
        <v>806.620327185189</v>
      </c>
      <c r="G9" s="77" t="n">
        <f aca="false">+F9</f>
        <v>806.620327185189</v>
      </c>
      <c r="H9" s="77" t="n">
        <f aca="false">+G9</f>
        <v>806.620327185189</v>
      </c>
      <c r="I9" s="77" t="n">
        <f aca="false">+H9</f>
        <v>806.620327185189</v>
      </c>
      <c r="J9" s="77" t="n">
        <f aca="false">+I9</f>
        <v>806.620327185189</v>
      </c>
      <c r="K9" s="77" t="n">
        <f aca="false">+J9</f>
        <v>806.620327185189</v>
      </c>
      <c r="L9" s="77" t="n">
        <f aca="false">+K9</f>
        <v>806.620327185189</v>
      </c>
      <c r="M9" s="77" t="n">
        <f aca="false">+L9</f>
        <v>806.620327185189</v>
      </c>
      <c r="N9" s="77" t="n">
        <f aca="false">+M9</f>
        <v>806.620327185189</v>
      </c>
      <c r="O9" s="77" t="n">
        <f aca="false">+N9</f>
        <v>806.620327185189</v>
      </c>
      <c r="P9" s="77" t="n">
        <f aca="false">+O9</f>
        <v>806.620327185189</v>
      </c>
      <c r="Q9" s="77" t="n">
        <f aca="false">+P9</f>
        <v>806.620327185189</v>
      </c>
      <c r="R9" s="77" t="n">
        <f aca="false">+Q9</f>
        <v>806.620327185189</v>
      </c>
      <c r="S9" s="78" t="n">
        <f aca="false">SUM(D14:R14)/SUM(D23:R23)</f>
        <v>0.376911215760129</v>
      </c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</row>
    <row r="10" customFormat="false" ht="12.75" hidden="false" customHeight="false" outlineLevel="0" collapsed="false">
      <c r="A10" s="69" t="n">
        <v>5</v>
      </c>
      <c r="B10" s="69" t="s">
        <v>108</v>
      </c>
      <c r="C10" s="74" t="n">
        <f aca="false">NPV(0.1076,E10:R10)+D10</f>
        <v>33722.4769849131</v>
      </c>
      <c r="D10" s="77" t="n">
        <f aca="false">+D11*(0.0525/(1-0.0525))+(D11-D11*0.0525/(1-0.0525))*0.35/(1-0.35)</f>
        <v>5128.30747899164</v>
      </c>
      <c r="E10" s="77" t="n">
        <f aca="false">+E11*(0.0525/(1-0.0525))+(E11-E11*0.0525/(1-0.0525))*0.35/(1-0.35)</f>
        <v>4899.46696770413</v>
      </c>
      <c r="F10" s="77" t="n">
        <f aca="false">+F11*(0.0525/(1-0.0525))+(F11-F11*0.0525/(1-0.0525))*0.35/(1-0.35)</f>
        <v>4689.66476711969</v>
      </c>
      <c r="G10" s="77" t="n">
        <f aca="false">+G11*(0.0525/(1-0.0525))+(G11-G11*0.0525/(1-0.0525))*0.35/(1-0.35)</f>
        <v>4496.89684453274</v>
      </c>
      <c r="H10" s="77" t="n">
        <f aca="false">+H11*(0.0525/(1-0.0525))+(H11-H11*0.0525/(1-0.0525))*0.35/(1-0.35)</f>
        <v>4319.5599737788</v>
      </c>
      <c r="I10" s="77" t="n">
        <f aca="false">+I11*(0.0525/(1-0.0525))+(I11-I11*0.0525/(1-0.0525))*0.35/(1-0.35)</f>
        <v>4156.25133196397</v>
      </c>
      <c r="J10" s="77" t="n">
        <f aca="false">+J11*(0.0525/(1-0.0525))+(J11-J11*0.0525/(1-0.0525))*0.35/(1-0.35)</f>
        <v>3999.55599807758</v>
      </c>
      <c r="K10" s="77" t="n">
        <f aca="false">+K11*(0.0525/(1-0.0525))+(K11-K11*0.0525/(1-0.0525))*0.35/(1-0.35)</f>
        <v>3842.86066419119</v>
      </c>
      <c r="L10" s="77" t="n">
        <f aca="false">+L11*(0.0525/(1-0.0525))+(L11-L11*0.0525/(1-0.0525))*0.35/(1-0.35)</f>
        <v>3685.96492703423</v>
      </c>
      <c r="M10" s="77" t="n">
        <f aca="false">+M11*(0.0525/(1-0.0525))+(M11-M11*0.0525/(1-0.0525))*0.35/(1-0.35)</f>
        <v>3529.26959314784</v>
      </c>
      <c r="N10" s="77" t="n">
        <f aca="false">+N11*(0.0525/(1-0.0525))+(N11-N11*0.0525/(1-0.0525))*0.35/(1-0.35)</f>
        <v>3372.37385599088</v>
      </c>
      <c r="O10" s="77" t="n">
        <f aca="false">+O11*(0.0525/(1-0.0525))+(O11-O11*0.0525/(1-0.0525))*0.35/(1-0.35)</f>
        <v>3215.67852210449</v>
      </c>
      <c r="P10" s="77" t="n">
        <f aca="false">+P11*(0.0525/(1-0.0525))+(P11-P11*0.0525/(1-0.0525))*0.35/(1-0.35)</f>
        <v>3058.78278494754</v>
      </c>
      <c r="Q10" s="77" t="n">
        <f aca="false">+Q11*(0.0525/(1-0.0525))+(Q11-Q11*0.0525/(1-0.0525))*0.35/(1-0.35)</f>
        <v>2902.08745106114</v>
      </c>
      <c r="R10" s="77" t="n">
        <f aca="false">+R11*(0.0525/(1-0.0525))+(R11-R11*0.0525/(1-0.0525))*0.35/(1-0.35)</f>
        <v>2804.51108198956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</row>
    <row r="11" customFormat="false" ht="12.75" hidden="false" customHeight="false" outlineLevel="0" collapsed="false">
      <c r="A11" s="69" t="n">
        <v>6</v>
      </c>
      <c r="B11" s="69" t="s">
        <v>109</v>
      </c>
      <c r="C11" s="74" t="n">
        <f aca="false">NPV(0.1076,E11:R11)+D11</f>
        <v>59787.9251905961</v>
      </c>
      <c r="D11" s="77" t="n">
        <f aca="false">+D71*D53</f>
        <v>9092.18098200498</v>
      </c>
      <c r="E11" s="77" t="n">
        <f aca="false">+E71*E53</f>
        <v>8686.46050733295</v>
      </c>
      <c r="F11" s="77" t="n">
        <f aca="false">+F71*F53</f>
        <v>8314.49381345762</v>
      </c>
      <c r="G11" s="77" t="n">
        <f aca="false">+G71*G53</f>
        <v>7972.72787082145</v>
      </c>
      <c r="H11" s="77" t="n">
        <f aca="false">+H71*H53</f>
        <v>7658.3202557784</v>
      </c>
      <c r="I11" s="77" t="n">
        <f aca="false">+I71*I53</f>
        <v>7368.78384763818</v>
      </c>
      <c r="J11" s="77" t="n">
        <f aca="false">+J71*J53</f>
        <v>7090.97243703787</v>
      </c>
      <c r="K11" s="77" t="n">
        <f aca="false">+K71*K53</f>
        <v>6813.16102643756</v>
      </c>
      <c r="L11" s="77" t="n">
        <f aca="false">+L71*L53</f>
        <v>6534.99431288149</v>
      </c>
      <c r="M11" s="77" t="n">
        <f aca="false">+M71*M53</f>
        <v>6257.18290228118</v>
      </c>
      <c r="N11" s="77" t="n">
        <f aca="false">+N71*N53</f>
        <v>5979.01618872511</v>
      </c>
      <c r="O11" s="77" t="n">
        <f aca="false">+O71*O53</f>
        <v>5701.2047781248</v>
      </c>
      <c r="P11" s="77" t="n">
        <f aca="false">+P71*P53</f>
        <v>5423.03806456874</v>
      </c>
      <c r="Q11" s="77" t="n">
        <f aca="false">+Q71*Q53</f>
        <v>5145.22665396843</v>
      </c>
      <c r="R11" s="77" t="n">
        <f aca="false">+R71*R53</f>
        <v>4972.22961531577</v>
      </c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</row>
    <row r="12" customFormat="false" ht="12.75" hidden="false" customHeight="false" outlineLevel="0" collapsed="false">
      <c r="A12" s="69" t="n">
        <v>7</v>
      </c>
      <c r="B12" s="69" t="s">
        <v>110</v>
      </c>
      <c r="C12" s="74" t="n">
        <f aca="false">NPV(0.1076,E12:R12)+D12</f>
        <v>5554.29638412205</v>
      </c>
      <c r="D12" s="77" t="n">
        <f aca="false">+D53*D70</f>
        <v>844.663329445602</v>
      </c>
      <c r="E12" s="77" t="n">
        <f aca="false">+E53*E70</f>
        <v>806.971910011807</v>
      </c>
      <c r="F12" s="77" t="n">
        <f aca="false">+F53*F70</f>
        <v>772.416215760512</v>
      </c>
      <c r="G12" s="77" t="n">
        <f aca="false">+G53*G70</f>
        <v>740.666170356717</v>
      </c>
      <c r="H12" s="77" t="n">
        <f aca="false">+H53*H70</f>
        <v>711.457712732421</v>
      </c>
      <c r="I12" s="77" t="n">
        <f aca="false">+I53*I70</f>
        <v>684.559789453126</v>
      </c>
      <c r="J12" s="77" t="n">
        <f aca="false">+J53*J70</f>
        <v>658.751118079331</v>
      </c>
      <c r="K12" s="77" t="n">
        <f aca="false">+K53*K70</f>
        <v>632.942446705535</v>
      </c>
      <c r="L12" s="77" t="n">
        <f aca="false">+L53*L70</f>
        <v>607.10076769824</v>
      </c>
      <c r="M12" s="77" t="n">
        <f aca="false">+M53*M70</f>
        <v>581.292096324445</v>
      </c>
      <c r="N12" s="77" t="n">
        <f aca="false">+N53*N70</f>
        <v>555.450417317149</v>
      </c>
      <c r="O12" s="77" t="n">
        <f aca="false">+O53*O70</f>
        <v>529.641745943354</v>
      </c>
      <c r="P12" s="77" t="n">
        <f aca="false">+P53*P70</f>
        <v>503.800066936059</v>
      </c>
      <c r="Q12" s="77" t="n">
        <f aca="false">+Q53*Q70</f>
        <v>477.991395562263</v>
      </c>
      <c r="R12" s="77" t="n">
        <f aca="false">+R53*R70</f>
        <v>461.919976070968</v>
      </c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</row>
    <row r="13" customFormat="false" ht="12.75" hidden="false" customHeight="false" outlineLevel="0" collapsed="false">
      <c r="A13" s="69" t="n">
        <v>8</v>
      </c>
      <c r="B13" s="69" t="s">
        <v>111</v>
      </c>
      <c r="C13" s="74" t="n">
        <f aca="false">NPV(0.1076,E13:R13)+D13</f>
        <v>12842.5222359777</v>
      </c>
      <c r="D13" s="77" t="n">
        <f aca="false">(+D49+D50)*0.02</f>
        <v>1355.8184</v>
      </c>
      <c r="E13" s="77" t="n">
        <f aca="false">+D13*$C$57</f>
        <v>1396.492952</v>
      </c>
      <c r="F13" s="77" t="n">
        <f aca="false">+E13*$C$57</f>
        <v>1438.38774056</v>
      </c>
      <c r="G13" s="77" t="n">
        <f aca="false">+F13*$C$57</f>
        <v>1481.5393727768</v>
      </c>
      <c r="H13" s="77" t="n">
        <f aca="false">+G13*$C$57</f>
        <v>1525.9855539601</v>
      </c>
      <c r="I13" s="77" t="n">
        <f aca="false">+H13*$C$57</f>
        <v>1571.76512057891</v>
      </c>
      <c r="J13" s="77" t="n">
        <f aca="false">+I13*$C$57</f>
        <v>1618.91807419627</v>
      </c>
      <c r="K13" s="77" t="n">
        <f aca="false">+J13*$C$57</f>
        <v>1667.48561642216</v>
      </c>
      <c r="L13" s="77" t="n">
        <f aca="false">+K13*$C$57</f>
        <v>1717.51018491483</v>
      </c>
      <c r="M13" s="77" t="n">
        <f aca="false">+L13*$C$57</f>
        <v>1769.03549046227</v>
      </c>
      <c r="N13" s="77" t="n">
        <f aca="false">+M13*$C$57</f>
        <v>1822.10655517614</v>
      </c>
      <c r="O13" s="77" t="n">
        <f aca="false">+N13*$C$57</f>
        <v>1876.76975183142</v>
      </c>
      <c r="P13" s="77" t="n">
        <f aca="false">+O13*$C$57</f>
        <v>1933.07284438637</v>
      </c>
      <c r="Q13" s="77" t="n">
        <f aca="false">+P13*$C$57</f>
        <v>1991.06502971796</v>
      </c>
      <c r="R13" s="77" t="n">
        <f aca="false">+Q13*$C$57</f>
        <v>2050.7969806095</v>
      </c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</row>
    <row r="14" customFormat="false" ht="13.5" hidden="false" customHeight="false" outlineLevel="0" collapsed="false">
      <c r="A14" s="69" t="n">
        <v>9</v>
      </c>
      <c r="B14" s="69" t="s">
        <v>112</v>
      </c>
      <c r="C14" s="79" t="n">
        <f aca="false">NPV(0.1076,E14:R14)+D14</f>
        <v>154801.283132294</v>
      </c>
      <c r="D14" s="80" t="n">
        <f aca="false">SUM(D6:D13)</f>
        <v>18952.0485141201</v>
      </c>
      <c r="E14" s="80" t="n">
        <f aca="false">SUM(E6:E13)</f>
        <v>18996.0648871519</v>
      </c>
      <c r="F14" s="80" t="n">
        <f aca="false">SUM(F6:F13)</f>
        <v>19040.0812601837</v>
      </c>
      <c r="G14" s="80" t="n">
        <f aca="false">SUM(G6:G13)</f>
        <v>19084.0976332154</v>
      </c>
      <c r="H14" s="80" t="n">
        <f aca="false">SUM(H6:H13)</f>
        <v>19128.1140062472</v>
      </c>
      <c r="I14" s="80" t="n">
        <f aca="false">SUM(I6:I13)</f>
        <v>19172.130379279</v>
      </c>
      <c r="J14" s="80" t="n">
        <f aca="false">SUM(J6:J13)</f>
        <v>19216.1467523108</v>
      </c>
      <c r="K14" s="80" t="n">
        <f aca="false">SUM(K6:K13)</f>
        <v>19260.1631253426</v>
      </c>
      <c r="L14" s="80" t="n">
        <f aca="false">SUM(L6:L13)</f>
        <v>19304.1794983744</v>
      </c>
      <c r="M14" s="80" t="n">
        <f aca="false">SUM(M6:M13)</f>
        <v>19348.1958714061</v>
      </c>
      <c r="N14" s="80" t="n">
        <f aca="false">SUM(N6:N13)</f>
        <v>19392.2122444379</v>
      </c>
      <c r="O14" s="80" t="n">
        <f aca="false">SUM(O6:O13)</f>
        <v>19436.2286174697</v>
      </c>
      <c r="P14" s="80" t="n">
        <f aca="false">SUM(P6:P13)</f>
        <v>19480.2449905015</v>
      </c>
      <c r="Q14" s="80" t="n">
        <f aca="false">SUM(Q6:Q13)</f>
        <v>19524.2613635333</v>
      </c>
      <c r="R14" s="80" t="n">
        <f aca="false">SUM(R6:R13)</f>
        <v>19568.277736565</v>
      </c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</row>
    <row r="15" customFormat="false" ht="13.5" hidden="false" customHeight="false" outlineLevel="0" collapsed="false">
      <c r="D15" s="81"/>
      <c r="E15" s="82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</row>
    <row r="16" customFormat="false" ht="12.75" hidden="false" customHeight="false" outlineLevel="0" collapsed="false">
      <c r="A16" s="69" t="n">
        <v>10</v>
      </c>
      <c r="B16" s="69" t="s">
        <v>113</v>
      </c>
      <c r="C16" s="77"/>
      <c r="D16" s="83" t="n">
        <f aca="false">+D9/D49</f>
        <v>0.0119676606407298</v>
      </c>
      <c r="E16" s="83" t="n">
        <f aca="false">+E9/E49</f>
        <v>0.0119676606407298</v>
      </c>
      <c r="F16" s="83" t="n">
        <f aca="false">+F9/F49</f>
        <v>0.0119676606407298</v>
      </c>
      <c r="G16" s="83" t="n">
        <f aca="false">+G9/G49</f>
        <v>0.0119676606407298</v>
      </c>
      <c r="H16" s="83" t="n">
        <f aca="false">+H9/H49</f>
        <v>0.0119676606407298</v>
      </c>
      <c r="I16" s="83" t="n">
        <f aca="false">+I9/I49</f>
        <v>0.0119676606407298</v>
      </c>
      <c r="J16" s="83" t="n">
        <f aca="false">+J9/J49</f>
        <v>0.0119676606407298</v>
      </c>
      <c r="K16" s="83" t="n">
        <f aca="false">+K9/K49</f>
        <v>0.0119676606407298</v>
      </c>
      <c r="L16" s="83" t="n">
        <f aca="false">+L9/L49</f>
        <v>0.0119676606407298</v>
      </c>
      <c r="M16" s="83" t="n">
        <f aca="false">+M9/M49</f>
        <v>0.0119676606407298</v>
      </c>
      <c r="N16" s="83" t="n">
        <f aca="false">+N9/N49</f>
        <v>0.0119676606407298</v>
      </c>
      <c r="O16" s="83" t="n">
        <f aca="false">+O9/O49</f>
        <v>0.0119676606407298</v>
      </c>
      <c r="P16" s="83" t="n">
        <f aca="false">+P9/P49</f>
        <v>0.0119676606407298</v>
      </c>
      <c r="Q16" s="83" t="n">
        <f aca="false">+Q9/Q49</f>
        <v>0.0119676606407298</v>
      </c>
      <c r="R16" s="83" t="n">
        <f aca="false">+R9/R49</f>
        <v>0.0119676606407298</v>
      </c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</row>
    <row r="17" customFormat="false" ht="13.5" hidden="false" customHeight="false" outlineLevel="0" collapsed="false">
      <c r="A17" s="84"/>
      <c r="B17" s="84"/>
      <c r="C17" s="85"/>
      <c r="D17" s="86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</row>
    <row r="18" customFormat="false" ht="12.75" hidden="false" customHeight="false" outlineLevel="0" collapsed="false">
      <c r="A18" s="69" t="n">
        <v>11</v>
      </c>
      <c r="B18" s="88" t="s">
        <v>114</v>
      </c>
      <c r="C18" s="81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</row>
    <row r="19" customFormat="false" ht="12.75" hidden="false" customHeight="false" outlineLevel="0" collapsed="false">
      <c r="A19" s="69" t="n">
        <v>12</v>
      </c>
      <c r="B19" s="69" t="s">
        <v>115</v>
      </c>
      <c r="D19" s="77" t="n">
        <f aca="false">+D14</f>
        <v>18952.0485141201</v>
      </c>
      <c r="E19" s="77" t="n">
        <f aca="false">+E14</f>
        <v>18996.0648871519</v>
      </c>
      <c r="F19" s="77" t="n">
        <f aca="false">+F14</f>
        <v>19040.0812601837</v>
      </c>
      <c r="G19" s="77" t="n">
        <f aca="false">+G14</f>
        <v>19084.0976332154</v>
      </c>
      <c r="H19" s="77" t="n">
        <f aca="false">+H14</f>
        <v>19128.1140062472</v>
      </c>
      <c r="I19" s="77" t="n">
        <f aca="false">+I14</f>
        <v>19172.130379279</v>
      </c>
      <c r="J19" s="77" t="n">
        <f aca="false">+J14</f>
        <v>19216.1467523108</v>
      </c>
      <c r="K19" s="77" t="n">
        <f aca="false">+K14</f>
        <v>19260.1631253426</v>
      </c>
      <c r="L19" s="77" t="n">
        <f aca="false">+L14</f>
        <v>19304.1794983744</v>
      </c>
      <c r="M19" s="77" t="n">
        <f aca="false">+M14</f>
        <v>19348.1958714061</v>
      </c>
      <c r="N19" s="77" t="n">
        <f aca="false">+N14</f>
        <v>19392.2122444379</v>
      </c>
      <c r="O19" s="77" t="n">
        <f aca="false">+O14</f>
        <v>19436.2286174697</v>
      </c>
      <c r="P19" s="77" t="n">
        <f aca="false">+P14</f>
        <v>19480.2449905015</v>
      </c>
      <c r="Q19" s="77" t="n">
        <f aca="false">+Q14</f>
        <v>19524.2613635333</v>
      </c>
      <c r="R19" s="77" t="n">
        <f aca="false">+R14</f>
        <v>19568.277736565</v>
      </c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</row>
    <row r="20" customFormat="false" ht="12.75" hidden="false" customHeight="false" outlineLevel="0" collapsed="false">
      <c r="A20" s="69" t="n">
        <v>13</v>
      </c>
      <c r="B20" s="69" t="s">
        <v>116</v>
      </c>
      <c r="D20" s="77" t="n">
        <v>0</v>
      </c>
      <c r="E20" s="77" t="n">
        <v>0</v>
      </c>
      <c r="F20" s="77" t="n">
        <v>0</v>
      </c>
      <c r="G20" s="77" t="n">
        <v>0</v>
      </c>
      <c r="H20" s="77" t="n">
        <v>0</v>
      </c>
      <c r="I20" s="77" t="n">
        <v>0</v>
      </c>
      <c r="J20" s="77" t="n">
        <v>0</v>
      </c>
      <c r="K20" s="77" t="n">
        <v>0</v>
      </c>
      <c r="L20" s="77" t="n">
        <v>0</v>
      </c>
      <c r="M20" s="77" t="n">
        <v>0</v>
      </c>
      <c r="N20" s="77" t="n">
        <v>0</v>
      </c>
      <c r="O20" s="77" t="n">
        <v>0</v>
      </c>
      <c r="P20" s="77" t="n">
        <v>0</v>
      </c>
      <c r="Q20" s="77" t="n">
        <v>0</v>
      </c>
      <c r="R20" s="77" t="n">
        <v>0</v>
      </c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</row>
    <row r="21" customFormat="false" ht="12.75" hidden="false" customHeight="false" outlineLevel="0" collapsed="false">
      <c r="D21" s="81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</row>
    <row r="22" customFormat="false" ht="12.75" hidden="false" customHeight="false" outlineLevel="0" collapsed="false">
      <c r="A22" s="69" t="n">
        <v>14</v>
      </c>
      <c r="B22" s="88" t="s">
        <v>117</v>
      </c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</row>
    <row r="23" customFormat="false" ht="12.75" hidden="false" customHeight="false" outlineLevel="0" collapsed="false">
      <c r="A23" s="69" t="n">
        <v>15</v>
      </c>
      <c r="B23" s="69" t="s">
        <v>118</v>
      </c>
      <c r="D23" s="77" t="n">
        <f aca="false">+revenues!C7*365</f>
        <v>51100</v>
      </c>
      <c r="E23" s="77" t="n">
        <f aca="false">+D23</f>
        <v>51100</v>
      </c>
      <c r="F23" s="77" t="n">
        <f aca="false">+E23</f>
        <v>51100</v>
      </c>
      <c r="G23" s="77" t="n">
        <f aca="false">+F23</f>
        <v>51100</v>
      </c>
      <c r="H23" s="77" t="n">
        <f aca="false">+G23</f>
        <v>51100</v>
      </c>
      <c r="I23" s="77" t="n">
        <f aca="false">+H23</f>
        <v>51100</v>
      </c>
      <c r="J23" s="77" t="n">
        <f aca="false">+I23</f>
        <v>51100</v>
      </c>
      <c r="K23" s="77" t="n">
        <f aca="false">+J23</f>
        <v>51100</v>
      </c>
      <c r="L23" s="77" t="n">
        <f aca="false">+K23</f>
        <v>51100</v>
      </c>
      <c r="M23" s="77" t="n">
        <f aca="false">+L23</f>
        <v>51100</v>
      </c>
      <c r="N23" s="77" t="n">
        <f aca="false">+M23</f>
        <v>51100</v>
      </c>
      <c r="O23" s="77" t="n">
        <f aca="false">+N23</f>
        <v>51100</v>
      </c>
      <c r="P23" s="77" t="n">
        <f aca="false">+O23</f>
        <v>51100</v>
      </c>
      <c r="Q23" s="77" t="n">
        <f aca="false">+P23</f>
        <v>51100</v>
      </c>
      <c r="R23" s="77" t="n">
        <f aca="false">+Q23</f>
        <v>51100</v>
      </c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</row>
    <row r="24" customFormat="false" ht="12.75" hidden="false" customHeight="false" outlineLevel="0" collapsed="false">
      <c r="A24" s="69" t="n">
        <v>16</v>
      </c>
      <c r="B24" s="69" t="s">
        <v>119</v>
      </c>
      <c r="D24" s="77" t="n">
        <f aca="false">+D23</f>
        <v>51100</v>
      </c>
      <c r="E24" s="77" t="n">
        <f aca="false">+D24</f>
        <v>51100</v>
      </c>
      <c r="F24" s="77" t="n">
        <f aca="false">+E24</f>
        <v>51100</v>
      </c>
      <c r="G24" s="77" t="n">
        <f aca="false">+F24</f>
        <v>51100</v>
      </c>
      <c r="H24" s="77" t="n">
        <f aca="false">+G24</f>
        <v>51100</v>
      </c>
      <c r="I24" s="77" t="n">
        <f aca="false">+H24</f>
        <v>51100</v>
      </c>
      <c r="J24" s="77" t="n">
        <f aca="false">+I24</f>
        <v>51100</v>
      </c>
      <c r="K24" s="77" t="n">
        <f aca="false">+J24</f>
        <v>51100</v>
      </c>
      <c r="L24" s="77" t="n">
        <f aca="false">+K24</f>
        <v>51100</v>
      </c>
      <c r="M24" s="77" t="n">
        <f aca="false">+L24</f>
        <v>51100</v>
      </c>
      <c r="N24" s="77" t="n">
        <f aca="false">+M24</f>
        <v>51100</v>
      </c>
      <c r="O24" s="77" t="n">
        <f aca="false">+N24</f>
        <v>51100</v>
      </c>
      <c r="P24" s="77" t="n">
        <f aca="false">+O24</f>
        <v>51100</v>
      </c>
      <c r="Q24" s="77" t="n">
        <f aca="false">+P24</f>
        <v>51100</v>
      </c>
      <c r="R24" s="77" t="n">
        <f aca="false">+Q24</f>
        <v>51100</v>
      </c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</row>
    <row r="25" customFormat="false" ht="12.75" hidden="false" customHeight="false" outlineLevel="0" collapsed="false">
      <c r="A25" s="69" t="n">
        <v>17</v>
      </c>
      <c r="B25" s="69" t="s">
        <v>120</v>
      </c>
      <c r="D25" s="83" t="n">
        <v>1</v>
      </c>
      <c r="E25" s="83" t="n">
        <v>1</v>
      </c>
      <c r="F25" s="83" t="n">
        <v>1</v>
      </c>
      <c r="G25" s="83" t="n">
        <v>1</v>
      </c>
      <c r="H25" s="83" t="n">
        <v>1</v>
      </c>
      <c r="I25" s="83" t="n">
        <v>1</v>
      </c>
      <c r="J25" s="83" t="n">
        <v>1</v>
      </c>
      <c r="K25" s="83" t="n">
        <v>1</v>
      </c>
      <c r="L25" s="83" t="n">
        <v>1</v>
      </c>
      <c r="M25" s="83" t="n">
        <v>1</v>
      </c>
      <c r="N25" s="83" t="n">
        <v>1</v>
      </c>
      <c r="O25" s="83" t="n">
        <v>1</v>
      </c>
      <c r="P25" s="83" t="n">
        <v>1</v>
      </c>
      <c r="Q25" s="83" t="n">
        <v>1</v>
      </c>
      <c r="R25" s="83" t="n">
        <v>1</v>
      </c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</row>
    <row r="26" customFormat="false" ht="12.75" hidden="false" customHeight="false" outlineLevel="0" collapsed="false"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</row>
    <row r="27" customFormat="false" ht="12.75" hidden="false" customHeight="false" outlineLevel="0" collapsed="false">
      <c r="A27" s="69" t="n">
        <v>18</v>
      </c>
      <c r="B27" s="88" t="s">
        <v>121</v>
      </c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</row>
    <row r="28" customFormat="false" ht="12.75" hidden="false" customHeight="false" outlineLevel="0" collapsed="false">
      <c r="A28" s="69" t="n">
        <v>19</v>
      </c>
      <c r="B28" s="69" t="s">
        <v>122</v>
      </c>
      <c r="D28" s="89" t="n">
        <f aca="false">+D19/D23</f>
        <v>0.370881575618789</v>
      </c>
      <c r="E28" s="89" t="n">
        <f aca="false">+E19/E23</f>
        <v>0.371742952781837</v>
      </c>
      <c r="F28" s="89" t="n">
        <f aca="false">+F19/F23</f>
        <v>0.372604329944886</v>
      </c>
      <c r="G28" s="89" t="n">
        <f aca="false">+G19/G23</f>
        <v>0.373465707107934</v>
      </c>
      <c r="H28" s="89" t="n">
        <f aca="false">+H19/H23</f>
        <v>0.374327084270983</v>
      </c>
      <c r="I28" s="89" t="n">
        <f aca="false">+I19/I23</f>
        <v>0.375188461434032</v>
      </c>
      <c r="J28" s="89" t="n">
        <f aca="false">+J19/J23</f>
        <v>0.37604983859708</v>
      </c>
      <c r="K28" s="89" t="n">
        <f aca="false">+K19/K23</f>
        <v>0.376911215760129</v>
      </c>
      <c r="L28" s="89" t="n">
        <f aca="false">+L19/L23</f>
        <v>0.377772592923177</v>
      </c>
      <c r="M28" s="89" t="n">
        <f aca="false">+M19/M23</f>
        <v>0.378633970086226</v>
      </c>
      <c r="N28" s="89" t="n">
        <f aca="false">+N19/N23</f>
        <v>0.379495347249274</v>
      </c>
      <c r="O28" s="89" t="n">
        <f aca="false">+O19/O23</f>
        <v>0.380356724412323</v>
      </c>
      <c r="P28" s="89" t="n">
        <f aca="false">+P19/P23</f>
        <v>0.381218101575371</v>
      </c>
      <c r="Q28" s="89" t="n">
        <f aca="false">+Q19/Q23</f>
        <v>0.38207947873842</v>
      </c>
      <c r="R28" s="89" t="n">
        <f aca="false">+R19/R23</f>
        <v>0.382940855901469</v>
      </c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</row>
    <row r="29" customFormat="false" ht="12.75" hidden="false" customHeight="false" outlineLevel="0" collapsed="false">
      <c r="A29" s="69" t="n">
        <v>20</v>
      </c>
      <c r="B29" s="69" t="s">
        <v>76</v>
      </c>
      <c r="D29" s="89" t="n">
        <f aca="false">+D20/D24</f>
        <v>0</v>
      </c>
      <c r="E29" s="89" t="n">
        <f aca="false">+E20/E24</f>
        <v>0</v>
      </c>
      <c r="F29" s="89" t="n">
        <f aca="false">+F20/F24</f>
        <v>0</v>
      </c>
      <c r="G29" s="89" t="n">
        <f aca="false">+G20/G24</f>
        <v>0</v>
      </c>
      <c r="H29" s="89" t="n">
        <f aca="false">+H20/H24</f>
        <v>0</v>
      </c>
      <c r="I29" s="89" t="n">
        <f aca="false">+I20/I24</f>
        <v>0</v>
      </c>
      <c r="J29" s="89" t="n">
        <f aca="false">+J20/J24</f>
        <v>0</v>
      </c>
      <c r="K29" s="89" t="n">
        <f aca="false">+K20/K24</f>
        <v>0</v>
      </c>
      <c r="L29" s="89" t="n">
        <f aca="false">+L20/L24</f>
        <v>0</v>
      </c>
      <c r="M29" s="89" t="n">
        <f aca="false">+M20/M24</f>
        <v>0</v>
      </c>
      <c r="N29" s="89" t="n">
        <f aca="false">+N20/N24</f>
        <v>0</v>
      </c>
      <c r="O29" s="89" t="n">
        <f aca="false">+O20/O24</f>
        <v>0</v>
      </c>
      <c r="P29" s="89" t="n">
        <f aca="false">+P20/P24</f>
        <v>0</v>
      </c>
      <c r="Q29" s="89" t="n">
        <f aca="false">+Q20/Q24</f>
        <v>0</v>
      </c>
      <c r="R29" s="89" t="n">
        <f aca="false">+R20/R24</f>
        <v>0</v>
      </c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</row>
    <row r="30" customFormat="false" ht="12.75" hidden="false" customHeight="false" outlineLevel="0" collapsed="false">
      <c r="A30" s="69" t="n">
        <v>21</v>
      </c>
      <c r="B30" s="69" t="s">
        <v>123</v>
      </c>
      <c r="D30" s="89" t="n">
        <f aca="false">+D14/D24</f>
        <v>0.370881575618789</v>
      </c>
      <c r="E30" s="89" t="n">
        <f aca="false">+E19/E24</f>
        <v>0.371742952781837</v>
      </c>
      <c r="F30" s="89" t="n">
        <f aca="false">+F19/F24</f>
        <v>0.372604329944886</v>
      </c>
      <c r="G30" s="89" t="n">
        <f aca="false">+G19/G24</f>
        <v>0.373465707107934</v>
      </c>
      <c r="H30" s="89" t="n">
        <f aca="false">+H19/H24</f>
        <v>0.374327084270983</v>
      </c>
      <c r="I30" s="89" t="n">
        <f aca="false">+I19/I24</f>
        <v>0.375188461434032</v>
      </c>
      <c r="J30" s="89" t="n">
        <f aca="false">+J19/J24</f>
        <v>0.37604983859708</v>
      </c>
      <c r="K30" s="89" t="n">
        <f aca="false">+K19/K24</f>
        <v>0.376911215760129</v>
      </c>
      <c r="L30" s="89" t="n">
        <f aca="false">+L19/L24</f>
        <v>0.377772592923177</v>
      </c>
      <c r="M30" s="89" t="n">
        <f aca="false">+M19/M24</f>
        <v>0.378633970086226</v>
      </c>
      <c r="N30" s="89" t="n">
        <f aca="false">+N19/N24</f>
        <v>0.379495347249274</v>
      </c>
      <c r="O30" s="89" t="n">
        <f aca="false">+O19/O24</f>
        <v>0.380356724412323</v>
      </c>
      <c r="P30" s="89" t="n">
        <f aca="false">+P19/P24</f>
        <v>0.381218101575371</v>
      </c>
      <c r="Q30" s="89" t="n">
        <f aca="false">+Q19/Q24</f>
        <v>0.38207947873842</v>
      </c>
      <c r="R30" s="89" t="n">
        <f aca="false">+R19/R24</f>
        <v>0.382940855901469</v>
      </c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</row>
    <row r="31" customFormat="false" ht="13.5" hidden="false" customHeight="false" outlineLevel="0" collapsed="false">
      <c r="A31" s="84"/>
      <c r="B31" s="84"/>
      <c r="C31" s="19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</row>
    <row r="32" customFormat="false" ht="12.75" hidden="false" customHeight="false" outlineLevel="0" collapsed="false">
      <c r="A32" s="69" t="n">
        <v>22</v>
      </c>
      <c r="B32" s="88" t="s">
        <v>124</v>
      </c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</row>
    <row r="33" customFormat="false" ht="12.75" hidden="false" customHeight="false" outlineLevel="0" collapsed="false">
      <c r="A33" s="69" t="n">
        <v>23</v>
      </c>
      <c r="B33" s="69" t="s">
        <v>125</v>
      </c>
      <c r="C33" s="90"/>
      <c r="D33" s="90" t="n">
        <v>1</v>
      </c>
      <c r="E33" s="91" t="n">
        <f aca="false">NPV(0.1076,1)</f>
        <v>0.902853015529072</v>
      </c>
      <c r="F33" s="91" t="n">
        <f aca="false">NPV(0.1076,0,1)</f>
        <v>0.815143567649939</v>
      </c>
      <c r="G33" s="91" t="n">
        <f aca="false">NPV(0.1076,0,0,1)</f>
        <v>0.735954828141873</v>
      </c>
      <c r="H33" s="91" t="n">
        <f aca="false">NPV(0.1076,0,0,0,1)</f>
        <v>0.66445903588107</v>
      </c>
      <c r="I33" s="91" t="n">
        <f aca="false">NPV(0.1076,0,0,0,0,1)</f>
        <v>0.599908844240764</v>
      </c>
      <c r="J33" s="91" t="n">
        <f aca="false">NPV(0.1076,0,0,0,0,0,1)</f>
        <v>0.541629509065334</v>
      </c>
      <c r="K33" s="91" t="n">
        <f aca="false">NPV(0.1076,0,0,0,0,0,0,1)</f>
        <v>0.489011835559168</v>
      </c>
      <c r="L33" s="91" t="n">
        <f aca="false">NPV(0.1076,0,0,0,0,0,0,0,1)</f>
        <v>0.441505810364001</v>
      </c>
      <c r="M33" s="91" t="n">
        <f aca="false">NPV(0.1076,0,0,0,0,0,0,0,0,1)</f>
        <v>0.398614852260745</v>
      </c>
      <c r="N33" s="91" t="n">
        <f aca="false">NPV(0.1076,0,0,0,0,0,0,0,0,0,1)</f>
        <v>0.359890621398289</v>
      </c>
      <c r="O33" s="91" t="n">
        <f aca="false">NPV(0.1076,0,0,0,0,0,0,0,0,0,0,1)</f>
        <v>0.324928332790077</v>
      </c>
      <c r="P33" s="91" t="n">
        <f aca="false">NPV(0.1076,0,0,0,0,0,0,0,0,0,0,0,1)</f>
        <v>0.293362525090355</v>
      </c>
      <c r="Q33" s="91" t="n">
        <f aca="false">NPV(0.1076,0,0,0,0,0,0,0,0,0,0,0,0,1)</f>
        <v>0.26486324042105</v>
      </c>
      <c r="R33" s="91" t="n">
        <f aca="false">NPV(0.1076,0,0,0,0,0,0,0,0,0,0,0,0,0,1)</f>
        <v>0.239132575316946</v>
      </c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</row>
    <row r="34" customFormat="false" ht="12.75" hidden="false" customHeight="false" outlineLevel="0" collapsed="false"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</row>
    <row r="35" customFormat="false" ht="12.75" hidden="false" customHeight="false" outlineLevel="0" collapsed="false">
      <c r="A35" s="69" t="n">
        <v>24</v>
      </c>
      <c r="B35" s="69" t="s">
        <v>126</v>
      </c>
      <c r="C35" s="77" t="n">
        <f aca="false">SUM(D35:R35)</f>
        <v>154801.283132294</v>
      </c>
      <c r="D35" s="77" t="n">
        <f aca="false">+D19*D33</f>
        <v>18952.0485141201</v>
      </c>
      <c r="E35" s="77" t="n">
        <f aca="false">+E19*E33</f>
        <v>17150.654466551</v>
      </c>
      <c r="F35" s="77" t="n">
        <f aca="false">+F19*F33</f>
        <v>15520.3997667708</v>
      </c>
      <c r="G35" s="77" t="n">
        <f aca="false">+G19*G33</f>
        <v>14045.0337938958</v>
      </c>
      <c r="H35" s="77" t="n">
        <f aca="false">+H19*H33</f>
        <v>12709.8481908142</v>
      </c>
      <c r="I35" s="77" t="n">
        <f aca="false">+I19*I33</f>
        <v>11501.5305774665</v>
      </c>
      <c r="J35" s="77" t="n">
        <f aca="false">+J19*J33</f>
        <v>10408.0321315815</v>
      </c>
      <c r="K35" s="77" t="n">
        <f aca="false">+K19*K33</f>
        <v>9418.44772309276</v>
      </c>
      <c r="L35" s="77" t="n">
        <f aca="false">+L19*L33</f>
        <v>8522.90741284191</v>
      </c>
      <c r="M35" s="77" t="n">
        <f aca="false">+M19*M33</f>
        <v>7712.47823879251</v>
      </c>
      <c r="N35" s="77" t="n">
        <f aca="false">+N19*N33</f>
        <v>6979.07531493827</v>
      </c>
      <c r="O35" s="77" t="n">
        <f aca="false">+O19*O33</f>
        <v>6315.38136040121</v>
      </c>
      <c r="P35" s="77" t="n">
        <f aca="false">+P19*P33</f>
        <v>5714.77385979225</v>
      </c>
      <c r="Q35" s="77" t="n">
        <f aca="false">+Q19*Q33</f>
        <v>5171.25913157292</v>
      </c>
      <c r="R35" s="77" t="n">
        <f aca="false">+R19*R33</f>
        <v>4679.41264966207</v>
      </c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</row>
    <row r="36" customFormat="false" ht="12.75" hidden="false" customHeight="false" outlineLevel="0" collapsed="false">
      <c r="A36" s="69" t="n">
        <v>25</v>
      </c>
      <c r="B36" s="69" t="s">
        <v>127</v>
      </c>
      <c r="C36" s="77" t="n">
        <f aca="false">SUM(D36:R36)</f>
        <v>412441.314138514</v>
      </c>
      <c r="D36" s="77" t="n">
        <f aca="false">+D23*D33</f>
        <v>51100</v>
      </c>
      <c r="E36" s="77" t="n">
        <f aca="false">+E23*E33</f>
        <v>46135.7890935356</v>
      </c>
      <c r="F36" s="77" t="n">
        <f aca="false">+F23*F33</f>
        <v>41653.8363069119</v>
      </c>
      <c r="G36" s="77" t="n">
        <f aca="false">+G23*G33</f>
        <v>37607.2917180497</v>
      </c>
      <c r="H36" s="77" t="n">
        <f aca="false">+H23*H33</f>
        <v>33953.8567335227</v>
      </c>
      <c r="I36" s="77" t="n">
        <f aca="false">+I23*I33</f>
        <v>30655.341940703</v>
      </c>
      <c r="J36" s="77" t="n">
        <f aca="false">+J23*J33</f>
        <v>27677.2679132386</v>
      </c>
      <c r="K36" s="77" t="n">
        <f aca="false">+K23*K33</f>
        <v>24988.5047970735</v>
      </c>
      <c r="L36" s="77" t="n">
        <f aca="false">+L23*L33</f>
        <v>22560.9469096005</v>
      </c>
      <c r="M36" s="77" t="n">
        <f aca="false">+M23*M33</f>
        <v>20369.2189505241</v>
      </c>
      <c r="N36" s="77" t="n">
        <f aca="false">+N23*N33</f>
        <v>18390.4107534526</v>
      </c>
      <c r="O36" s="77" t="n">
        <f aca="false">+O23*O33</f>
        <v>16603.8378055729</v>
      </c>
      <c r="P36" s="77" t="n">
        <f aca="false">+P23*P33</f>
        <v>14990.8250321171</v>
      </c>
      <c r="Q36" s="77" t="n">
        <f aca="false">+Q23*Q33</f>
        <v>13534.5115855156</v>
      </c>
      <c r="R36" s="77" t="n">
        <f aca="false">+R23*R33</f>
        <v>12219.674598696</v>
      </c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</row>
    <row r="37" customFormat="false" ht="12.75" hidden="false" customHeight="false" outlineLevel="0" collapsed="false"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</row>
    <row r="38" customFormat="false" ht="12.75" hidden="false" customHeight="false" outlineLevel="0" collapsed="false">
      <c r="A38" s="69" t="n">
        <v>26</v>
      </c>
      <c r="B38" s="69" t="s">
        <v>128</v>
      </c>
      <c r="C38" s="89" t="n">
        <f aca="false">+D38</f>
        <v>0.370881575618789</v>
      </c>
      <c r="D38" s="89" t="n">
        <f aca="false">+D35/D36</f>
        <v>0.370881575618789</v>
      </c>
      <c r="E38" s="89" t="n">
        <f aca="false">+E35/E36</f>
        <v>0.371742952781837</v>
      </c>
      <c r="F38" s="89" t="n">
        <f aca="false">+F35/F36</f>
        <v>0.372604329944886</v>
      </c>
      <c r="G38" s="89" t="n">
        <f aca="false">+G35/G36</f>
        <v>0.373465707107934</v>
      </c>
      <c r="H38" s="89" t="n">
        <f aca="false">+H35/H36</f>
        <v>0.374327084270983</v>
      </c>
      <c r="I38" s="89" t="n">
        <f aca="false">+I35/I36</f>
        <v>0.375188461434032</v>
      </c>
      <c r="J38" s="89" t="n">
        <f aca="false">+J35/J36</f>
        <v>0.37604983859708</v>
      </c>
      <c r="K38" s="89" t="n">
        <f aca="false">+K35/K36</f>
        <v>0.376911215760129</v>
      </c>
      <c r="L38" s="89" t="n">
        <f aca="false">+L35/L36</f>
        <v>0.377772592923177</v>
      </c>
      <c r="M38" s="89" t="n">
        <f aca="false">+M35/M36</f>
        <v>0.378633970086226</v>
      </c>
      <c r="N38" s="89" t="n">
        <f aca="false">+N35/N36</f>
        <v>0.379495347249274</v>
      </c>
      <c r="O38" s="89" t="n">
        <f aca="false">+O35/O36</f>
        <v>0.380356724412323</v>
      </c>
      <c r="P38" s="89" t="n">
        <f aca="false">+P35/P36</f>
        <v>0.381218101575371</v>
      </c>
      <c r="Q38" s="89" t="n">
        <f aca="false">+Q35/Q36</f>
        <v>0.38207947873842</v>
      </c>
      <c r="R38" s="89" t="n">
        <f aca="false">+R35/R36</f>
        <v>0.382940855901469</v>
      </c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</row>
    <row r="39" customFormat="false" ht="12.75" hidden="false" customHeight="false" outlineLevel="0" collapsed="false">
      <c r="A39" s="69" t="n">
        <v>27</v>
      </c>
      <c r="B39" s="69" t="s">
        <v>129</v>
      </c>
      <c r="C39" s="89" t="n">
        <f aca="false">+D39</f>
        <v>0.370881575618789</v>
      </c>
      <c r="D39" s="89" t="n">
        <f aca="false">D35/(D24*D33)</f>
        <v>0.370881575618789</v>
      </c>
      <c r="E39" s="89" t="n">
        <f aca="false">E35/(E24*E33)</f>
        <v>0.371742952781837</v>
      </c>
      <c r="F39" s="89" t="n">
        <f aca="false">F35/(F24*F33)</f>
        <v>0.372604329944886</v>
      </c>
      <c r="G39" s="89" t="n">
        <f aca="false">G35/(G24*G33)</f>
        <v>0.373465707107934</v>
      </c>
      <c r="H39" s="89" t="n">
        <f aca="false">H35/(H24*H33)</f>
        <v>0.374327084270983</v>
      </c>
      <c r="I39" s="89" t="n">
        <f aca="false">I35/(I24*I33)</f>
        <v>0.375188461434032</v>
      </c>
      <c r="J39" s="89" t="n">
        <f aca="false">J35/(J24*J33)</f>
        <v>0.37604983859708</v>
      </c>
      <c r="K39" s="89" t="n">
        <f aca="false">K35/(K24*K33)</f>
        <v>0.376911215760129</v>
      </c>
      <c r="L39" s="89" t="n">
        <f aca="false">L35/(L24*L33)</f>
        <v>0.377772592923177</v>
      </c>
      <c r="M39" s="89" t="n">
        <f aca="false">M35/(M24*M33)</f>
        <v>0.378633970086226</v>
      </c>
      <c r="N39" s="89" t="n">
        <f aca="false">N35/(N24*N33)</f>
        <v>0.379495347249274</v>
      </c>
      <c r="O39" s="89" t="n">
        <f aca="false">O35/(O24*O33)</f>
        <v>0.380356724412323</v>
      </c>
      <c r="P39" s="89" t="n">
        <f aca="false">P35/(P24*P33)</f>
        <v>0.381218101575371</v>
      </c>
      <c r="Q39" s="89" t="n">
        <f aca="false">Q35/(Q24*Q33)</f>
        <v>0.38207947873842</v>
      </c>
      <c r="R39" s="89" t="n">
        <f aca="false">R35/(R24*R33)</f>
        <v>0.382940855901469</v>
      </c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</row>
    <row r="40" customFormat="false" ht="13.5" hidden="false" customHeight="false" outlineLevel="0" collapsed="false">
      <c r="A40" s="84"/>
      <c r="B40" s="84"/>
      <c r="C40" s="19"/>
      <c r="D40" s="1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</row>
    <row r="41" customFormat="false" ht="12.75" hidden="false" customHeight="false" outlineLevel="0" collapsed="false">
      <c r="A41" s="69" t="n">
        <v>28</v>
      </c>
      <c r="B41" s="69" t="s">
        <v>130</v>
      </c>
      <c r="C41" s="92" t="n">
        <f aca="false">IF(DCF!D17="y",-D50+(-loan!D4),-D50+(-DCF!C11))</f>
        <v>-67790.92</v>
      </c>
      <c r="D41" s="77" t="n">
        <f aca="false">+D12+D9+D10+D11+D59+D60</f>
        <v>15871.7721176274</v>
      </c>
      <c r="E41" s="77" t="n">
        <f aca="false">+E12+E9+E10+E11+E59+E60</f>
        <v>15199.5197122341</v>
      </c>
      <c r="F41" s="77" t="n">
        <f aca="false">+F12+F9+F10+F11+F59+F60</f>
        <v>14583.195123523</v>
      </c>
      <c r="G41" s="77" t="n">
        <f aca="false">+G12+G9+G10+G11+G59+G60</f>
        <v>14016.9112128961</v>
      </c>
      <c r="H41" s="77" t="n">
        <f aca="false">+H12+H9+H10+H11+H59+H60</f>
        <v>13495.9582694748</v>
      </c>
      <c r="I41" s="77" t="n">
        <f aca="false">+I12+I9+I10+I11+I59+I60</f>
        <v>13016.2152962405</v>
      </c>
      <c r="J41" s="77" t="n">
        <f aca="false">+J12+J9+J10+J11+J59+J60</f>
        <v>12555.89988038</v>
      </c>
      <c r="K41" s="77" t="n">
        <f aca="false">+K12+K9+K10+K11+K59+K60</f>
        <v>12095.5844645195</v>
      </c>
      <c r="L41" s="77" t="n">
        <f aca="false">+L12+L9+L10+L11+L59+L60</f>
        <v>11634.6803347992</v>
      </c>
      <c r="M41" s="77" t="n">
        <f aca="false">+M12+M9+M10+M11+M59+M60</f>
        <v>11174.3649189387</v>
      </c>
      <c r="N41" s="77" t="n">
        <f aca="false">+N12+N9+N10+N11+N59+N60</f>
        <v>10713.4607892183</v>
      </c>
      <c r="O41" s="77" t="n">
        <f aca="false">+O12+O9+O10+O11+O59+O60</f>
        <v>10253.1453733578</v>
      </c>
      <c r="P41" s="77" t="n">
        <f aca="false">+P12+P9+P10+P11+P59+P60</f>
        <v>9792.24124363752</v>
      </c>
      <c r="Q41" s="77" t="n">
        <f aca="false">+Q12+Q9+Q10+Q11+Q59+Q60</f>
        <v>9331.92582777702</v>
      </c>
      <c r="R41" s="77" t="n">
        <f aca="false">+R12+R9+R10+R11+R59+R60</f>
        <v>9045.28100056149</v>
      </c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</row>
    <row r="42" customFormat="false" ht="12.75" hidden="false" customHeight="false" outlineLevel="0" collapsed="false">
      <c r="A42" s="69" t="n">
        <v>29</v>
      </c>
      <c r="B42" s="69" t="s">
        <v>131</v>
      </c>
      <c r="C42" s="92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</row>
    <row r="43" customFormat="false" ht="12.75" hidden="false" customHeight="false" outlineLevel="0" collapsed="false">
      <c r="A43" s="69" t="n">
        <v>30</v>
      </c>
      <c r="B43" s="69" t="s">
        <v>132</v>
      </c>
      <c r="C43" s="92"/>
      <c r="D43" s="93" t="n">
        <f aca="false">D49*0.05</f>
        <v>3370</v>
      </c>
      <c r="E43" s="93" t="n">
        <f aca="false">+E49*0.095</f>
        <v>6403</v>
      </c>
      <c r="F43" s="93" t="n">
        <f aca="false">+F49*0.0855</f>
        <v>5762.7</v>
      </c>
      <c r="G43" s="93" t="n">
        <f aca="false">+G49*0.077</f>
        <v>5189.8</v>
      </c>
      <c r="H43" s="93" t="n">
        <f aca="false">+H49*0.0693</f>
        <v>4670.82</v>
      </c>
      <c r="I43" s="93" t="n">
        <f aca="false">+I49*0.0623</f>
        <v>4199.02</v>
      </c>
      <c r="J43" s="93" t="n">
        <f aca="false">+J49*0.059</f>
        <v>3976.6</v>
      </c>
      <c r="K43" s="93" t="n">
        <f aca="false">+K49*0.059</f>
        <v>3976.6</v>
      </c>
      <c r="L43" s="93" t="n">
        <f aca="false">+L49*0.0591</f>
        <v>3983.34</v>
      </c>
      <c r="M43" s="93" t="n">
        <f aca="false">+M49*0.059</f>
        <v>3976.6</v>
      </c>
      <c r="N43" s="93" t="n">
        <f aca="false">+N49*0.0591</f>
        <v>3983.34</v>
      </c>
      <c r="O43" s="93" t="n">
        <f aca="false">+O49*0.059</f>
        <v>3976.6</v>
      </c>
      <c r="P43" s="93" t="n">
        <f aca="false">+P49*0.0591</f>
        <v>3983.34</v>
      </c>
      <c r="Q43" s="93" t="n">
        <f aca="false">+Q49*0.059</f>
        <v>3976.6</v>
      </c>
      <c r="R43" s="93" t="n">
        <f aca="false">+R49*0.0591</f>
        <v>3983.34</v>
      </c>
      <c r="S43" s="77" t="n">
        <f aca="false">SUM(D43:R43)</f>
        <v>65411.7</v>
      </c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</row>
    <row r="44" customFormat="false" ht="12.75" hidden="false" customHeight="false" outlineLevel="0" collapsed="false">
      <c r="A44" s="69" t="n">
        <v>31</v>
      </c>
      <c r="B44" s="69" t="s">
        <v>133</v>
      </c>
      <c r="C44" s="92"/>
      <c r="D44" s="77" t="n">
        <f aca="false">(+D41-D43)*0.3888</f>
        <v>4860.68899933354</v>
      </c>
      <c r="E44" s="77" t="n">
        <f aca="false">(+E41-E43)*0.3888</f>
        <v>3420.08686411661</v>
      </c>
      <c r="F44" s="77" t="n">
        <f aca="false">(+F41-F43)*0.3888</f>
        <v>3429.40850402575</v>
      </c>
      <c r="G44" s="77" t="n">
        <f aca="false">(+G41-G43)*0.3888</f>
        <v>3431.980839574</v>
      </c>
      <c r="H44" s="77" t="n">
        <f aca="false">(+H41-H43)*0.3888</f>
        <v>3431.21375917181</v>
      </c>
      <c r="I44" s="77" t="n">
        <f aca="false">(+I41-I43)*0.3888</f>
        <v>3428.12553117829</v>
      </c>
      <c r="J44" s="77" t="n">
        <f aca="false">(+J41-J43)*0.3888</f>
        <v>3335.63179349173</v>
      </c>
      <c r="K44" s="77" t="n">
        <f aca="false">(+K41-K43)*0.3888</f>
        <v>3156.66115980517</v>
      </c>
      <c r="L44" s="77" t="n">
        <f aca="false">(+L41-L43)*0.3888</f>
        <v>2974.84112216991</v>
      </c>
      <c r="M44" s="77" t="n">
        <f aca="false">(+M41-M43)*0.3888</f>
        <v>2798.49100048335</v>
      </c>
      <c r="N44" s="77" t="n">
        <f aca="false">(+N41-N43)*0.3888</f>
        <v>2616.67096284809</v>
      </c>
      <c r="O44" s="77" t="n">
        <f aca="false">(+O41-O43)*0.3888</f>
        <v>2440.32084116153</v>
      </c>
      <c r="P44" s="77" t="n">
        <f aca="false">(+P41-P43)*0.3888</f>
        <v>2258.50080352627</v>
      </c>
      <c r="Q44" s="77" t="n">
        <f aca="false">(+Q41-Q43)*0.3888</f>
        <v>2082.15068183971</v>
      </c>
      <c r="R44" s="77" t="n">
        <f aca="false">(+R41-R43)*0.3888</f>
        <v>1968.08266101831</v>
      </c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</row>
    <row r="45" customFormat="false" ht="13.5" hidden="false" customHeight="false" outlineLevel="0" collapsed="false">
      <c r="A45" s="69" t="n">
        <v>32</v>
      </c>
      <c r="B45" s="69" t="s">
        <v>134</v>
      </c>
      <c r="C45" s="94" t="n">
        <f aca="false">+C41</f>
        <v>-67790.92</v>
      </c>
      <c r="D45" s="80" t="n">
        <f aca="false">+D41-D44</f>
        <v>11011.0831182939</v>
      </c>
      <c r="E45" s="80" t="n">
        <f aca="false">+E41-E44</f>
        <v>11779.4328481175</v>
      </c>
      <c r="F45" s="80" t="n">
        <f aca="false">+F41-F44</f>
        <v>11153.7866194973</v>
      </c>
      <c r="G45" s="80" t="n">
        <f aca="false">+G41-G44</f>
        <v>10584.9303733221</v>
      </c>
      <c r="H45" s="80" t="n">
        <f aca="false">+H41-H44</f>
        <v>10064.744510303</v>
      </c>
      <c r="I45" s="80" t="n">
        <f aca="false">+I41-I44</f>
        <v>9588.08976506218</v>
      </c>
      <c r="J45" s="80" t="n">
        <f aca="false">+J41-J44</f>
        <v>9220.26808688823</v>
      </c>
      <c r="K45" s="80" t="n">
        <f aca="false">+K41-K44</f>
        <v>8938.9233047143</v>
      </c>
      <c r="L45" s="80" t="n">
        <f aca="false">+L41-L44</f>
        <v>8659.83921262924</v>
      </c>
      <c r="M45" s="80" t="n">
        <f aca="false">+M41-M44</f>
        <v>8375.8739184553</v>
      </c>
      <c r="N45" s="80" t="n">
        <f aca="false">+N41-N44</f>
        <v>8096.78982637025</v>
      </c>
      <c r="O45" s="80" t="n">
        <f aca="false">+O41-O44</f>
        <v>7812.82453219631</v>
      </c>
      <c r="P45" s="80" t="n">
        <f aca="false">+P41-P44</f>
        <v>7533.74044011125</v>
      </c>
      <c r="Q45" s="80" t="n">
        <f aca="false">+Q41-Q44</f>
        <v>7249.77514593732</v>
      </c>
      <c r="R45" s="80" t="n">
        <f aca="false">+R41-R44</f>
        <v>7077.19833954318</v>
      </c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</row>
    <row r="46" customFormat="false" ht="13.5" hidden="false" customHeight="false" outlineLevel="0" collapsed="false">
      <c r="A46" s="69" t="n">
        <v>33</v>
      </c>
      <c r="B46" s="69" t="s">
        <v>135</v>
      </c>
      <c r="C46" s="95" t="n">
        <f aca="false">IRR(C45:M45)</f>
        <v>0.0815663133576301</v>
      </c>
      <c r="D46" s="96" t="n">
        <f aca="false">NPV(0.095,D45:M45)</f>
        <v>64109.2595545672</v>
      </c>
      <c r="E46" s="77"/>
      <c r="F46" s="77"/>
      <c r="G46" s="77"/>
      <c r="H46" s="77"/>
      <c r="I46" s="77"/>
      <c r="J46" s="77"/>
      <c r="K46" s="77"/>
      <c r="L46" s="77"/>
      <c r="M46" s="77"/>
      <c r="N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</row>
    <row r="47" customFormat="false" ht="13.5" hidden="false" customHeight="false" outlineLevel="0" collapsed="false">
      <c r="A47" s="84"/>
      <c r="B47" s="84"/>
      <c r="C47" s="19"/>
      <c r="D47" s="1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</row>
    <row r="48" customFormat="false" ht="12.75" hidden="false" customHeight="false" outlineLevel="0" collapsed="false">
      <c r="A48" s="69" t="n">
        <v>34</v>
      </c>
      <c r="B48" s="88" t="s">
        <v>136</v>
      </c>
      <c r="D48" s="9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</row>
    <row r="49" customFormat="false" ht="12.75" hidden="false" customHeight="false" outlineLevel="0" collapsed="false">
      <c r="A49" s="69" t="n">
        <v>35</v>
      </c>
      <c r="B49" s="69" t="s">
        <v>137</v>
      </c>
      <c r="C49" s="92"/>
      <c r="D49" s="98" t="n">
        <f aca="false">+DCF!C11</f>
        <v>67400</v>
      </c>
      <c r="E49" s="92" t="n">
        <f aca="false">+D49</f>
        <v>67400</v>
      </c>
      <c r="F49" s="92" t="n">
        <f aca="false">+E49</f>
        <v>67400</v>
      </c>
      <c r="G49" s="92" t="n">
        <f aca="false">+F49</f>
        <v>67400</v>
      </c>
      <c r="H49" s="92" t="n">
        <f aca="false">+G49</f>
        <v>67400</v>
      </c>
      <c r="I49" s="92" t="n">
        <f aca="false">+H49</f>
        <v>67400</v>
      </c>
      <c r="J49" s="92" t="n">
        <f aca="false">+I49</f>
        <v>67400</v>
      </c>
      <c r="K49" s="92" t="n">
        <f aca="false">+J49</f>
        <v>67400</v>
      </c>
      <c r="L49" s="92" t="n">
        <f aca="false">+K49</f>
        <v>67400</v>
      </c>
      <c r="M49" s="92" t="n">
        <f aca="false">+L49</f>
        <v>67400</v>
      </c>
      <c r="N49" s="92" t="n">
        <f aca="false">+M49</f>
        <v>67400</v>
      </c>
      <c r="O49" s="92" t="n">
        <f aca="false">+N49</f>
        <v>67400</v>
      </c>
      <c r="P49" s="92" t="n">
        <f aca="false">+O49</f>
        <v>67400</v>
      </c>
      <c r="Q49" s="92" t="n">
        <f aca="false">+P49</f>
        <v>67400</v>
      </c>
      <c r="R49" s="92" t="n">
        <f aca="false">+Q49</f>
        <v>67400</v>
      </c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</row>
    <row r="50" customFormat="false" ht="12.75" hidden="false" customHeight="false" outlineLevel="0" collapsed="false">
      <c r="A50" s="69" t="n">
        <v>36</v>
      </c>
      <c r="B50" s="69" t="s">
        <v>138</v>
      </c>
      <c r="C50" s="92"/>
      <c r="D50" s="47" t="n">
        <f aca="false">0.0058*D49</f>
        <v>390.92</v>
      </c>
      <c r="E50" s="47" t="n">
        <f aca="false">0.0058*E49</f>
        <v>390.92</v>
      </c>
      <c r="F50" s="47" t="n">
        <f aca="false">0.0058*F49</f>
        <v>390.92</v>
      </c>
      <c r="G50" s="47" t="n">
        <f aca="false">0.0058*G49</f>
        <v>390.92</v>
      </c>
      <c r="H50" s="47" t="n">
        <f aca="false">0.0058*H49</f>
        <v>390.92</v>
      </c>
      <c r="I50" s="47" t="n">
        <f aca="false">0.0058*I49</f>
        <v>390.92</v>
      </c>
      <c r="J50" s="47" t="n">
        <f aca="false">0.0058*J49</f>
        <v>390.92</v>
      </c>
      <c r="K50" s="47" t="n">
        <f aca="false">0.0058*K49</f>
        <v>390.92</v>
      </c>
      <c r="L50" s="47" t="n">
        <f aca="false">0.0058*L49</f>
        <v>390.92</v>
      </c>
      <c r="M50" s="47" t="n">
        <f aca="false">0.0058*M49</f>
        <v>390.92</v>
      </c>
      <c r="N50" s="47" t="n">
        <f aca="false">0.0058*N49</f>
        <v>390.92</v>
      </c>
      <c r="O50" s="47" t="n">
        <f aca="false">0.0058*O49</f>
        <v>390.92</v>
      </c>
      <c r="P50" s="47" t="n">
        <f aca="false">0.0058*P49</f>
        <v>390.92</v>
      </c>
      <c r="Q50" s="47" t="n">
        <f aca="false">0.0058*Q49</f>
        <v>390.92</v>
      </c>
      <c r="R50" s="47" t="n">
        <f aca="false">0.0058*R49</f>
        <v>390.92</v>
      </c>
      <c r="S50" s="99"/>
      <c r="T50" s="99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</row>
    <row r="51" customFormat="false" ht="12.75" hidden="false" customHeight="false" outlineLevel="0" collapsed="false">
      <c r="A51" s="69" t="n">
        <v>37</v>
      </c>
      <c r="B51" s="69" t="s">
        <v>139</v>
      </c>
      <c r="C51" s="77"/>
      <c r="D51" s="77" t="n">
        <f aca="false">+D9/2</f>
        <v>403.310163592594</v>
      </c>
      <c r="E51" s="99" t="n">
        <f aca="false">+D51+D9/2+E9/2</f>
        <v>1209.93049077778</v>
      </c>
      <c r="F51" s="99" t="n">
        <f aca="false">+E51+E9/2+F9/2</f>
        <v>2016.55081796297</v>
      </c>
      <c r="G51" s="99" t="n">
        <f aca="false">+F51+F9/2+G9/2</f>
        <v>2823.17114514816</v>
      </c>
      <c r="H51" s="99" t="n">
        <f aca="false">+G51+G9/2+H9/2</f>
        <v>3629.79147233335</v>
      </c>
      <c r="I51" s="99" t="n">
        <f aca="false">+H51+H9/2+I9/2</f>
        <v>4436.41179951854</v>
      </c>
      <c r="J51" s="99" t="n">
        <f aca="false">+I51+I9/2+J9/2</f>
        <v>5243.03212670373</v>
      </c>
      <c r="K51" s="99" t="n">
        <f aca="false">+J51+J9/2+K9/2</f>
        <v>6049.65245388892</v>
      </c>
      <c r="L51" s="99" t="n">
        <f aca="false">+K51+K9/2+L9/2</f>
        <v>6856.2727810741</v>
      </c>
      <c r="M51" s="99" t="n">
        <f aca="false">+L51+L9/2+M9/2</f>
        <v>7662.89310825929</v>
      </c>
      <c r="N51" s="99" t="n">
        <f aca="false">+M51+M9/2+N9/2</f>
        <v>8469.51343544448</v>
      </c>
      <c r="O51" s="99" t="n">
        <f aca="false">+N51+N9/2+O9/2</f>
        <v>9276.13376262967</v>
      </c>
      <c r="P51" s="99" t="n">
        <f aca="false">+O51+O9/2+P9/2</f>
        <v>10082.7540898149</v>
      </c>
      <c r="Q51" s="99" t="n">
        <f aca="false">+P51+P9/2+Q9/2</f>
        <v>10889.374417</v>
      </c>
      <c r="R51" s="99" t="n">
        <f aca="false">+Q51+Q9/2+R9/2</f>
        <v>11695.9947441852</v>
      </c>
      <c r="S51" s="77"/>
    </row>
    <row r="52" customFormat="false" ht="12.75" hidden="false" customHeight="false" outlineLevel="0" collapsed="false">
      <c r="A52" s="69" t="n">
        <v>38</v>
      </c>
      <c r="B52" s="69" t="s">
        <v>140</v>
      </c>
      <c r="D52" s="77" t="n">
        <f aca="false">(+D49*0.05-D51)*0.3841</f>
        <v>1139.50556616408</v>
      </c>
      <c r="E52" s="77" t="n">
        <f aca="false">((E49*0.05+E49*0.095)-E51)*0.3841</f>
        <v>3289.07499849225</v>
      </c>
      <c r="F52" s="77" t="n">
        <f aca="false">((F49*0.05+F49*0.095+F49*0.0855)-F51)*0.3841</f>
        <v>5192.70520082042</v>
      </c>
      <c r="G52" s="77" t="n">
        <f aca="false">((G49*0.05+G49*0.095+G49*0.0855+G49*0.077)-G51)*0.3841</f>
        <v>6876.28451314859</v>
      </c>
      <c r="H52" s="77" t="n">
        <f aca="false">((H49*0.05+H49*0.095+H49*0.0855+H49*0.077+H49*0.0693)-H51)*0.3841</f>
        <v>8360.52360747676</v>
      </c>
      <c r="I52" s="77" t="n">
        <f aca="false">((I49*0.05+I49*0.095+I49*0.0855+I49*0.077+I49*0.0693+I49*0.0623)-I51)*0.3841</f>
        <v>9663.54432180493</v>
      </c>
      <c r="J52" s="77" t="n">
        <f aca="false">((J49*0.05+J49*0.095+J49*0.0855+J49*0.077+J49*0.0693+J49*0.0623+J49*0.059)-J51)*0.3841</f>
        <v>10881.1335141331</v>
      </c>
      <c r="K52" s="77" t="n">
        <f aca="false">((K49*0.05+K49*0.095+K49*0.0855+K49*0.077+K49*0.0693+K49*0.0623+K49*0.059+K49*0.059)-K51)*0.3841</f>
        <v>12098.7227064613</v>
      </c>
      <c r="L52" s="77" t="n">
        <f aca="false">((L49*0.05+L49*0.095+L49*0.0855+L49*0.077+L49*0.0693+L49*0.0623+L49*0.059+L49*0.059+L49*0.0591)-L51)*0.3841</f>
        <v>13318.9007327894</v>
      </c>
      <c r="M52" s="77" t="n">
        <f aca="false">((M49*0.05+M49*0.095+M49*0.0855+M49*0.077+M49*0.0693+M49*0.0623+M49*0.059+M49*0.059+M49*0.0591+M49*0.059)-M51)*0.3841</f>
        <v>14536.4899251176</v>
      </c>
      <c r="N52" s="77" t="n">
        <f aca="false">((N49*0.05+N49*0.095+N49*0.0855+N49*0.077+N49*0.0693+N49*0.0623+N49*0.059+N49*0.059+N49*0.0591+N49*0.059+N49*0.0591)-N51)*0.3841</f>
        <v>15756.6679514458</v>
      </c>
      <c r="O52" s="77" t="n">
        <f aca="false">((O49*0.05+O49*0.095+O49*0.0855+O49*0.077+O49*0.0693+O49*0.0623+O49*0.059+O49*0.059+O49*0.0591+O49*0.059+O49*0.0591+O49*0.059)-O51)*0.3841</f>
        <v>16974.2571437739</v>
      </c>
      <c r="P52" s="77" t="n">
        <f aca="false">((P49*0.05+P49*0.095+P49*0.0855+P49*0.077+P49*0.0693+P49*0.0623+P49*0.059+P49*0.059+P49*0.0591+P49*0.059+P49*0.0591+P49*0.059+P49*0.0591)-P51)*0.3841</f>
        <v>18194.4351701021</v>
      </c>
      <c r="Q52" s="77" t="n">
        <f aca="false">((Q49*0.05+Q49*0.095+Q49*0.0855+Q49*0.077+Q49*0.0693+Q49*0.0623+Q49*0.059+Q49*0.059+Q49*0.0591+Q49*0.059+Q49*0.059+Q49*0.0591+Q49*0.059+Q49*0.0591)-Q51)*0.3841</f>
        <v>19412.0243624303</v>
      </c>
      <c r="R52" s="77" t="n">
        <f aca="false">((R49*0.05+R49*0.095+R49*0.0855+R49*0.077+R49*0.0693+R49*0.0623+R49*0.059+R49*0.059+R49*0.0591+R49*0.059+R49*0.059+R49*0.0591+R49*0.059+R49*0.0591+R49*0.0295)-R51)*0.3841</f>
        <v>19865.9075247585</v>
      </c>
    </row>
    <row r="53" customFormat="false" ht="13.5" hidden="false" customHeight="false" outlineLevel="0" collapsed="false">
      <c r="A53" s="69" t="n">
        <v>39</v>
      </c>
      <c r="B53" s="69" t="s">
        <v>141</v>
      </c>
      <c r="D53" s="94" t="n">
        <f aca="false">+D49+D50-D51-D52</f>
        <v>66248.1042702433</v>
      </c>
      <c r="E53" s="94" t="n">
        <f aca="false">+E49+E50-E51-E52</f>
        <v>63291.91451073</v>
      </c>
      <c r="F53" s="94" t="n">
        <f aca="false">+F49+F50-F51-F52</f>
        <v>60581.6639812166</v>
      </c>
      <c r="G53" s="94" t="n">
        <f aca="false">+G49+G50-G51-G52</f>
        <v>58091.4643417033</v>
      </c>
      <c r="H53" s="94" t="n">
        <f aca="false">+H49+H50-H51-H52</f>
        <v>55800.6049201899</v>
      </c>
      <c r="I53" s="94" t="n">
        <f aca="false">+I49+I50-I51-I52</f>
        <v>53690.9638786765</v>
      </c>
      <c r="J53" s="94" t="n">
        <f aca="false">+J49+J50-J51-J52</f>
        <v>51666.7543591632</v>
      </c>
      <c r="K53" s="94" t="n">
        <f aca="false">+K49+K50-K51-K52</f>
        <v>49642.5448396498</v>
      </c>
      <c r="L53" s="94" t="n">
        <f aca="false">+L49+L50-L51-L52</f>
        <v>47615.7464861365</v>
      </c>
      <c r="M53" s="94" t="n">
        <f aca="false">+M49+M50-M51-M52</f>
        <v>45591.5369666231</v>
      </c>
      <c r="N53" s="94" t="n">
        <f aca="false">+N49+N50-N51-N52</f>
        <v>43564.7386131097</v>
      </c>
      <c r="O53" s="94" t="n">
        <f aca="false">+O49+O50-O51-O52</f>
        <v>41540.5290935964</v>
      </c>
      <c r="P53" s="94" t="n">
        <f aca="false">+P49+P50-P51-P52</f>
        <v>39513.730740083</v>
      </c>
      <c r="Q53" s="94" t="n">
        <f aca="false">+Q49+Q50-Q51-Q52</f>
        <v>37489.5212205697</v>
      </c>
      <c r="R53" s="94" t="n">
        <f aca="false">+R49+R50-R51-R52</f>
        <v>36229.0177310563</v>
      </c>
    </row>
    <row r="54" customFormat="false" ht="13.5" hidden="false" customHeight="false" outlineLevel="0" collapsed="false"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</row>
    <row r="55" customFormat="false" ht="12.75" hidden="false" customHeight="false" outlineLevel="0" collapsed="false"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</row>
    <row r="56" customFormat="false" ht="12.75" hidden="false" customHeight="false" outlineLevel="0" collapsed="false"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</row>
    <row r="57" customFormat="false" ht="13.5" hidden="false" customHeight="false" outlineLevel="0" collapsed="false">
      <c r="A57" s="84"/>
      <c r="B57" s="84" t="s">
        <v>142</v>
      </c>
      <c r="C57" s="85" t="n">
        <v>1.03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customFormat="false" ht="12.75" hidden="false" customHeight="false" outlineLevel="0" collapsed="false">
      <c r="B58" s="69" t="s">
        <v>143</v>
      </c>
      <c r="C58" s="101" t="e">
        <f aca="false">+loan!B2/loan!D2</f>
        <v>#DIV/0!</v>
      </c>
      <c r="D58" s="96"/>
      <c r="E58" s="96"/>
    </row>
    <row r="59" customFormat="false" ht="12.75" hidden="false" customHeight="false" outlineLevel="0" collapsed="false">
      <c r="B59" s="69" t="s">
        <v>144</v>
      </c>
      <c r="D59" s="45" t="n">
        <f aca="false">IPMT($D$67,1,loan!$B$4,$C$61)</f>
        <v>-0</v>
      </c>
      <c r="E59" s="45" t="n">
        <f aca="false">IPMT($D$67,2,loan!$B$4,$C$61)</f>
        <v>-0</v>
      </c>
      <c r="F59" s="45" t="n">
        <f aca="false">IPMT($D$67,3,loan!$B$4,$C$61)</f>
        <v>-0</v>
      </c>
      <c r="G59" s="45" t="n">
        <f aca="false">IPMT($D$67,4,loan!$B$4,$C$61)</f>
        <v>-0</v>
      </c>
      <c r="H59" s="45" t="n">
        <f aca="false">IPMT($D$67,5,loan!$B$4,$C$61)</f>
        <v>-0</v>
      </c>
      <c r="I59" s="45" t="n">
        <f aca="false">IPMT($D$67,6,loan!$B$4,$C$61)</f>
        <v>-0</v>
      </c>
      <c r="J59" s="45" t="n">
        <f aca="false">IPMT($D$67,7,loan!$B$4,$C$61)</f>
        <v>-0</v>
      </c>
      <c r="K59" s="45" t="n">
        <f aca="false">IPMT($D$67,8,loan!$B$4,$C$61)</f>
        <v>-0</v>
      </c>
      <c r="L59" s="45" t="n">
        <f aca="false">IPMT($D$67,9,loan!$B$4,$C$61)</f>
        <v>-0</v>
      </c>
      <c r="M59" s="45" t="n">
        <f aca="false">IPMT($D$67,10,loan!$B$4,$C$61)</f>
        <v>-0</v>
      </c>
      <c r="N59" s="45" t="n">
        <f aca="false">IPMT($D$67,11,loan!$B$4,$C$61)</f>
        <v>-0</v>
      </c>
      <c r="O59" s="45" t="n">
        <f aca="false">IPMT($D$67,12,loan!$B$4,$C$61)</f>
        <v>-0</v>
      </c>
      <c r="P59" s="45" t="n">
        <f aca="false">IPMT($D$67,13,loan!$B$4,$C$61)</f>
        <v>-0</v>
      </c>
      <c r="Q59" s="45" t="n">
        <f aca="false">IPMT($D$67,14,loan!$B$4,$C$61)</f>
        <v>-0</v>
      </c>
      <c r="R59" s="45" t="n">
        <f aca="false">IPMT($D$67,15,loan!$B$4,$C$61)</f>
        <v>-0</v>
      </c>
    </row>
    <row r="60" customFormat="false" ht="12.75" hidden="false" customHeight="false" outlineLevel="0" collapsed="false">
      <c r="B60" s="69" t="s">
        <v>145</v>
      </c>
      <c r="D60" s="45" t="n">
        <f aca="false">PPMT($D$67,1,loan!$B$4,$C$61)</f>
        <v>0</v>
      </c>
      <c r="E60" s="45" t="n">
        <f aca="false">PPMT($D$67,2,loan!$B$4,$C$61)</f>
        <v>0</v>
      </c>
      <c r="F60" s="45" t="n">
        <f aca="false">PPMT($D$67,3,loan!$B$4,$C$61)</f>
        <v>0</v>
      </c>
      <c r="G60" s="45" t="n">
        <f aca="false">PPMT($D$67,4,loan!$B$4,$C$61)</f>
        <v>0</v>
      </c>
      <c r="H60" s="45" t="n">
        <f aca="false">PPMT($D$67,5,loan!$B$4,$C$61)</f>
        <v>0</v>
      </c>
      <c r="I60" s="45" t="n">
        <f aca="false">PPMT($D$67,6,loan!$B$4,$C$61)</f>
        <v>0</v>
      </c>
      <c r="J60" s="45" t="n">
        <f aca="false">PPMT($D$67,7,loan!$B$4,$C$61)</f>
        <v>0</v>
      </c>
      <c r="K60" s="45" t="n">
        <f aca="false">PPMT($D$67,8,loan!$B$4,$C$61)</f>
        <v>0</v>
      </c>
      <c r="L60" s="45" t="n">
        <f aca="false">PPMT($D$67,9,loan!$B$4,$C$61)</f>
        <v>0</v>
      </c>
      <c r="M60" s="45" t="n">
        <f aca="false">PPMT($D$67,10,loan!$B$4,$C$61)</f>
        <v>0</v>
      </c>
      <c r="N60" s="45" t="n">
        <f aca="false">PPMT($D$67,11,loan!$B$4,$C$61)</f>
        <v>0</v>
      </c>
      <c r="O60" s="45" t="n">
        <f aca="false">PPMT($D$67,12,loan!$B$4,$C$61)</f>
        <v>0</v>
      </c>
      <c r="P60" s="45" t="n">
        <f aca="false">PPMT($D$67,13,loan!$B$4,$C$61)</f>
        <v>0</v>
      </c>
      <c r="Q60" s="45" t="n">
        <f aca="false">PPMT($D$67,14,loan!$B$4,$C$61)</f>
        <v>0</v>
      </c>
      <c r="R60" s="45" t="n">
        <f aca="false">PPMT($D$67,15,loan!$B$4,$C$61)</f>
        <v>0</v>
      </c>
    </row>
    <row r="61" customFormat="false" ht="22.5" hidden="false" customHeight="true" outlineLevel="0" collapsed="false">
      <c r="A61" s="84"/>
      <c r="B61" s="84" t="s">
        <v>146</v>
      </c>
      <c r="C61" s="102" t="n">
        <f aca="false">+loan!B2</f>
        <v>0</v>
      </c>
      <c r="D61" s="102" t="n">
        <f aca="false">+C61+D60</f>
        <v>0</v>
      </c>
      <c r="E61" s="102" t="n">
        <f aca="false">+D61+E60</f>
        <v>0</v>
      </c>
      <c r="F61" s="102" t="n">
        <f aca="false">+E61+F60</f>
        <v>0</v>
      </c>
      <c r="G61" s="102" t="n">
        <f aca="false">+F61+G60</f>
        <v>0</v>
      </c>
      <c r="H61" s="102" t="n">
        <f aca="false">+G61+H60</f>
        <v>0</v>
      </c>
      <c r="I61" s="102" t="n">
        <f aca="false">+H61+I60</f>
        <v>0</v>
      </c>
      <c r="J61" s="102" t="n">
        <f aca="false">+I61+J60</f>
        <v>0</v>
      </c>
      <c r="K61" s="102" t="n">
        <f aca="false">+J61+K60</f>
        <v>0</v>
      </c>
      <c r="L61" s="102" t="n">
        <f aca="false">+K61+L60</f>
        <v>0</v>
      </c>
      <c r="M61" s="102" t="n">
        <f aca="false">+L61+M60</f>
        <v>0</v>
      </c>
      <c r="N61" s="102" t="n">
        <f aca="false">+M61+N60</f>
        <v>0</v>
      </c>
      <c r="O61" s="102" t="n">
        <f aca="false">+N61+O60</f>
        <v>0</v>
      </c>
      <c r="P61" s="102" t="n">
        <f aca="false">+O61+P60</f>
        <v>0</v>
      </c>
      <c r="Q61" s="102" t="n">
        <f aca="false">+P61+Q60</f>
        <v>0</v>
      </c>
      <c r="R61" s="102" t="n">
        <f aca="false">+Q61+R60</f>
        <v>0</v>
      </c>
    </row>
    <row r="62" customFormat="false" ht="12.75" hidden="false" customHeight="true" outlineLevel="0" collapsed="false">
      <c r="A62" s="69" t="n">
        <v>40</v>
      </c>
      <c r="B62" s="88" t="s">
        <v>147</v>
      </c>
      <c r="O62" s="72"/>
      <c r="P62" s="72"/>
      <c r="Q62" s="72"/>
    </row>
    <row r="63" customFormat="false" ht="12.75" hidden="false" customHeight="true" outlineLevel="0" collapsed="false">
      <c r="B63" s="103" t="s">
        <v>148</v>
      </c>
      <c r="C63" s="72"/>
      <c r="D63" s="72"/>
      <c r="E63" s="72"/>
      <c r="O63" s="72"/>
      <c r="P63" s="72"/>
      <c r="Q63" s="72"/>
    </row>
    <row r="64" customFormat="false" ht="14.25" hidden="false" customHeight="true" outlineLevel="0" collapsed="false">
      <c r="B64" s="103" t="s">
        <v>149</v>
      </c>
      <c r="C64" s="72"/>
      <c r="D64" s="104" t="n">
        <v>0.15</v>
      </c>
      <c r="E64" s="104" t="n">
        <v>0.15</v>
      </c>
      <c r="F64" s="104" t="n">
        <v>0.15</v>
      </c>
      <c r="G64" s="104" t="n">
        <v>0.15</v>
      </c>
      <c r="H64" s="104" t="n">
        <v>0.15</v>
      </c>
      <c r="I64" s="104" t="n">
        <v>0.15</v>
      </c>
      <c r="J64" s="104" t="n">
        <v>0.15</v>
      </c>
      <c r="K64" s="104" t="n">
        <v>0.15</v>
      </c>
      <c r="L64" s="104" t="n">
        <v>0.15</v>
      </c>
      <c r="M64" s="104" t="n">
        <v>0.15</v>
      </c>
      <c r="N64" s="104" t="n">
        <v>0.15</v>
      </c>
      <c r="O64" s="104" t="n">
        <v>0.15</v>
      </c>
      <c r="P64" s="104" t="n">
        <v>0.15</v>
      </c>
      <c r="Q64" s="104" t="n">
        <v>0.15</v>
      </c>
      <c r="R64" s="104" t="n">
        <v>0.15</v>
      </c>
    </row>
    <row r="65" customFormat="false" ht="14.25" hidden="false" customHeight="true" outlineLevel="0" collapsed="false">
      <c r="B65" s="69" t="s">
        <v>150</v>
      </c>
      <c r="C65" s="72"/>
      <c r="D65" s="104" t="n">
        <v>0.85</v>
      </c>
      <c r="E65" s="104" t="n">
        <v>0.85</v>
      </c>
      <c r="F65" s="104" t="n">
        <v>0.85</v>
      </c>
      <c r="G65" s="104" t="n">
        <v>0.85</v>
      </c>
      <c r="H65" s="104" t="n">
        <v>0.85</v>
      </c>
      <c r="I65" s="104" t="n">
        <v>0.85</v>
      </c>
      <c r="J65" s="104" t="n">
        <v>0.85</v>
      </c>
      <c r="K65" s="104" t="n">
        <v>0.85</v>
      </c>
      <c r="L65" s="104" t="n">
        <v>0.85</v>
      </c>
      <c r="M65" s="104" t="n">
        <v>0.85</v>
      </c>
      <c r="N65" s="104" t="n">
        <v>0.85</v>
      </c>
      <c r="O65" s="104" t="n">
        <v>0.85</v>
      </c>
      <c r="P65" s="104" t="n">
        <v>0.85</v>
      </c>
      <c r="Q65" s="104" t="n">
        <v>0.85</v>
      </c>
      <c r="R65" s="104" t="n">
        <v>0.85</v>
      </c>
    </row>
    <row r="66" customFormat="false" ht="14.25" hidden="false" customHeight="true" outlineLevel="0" collapsed="false">
      <c r="B66" s="103" t="s">
        <v>151</v>
      </c>
      <c r="C66" s="72"/>
    </row>
    <row r="67" customFormat="false" ht="14.25" hidden="false" customHeight="true" outlineLevel="0" collapsed="false">
      <c r="B67" s="103" t="s">
        <v>149</v>
      </c>
      <c r="C67" s="72"/>
      <c r="D67" s="83" t="n">
        <f aca="false">+loan!B3</f>
        <v>0.085</v>
      </c>
      <c r="E67" s="83" t="n">
        <f aca="false">+D67</f>
        <v>0.085</v>
      </c>
      <c r="F67" s="83" t="n">
        <f aca="false">+E67</f>
        <v>0.085</v>
      </c>
      <c r="G67" s="83" t="n">
        <f aca="false">+F67</f>
        <v>0.085</v>
      </c>
      <c r="H67" s="83" t="n">
        <f aca="false">+G67</f>
        <v>0.085</v>
      </c>
      <c r="I67" s="83" t="n">
        <f aca="false">+H67</f>
        <v>0.085</v>
      </c>
      <c r="J67" s="83" t="n">
        <f aca="false">+I67</f>
        <v>0.085</v>
      </c>
      <c r="K67" s="83" t="n">
        <f aca="false">+J67</f>
        <v>0.085</v>
      </c>
      <c r="L67" s="83" t="n">
        <f aca="false">+K67</f>
        <v>0.085</v>
      </c>
      <c r="M67" s="83" t="n">
        <f aca="false">+L67</f>
        <v>0.085</v>
      </c>
      <c r="N67" s="83" t="n">
        <f aca="false">+M67</f>
        <v>0.085</v>
      </c>
      <c r="O67" s="83" t="n">
        <f aca="false">+N67</f>
        <v>0.085</v>
      </c>
      <c r="P67" s="83" t="n">
        <f aca="false">+O67</f>
        <v>0.085</v>
      </c>
      <c r="Q67" s="83" t="n">
        <f aca="false">+P67</f>
        <v>0.085</v>
      </c>
      <c r="R67" s="83" t="n">
        <f aca="false">+Q67</f>
        <v>0.085</v>
      </c>
    </row>
    <row r="68" customFormat="false" ht="14.25" hidden="false" customHeight="true" outlineLevel="0" collapsed="false">
      <c r="B68" s="69" t="s">
        <v>150</v>
      </c>
      <c r="C68" s="72"/>
      <c r="D68" s="83" t="n">
        <v>0.161463993967383</v>
      </c>
      <c r="E68" s="83" t="n">
        <f aca="false">+D68</f>
        <v>0.161463993967383</v>
      </c>
      <c r="F68" s="83" t="n">
        <f aca="false">+E68</f>
        <v>0.161463993967383</v>
      </c>
      <c r="G68" s="83" t="n">
        <f aca="false">+F68</f>
        <v>0.161463993967383</v>
      </c>
      <c r="H68" s="83" t="n">
        <f aca="false">+G68</f>
        <v>0.161463993967383</v>
      </c>
      <c r="I68" s="83" t="n">
        <f aca="false">+H68</f>
        <v>0.161463993967383</v>
      </c>
      <c r="J68" s="83" t="n">
        <f aca="false">+I68</f>
        <v>0.161463993967383</v>
      </c>
      <c r="K68" s="83" t="n">
        <f aca="false">+J68</f>
        <v>0.161463993967383</v>
      </c>
      <c r="L68" s="83" t="n">
        <f aca="false">+K68</f>
        <v>0.161463993967383</v>
      </c>
      <c r="M68" s="83" t="n">
        <f aca="false">+L68</f>
        <v>0.161463993967383</v>
      </c>
      <c r="N68" s="83" t="n">
        <f aca="false">+M68</f>
        <v>0.161463993967383</v>
      </c>
      <c r="O68" s="83" t="n">
        <f aca="false">+N68</f>
        <v>0.161463993967383</v>
      </c>
      <c r="P68" s="83" t="n">
        <f aca="false">+O68</f>
        <v>0.161463993967383</v>
      </c>
      <c r="Q68" s="83" t="n">
        <f aca="false">+P68</f>
        <v>0.161463993967383</v>
      </c>
      <c r="R68" s="83" t="n">
        <f aca="false">+Q68</f>
        <v>0.161463993967383</v>
      </c>
    </row>
    <row r="69" customFormat="false" ht="12.75" hidden="false" customHeight="false" outlineLevel="0" collapsed="false">
      <c r="B69" s="103" t="s">
        <v>152</v>
      </c>
      <c r="C69" s="7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customFormat="false" ht="12.75" hidden="false" customHeight="false" outlineLevel="0" collapsed="false">
      <c r="A70" s="69" t="n">
        <v>41</v>
      </c>
      <c r="B70" s="69" t="s">
        <v>153</v>
      </c>
      <c r="C70" s="95"/>
      <c r="D70" s="83" t="n">
        <f aca="false">+D67*D64</f>
        <v>0.01275</v>
      </c>
      <c r="E70" s="83" t="n">
        <f aca="false">+E67*E64</f>
        <v>0.01275</v>
      </c>
      <c r="F70" s="83" t="n">
        <f aca="false">+F67*F64</f>
        <v>0.01275</v>
      </c>
      <c r="G70" s="83" t="n">
        <f aca="false">+G67*G64</f>
        <v>0.01275</v>
      </c>
      <c r="H70" s="83" t="n">
        <f aca="false">+H67*H64</f>
        <v>0.01275</v>
      </c>
      <c r="I70" s="83" t="n">
        <f aca="false">+I67*I64</f>
        <v>0.01275</v>
      </c>
      <c r="J70" s="83" t="n">
        <f aca="false">+J67*J64</f>
        <v>0.01275</v>
      </c>
      <c r="K70" s="83" t="n">
        <f aca="false">+K67*K64</f>
        <v>0.01275</v>
      </c>
      <c r="L70" s="83" t="n">
        <f aca="false">+L67*L64</f>
        <v>0.01275</v>
      </c>
      <c r="M70" s="83" t="n">
        <f aca="false">+M67*M64</f>
        <v>0.01275</v>
      </c>
      <c r="N70" s="83" t="n">
        <f aca="false">+N67*N64</f>
        <v>0.01275</v>
      </c>
      <c r="O70" s="83" t="n">
        <f aca="false">+O67*O64</f>
        <v>0.01275</v>
      </c>
      <c r="P70" s="83" t="n">
        <f aca="false">+P67*P64</f>
        <v>0.01275</v>
      </c>
      <c r="Q70" s="83" t="n">
        <f aca="false">+Q67*Q64</f>
        <v>0.01275</v>
      </c>
      <c r="R70" s="83" t="n">
        <f aca="false">+R67*R64</f>
        <v>0.01275</v>
      </c>
    </row>
    <row r="71" customFormat="false" ht="12.75" hidden="false" customHeight="false" outlineLevel="0" collapsed="false">
      <c r="A71" s="69" t="n">
        <v>42</v>
      </c>
      <c r="B71" s="69" t="s">
        <v>154</v>
      </c>
      <c r="C71" s="95"/>
      <c r="D71" s="83" t="n">
        <f aca="false">+D65*D68</f>
        <v>0.137244394872276</v>
      </c>
      <c r="E71" s="83" t="n">
        <f aca="false">+E65*E68</f>
        <v>0.137244394872276</v>
      </c>
      <c r="F71" s="83" t="n">
        <f aca="false">+F65*F68</f>
        <v>0.137244394872276</v>
      </c>
      <c r="G71" s="83" t="n">
        <f aca="false">+G65*G68</f>
        <v>0.137244394872276</v>
      </c>
      <c r="H71" s="83" t="n">
        <f aca="false">+H65*H68</f>
        <v>0.137244394872276</v>
      </c>
      <c r="I71" s="83" t="n">
        <f aca="false">+I65*I68</f>
        <v>0.137244394872276</v>
      </c>
      <c r="J71" s="83" t="n">
        <f aca="false">+J65*J68</f>
        <v>0.137244394872276</v>
      </c>
      <c r="K71" s="83" t="n">
        <f aca="false">+K65*K68</f>
        <v>0.137244394872276</v>
      </c>
      <c r="L71" s="83" t="n">
        <f aca="false">+L65*L68</f>
        <v>0.137244394872276</v>
      </c>
      <c r="M71" s="83" t="n">
        <f aca="false">+M65*M68</f>
        <v>0.137244394872276</v>
      </c>
      <c r="N71" s="83" t="n">
        <f aca="false">+N65*N68</f>
        <v>0.137244394872276</v>
      </c>
      <c r="O71" s="83" t="n">
        <f aca="false">+O65*O68</f>
        <v>0.137244394872276</v>
      </c>
      <c r="P71" s="83" t="n">
        <f aca="false">+P65*P68</f>
        <v>0.137244394872276</v>
      </c>
      <c r="Q71" s="83" t="n">
        <f aca="false">+Q65*Q68</f>
        <v>0.137244394872276</v>
      </c>
      <c r="R71" s="83" t="n">
        <f aca="false">+R65*R68</f>
        <v>0.137244394872276</v>
      </c>
      <c r="S71" s="83"/>
    </row>
    <row r="72" customFormat="false" ht="13.5" hidden="false" customHeight="false" outlineLevel="0" collapsed="false">
      <c r="A72" s="69" t="n">
        <v>43</v>
      </c>
      <c r="B72" s="72" t="s">
        <v>155</v>
      </c>
      <c r="C72" s="72"/>
      <c r="D72" s="105" t="n">
        <f aca="false">+D70+D71</f>
        <v>0.149994394872276</v>
      </c>
      <c r="E72" s="105" t="n">
        <f aca="false">+E70+E71</f>
        <v>0.149994394872276</v>
      </c>
      <c r="F72" s="105" t="n">
        <f aca="false">+F70+F71</f>
        <v>0.149994394872276</v>
      </c>
      <c r="G72" s="105" t="n">
        <f aca="false">+G70+G71</f>
        <v>0.149994394872276</v>
      </c>
      <c r="H72" s="105" t="n">
        <f aca="false">+H70+H71</f>
        <v>0.149994394872276</v>
      </c>
      <c r="I72" s="105" t="n">
        <f aca="false">+I70+I71</f>
        <v>0.149994394872276</v>
      </c>
      <c r="J72" s="105" t="n">
        <f aca="false">+J70+J71</f>
        <v>0.149994394872276</v>
      </c>
      <c r="K72" s="105" t="n">
        <f aca="false">+K70+K71</f>
        <v>0.149994394872276</v>
      </c>
      <c r="L72" s="105" t="n">
        <f aca="false">+L70+L71</f>
        <v>0.149994394872276</v>
      </c>
      <c r="M72" s="105" t="n">
        <f aca="false">+M70+M71</f>
        <v>0.149994394872276</v>
      </c>
      <c r="N72" s="105" t="n">
        <f aca="false">+N70+N71</f>
        <v>0.149994394872276</v>
      </c>
      <c r="O72" s="105" t="n">
        <f aca="false">+O70+O71</f>
        <v>0.149994394872276</v>
      </c>
      <c r="P72" s="105" t="n">
        <f aca="false">+P70+P71</f>
        <v>0.149994394872276</v>
      </c>
      <c r="Q72" s="105" t="n">
        <f aca="false">+Q70+Q71</f>
        <v>0.149994394872276</v>
      </c>
      <c r="R72" s="105" t="n">
        <f aca="false">+R70+R71</f>
        <v>0.149994394872276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69" t="n">
        <v>44</v>
      </c>
      <c r="B74" s="69" t="s">
        <v>155</v>
      </c>
      <c r="D74" s="83" t="n">
        <f aca="false">+D72</f>
        <v>0.149994394872276</v>
      </c>
      <c r="E74" s="83" t="n">
        <f aca="false">+E72</f>
        <v>0.149994394872276</v>
      </c>
      <c r="F74" s="83" t="n">
        <f aca="false">+F72</f>
        <v>0.149994394872276</v>
      </c>
      <c r="G74" s="83" t="n">
        <f aca="false">+G72</f>
        <v>0.149994394872276</v>
      </c>
      <c r="H74" s="83" t="n">
        <f aca="false">+H72</f>
        <v>0.149994394872276</v>
      </c>
      <c r="I74" s="83" t="n">
        <f aca="false">+I72</f>
        <v>0.149994394872276</v>
      </c>
      <c r="J74" s="83" t="n">
        <f aca="false">+J72</f>
        <v>0.149994394872276</v>
      </c>
      <c r="K74" s="83" t="n">
        <f aca="false">+K72</f>
        <v>0.149994394872276</v>
      </c>
      <c r="L74" s="83" t="n">
        <f aca="false">+L72</f>
        <v>0.149994394872276</v>
      </c>
      <c r="M74" s="83" t="n">
        <f aca="false">+M72</f>
        <v>0.149994394872276</v>
      </c>
      <c r="N74" s="83" t="n">
        <f aca="false">+N72</f>
        <v>0.149994394872276</v>
      </c>
      <c r="O74" s="83" t="n">
        <f aca="false">+O72</f>
        <v>0.149994394872276</v>
      </c>
      <c r="P74" s="83" t="n">
        <f aca="false">+P72</f>
        <v>0.149994394872276</v>
      </c>
      <c r="Q74" s="83" t="n">
        <f aca="false">+Q72</f>
        <v>0.149994394872276</v>
      </c>
      <c r="R74" s="83" t="n">
        <f aca="false">+R72</f>
        <v>0.149994394872276</v>
      </c>
    </row>
    <row r="75" customFormat="false" ht="12.75" hidden="false" customHeight="false" outlineLevel="0" collapsed="false">
      <c r="A75" s="69" t="n">
        <v>45</v>
      </c>
      <c r="B75" s="69" t="s">
        <v>156</v>
      </c>
      <c r="D75" s="83" t="n">
        <f aca="false">(+D71-(D71*0.0525/(1-0.0525)))*0.35/(1-0.35)</f>
        <v>0.0698060591739239</v>
      </c>
      <c r="E75" s="83" t="n">
        <f aca="false">(+E71-(E71*0.0525/(1-0.0525)))*0.35/(1-0.35)</f>
        <v>0.0698060591739239</v>
      </c>
      <c r="F75" s="83" t="n">
        <f aca="false">(+F71-(F71*0.0525/(1-0.0525)))*0.35/(1-0.35)</f>
        <v>0.0698060591739239</v>
      </c>
      <c r="G75" s="83" t="n">
        <f aca="false">(+G71-(G71*0.0525/(1-0.0525)))*0.35/(1-0.35)</f>
        <v>0.0698060591739239</v>
      </c>
      <c r="H75" s="83" t="n">
        <f aca="false">(+H71-(H71*0.0525/(1-0.0525)))*0.35/(1-0.35)</f>
        <v>0.0698060591739239</v>
      </c>
      <c r="I75" s="83" t="n">
        <f aca="false">(+I71-(I71*0.0525/(1-0.0525)))*0.35/(1-0.35)</f>
        <v>0.0698060591739239</v>
      </c>
      <c r="J75" s="83" t="n">
        <f aca="false">(+J71-(J71*0.0525/(1-0.0525)))*0.35/(1-0.35)</f>
        <v>0.0698060591739239</v>
      </c>
      <c r="K75" s="83" t="n">
        <f aca="false">(+K71-(K71*0.0525/(1-0.0525)))*0.35/(1-0.35)</f>
        <v>0.0698060591739239</v>
      </c>
      <c r="L75" s="83" t="n">
        <f aca="false">(+L71-(L71*0.0525/(1-0.0525)))*0.35/(1-0.35)</f>
        <v>0.0698060591739239</v>
      </c>
      <c r="M75" s="83" t="n">
        <f aca="false">(+M71-(M71*0.0525/(1-0.0525)))*0.35/(1-0.35)</f>
        <v>0.0698060591739239</v>
      </c>
      <c r="N75" s="83" t="n">
        <f aca="false">(+N71-(N71*0.0525/(1-0.0525)))*0.35/(1-0.35)</f>
        <v>0.0698060591739239</v>
      </c>
      <c r="O75" s="83" t="n">
        <f aca="false">(+O71-(O71*0.0525/(1-0.0525)))*0.35/(1-0.35)</f>
        <v>0.0698060591739239</v>
      </c>
      <c r="P75" s="83" t="n">
        <f aca="false">(+P71-(P71*0.0525/(1-0.0525)))*0.35/(1-0.35)</f>
        <v>0.0698060591739239</v>
      </c>
      <c r="Q75" s="83" t="n">
        <f aca="false">(+Q71-(Q71*0.0525/(1-0.0525)))*0.35/(1-0.35)</f>
        <v>0.0698060591739239</v>
      </c>
      <c r="R75" s="83" t="n">
        <f aca="false">(+R71-(R71*0.0525/(1-0.0525)))*0.35/(1-0.35)</f>
        <v>0.0698060591739239</v>
      </c>
    </row>
    <row r="76" customFormat="false" ht="12.75" hidden="false" customHeight="false" outlineLevel="0" collapsed="false">
      <c r="A76" s="69" t="n">
        <v>46</v>
      </c>
      <c r="B76" s="69" t="s">
        <v>157</v>
      </c>
      <c r="D76" s="83" t="n">
        <f aca="false">+D71*(0.0525/(1-0.0525))</f>
        <v>0.00760457069213138</v>
      </c>
      <c r="E76" s="83" t="n">
        <f aca="false">+E71*(0.0525/(1-0.0525))</f>
        <v>0.00760457069213138</v>
      </c>
      <c r="F76" s="83" t="n">
        <f aca="false">+F71*(0.0525/(1-0.0525))</f>
        <v>0.00760457069213138</v>
      </c>
      <c r="G76" s="83" t="n">
        <f aca="false">+G71*(0.0525/(1-0.0525))</f>
        <v>0.00760457069213138</v>
      </c>
      <c r="H76" s="83" t="n">
        <f aca="false">+H71*(0.0525/(1-0.0525))</f>
        <v>0.00760457069213138</v>
      </c>
      <c r="I76" s="83" t="n">
        <f aca="false">+I71*(0.0525/(1-0.0525))</f>
        <v>0.00760457069213138</v>
      </c>
      <c r="J76" s="83" t="n">
        <f aca="false">+J71*(0.0525/(1-0.0525))</f>
        <v>0.00760457069213138</v>
      </c>
      <c r="K76" s="83" t="n">
        <f aca="false">+K71*(0.0525/(1-0.0525))</f>
        <v>0.00760457069213138</v>
      </c>
      <c r="L76" s="83" t="n">
        <f aca="false">+L71*(0.0525/(1-0.0525))</f>
        <v>0.00760457069213138</v>
      </c>
      <c r="M76" s="83" t="n">
        <f aca="false">+M71*(0.0525/(1-0.0525))</f>
        <v>0.00760457069213138</v>
      </c>
      <c r="N76" s="83" t="n">
        <f aca="false">+N71*(0.0525/(1-0.0525))</f>
        <v>0.00760457069213138</v>
      </c>
      <c r="O76" s="83" t="n">
        <f aca="false">+O71*(0.0525/(1-0.0525))</f>
        <v>0.00760457069213138</v>
      </c>
      <c r="P76" s="83" t="n">
        <f aca="false">+P71*(0.0525/(1-0.0525))</f>
        <v>0.00760457069213138</v>
      </c>
      <c r="Q76" s="83" t="n">
        <f aca="false">+Q71*(0.0525/(1-0.0525))</f>
        <v>0.00760457069213138</v>
      </c>
      <c r="R76" s="83" t="n">
        <f aca="false">+R71*(0.0525/(1-0.0525))</f>
        <v>0.00760457069213138</v>
      </c>
    </row>
    <row r="77" customFormat="false" ht="13.5" hidden="false" customHeight="false" outlineLevel="0" collapsed="false">
      <c r="A77" s="69" t="n">
        <v>47</v>
      </c>
      <c r="B77" s="72" t="s">
        <v>158</v>
      </c>
      <c r="D77" s="105" t="n">
        <f aca="false">SUM(D74:D76)</f>
        <v>0.227405024738331</v>
      </c>
      <c r="E77" s="105" t="n">
        <f aca="false">SUM(E74:E76)</f>
        <v>0.227405024738331</v>
      </c>
      <c r="F77" s="105" t="n">
        <f aca="false">SUM(F74:F76)</f>
        <v>0.227405024738331</v>
      </c>
      <c r="G77" s="105" t="n">
        <f aca="false">SUM(G74:G76)</f>
        <v>0.227405024738331</v>
      </c>
      <c r="H77" s="105" t="n">
        <f aca="false">SUM(H74:H76)</f>
        <v>0.227405024738331</v>
      </c>
      <c r="I77" s="105" t="n">
        <f aca="false">SUM(I74:I76)</f>
        <v>0.227405024738331</v>
      </c>
      <c r="J77" s="105" t="n">
        <f aca="false">SUM(J74:J76)</f>
        <v>0.227405024738331</v>
      </c>
      <c r="K77" s="105" t="n">
        <f aca="false">SUM(K74:K76)</f>
        <v>0.227405024738331</v>
      </c>
      <c r="L77" s="105" t="n">
        <f aca="false">SUM(L74:L76)</f>
        <v>0.227405024738331</v>
      </c>
      <c r="M77" s="105" t="n">
        <f aca="false">SUM(M74:M76)</f>
        <v>0.227405024738331</v>
      </c>
      <c r="N77" s="105" t="n">
        <f aca="false">SUM(N74:N76)</f>
        <v>0.227405024738331</v>
      </c>
      <c r="O77" s="105" t="n">
        <f aca="false">SUM(O74:O76)</f>
        <v>0.227405024738331</v>
      </c>
      <c r="P77" s="105" t="n">
        <f aca="false">SUM(P74:P76)</f>
        <v>0.227405024738331</v>
      </c>
      <c r="Q77" s="105" t="n">
        <f aca="false">SUM(Q74:Q76)</f>
        <v>0.227405024738331</v>
      </c>
      <c r="R77" s="105" t="n">
        <f aca="false">SUM(R74:R76)</f>
        <v>0.227405024738331</v>
      </c>
    </row>
    <row r="78" customFormat="false" ht="13.5" hidden="false" customHeight="false" outlineLevel="0" collapsed="false"/>
    <row r="80" customFormat="false" ht="12.75" hidden="false" customHeight="false" outlineLevel="0" collapsed="false"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5" man="true" max="16383" min="0"/>
    <brk id="60" man="true" max="16383" min="0"/>
  </rowBreaks>
  <colBreaks count="1" manualBreakCount="1">
    <brk id="1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D31" activeCellId="0" sqref="D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</cols>
  <sheetData>
    <row r="1" customFormat="false" ht="18" hidden="false" customHeight="false" outlineLevel="0" collapsed="false">
      <c r="A1" s="106" t="str">
        <f aca="false">+assumptions!A1</f>
        <v>Transwestern Pipeline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</row>
    <row r="2" customFormat="false" ht="18" hidden="false" customHeight="false" outlineLevel="0" collapsed="false">
      <c r="A2" s="106" t="str">
        <f aca="false">+assumptions!A2</f>
        <v>TW Expansion 140 MMBtu/d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7"/>
    </row>
    <row r="3" customFormat="false" ht="18" hidden="false" customHeight="false" outlineLevel="0" collapsed="false">
      <c r="A3" s="106" t="s">
        <v>159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7"/>
    </row>
    <row r="4" customFormat="false" ht="18" hidden="false" customHeight="false" outlineLevel="0" collapsed="false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7"/>
      <c r="N4" s="107"/>
      <c r="O4" s="107"/>
      <c r="P4" s="107"/>
      <c r="Q4" s="107"/>
      <c r="R4" s="107"/>
    </row>
    <row r="5" customFormat="false" ht="18" hidden="false" customHeight="false" outlineLevel="0" collapsed="false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7"/>
      <c r="N5" s="107"/>
      <c r="O5" s="107"/>
      <c r="P5" s="107"/>
      <c r="Q5" s="107"/>
      <c r="R5" s="107"/>
    </row>
    <row r="6" customFormat="false" ht="12.75" hidden="false" customHeight="false" outlineLevel="0" collapsed="false">
      <c r="C6" s="56" t="n">
        <v>1</v>
      </c>
      <c r="D6" s="56" t="n">
        <v>2</v>
      </c>
      <c r="E6" s="56" t="n">
        <v>3</v>
      </c>
      <c r="F6" s="56" t="n">
        <v>4</v>
      </c>
      <c r="G6" s="56" t="n">
        <v>5</v>
      </c>
      <c r="H6" s="56" t="n">
        <v>6</v>
      </c>
      <c r="I6" s="56" t="n">
        <v>7</v>
      </c>
      <c r="J6" s="56" t="n">
        <v>8</v>
      </c>
      <c r="K6" s="56" t="n">
        <v>9</v>
      </c>
      <c r="L6" s="56" t="n">
        <v>10</v>
      </c>
      <c r="M6" s="56" t="n">
        <v>11</v>
      </c>
      <c r="N6" s="56" t="n">
        <v>12</v>
      </c>
      <c r="O6" s="56" t="n">
        <v>13</v>
      </c>
      <c r="P6" s="56" t="n">
        <v>14</v>
      </c>
      <c r="Q6" s="56" t="n">
        <v>15</v>
      </c>
    </row>
    <row r="7" customFormat="false" ht="12.75" hidden="false" customHeight="false" outlineLevel="0" collapsed="false">
      <c r="C7" s="109" t="s">
        <v>160</v>
      </c>
      <c r="D7" s="109" t="s">
        <v>161</v>
      </c>
      <c r="E7" s="109" t="s">
        <v>162</v>
      </c>
      <c r="F7" s="109" t="s">
        <v>163</v>
      </c>
      <c r="G7" s="109" t="s">
        <v>164</v>
      </c>
      <c r="H7" s="109" t="s">
        <v>165</v>
      </c>
      <c r="I7" s="109" t="s">
        <v>166</v>
      </c>
      <c r="J7" s="109" t="s">
        <v>167</v>
      </c>
      <c r="K7" s="109" t="s">
        <v>168</v>
      </c>
      <c r="L7" s="109" t="s">
        <v>169</v>
      </c>
      <c r="M7" s="109" t="s">
        <v>170</v>
      </c>
      <c r="N7" s="109" t="s">
        <v>171</v>
      </c>
      <c r="O7" s="109" t="s">
        <v>172</v>
      </c>
      <c r="P7" s="109" t="s">
        <v>173</v>
      </c>
      <c r="Q7" s="109" t="s">
        <v>174</v>
      </c>
      <c r="R7" s="0" t="s">
        <v>72</v>
      </c>
    </row>
    <row r="8" customFormat="false" ht="12.75" hidden="false" customHeight="false" outlineLevel="0" collapsed="false">
      <c r="A8" s="0" t="s">
        <v>175</v>
      </c>
      <c r="B8" s="96"/>
      <c r="C8" s="110" t="n">
        <f aca="false">IF(assumptions!$B$6-ROE!C6&gt;-1,+AVERAGE([4]data1cf!B2:B1001),0)</f>
        <v>11962.1789864429</v>
      </c>
      <c r="D8" s="110" t="n">
        <f aca="false">IF(assumptions!$B$6-ROE!D6&gt;-1,+AVERAGE([4]data1cf!C2:C1001),0)</f>
        <v>12948.6549576282</v>
      </c>
      <c r="E8" s="110" t="n">
        <f aca="false">IF(assumptions!$B$6-ROE!E6&gt;-1,+AVERAGE([4]data1cf!D2:D1001),0)</f>
        <v>12618.5941518312</v>
      </c>
      <c r="F8" s="110" t="n">
        <f aca="false">IF(assumptions!$B$6-ROE!F6&gt;-1,+AVERAGE([4]data1cf!E2:E1001),0)</f>
        <v>12338.8239068044</v>
      </c>
      <c r="G8" s="110" t="n">
        <f aca="false">IF(assumptions!$B$6-ROE!G6&gt;-1,+AVERAGE([4]data1cf!F2:F1001),0)</f>
        <v>12086.0757732705</v>
      </c>
      <c r="H8" s="110" t="n">
        <f aca="false">IF(assumptions!$B$6-ROE!H6&gt;-1,+AVERAGE([4]data1cf!G2:G1001),0)</f>
        <v>11857.375598449</v>
      </c>
      <c r="I8" s="110" t="n">
        <f aca="false">IF(assumptions!$B$6-ROE!I6&gt;-1,+AVERAGE([4]data1cf!H2:H1001),0)</f>
        <v>11719.4053307252</v>
      </c>
      <c r="J8" s="110" t="n">
        <f aca="false">IF(assumptions!$B$6-ROE!J6&gt;-1,+AVERAGE([4]data1cf!I2:I1001),0)</f>
        <v>11678.5182736301</v>
      </c>
      <c r="K8" s="110" t="n">
        <f aca="false">IF(assumptions!$B$6-ROE!K6&gt;-1,+AVERAGE([4]data1cf!J2:J1001),0)</f>
        <v>11630.8306582711</v>
      </c>
      <c r="L8" s="110" t="n">
        <f aca="false">IF(assumptions!$B$6-ROE!L6&gt;-1,+AVERAGE([4]data1cf!K2:K1001),0)</f>
        <v>11581.7907221374</v>
      </c>
      <c r="M8" s="110" t="n">
        <f aca="false">IF(assumptions!$B$6-ROE!M6&gt;-1,+AVERAGE([4]data1cf!L2:L1001),0)</f>
        <v>11530.0664946928</v>
      </c>
      <c r="N8" s="110" t="n">
        <f aca="false">IF(assumptions!$B$6-ROE!N6&gt;-1,+AVERAGE([4]data1cf!M2:M1001),0)</f>
        <v>11483.5620800408</v>
      </c>
      <c r="O8" s="110" t="n">
        <f aca="false">IF(assumptions!$B$6-ROE!O6&gt;-1,+AVERAGE([4]data1cf!N2:N1001),0)</f>
        <v>11432.3877637367</v>
      </c>
      <c r="P8" s="110" t="n">
        <f aca="false">IF(assumptions!$B$6-ROE!P6&gt;-1,+AVERAGE([4]data1cf!O2:O1001),0)</f>
        <v>11379.2251189628</v>
      </c>
      <c r="Q8" s="110" t="n">
        <f aca="false">IF(assumptions!$B$6-ROE!Q6&gt;-1,+AVERAGE([4]data1cf!P2:P1001),0)</f>
        <v>11334.2430084334</v>
      </c>
      <c r="R8" s="110" t="n">
        <f aca="false">SUM(C8:Q8)</f>
        <v>177581.732825056</v>
      </c>
    </row>
    <row r="9" customFormat="false" ht="12.75" hidden="false" customHeight="false" outlineLevel="0" collapsed="false">
      <c r="D9" s="92"/>
      <c r="E9" s="92"/>
      <c r="R9" s="110" t="n">
        <f aca="false">SUM(C9:Q9)</f>
        <v>0</v>
      </c>
    </row>
    <row r="10" customFormat="false" ht="12.75" hidden="false" customHeight="false" outlineLevel="0" collapsed="false">
      <c r="A10" s="0" t="s">
        <v>176</v>
      </c>
      <c r="B10" s="111" t="n">
        <v>0.3</v>
      </c>
      <c r="C10" s="110" t="n">
        <f aca="false">IF(assumptions!$B$6-ROE!C6&gt;-1,+AVERAGE([4]data1cf!$A$2:$A$1001)*ROE!$B$10*-1,0)</f>
        <v>20165.5081796297</v>
      </c>
      <c r="D10" s="110" t="n">
        <f aca="false">IF(assumptions!$B$6-ROE!D6&gt;-1,+AVERAGE([4]data1cf!$A$2:$A$1001)*ROE!$B$10*-1,0)</f>
        <v>20165.5081796297</v>
      </c>
      <c r="E10" s="110" t="n">
        <f aca="false">IF(assumptions!$B$6-ROE!E6&gt;-1,+AVERAGE([4]data1cf!$A$2:$A$1001)*ROE!$B$10*-1,0)</f>
        <v>20165.5081796297</v>
      </c>
      <c r="F10" s="110" t="n">
        <f aca="false">IF(assumptions!$B$6-ROE!F6&gt;-1,+AVERAGE([4]data1cf!$A$2:$A$1001)*ROE!$B$10*-1,0)</f>
        <v>20165.5081796297</v>
      </c>
      <c r="G10" s="110" t="n">
        <f aca="false">IF(assumptions!$B$6-ROE!G6&gt;-1,+AVERAGE([4]data1cf!$A$2:$A$1001)*ROE!$B$10*-1,0)</f>
        <v>20165.5081796297</v>
      </c>
      <c r="H10" s="110" t="n">
        <f aca="false">IF(assumptions!$B$6-ROE!H6&gt;-1,+AVERAGE([4]data1cf!$A$2:$A$1001)*ROE!$B$10*-1,0)</f>
        <v>20165.5081796297</v>
      </c>
      <c r="I10" s="110" t="n">
        <f aca="false">IF(assumptions!$B$6-ROE!I6&gt;-1,+AVERAGE([4]data1cf!$A$2:$A$1001)*ROE!$B$10*-1,0)</f>
        <v>20165.5081796297</v>
      </c>
      <c r="J10" s="110" t="n">
        <f aca="false">IF(assumptions!$B$6-ROE!J6&gt;-1,+AVERAGE([4]data1cf!$A$2:$A$1001)*ROE!$B$10*-1,0)</f>
        <v>20165.5081796297</v>
      </c>
      <c r="K10" s="110" t="n">
        <f aca="false">IF(assumptions!$B$6-ROE!K6&gt;-1,+AVERAGE([4]data1cf!$A$2:$A$1001)*ROE!$B$10*-1,0)</f>
        <v>20165.5081796297</v>
      </c>
      <c r="L10" s="110" t="n">
        <f aca="false">IF(assumptions!$B$6-ROE!L6&gt;-1,+AVERAGE([4]data1cf!$A$2:$A$1001)*ROE!$B$10*-1,0)</f>
        <v>20165.5081796297</v>
      </c>
      <c r="M10" s="110" t="n">
        <f aca="false">IF(assumptions!$B$6-ROE!M6&gt;-1,+AVERAGE([4]data1cf!$A$2:$A$1001)*ROE!$B$10*-1,0)</f>
        <v>20165.5081796297</v>
      </c>
      <c r="N10" s="110" t="n">
        <f aca="false">IF(assumptions!$B$6-ROE!N6&gt;-1,+AVERAGE([4]data1cf!$A$2:$A$1001)*ROE!$B$10*-1,0)</f>
        <v>20165.5081796297</v>
      </c>
      <c r="O10" s="110" t="n">
        <f aca="false">IF(assumptions!$B$6-ROE!O6&gt;-1,+AVERAGE([4]data1cf!$A$2:$A$1001)*ROE!$B$10*-1,0)</f>
        <v>20165.5081796297</v>
      </c>
      <c r="P10" s="110" t="n">
        <f aca="false">IF(assumptions!$B$6-ROE!P6&gt;-1,+AVERAGE([4]data1cf!$A$2:$A$1001)*ROE!$B$10*-1,0)</f>
        <v>20165.5081796297</v>
      </c>
      <c r="Q10" s="110" t="n">
        <f aca="false">IF(assumptions!$B$6-ROE!Q6&gt;-1,+AVERAGE([4]data1cf!$A$2:$A$1001)*ROE!$B$10*-1,0)</f>
        <v>20165.5081796297</v>
      </c>
      <c r="R10" s="110" t="n">
        <f aca="false">SUM(C10:Q10)</f>
        <v>302482.622694446</v>
      </c>
    </row>
    <row r="11" customFormat="false" ht="12.75" hidden="false" customHeight="false" outlineLevel="0" collapsed="false">
      <c r="C11" s="92"/>
      <c r="R11" s="110" t="n">
        <f aca="false">SUM(C11:Q11)</f>
        <v>0</v>
      </c>
    </row>
    <row r="12" customFormat="false" ht="12.75" hidden="false" customHeight="false" outlineLevel="0" collapsed="false">
      <c r="A12" s="0" t="s">
        <v>177</v>
      </c>
      <c r="C12" s="110" t="n">
        <f aca="false">+EARNINGS!C24</f>
        <v>2610.95525869814</v>
      </c>
      <c r="D12" s="110" t="n">
        <f aca="false">+EARNINGS!D24</f>
        <v>7460.83998365048</v>
      </c>
      <c r="E12" s="110" t="n">
        <f aca="false">+EARNINGS!E24</f>
        <v>6791.57937545602</v>
      </c>
      <c r="F12" s="110" t="n">
        <f aca="false">+EARNINGS!F24</f>
        <v>7198.26804805965</v>
      </c>
      <c r="G12" s="110" t="n">
        <f aca="false">+EARNINGS!G24</f>
        <v>7639.46651995392</v>
      </c>
      <c r="H12" s="110" t="n">
        <f aca="false">+EARNINGS!H24</f>
        <v>8119.62588153874</v>
      </c>
      <c r="I12" s="110" t="n">
        <f aca="false">+EARNINGS!I24</f>
        <v>8631.98747099185</v>
      </c>
      <c r="J12" s="110" t="n">
        <f aca="false">+EARNINGS!J24</f>
        <v>9201.62926367986</v>
      </c>
      <c r="K12" s="110" t="n">
        <f aca="false">+EARNINGS!K24</f>
        <v>9818.44468866054</v>
      </c>
      <c r="L12" s="110" t="n">
        <f aca="false">+EARNINGS!L24</f>
        <v>10502.554078815</v>
      </c>
      <c r="M12" s="110" t="n">
        <f aca="false">+EARNINGS!M24</f>
        <v>11248.2959229221</v>
      </c>
      <c r="N12" s="110" t="n">
        <f aca="false">+EARNINGS!N24</f>
        <v>12080.8072625659</v>
      </c>
      <c r="O12" s="110" t="n">
        <f aca="false">+EARNINGS!O24</f>
        <v>12987.4891510339</v>
      </c>
      <c r="P12" s="110" t="n">
        <f aca="false">+EARNINGS!P24</f>
        <v>13989.6974190779</v>
      </c>
      <c r="Q12" s="110" t="n">
        <f aca="false">+EARNINGS!Q24</f>
        <v>15096.1689077376</v>
      </c>
      <c r="R12" s="110" t="n">
        <f aca="false">SUM(C12:Q12)</f>
        <v>143377.809232842</v>
      </c>
    </row>
    <row r="13" customFormat="false" ht="12.75" hidden="false" customHeight="false" outlineLevel="0" collapsed="false">
      <c r="A13" s="0" t="s">
        <v>178</v>
      </c>
      <c r="C13" s="112" t="n">
        <f aca="false">IF(C8&gt;C12,C12,C8)</f>
        <v>2610.95525869814</v>
      </c>
      <c r="D13" s="112" t="n">
        <f aca="false">IF(D8&gt;D12,D12,D8)</f>
        <v>7460.83998365048</v>
      </c>
      <c r="E13" s="112" t="n">
        <f aca="false">IF(E8&gt;E12,E12,E8)</f>
        <v>6791.57937545602</v>
      </c>
      <c r="F13" s="112" t="n">
        <f aca="false">IF(F8&gt;F12,F12,F8)</f>
        <v>7198.26804805965</v>
      </c>
      <c r="G13" s="112" t="n">
        <f aca="false">IF(G8&gt;G12,G12,G8)</f>
        <v>7639.46651995392</v>
      </c>
      <c r="H13" s="112" t="n">
        <f aca="false">IF(H8&gt;H12,H12,H8)</f>
        <v>8119.62588153874</v>
      </c>
      <c r="I13" s="112" t="n">
        <f aca="false">IF(I8&gt;I12,I12,I8)</f>
        <v>8631.98747099185</v>
      </c>
      <c r="J13" s="112" t="n">
        <f aca="false">IF(J8&gt;J12,J12,J8)</f>
        <v>9201.62926367986</v>
      </c>
      <c r="K13" s="112" t="n">
        <f aca="false">IF(K8&gt;K12,K12,K8)</f>
        <v>9818.44468866054</v>
      </c>
      <c r="L13" s="112" t="n">
        <f aca="false">IF(L8&gt;L12,L12,L8)</f>
        <v>10502.554078815</v>
      </c>
      <c r="M13" s="112" t="n">
        <f aca="false">IF(M8&gt;M12,M12,M8)</f>
        <v>11248.2959229221</v>
      </c>
      <c r="N13" s="112" t="n">
        <f aca="false">IF(N8&gt;N12,N12,N8)</f>
        <v>11483.5620800408</v>
      </c>
      <c r="O13" s="112" t="n">
        <f aca="false">IF(O8&gt;O12,O12,O8)</f>
        <v>11432.3877637367</v>
      </c>
      <c r="P13" s="112" t="n">
        <f aca="false">IF(P8&gt;P12,P12,P8)</f>
        <v>11379.2251189628</v>
      </c>
      <c r="Q13" s="112" t="n">
        <f aca="false">IF(Q8&gt;Q12,Q12,Q8)</f>
        <v>11334.2430084334</v>
      </c>
      <c r="R13" s="110" t="n">
        <f aca="false">SUM(C13:Q13)</f>
        <v>134853.0644636</v>
      </c>
    </row>
    <row r="14" customFormat="false" ht="12.75" hidden="false" customHeight="false" outlineLevel="0" collapsed="false">
      <c r="A14" s="0" t="s">
        <v>179</v>
      </c>
      <c r="C14" s="92" t="n">
        <f aca="false">+C12-C13</f>
        <v>0</v>
      </c>
      <c r="D14" s="92" t="n">
        <f aca="false">+D12-D13</f>
        <v>0</v>
      </c>
      <c r="E14" s="92" t="n">
        <f aca="false">+E12-E13</f>
        <v>0</v>
      </c>
      <c r="F14" s="92" t="n">
        <f aca="false">+F12-F13</f>
        <v>0</v>
      </c>
      <c r="G14" s="92" t="n">
        <f aca="false">+G12-G13</f>
        <v>0</v>
      </c>
      <c r="H14" s="92" t="n">
        <f aca="false">+H12-H13</f>
        <v>0</v>
      </c>
      <c r="I14" s="92" t="n">
        <f aca="false">+I12-I13</f>
        <v>0</v>
      </c>
      <c r="J14" s="92" t="n">
        <f aca="false">+J12-J13</f>
        <v>0</v>
      </c>
      <c r="K14" s="92" t="n">
        <f aca="false">+K12-K13</f>
        <v>0</v>
      </c>
      <c r="L14" s="92" t="n">
        <f aca="false">+L12-L13</f>
        <v>0</v>
      </c>
      <c r="M14" s="92" t="n">
        <f aca="false">+M12-M13</f>
        <v>0</v>
      </c>
      <c r="N14" s="92" t="n">
        <f aca="false">+N12-N13</f>
        <v>597.245182525101</v>
      </c>
      <c r="O14" s="92" t="n">
        <f aca="false">+O12-O13</f>
        <v>1555.10138729724</v>
      </c>
      <c r="P14" s="92" t="n">
        <f aca="false">+P12-P13</f>
        <v>2610.47230011509</v>
      </c>
      <c r="Q14" s="92" t="n">
        <f aca="false">+Q12-Q13</f>
        <v>3761.92589930424</v>
      </c>
      <c r="R14" s="110" t="n">
        <f aca="false">SUM(C14:Q14)</f>
        <v>8524.74476924166</v>
      </c>
    </row>
    <row r="15" customFormat="false" ht="12.75" hidden="false" customHeight="false" outlineLevel="0" collapsed="false">
      <c r="R15" s="110" t="n">
        <f aca="false">SUM(C15:Q15)</f>
        <v>0</v>
      </c>
    </row>
    <row r="16" customFormat="false" ht="12.75" hidden="false" customHeight="false" outlineLevel="0" collapsed="false">
      <c r="A16" s="0" t="s">
        <v>180</v>
      </c>
      <c r="C16" s="92" t="n">
        <f aca="false">+C10+C14</f>
        <v>20165.5081796297</v>
      </c>
      <c r="D16" s="92" t="n">
        <f aca="false">+D10+D14</f>
        <v>20165.5081796297</v>
      </c>
      <c r="E16" s="92" t="n">
        <f aca="false">+E10+E14</f>
        <v>20165.5081796297</v>
      </c>
      <c r="F16" s="92" t="n">
        <f aca="false">+F10+F14</f>
        <v>20165.5081796297</v>
      </c>
      <c r="G16" s="92" t="n">
        <f aca="false">+G10+G14</f>
        <v>20165.5081796297</v>
      </c>
      <c r="H16" s="92" t="n">
        <f aca="false">+H10+H14</f>
        <v>20165.5081796297</v>
      </c>
      <c r="I16" s="92" t="n">
        <f aca="false">+I10+I14</f>
        <v>20165.5081796297</v>
      </c>
      <c r="J16" s="92" t="n">
        <f aca="false">+J10+J14</f>
        <v>20165.5081796297</v>
      </c>
      <c r="K16" s="92" t="n">
        <f aca="false">+K10+K14</f>
        <v>20165.5081796297</v>
      </c>
      <c r="L16" s="92" t="n">
        <f aca="false">+L10+L14</f>
        <v>20165.5081796297</v>
      </c>
      <c r="M16" s="92" t="n">
        <f aca="false">+M10+M14</f>
        <v>20165.5081796297</v>
      </c>
      <c r="N16" s="92" t="n">
        <f aca="false">+N10+N14</f>
        <v>20762.7533621548</v>
      </c>
      <c r="O16" s="92" t="n">
        <f aca="false">+O10+O14</f>
        <v>21720.609566927</v>
      </c>
      <c r="P16" s="92" t="n">
        <f aca="false">+P10+P14</f>
        <v>22775.9804797448</v>
      </c>
      <c r="Q16" s="92" t="n">
        <f aca="false">+Q10+Q14</f>
        <v>23927.434078934</v>
      </c>
      <c r="R16" s="110" t="n">
        <f aca="false">SUM(C16:Q16)</f>
        <v>311007.367463688</v>
      </c>
    </row>
    <row r="17" customFormat="false" ht="12.75" hidden="false" customHeight="false" outlineLevel="0" collapsed="false">
      <c r="R17" s="110" t="n">
        <f aca="false">SUM(C17:Q17)</f>
        <v>0</v>
      </c>
    </row>
    <row r="18" customFormat="false" ht="12.75" hidden="false" customHeight="false" outlineLevel="0" collapsed="false">
      <c r="R18" s="110" t="n">
        <f aca="false">SUM(C18:Q18)</f>
        <v>0</v>
      </c>
    </row>
    <row r="19" customFormat="false" ht="12.75" hidden="false" customHeight="false" outlineLevel="0" collapsed="false">
      <c r="A19" s="0" t="s">
        <v>181</v>
      </c>
      <c r="C19" s="110" t="n">
        <f aca="false">+EARNINGS!C24</f>
        <v>2610.95525869814</v>
      </c>
      <c r="D19" s="110" t="n">
        <f aca="false">+EARNINGS!D24</f>
        <v>7460.83998365048</v>
      </c>
      <c r="E19" s="110" t="n">
        <f aca="false">+EARNINGS!E24</f>
        <v>6791.57937545602</v>
      </c>
      <c r="F19" s="110" t="n">
        <f aca="false">+EARNINGS!F24</f>
        <v>7198.26804805965</v>
      </c>
      <c r="G19" s="110" t="n">
        <f aca="false">+EARNINGS!G24</f>
        <v>7639.46651995392</v>
      </c>
      <c r="H19" s="110" t="n">
        <f aca="false">+EARNINGS!H24</f>
        <v>8119.62588153874</v>
      </c>
      <c r="I19" s="110" t="n">
        <f aca="false">+EARNINGS!I24</f>
        <v>8631.98747099185</v>
      </c>
      <c r="J19" s="110" t="n">
        <f aca="false">+EARNINGS!J24</f>
        <v>9201.62926367986</v>
      </c>
      <c r="K19" s="110" t="n">
        <f aca="false">+EARNINGS!K24</f>
        <v>9818.44468866054</v>
      </c>
      <c r="L19" s="110" t="n">
        <f aca="false">+EARNINGS!L24</f>
        <v>10502.554078815</v>
      </c>
      <c r="M19" s="110" t="n">
        <f aca="false">+EARNINGS!M24</f>
        <v>11248.2959229221</v>
      </c>
      <c r="N19" s="110" t="n">
        <f aca="false">+EARNINGS!N24</f>
        <v>12080.8072625659</v>
      </c>
      <c r="O19" s="110" t="n">
        <f aca="false">+EARNINGS!O24</f>
        <v>12987.4891510339</v>
      </c>
      <c r="P19" s="110" t="n">
        <f aca="false">+EARNINGS!P24</f>
        <v>13989.6974190779</v>
      </c>
      <c r="Q19" s="110" t="n">
        <f aca="false">+EARNINGS!Q24</f>
        <v>15096.1689077376</v>
      </c>
      <c r="R19" s="110" t="n">
        <f aca="false">SUM(C19:Q19)</f>
        <v>143377.809232842</v>
      </c>
    </row>
    <row r="21" customFormat="false" ht="12.75" hidden="false" customHeight="false" outlineLevel="0" collapsed="false">
      <c r="A21" s="56" t="s">
        <v>109</v>
      </c>
      <c r="B21" s="56"/>
      <c r="C21" s="113" t="n">
        <f aca="false">IF(C16=0,0,+C19/C16)</f>
        <v>0.129476293651534</v>
      </c>
      <c r="D21" s="113" t="n">
        <f aca="false">IF(D16=0,0,+D19/D16)</f>
        <v>0.369980261205968</v>
      </c>
      <c r="E21" s="113" t="n">
        <f aca="false">IF(E16=0,0,+E19/E16)</f>
        <v>0.336791878238733</v>
      </c>
      <c r="F21" s="113" t="n">
        <f aca="false">IF(F16=0,0,+F19/F16)</f>
        <v>0.356959417235565</v>
      </c>
      <c r="G21" s="113" t="n">
        <f aca="false">IF(G16=0,0,+G19/G16)</f>
        <v>0.37883828425762</v>
      </c>
      <c r="H21" s="113" t="n">
        <f aca="false">IF(H16=0,0,+H19/H16)</f>
        <v>0.402649207211193</v>
      </c>
      <c r="I21" s="113" t="n">
        <f aca="false">IF(I16=0,0,+I19/I16)</f>
        <v>0.428057026587185</v>
      </c>
      <c r="J21" s="113" t="n">
        <f aca="false">IF(J16=0,0,+J19/J16)</f>
        <v>0.456305349794007</v>
      </c>
      <c r="K21" s="113" t="n">
        <f aca="false">IF(K16=0,0,+K19/K16)</f>
        <v>0.486892995762868</v>
      </c>
      <c r="L21" s="113" t="n">
        <f aca="false">IF(L16=0,0,+L19/L16)</f>
        <v>0.52081772426763</v>
      </c>
      <c r="M21" s="113" t="n">
        <f aca="false">IF(M16=0,0,+M19/M16)</f>
        <v>0.557798783086688</v>
      </c>
      <c r="N21" s="113" t="n">
        <f aca="false">IF(N16=0,0,+N19/N16)</f>
        <v>0.581849962374743</v>
      </c>
      <c r="O21" s="113" t="n">
        <f aca="false">IF(O16=0,0,+O19/O16)</f>
        <v>0.597933916680194</v>
      </c>
      <c r="P21" s="113" t="n">
        <f aca="false">IF(P16=0,0,+P19/P16)</f>
        <v>0.614230304224192</v>
      </c>
      <c r="Q21" s="113" t="n">
        <f aca="false">IF(Q16=0,0,+Q19/Q16)</f>
        <v>0.630914658794464</v>
      </c>
    </row>
    <row r="22" customFormat="false" ht="12.75" hidden="false" customHeight="false" outlineLevel="0" collapsed="false">
      <c r="A22" s="56" t="s">
        <v>182</v>
      </c>
      <c r="B22" s="56"/>
      <c r="C22" s="113" t="n">
        <f aca="false">AVERAGE(C19:Q19)/+AVERAGE(C16:Q16)</f>
        <v>0.46101097347664</v>
      </c>
    </row>
    <row r="24" customFormat="false" ht="12.75" hidden="false" customHeight="false" outlineLevel="0" collapsed="false">
      <c r="A24" s="0" t="s">
        <v>183</v>
      </c>
      <c r="C24" s="114" t="n">
        <f aca="false">LOOKUP(assumptions!B5,ROE!C37:C51,ROE!D37:D51)</f>
        <v>93871.1474202219</v>
      </c>
    </row>
    <row r="25" customFormat="false" ht="12.75" hidden="false" customHeight="false" outlineLevel="0" collapsed="false">
      <c r="A25" s="0" t="s">
        <v>184</v>
      </c>
      <c r="C25" s="98" t="n">
        <f aca="false">+assumptions!B30</f>
        <v>67218.3605987657</v>
      </c>
    </row>
    <row r="26" customFormat="false" ht="13.5" hidden="false" customHeight="false" outlineLevel="0" collapsed="false">
      <c r="A26" s="0" t="s">
        <v>185</v>
      </c>
      <c r="C26" s="94" t="n">
        <f aca="false">+C24-C25</f>
        <v>26652.7868214562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52"/>
      <c r="B29" s="52"/>
      <c r="C29" s="52"/>
      <c r="D29" s="52"/>
      <c r="E29" s="52"/>
    </row>
    <row r="30" customFormat="false" ht="12.75" hidden="false" customHeight="false" outlineLevel="0" collapsed="false">
      <c r="A30" s="52"/>
      <c r="B30" s="52"/>
      <c r="C30" s="52"/>
      <c r="D30" s="52"/>
      <c r="E30" s="52"/>
    </row>
    <row r="31" customFormat="false" ht="12.75" hidden="false" customHeight="false" outlineLevel="0" collapsed="false">
      <c r="A31" s="52"/>
      <c r="B31" s="52"/>
      <c r="C31" s="52"/>
      <c r="D31" s="52"/>
      <c r="E31" s="52"/>
    </row>
    <row r="32" customFormat="false" ht="12.75" hidden="false" customHeight="false" outlineLevel="0" collapsed="false">
      <c r="A32" s="52"/>
      <c r="B32" s="52"/>
      <c r="C32" s="52"/>
      <c r="D32" s="52"/>
      <c r="E32" s="52"/>
    </row>
    <row r="33" customFormat="false" ht="12.75" hidden="false" customHeight="false" outlineLevel="0" collapsed="false">
      <c r="A33" s="52"/>
      <c r="B33" s="52"/>
      <c r="C33" s="52"/>
      <c r="D33" s="52"/>
      <c r="E33" s="52"/>
    </row>
    <row r="34" customFormat="false" ht="12.75" hidden="false" customHeight="false" outlineLevel="0" collapsed="false">
      <c r="A34" s="52"/>
      <c r="B34" s="52"/>
      <c r="C34" s="52"/>
      <c r="D34" s="52"/>
      <c r="E34" s="52"/>
    </row>
    <row r="35" customFormat="false" ht="12.75" hidden="false" customHeight="false" outlineLevel="0" collapsed="false">
      <c r="A35" s="52"/>
      <c r="B35" s="52"/>
      <c r="C35" s="52"/>
      <c r="D35" s="52"/>
      <c r="E35" s="52"/>
    </row>
    <row r="36" customFormat="false" ht="12.75" hidden="false" customHeight="false" outlineLevel="0" collapsed="false">
      <c r="A36" s="52"/>
      <c r="B36" s="52"/>
      <c r="C36" s="52"/>
      <c r="D36" s="52"/>
      <c r="E36" s="52"/>
    </row>
    <row r="37" customFormat="false" ht="12.75" hidden="false" customHeight="false" outlineLevel="0" collapsed="false">
      <c r="A37" s="52"/>
      <c r="B37" s="52"/>
      <c r="C37" s="41" t="n">
        <v>1</v>
      </c>
      <c r="D37" s="115" t="n">
        <f aca="false">NPV(0.095,C8)</f>
        <v>10924.3643711807</v>
      </c>
      <c r="E37" s="52"/>
    </row>
    <row r="38" customFormat="false" ht="12.75" hidden="false" customHeight="false" outlineLevel="0" collapsed="false">
      <c r="A38" s="52"/>
      <c r="B38" s="52"/>
      <c r="C38" s="41" t="n">
        <v>2</v>
      </c>
      <c r="D38" s="115" t="n">
        <f aca="false">NPV(0.095,C$8,D$8)</f>
        <v>21723.6846169038</v>
      </c>
      <c r="E38" s="52"/>
    </row>
    <row r="39" customFormat="false" ht="12.75" hidden="false" customHeight="false" outlineLevel="0" collapsed="false">
      <c r="A39" s="52"/>
      <c r="B39" s="52"/>
      <c r="C39" s="41" t="n">
        <v>3</v>
      </c>
      <c r="D39" s="115" t="n">
        <f aca="false">NPV(0.095,C$8,D$8,E$8)</f>
        <v>31334.6854514527</v>
      </c>
      <c r="E39" s="52"/>
    </row>
    <row r="40" customFormat="false" ht="12.75" hidden="false" customHeight="false" outlineLevel="0" collapsed="false">
      <c r="A40" s="52"/>
      <c r="B40" s="52"/>
      <c r="C40" s="41" t="n">
        <v>4</v>
      </c>
      <c r="D40" s="115" t="n">
        <f aca="false">NPV(0.095,C$8,D$8,E$8,F$8)</f>
        <v>39917.2541728472</v>
      </c>
      <c r="E40" s="52"/>
    </row>
    <row r="41" customFormat="false" ht="12.75" hidden="false" customHeight="false" outlineLevel="0" collapsed="false">
      <c r="A41" s="52"/>
      <c r="B41" s="52"/>
      <c r="C41" s="41" t="n">
        <v>5</v>
      </c>
      <c r="D41" s="115" t="n">
        <f aca="false">NPV(0.095,C$8,D$8,E$8,F$8,G$8)</f>
        <v>47594.6638687215</v>
      </c>
      <c r="E41" s="52"/>
    </row>
    <row r="42" customFormat="false" ht="12.75" hidden="false" customHeight="false" outlineLevel="0" collapsed="false">
      <c r="A42" s="52"/>
      <c r="B42" s="52"/>
      <c r="C42" s="41" t="n">
        <v>6</v>
      </c>
      <c r="D42" s="115" t="n">
        <f aca="false">NPV(0.095,C$8,D$8,E$8,F$8,G$8,H$8)</f>
        <v>54473.324158925</v>
      </c>
      <c r="E42" s="52"/>
    </row>
    <row r="43" customFormat="false" ht="12.75" hidden="false" customHeight="false" outlineLevel="0" collapsed="false">
      <c r="A43" s="52"/>
      <c r="B43" s="52"/>
      <c r="C43" s="41" t="n">
        <v>7</v>
      </c>
      <c r="D43" s="115" t="n">
        <f aca="false">NPV(0.095,C$8,D$8,E$8,F$8,G$8,H$8,I$8)</f>
        <v>60682.1108704017</v>
      </c>
      <c r="E43" s="52"/>
    </row>
    <row r="44" customFormat="false" ht="12.75" hidden="false" customHeight="false" outlineLevel="0" collapsed="false">
      <c r="A44" s="52"/>
      <c r="B44" s="52"/>
      <c r="C44" s="41" t="n">
        <v>8</v>
      </c>
      <c r="D44" s="115" t="n">
        <f aca="false">NPV(0.095,C$8,D$8,E$8,F$8,G$8,H$8,I$8,J$8)</f>
        <v>66332.453598</v>
      </c>
      <c r="E44" s="52"/>
    </row>
    <row r="45" customFormat="false" ht="12.75" hidden="false" customHeight="false" outlineLevel="0" collapsed="false">
      <c r="A45" s="52"/>
      <c r="B45" s="52"/>
      <c r="C45" s="41" t="n">
        <v>9</v>
      </c>
      <c r="D45" s="115" t="n">
        <f aca="false">NPV(0.095,C$8,D$8,E$8,F$8,G$8,H$8,I$8,J$8,K$8)</f>
        <v>71471.5132637233</v>
      </c>
      <c r="E45" s="52"/>
    </row>
    <row r="46" customFormat="false" ht="12.75" hidden="false" customHeight="false" outlineLevel="0" collapsed="false">
      <c r="A46" s="52"/>
      <c r="B46" s="52"/>
      <c r="C46" s="41" t="n">
        <v>10</v>
      </c>
      <c r="D46" s="115" t="n">
        <f aca="false">NPV(0.095,C$8,D$8,E$8,F$8,G$8,H$8,I$8,J$8,K$8,L$8)</f>
        <v>76144.930127953</v>
      </c>
      <c r="E46" s="52"/>
    </row>
    <row r="47" customFormat="false" ht="12.75" hidden="false" customHeight="false" outlineLevel="0" collapsed="false">
      <c r="A47" s="52"/>
      <c r="B47" s="52"/>
      <c r="C47" s="41" t="n">
        <v>11</v>
      </c>
      <c r="D47" s="115" t="n">
        <f aca="false">NPV(0.095,C$8,D$8,E$8,F$8,G$8,H$8,I$8,J$8,K$8,L$8,M$8)</f>
        <v>80393.8300408824</v>
      </c>
      <c r="E47" s="52"/>
    </row>
    <row r="48" customFormat="false" ht="12.75" hidden="false" customHeight="false" outlineLevel="0" collapsed="false">
      <c r="A48" s="52"/>
      <c r="B48" s="52"/>
      <c r="C48" s="41" t="n">
        <v>12</v>
      </c>
      <c r="D48" s="115" t="n">
        <f aca="false">NPV(0.095,C$8,D$8,E$8,F$8,G$8,H$8,I$8,J$8,K$8,L$8,M$8,N$8)</f>
        <v>84258.4535588237</v>
      </c>
      <c r="E48" s="52"/>
    </row>
    <row r="49" customFormat="false" ht="12.75" hidden="false" customHeight="false" outlineLevel="0" collapsed="false">
      <c r="A49" s="52"/>
      <c r="B49" s="52"/>
      <c r="C49" s="41" t="n">
        <v>13</v>
      </c>
      <c r="D49" s="115" t="n">
        <f aca="false">NPV(0.095,C$8,D$8,E$8,F$8,G$8,H$8,I$8,J$8,K$8,L$8,M$8,N$8,O$8)</f>
        <v>87772.0622859862</v>
      </c>
      <c r="E49" s="52"/>
    </row>
    <row r="50" customFormat="false" ht="12.75" hidden="false" customHeight="false" outlineLevel="0" collapsed="false">
      <c r="A50" s="52"/>
      <c r="B50" s="52"/>
      <c r="C50" s="41" t="n">
        <v>14</v>
      </c>
      <c r="D50" s="115" t="n">
        <f aca="false">NPV(0.095,C$8,D$8,E$8,F$8,G$8,H$8,I$8,J$8,K$8,L$8,M$8,N$8,O$8,P$8)</f>
        <v>90965.9160020568</v>
      </c>
      <c r="E50" s="52"/>
    </row>
    <row r="51" customFormat="false" ht="12.75" hidden="false" customHeight="false" outlineLevel="0" collapsed="false">
      <c r="A51" s="52"/>
      <c r="B51" s="52"/>
      <c r="C51" s="41" t="n">
        <v>15</v>
      </c>
      <c r="D51" s="115" t="n">
        <f aca="false">NPV(0.095,C$8,D$8,E$8,F$8,G$8,H$8,I$8,J$8,K$8,L$8,M$8,N$8,O$8,P$8,Q$8)</f>
        <v>93871.1474202219</v>
      </c>
      <c r="E51" s="52"/>
    </row>
    <row r="52" customFormat="false" ht="12.75" hidden="false" customHeight="false" outlineLevel="0" collapsed="false">
      <c r="A52" s="52"/>
      <c r="B52" s="52"/>
      <c r="C52" s="41"/>
      <c r="D52" s="41"/>
      <c r="E52" s="52"/>
    </row>
    <row r="53" customFormat="false" ht="12.75" hidden="false" customHeight="false" outlineLevel="0" collapsed="false">
      <c r="A53" s="52"/>
      <c r="B53" s="52"/>
      <c r="C53" s="41"/>
      <c r="D53" s="41"/>
      <c r="E53" s="52"/>
    </row>
    <row r="54" customFormat="false" ht="12.75" hidden="false" customHeight="false" outlineLevel="0" collapsed="false">
      <c r="A54" s="52"/>
      <c r="B54" s="52"/>
      <c r="C54" s="41"/>
      <c r="D54" s="41"/>
      <c r="E54" s="52"/>
    </row>
    <row r="55" customFormat="false" ht="12.75" hidden="false" customHeight="false" outlineLevel="0" collapsed="false">
      <c r="A55" s="52"/>
      <c r="B55" s="52"/>
      <c r="C55" s="41"/>
      <c r="D55" s="41"/>
      <c r="E55" s="52"/>
    </row>
    <row r="56" customFormat="false" ht="12.75" hidden="false" customHeight="false" outlineLevel="0" collapsed="false">
      <c r="A56" s="52"/>
      <c r="B56" s="52"/>
      <c r="C56" s="41"/>
      <c r="D56" s="41"/>
      <c r="E56" s="52"/>
    </row>
    <row r="57" customFormat="false" ht="12.75" hidden="false" customHeight="false" outlineLevel="0" collapsed="false">
      <c r="A57" s="52"/>
      <c r="B57" s="52"/>
      <c r="C57" s="41"/>
      <c r="D57" s="41"/>
      <c r="E57" s="52"/>
    </row>
    <row r="58" customFormat="false" ht="12.75" hidden="false" customHeight="false" outlineLevel="0" collapsed="false">
      <c r="A58" s="52"/>
      <c r="B58" s="52"/>
      <c r="C58" s="41"/>
      <c r="D58" s="41"/>
      <c r="E58" s="52"/>
    </row>
    <row r="59" customFormat="false" ht="12.75" hidden="false" customHeight="false" outlineLevel="0" collapsed="false">
      <c r="A59" s="52"/>
      <c r="B59" s="52"/>
      <c r="C59" s="41"/>
      <c r="D59" s="41"/>
      <c r="E59" s="52"/>
    </row>
    <row r="60" customFormat="false" ht="12.75" hidden="false" customHeight="false" outlineLevel="0" collapsed="false">
      <c r="A60" s="52"/>
      <c r="B60" s="52"/>
      <c r="C60" s="41"/>
      <c r="D60" s="41"/>
      <c r="E60" s="52"/>
    </row>
    <row r="61" customFormat="false" ht="12.75" hidden="false" customHeight="false" outlineLevel="0" collapsed="false">
      <c r="A61" s="52"/>
      <c r="B61" s="52"/>
      <c r="C61" s="41"/>
      <c r="D61" s="41"/>
      <c r="E61" s="52"/>
    </row>
    <row r="62" customFormat="false" ht="12.75" hidden="false" customHeight="false" outlineLevel="0" collapsed="false">
      <c r="A62" s="52"/>
      <c r="B62" s="52"/>
      <c r="C62" s="41"/>
      <c r="D62" s="41"/>
      <c r="E62" s="52"/>
    </row>
    <row r="63" customFormat="false" ht="12.75" hidden="false" customHeight="false" outlineLevel="0" collapsed="false">
      <c r="A63" s="52"/>
      <c r="B63" s="52"/>
      <c r="C63" s="41"/>
      <c r="D63" s="41"/>
      <c r="E63" s="52"/>
    </row>
    <row r="64" customFormat="false" ht="12.75" hidden="false" customHeight="false" outlineLevel="0" collapsed="false">
      <c r="A64" s="52"/>
      <c r="B64" s="52"/>
      <c r="C64" s="41"/>
      <c r="D64" s="41"/>
      <c r="E64" s="52"/>
    </row>
    <row r="65" customFormat="false" ht="12.75" hidden="false" customHeight="false" outlineLevel="0" collapsed="false">
      <c r="A65" s="52"/>
      <c r="B65" s="52"/>
      <c r="C65" s="41"/>
      <c r="D65" s="41"/>
      <c r="E65" s="52"/>
    </row>
    <row r="66" customFormat="false" ht="12.75" hidden="false" customHeight="false" outlineLevel="0" collapsed="false">
      <c r="A66" s="52"/>
      <c r="B66" s="52"/>
      <c r="C66" s="41"/>
      <c r="D66" s="41"/>
      <c r="E66" s="52"/>
    </row>
    <row r="67" customFormat="false" ht="12.75" hidden="false" customHeight="false" outlineLevel="0" collapsed="false">
      <c r="A67" s="52"/>
      <c r="B67" s="52"/>
      <c r="C67" s="41"/>
      <c r="D67" s="41"/>
      <c r="E67" s="52"/>
    </row>
    <row r="68" customFormat="false" ht="12.75" hidden="false" customHeight="false" outlineLevel="0" collapsed="false">
      <c r="A68" s="52"/>
      <c r="B68" s="52"/>
      <c r="C68" s="41"/>
      <c r="D68" s="41"/>
      <c r="E68" s="52"/>
    </row>
    <row r="69" customFormat="false" ht="12.75" hidden="false" customHeight="false" outlineLevel="0" collapsed="false">
      <c r="A69" s="52"/>
      <c r="B69" s="52"/>
      <c r="C69" s="41"/>
      <c r="D69" s="41"/>
      <c r="E69" s="52"/>
    </row>
    <row r="70" customFormat="false" ht="12.75" hidden="false" customHeight="false" outlineLevel="0" collapsed="false">
      <c r="C70" s="41"/>
      <c r="D70" s="41"/>
    </row>
    <row r="71" customFormat="false" ht="12.75" hidden="false" customHeight="false" outlineLevel="0" collapsed="false">
      <c r="C71" s="41"/>
      <c r="D71" s="41"/>
    </row>
    <row r="72" customFormat="false" ht="12.75" hidden="false" customHeight="false" outlineLevel="0" collapsed="false">
      <c r="C72" s="41"/>
      <c r="D72" s="41"/>
    </row>
    <row r="73" customFormat="false" ht="12.75" hidden="false" customHeight="false" outlineLevel="0" collapsed="false">
      <c r="C73" s="41"/>
      <c r="D73" s="41"/>
    </row>
    <row r="74" customFormat="false" ht="12.75" hidden="false" customHeight="false" outlineLevel="0" collapsed="false">
      <c r="C74" s="41"/>
      <c r="D74" s="41"/>
    </row>
    <row r="75" customFormat="false" ht="12.75" hidden="false" customHeight="false" outlineLevel="0" collapsed="false">
      <c r="C75" s="41"/>
      <c r="D75" s="41"/>
    </row>
    <row r="76" customFormat="false" ht="12.75" hidden="false" customHeight="false" outlineLevel="0" collapsed="false">
      <c r="C76" s="41"/>
      <c r="D76" s="41"/>
    </row>
    <row r="77" customFormat="false" ht="12.75" hidden="false" customHeight="false" outlineLevel="0" collapsed="false">
      <c r="C77" s="41"/>
      <c r="D77" s="41"/>
    </row>
    <row r="78" customFormat="false" ht="12.75" hidden="false" customHeight="false" outlineLevel="0" collapsed="false">
      <c r="C78" s="41"/>
      <c r="D78" s="41"/>
    </row>
    <row r="79" customFormat="false" ht="12.75" hidden="false" customHeight="false" outlineLevel="0" collapsed="false">
      <c r="C79" s="41"/>
      <c r="D79" s="41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7" activeCellId="0" sqref="D27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16" width="32.28"/>
    <col collapsed="false" customWidth="true" hidden="false" outlineLevel="0" max="2" min="2" style="116" width="6.28"/>
    <col collapsed="false" customWidth="true" hidden="false" outlineLevel="0" max="3" min="3" style="116" width="8.85"/>
    <col collapsed="false" customWidth="true" hidden="false" outlineLevel="0" max="4" min="4" style="116" width="9.85"/>
    <col collapsed="false" customWidth="true" hidden="false" outlineLevel="0" max="5" min="5" style="116" width="10.85"/>
    <col collapsed="false" customWidth="true" hidden="false" outlineLevel="0" max="6" min="6" style="116" width="9.56"/>
    <col collapsed="false" customWidth="true" hidden="false" outlineLevel="0" max="7" min="7" style="116" width="8.56"/>
    <col collapsed="false" customWidth="false" hidden="false" outlineLevel="0" max="8" min="8" style="116" width="9.14"/>
    <col collapsed="false" customWidth="true" hidden="false" outlineLevel="0" max="28" min="9" style="116" width="8.56"/>
    <col collapsed="false" customWidth="true" hidden="false" outlineLevel="0" max="29" min="29" style="116" width="9.85"/>
    <col collapsed="false" customWidth="false" hidden="false" outlineLevel="0" max="257" min="30" style="116" width="9.14"/>
  </cols>
  <sheetData>
    <row r="1" customFormat="false" ht="11.25" hidden="false" customHeight="false" outlineLevel="0" collapsed="false">
      <c r="A1" s="117" t="str">
        <f aca="false">+revenues!A1</f>
        <v>Transwestern Pipeline Company</v>
      </c>
      <c r="B1" s="118"/>
      <c r="C1" s="119" t="n">
        <f aca="true">NOW()</f>
        <v>45926.964924787</v>
      </c>
      <c r="D1" s="120"/>
      <c r="E1" s="118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2"/>
    </row>
    <row r="2" customFormat="false" ht="11.25" hidden="false" customHeight="false" outlineLevel="0" collapsed="false">
      <c r="A2" s="117" t="s">
        <v>186</v>
      </c>
      <c r="B2" s="118"/>
      <c r="C2" s="123" t="n">
        <f aca="true">NOW()</f>
        <v>45926.9649247871</v>
      </c>
      <c r="D2" s="120"/>
      <c r="E2" s="118"/>
      <c r="F2" s="120"/>
      <c r="G2" s="120"/>
      <c r="H2" s="124"/>
      <c r="I2" s="125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</row>
    <row r="3" customFormat="false" ht="11.25" hidden="false" customHeight="false" outlineLevel="0" collapsed="false">
      <c r="A3" s="117" t="s">
        <v>187</v>
      </c>
      <c r="B3" s="118"/>
      <c r="C3" s="120"/>
      <c r="D3" s="120"/>
      <c r="E3" s="118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</row>
    <row r="4" customFormat="false" ht="11.25" hidden="false" customHeight="false" outlineLevel="0" collapsed="false">
      <c r="A4" s="126" t="str">
        <f aca="false">+assumptions!A2</f>
        <v>TW Expansion 140 MMBtu/d</v>
      </c>
      <c r="B4" s="118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</row>
    <row r="5" customFormat="false" ht="11.25" hidden="false" customHeight="false" outlineLevel="0" collapsed="false">
      <c r="A5" s="126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</row>
    <row r="6" customFormat="false" ht="11.25" hidden="false" customHeight="false" outlineLevel="0" collapsed="false">
      <c r="A6" s="127"/>
      <c r="B6" s="118"/>
      <c r="C6" s="128" t="n">
        <v>0</v>
      </c>
      <c r="D6" s="128" t="n">
        <v>1</v>
      </c>
      <c r="E6" s="128" t="n">
        <f aca="false">D6+1</f>
        <v>2</v>
      </c>
      <c r="F6" s="128" t="n">
        <f aca="false">E6+1</f>
        <v>3</v>
      </c>
      <c r="G6" s="128" t="n">
        <f aca="false">F6+1</f>
        <v>4</v>
      </c>
      <c r="H6" s="128" t="n">
        <f aca="false">G6+1</f>
        <v>5</v>
      </c>
      <c r="I6" s="128" t="n">
        <f aca="false">H6+1</f>
        <v>6</v>
      </c>
      <c r="J6" s="128" t="n">
        <f aca="false">I6+1</f>
        <v>7</v>
      </c>
      <c r="K6" s="128" t="n">
        <f aca="false">J6+1</f>
        <v>8</v>
      </c>
      <c r="L6" s="128" t="n">
        <f aca="false">K6+1</f>
        <v>9</v>
      </c>
      <c r="M6" s="128" t="n">
        <f aca="false">L6+1</f>
        <v>10</v>
      </c>
      <c r="N6" s="128" t="n">
        <f aca="false">M6+1</f>
        <v>11</v>
      </c>
      <c r="O6" s="128" t="n">
        <f aca="false">N6+1</f>
        <v>12</v>
      </c>
      <c r="P6" s="128" t="n">
        <f aca="false">O6+1</f>
        <v>13</v>
      </c>
      <c r="Q6" s="128" t="n">
        <f aca="false">P6+1</f>
        <v>14</v>
      </c>
      <c r="R6" s="128" t="n">
        <f aca="false">Q6+1</f>
        <v>15</v>
      </c>
      <c r="S6" s="128" t="n">
        <f aca="false">R6+1</f>
        <v>16</v>
      </c>
      <c r="T6" s="128" t="n">
        <f aca="false">S6+1</f>
        <v>17</v>
      </c>
      <c r="U6" s="128" t="n">
        <f aca="false">T6+1</f>
        <v>18</v>
      </c>
      <c r="V6" s="128" t="n">
        <f aca="false">U6+1</f>
        <v>19</v>
      </c>
      <c r="W6" s="128" t="n">
        <f aca="false">V6+1</f>
        <v>20</v>
      </c>
      <c r="X6" s="128" t="n">
        <f aca="false">W6+1</f>
        <v>21</v>
      </c>
      <c r="Y6" s="128" t="n">
        <f aca="false">X6+1</f>
        <v>22</v>
      </c>
      <c r="Z6" s="128" t="n">
        <f aca="false">Y6+1</f>
        <v>23</v>
      </c>
      <c r="AA6" s="128" t="n">
        <f aca="false">Z6+1</f>
        <v>24</v>
      </c>
      <c r="AB6" s="128" t="n">
        <f aca="false">AA6+1</f>
        <v>25</v>
      </c>
      <c r="AC6" s="128" t="s">
        <v>188</v>
      </c>
    </row>
    <row r="7" customFormat="false" ht="11.25" hidden="false" customHeight="false" outlineLevel="0" collapsed="false">
      <c r="A7" s="129" t="s">
        <v>189</v>
      </c>
      <c r="B7" s="118"/>
      <c r="C7" s="130" t="n">
        <f aca="false">+assumptions!B6</f>
        <v>15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</row>
    <row r="8" customFormat="false" ht="11.25" hidden="false" customHeight="false" outlineLevel="0" collapsed="false">
      <c r="A8" s="129" t="s">
        <v>190</v>
      </c>
      <c r="B8" s="118"/>
      <c r="C8" s="130" t="n">
        <v>0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</row>
    <row r="9" customFormat="false" ht="11.25" hidden="false" customHeight="false" outlineLevel="0" collapsed="false">
      <c r="A9" s="121" t="s">
        <v>191</v>
      </c>
      <c r="B9" s="118"/>
      <c r="C9" s="132" t="n">
        <f aca="false">+assumptions!B7</f>
        <v>15</v>
      </c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</row>
    <row r="10" customFormat="false" ht="12" hidden="false" customHeight="false" outlineLevel="0" collapsed="false">
      <c r="A10" s="121"/>
      <c r="B10" s="133"/>
      <c r="C10" s="118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</row>
    <row r="11" customFormat="false" ht="12" hidden="false" customHeight="false" outlineLevel="0" collapsed="false">
      <c r="A11" s="121" t="s">
        <v>184</v>
      </c>
      <c r="B11" s="118"/>
      <c r="C11" s="134" t="n">
        <f aca="false">+assumptions!B16*D11</f>
        <v>67400</v>
      </c>
      <c r="D11" s="135" t="n">
        <v>1</v>
      </c>
      <c r="E11" s="136" t="s">
        <v>192</v>
      </c>
      <c r="F11" s="137"/>
      <c r="G11" s="138"/>
      <c r="H11" s="139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20"/>
    </row>
    <row r="12" customFormat="false" ht="11.25" hidden="false" customHeight="false" outlineLevel="0" collapsed="false">
      <c r="A12" s="121" t="s">
        <v>193</v>
      </c>
      <c r="B12" s="118"/>
      <c r="C12" s="141" t="n">
        <f aca="false">+assumptions!B11</f>
        <v>63356</v>
      </c>
      <c r="D12" s="140"/>
      <c r="E12" s="142"/>
      <c r="F12" s="139"/>
      <c r="G12" s="139"/>
      <c r="H12" s="139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20"/>
    </row>
    <row r="13" customFormat="false" ht="11.25" hidden="false" customHeight="false" outlineLevel="0" collapsed="false">
      <c r="A13" s="121" t="s">
        <v>52</v>
      </c>
      <c r="B13" s="118"/>
      <c r="C13" s="141" t="n">
        <f aca="false">+assumptions!B12</f>
        <v>2696</v>
      </c>
      <c r="D13" s="140"/>
      <c r="E13" s="142"/>
      <c r="F13" s="139"/>
      <c r="G13" s="139"/>
      <c r="H13" s="139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20"/>
    </row>
    <row r="14" customFormat="false" ht="11.25" hidden="false" customHeight="false" outlineLevel="0" collapsed="false">
      <c r="A14" s="121" t="s">
        <v>194</v>
      </c>
      <c r="B14" s="118"/>
      <c r="C14" s="141" t="n">
        <f aca="false">+assumptions!B13</f>
        <v>1348</v>
      </c>
      <c r="D14" s="140"/>
      <c r="E14" s="142"/>
      <c r="F14" s="139"/>
      <c r="G14" s="139"/>
      <c r="H14" s="139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20"/>
    </row>
    <row r="15" customFormat="false" ht="11.25" hidden="false" customHeight="false" outlineLevel="0" collapsed="false">
      <c r="A15" s="121" t="s">
        <v>195</v>
      </c>
      <c r="B15" s="118"/>
      <c r="C15" s="141" t="n">
        <f aca="false">+assumptions!B14</f>
        <v>0</v>
      </c>
      <c r="D15" s="140"/>
      <c r="E15" s="142"/>
      <c r="F15" s="139"/>
      <c r="G15" s="139"/>
      <c r="H15" s="139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20"/>
    </row>
    <row r="16" customFormat="false" ht="11.25" hidden="false" customHeight="false" outlineLevel="0" collapsed="false">
      <c r="A16" s="121" t="s">
        <v>196</v>
      </c>
      <c r="B16" s="118"/>
      <c r="C16" s="143" t="n">
        <f aca="false">+assumptions!B15</f>
        <v>0</v>
      </c>
      <c r="D16" s="140" t="s">
        <v>41</v>
      </c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20"/>
    </row>
    <row r="17" customFormat="false" ht="11.25" hidden="false" customHeight="false" outlineLevel="0" collapsed="false">
      <c r="A17" s="121" t="s">
        <v>197</v>
      </c>
      <c r="B17" s="118"/>
      <c r="C17" s="141" t="n">
        <f aca="false">IF(D17="Y",+C11*loan!E4,+DCF!C11)</f>
        <v>67400</v>
      </c>
      <c r="D17" s="144" t="s">
        <v>198</v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20"/>
    </row>
    <row r="18" customFormat="false" ht="12" hidden="false" customHeight="false" outlineLevel="0" collapsed="false">
      <c r="A18" s="121"/>
      <c r="B18" s="118"/>
      <c r="C18" s="14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20"/>
    </row>
    <row r="19" customFormat="false" ht="12" hidden="false" customHeight="false" outlineLevel="0" collapsed="false">
      <c r="A19" s="121" t="s">
        <v>199</v>
      </c>
      <c r="B19" s="146"/>
      <c r="C19" s="147"/>
      <c r="D19" s="148" t="n">
        <f aca="false">+loadfac!N3</f>
        <v>0.836697301207914</v>
      </c>
      <c r="E19" s="148" t="n">
        <f aca="false">+loadfac!N4</f>
        <v>0.855668976137018</v>
      </c>
      <c r="F19" s="148" t="n">
        <f aca="false">+loadfac!N5</f>
        <v>0.819037485087467</v>
      </c>
      <c r="G19" s="148" t="n">
        <f aca="false">+loadfac!N6</f>
        <v>0.85651716169147</v>
      </c>
      <c r="H19" s="148" t="n">
        <f aca="false">+loadfac!N7</f>
        <v>0.861451866096713</v>
      </c>
      <c r="I19" s="148" t="n">
        <f aca="false">+loadfac!N8</f>
        <v>0.853350385667792</v>
      </c>
      <c r="J19" s="148" t="n">
        <f aca="false">+loadfac!N9</f>
        <v>0.865299352997196</v>
      </c>
      <c r="K19" s="148" t="n">
        <f aca="false">+loadfac!N10</f>
        <v>0.84543379097668</v>
      </c>
      <c r="L19" s="148" t="n">
        <f aca="false">+loadfac!N11</f>
        <v>0.863262466342823</v>
      </c>
      <c r="M19" s="149" t="n">
        <f aca="false">+loadfac!N12</f>
        <v>0.833715002430854</v>
      </c>
      <c r="N19" s="150" t="n">
        <f aca="false">+M19</f>
        <v>0.833715002430854</v>
      </c>
      <c r="O19" s="150" t="n">
        <f aca="false">+N19</f>
        <v>0.833715002430854</v>
      </c>
      <c r="P19" s="150" t="n">
        <f aca="false">+O19</f>
        <v>0.833715002430854</v>
      </c>
      <c r="Q19" s="150" t="n">
        <f aca="false">+P19</f>
        <v>0.833715002430854</v>
      </c>
      <c r="R19" s="150" t="n">
        <f aca="false">+Q19</f>
        <v>0.833715002430854</v>
      </c>
      <c r="S19" s="150" t="n">
        <f aca="false">+R19</f>
        <v>0.833715002430854</v>
      </c>
      <c r="T19" s="150" t="n">
        <f aca="false">+S19</f>
        <v>0.833715002430854</v>
      </c>
      <c r="U19" s="150" t="n">
        <f aca="false">+T19</f>
        <v>0.833715002430854</v>
      </c>
      <c r="V19" s="150" t="n">
        <f aca="false">+U19</f>
        <v>0.833715002430854</v>
      </c>
      <c r="W19" s="150" t="n">
        <f aca="false">+V19</f>
        <v>0.833715002430854</v>
      </c>
      <c r="X19" s="150" t="n">
        <f aca="false">+W19</f>
        <v>0.833715002430854</v>
      </c>
      <c r="Y19" s="150" t="n">
        <f aca="false">+X19</f>
        <v>0.833715002430854</v>
      </c>
      <c r="Z19" s="150" t="n">
        <f aca="false">+Y19</f>
        <v>0.833715002430854</v>
      </c>
      <c r="AA19" s="150" t="n">
        <f aca="false">+Z19</f>
        <v>0.833715002430854</v>
      </c>
      <c r="AB19" s="150" t="n">
        <f aca="false">+AA19</f>
        <v>0.833715002430854</v>
      </c>
      <c r="AC19" s="151"/>
    </row>
    <row r="20" customFormat="false" ht="11.25" hidden="false" customHeight="false" outlineLevel="0" collapsed="false">
      <c r="A20" s="121" t="s">
        <v>200</v>
      </c>
      <c r="B20" s="118"/>
      <c r="C20" s="152" t="n">
        <v>1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53"/>
    </row>
    <row r="21" customFormat="false" ht="11.25" hidden="false" customHeight="false" outlineLevel="0" collapsed="false">
      <c r="A21" s="121" t="s">
        <v>201</v>
      </c>
      <c r="B21" s="118"/>
      <c r="C21" s="154"/>
      <c r="D21" s="155" t="n">
        <f aca="false">0.0228+0.0347+0.0085+0.0126</f>
        <v>0.0786</v>
      </c>
      <c r="E21" s="118"/>
      <c r="F21" s="118"/>
      <c r="G21" s="118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</row>
    <row r="22" customFormat="false" ht="11.25" hidden="false" customHeight="false" outlineLevel="0" collapsed="false">
      <c r="A22" s="121" t="s">
        <v>202</v>
      </c>
      <c r="B22" s="118"/>
      <c r="C22" s="156"/>
      <c r="D22" s="120"/>
      <c r="E22" s="118"/>
      <c r="F22" s="118"/>
      <c r="G22" s="118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</row>
    <row r="23" customFormat="false" ht="11.25" hidden="false" customHeight="false" outlineLevel="0" collapsed="false">
      <c r="A23" s="121" t="s">
        <v>203</v>
      </c>
      <c r="B23" s="118"/>
      <c r="C23" s="133" t="n">
        <v>0.995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57"/>
    </row>
    <row r="24" customFormat="false" ht="11.25" hidden="false" customHeight="false" outlineLevel="0" collapsed="false">
      <c r="A24" s="118"/>
      <c r="B24" s="118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57"/>
    </row>
    <row r="25" customFormat="false" ht="11.25" hidden="false" customHeight="false" outlineLevel="0" collapsed="false">
      <c r="A25" s="121" t="s">
        <v>204</v>
      </c>
      <c r="B25" s="158"/>
      <c r="C25" s="159"/>
      <c r="D25" s="160" t="n">
        <f aca="false">+revenues!C7</f>
        <v>140</v>
      </c>
      <c r="E25" s="160" t="n">
        <f aca="false">+revenues!D56</f>
        <v>140</v>
      </c>
      <c r="F25" s="160" t="n">
        <f aca="false">+revenues!E56</f>
        <v>140</v>
      </c>
      <c r="G25" s="160" t="n">
        <f aca="false">+revenues!F56</f>
        <v>140</v>
      </c>
      <c r="H25" s="160" t="n">
        <f aca="false">+revenues!G56</f>
        <v>140</v>
      </c>
      <c r="I25" s="160" t="n">
        <f aca="false">+revenues!H56</f>
        <v>140</v>
      </c>
      <c r="J25" s="160" t="n">
        <f aca="false">+revenues!I56</f>
        <v>140</v>
      </c>
      <c r="K25" s="160" t="n">
        <f aca="false">+revenues!J56</f>
        <v>140</v>
      </c>
      <c r="L25" s="160" t="n">
        <f aca="false">+revenues!K56</f>
        <v>140</v>
      </c>
      <c r="M25" s="160" t="n">
        <f aca="false">+revenues!L56</f>
        <v>140</v>
      </c>
      <c r="N25" s="160" t="n">
        <f aca="false">+revenues!M56</f>
        <v>140</v>
      </c>
      <c r="O25" s="160" t="n">
        <f aca="false">+revenues!N56</f>
        <v>140</v>
      </c>
      <c r="P25" s="160" t="n">
        <f aca="false">+revenues!O56</f>
        <v>140</v>
      </c>
      <c r="Q25" s="160" t="n">
        <f aca="false">+revenues!P56</f>
        <v>140</v>
      </c>
      <c r="R25" s="160" t="n">
        <f aca="false">+revenues!Q56</f>
        <v>140</v>
      </c>
      <c r="S25" s="160" t="n">
        <f aca="false">+revenues!R56</f>
        <v>140</v>
      </c>
      <c r="T25" s="160" t="n">
        <f aca="false">+revenues!S56</f>
        <v>140</v>
      </c>
      <c r="U25" s="160" t="n">
        <f aca="false">+revenues!T56</f>
        <v>140</v>
      </c>
      <c r="V25" s="160" t="n">
        <f aca="false">+revenues!U56</f>
        <v>140</v>
      </c>
      <c r="W25" s="160" t="n">
        <f aca="false">+revenues!V56</f>
        <v>140</v>
      </c>
      <c r="X25" s="160" t="n">
        <f aca="false">+revenues!W56</f>
        <v>140</v>
      </c>
      <c r="Y25" s="160" t="n">
        <f aca="false">+revenues!X56</f>
        <v>140</v>
      </c>
      <c r="Z25" s="160" t="n">
        <f aca="false">+revenues!Y56</f>
        <v>140</v>
      </c>
      <c r="AA25" s="160" t="n">
        <f aca="false">+revenues!Z56</f>
        <v>140</v>
      </c>
      <c r="AB25" s="160" t="n">
        <f aca="false">+revenues!AA56</f>
        <v>140</v>
      </c>
      <c r="AC25" s="157"/>
    </row>
    <row r="26" customFormat="false" ht="11.25" hidden="false" customHeight="false" outlineLevel="0" collapsed="false">
      <c r="A26" s="121" t="s">
        <v>205</v>
      </c>
      <c r="B26" s="118"/>
      <c r="C26" s="120"/>
      <c r="D26" s="161" t="n">
        <v>0.3453</v>
      </c>
      <c r="E26" s="161" t="n">
        <f aca="false">+D26</f>
        <v>0.3453</v>
      </c>
      <c r="F26" s="161" t="n">
        <f aca="false">+E26</f>
        <v>0.3453</v>
      </c>
      <c r="G26" s="161" t="n">
        <f aca="false">+F26</f>
        <v>0.3453</v>
      </c>
      <c r="H26" s="161" t="n">
        <f aca="false">+G26</f>
        <v>0.3453</v>
      </c>
      <c r="I26" s="161" t="n">
        <f aca="false">+H26</f>
        <v>0.3453</v>
      </c>
      <c r="J26" s="161" t="n">
        <f aca="false">+I26</f>
        <v>0.3453</v>
      </c>
      <c r="K26" s="161" t="n">
        <f aca="false">+J26</f>
        <v>0.3453</v>
      </c>
      <c r="L26" s="161" t="n">
        <f aca="false">+K26</f>
        <v>0.3453</v>
      </c>
      <c r="M26" s="161" t="n">
        <f aca="false">+L26</f>
        <v>0.3453</v>
      </c>
      <c r="N26" s="161" t="n">
        <f aca="false">+M26</f>
        <v>0.3453</v>
      </c>
      <c r="O26" s="161" t="n">
        <f aca="false">+N26</f>
        <v>0.3453</v>
      </c>
      <c r="P26" s="161" t="n">
        <f aca="false">+O26</f>
        <v>0.3453</v>
      </c>
      <c r="Q26" s="161" t="n">
        <f aca="false">+P26</f>
        <v>0.3453</v>
      </c>
      <c r="R26" s="161" t="n">
        <f aca="false">+Q26</f>
        <v>0.3453</v>
      </c>
      <c r="S26" s="161" t="n">
        <f aca="false">+R26</f>
        <v>0.3453</v>
      </c>
      <c r="T26" s="161" t="n">
        <f aca="false">+S26</f>
        <v>0.3453</v>
      </c>
      <c r="U26" s="161" t="n">
        <f aca="false">+T26</f>
        <v>0.3453</v>
      </c>
      <c r="V26" s="161" t="n">
        <f aca="false">+U26</f>
        <v>0.3453</v>
      </c>
      <c r="W26" s="161" t="n">
        <f aca="false">+V26</f>
        <v>0.3453</v>
      </c>
      <c r="X26" s="161" t="n">
        <f aca="false">+W26</f>
        <v>0.3453</v>
      </c>
      <c r="Y26" s="161" t="n">
        <f aca="false">+X26</f>
        <v>0.3453</v>
      </c>
      <c r="Z26" s="161" t="n">
        <f aca="false">+Y26</f>
        <v>0.3453</v>
      </c>
      <c r="AA26" s="161" t="n">
        <f aca="false">+Z26</f>
        <v>0.3453</v>
      </c>
      <c r="AB26" s="161" t="n">
        <f aca="false">+AA26</f>
        <v>0.3453</v>
      </c>
      <c r="AC26" s="157"/>
    </row>
    <row r="27" customFormat="false" ht="11.25" hidden="false" customHeight="false" outlineLevel="0" collapsed="false">
      <c r="A27" s="121" t="s">
        <v>206</v>
      </c>
      <c r="B27" s="118"/>
      <c r="C27" s="120"/>
      <c r="D27" s="161" t="n">
        <v>0.0224</v>
      </c>
      <c r="E27" s="161" t="n">
        <f aca="false">+D27</f>
        <v>0.0224</v>
      </c>
      <c r="F27" s="161" t="n">
        <f aca="false">+E27</f>
        <v>0.0224</v>
      </c>
      <c r="G27" s="161" t="n">
        <f aca="false">+F27</f>
        <v>0.0224</v>
      </c>
      <c r="H27" s="161" t="n">
        <f aca="false">+G27</f>
        <v>0.0224</v>
      </c>
      <c r="I27" s="161" t="n">
        <f aca="false">+H27</f>
        <v>0.0224</v>
      </c>
      <c r="J27" s="161" t="n">
        <f aca="false">+I27</f>
        <v>0.0224</v>
      </c>
      <c r="K27" s="161" t="n">
        <f aca="false">+J27</f>
        <v>0.0224</v>
      </c>
      <c r="L27" s="161" t="n">
        <f aca="false">+K27</f>
        <v>0.0224</v>
      </c>
      <c r="M27" s="161" t="n">
        <f aca="false">+L27</f>
        <v>0.0224</v>
      </c>
      <c r="N27" s="161" t="n">
        <f aca="false">+M27</f>
        <v>0.0224</v>
      </c>
      <c r="O27" s="161" t="n">
        <f aca="false">+N27</f>
        <v>0.0224</v>
      </c>
      <c r="P27" s="161" t="n">
        <f aca="false">+O27</f>
        <v>0.0224</v>
      </c>
      <c r="Q27" s="161" t="n">
        <f aca="false">+P27</f>
        <v>0.0224</v>
      </c>
      <c r="R27" s="161" t="n">
        <f aca="false">+Q27</f>
        <v>0.0224</v>
      </c>
      <c r="S27" s="161" t="n">
        <f aca="false">+R27</f>
        <v>0.0224</v>
      </c>
      <c r="T27" s="161" t="n">
        <f aca="false">+S27</f>
        <v>0.0224</v>
      </c>
      <c r="U27" s="161" t="n">
        <f aca="false">+T27</f>
        <v>0.0224</v>
      </c>
      <c r="V27" s="161" t="n">
        <f aca="false">+U27</f>
        <v>0.0224</v>
      </c>
      <c r="W27" s="161" t="n">
        <f aca="false">+V27</f>
        <v>0.0224</v>
      </c>
      <c r="X27" s="161" t="n">
        <f aca="false">+W27</f>
        <v>0.0224</v>
      </c>
      <c r="Y27" s="161" t="n">
        <f aca="false">+X27</f>
        <v>0.0224</v>
      </c>
      <c r="Z27" s="161" t="n">
        <f aca="false">+Y27</f>
        <v>0.0224</v>
      </c>
      <c r="AA27" s="161" t="n">
        <f aca="false">+Z27</f>
        <v>0.0224</v>
      </c>
      <c r="AB27" s="161" t="n">
        <f aca="false">+AA27</f>
        <v>0.0224</v>
      </c>
      <c r="AC27" s="157"/>
    </row>
    <row r="28" customFormat="false" ht="11.25" hidden="false" customHeight="false" outlineLevel="0" collapsed="false">
      <c r="A28" s="118" t="s">
        <v>207</v>
      </c>
      <c r="B28" s="118"/>
      <c r="C28" s="120"/>
      <c r="D28" s="162" t="n">
        <v>1</v>
      </c>
      <c r="E28" s="162" t="n">
        <f aca="false">+D28</f>
        <v>1</v>
      </c>
      <c r="F28" s="162" t="n">
        <f aca="false">+E28</f>
        <v>1</v>
      </c>
      <c r="G28" s="162" t="n">
        <f aca="false">+F28</f>
        <v>1</v>
      </c>
      <c r="H28" s="162" t="n">
        <f aca="false">+G28</f>
        <v>1</v>
      </c>
      <c r="I28" s="162" t="n">
        <f aca="false">+H28</f>
        <v>1</v>
      </c>
      <c r="J28" s="162" t="n">
        <f aca="false">+I28</f>
        <v>1</v>
      </c>
      <c r="K28" s="162" t="n">
        <f aca="false">+J28</f>
        <v>1</v>
      </c>
      <c r="L28" s="162" t="n">
        <f aca="false">+K28</f>
        <v>1</v>
      </c>
      <c r="M28" s="162" t="n">
        <f aca="false">+L28</f>
        <v>1</v>
      </c>
      <c r="N28" s="162" t="n">
        <v>1</v>
      </c>
      <c r="O28" s="162" t="n">
        <f aca="false">+N28</f>
        <v>1</v>
      </c>
      <c r="P28" s="162" t="n">
        <f aca="false">+O28</f>
        <v>1</v>
      </c>
      <c r="Q28" s="162" t="n">
        <f aca="false">+P28</f>
        <v>1</v>
      </c>
      <c r="R28" s="162" t="n">
        <f aca="false">+Q28</f>
        <v>1</v>
      </c>
      <c r="S28" s="162" t="n">
        <f aca="false">+R28</f>
        <v>1</v>
      </c>
      <c r="T28" s="162" t="n">
        <f aca="false">+S28</f>
        <v>1</v>
      </c>
      <c r="U28" s="162" t="n">
        <f aca="false">+T28</f>
        <v>1</v>
      </c>
      <c r="V28" s="162" t="n">
        <f aca="false">+U28</f>
        <v>1</v>
      </c>
      <c r="W28" s="162" t="n">
        <f aca="false">+V28</f>
        <v>1</v>
      </c>
      <c r="X28" s="162" t="n">
        <f aca="false">+W28</f>
        <v>1</v>
      </c>
      <c r="Y28" s="162" t="n">
        <f aca="false">+X28</f>
        <v>1</v>
      </c>
      <c r="Z28" s="162" t="n">
        <f aca="false">+Y28</f>
        <v>1</v>
      </c>
      <c r="AA28" s="162" t="n">
        <f aca="false">+Z28</f>
        <v>1</v>
      </c>
      <c r="AB28" s="162" t="n">
        <f aca="false">+AA28</f>
        <v>1</v>
      </c>
      <c r="AC28" s="157"/>
    </row>
    <row r="29" customFormat="false" ht="11.25" hidden="false" customHeight="false" outlineLevel="0" collapsed="false">
      <c r="A29" s="121" t="s">
        <v>208</v>
      </c>
      <c r="B29" s="118"/>
      <c r="C29" s="120"/>
      <c r="D29" s="157" t="n">
        <f aca="false">IF($C$7-D6&gt;-1,+revenues!C58,0)</f>
        <v>18602.5471988546</v>
      </c>
      <c r="E29" s="157" t="n">
        <f aca="false">IF($C$7-E6&gt;-1,+revenues!D58,0)</f>
        <v>18624.2629368455</v>
      </c>
      <c r="F29" s="157" t="n">
        <f aca="false">IF($C$7-F6&gt;-1,+revenues!E58,0)</f>
        <v>18582.3330669305</v>
      </c>
      <c r="G29" s="157" t="n">
        <f aca="false">IF($C$7-G6&gt;-1,+revenues!F58,0)</f>
        <v>18625.2338039585</v>
      </c>
      <c r="H29" s="157" t="n">
        <f aca="false">IF($C$7-H6&gt;-1,+revenues!G58,0)</f>
        <v>18630.8822640089</v>
      </c>
      <c r="I29" s="157" t="n">
        <f aca="false">IF($C$7-I6&gt;-1,+revenues!H58,0)</f>
        <v>18621.6089854508</v>
      </c>
      <c r="J29" s="157" t="n">
        <f aca="false">IF($C$7-J6&gt;-1,+revenues!I58,0)</f>
        <v>18635.2862514147</v>
      </c>
      <c r="K29" s="157" t="n">
        <f aca="false">IF($C$7-K6&gt;-1,+revenues!J58,0)</f>
        <v>18612.5473345035</v>
      </c>
      <c r="L29" s="157" t="n">
        <f aca="false">IF($C$7-L6&gt;-1,+revenues!K58,0)</f>
        <v>18632.9547494746</v>
      </c>
      <c r="M29" s="157" t="n">
        <f aca="false">IF($C$7-M6&gt;-1,+revenues!L58,0)</f>
        <v>18599.1335403825</v>
      </c>
      <c r="N29" s="157" t="n">
        <f aca="false">IF($C$7-N6&gt;-1,+revenues!M58,0)</f>
        <v>18632.5565900258</v>
      </c>
      <c r="O29" s="157" t="n">
        <f aca="false">IF($C$7-O6&gt;-1,+revenues!N58,0)</f>
        <v>18609.8262672748</v>
      </c>
      <c r="P29" s="157" t="n">
        <f aca="false">IF($C$7-P6&gt;-1,+revenues!O58,0)</f>
        <v>18629.9464433713</v>
      </c>
      <c r="Q29" s="157" t="n">
        <f aca="false">IF($C$7-Q6&gt;-1,+revenues!P58,0)</f>
        <v>18624.3299227804</v>
      </c>
      <c r="R29" s="157" t="n">
        <f aca="false">IF($C$7-R6&gt;-1,+revenues!Q58,0)</f>
        <v>18602.6234929474</v>
      </c>
      <c r="S29" s="157" t="n">
        <f aca="false">IF($C$7-S6&gt;-1,+revenues!R58,0)</f>
        <v>0</v>
      </c>
      <c r="T29" s="157" t="n">
        <f aca="false">IF($C$7-T6&gt;-1,+revenues!S58,0)</f>
        <v>0</v>
      </c>
      <c r="U29" s="157" t="n">
        <f aca="false">IF($C$7-U6&gt;-1,+revenues!T58,0)</f>
        <v>0</v>
      </c>
      <c r="V29" s="157" t="n">
        <f aca="false">IF($C$7-V6&gt;-1,+revenues!U58,0)</f>
        <v>0</v>
      </c>
      <c r="W29" s="157" t="n">
        <f aca="false">IF($C$7-W6&gt;-1,+revenues!V58,0)</f>
        <v>0</v>
      </c>
      <c r="X29" s="157" t="n">
        <f aca="false">IF($C$7-X6&gt;-1,+revenues!W58,0)</f>
        <v>0</v>
      </c>
      <c r="Y29" s="157" t="n">
        <f aca="false">IF($C$7-Y6&gt;-1,+revenues!X58,0)</f>
        <v>0</v>
      </c>
      <c r="Z29" s="157" t="n">
        <f aca="false">IF($C$7-Z6&gt;-1,+revenues!Y58,0)</f>
        <v>0</v>
      </c>
      <c r="AA29" s="157" t="n">
        <f aca="false">IF($C$7-AA6&gt;-1,+revenues!Z58,0)</f>
        <v>0</v>
      </c>
      <c r="AB29" s="157" t="n">
        <f aca="false">IF($C$7-AB6&gt;-1,+revenues!AA58,0)</f>
        <v>0</v>
      </c>
      <c r="AC29" s="157" t="n">
        <f aca="false">SUM(D29:AB29)</f>
        <v>279266.072848224</v>
      </c>
    </row>
    <row r="30" customFormat="false" ht="11.25" hidden="false" customHeight="false" outlineLevel="0" collapsed="false">
      <c r="A30" s="118"/>
      <c r="B30" s="118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57"/>
    </row>
    <row r="31" customFormat="false" ht="11.25" hidden="false" customHeight="false" outlineLevel="0" collapsed="false">
      <c r="A31" s="121" t="s">
        <v>209</v>
      </c>
      <c r="B31" s="118"/>
      <c r="C31" s="120"/>
      <c r="D31" s="163" t="n">
        <f aca="false">+revenues!C59</f>
        <v>5.8568811084554</v>
      </c>
      <c r="E31" s="164" t="n">
        <f aca="false">IF($C$7-E6&gt;-1,+revenues!D59,0)</f>
        <v>5.98968283295913</v>
      </c>
      <c r="F31" s="164" t="n">
        <f aca="false">IF($C$7-F6&gt;-1,+revenues!E59,0)</f>
        <v>5.73326239561227</v>
      </c>
      <c r="G31" s="164" t="n">
        <f aca="false">IF($C$7-G6&gt;-1,+revenues!F59,0)</f>
        <v>5.99562013184029</v>
      </c>
      <c r="H31" s="164" t="n">
        <f aca="false">IF($C$7-H6&gt;-1,+revenues!G59,0)</f>
        <v>6.03016306267699</v>
      </c>
      <c r="I31" s="164" t="n">
        <f aca="false">IF($C$7-I6&gt;-1,+revenues!H59,0)</f>
        <v>5.97345269967455</v>
      </c>
      <c r="J31" s="164" t="n">
        <f aca="false">IF($C$7-J6&gt;-1,+revenues!I59,0)</f>
        <v>6.05709547098037</v>
      </c>
      <c r="K31" s="164" t="n">
        <f aca="false">IF($C$7-K6&gt;-1,+revenues!J59,0)</f>
        <v>5.91803653683676</v>
      </c>
      <c r="L31" s="164" t="n">
        <f aca="false">IF($C$7-L6&gt;-1,+revenues!K59,0)</f>
        <v>6.04283726439976</v>
      </c>
      <c r="M31" s="164" t="n">
        <f aca="false">IF($C$7-M6&gt;-1,+revenues!L59,0)</f>
        <v>5.83600501701598</v>
      </c>
      <c r="N31" s="164" t="n">
        <f aca="false">IF($C$7-N6&gt;-1,+revenues!M59,0)</f>
        <v>6.04040233626376</v>
      </c>
      <c r="O31" s="164" t="n">
        <f aca="false">IF($C$7-O6&gt;-1,+revenues!N59,0)</f>
        <v>5.90139595936141</v>
      </c>
      <c r="P31" s="164" t="n">
        <f aca="false">IF($C$7-P6&gt;-1,+revenues!O59,0)</f>
        <v>6.02444008910998</v>
      </c>
      <c r="Q31" s="164" t="n">
        <f aca="false">IF($C$7-Q6&gt;-1,+revenues!P59,0)</f>
        <v>5.99009248275686</v>
      </c>
      <c r="R31" s="164" t="n">
        <f aca="false">IF($C$7-R6&gt;-1,+revenues!Q59,0)</f>
        <v>5.85734768191911</v>
      </c>
      <c r="S31" s="164" t="n">
        <f aca="false">IF($C$7-S6&gt;-1,+revenues!R59,0)</f>
        <v>0</v>
      </c>
      <c r="T31" s="164" t="n">
        <f aca="false">IF($C$7-T6&gt;-1,+revenues!S59,0)</f>
        <v>0</v>
      </c>
      <c r="U31" s="164" t="n">
        <f aca="false">IF($C$7-U6&gt;-1,+revenues!T59,0)</f>
        <v>0</v>
      </c>
      <c r="V31" s="164" t="n">
        <f aca="false">IF($C$7-V6&gt;-1,+revenues!U59,0)</f>
        <v>0</v>
      </c>
      <c r="W31" s="164" t="n">
        <f aca="false">IF($C$7-W6&gt;-1,+revenues!V59,0)</f>
        <v>0</v>
      </c>
      <c r="X31" s="164" t="n">
        <f aca="false">IF($C$7-X6&gt;-1,+revenues!AB59,0)</f>
        <v>0</v>
      </c>
      <c r="Y31" s="164" t="n">
        <f aca="false">IF($C$7-Y6&gt;-1,+revenues!AC59,0)</f>
        <v>0</v>
      </c>
      <c r="Z31" s="164" t="n">
        <f aca="false">IF($C$7-Z6&gt;-1,+revenues!AD59,0)</f>
        <v>0</v>
      </c>
      <c r="AA31" s="164" t="n">
        <f aca="false">IF($C$7-AA6&gt;-1,+revenues!AE59,0)</f>
        <v>0</v>
      </c>
      <c r="AB31" s="164" t="n">
        <f aca="false">IF($C$7-AB6&gt;-1,+revenues!AF59,0)</f>
        <v>0</v>
      </c>
      <c r="AC31" s="157"/>
    </row>
    <row r="32" customFormat="false" ht="11.25" hidden="false" customHeight="false" outlineLevel="0" collapsed="false">
      <c r="A32" s="121" t="s">
        <v>210</v>
      </c>
      <c r="B32" s="118"/>
      <c r="C32" s="120"/>
      <c r="D32" s="165" t="n">
        <f aca="false">D31*D35*365</f>
        <v>8795.27364295434</v>
      </c>
      <c r="E32" s="165" t="n">
        <f aca="false">E31*E35*365</f>
        <v>6669.94750423302</v>
      </c>
      <c r="F32" s="165" t="n">
        <f aca="false">F31*F35*365</f>
        <v>6571.75504223546</v>
      </c>
      <c r="G32" s="165" t="n">
        <f aca="false">G31*G35*365</f>
        <v>7787.37973189401</v>
      </c>
      <c r="H32" s="165" t="n">
        <f aca="false">H31*H35*365</f>
        <v>7540.72102589116</v>
      </c>
      <c r="I32" s="165" t="n">
        <f aca="false">I31*I35*365</f>
        <v>6670.70839860576</v>
      </c>
      <c r="J32" s="165" t="n">
        <f aca="false">J31*J35*365</f>
        <v>7136.6101776315</v>
      </c>
      <c r="K32" s="165" t="n">
        <f aca="false">K31*K35*365</f>
        <v>8375.59774590727</v>
      </c>
      <c r="L32" s="165" t="n">
        <f aca="false">L31*L35*365</f>
        <v>8120.9928591843</v>
      </c>
      <c r="M32" s="165" t="n">
        <f aca="false">M31*M35*365</f>
        <v>6776.21946232828</v>
      </c>
      <c r="N32" s="165" t="n">
        <f aca="false">N31*N35*365</f>
        <v>7853.85928314333</v>
      </c>
      <c r="O32" s="165" t="n">
        <f aca="false">O31*O35*365</f>
        <v>7809.75538051753</v>
      </c>
      <c r="P32" s="165" t="n">
        <f aca="false">P31*P35*365</f>
        <v>7518.89817102292</v>
      </c>
      <c r="Q32" s="165" t="n">
        <f aca="false">Q31*Q35*365</f>
        <v>9533.2065035267</v>
      </c>
      <c r="R32" s="165" t="n">
        <f aca="false">R31*R35*365</f>
        <v>7270.05922445925</v>
      </c>
      <c r="S32" s="165" t="n">
        <f aca="false">S31*S35*365</f>
        <v>0</v>
      </c>
      <c r="T32" s="165" t="n">
        <f aca="false">T31*T35*365</f>
        <v>0</v>
      </c>
      <c r="U32" s="165" t="n">
        <f aca="false">U31*U35*365</f>
        <v>0</v>
      </c>
      <c r="V32" s="165" t="n">
        <f aca="false">V31*V35*365</f>
        <v>0</v>
      </c>
      <c r="W32" s="165" t="n">
        <f aca="false">W31*W35*365</f>
        <v>0</v>
      </c>
      <c r="X32" s="165" t="n">
        <f aca="false">X31*X35*365</f>
        <v>0</v>
      </c>
      <c r="Y32" s="165" t="n">
        <f aca="false">Y31*Y35*365</f>
        <v>0</v>
      </c>
      <c r="Z32" s="165" t="n">
        <f aca="false">Z31*Z35*365</f>
        <v>0</v>
      </c>
      <c r="AA32" s="165" t="n">
        <f aca="false">AA31*AA35*365</f>
        <v>0</v>
      </c>
      <c r="AB32" s="165" t="n">
        <f aca="false">AB31*AB35*365</f>
        <v>0</v>
      </c>
      <c r="AC32" s="157" t="n">
        <f aca="false">SUM(D32:AB32)</f>
        <v>114430.984153535</v>
      </c>
    </row>
    <row r="33" customFormat="false" ht="11.25" hidden="false" customHeight="false" outlineLevel="0" collapsed="false">
      <c r="A33" s="118"/>
      <c r="B33" s="118"/>
      <c r="C33" s="120"/>
      <c r="D33" s="118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57"/>
    </row>
    <row r="34" customFormat="false" ht="11.25" hidden="false" customHeight="false" outlineLevel="0" collapsed="false">
      <c r="A34" s="121" t="s">
        <v>211</v>
      </c>
      <c r="B34" s="118"/>
      <c r="C34" s="120"/>
      <c r="D34" s="166" t="n">
        <f aca="false">+assumptions!C36+assumptions!C35</f>
        <v>4.81937645495758</v>
      </c>
      <c r="E34" s="166" t="n">
        <f aca="false">IF($C$7-E6&gt;-1,+assumptions!D36+assumptions!D35,0)</f>
        <v>4.92865330254923</v>
      </c>
      <c r="F34" s="166" t="n">
        <f aca="false">IF($C$7-F6&gt;-1,+assumptions!E36+assumptions!E35,0)</f>
        <v>4.71765591410381</v>
      </c>
      <c r="G34" s="166" t="n">
        <f aca="false">IF($C$7-G6&gt;-1,+assumptions!F36+assumptions!F35,0)</f>
        <v>4.93353885134287</v>
      </c>
      <c r="H34" s="166" t="n">
        <f aca="false">IF($C$7-H6&gt;-1,+assumptions!G36+assumptions!G35,0)</f>
        <v>4.96196274871706</v>
      </c>
      <c r="I34" s="166" t="n">
        <f aca="false">IF($C$7-I6&gt;-1,+assumptions!H36+assumptions!H35,0)</f>
        <v>4.91529822144648</v>
      </c>
      <c r="J34" s="166" t="n">
        <f aca="false">IF($C$7-J6&gt;-1,+assumptions!I36+assumptions!I35,0)</f>
        <v>4.98412427326385</v>
      </c>
      <c r="K34" s="166" t="n">
        <f aca="false">IF($C$7-K6&gt;-1,+assumptions!J36+assumptions!J35,0)</f>
        <v>4.86969863602568</v>
      </c>
      <c r="L34" s="166" t="n">
        <f aca="false">IF($C$7-L6&gt;-1,+assumptions!K36+assumptions!K35,0)</f>
        <v>4.97239180613466</v>
      </c>
      <c r="M34" s="166" t="n">
        <f aca="false">IF($C$7-M6&gt;-1,+assumptions!L36+assumptions!L35,0)</f>
        <v>4.80219841400172</v>
      </c>
      <c r="N34" s="166" t="n">
        <f aca="false">IF($C$7-N6&gt;-1,+assumptions!M36+assumptions!M35,0)</f>
        <v>4.97038820812561</v>
      </c>
      <c r="O34" s="166" t="n">
        <f aca="false">IF($C$7-O6&gt;-1,+assumptions!N36+assumptions!N35,0)</f>
        <v>4.85600581798882</v>
      </c>
      <c r="P34" s="166" t="n">
        <f aca="false">IF($C$7-P6&gt;-1,+assumptions!O36+assumptions!O35,0)</f>
        <v>4.95725355903907</v>
      </c>
      <c r="Q34" s="166" t="n">
        <f aca="false">IF($C$7-Q6&gt;-1,+assumptions!P36+assumptions!P35,0)</f>
        <v>4.92899038581136</v>
      </c>
      <c r="R34" s="166" t="n">
        <f aca="false">IF($C$7-R6&gt;-1,+assumptions!Q36+assumptions!Q35,0)</f>
        <v>4.81976037826487</v>
      </c>
      <c r="S34" s="166" t="n">
        <f aca="false">IF($C$7-S6&gt;-1,+assumptions!R36+assumptions!R35,0)</f>
        <v>0</v>
      </c>
      <c r="T34" s="166" t="n">
        <f aca="false">IF($C$7-T6&gt;-1,+assumptions!S36+assumptions!S35,0)</f>
        <v>0</v>
      </c>
      <c r="U34" s="166" t="n">
        <f aca="false">IF($C$7-U6&gt;-1,+assumptions!T36+assumptions!T35,0)</f>
        <v>0</v>
      </c>
      <c r="V34" s="166" t="n">
        <f aca="false">IF($C$7-V6&gt;-1,+assumptions!U36+assumptions!U35,0)</f>
        <v>0</v>
      </c>
      <c r="W34" s="166" t="n">
        <f aca="false">IF($C$7-W6&gt;-1,+assumptions!V36+assumptions!V35,0)</f>
        <v>0</v>
      </c>
      <c r="X34" s="166" t="n">
        <f aca="false">IF($C$7-X6&gt;-1,+assumptions!W36+assumptions!W35,0)</f>
        <v>0</v>
      </c>
      <c r="Y34" s="166" t="n">
        <f aca="false">IF($C$7-Y6&gt;-1,+assumptions!X36+assumptions!X35,0)</f>
        <v>0</v>
      </c>
      <c r="Z34" s="166" t="n">
        <f aca="false">IF($C$7-Z6&gt;-1,+assumptions!Y36+assumptions!Y35,0)</f>
        <v>0</v>
      </c>
      <c r="AA34" s="166" t="n">
        <f aca="false">IF($C$7-AA6&gt;-1,+assumptions!Z36+assumptions!Z35,0)</f>
        <v>0</v>
      </c>
      <c r="AB34" s="166" t="n">
        <f aca="false">IF($C$7-AB6&gt;-1,+assumptions!AA36+assumptions!AA35,0)</f>
        <v>0</v>
      </c>
      <c r="AC34" s="157"/>
    </row>
    <row r="35" customFormat="false" ht="11.25" hidden="false" customHeight="false" outlineLevel="0" collapsed="false">
      <c r="A35" s="121" t="s">
        <v>212</v>
      </c>
      <c r="B35" s="167" t="n">
        <f aca="false">+assumptions!B25</f>
        <v>1.03</v>
      </c>
      <c r="C35" s="120"/>
      <c r="D35" s="168" t="n">
        <f aca="false" t="array" ref="D35:Z35">TRANSPOSE(forwcurv!$I$15:$I$37)</f>
        <v>4.11424436854208</v>
      </c>
      <c r="E35" s="169" t="n">
        <v>3.05088421012313</v>
      </c>
      <c r="F35" s="169" t="n">
        <v>3.14041240266117</v>
      </c>
      <c r="G35" s="169" t="n">
        <v>3.55847876742439</v>
      </c>
      <c r="H35" s="169" t="n">
        <v>3.42602835864348</v>
      </c>
      <c r="I35" s="169" t="n">
        <v>3.05952258094108</v>
      </c>
      <c r="J35" s="169" t="n">
        <v>3.22800866268673</v>
      </c>
      <c r="K35" s="169" t="n">
        <v>3.87744195167427</v>
      </c>
      <c r="L35" s="169" t="n">
        <v>3.68192862576195</v>
      </c>
      <c r="M35" s="169" t="n">
        <v>3.18111186919252</v>
      </c>
      <c r="N35" s="169" t="n">
        <v>3.56224991245414</v>
      </c>
      <c r="O35" s="169" t="n">
        <v>3.62568284367839</v>
      </c>
      <c r="P35" s="169" t="n">
        <v>3.41935859794473</v>
      </c>
      <c r="Q35" s="169" t="n">
        <v>4.36026222590878</v>
      </c>
      <c r="R35" s="169" t="n">
        <v>3.40051018986883</v>
      </c>
      <c r="S35" s="169" t="n">
        <v>3.83149285042134</v>
      </c>
      <c r="T35" s="169" t="n">
        <v>4.48084021441102</v>
      </c>
      <c r="U35" s="169" t="n">
        <v>3.94830665579064</v>
      </c>
      <c r="V35" s="169" t="n">
        <v>4.13330572758619</v>
      </c>
      <c r="W35" s="169" t="n">
        <v>4.37856809441238</v>
      </c>
      <c r="X35" s="169" t="n">
        <v>4.73785409977219</v>
      </c>
      <c r="Y35" s="169" t="n">
        <v>4.89933928750056</v>
      </c>
      <c r="Z35" s="169" t="n">
        <v>3.67662206622243</v>
      </c>
      <c r="AA35" s="169" t="n">
        <f aca="false">+Z35*$B$35</f>
        <v>3.7869207282091</v>
      </c>
      <c r="AB35" s="169" t="n">
        <f aca="false">+AA35*$B$35</f>
        <v>3.90052835005537</v>
      </c>
      <c r="AC35" s="157"/>
    </row>
    <row r="36" customFormat="false" ht="11.25" hidden="false" customHeight="false" outlineLevel="0" collapsed="false">
      <c r="A36" s="118" t="s">
        <v>213</v>
      </c>
      <c r="B36" s="170"/>
      <c r="C36" s="120"/>
      <c r="D36" s="165" t="n">
        <f aca="false">(D34*D35*365)</f>
        <v>7237.25374048814</v>
      </c>
      <c r="E36" s="165" t="n">
        <f aca="false">(E34*E35*365)</f>
        <v>5488.41394634031</v>
      </c>
      <c r="F36" s="165" t="n">
        <f aca="false">(F34*F35*365)</f>
        <v>5407.61557761089</v>
      </c>
      <c r="G36" s="165" t="n">
        <f aca="false">(G34*G35*365)</f>
        <v>6407.90103652992</v>
      </c>
      <c r="H36" s="165" t="n">
        <f aca="false">(H34*H35*365)</f>
        <v>6204.93615844758</v>
      </c>
      <c r="I36" s="165" t="n">
        <f aca="false">(I34*I35*365)</f>
        <v>5489.04005370989</v>
      </c>
      <c r="J36" s="165" t="n">
        <f aca="false">(J34*J35*365)</f>
        <v>5872.41066045106</v>
      </c>
      <c r="K36" s="165" t="n">
        <f aca="false">(K34*K35*365)</f>
        <v>6891.92043091798</v>
      </c>
      <c r="L36" s="165" t="n">
        <f aca="false">(L34*L35*365)</f>
        <v>6682.41698127165</v>
      </c>
      <c r="M36" s="165" t="n">
        <f aca="false">(M34*M35*365)</f>
        <v>5575.86058614441</v>
      </c>
      <c r="N36" s="165" t="n">
        <f aca="false">(N34*N35*365)</f>
        <v>6462.60421012937</v>
      </c>
      <c r="O36" s="165" t="n">
        <f aca="false">(O34*O35*365)</f>
        <v>6426.31299882585</v>
      </c>
      <c r="P36" s="165" t="n">
        <f aca="false">(P34*P35*365)</f>
        <v>6186.97906644172</v>
      </c>
      <c r="Q36" s="165" t="n">
        <f aca="false">(Q34*Q35*365)</f>
        <v>7844.46706575911</v>
      </c>
      <c r="R36" s="165" t="n">
        <f aca="false">(R34*R35*365)</f>
        <v>5982.22016184075</v>
      </c>
      <c r="S36" s="165" t="n">
        <f aca="false">(S34*S35*365)</f>
        <v>0</v>
      </c>
      <c r="T36" s="165" t="n">
        <f aca="false">(T34*T35*365)</f>
        <v>0</v>
      </c>
      <c r="U36" s="165" t="n">
        <f aca="false">(U34*U35*365)</f>
        <v>0</v>
      </c>
      <c r="V36" s="165" t="n">
        <f aca="false">(V34*V35*365)</f>
        <v>0</v>
      </c>
      <c r="W36" s="165" t="n">
        <f aca="false">(W34*W35*365)</f>
        <v>0</v>
      </c>
      <c r="X36" s="165" t="n">
        <f aca="false">(X34*X35*365)</f>
        <v>0</v>
      </c>
      <c r="Y36" s="165" t="n">
        <f aca="false">(Y34*Y35*365)</f>
        <v>0</v>
      </c>
      <c r="Z36" s="165" t="n">
        <f aca="false">(Z34*Z35*365)</f>
        <v>0</v>
      </c>
      <c r="AA36" s="165" t="n">
        <f aca="false">(AA34*AA35*365)</f>
        <v>0</v>
      </c>
      <c r="AB36" s="165" t="n">
        <f aca="false">(AB34*AB35*365)</f>
        <v>0</v>
      </c>
      <c r="AC36" s="157" t="n">
        <f aca="false">SUM(D36:AB36)</f>
        <v>94160.3526749086</v>
      </c>
    </row>
    <row r="37" customFormat="false" ht="11.25" hidden="false" customHeight="false" outlineLevel="0" collapsed="false">
      <c r="A37" s="118"/>
      <c r="B37" s="170"/>
      <c r="C37" s="171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57"/>
    </row>
    <row r="38" customFormat="false" ht="11.25" hidden="false" customHeight="false" outlineLevel="0" collapsed="false">
      <c r="A38" s="121" t="s">
        <v>214</v>
      </c>
      <c r="B38" s="170"/>
      <c r="C38" s="171"/>
      <c r="D38" s="173" t="n">
        <v>0</v>
      </c>
      <c r="E38" s="173" t="n">
        <v>0</v>
      </c>
      <c r="F38" s="173" t="n">
        <v>0</v>
      </c>
      <c r="G38" s="173" t="n">
        <v>0</v>
      </c>
      <c r="H38" s="173" t="n">
        <v>0</v>
      </c>
      <c r="I38" s="173" t="n">
        <v>0</v>
      </c>
      <c r="J38" s="173" t="n">
        <v>0</v>
      </c>
      <c r="K38" s="173" t="n">
        <v>0</v>
      </c>
      <c r="L38" s="173" t="n">
        <v>0</v>
      </c>
      <c r="M38" s="173" t="n">
        <v>0</v>
      </c>
      <c r="N38" s="173" t="n">
        <v>0</v>
      </c>
      <c r="O38" s="173" t="n">
        <v>0</v>
      </c>
      <c r="P38" s="173" t="n">
        <v>0</v>
      </c>
      <c r="Q38" s="173" t="n">
        <v>0</v>
      </c>
      <c r="R38" s="173" t="n">
        <v>0</v>
      </c>
      <c r="S38" s="173" t="n">
        <v>0</v>
      </c>
      <c r="T38" s="173" t="n">
        <v>0</v>
      </c>
      <c r="U38" s="173" t="n">
        <v>0</v>
      </c>
      <c r="V38" s="173" t="n">
        <v>0</v>
      </c>
      <c r="W38" s="173" t="n">
        <v>0</v>
      </c>
      <c r="X38" s="173" t="n">
        <v>0</v>
      </c>
      <c r="Y38" s="173" t="n">
        <v>0</v>
      </c>
      <c r="Z38" s="173" t="n">
        <v>0</v>
      </c>
      <c r="AA38" s="173" t="n">
        <v>0</v>
      </c>
      <c r="AB38" s="173" t="n">
        <v>0</v>
      </c>
      <c r="AC38" s="157"/>
    </row>
    <row r="39" customFormat="false" ht="11.25" hidden="false" customHeight="false" outlineLevel="0" collapsed="false">
      <c r="A39" s="121" t="s">
        <v>215</v>
      </c>
      <c r="B39" s="170"/>
      <c r="C39" s="171"/>
      <c r="D39" s="174" t="n">
        <v>0.035</v>
      </c>
      <c r="E39" s="174" t="n">
        <f aca="false">+D39</f>
        <v>0.035</v>
      </c>
      <c r="F39" s="174" t="n">
        <f aca="false">+E39</f>
        <v>0.035</v>
      </c>
      <c r="G39" s="174" t="n">
        <f aca="false">+F39</f>
        <v>0.035</v>
      </c>
      <c r="H39" s="174" t="n">
        <f aca="false">+G39</f>
        <v>0.035</v>
      </c>
      <c r="I39" s="174" t="n">
        <f aca="false">+H39</f>
        <v>0.035</v>
      </c>
      <c r="J39" s="174" t="n">
        <f aca="false">+I39</f>
        <v>0.035</v>
      </c>
      <c r="K39" s="174" t="n">
        <f aca="false">+J39</f>
        <v>0.035</v>
      </c>
      <c r="L39" s="174" t="n">
        <f aca="false">+K39</f>
        <v>0.035</v>
      </c>
      <c r="M39" s="174" t="n">
        <f aca="false">+L39</f>
        <v>0.035</v>
      </c>
      <c r="N39" s="174" t="n">
        <f aca="false">+M39</f>
        <v>0.035</v>
      </c>
      <c r="O39" s="174" t="n">
        <f aca="false">+N39</f>
        <v>0.035</v>
      </c>
      <c r="P39" s="174" t="n">
        <f aca="false">+O39</f>
        <v>0.035</v>
      </c>
      <c r="Q39" s="174" t="n">
        <f aca="false">+P39</f>
        <v>0.035</v>
      </c>
      <c r="R39" s="174" t="n">
        <f aca="false">+Q39</f>
        <v>0.035</v>
      </c>
      <c r="S39" s="174" t="n">
        <f aca="false">+R39</f>
        <v>0.035</v>
      </c>
      <c r="T39" s="174" t="n">
        <f aca="false">+S39</f>
        <v>0.035</v>
      </c>
      <c r="U39" s="174" t="n">
        <f aca="false">+T39</f>
        <v>0.035</v>
      </c>
      <c r="V39" s="174" t="n">
        <f aca="false">+U39</f>
        <v>0.035</v>
      </c>
      <c r="W39" s="174" t="n">
        <f aca="false">+V39</f>
        <v>0.035</v>
      </c>
      <c r="X39" s="174" t="n">
        <f aca="false">+W39</f>
        <v>0.035</v>
      </c>
      <c r="Y39" s="174" t="n">
        <f aca="false">+X39</f>
        <v>0.035</v>
      </c>
      <c r="Z39" s="174" t="n">
        <f aca="false">+Y39</f>
        <v>0.035</v>
      </c>
      <c r="AA39" s="174" t="n">
        <f aca="false">+Z39</f>
        <v>0.035</v>
      </c>
      <c r="AB39" s="174" t="n">
        <f aca="false">+AA39</f>
        <v>0.035</v>
      </c>
      <c r="AC39" s="157"/>
    </row>
    <row r="40" customFormat="false" ht="11.25" hidden="false" customHeight="false" outlineLevel="0" collapsed="false">
      <c r="A40" s="118" t="s">
        <v>213</v>
      </c>
      <c r="B40" s="170"/>
      <c r="C40" s="171"/>
      <c r="D40" s="165" t="n">
        <f aca="false">+D38*D39*365</f>
        <v>0</v>
      </c>
      <c r="E40" s="165" t="n">
        <f aca="false">+E38*E39*365</f>
        <v>0</v>
      </c>
      <c r="F40" s="165" t="n">
        <f aca="false">+F38*F39*365</f>
        <v>0</v>
      </c>
      <c r="G40" s="165" t="n">
        <f aca="false">+G38*G39*365</f>
        <v>0</v>
      </c>
      <c r="H40" s="165" t="n">
        <f aca="false">+H38*H39*365</f>
        <v>0</v>
      </c>
      <c r="I40" s="165" t="n">
        <f aca="false">+I38*I39*365</f>
        <v>0</v>
      </c>
      <c r="J40" s="165" t="n">
        <f aca="false">+J38*J39*365</f>
        <v>0</v>
      </c>
      <c r="K40" s="165" t="n">
        <f aca="false">+K38*K39*365</f>
        <v>0</v>
      </c>
      <c r="L40" s="165" t="n">
        <f aca="false">+L38*L39*365</f>
        <v>0</v>
      </c>
      <c r="M40" s="165" t="n">
        <f aca="false">+M38*M39*365</f>
        <v>0</v>
      </c>
      <c r="N40" s="165" t="n">
        <f aca="false">+N38*N39*365</f>
        <v>0</v>
      </c>
      <c r="O40" s="165" t="n">
        <f aca="false">+O38*O39*365</f>
        <v>0</v>
      </c>
      <c r="P40" s="165" t="n">
        <f aca="false">+P38*P39*365</f>
        <v>0</v>
      </c>
      <c r="Q40" s="165" t="n">
        <f aca="false">+Q38*Q39*365</f>
        <v>0</v>
      </c>
      <c r="R40" s="165" t="n">
        <f aca="false">+R38*R39*365</f>
        <v>0</v>
      </c>
      <c r="S40" s="165" t="n">
        <f aca="false">+S38*S39*365</f>
        <v>0</v>
      </c>
      <c r="T40" s="165" t="n">
        <f aca="false">+T38*T39*365</f>
        <v>0</v>
      </c>
      <c r="U40" s="165" t="n">
        <f aca="false">+U38*U39*365</f>
        <v>0</v>
      </c>
      <c r="V40" s="165" t="n">
        <f aca="false">+V38*V39*365</f>
        <v>0</v>
      </c>
      <c r="W40" s="165" t="n">
        <f aca="false">+W38*W39*365</f>
        <v>0</v>
      </c>
      <c r="X40" s="165" t="n">
        <f aca="false">+X38*X39*365</f>
        <v>0</v>
      </c>
      <c r="Y40" s="165" t="n">
        <f aca="false">+Y38*Y39*365</f>
        <v>0</v>
      </c>
      <c r="Z40" s="165" t="n">
        <f aca="false">+Z38*Z39*365</f>
        <v>0</v>
      </c>
      <c r="AA40" s="165" t="n">
        <f aca="false">+AA38*AA39*365</f>
        <v>0</v>
      </c>
      <c r="AB40" s="165" t="n">
        <f aca="false">+AB38*AB39*365</f>
        <v>0</v>
      </c>
      <c r="AC40" s="157" t="n">
        <f aca="false">SUM(D40:AB40)</f>
        <v>0</v>
      </c>
    </row>
    <row r="41" customFormat="false" ht="11.25" hidden="false" customHeight="false" outlineLevel="0" collapsed="false">
      <c r="A41" s="118"/>
      <c r="B41" s="170"/>
      <c r="C41" s="171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57"/>
    </row>
    <row r="42" customFormat="false" ht="11.25" hidden="false" customHeight="false" outlineLevel="0" collapsed="false">
      <c r="A42" s="121" t="s">
        <v>216</v>
      </c>
      <c r="B42" s="118"/>
      <c r="C42" s="120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57"/>
    </row>
    <row r="43" customFormat="false" ht="11.25" hidden="false" customHeight="false" outlineLevel="0" collapsed="false">
      <c r="A43" s="121" t="s">
        <v>217</v>
      </c>
      <c r="B43" s="176" t="n">
        <f aca="false">+assumptions!B25</f>
        <v>1.03</v>
      </c>
      <c r="C43" s="120"/>
      <c r="D43" s="140" t="n">
        <f aca="false">+assumptions!C41</f>
        <v>1442</v>
      </c>
      <c r="E43" s="140" t="n">
        <f aca="false">IF($C$7-E6&gt;-1,D43,0)*$B$43</f>
        <v>1485.26</v>
      </c>
      <c r="F43" s="140" t="n">
        <f aca="false">IF($C$7-F6&gt;-1,E43,0)*$B$43</f>
        <v>1529.8178</v>
      </c>
      <c r="G43" s="140" t="n">
        <f aca="false">IF($C$7-G6&gt;-1,F43,0)*$B$43</f>
        <v>1575.712334</v>
      </c>
      <c r="H43" s="140" t="n">
        <f aca="false">IF($C$7-H6&gt;-1,G43,0)*$B$43</f>
        <v>1622.98370402</v>
      </c>
      <c r="I43" s="140" t="n">
        <f aca="false">IF($C$7-I6&gt;-1,H43,0)*$B$43</f>
        <v>1671.6732151406</v>
      </c>
      <c r="J43" s="140" t="n">
        <f aca="false">IF($C$7-J6&gt;-1,I43,0)*$B$43</f>
        <v>1721.82341159482</v>
      </c>
      <c r="K43" s="140" t="n">
        <f aca="false">IF($C$7-K6&gt;-1,J43,0)*$B$43</f>
        <v>1773.47811394266</v>
      </c>
      <c r="L43" s="140" t="n">
        <f aca="false">IF($C$7-L6&gt;-1,K43,0)*$B$43</f>
        <v>1826.68245736094</v>
      </c>
      <c r="M43" s="140" t="n">
        <f aca="false">IF($C$7-M6&gt;-1,L43,0)*$B$43</f>
        <v>1881.48293108177</v>
      </c>
      <c r="N43" s="140" t="n">
        <f aca="false">IF($C$7-N6&gt;-1,M43,0)*$B$43</f>
        <v>1937.92741901422</v>
      </c>
      <c r="O43" s="140" t="n">
        <f aca="false">IF($C$7-O6&gt;-1,N43,0)*$B$43</f>
        <v>1996.06524158465</v>
      </c>
      <c r="P43" s="140" t="n">
        <f aca="false">IF($C$7-P6&gt;-1,O43,0)*$B$43</f>
        <v>2055.94719883219</v>
      </c>
      <c r="Q43" s="140" t="n">
        <f aca="false">IF($C$7-Q6&gt;-1,P43,0)*$B$43</f>
        <v>2117.62561479716</v>
      </c>
      <c r="R43" s="140" t="n">
        <f aca="false">IF($C$7-R6&gt;-1,Q43,0)*$B$43</f>
        <v>2181.15438324107</v>
      </c>
      <c r="S43" s="140" t="n">
        <f aca="false">IF($C$7-S6&gt;-1,R43,0)*$B$43</f>
        <v>0</v>
      </c>
      <c r="T43" s="140" t="n">
        <f aca="false">IF($C$7-T6&gt;-1,S43,0)*$B$43</f>
        <v>0</v>
      </c>
      <c r="U43" s="140" t="n">
        <f aca="false">IF($C$7-U6&gt;-1,T43,0)*$B$43</f>
        <v>0</v>
      </c>
      <c r="V43" s="140" t="n">
        <f aca="false">IF($C$7-V6&gt;-1,U43,0)*$B$43</f>
        <v>0</v>
      </c>
      <c r="W43" s="140" t="n">
        <f aca="false">IF($C$7-W6&gt;-1,V43,0)*$B$43</f>
        <v>0</v>
      </c>
      <c r="X43" s="140" t="n">
        <f aca="false">IF($C$7-X6&gt;-1,W43,0)*$B$43</f>
        <v>0</v>
      </c>
      <c r="Y43" s="140" t="n">
        <f aca="false">IF($C$7-Y6&gt;-1,X43,0)*$B$43</f>
        <v>0</v>
      </c>
      <c r="Z43" s="140" t="n">
        <f aca="false">IF($C$7-Z6&gt;-1,Y43,0)*$B$43</f>
        <v>0</v>
      </c>
      <c r="AA43" s="140" t="n">
        <f aca="false">IF($C$7-AA6&gt;-1,Z43,0)*$B$43</f>
        <v>0</v>
      </c>
      <c r="AB43" s="140" t="n">
        <f aca="false">IF($C$7-AB6&gt;-1,AA43,0)*$B$43</f>
        <v>0</v>
      </c>
      <c r="AC43" s="157" t="n">
        <f aca="false">SUM(D43:AB43)</f>
        <v>26819.6338246101</v>
      </c>
    </row>
    <row r="44" customFormat="false" ht="11.25" hidden="false" customHeight="false" outlineLevel="0" collapsed="false">
      <c r="A44" s="121" t="s">
        <v>218</v>
      </c>
      <c r="B44" s="176"/>
      <c r="C44" s="120"/>
      <c r="D44" s="140" t="n">
        <f aca="false" t="array" ref="D44:R44">TRANSPOSE(Loanschd!C2:C16)</f>
        <v>0</v>
      </c>
      <c r="E44" s="140" t="n">
        <v>0</v>
      </c>
      <c r="F44" s="140" t="n">
        <v>0</v>
      </c>
      <c r="G44" s="140" t="n">
        <v>0</v>
      </c>
      <c r="H44" s="140" t="n">
        <v>0</v>
      </c>
      <c r="I44" s="140" t="n">
        <v>0</v>
      </c>
      <c r="J44" s="140" t="n">
        <v>0</v>
      </c>
      <c r="K44" s="140" t="n">
        <v>0</v>
      </c>
      <c r="L44" s="140" t="n">
        <v>0</v>
      </c>
      <c r="M44" s="140" t="n">
        <v>0</v>
      </c>
      <c r="N44" s="140" t="n">
        <v>0</v>
      </c>
      <c r="O44" s="140" t="n">
        <v>0</v>
      </c>
      <c r="P44" s="140" t="n">
        <v>0</v>
      </c>
      <c r="Q44" s="140" t="n">
        <v>0</v>
      </c>
      <c r="R44" s="140" t="n">
        <v>0</v>
      </c>
      <c r="S44" s="140" t="n">
        <v>0</v>
      </c>
      <c r="T44" s="140" t="n">
        <v>0</v>
      </c>
      <c r="U44" s="140" t="n">
        <v>0</v>
      </c>
      <c r="V44" s="140" t="n">
        <v>0</v>
      </c>
      <c r="W44" s="140" t="n">
        <v>0</v>
      </c>
      <c r="X44" s="140" t="n">
        <v>0</v>
      </c>
      <c r="Y44" s="140" t="n">
        <v>0</v>
      </c>
      <c r="Z44" s="140" t="n">
        <v>0</v>
      </c>
      <c r="AA44" s="140" t="n">
        <v>0</v>
      </c>
      <c r="AB44" s="140" t="n">
        <v>0</v>
      </c>
      <c r="AC44" s="157" t="n">
        <f aca="false">SUM(D44:AB44)</f>
        <v>0</v>
      </c>
    </row>
    <row r="45" customFormat="false" ht="11.25" hidden="false" customHeight="false" outlineLevel="0" collapsed="false">
      <c r="A45" s="121" t="s">
        <v>219</v>
      </c>
      <c r="B45" s="118"/>
      <c r="C45" s="120"/>
      <c r="D45" s="140" t="n">
        <f aca="false">D36-D32+D40</f>
        <v>-1558.0199024662</v>
      </c>
      <c r="E45" s="140" t="n">
        <f aca="false">E36-E32+E40</f>
        <v>-1181.53355789271</v>
      </c>
      <c r="F45" s="140" t="n">
        <f aca="false">F36-F32+F40</f>
        <v>-1164.13946462457</v>
      </c>
      <c r="G45" s="140" t="n">
        <f aca="false">G36-G32+G40</f>
        <v>-1379.47869536408</v>
      </c>
      <c r="H45" s="140" t="n">
        <f aca="false">H36-H32+H40</f>
        <v>-1335.78486744358</v>
      </c>
      <c r="I45" s="140" t="n">
        <f aca="false">I36-I32+I40</f>
        <v>-1181.66834489588</v>
      </c>
      <c r="J45" s="140" t="n">
        <f aca="false">J36-J32+J40</f>
        <v>-1264.19951718044</v>
      </c>
      <c r="K45" s="140" t="n">
        <f aca="false">K36-K32+K40</f>
        <v>-1483.67731498929</v>
      </c>
      <c r="L45" s="140" t="n">
        <f aca="false">L36-L32+L40</f>
        <v>-1438.57587791265</v>
      </c>
      <c r="M45" s="140" t="n">
        <f aca="false">M36-M32+M40</f>
        <v>-1200.35887618387</v>
      </c>
      <c r="N45" s="140" t="n">
        <f aca="false">N36-N32+N40</f>
        <v>-1391.25507301396</v>
      </c>
      <c r="O45" s="140" t="n">
        <f aca="false">O36-O32+O40</f>
        <v>-1383.44238169168</v>
      </c>
      <c r="P45" s="140" t="n">
        <f aca="false">P36-P32+P40</f>
        <v>-1331.9191045812</v>
      </c>
      <c r="Q45" s="140" t="n">
        <f aca="false">Q36-Q32+Q40</f>
        <v>-1688.73943776759</v>
      </c>
      <c r="R45" s="140" t="n">
        <f aca="false">R36-R32+R40</f>
        <v>-1287.8390626185</v>
      </c>
      <c r="S45" s="140" t="n">
        <f aca="false">S36-S32+S40</f>
        <v>0</v>
      </c>
      <c r="T45" s="140" t="n">
        <f aca="false">T36-T32+T40</f>
        <v>0</v>
      </c>
      <c r="U45" s="140" t="n">
        <f aca="false">U36-U32+U40</f>
        <v>0</v>
      </c>
      <c r="V45" s="140" t="n">
        <f aca="false">V36-V32+V40</f>
        <v>0</v>
      </c>
      <c r="W45" s="140" t="n">
        <f aca="false">W36-W32+W40</f>
        <v>0</v>
      </c>
      <c r="X45" s="140" t="n">
        <f aca="false">X36-X32+X40</f>
        <v>0</v>
      </c>
      <c r="Y45" s="140" t="n">
        <f aca="false">Y36-Y32+Y40</f>
        <v>0</v>
      </c>
      <c r="Z45" s="140" t="n">
        <f aca="false">Z36-Z32+Z40</f>
        <v>0</v>
      </c>
      <c r="AA45" s="140" t="n">
        <f aca="false">AA36-AA32+AA40</f>
        <v>0</v>
      </c>
      <c r="AB45" s="140" t="n">
        <f aca="false">AB36-AB32+AB40</f>
        <v>0</v>
      </c>
      <c r="AC45" s="157" t="n">
        <f aca="false">SUM(D45:AB45)</f>
        <v>-20270.6314786262</v>
      </c>
    </row>
    <row r="46" customFormat="false" ht="11.25" hidden="false" customHeight="false" outlineLevel="0" collapsed="false">
      <c r="A46" s="121" t="s">
        <v>58</v>
      </c>
      <c r="B46" s="177" t="n">
        <v>0.02</v>
      </c>
      <c r="C46" s="120"/>
      <c r="D46" s="140" t="n">
        <f aca="false">+assumptions!C43</f>
        <v>1348</v>
      </c>
      <c r="E46" s="140" t="n">
        <f aca="false">+assumptions!D43</f>
        <v>1388.44</v>
      </c>
      <c r="F46" s="140" t="n">
        <f aca="false">+assumptions!E43</f>
        <v>1430.0932</v>
      </c>
      <c r="G46" s="140" t="n">
        <f aca="false">+assumptions!F43</f>
        <v>1472.995996</v>
      </c>
      <c r="H46" s="140" t="n">
        <f aca="false">+assumptions!G43</f>
        <v>1517.18587588</v>
      </c>
      <c r="I46" s="140" t="n">
        <f aca="false">IF($C$7-I6&gt;-1,H46,0)*$B$43</f>
        <v>1562.7014521564</v>
      </c>
      <c r="J46" s="140" t="n">
        <f aca="false">IF($C$7-J6&gt;-1,I46,0)*$B$43</f>
        <v>1609.58249572109</v>
      </c>
      <c r="K46" s="140" t="n">
        <f aca="false">IF($C$7-K6&gt;-1,J46,0)*$B$43</f>
        <v>1657.86997059273</v>
      </c>
      <c r="L46" s="140" t="n">
        <f aca="false">IF($C$7-L6&gt;-1,K46,0)*$B$43</f>
        <v>1707.60606971051</v>
      </c>
      <c r="M46" s="140" t="n">
        <f aca="false">IF($C$7-M6&gt;-1,L46,0)*$B$43</f>
        <v>1758.83425180182</v>
      </c>
      <c r="N46" s="140" t="n">
        <f aca="false">IF($C$7-N6&gt;-1,M46,0)*$B$43</f>
        <v>1811.59927935588</v>
      </c>
      <c r="O46" s="140" t="n">
        <f aca="false">IF($C$7-O6&gt;-1,N46,0)*$B$43</f>
        <v>1865.94725773655</v>
      </c>
      <c r="P46" s="140" t="n">
        <f aca="false">IF($C$7-P6&gt;-1,O46,0)*$B$43</f>
        <v>1921.92567546865</v>
      </c>
      <c r="Q46" s="140" t="n">
        <f aca="false">IF($C$7-Q6&gt;-1,P46,0)*$B$43</f>
        <v>1979.58344573271</v>
      </c>
      <c r="R46" s="140" t="n">
        <f aca="false">IF($C$7-R6&gt;-1,Q46,0)*$B$43</f>
        <v>2038.97094910469</v>
      </c>
      <c r="S46" s="140" t="n">
        <f aca="false">IF($C$7-S6&gt;-1,R46,0)*$B$43</f>
        <v>0</v>
      </c>
      <c r="T46" s="140" t="n">
        <f aca="false">IF($C$7-T6&gt;-1,S46,0)*$B$43</f>
        <v>0</v>
      </c>
      <c r="U46" s="140" t="n">
        <f aca="false">IF($C$7-U6&gt;-1,T46,0)*$B$43</f>
        <v>0</v>
      </c>
      <c r="V46" s="140" t="n">
        <f aca="false">IF($C$7-V6&gt;-1,U46,0)*$B$43</f>
        <v>0</v>
      </c>
      <c r="W46" s="140" t="n">
        <f aca="false">IF($C$7-W6&gt;-1,V46,0)*$B$43</f>
        <v>0</v>
      </c>
      <c r="X46" s="140" t="n">
        <f aca="false">IF($C$7-X6&gt;-1,W46,0)*$B$43</f>
        <v>0</v>
      </c>
      <c r="Y46" s="140" t="n">
        <f aca="false">IF($C$7-Y6&gt;-1,X46,0)*$B$43</f>
        <v>0</v>
      </c>
      <c r="Z46" s="140" t="n">
        <f aca="false">IF($C$7-Z6&gt;-1,Y46,0)*$B$43</f>
        <v>0</v>
      </c>
      <c r="AA46" s="140" t="n">
        <f aca="false">IF($C$7-AA6&gt;-1,Z46,0)*$B$43</f>
        <v>0</v>
      </c>
      <c r="AB46" s="140" t="n">
        <f aca="false">IF($C$7-AB6&gt;-1,AA46,0)*$B$43</f>
        <v>0</v>
      </c>
      <c r="AC46" s="157" t="n">
        <f aca="false">SUM(D46:AB46)</f>
        <v>25071.335919261</v>
      </c>
      <c r="AD46" s="178"/>
    </row>
    <row r="47" customFormat="false" ht="11.25" hidden="false" customHeight="false" outlineLevel="0" collapsed="false">
      <c r="A47" s="118"/>
      <c r="B47" s="118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57"/>
    </row>
    <row r="48" customFormat="false" ht="11.25" hidden="false" customHeight="false" outlineLevel="0" collapsed="false">
      <c r="A48" s="121" t="s">
        <v>220</v>
      </c>
      <c r="B48" s="118"/>
      <c r="C48" s="120"/>
      <c r="D48" s="140" t="n">
        <f aca="false">IF(+D29-D43-D44-D45-D46&lt;&gt;0,+D29-D43-D44-D45-D46,0)</f>
        <v>17370.5671013208</v>
      </c>
      <c r="E48" s="140" t="n">
        <f aca="false">IF(+E29-E43-E44-E45-E46&lt;&gt;0,+E29-E43-E44-E45-E46,0)</f>
        <v>16932.0964947382</v>
      </c>
      <c r="F48" s="140" t="n">
        <f aca="false">IF(+F29-F43-F44-F45-F46&lt;&gt;0,+F29-F43-F44-F45-F46,0)</f>
        <v>16786.5615315551</v>
      </c>
      <c r="G48" s="140" t="n">
        <f aca="false">IF(+G29-G43-G44-G45-G46&lt;&gt;0,+G29-G43-G44-G45-G46,0)</f>
        <v>16956.0041693226</v>
      </c>
      <c r="H48" s="140" t="n">
        <f aca="false">IF(+H29-H43-H44-H45-H46&lt;&gt;0,+H29-H43-H44-H45-H46,0)</f>
        <v>16826.4975515525</v>
      </c>
      <c r="I48" s="140" t="n">
        <f aca="false">IF(+I29-I43-I44-I45-I46&lt;&gt;0,+I29-I43-I44-I45-I46,0)</f>
        <v>16568.9026630497</v>
      </c>
      <c r="J48" s="140" t="n">
        <f aca="false">IF(+J29-J43-J44-J45-J46&lt;&gt;0,+J29-J43-J44-J45-J46,0)</f>
        <v>16568.0798612792</v>
      </c>
      <c r="K48" s="140" t="n">
        <f aca="false">IF(+K29-K43-K44-K45-K46&lt;&gt;0,+K29-K43-K44-K45-K46,0)</f>
        <v>16664.8765649574</v>
      </c>
      <c r="L48" s="140" t="n">
        <f aca="false">IF(+L29-L43-L44-L45-L46&lt;&gt;0,+L29-L43-L44-L45-L46,0)</f>
        <v>16537.2421003158</v>
      </c>
      <c r="M48" s="140" t="n">
        <f aca="false">IF(+M29-M43-M44-M45-M46&lt;&gt;0,+M29-M43-M44-M45-M46,0)</f>
        <v>16159.1752336827</v>
      </c>
      <c r="N48" s="140" t="n">
        <f aca="false">IF(+N29-N43-N44-N45-N46&lt;&gt;0,+N29-N43-N44-N45-N46,0)</f>
        <v>16274.2849646697</v>
      </c>
      <c r="O48" s="140" t="n">
        <f aca="false">IF(+O29-O43-O44-O45-O46&lt;&gt;0,+O29-O43-O44-O45-O46,0)</f>
        <v>16131.2561496452</v>
      </c>
      <c r="P48" s="140" t="n">
        <f aca="false">IF(+P29-P43-P44-P45-P46&lt;&gt;0,+P29-P43-P44-P45-P46,0)</f>
        <v>15983.9926736516</v>
      </c>
      <c r="Q48" s="140" t="n">
        <f aca="false">IF(+Q29-Q43-Q44-Q45-Q46&lt;&gt;0,+Q29-Q43-Q44-Q45-Q46,0)</f>
        <v>16215.8603000181</v>
      </c>
      <c r="R48" s="140" t="n">
        <f aca="false">IF(+R29-R43-R44-R45-R46&lt;&gt;0,+R29-R43-R44-R45-R46,0)</f>
        <v>15670.3372232201</v>
      </c>
      <c r="S48" s="140" t="n">
        <f aca="false">IF(+S29-S43-S44-S45-S46&lt;&gt;0,+S29-S43-S44-S45-S46,0)</f>
        <v>0</v>
      </c>
      <c r="T48" s="140" t="n">
        <f aca="false">IF(+T29-T43-T44-T45-T46&lt;&gt;0,+T29-T43-T44-T45-T46,0)</f>
        <v>0</v>
      </c>
      <c r="U48" s="140" t="n">
        <f aca="false">IF(+U29-U43-U44-U45-U46&lt;&gt;0,+U29-U43-U44-U45-U46,0)</f>
        <v>0</v>
      </c>
      <c r="V48" s="140" t="n">
        <f aca="false">IF(+V29-V43-V44-V45-V46&lt;&gt;0,+V29-V43-V44-V45-V46,0)</f>
        <v>0</v>
      </c>
      <c r="W48" s="140" t="n">
        <f aca="false">IF(+W29-W43-W44-W45-W46&lt;&gt;0,+W29-W43-W44-W45-W46,0)</f>
        <v>0</v>
      </c>
      <c r="X48" s="140" t="n">
        <f aca="false">IF(+X29-X43-X44-X45-X46&lt;&gt;0,+X29-X43-X44-X45-X46,0)</f>
        <v>0</v>
      </c>
      <c r="Y48" s="140" t="n">
        <f aca="false">IF(+Y29-Y43-Y44-Y45-Y46&lt;&gt;0,+Y29-Y43-Y44-Y45-Y46,0)</f>
        <v>0</v>
      </c>
      <c r="Z48" s="140" t="n">
        <f aca="false">IF(+Z29-Z43-Z44-Z45-Z46&lt;&gt;0,+Z29-Z43-Z44-Z45-Z46,0)</f>
        <v>0</v>
      </c>
      <c r="AA48" s="140" t="n">
        <f aca="false">IF(+AA29-AA43-AA44-AA45-AA46&lt;&gt;0,+AA29-AA43-AA44-AA45-AA46,0)</f>
        <v>0</v>
      </c>
      <c r="AB48" s="140" t="n">
        <f aca="false">IF(+AB29-AB43-AB44-AB45-AB46&lt;&gt;0,+AB29-AB43-AB44-AB45-AB46,0)</f>
        <v>0</v>
      </c>
      <c r="AC48" s="157" t="n">
        <f aca="false">SUM(D48:AB48)</f>
        <v>247645.734582979</v>
      </c>
    </row>
    <row r="49" customFormat="false" ht="11.25" hidden="false" customHeight="false" outlineLevel="0" collapsed="false">
      <c r="A49" s="118"/>
      <c r="B49" s="118"/>
      <c r="C49" s="12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57"/>
    </row>
    <row r="50" customFormat="false" ht="11.25" hidden="false" customHeight="false" outlineLevel="0" collapsed="false">
      <c r="A50" s="121" t="s">
        <v>221</v>
      </c>
      <c r="B50" s="118"/>
      <c r="C50" s="12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57"/>
    </row>
    <row r="51" customFormat="false" ht="11.25" hidden="false" customHeight="false" outlineLevel="0" collapsed="false">
      <c r="A51" s="121" t="s">
        <v>222</v>
      </c>
      <c r="B51" s="118"/>
      <c r="C51" s="120"/>
      <c r="D51" s="140" t="n">
        <f aca="false">C11</f>
        <v>67400</v>
      </c>
      <c r="E51" s="140" t="n">
        <f aca="false">D51-D54</f>
        <v>64030</v>
      </c>
      <c r="F51" s="140" t="n">
        <f aca="false">E51-E54</f>
        <v>57627</v>
      </c>
      <c r="G51" s="140" t="n">
        <f aca="false">F51-F54</f>
        <v>51864.3</v>
      </c>
      <c r="H51" s="140" t="n">
        <f aca="false">G51-G54</f>
        <v>46674.5</v>
      </c>
      <c r="I51" s="140" t="n">
        <f aca="false">H51-H54</f>
        <v>42003.68</v>
      </c>
      <c r="J51" s="140" t="n">
        <f aca="false">I51-I54</f>
        <v>37804.66</v>
      </c>
      <c r="K51" s="140" t="n">
        <f aca="false">J51-J54</f>
        <v>33828.06</v>
      </c>
      <c r="L51" s="140" t="n">
        <f aca="false">K51-K54</f>
        <v>29851.46</v>
      </c>
      <c r="M51" s="140" t="n">
        <f aca="false">L51-L54</f>
        <v>25868.12</v>
      </c>
      <c r="N51" s="140" t="n">
        <f aca="false">M51-M54</f>
        <v>21891.52</v>
      </c>
      <c r="O51" s="140" t="n">
        <f aca="false">N51-N54</f>
        <v>17908.18</v>
      </c>
      <c r="P51" s="140" t="n">
        <f aca="false">O51-O54</f>
        <v>13931.58</v>
      </c>
      <c r="Q51" s="140" t="n">
        <f aca="false">P51-P54</f>
        <v>9948.24000000001</v>
      </c>
      <c r="R51" s="140" t="n">
        <f aca="false">Q51-Q54</f>
        <v>5971.64000000001</v>
      </c>
      <c r="S51" s="140" t="n">
        <f aca="false">R51-R54</f>
        <v>1988.30000000001</v>
      </c>
      <c r="T51" s="140" t="n">
        <f aca="false">S51-S54</f>
        <v>0</v>
      </c>
      <c r="U51" s="140" t="n">
        <f aca="false">T51-T54</f>
        <v>0</v>
      </c>
      <c r="V51" s="140" t="n">
        <f aca="false">U51-U54</f>
        <v>0</v>
      </c>
      <c r="W51" s="140" t="n">
        <f aca="false">V51-V54</f>
        <v>0</v>
      </c>
      <c r="X51" s="140" t="n">
        <f aca="false">W51-W54</f>
        <v>0</v>
      </c>
      <c r="Y51" s="140" t="n">
        <f aca="false">X51-X54</f>
        <v>0</v>
      </c>
      <c r="Z51" s="140" t="n">
        <f aca="false">Y51-Y54</f>
        <v>0</v>
      </c>
      <c r="AA51" s="140" t="n">
        <f aca="false">Z51-Z54</f>
        <v>0</v>
      </c>
      <c r="AB51" s="140" t="n">
        <f aca="false">AA51-AA54</f>
        <v>0</v>
      </c>
      <c r="AC51" s="157"/>
    </row>
    <row r="52" customFormat="false" ht="11.25" hidden="false" customHeight="false" outlineLevel="0" collapsed="false">
      <c r="A52" s="121" t="s">
        <v>223</v>
      </c>
      <c r="B52" s="118"/>
      <c r="C52" s="120"/>
      <c r="D52" s="140" t="n">
        <f aca="false">IF($C$7=D6,D51,0)</f>
        <v>0</v>
      </c>
      <c r="E52" s="140" t="n">
        <f aca="false">IF($C$7=E6,E51,0)</f>
        <v>0</v>
      </c>
      <c r="F52" s="140" t="n">
        <f aca="false">IF($C$7=F6,F51,0)</f>
        <v>0</v>
      </c>
      <c r="G52" s="140" t="n">
        <f aca="false">IF($C$7=G6,G51,0)</f>
        <v>0</v>
      </c>
      <c r="H52" s="140" t="n">
        <f aca="false">IF($C$7=H6,H51,0)</f>
        <v>0</v>
      </c>
      <c r="I52" s="140" t="n">
        <f aca="false">IF($C$7=I6,I51,0)</f>
        <v>0</v>
      </c>
      <c r="J52" s="140" t="n">
        <f aca="false">IF($C$7=J6,J51,0)</f>
        <v>0</v>
      </c>
      <c r="K52" s="140" t="n">
        <f aca="false">IF($C$7=K6,K51,0)</f>
        <v>0</v>
      </c>
      <c r="L52" s="140" t="n">
        <f aca="false">IF($C$7=L6,L51,0)</f>
        <v>0</v>
      </c>
      <c r="M52" s="140" t="n">
        <f aca="false">IF($C$7=M6,M51,0)</f>
        <v>0</v>
      </c>
      <c r="N52" s="140" t="n">
        <f aca="false">IF($C$7=N6,N51,0)</f>
        <v>0</v>
      </c>
      <c r="O52" s="140" t="n">
        <f aca="false">IF($C$7=O6,O51,0)</f>
        <v>0</v>
      </c>
      <c r="P52" s="140" t="n">
        <f aca="false">IF($C$7=P6,P51,0)</f>
        <v>0</v>
      </c>
      <c r="Q52" s="140" t="n">
        <f aca="false">IF($C$7=Q6,Q51,0)</f>
        <v>0</v>
      </c>
      <c r="R52" s="140" t="n">
        <f aca="false">IF($C$7=R6,R51,0)</f>
        <v>5971.64000000001</v>
      </c>
      <c r="S52" s="140" t="n">
        <f aca="false">IF($C$7=S6,S51,0)</f>
        <v>0</v>
      </c>
      <c r="T52" s="140" t="n">
        <f aca="false">IF($C$7=T6,T51,0)</f>
        <v>0</v>
      </c>
      <c r="U52" s="140" t="n">
        <f aca="false">IF($C$7=U6,U51,0)</f>
        <v>0</v>
      </c>
      <c r="V52" s="140" t="n">
        <f aca="false">IF($C$7=V6,V51,0)</f>
        <v>0</v>
      </c>
      <c r="W52" s="140" t="n">
        <f aca="false">IF($C$7=W6,W51,0)</f>
        <v>0</v>
      </c>
      <c r="X52" s="140" t="n">
        <f aca="false">IF($C$7=X6,X51,0)</f>
        <v>0</v>
      </c>
      <c r="Y52" s="140" t="n">
        <f aca="false">IF($C$7=Y6,Y51,0)</f>
        <v>0</v>
      </c>
      <c r="Z52" s="140" t="n">
        <f aca="false">IF($C$7=Z6,Z51,0)</f>
        <v>0</v>
      </c>
      <c r="AA52" s="140" t="n">
        <f aca="false">IF($C$7=AA6,AA51,0)</f>
        <v>0</v>
      </c>
      <c r="AB52" s="140" t="n">
        <f aca="false">IF($C$7=AB6,AB51,0)</f>
        <v>0</v>
      </c>
      <c r="AC52" s="157"/>
    </row>
    <row r="53" customFormat="false" ht="11.25" hidden="false" customHeight="false" outlineLevel="0" collapsed="false">
      <c r="A53" s="121" t="s">
        <v>224</v>
      </c>
      <c r="B53" s="118"/>
      <c r="C53" s="120"/>
      <c r="D53" s="140" t="n">
        <f aca="false">IF($C$9=3,$C$11*assumptions!B49,IF($C$9=5,$C$11*assumptions!B50,IF($C$9=7,$C$11*assumptions!B51,IF($C$9=15,$C$11*assumptions!B52,"n/a"))))</f>
        <v>3370</v>
      </c>
      <c r="E53" s="140" t="n">
        <f aca="false">IF($C$9=3,$C$11*assumptions!C49,IF($C$9=5,$C$11*assumptions!C50,IF($C$9=7,$C$11*assumptions!C51,IF($C$9=15,$C$11*assumptions!C52,"n/a"))))</f>
        <v>6403</v>
      </c>
      <c r="F53" s="140" t="n">
        <f aca="false">IF($C$9=3,$C$11*assumptions!D49,IF($C$9=5,$C$11*assumptions!D50,IF($C$9=7,$C$11*assumptions!D51,IF($C$9=15,$C$11*assumptions!D52,"n/a"))))</f>
        <v>5762.7</v>
      </c>
      <c r="G53" s="140" t="n">
        <f aca="false">IF($C$9=3,$C$11*assumptions!E49,IF($C$9=5,$C$11*assumptions!E50,IF($C$9=7,$C$11*assumptions!E51,IF($C$9=15,$C$11*assumptions!E52,"n/a"))))</f>
        <v>5189.8</v>
      </c>
      <c r="H53" s="140" t="n">
        <f aca="false">IF($C$9=3,$C$11*assumptions!F49,IF($C$9=5,$C$11*assumptions!F50,IF($C$9=7,$C$11*assumptions!F51,IF($C$9=15,$C$11*assumptions!F52,"n/a"))))</f>
        <v>4670.82</v>
      </c>
      <c r="I53" s="140" t="n">
        <f aca="false">IF($C$9=3,$C$11*assumptions!G49,IF($C$9=5,$C$11*assumptions!G50,IF($C$9=7,$C$11*assumptions!G51,IF($C$9=15,$C$11*assumptions!G52,"n/a"))))</f>
        <v>4199.02</v>
      </c>
      <c r="J53" s="140" t="n">
        <f aca="false">IF($C$9=3,$C$11*assumptions!H49,IF($C$9=5,$C$11*assumptions!H50,IF($C$9=7,$C$11*assumptions!H51,IF($C$9=15,$C$11*assumptions!H52,"n/a"))))</f>
        <v>3976.6</v>
      </c>
      <c r="K53" s="140" t="n">
        <f aca="false">IF($C$9=3,$C$11*assumptions!I49,IF($C$9=5,$C$11*assumptions!I50,IF($C$9=7,$C$11*assumptions!I51,IF($C$9=15,$C$11*assumptions!I52,"n/a"))))</f>
        <v>3976.6</v>
      </c>
      <c r="L53" s="140" t="n">
        <f aca="false">IF($C$9=3,$C$11*assumptions!J49,IF($C$9=5,$C$11*assumptions!J50,IF($C$9=7,$C$11*assumptions!J51,IF($C$9=15,$C$11*assumptions!J52,"n/a"))))</f>
        <v>3983.34</v>
      </c>
      <c r="M53" s="140" t="n">
        <f aca="false">IF($C$9=3,$C$11*assumptions!K49,IF($C$9=5,$C$11*assumptions!K50,IF($C$9=7,$C$11*assumptions!K51,IF($C$9=15,$C$11*assumptions!K52,"n/a"))))</f>
        <v>3976.6</v>
      </c>
      <c r="N53" s="140" t="n">
        <f aca="false">IF($C$9=3,$C$11*assumptions!L49,IF($C$9=5,$C$11*assumptions!L50,IF($C$9=7,$C$11*assumptions!L51,IF($C$9=15,$C$11*assumptions!L52,"n/a"))))</f>
        <v>3983.34</v>
      </c>
      <c r="O53" s="140" t="n">
        <f aca="false">IF($C$9=3,$C$11*assumptions!M49,IF($C$9=5,$C$11*assumptions!M50,IF($C$9=7,$C$11*assumptions!M51,IF($C$9=15,$C$11*assumptions!M52,"n/a"))))</f>
        <v>3976.6</v>
      </c>
      <c r="P53" s="140" t="n">
        <f aca="false">IF($C$9=3,$C$11*assumptions!N49,IF($C$9=5,$C$11*assumptions!N50,IF($C$9=7,$C$11*assumptions!N51,IF($C$9=15,$C$11*assumptions!N52,"n/a"))))</f>
        <v>3983.34</v>
      </c>
      <c r="Q53" s="140" t="n">
        <f aca="false">IF($C$9=3,$C$11*assumptions!O49,IF($C$9=5,$C$11*assumptions!O50,IF($C$9=7,$C$11*assumptions!O51,IF($C$9=15,$C$11*assumptions!O52,"n/a"))))</f>
        <v>3976.6</v>
      </c>
      <c r="R53" s="140" t="n">
        <f aca="false">IF($C$9=3,$C$11*assumptions!P49,IF($C$9=5,$C$11*assumptions!P50,IF($C$9=7,$C$11*assumptions!P51,IF($C$9=15,$C$11*assumptions!P52,"n/a"))))</f>
        <v>3983.34</v>
      </c>
      <c r="S53" s="140" t="n">
        <f aca="false">IF($C$9=3,$C$11*assumptions!Q49,IF($C$9=5,$C$11*assumptions!Q50,IF($C$9=7,$C$11*assumptions!Q51,IF($C$9=15,$C$11*assumptions!Q52,"n/a"))))</f>
        <v>1988.3</v>
      </c>
      <c r="T53" s="140" t="n">
        <f aca="false">IF($C$9=3,$C$11*assumptions!R49,IF($C$9=5,$C$11*assumptions!R50,IF($C$9=7,$C$11*assumptions!R51,IF($C$9=15,$C$11*assumptions!R52,"n/a"))))</f>
        <v>0</v>
      </c>
      <c r="U53" s="140" t="n">
        <f aca="false">IF($C$9=3,$C$11*assumptions!S49,IF($C$9=5,$C$11*assumptions!S50,IF($C$9=7,$C$11*assumptions!S51,IF($C$9=15,$C$11*assumptions!S52,"n/a"))))</f>
        <v>0</v>
      </c>
      <c r="V53" s="140" t="n">
        <f aca="false">IF($C$9=3,$C$11*assumptions!T49,IF($C$9=5,$C$11*assumptions!T50,IF($C$9=7,$C$11*assumptions!T51,IF($C$9=15,$C$11*assumptions!T52,"n/a"))))</f>
        <v>0</v>
      </c>
      <c r="W53" s="140" t="n">
        <f aca="false">IF($C$9=3,$C$11*assumptions!U49,IF($C$9=5,$C$11*assumptions!U50,IF($C$9=7,$C$11*assumptions!U51,IF($C$9=15,$C$11*assumptions!U52,"n/a"))))</f>
        <v>0</v>
      </c>
      <c r="X53" s="140" t="n">
        <f aca="false">IF($C$9=3,$C$11*assumptions!V49,IF($C$9=5,$C$11*assumptions!V50,IF($C$9=7,$C$11*assumptions!V51,IF($C$9=15,$C$11*assumptions!V52,"n/a"))))</f>
        <v>0</v>
      </c>
      <c r="Y53" s="140" t="n">
        <f aca="false">IF($C$9=3,$C$11*assumptions!W49,IF($C$9=5,$C$11*assumptions!W50,IF($C$9=7,$C$11*assumptions!W51,IF($C$9=15,$C$11*assumptions!W52,"n/a"))))</f>
        <v>0</v>
      </c>
      <c r="Z53" s="140" t="n">
        <f aca="false">IF($C$9=3,$C$11*assumptions!X49,IF($C$9=5,$C$11*assumptions!X50,IF($C$9=7,$C$11*assumptions!X51,IF($C$9=15,$C$11*assumptions!X52,"n/a"))))</f>
        <v>0</v>
      </c>
      <c r="AA53" s="140" t="n">
        <f aca="false">IF($C$9=3,$C$11*assumptions!Y49,IF($C$9=5,$C$11*assumptions!Y50,IF($C$9=7,$C$11*assumptions!Y51,IF($C$9=15,$C$11*assumptions!Y52,"n/a"))))</f>
        <v>0</v>
      </c>
      <c r="AB53" s="140" t="n">
        <f aca="false">IF($C$9=3,$C$11*assumptions!Z49,IF($C$9=5,$C$11*assumptions!Z50,IF($C$9=7,$C$11*assumptions!Z51,IF($C$9=15,$C$11*assumptions!Z52,"n/a"))))</f>
        <v>0</v>
      </c>
      <c r="AC53" s="157" t="n">
        <f aca="false">SUM(D53:AB53)</f>
        <v>67400</v>
      </c>
      <c r="AD53" s="179"/>
      <c r="AE53" s="178"/>
    </row>
    <row r="54" customFormat="false" ht="11.25" hidden="false" customHeight="false" outlineLevel="0" collapsed="false">
      <c r="A54" s="121" t="s">
        <v>225</v>
      </c>
      <c r="B54" s="118"/>
      <c r="C54" s="120"/>
      <c r="D54" s="140" t="n">
        <f aca="false">IF(AND($C$8=1,D51&gt;0),MAXA(D53,D52),IF($C$8=0,D53,0))</f>
        <v>3370</v>
      </c>
      <c r="E54" s="140" t="n">
        <f aca="false">IF(AND($C$8=1,E51&gt;0),MAXA(E53,E52),IF($C$8=0,E53,0))</f>
        <v>6403</v>
      </c>
      <c r="F54" s="140" t="n">
        <f aca="false">IF(AND($C$8=1,F51&gt;0),MAXA(F53,F52),IF($C$8=0,F53,0))</f>
        <v>5762.7</v>
      </c>
      <c r="G54" s="140" t="n">
        <f aca="false">IF(AND($C$8=1,G51&gt;0),MAXA(G53,G52),IF($C$8=0,G53,0))</f>
        <v>5189.8</v>
      </c>
      <c r="H54" s="140" t="n">
        <f aca="false">IF(AND($C$8=1,H51&gt;0),MAXA(H53,H52),IF($C$8=0,H53,0))</f>
        <v>4670.82</v>
      </c>
      <c r="I54" s="140" t="n">
        <f aca="false">IF(AND($C$8=1,I51&gt;0),MAXA(I53,I52),IF($C$8=0,I53,0))</f>
        <v>4199.02</v>
      </c>
      <c r="J54" s="140" t="n">
        <f aca="false">IF(AND($C$8=1,J51&gt;0),MAXA(J53,J52),IF($C$8=0,J53,0))</f>
        <v>3976.6</v>
      </c>
      <c r="K54" s="140" t="n">
        <f aca="false">IF(AND($C$8=1,K51&gt;0),MAXA(K53,K52),IF($C$8=0,K53,0))</f>
        <v>3976.6</v>
      </c>
      <c r="L54" s="140" t="n">
        <f aca="false">IF(AND($C$8=1,L51&gt;0),MAXA(L53,L52),IF($C$8=0,L53,0))</f>
        <v>3983.34</v>
      </c>
      <c r="M54" s="140" t="n">
        <f aca="false">IF(AND($C$8=1,M51&gt;0),MAXA(M53,M52),IF($C$8=0,M53,0))</f>
        <v>3976.6</v>
      </c>
      <c r="N54" s="140" t="n">
        <f aca="false">IF(AND($C$8=1,N51&gt;0),MAXA(N53,N52),IF($C$8=0,N53,0))</f>
        <v>3983.34</v>
      </c>
      <c r="O54" s="140" t="n">
        <f aca="false">IF(AND($C$8=1,O51&gt;0),MAXA(O53,O52),IF($C$8=0,O53,0))</f>
        <v>3976.6</v>
      </c>
      <c r="P54" s="140" t="n">
        <f aca="false">IF(AND($C$8=1,P51&gt;0),MAXA(P53,P52),IF($C$8=0,P53,0))</f>
        <v>3983.34</v>
      </c>
      <c r="Q54" s="140" t="n">
        <f aca="false">IF(AND($C$8=1,Q51&gt;0),MAXA(Q53,Q52),IF($C$8=0,Q53,0))</f>
        <v>3976.6</v>
      </c>
      <c r="R54" s="140" t="n">
        <f aca="false">IF(AND($C$8=1,R51&gt;0),MAXA(R53,R52),IF($C$8=0,R53,0))</f>
        <v>3983.34</v>
      </c>
      <c r="S54" s="140" t="n">
        <f aca="false">IF(AND($C$8=1,S51&gt;0),MAXA(S53,S52),IF($C$8=0,S53,0))</f>
        <v>1988.3</v>
      </c>
      <c r="T54" s="140" t="n">
        <f aca="false">IF(AND($C$8=1,T51&gt;0),MAXA(T53,T52),IF($C$8=0,T53,0))</f>
        <v>0</v>
      </c>
      <c r="U54" s="140" t="n">
        <f aca="false">IF(AND($C$8=1,U51&gt;0),MAXA(U53,U52),IF($C$8=0,U53,0))</f>
        <v>0</v>
      </c>
      <c r="V54" s="140" t="n">
        <f aca="false">IF(AND($C$8=1,V51&gt;0),MAXA(V53,V52),IF($C$8=0,V53,0))</f>
        <v>0</v>
      </c>
      <c r="W54" s="140" t="n">
        <f aca="false">IF(AND($C$8=1,W51&gt;0),MAXA(W53,W52),IF($C$8=0,W53,0))</f>
        <v>0</v>
      </c>
      <c r="X54" s="140" t="n">
        <f aca="false">IF(AND($C$8=1,X51&gt;0),MAXA(X53,X52),IF($C$8=0,X53,0))</f>
        <v>0</v>
      </c>
      <c r="Y54" s="140" t="n">
        <f aca="false">IF(AND($C$8=1,Y51&gt;0),MAXA(Y53,Y52),IF($C$8=0,Y53,0))</f>
        <v>0</v>
      </c>
      <c r="Z54" s="140" t="n">
        <f aca="false">IF(AND($C$8=1,Z51&gt;0),MAXA(Z53,Z52),IF($C$8=0,Z53,0))</f>
        <v>0</v>
      </c>
      <c r="AA54" s="140" t="n">
        <f aca="false">IF(AND($C$8=1,AA51&gt;0),MAXA(AA53,AA52),IF($C$8=0,AA53,0))</f>
        <v>0</v>
      </c>
      <c r="AB54" s="140" t="n">
        <f aca="false">IF(AND($C$8=1,AB51&gt;0),MAXA(AB53,AB52),IF($C$8=0,AB53,0))</f>
        <v>0</v>
      </c>
      <c r="AC54" s="157"/>
    </row>
    <row r="55" customFormat="false" ht="11.25" hidden="false" customHeight="false" outlineLevel="0" collapsed="false">
      <c r="A55" s="118"/>
      <c r="B55" s="118"/>
      <c r="C55" s="12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57"/>
    </row>
    <row r="56" customFormat="false" ht="11.25" hidden="false" customHeight="false" outlineLevel="0" collapsed="false">
      <c r="A56" s="121" t="s">
        <v>226</v>
      </c>
      <c r="B56" s="118"/>
      <c r="C56" s="120"/>
      <c r="D56" s="180" t="n">
        <f aca="false">C16</f>
        <v>0</v>
      </c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57"/>
    </row>
    <row r="57" customFormat="false" ht="11.25" hidden="false" customHeight="false" outlineLevel="0" collapsed="false">
      <c r="A57" s="121" t="s">
        <v>62</v>
      </c>
      <c r="B57" s="118"/>
      <c r="C57" s="120"/>
      <c r="D57" s="140" t="n">
        <f aca="false">D48-D54+D56</f>
        <v>14000.5671013208</v>
      </c>
      <c r="E57" s="140" t="n">
        <f aca="false">E48-E54+E56</f>
        <v>10529.0964947382</v>
      </c>
      <c r="F57" s="140" t="n">
        <f aca="false">F48-F54+F56</f>
        <v>11023.8615315551</v>
      </c>
      <c r="G57" s="140" t="n">
        <f aca="false">G48-G54+G56</f>
        <v>11766.2041693226</v>
      </c>
      <c r="H57" s="140" t="n">
        <f aca="false">H48-H54+H56</f>
        <v>12155.6775515525</v>
      </c>
      <c r="I57" s="140" t="n">
        <f aca="false">I48-I54+I56</f>
        <v>12369.8826630497</v>
      </c>
      <c r="J57" s="140" t="n">
        <f aca="false">J48-J54+J56</f>
        <v>12591.4798612792</v>
      </c>
      <c r="K57" s="140" t="n">
        <f aca="false">K48-K54+K56</f>
        <v>12688.2765649574</v>
      </c>
      <c r="L57" s="140" t="n">
        <f aca="false">L48-L54+L56</f>
        <v>12553.9021003158</v>
      </c>
      <c r="M57" s="140" t="n">
        <f aca="false">M48-M54+M56</f>
        <v>12182.5752336827</v>
      </c>
      <c r="N57" s="140" t="n">
        <f aca="false">N48-N54+N56</f>
        <v>12290.9449646697</v>
      </c>
      <c r="O57" s="140" t="n">
        <f aca="false">O48-O54+O56</f>
        <v>12154.6561496452</v>
      </c>
      <c r="P57" s="140" t="n">
        <f aca="false">P48-P54+P56</f>
        <v>12000.6526736516</v>
      </c>
      <c r="Q57" s="140" t="n">
        <f aca="false">Q48-Q54+Q56</f>
        <v>12239.2603000181</v>
      </c>
      <c r="R57" s="140" t="n">
        <f aca="false">R48-R54+R56</f>
        <v>11686.9972232201</v>
      </c>
      <c r="S57" s="140" t="n">
        <f aca="false">S48-S54+S56</f>
        <v>-1988.3</v>
      </c>
      <c r="T57" s="140" t="n">
        <f aca="false">T48-T54+T56</f>
        <v>0</v>
      </c>
      <c r="U57" s="140" t="n">
        <f aca="false">U48-U54+U56</f>
        <v>0</v>
      </c>
      <c r="V57" s="140" t="n">
        <f aca="false">V48-V54+V56</f>
        <v>0</v>
      </c>
      <c r="W57" s="140" t="n">
        <f aca="false">W48-W54+W56</f>
        <v>0</v>
      </c>
      <c r="X57" s="140" t="n">
        <f aca="false">X48-X54+X56</f>
        <v>0</v>
      </c>
      <c r="Y57" s="140" t="n">
        <f aca="false">Y48-Y54+Y56</f>
        <v>0</v>
      </c>
      <c r="Z57" s="140" t="n">
        <f aca="false">Z48-Z54+Z56</f>
        <v>0</v>
      </c>
      <c r="AA57" s="140" t="n">
        <f aca="false">AA48-AA54+AA56</f>
        <v>0</v>
      </c>
      <c r="AB57" s="140" t="n">
        <f aca="false">AB48-AB54+AB56</f>
        <v>0</v>
      </c>
      <c r="AC57" s="157" t="n">
        <f aca="false">SUM(D57:AB57)</f>
        <v>180245.734582979</v>
      </c>
    </row>
    <row r="58" customFormat="false" ht="11.25" hidden="false" customHeight="false" outlineLevel="0" collapsed="false">
      <c r="A58" s="121" t="s">
        <v>227</v>
      </c>
      <c r="B58" s="177" t="n">
        <f aca="false">+assumptions!B28</f>
        <v>0.3888</v>
      </c>
      <c r="C58" s="120"/>
      <c r="D58" s="140" t="n">
        <f aca="false">D57*$B$58</f>
        <v>5443.42048899353</v>
      </c>
      <c r="E58" s="140" t="n">
        <f aca="false">E57*$B$58</f>
        <v>4093.71271715421</v>
      </c>
      <c r="F58" s="140" t="n">
        <f aca="false">F57*$B$58</f>
        <v>4286.07736346862</v>
      </c>
      <c r="G58" s="140" t="n">
        <f aca="false">G57*$B$58</f>
        <v>4574.70018103263</v>
      </c>
      <c r="H58" s="140" t="n">
        <f aca="false">H57*$B$58</f>
        <v>4726.12743204362</v>
      </c>
      <c r="I58" s="140" t="n">
        <f aca="false">I57*$B$58</f>
        <v>4809.41037939371</v>
      </c>
      <c r="J58" s="140" t="n">
        <f aca="false">J57*$B$58</f>
        <v>4895.56737006537</v>
      </c>
      <c r="K58" s="140" t="n">
        <f aca="false">K57*$B$58</f>
        <v>4933.20192845545</v>
      </c>
      <c r="L58" s="140" t="n">
        <f aca="false">L57*$B$58</f>
        <v>4880.9571366028</v>
      </c>
      <c r="M58" s="140" t="n">
        <f aca="false">M57*$B$58</f>
        <v>4736.58525085584</v>
      </c>
      <c r="N58" s="140" t="n">
        <f aca="false">N57*$B$58</f>
        <v>4778.71940226358</v>
      </c>
      <c r="O58" s="140" t="n">
        <f aca="false">O57*$B$58</f>
        <v>4725.73031098207</v>
      </c>
      <c r="P58" s="140" t="n">
        <f aca="false">P57*$B$58</f>
        <v>4665.85375951575</v>
      </c>
      <c r="Q58" s="140" t="n">
        <f aca="false">Q57*$B$58</f>
        <v>4758.62440464705</v>
      </c>
      <c r="R58" s="140" t="n">
        <f aca="false">R57*$B$58</f>
        <v>4543.90452038799</v>
      </c>
      <c r="S58" s="140" t="n">
        <f aca="false">S57*$B$58</f>
        <v>-773.05104</v>
      </c>
      <c r="T58" s="140" t="n">
        <f aca="false">T57*$B$58</f>
        <v>0</v>
      </c>
      <c r="U58" s="140" t="n">
        <f aca="false">U57*$B$58</f>
        <v>0</v>
      </c>
      <c r="V58" s="140" t="n">
        <f aca="false">V57*$B$58</f>
        <v>0</v>
      </c>
      <c r="W58" s="140" t="n">
        <f aca="false">W57*$B$58</f>
        <v>0</v>
      </c>
      <c r="X58" s="140" t="n">
        <f aca="false">X57*$B$58</f>
        <v>0</v>
      </c>
      <c r="Y58" s="140" t="n">
        <f aca="false">Y57*$B$58</f>
        <v>0</v>
      </c>
      <c r="Z58" s="140" t="n">
        <f aca="false">Z57*$B$58</f>
        <v>0</v>
      </c>
      <c r="AA58" s="140" t="n">
        <f aca="false">AA57*$B$58</f>
        <v>0</v>
      </c>
      <c r="AB58" s="140" t="n">
        <f aca="false">AB57*$B$58</f>
        <v>0</v>
      </c>
      <c r="AC58" s="157" t="n">
        <f aca="false">SUM(D58:AB58)</f>
        <v>70079.5416058622</v>
      </c>
    </row>
    <row r="59" customFormat="false" ht="11.25" hidden="false" customHeight="false" outlineLevel="0" collapsed="false">
      <c r="A59" s="118" t="s">
        <v>145</v>
      </c>
      <c r="B59" s="118"/>
      <c r="C59" s="120"/>
      <c r="D59" s="181" t="n">
        <f aca="false" t="array" ref="D59:R59">TRANSPOSE(Loanschd!B2:B16)</f>
        <v>0</v>
      </c>
      <c r="E59" s="181" t="n">
        <v>0</v>
      </c>
      <c r="F59" s="181" t="n">
        <v>0</v>
      </c>
      <c r="G59" s="181" t="n">
        <v>0</v>
      </c>
      <c r="H59" s="181" t="n">
        <v>0</v>
      </c>
      <c r="I59" s="181" t="n">
        <v>0</v>
      </c>
      <c r="J59" s="181" t="n">
        <v>0</v>
      </c>
      <c r="K59" s="181" t="n">
        <v>0</v>
      </c>
      <c r="L59" s="181" t="n">
        <v>0</v>
      </c>
      <c r="M59" s="181" t="n">
        <v>0</v>
      </c>
      <c r="N59" s="181" t="n">
        <v>0</v>
      </c>
      <c r="O59" s="181" t="n">
        <v>0</v>
      </c>
      <c r="P59" s="181" t="n">
        <v>0</v>
      </c>
      <c r="Q59" s="181" t="n">
        <v>0</v>
      </c>
      <c r="R59" s="181" t="n">
        <v>0</v>
      </c>
      <c r="S59" s="181" t="n">
        <v>0</v>
      </c>
      <c r="T59" s="181" t="n">
        <v>0</v>
      </c>
      <c r="U59" s="181" t="n">
        <v>0</v>
      </c>
      <c r="V59" s="181" t="n">
        <v>0</v>
      </c>
      <c r="W59" s="181" t="n">
        <v>0</v>
      </c>
      <c r="X59" s="181" t="n">
        <v>0</v>
      </c>
      <c r="Y59" s="181" t="n">
        <v>0</v>
      </c>
      <c r="Z59" s="181" t="n">
        <v>0</v>
      </c>
      <c r="AA59" s="181" t="n">
        <v>0</v>
      </c>
      <c r="AB59" s="181" t="n">
        <v>0</v>
      </c>
      <c r="AC59" s="157"/>
    </row>
    <row r="60" customFormat="false" ht="11.25" hidden="false" customHeight="false" outlineLevel="0" collapsed="false">
      <c r="A60" s="121" t="s">
        <v>228</v>
      </c>
      <c r="B60" s="118"/>
      <c r="C60" s="165" t="n">
        <f aca="false">(+C17-C16)*-1</f>
        <v>-67400</v>
      </c>
      <c r="D60" s="165" t="n">
        <f aca="false">D48-D58-D59</f>
        <v>11927.1466123273</v>
      </c>
      <c r="E60" s="165" t="n">
        <f aca="false">E48-E58-E59</f>
        <v>12838.383777584</v>
      </c>
      <c r="F60" s="165" t="n">
        <f aca="false">F48-F58-F59</f>
        <v>12500.4841680865</v>
      </c>
      <c r="G60" s="165" t="n">
        <f aca="false">G48-G58-G59</f>
        <v>12381.30398829</v>
      </c>
      <c r="H60" s="165" t="n">
        <f aca="false">H48-H58-H59</f>
        <v>12100.3701195089</v>
      </c>
      <c r="I60" s="165" t="n">
        <f aca="false">I48-I58-I59</f>
        <v>11759.492283656</v>
      </c>
      <c r="J60" s="165" t="n">
        <f aca="false">J48-J58-J59</f>
        <v>11672.5124912139</v>
      </c>
      <c r="K60" s="165" t="n">
        <f aca="false">K48-K58-K59</f>
        <v>11731.674636502</v>
      </c>
      <c r="L60" s="165" t="n">
        <f aca="false">L48-L58-L59</f>
        <v>11656.284963713</v>
      </c>
      <c r="M60" s="165" t="n">
        <f aca="false">M48-M58-M59</f>
        <v>11422.5899828269</v>
      </c>
      <c r="N60" s="165" t="n">
        <f aca="false">N48-N58-N59</f>
        <v>11495.5655624061</v>
      </c>
      <c r="O60" s="165" t="n">
        <f aca="false">O48-O58-O59</f>
        <v>11405.5258386632</v>
      </c>
      <c r="P60" s="165" t="n">
        <f aca="false">P48-P58-P59</f>
        <v>11318.1389141359</v>
      </c>
      <c r="Q60" s="165" t="n">
        <f aca="false">Q48-Q58-Q59</f>
        <v>11457.2358953711</v>
      </c>
      <c r="R60" s="165" t="n">
        <f aca="false">R48-R58-R59</f>
        <v>11126.4327028322</v>
      </c>
      <c r="S60" s="165" t="n">
        <f aca="false">S48-S58-S59</f>
        <v>773.05104</v>
      </c>
      <c r="T60" s="165" t="n">
        <f aca="false">T48-T58-T59</f>
        <v>0</v>
      </c>
      <c r="U60" s="165" t="n">
        <f aca="false">U48-U58-U59</f>
        <v>0</v>
      </c>
      <c r="V60" s="165" t="n">
        <f aca="false">V48-V58-V59</f>
        <v>0</v>
      </c>
      <c r="W60" s="165" t="n">
        <f aca="false">W48-W58-W59</f>
        <v>0</v>
      </c>
      <c r="X60" s="165" t="n">
        <f aca="false">X48-X58-X59</f>
        <v>0</v>
      </c>
      <c r="Y60" s="165" t="n">
        <f aca="false">Y48-Y58-Y59</f>
        <v>0</v>
      </c>
      <c r="Z60" s="165" t="n">
        <f aca="false">Z48-Z58-Z59</f>
        <v>0</v>
      </c>
      <c r="AA60" s="165" t="n">
        <f aca="false">AA48-AA58-AA59</f>
        <v>0</v>
      </c>
      <c r="AB60" s="165" t="n">
        <f aca="false">AB48-AB58-AB59</f>
        <v>0</v>
      </c>
      <c r="AC60" s="157" t="n">
        <f aca="false">SUM(D60:AB60)</f>
        <v>177566.192977117</v>
      </c>
    </row>
    <row r="61" customFormat="false" ht="12" hidden="false" customHeight="false" outlineLevel="0" collapsed="false">
      <c r="A61" s="118"/>
      <c r="B61" s="118"/>
      <c r="C61" s="120"/>
      <c r="D61" s="120"/>
      <c r="E61" s="172"/>
      <c r="F61" s="172"/>
      <c r="G61" s="172"/>
      <c r="H61" s="172"/>
      <c r="I61" s="172"/>
      <c r="J61" s="172"/>
      <c r="K61" s="172"/>
      <c r="L61" s="172"/>
      <c r="M61" s="172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57"/>
    </row>
    <row r="62" customFormat="false" ht="12" hidden="false" customHeight="false" outlineLevel="0" collapsed="false">
      <c r="A62" s="142" t="s">
        <v>135</v>
      </c>
      <c r="B62" s="118"/>
      <c r="C62" s="182" t="n">
        <f aca="false">IF(IRR(C60:AB60,+B65)&gt;0,IRR(C60:AB60,+B65),"   N/A")</f>
        <v>0.159156802431556</v>
      </c>
      <c r="D62" s="120"/>
      <c r="E62" s="136" t="s">
        <v>192</v>
      </c>
      <c r="F62" s="137"/>
      <c r="G62" s="138"/>
      <c r="H62" s="139"/>
      <c r="I62" s="120"/>
      <c r="J62" s="120"/>
      <c r="K62" s="120"/>
      <c r="L62" s="183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</row>
    <row r="63" customFormat="false" ht="12" hidden="false" customHeight="false" outlineLevel="0" collapsed="false">
      <c r="A63" s="118"/>
      <c r="B63" s="118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</row>
    <row r="64" customFormat="false" ht="12" hidden="false" customHeight="false" outlineLevel="0" collapsed="false">
      <c r="A64" s="120" t="s">
        <v>229</v>
      </c>
      <c r="B64" s="184" t="n">
        <v>0.15</v>
      </c>
      <c r="C64" s="185" t="n">
        <f aca="false">NPV(+$B$64,$D$60,$E60,F60,G60,H60,I60,J60,K60,L60,M60,N60,O60,P60,Q60,R60,S60,T60,U60,V60,W60,X60,Y60,Z60,AA60,AB60)+C60</f>
        <v>2948.96737777427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</row>
    <row r="65" customFormat="false" ht="12.75" hidden="false" customHeight="false" outlineLevel="0" collapsed="false">
      <c r="A65" s="140" t="s">
        <v>230</v>
      </c>
      <c r="B65" s="186" t="n">
        <v>0.25</v>
      </c>
      <c r="C65" s="120"/>
      <c r="D65" s="120"/>
      <c r="E65" s="120"/>
      <c r="F65" s="120"/>
      <c r="G65" s="120"/>
      <c r="H65" s="120"/>
      <c r="I65" s="12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</row>
    <row r="66" customFormat="false" ht="13.5" hidden="false" customHeight="false" outlineLevel="0" collapsed="false">
      <c r="A66" s="118"/>
      <c r="F66" s="120"/>
      <c r="G66" s="120"/>
      <c r="H66" s="120"/>
      <c r="I66" s="12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</row>
    <row r="67" customFormat="false" ht="13.5" hidden="false" customHeight="false" outlineLevel="0" collapsed="false">
      <c r="A67" s="118"/>
      <c r="B67" s="187" t="s">
        <v>231</v>
      </c>
      <c r="C67" s="187"/>
      <c r="D67" s="187"/>
      <c r="F67" s="188" t="s">
        <v>152</v>
      </c>
      <c r="G67" s="188"/>
      <c r="H67" s="188"/>
      <c r="I67" s="188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18"/>
      <c r="B68" s="189"/>
      <c r="C68" s="190" t="n">
        <f aca="false">NPV(+$B$64,$D$60:$AB$60)+C60</f>
        <v>2948.96737777427</v>
      </c>
      <c r="D68" s="191"/>
      <c r="F68" s="192" t="s">
        <v>80</v>
      </c>
      <c r="G68" s="188" t="s">
        <v>232</v>
      </c>
      <c r="H68" s="188"/>
      <c r="I68" s="188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18"/>
      <c r="B69" s="193" t="s">
        <v>233</v>
      </c>
      <c r="C69" s="194" t="n">
        <v>0</v>
      </c>
      <c r="D69" s="195" t="n">
        <f aca="true">TABLE($C$68,$B$64,$C69,$C$18,D$68)</f>
        <v>110166.192977117</v>
      </c>
      <c r="F69" s="196" t="n">
        <f aca="false">IF(IRR(C60:AB65,+B60)&gt;0,IRR(C60:AB60,+B65),"   N/A")</f>
        <v>0.159156802431556</v>
      </c>
      <c r="G69" s="61" t="n">
        <v>0.5</v>
      </c>
      <c r="H69" s="61" t="n">
        <v>0.75</v>
      </c>
      <c r="I69" s="197" t="n">
        <v>1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18"/>
      <c r="B70" s="198"/>
      <c r="C70" s="194" t="n">
        <v>0.1</v>
      </c>
      <c r="D70" s="199" t="n">
        <f aca="true">TABLE($C$68,$B$64,$C70,$C$18,D$68)</f>
        <v>23653.4642478117</v>
      </c>
      <c r="F70" s="200" t="n">
        <v>0.1445</v>
      </c>
      <c r="G70" s="201" t="str">
        <f aca="true">TABLE($F$69,$D$26,$F70,$N$28,G$69)</f>
        <v>   N/A</v>
      </c>
      <c r="H70" s="202" t="str">
        <f aca="true">TABLE($F$69,$D$26,$F70,$N$28,H$69)</f>
        <v>   N/A</v>
      </c>
      <c r="I70" s="203" t="str">
        <f aca="true">TABLE($F$69,$D$26,$F70,$N$28,I$69)</f>
        <v>   N/A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A71" s="118"/>
      <c r="B71" s="204"/>
      <c r="C71" s="194" t="n">
        <v>0.15</v>
      </c>
      <c r="D71" s="205" t="n">
        <f aca="true">TABLE($C$68,$B$64,$C71,$C$18,D$68)</f>
        <v>2948.96737777427</v>
      </c>
      <c r="F71" s="200" t="n">
        <v>0.1008</v>
      </c>
      <c r="G71" s="206" t="e">
        <f aca="true">TABLE($F$69,$D$26,$F71,$N$28,G$69)</f>
        <v>#N/A</v>
      </c>
      <c r="H71" s="113" t="e">
        <f aca="true">TABLE($F$69,$D$26,$F71,$N$28,H$69)</f>
        <v>#N/A</v>
      </c>
      <c r="I71" s="207" t="str">
        <f aca="true">TABLE($F$69,$D$26,$F71,$N$28,I$69)</f>
        <v>   N/A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3.5" hidden="false" customHeight="false" outlineLevel="0" collapsed="false">
      <c r="F72" s="208" t="n">
        <v>0.058</v>
      </c>
      <c r="G72" s="209" t="e">
        <f aca="true">TABLE($F$69,$D$26,$F72,$N$28,G$69)</f>
        <v>#N/A</v>
      </c>
      <c r="H72" s="210" t="e">
        <f aca="true">TABLE($F$69,$D$26,$F72,$N$28,H$69)</f>
        <v>#N/A</v>
      </c>
      <c r="I72" s="211" t="e">
        <f aca="true">TABLE($F$69,$D$26,$F72,$N$28,I$69)</f>
        <v>#N/A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2.75" hidden="false" customHeight="false" outlineLevel="0" collapsed="false"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2.75" hidden="false" customHeight="false" outlineLevel="0" collapsed="false"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</row>
    <row r="80" customFormat="false" ht="12.75" hidden="false" customHeight="false" outlineLevel="0" collapsed="false">
      <c r="F80" s="0"/>
      <c r="G80" s="0"/>
      <c r="H80" s="0"/>
      <c r="I80" s="0"/>
    </row>
    <row r="81" customFormat="false" ht="12.75" hidden="false" customHeight="false" outlineLevel="0" collapsed="false">
      <c r="F81" s="0"/>
      <c r="G81" s="0"/>
      <c r="H81" s="0"/>
      <c r="I81" s="0"/>
    </row>
  </sheetData>
  <mergeCells count="3">
    <mergeCell ref="B67:D67"/>
    <mergeCell ref="F67:I67"/>
    <mergeCell ref="G68:I68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4" activeCellId="0" sqref="B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" width="16.13"/>
    <col collapsed="false" customWidth="true" hidden="false" outlineLevel="0" max="4" min="4" style="1" width="12.85"/>
    <col collapsed="false" customWidth="true" hidden="false" outlineLevel="0" max="5" min="5" style="0" width="12.42"/>
  </cols>
  <sheetData>
    <row r="1" customFormat="false" ht="13.5" hidden="false" customHeight="false" outlineLevel="0" collapsed="false">
      <c r="A1" s="2" t="s">
        <v>234</v>
      </c>
      <c r="B1" s="2"/>
      <c r="D1" s="117" t="s">
        <v>235</v>
      </c>
      <c r="E1" s="117"/>
      <c r="F1" s="117"/>
      <c r="G1" s="117"/>
      <c r="H1" s="56"/>
      <c r="I1" s="56"/>
    </row>
    <row r="2" customFormat="false" ht="12.75" hidden="false" customHeight="false" outlineLevel="0" collapsed="false">
      <c r="A2" s="2" t="s">
        <v>236</v>
      </c>
      <c r="B2" s="2"/>
      <c r="D2" s="25"/>
      <c r="E2" s="13"/>
      <c r="F2" s="13"/>
      <c r="G2" s="14"/>
      <c r="H2" s="56"/>
      <c r="I2" s="56"/>
    </row>
    <row r="3" customFormat="false" ht="12.75" hidden="false" customHeight="false" outlineLevel="0" collapsed="false">
      <c r="A3" s="2" t="s">
        <v>237</v>
      </c>
      <c r="B3" s="2"/>
      <c r="D3" s="26"/>
      <c r="E3" s="16"/>
      <c r="F3" s="16"/>
      <c r="G3" s="17"/>
      <c r="H3" s="56"/>
      <c r="I3" s="56"/>
    </row>
    <row r="4" customFormat="false" ht="12.75" hidden="false" customHeight="false" outlineLevel="0" collapsed="false">
      <c r="A4" s="4"/>
      <c r="B4" s="56"/>
      <c r="D4" s="15"/>
      <c r="E4" s="16"/>
      <c r="F4" s="16"/>
      <c r="G4" s="17"/>
    </row>
    <row r="5" customFormat="false" ht="13.5" hidden="false" customHeight="false" outlineLevel="0" collapsed="false">
      <c r="A5" s="1" t="s">
        <v>238</v>
      </c>
      <c r="B5" s="212" t="n">
        <v>15</v>
      </c>
      <c r="D5" s="213"/>
      <c r="E5" s="19"/>
      <c r="F5" s="19"/>
      <c r="G5" s="20"/>
    </row>
    <row r="6" customFormat="false" ht="12.75" hidden="false" customHeight="false" outlineLevel="0" collapsed="false">
      <c r="A6" s="214" t="s">
        <v>189</v>
      </c>
      <c r="B6" s="215" t="n">
        <v>15</v>
      </c>
    </row>
    <row r="7" customFormat="false" ht="12.75" hidden="false" customHeight="false" outlineLevel="0" collapsed="false">
      <c r="A7" s="66" t="s">
        <v>191</v>
      </c>
      <c r="B7" s="216" t="n">
        <v>15</v>
      </c>
    </row>
    <row r="8" customFormat="false" ht="12.75" hidden="false" customHeight="false" outlineLevel="0" collapsed="false">
      <c r="A8" s="66" t="s">
        <v>239</v>
      </c>
      <c r="B8" s="217" t="n">
        <v>37530</v>
      </c>
    </row>
    <row r="9" customFormat="false" ht="12.75" hidden="false" customHeight="false" outlineLevel="0" collapsed="false">
      <c r="A9" s="218"/>
      <c r="B9" s="218"/>
      <c r="E9" s="56"/>
      <c r="F9" s="56"/>
      <c r="G9" s="56"/>
      <c r="H9" s="56"/>
      <c r="I9" s="56"/>
    </row>
    <row r="10" customFormat="false" ht="12.75" hidden="false" customHeight="false" outlineLevel="0" collapsed="false">
      <c r="A10" s="66" t="s">
        <v>240</v>
      </c>
      <c r="B10" s="56" t="s">
        <v>241</v>
      </c>
      <c r="C10" s="56" t="s">
        <v>242</v>
      </c>
      <c r="D10" s="56" t="s">
        <v>243</v>
      </c>
      <c r="E10" s="56" t="s">
        <v>244</v>
      </c>
      <c r="F10" s="56"/>
      <c r="G10" s="56"/>
      <c r="H10" s="56"/>
      <c r="I10" s="56"/>
    </row>
    <row r="11" customFormat="false" ht="12.75" hidden="false" customHeight="false" outlineLevel="0" collapsed="false">
      <c r="A11" s="66" t="s">
        <v>193</v>
      </c>
      <c r="B11" s="219" t="n">
        <f aca="false">+B16-B12-B13</f>
        <v>63356</v>
      </c>
      <c r="C11" s="220"/>
      <c r="D11" s="219"/>
      <c r="E11" s="56"/>
      <c r="F11" s="56"/>
      <c r="G11" s="56"/>
      <c r="H11" s="56"/>
      <c r="I11" s="56"/>
    </row>
    <row r="12" customFormat="false" ht="12.75" hidden="false" customHeight="false" outlineLevel="0" collapsed="false">
      <c r="A12" s="66" t="s">
        <v>52</v>
      </c>
      <c r="B12" s="219" t="n">
        <f aca="false">+B16*0.04</f>
        <v>2696</v>
      </c>
      <c r="C12" s="220"/>
      <c r="D12" s="219"/>
      <c r="E12" s="56"/>
      <c r="F12" s="56"/>
      <c r="G12" s="56"/>
      <c r="H12" s="56"/>
      <c r="I12" s="56"/>
    </row>
    <row r="13" customFormat="false" ht="12.75" hidden="false" customHeight="false" outlineLevel="0" collapsed="false">
      <c r="A13" s="66" t="s">
        <v>194</v>
      </c>
      <c r="B13" s="219" t="n">
        <f aca="false">+B16*2%</f>
        <v>1348</v>
      </c>
      <c r="C13" s="220"/>
      <c r="D13" s="219"/>
      <c r="E13" s="56"/>
      <c r="F13" s="56"/>
      <c r="G13" s="56"/>
      <c r="H13" s="56"/>
      <c r="I13" s="56"/>
    </row>
    <row r="14" customFormat="false" ht="12.75" hidden="false" customHeight="false" outlineLevel="0" collapsed="false">
      <c r="A14" s="66" t="s">
        <v>195</v>
      </c>
      <c r="B14" s="219" t="n">
        <f aca="false">+D14-C14</f>
        <v>0</v>
      </c>
      <c r="C14" s="220"/>
      <c r="D14" s="219"/>
      <c r="E14" s="56"/>
      <c r="F14" s="56"/>
      <c r="G14" s="56"/>
      <c r="H14" s="56"/>
      <c r="I14" s="56"/>
    </row>
    <row r="15" customFormat="false" ht="12.75" hidden="false" customHeight="false" outlineLevel="0" collapsed="false">
      <c r="A15" s="66" t="s">
        <v>245</v>
      </c>
      <c r="B15" s="219" t="n">
        <f aca="false">+D15-C15</f>
        <v>0</v>
      </c>
      <c r="C15" s="220"/>
      <c r="D15" s="219"/>
      <c r="E15" s="56"/>
      <c r="F15" s="56"/>
      <c r="G15" s="56"/>
      <c r="H15" s="56"/>
      <c r="I15" s="56"/>
    </row>
    <row r="16" customFormat="false" ht="12.75" hidden="false" customHeight="false" outlineLevel="0" collapsed="false">
      <c r="A16" s="66" t="s">
        <v>246</v>
      </c>
      <c r="B16" s="219" t="n">
        <v>67400</v>
      </c>
      <c r="C16" s="220"/>
      <c r="D16" s="221"/>
      <c r="E16" s="222"/>
      <c r="F16" s="223"/>
      <c r="G16" s="56"/>
      <c r="H16" s="56"/>
      <c r="I16" s="56"/>
    </row>
    <row r="17" customFormat="false" ht="12.75" hidden="false" customHeight="false" outlineLevel="0" collapsed="false">
      <c r="A17" s="3" t="s">
        <v>197</v>
      </c>
      <c r="B17" s="219" t="n">
        <f aca="false">+B16</f>
        <v>67400</v>
      </c>
      <c r="C17" s="45"/>
      <c r="D17" s="45"/>
      <c r="E17" s="56"/>
      <c r="F17" s="56"/>
      <c r="G17" s="56"/>
      <c r="H17" s="56"/>
      <c r="I17" s="56"/>
    </row>
    <row r="18" customFormat="false" ht="12.75" hidden="false" customHeight="false" outlineLevel="0" collapsed="false">
      <c r="A18" s="66"/>
      <c r="B18" s="218"/>
      <c r="C18" s="224" t="s">
        <v>247</v>
      </c>
      <c r="D18" s="225" t="s">
        <v>248</v>
      </c>
      <c r="E18" s="224" t="s">
        <v>249</v>
      </c>
      <c r="F18" s="56"/>
      <c r="G18" s="56"/>
      <c r="H18" s="56"/>
      <c r="I18" s="56"/>
    </row>
    <row r="19" customFormat="false" ht="12.75" hidden="false" customHeight="false" outlineLevel="0" collapsed="false">
      <c r="A19" s="66" t="s">
        <v>250</v>
      </c>
      <c r="B19" s="226" t="n">
        <f aca="false">+C19+D19</f>
        <v>82400</v>
      </c>
      <c r="C19" s="227" t="n">
        <v>41200</v>
      </c>
      <c r="D19" s="228" t="n">
        <v>41200</v>
      </c>
      <c r="E19" s="228" t="n">
        <v>30000</v>
      </c>
      <c r="F19" s="56"/>
      <c r="G19" s="56"/>
      <c r="H19" s="56"/>
      <c r="I19" s="56"/>
    </row>
    <row r="20" customFormat="false" ht="12.75" hidden="false" customHeight="false" outlineLevel="0" collapsed="false">
      <c r="A20" s="66" t="s">
        <v>251</v>
      </c>
      <c r="B20" s="229"/>
      <c r="C20" s="230"/>
      <c r="D20" s="231"/>
      <c r="E20" s="228" t="n">
        <v>8000</v>
      </c>
      <c r="F20" s="56"/>
      <c r="G20" s="56"/>
      <c r="H20" s="56"/>
      <c r="I20" s="56"/>
    </row>
    <row r="21" customFormat="false" ht="12.75" hidden="false" customHeight="false" outlineLevel="0" collapsed="false">
      <c r="A21" s="66" t="s">
        <v>252</v>
      </c>
      <c r="B21" s="232" t="n">
        <v>0.829</v>
      </c>
      <c r="C21" s="230"/>
      <c r="D21" s="231"/>
      <c r="E21" s="231"/>
      <c r="F21" s="56"/>
      <c r="G21" s="56"/>
      <c r="H21" s="56"/>
      <c r="I21" s="56"/>
    </row>
    <row r="22" customFormat="false" ht="12.75" hidden="false" customHeight="false" outlineLevel="0" collapsed="false">
      <c r="A22" s="66" t="s">
        <v>253</v>
      </c>
      <c r="B22" s="232"/>
      <c r="C22" s="233"/>
      <c r="D22" s="233"/>
      <c r="E22" s="233" t="n">
        <f aca="false">(E$19*E$20*24*1/1000000)/1000</f>
        <v>5.76</v>
      </c>
      <c r="F22" s="56"/>
      <c r="G22" s="56"/>
      <c r="H22" s="56"/>
      <c r="I22" s="56"/>
    </row>
    <row r="23" customFormat="false" ht="12.75" hidden="false" customHeight="false" outlineLevel="0" collapsed="false">
      <c r="A23" s="66" t="s">
        <v>254</v>
      </c>
      <c r="B23" s="229" t="n">
        <v>0</v>
      </c>
      <c r="C23" s="234"/>
      <c r="E23" s="56"/>
      <c r="F23" s="56"/>
      <c r="G23" s="56"/>
      <c r="H23" s="56"/>
      <c r="I23" s="56"/>
    </row>
    <row r="24" customFormat="false" ht="12.75" hidden="false" customHeight="false" outlineLevel="0" collapsed="false">
      <c r="A24" s="66" t="s">
        <v>255</v>
      </c>
      <c r="B24" s="235" t="n">
        <v>1</v>
      </c>
      <c r="C24" s="0"/>
      <c r="D24" s="0"/>
      <c r="E24" s="56"/>
      <c r="F24" s="56"/>
      <c r="G24" s="56"/>
      <c r="H24" s="56"/>
      <c r="I24" s="56"/>
    </row>
    <row r="25" customFormat="false" ht="12.75" hidden="false" customHeight="false" outlineLevel="0" collapsed="false">
      <c r="A25" s="66" t="s">
        <v>256</v>
      </c>
      <c r="B25" s="236" t="n">
        <v>1.03</v>
      </c>
      <c r="C25" s="234"/>
      <c r="E25" s="56"/>
      <c r="F25" s="56"/>
      <c r="G25" s="56"/>
      <c r="H25" s="56"/>
      <c r="I25" s="56"/>
    </row>
    <row r="26" customFormat="false" ht="12.75" hidden="false" customHeight="false" outlineLevel="0" collapsed="false">
      <c r="A26" s="66" t="s">
        <v>257</v>
      </c>
      <c r="B26" s="236" t="n">
        <v>1</v>
      </c>
      <c r="C26" s="234"/>
    </row>
    <row r="27" customFormat="false" ht="12.75" hidden="false" customHeight="false" outlineLevel="0" collapsed="false">
      <c r="A27" s="66" t="s">
        <v>258</v>
      </c>
      <c r="B27" s="52" t="n">
        <v>0.0125</v>
      </c>
      <c r="C27" s="234"/>
    </row>
    <row r="28" customFormat="false" ht="12.75" hidden="false" customHeight="false" outlineLevel="0" collapsed="false">
      <c r="A28" s="66" t="s">
        <v>259</v>
      </c>
      <c r="B28" s="237" t="n">
        <v>0.3888</v>
      </c>
      <c r="C28" s="234"/>
    </row>
    <row r="29" customFormat="false" ht="12.75" hidden="false" customHeight="false" outlineLevel="0" collapsed="false">
      <c r="A29" s="0" t="s">
        <v>260</v>
      </c>
      <c r="B29" s="238" t="n">
        <v>0.02</v>
      </c>
      <c r="C29" s="234"/>
    </row>
    <row r="30" customFormat="false" ht="13.5" hidden="false" customHeight="false" outlineLevel="0" collapsed="false">
      <c r="A30" s="66" t="s">
        <v>261</v>
      </c>
      <c r="B30" s="239" t="n">
        <f aca="false">AVERAGE([4]data1cf!$A$2:$A$1001)*-1</f>
        <v>67218.3605987657</v>
      </c>
      <c r="C30" s="234"/>
    </row>
    <row r="31" customFormat="false" ht="13.5" hidden="false" customHeight="false" outlineLevel="0" collapsed="false">
      <c r="A31" s="66"/>
      <c r="B31" s="52"/>
      <c r="C31" s="240" t="s">
        <v>262</v>
      </c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</row>
    <row r="32" customFormat="false" ht="13.5" hidden="false" customHeight="false" outlineLevel="0" collapsed="false">
      <c r="A32" s="66"/>
      <c r="B32" s="52"/>
      <c r="C32" s="240" t="n">
        <v>1</v>
      </c>
      <c r="D32" s="241" t="n">
        <v>2</v>
      </c>
      <c r="E32" s="241" t="n">
        <v>3</v>
      </c>
      <c r="F32" s="241" t="n">
        <v>4</v>
      </c>
      <c r="G32" s="241" t="n">
        <v>5</v>
      </c>
      <c r="H32" s="241" t="n">
        <v>6</v>
      </c>
      <c r="I32" s="241" t="n">
        <v>7</v>
      </c>
      <c r="J32" s="241" t="n">
        <v>8</v>
      </c>
      <c r="K32" s="241" t="n">
        <v>9</v>
      </c>
      <c r="L32" s="242" t="n">
        <v>10</v>
      </c>
      <c r="M32" s="243" t="n">
        <v>11</v>
      </c>
      <c r="N32" s="242" t="n">
        <v>12</v>
      </c>
      <c r="O32" s="243" t="n">
        <v>13</v>
      </c>
      <c r="P32" s="242" t="n">
        <v>14</v>
      </c>
      <c r="Q32" s="244" t="n">
        <v>15</v>
      </c>
      <c r="R32" s="242" t="n">
        <v>16</v>
      </c>
      <c r="S32" s="244" t="n">
        <v>17</v>
      </c>
      <c r="T32" s="242" t="n">
        <v>18</v>
      </c>
      <c r="U32" s="244" t="n">
        <v>19</v>
      </c>
      <c r="V32" s="242" t="n">
        <v>20</v>
      </c>
    </row>
    <row r="33" customFormat="false" ht="12.75" hidden="false" customHeight="false" outlineLevel="0" collapsed="false">
      <c r="A33" s="66"/>
      <c r="B33" s="52"/>
      <c r="C33" s="234"/>
    </row>
    <row r="34" customFormat="false" ht="12.75" hidden="false" customHeight="false" outlineLevel="0" collapsed="false">
      <c r="A34" s="66" t="s">
        <v>199</v>
      </c>
      <c r="B34" s="52"/>
      <c r="C34" s="245" t="n">
        <f aca="false" t="array" ref="C34:Q34">TRANSPOSE(loadfac!N3:N18)</f>
        <v>0.836697301207914</v>
      </c>
      <c r="D34" s="245" t="n">
        <v>0.855668976137018</v>
      </c>
      <c r="E34" s="245" t="n">
        <v>0.819037485087467</v>
      </c>
      <c r="F34" s="245" t="n">
        <v>0.85651716169147</v>
      </c>
      <c r="G34" s="245" t="n">
        <v>0.861451866096713</v>
      </c>
      <c r="H34" s="245" t="n">
        <v>0.853350385667792</v>
      </c>
      <c r="I34" s="245" t="n">
        <v>0.865299352997196</v>
      </c>
      <c r="J34" s="245" t="n">
        <v>0.84543379097668</v>
      </c>
      <c r="K34" s="245" t="n">
        <v>0.863262466342823</v>
      </c>
      <c r="L34" s="245" t="n">
        <v>0.833715002430854</v>
      </c>
      <c r="M34" s="245" t="n">
        <v>0.862914619466251</v>
      </c>
      <c r="N34" s="245" t="n">
        <v>0.843056565623059</v>
      </c>
      <c r="O34" s="245" t="n">
        <v>0.860634298444283</v>
      </c>
      <c r="P34" s="245" t="n">
        <v>0.855727497536695</v>
      </c>
      <c r="Q34" s="245" t="n">
        <v>0.836763954559873</v>
      </c>
      <c r="R34" s="95" t="n">
        <f aca="false">+Q34</f>
        <v>0.836763954559873</v>
      </c>
      <c r="S34" s="95" t="n">
        <f aca="false">+R34</f>
        <v>0.836763954559873</v>
      </c>
      <c r="T34" s="95" t="n">
        <f aca="false">+S34</f>
        <v>0.836763954559873</v>
      </c>
      <c r="U34" s="95" t="n">
        <f aca="false">+T34</f>
        <v>0.836763954559873</v>
      </c>
      <c r="V34" s="95" t="n">
        <f aca="false">+U34</f>
        <v>0.836763954559873</v>
      </c>
    </row>
    <row r="35" customFormat="false" ht="12.75" hidden="false" customHeight="false" outlineLevel="0" collapsed="false">
      <c r="A35" s="66" t="s">
        <v>263</v>
      </c>
      <c r="B35" s="246"/>
      <c r="C35" s="247" t="n">
        <f aca="false">($E$22*C34)</f>
        <v>4.81937645495758</v>
      </c>
      <c r="D35" s="247" t="n">
        <f aca="false">($E$22*D34)</f>
        <v>4.92865330254923</v>
      </c>
      <c r="E35" s="247" t="n">
        <f aca="false">($E$22*E34)</f>
        <v>4.71765591410381</v>
      </c>
      <c r="F35" s="247" t="n">
        <f aca="false">($E$22*F34)</f>
        <v>4.93353885134287</v>
      </c>
      <c r="G35" s="247" t="n">
        <f aca="false">($E$22*G34)</f>
        <v>4.96196274871706</v>
      </c>
      <c r="H35" s="247" t="n">
        <f aca="false">($E$22*H34)</f>
        <v>4.91529822144648</v>
      </c>
      <c r="I35" s="247" t="n">
        <f aca="false">($E$22*I34)</f>
        <v>4.98412427326385</v>
      </c>
      <c r="J35" s="247" t="n">
        <f aca="false">($E$22*J34)</f>
        <v>4.86969863602568</v>
      </c>
      <c r="K35" s="247" t="n">
        <f aca="false">($E$22*K34)</f>
        <v>4.97239180613466</v>
      </c>
      <c r="L35" s="247" t="n">
        <f aca="false">($E$22*L34)</f>
        <v>4.80219841400172</v>
      </c>
      <c r="M35" s="247" t="n">
        <f aca="false">($E$22*M34)</f>
        <v>4.97038820812561</v>
      </c>
      <c r="N35" s="247" t="n">
        <f aca="false">($E$22*N34)</f>
        <v>4.85600581798882</v>
      </c>
      <c r="O35" s="247" t="n">
        <f aca="false">($E$22*O34)</f>
        <v>4.95725355903907</v>
      </c>
      <c r="P35" s="247" t="n">
        <f aca="false">($E$22*P34)</f>
        <v>4.92899038581136</v>
      </c>
      <c r="Q35" s="247" t="n">
        <f aca="false">($E$22*Q34)</f>
        <v>4.81976037826487</v>
      </c>
      <c r="R35" s="247" t="n">
        <f aca="false">($E$22*R34)</f>
        <v>4.81976037826487</v>
      </c>
      <c r="S35" s="247" t="n">
        <f aca="false">($E$22*S34)</f>
        <v>4.81976037826487</v>
      </c>
      <c r="T35" s="247" t="n">
        <f aca="false">($E$22*T34)</f>
        <v>4.81976037826487</v>
      </c>
      <c r="U35" s="247" t="n">
        <f aca="false">($E$22*U34)</f>
        <v>4.81976037826487</v>
      </c>
      <c r="V35" s="247" t="n">
        <f aca="false">($E$22*V34)</f>
        <v>4.81976037826487</v>
      </c>
    </row>
    <row r="36" customFormat="false" ht="12.75" hidden="false" customHeight="false" outlineLevel="0" collapsed="false">
      <c r="A36" s="66" t="s">
        <v>264</v>
      </c>
      <c r="B36" s="246"/>
      <c r="C36" s="248" t="n">
        <v>0</v>
      </c>
      <c r="D36" s="248" t="n">
        <v>0</v>
      </c>
      <c r="E36" s="248" t="n">
        <v>0</v>
      </c>
      <c r="F36" s="248" t="n">
        <v>0</v>
      </c>
      <c r="G36" s="248" t="n">
        <v>0</v>
      </c>
      <c r="H36" s="248" t="n">
        <v>0</v>
      </c>
      <c r="I36" s="248" t="n">
        <v>0</v>
      </c>
      <c r="J36" s="248" t="n">
        <v>0</v>
      </c>
      <c r="K36" s="248" t="n">
        <v>0</v>
      </c>
      <c r="L36" s="248" t="n">
        <v>0</v>
      </c>
      <c r="M36" s="248" t="n">
        <v>0</v>
      </c>
      <c r="N36" s="248" t="n">
        <v>0</v>
      </c>
      <c r="O36" s="248" t="n">
        <v>0</v>
      </c>
      <c r="P36" s="248" t="n">
        <v>0</v>
      </c>
      <c r="Q36" s="248" t="n">
        <v>0</v>
      </c>
      <c r="R36" s="248" t="n">
        <v>0</v>
      </c>
      <c r="S36" s="248" t="n">
        <v>0</v>
      </c>
      <c r="T36" s="248" t="n">
        <v>0</v>
      </c>
      <c r="U36" s="248" t="n">
        <v>0</v>
      </c>
      <c r="V36" s="248" t="n">
        <v>0</v>
      </c>
    </row>
    <row r="37" customFormat="false" ht="12.75" hidden="false" customHeight="false" outlineLevel="0" collapsed="false">
      <c r="A37" s="66" t="s">
        <v>212</v>
      </c>
      <c r="B37" s="52"/>
      <c r="C37" s="249" t="n">
        <f aca="false" t="array" ref="C37:Q37">TRANSPOSE(forwcurv!I15:I29)</f>
        <v>4.11424436854208</v>
      </c>
      <c r="D37" s="250" t="n">
        <v>3.05088421012313</v>
      </c>
      <c r="E37" s="251" t="n">
        <v>3.14041240266117</v>
      </c>
      <c r="F37" s="251" t="n">
        <v>3.55847876742439</v>
      </c>
      <c r="G37" s="251" t="n">
        <v>3.42602835864348</v>
      </c>
      <c r="H37" s="251" t="n">
        <v>3.05952258094108</v>
      </c>
      <c r="I37" s="251" t="n">
        <v>3.22800866268673</v>
      </c>
      <c r="J37" s="251" t="n">
        <v>3.87744195167427</v>
      </c>
      <c r="K37" s="251" t="n">
        <v>3.68192862576195</v>
      </c>
      <c r="L37" s="251" t="n">
        <v>3.18111186919252</v>
      </c>
      <c r="M37" s="251" t="n">
        <v>3.56224991245414</v>
      </c>
      <c r="N37" s="251" t="n">
        <v>3.62568284367839</v>
      </c>
      <c r="O37" s="251" t="n">
        <v>3.41935859794473</v>
      </c>
      <c r="P37" s="251" t="n">
        <v>4.36026222590878</v>
      </c>
      <c r="Q37" s="251" t="n">
        <v>3.40051018986883</v>
      </c>
      <c r="R37" s="251" t="n">
        <f aca="false">+Q37</f>
        <v>3.40051018986883</v>
      </c>
      <c r="S37" s="251" t="n">
        <f aca="false">+R37</f>
        <v>3.40051018986883</v>
      </c>
      <c r="T37" s="251" t="n">
        <f aca="false">+S37</f>
        <v>3.40051018986883</v>
      </c>
      <c r="U37" s="251" t="n">
        <f aca="false">+T37</f>
        <v>3.40051018986883</v>
      </c>
      <c r="V37" s="251" t="n">
        <f aca="false">+U37</f>
        <v>3.40051018986883</v>
      </c>
    </row>
    <row r="38" customFormat="false" ht="12.75" hidden="false" customHeight="false" outlineLevel="0" collapsed="false">
      <c r="A38" s="0" t="s">
        <v>265</v>
      </c>
      <c r="C38" s="252" t="n">
        <v>0.035</v>
      </c>
      <c r="D38" s="11" t="n">
        <f aca="false">+C38</f>
        <v>0.035</v>
      </c>
      <c r="E38" s="11" t="n">
        <f aca="false">+D38</f>
        <v>0.035</v>
      </c>
      <c r="F38" s="11" t="n">
        <f aca="false">+E38</f>
        <v>0.035</v>
      </c>
      <c r="G38" s="11" t="n">
        <f aca="false">+F38</f>
        <v>0.035</v>
      </c>
      <c r="H38" s="11" t="n">
        <f aca="false">+G38</f>
        <v>0.035</v>
      </c>
      <c r="I38" s="11" t="n">
        <f aca="false">+H38</f>
        <v>0.035</v>
      </c>
      <c r="J38" s="11" t="n">
        <f aca="false">+I38</f>
        <v>0.035</v>
      </c>
      <c r="K38" s="11" t="n">
        <f aca="false">+J38</f>
        <v>0.035</v>
      </c>
      <c r="L38" s="11" t="n">
        <f aca="false">+K38</f>
        <v>0.035</v>
      </c>
      <c r="M38" s="11" t="n">
        <f aca="false">+L38</f>
        <v>0.035</v>
      </c>
      <c r="N38" s="11" t="n">
        <f aca="false">+M38</f>
        <v>0.035</v>
      </c>
      <c r="O38" s="11" t="n">
        <f aca="false">+N38</f>
        <v>0.035</v>
      </c>
      <c r="P38" s="11" t="n">
        <f aca="false">+O38</f>
        <v>0.035</v>
      </c>
      <c r="Q38" s="11" t="n">
        <f aca="false">+P38</f>
        <v>0.035</v>
      </c>
      <c r="R38" s="11" t="n">
        <f aca="false">+Q38</f>
        <v>0.035</v>
      </c>
      <c r="S38" s="11" t="n">
        <f aca="false">+R38</f>
        <v>0.035</v>
      </c>
      <c r="T38" s="11" t="n">
        <f aca="false">+S38</f>
        <v>0.035</v>
      </c>
      <c r="U38" s="11" t="n">
        <f aca="false">+T38</f>
        <v>0.035</v>
      </c>
      <c r="V38" s="11" t="n">
        <f aca="false">+U38</f>
        <v>0.035</v>
      </c>
    </row>
    <row r="39" customFormat="false" ht="12.75" hidden="false" customHeight="false" outlineLevel="0" collapsed="false">
      <c r="A39" s="52"/>
      <c r="B39" s="253"/>
      <c r="C39" s="252"/>
      <c r="D39" s="11"/>
    </row>
    <row r="40" customFormat="false" ht="12.75" hidden="false" customHeight="false" outlineLevel="0" collapsed="false">
      <c r="A40" s="66" t="s">
        <v>216</v>
      </c>
      <c r="B40" s="253"/>
      <c r="C40" s="254"/>
      <c r="D40" s="11"/>
    </row>
    <row r="41" customFormat="false" ht="12.75" hidden="false" customHeight="false" outlineLevel="0" collapsed="false">
      <c r="A41" s="66" t="s">
        <v>266</v>
      </c>
      <c r="B41" s="218" t="n">
        <v>1</v>
      </c>
      <c r="C41" s="255" t="n">
        <f aca="false">(D19*0.035)</f>
        <v>1442</v>
      </c>
      <c r="D41" s="255" t="n">
        <f aca="false">+C41*$B$25</f>
        <v>1485.26</v>
      </c>
      <c r="E41" s="256" t="n">
        <f aca="false">+D41*$B$25</f>
        <v>1529.8178</v>
      </c>
      <c r="F41" s="256" t="n">
        <f aca="false">+E41*$B$25</f>
        <v>1575.712334</v>
      </c>
      <c r="G41" s="256" t="n">
        <f aca="false">+F41*$B$25</f>
        <v>1622.98370402</v>
      </c>
      <c r="H41" s="45" t="n">
        <f aca="false">SUM(B41:G41)</f>
        <v>7656.77383802</v>
      </c>
    </row>
    <row r="42" customFormat="false" ht="12.75" hidden="false" customHeight="false" outlineLevel="0" collapsed="false">
      <c r="A42" s="66" t="s">
        <v>267</v>
      </c>
      <c r="B42" s="52"/>
      <c r="C42" s="257" t="n">
        <f aca="false">((+C35+C36)*C37*365)+(+$E$22*C34*365*C38)</f>
        <v>7298.82127470022</v>
      </c>
      <c r="D42" s="257" t="n">
        <f aca="false">((+D35+D36)*D37*365)+(+$E$22*D34*365*D38)</f>
        <v>5551.37749228038</v>
      </c>
      <c r="E42" s="257" t="n">
        <f aca="false">((+E35+E36)*E37*365)+(+$E$22*E34*365*E38)</f>
        <v>5467.88363191357</v>
      </c>
      <c r="F42" s="257" t="n">
        <f aca="false">((+F35+F36)*F37*365)+(+$E$22*F34*365*F38)</f>
        <v>6470.92699535583</v>
      </c>
      <c r="G42" s="257" t="n">
        <f aca="false">((+G35+G36)*G37*365)+(+$E$22*G34*365*G38)</f>
        <v>6268.32523256244</v>
      </c>
      <c r="H42" s="45" t="n">
        <f aca="false">SUM(C42:G42)</f>
        <v>31057.3346268124</v>
      </c>
    </row>
    <row r="43" customFormat="false" ht="12.75" hidden="false" customHeight="false" outlineLevel="0" collapsed="false">
      <c r="A43" s="66" t="s">
        <v>58</v>
      </c>
      <c r="C43" s="258" t="n">
        <f aca="false">+B16*B29</f>
        <v>1348</v>
      </c>
      <c r="D43" s="259" t="n">
        <f aca="false">+C43*$B$25</f>
        <v>1388.44</v>
      </c>
      <c r="E43" s="260" t="n">
        <f aca="false">+D43*$B$25</f>
        <v>1430.0932</v>
      </c>
      <c r="F43" s="260" t="n">
        <f aca="false">+E43*$B$25</f>
        <v>1472.995996</v>
      </c>
      <c r="G43" s="260" t="n">
        <f aca="false">+F43*$B$25</f>
        <v>1517.18587588</v>
      </c>
      <c r="H43" s="45" t="n">
        <f aca="false">SUM(C43:G43)</f>
        <v>7156.71507188</v>
      </c>
    </row>
    <row r="44" customFormat="false" ht="12.75" hidden="false" customHeight="false" outlineLevel="0" collapsed="false">
      <c r="A44" s="52"/>
      <c r="C44" s="252"/>
      <c r="D44" s="11"/>
    </row>
    <row r="45" customFormat="false" ht="12.75" hidden="false" customHeight="false" outlineLevel="0" collapsed="false">
      <c r="A45" s="52"/>
      <c r="C45" s="252"/>
      <c r="D45" s="11"/>
    </row>
    <row r="46" customFormat="false" ht="12.75" hidden="false" customHeight="false" outlineLevel="0" collapsed="false">
      <c r="A46" s="52"/>
      <c r="C46" s="252"/>
      <c r="D46" s="11"/>
    </row>
    <row r="47" customFormat="false" ht="12.75" hidden="false" customHeight="false" outlineLevel="0" collapsed="false">
      <c r="A47" s="52"/>
      <c r="C47" s="252"/>
      <c r="D47" s="11"/>
    </row>
    <row r="48" customFormat="false" ht="12.75" hidden="false" customHeight="false" outlineLevel="0" collapsed="false">
      <c r="A48" s="52" t="s">
        <v>268</v>
      </c>
      <c r="B48" s="261" t="n">
        <f aca="false">+B7</f>
        <v>15</v>
      </c>
      <c r="C48" s="252"/>
      <c r="D48" s="11"/>
    </row>
    <row r="49" customFormat="false" ht="12.75" hidden="false" customHeight="false" outlineLevel="0" collapsed="false">
      <c r="A49" s="66" t="s">
        <v>269</v>
      </c>
      <c r="B49" s="262" t="n">
        <v>0.33333</v>
      </c>
      <c r="C49" s="262" t="n">
        <v>0.4445</v>
      </c>
      <c r="D49" s="262" t="n">
        <v>0.1481</v>
      </c>
      <c r="E49" s="262" t="n">
        <v>0.0741</v>
      </c>
      <c r="F49" s="262" t="n">
        <v>0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</row>
    <row r="50" customFormat="false" ht="12.75" hidden="false" customHeight="false" outlineLevel="0" collapsed="false">
      <c r="A50" s="66" t="s">
        <v>270</v>
      </c>
      <c r="B50" s="262" t="n">
        <v>0.2</v>
      </c>
      <c r="C50" s="262" t="n">
        <v>0.32</v>
      </c>
      <c r="D50" s="262" t="n">
        <v>0.192</v>
      </c>
      <c r="E50" s="262" t="n">
        <v>0.1152</v>
      </c>
      <c r="F50" s="262" t="n">
        <v>0.1152</v>
      </c>
      <c r="G50" s="113" t="n">
        <v>0.0576</v>
      </c>
      <c r="H50" s="113"/>
      <c r="I50" s="113"/>
      <c r="J50" s="113"/>
      <c r="K50" s="113"/>
      <c r="L50" s="113"/>
      <c r="M50" s="113"/>
      <c r="N50" s="113"/>
      <c r="O50" s="113"/>
      <c r="P50" s="113"/>
    </row>
    <row r="51" customFormat="false" ht="12.75" hidden="false" customHeight="false" outlineLevel="0" collapsed="false">
      <c r="A51" s="66" t="s">
        <v>271</v>
      </c>
      <c r="B51" s="262" t="n">
        <v>0.1429</v>
      </c>
      <c r="C51" s="263" t="n">
        <v>0.2449</v>
      </c>
      <c r="D51" s="113" t="n">
        <v>0.1749</v>
      </c>
      <c r="E51" s="113" t="n">
        <v>0.1249</v>
      </c>
      <c r="F51" s="113" t="n">
        <v>0.0893</v>
      </c>
      <c r="G51" s="113" t="n">
        <v>0.0892</v>
      </c>
      <c r="H51" s="113" t="n">
        <v>0.0893</v>
      </c>
      <c r="I51" s="113" t="n">
        <v>0.0446</v>
      </c>
      <c r="J51" s="113"/>
      <c r="K51" s="113"/>
      <c r="L51" s="113"/>
      <c r="M51" s="113"/>
      <c r="N51" s="113"/>
      <c r="O51" s="113"/>
      <c r="P51" s="113"/>
    </row>
    <row r="52" customFormat="false" ht="12.75" hidden="false" customHeight="false" outlineLevel="0" collapsed="false">
      <c r="A52" s="66" t="s">
        <v>272</v>
      </c>
      <c r="B52" s="262" t="n">
        <v>0.05</v>
      </c>
      <c r="C52" s="263" t="n">
        <v>0.095</v>
      </c>
      <c r="D52" s="113" t="n">
        <v>0.0855</v>
      </c>
      <c r="E52" s="113" t="n">
        <v>0.077</v>
      </c>
      <c r="F52" s="113" t="n">
        <v>0.0693</v>
      </c>
      <c r="G52" s="113" t="n">
        <v>0.0623</v>
      </c>
      <c r="H52" s="113" t="n">
        <v>0.059</v>
      </c>
      <c r="I52" s="113" t="n">
        <v>0.059</v>
      </c>
      <c r="J52" s="113" t="n">
        <v>0.0591</v>
      </c>
      <c r="K52" s="113" t="n">
        <v>0.059</v>
      </c>
      <c r="L52" s="113" t="n">
        <v>0.0591</v>
      </c>
      <c r="M52" s="113" t="n">
        <v>0.059</v>
      </c>
      <c r="N52" s="113" t="n">
        <v>0.0591</v>
      </c>
      <c r="O52" s="113" t="n">
        <v>0.059</v>
      </c>
      <c r="P52" s="113" t="n">
        <v>0.0591</v>
      </c>
      <c r="Q52" s="0" t="n">
        <v>0.0295</v>
      </c>
    </row>
    <row r="53" customFormat="false" ht="12.75" hidden="false" customHeight="false" outlineLevel="0" collapsed="false">
      <c r="A53" s="66"/>
      <c r="B53" s="52"/>
      <c r="C53" s="264"/>
      <c r="D53" s="11"/>
    </row>
    <row r="54" customFormat="false" ht="12.75" hidden="false" customHeight="false" outlineLevel="0" collapsed="false">
      <c r="B54" s="52"/>
      <c r="C54" s="265"/>
      <c r="D54" s="11"/>
    </row>
    <row r="55" customFormat="false" ht="12.75" hidden="false" customHeight="false" outlineLevel="0" collapsed="false">
      <c r="C55" s="11"/>
      <c r="D55" s="11"/>
    </row>
    <row r="56" customFormat="false" ht="12.75" hidden="false" customHeight="false" outlineLevel="0" collapsed="false">
      <c r="C56" s="11"/>
      <c r="D56" s="11"/>
    </row>
    <row r="57" customFormat="false" ht="12.75" hidden="false" customHeight="false" outlineLevel="0" collapsed="false">
      <c r="A57" s="56"/>
      <c r="B57" s="4"/>
      <c r="C57" s="56"/>
      <c r="D57" s="56"/>
      <c r="E57" s="56"/>
    </row>
    <row r="58" customFormat="false" ht="12.75" hidden="false" customHeight="false" outlineLevel="0" collapsed="false">
      <c r="A58" s="3"/>
      <c r="B58" s="1"/>
      <c r="C58" s="0"/>
      <c r="E58" s="1"/>
    </row>
    <row r="59" customFormat="false" ht="12.75" hidden="false" customHeight="false" outlineLevel="0" collapsed="false">
      <c r="A59" s="56"/>
      <c r="B59" s="1"/>
      <c r="C59" s="56"/>
      <c r="D59" s="56"/>
      <c r="E59" s="56"/>
    </row>
    <row r="60" customFormat="false" ht="12.75" hidden="false" customHeight="false" outlineLevel="0" collapsed="false">
      <c r="A60" s="56"/>
      <c r="B60" s="1"/>
      <c r="C60" s="56"/>
      <c r="D60" s="56"/>
      <c r="E60" s="56"/>
    </row>
    <row r="61" customFormat="false" ht="12.75" hidden="false" customHeight="false" outlineLevel="0" collapsed="false">
      <c r="C61" s="11"/>
      <c r="D61" s="11"/>
    </row>
    <row r="62" customFormat="false" ht="12.75" hidden="false" customHeight="false" outlineLevel="0" collapsed="false">
      <c r="C62" s="11"/>
      <c r="D62" s="11"/>
    </row>
    <row r="63" customFormat="false" ht="12.75" hidden="false" customHeight="false" outlineLevel="0" collapsed="false">
      <c r="C63" s="11"/>
      <c r="D63" s="11"/>
    </row>
    <row r="64" customFormat="false" ht="12.75" hidden="false" customHeight="false" outlineLevel="0" collapsed="false">
      <c r="C64" s="11"/>
      <c r="D64" s="11"/>
    </row>
    <row r="65" customFormat="false" ht="12.75" hidden="false" customHeight="false" outlineLevel="0" collapsed="false">
      <c r="C65" s="11"/>
      <c r="D65" s="11"/>
    </row>
    <row r="66" customFormat="false" ht="12.75" hidden="false" customHeight="false" outlineLevel="0" collapsed="false">
      <c r="C66" s="11"/>
      <c r="D66" s="11"/>
    </row>
    <row r="67" customFormat="false" ht="12.75" hidden="false" customHeight="false" outlineLevel="0" collapsed="false">
      <c r="C67" s="11"/>
      <c r="D67" s="11"/>
    </row>
    <row r="68" customFormat="false" ht="12.75" hidden="false" customHeight="false" outlineLevel="0" collapsed="false">
      <c r="C68" s="11"/>
      <c r="D68" s="11"/>
    </row>
    <row r="69" customFormat="false" ht="12.75" hidden="false" customHeight="false" outlineLevel="0" collapsed="false">
      <c r="C69" s="11"/>
      <c r="D69" s="11"/>
    </row>
    <row r="70" customFormat="false" ht="12.75" hidden="false" customHeight="false" outlineLevel="0" collapsed="false">
      <c r="C70" s="11"/>
      <c r="D70" s="11"/>
    </row>
    <row r="71" customFormat="false" ht="12.75" hidden="false" customHeight="false" outlineLevel="0" collapsed="false">
      <c r="C71" s="11"/>
      <c r="D71" s="11"/>
    </row>
    <row r="72" customFormat="false" ht="12.75" hidden="false" customHeight="false" outlineLevel="0" collapsed="false">
      <c r="C72" s="11"/>
      <c r="D72" s="11"/>
    </row>
    <row r="73" customFormat="false" ht="12.75" hidden="false" customHeight="false" outlineLevel="0" collapsed="false">
      <c r="C73" s="11"/>
      <c r="D73" s="11"/>
    </row>
    <row r="74" customFormat="false" ht="12.75" hidden="false" customHeight="false" outlineLevel="0" collapsed="false">
      <c r="C74" s="11"/>
      <c r="D74" s="11"/>
    </row>
    <row r="75" customFormat="false" ht="12.75" hidden="false" customHeight="false" outlineLevel="0" collapsed="false">
      <c r="C75" s="11"/>
      <c r="D75" s="11"/>
    </row>
    <row r="76" customFormat="false" ht="12.75" hidden="false" customHeight="false" outlineLevel="0" collapsed="false">
      <c r="C76" s="11"/>
      <c r="D76" s="11"/>
    </row>
    <row r="77" customFormat="false" ht="12.75" hidden="false" customHeight="false" outlineLevel="0" collapsed="false">
      <c r="C77" s="11"/>
      <c r="D77" s="11"/>
    </row>
    <row r="78" customFormat="false" ht="12.75" hidden="false" customHeight="false" outlineLevel="0" collapsed="false">
      <c r="C78" s="11"/>
      <c r="D78" s="11"/>
    </row>
    <row r="79" customFormat="false" ht="12.75" hidden="false" customHeight="false" outlineLevel="0" collapsed="false">
      <c r="C79" s="11"/>
      <c r="D79" s="11"/>
    </row>
    <row r="80" customFormat="false" ht="12.75" hidden="false" customHeight="false" outlineLevel="0" collapsed="false">
      <c r="C80" s="11"/>
      <c r="D80" s="11"/>
    </row>
    <row r="81" customFormat="false" ht="12.75" hidden="false" customHeight="false" outlineLevel="0" collapsed="false">
      <c r="C81" s="11"/>
      <c r="D81" s="11"/>
    </row>
    <row r="82" customFormat="false" ht="12.75" hidden="false" customHeight="false" outlineLevel="0" collapsed="false">
      <c r="C82" s="11"/>
      <c r="D82" s="11"/>
    </row>
    <row r="83" customFormat="false" ht="12.75" hidden="false" customHeight="false" outlineLevel="0" collapsed="false">
      <c r="C83" s="11"/>
      <c r="D83" s="11"/>
    </row>
    <row r="84" customFormat="false" ht="12.75" hidden="false" customHeight="false" outlineLevel="0" collapsed="false">
      <c r="C84" s="11"/>
      <c r="D84" s="11"/>
    </row>
    <row r="85" customFormat="false" ht="12.75" hidden="false" customHeight="false" outlineLevel="0" collapsed="false">
      <c r="C85" s="11"/>
      <c r="D85" s="11"/>
    </row>
    <row r="86" customFormat="false" ht="12.75" hidden="false" customHeight="false" outlineLevel="0" collapsed="false">
      <c r="C86" s="11"/>
      <c r="D86" s="11"/>
    </row>
    <row r="87" customFormat="false" ht="12.75" hidden="false" customHeight="false" outlineLevel="0" collapsed="false">
      <c r="C87" s="11"/>
      <c r="D87" s="11"/>
    </row>
    <row r="88" customFormat="false" ht="12.75" hidden="false" customHeight="false" outlineLevel="0" collapsed="false">
      <c r="C88" s="11"/>
      <c r="D88" s="11"/>
    </row>
    <row r="89" customFormat="false" ht="12.75" hidden="false" customHeight="false" outlineLevel="0" collapsed="false">
      <c r="C89" s="11"/>
      <c r="D89" s="11"/>
    </row>
    <row r="90" customFormat="false" ht="12.75" hidden="false" customHeight="false" outlineLevel="0" collapsed="false">
      <c r="C90" s="11"/>
      <c r="D90" s="11"/>
    </row>
    <row r="91" customFormat="false" ht="12.75" hidden="false" customHeight="false" outlineLevel="0" collapsed="false">
      <c r="C91" s="11"/>
      <c r="D91" s="11"/>
    </row>
    <row r="92" customFormat="false" ht="12.75" hidden="false" customHeight="false" outlineLevel="0" collapsed="false">
      <c r="C92" s="11"/>
      <c r="D92" s="11"/>
    </row>
    <row r="93" customFormat="false" ht="12.75" hidden="false" customHeight="false" outlineLevel="0" collapsed="false">
      <c r="C93" s="11"/>
      <c r="D93" s="11"/>
    </row>
    <row r="94" customFormat="false" ht="12.75" hidden="false" customHeight="false" outlineLevel="0" collapsed="false">
      <c r="C94" s="11"/>
      <c r="D94" s="11"/>
    </row>
    <row r="95" customFormat="false" ht="12.75" hidden="false" customHeight="false" outlineLevel="0" collapsed="false">
      <c r="C95" s="11"/>
      <c r="D95" s="11"/>
    </row>
    <row r="96" customFormat="false" ht="12.75" hidden="false" customHeight="false" outlineLevel="0" collapsed="false">
      <c r="C96" s="11"/>
      <c r="D96" s="11"/>
    </row>
    <row r="97" customFormat="false" ht="12.75" hidden="false" customHeight="false" outlineLevel="0" collapsed="false">
      <c r="C97" s="11"/>
      <c r="D97" s="11"/>
    </row>
    <row r="98" customFormat="false" ht="12.75" hidden="false" customHeight="false" outlineLevel="0" collapsed="false">
      <c r="C98" s="11"/>
      <c r="D98" s="11"/>
    </row>
    <row r="99" customFormat="false" ht="12.75" hidden="false" customHeight="false" outlineLevel="0" collapsed="false">
      <c r="C99" s="11"/>
      <c r="D99" s="11"/>
    </row>
    <row r="100" customFormat="false" ht="12.75" hidden="false" customHeight="false" outlineLevel="0" collapsed="false">
      <c r="C100" s="11"/>
      <c r="D100" s="11"/>
    </row>
    <row r="101" customFormat="false" ht="12.75" hidden="false" customHeight="false" outlineLevel="0" collapsed="false">
      <c r="C101" s="11"/>
      <c r="D101" s="11"/>
    </row>
    <row r="102" customFormat="false" ht="12.75" hidden="false" customHeight="false" outlineLevel="0" collapsed="false">
      <c r="C102" s="11"/>
      <c r="D102" s="11"/>
    </row>
    <row r="103" customFormat="false" ht="12.75" hidden="false" customHeight="false" outlineLevel="0" collapsed="false">
      <c r="C103" s="11"/>
      <c r="D103" s="11"/>
    </row>
    <row r="104" customFormat="false" ht="12.75" hidden="false" customHeight="false" outlineLevel="0" collapsed="false">
      <c r="C104" s="11"/>
      <c r="D104" s="11"/>
    </row>
    <row r="105" customFormat="false" ht="12.75" hidden="false" customHeight="false" outlineLevel="0" collapsed="false">
      <c r="C105" s="11"/>
      <c r="D105" s="11"/>
    </row>
    <row r="106" customFormat="false" ht="12.75" hidden="false" customHeight="false" outlineLevel="0" collapsed="false">
      <c r="C106" s="11"/>
      <c r="D106" s="11"/>
    </row>
    <row r="107" customFormat="false" ht="12.75" hidden="false" customHeight="false" outlineLevel="0" collapsed="false">
      <c r="C107" s="11"/>
      <c r="D107" s="11"/>
    </row>
    <row r="108" customFormat="false" ht="12.75" hidden="false" customHeight="false" outlineLevel="0" collapsed="false">
      <c r="C108" s="11"/>
      <c r="D108" s="11"/>
    </row>
    <row r="109" customFormat="false" ht="12.75" hidden="false" customHeight="false" outlineLevel="0" collapsed="false">
      <c r="C109" s="11"/>
      <c r="D109" s="11"/>
    </row>
    <row r="110" customFormat="false" ht="12.75" hidden="false" customHeight="false" outlineLevel="0" collapsed="false">
      <c r="C110" s="11"/>
      <c r="D110" s="11"/>
    </row>
    <row r="111" customFormat="false" ht="12.75" hidden="false" customHeight="false" outlineLevel="0" collapsed="false">
      <c r="C111" s="11"/>
      <c r="D111" s="11"/>
    </row>
    <row r="112" customFormat="false" ht="12.75" hidden="false" customHeight="false" outlineLevel="0" collapsed="false">
      <c r="C112" s="11"/>
      <c r="D112" s="11"/>
    </row>
    <row r="113" customFormat="false" ht="12.75" hidden="false" customHeight="false" outlineLevel="0" collapsed="false">
      <c r="C113" s="11"/>
      <c r="D113" s="11"/>
    </row>
    <row r="114" customFormat="false" ht="12.75" hidden="false" customHeight="false" outlineLevel="0" collapsed="false">
      <c r="C114" s="11"/>
      <c r="D114" s="11"/>
    </row>
    <row r="115" customFormat="false" ht="12.75" hidden="false" customHeight="false" outlineLevel="0" collapsed="false">
      <c r="C115" s="11"/>
      <c r="D115" s="11"/>
    </row>
    <row r="116" customFormat="false" ht="12.75" hidden="false" customHeight="false" outlineLevel="0" collapsed="false">
      <c r="C116" s="11"/>
      <c r="D116" s="11"/>
    </row>
    <row r="117" customFormat="false" ht="12.75" hidden="false" customHeight="false" outlineLevel="0" collapsed="false">
      <c r="C117" s="11"/>
      <c r="D117" s="11"/>
    </row>
    <row r="118" customFormat="false" ht="12.75" hidden="false" customHeight="false" outlineLevel="0" collapsed="false">
      <c r="C118" s="11"/>
      <c r="D118" s="11"/>
    </row>
    <row r="119" customFormat="false" ht="12.75" hidden="false" customHeight="false" outlineLevel="0" collapsed="false">
      <c r="C119" s="11"/>
      <c r="D119" s="11"/>
    </row>
    <row r="120" customFormat="false" ht="12.75" hidden="false" customHeight="false" outlineLevel="0" collapsed="false">
      <c r="C120" s="11"/>
      <c r="D120" s="11"/>
    </row>
    <row r="121" customFormat="false" ht="12.75" hidden="false" customHeight="false" outlineLevel="0" collapsed="false">
      <c r="C121" s="11"/>
      <c r="D121" s="11"/>
    </row>
    <row r="122" customFormat="false" ht="12.75" hidden="false" customHeight="false" outlineLevel="0" collapsed="false">
      <c r="C122" s="11"/>
      <c r="D122" s="11"/>
    </row>
    <row r="123" customFormat="false" ht="12.75" hidden="false" customHeight="false" outlineLevel="0" collapsed="false">
      <c r="C123" s="11"/>
      <c r="D123" s="11"/>
    </row>
    <row r="124" customFormat="false" ht="12.75" hidden="false" customHeight="false" outlineLevel="0" collapsed="false">
      <c r="C124" s="11"/>
      <c r="D124" s="11"/>
    </row>
    <row r="125" customFormat="false" ht="12.75" hidden="false" customHeight="false" outlineLevel="0" collapsed="false">
      <c r="C125" s="11"/>
      <c r="D125" s="11"/>
    </row>
    <row r="126" customFormat="false" ht="12.75" hidden="false" customHeight="false" outlineLevel="0" collapsed="false">
      <c r="C126" s="11"/>
      <c r="D126" s="11"/>
    </row>
    <row r="127" customFormat="false" ht="12.75" hidden="false" customHeight="false" outlineLevel="0" collapsed="false">
      <c r="C127" s="11"/>
      <c r="D127" s="11"/>
    </row>
    <row r="128" customFormat="false" ht="12.75" hidden="false" customHeight="false" outlineLevel="0" collapsed="false">
      <c r="C128" s="11"/>
      <c r="D128" s="11"/>
    </row>
    <row r="129" customFormat="false" ht="12.75" hidden="false" customHeight="false" outlineLevel="0" collapsed="false">
      <c r="C129" s="11"/>
      <c r="D129" s="11"/>
    </row>
    <row r="130" customFormat="false" ht="12.75" hidden="false" customHeight="false" outlineLevel="0" collapsed="false">
      <c r="C130" s="11"/>
      <c r="D130" s="11"/>
    </row>
    <row r="131" customFormat="false" ht="12.75" hidden="false" customHeight="false" outlineLevel="0" collapsed="false">
      <c r="C131" s="11"/>
      <c r="D131" s="11"/>
    </row>
    <row r="132" customFormat="false" ht="12.75" hidden="false" customHeight="false" outlineLevel="0" collapsed="false">
      <c r="C132" s="11"/>
      <c r="D132" s="11"/>
    </row>
    <row r="133" customFormat="false" ht="12.75" hidden="false" customHeight="false" outlineLevel="0" collapsed="false">
      <c r="C133" s="11"/>
      <c r="D133" s="11"/>
    </row>
    <row r="134" customFormat="false" ht="12.75" hidden="false" customHeight="false" outlineLevel="0" collapsed="false">
      <c r="C134" s="11"/>
      <c r="D134" s="11"/>
    </row>
    <row r="135" customFormat="false" ht="12.75" hidden="false" customHeight="false" outlineLevel="0" collapsed="false">
      <c r="C135" s="11"/>
      <c r="D135" s="11"/>
    </row>
    <row r="136" customFormat="false" ht="12.75" hidden="false" customHeight="false" outlineLevel="0" collapsed="false">
      <c r="C136" s="11"/>
      <c r="D136" s="11"/>
    </row>
    <row r="137" customFormat="false" ht="12.75" hidden="false" customHeight="false" outlineLevel="0" collapsed="false">
      <c r="C137" s="11"/>
      <c r="D137" s="11"/>
    </row>
    <row r="138" customFormat="false" ht="12.75" hidden="false" customHeight="false" outlineLevel="0" collapsed="false">
      <c r="C138" s="11"/>
      <c r="D138" s="11"/>
    </row>
    <row r="139" customFormat="false" ht="12.75" hidden="false" customHeight="false" outlineLevel="0" collapsed="false">
      <c r="C139" s="11"/>
      <c r="D139" s="11"/>
    </row>
    <row r="140" customFormat="false" ht="12.75" hidden="false" customHeight="false" outlineLevel="0" collapsed="false">
      <c r="C140" s="11"/>
      <c r="D140" s="11"/>
    </row>
    <row r="141" customFormat="false" ht="12.75" hidden="false" customHeight="false" outlineLevel="0" collapsed="false">
      <c r="C141" s="11"/>
      <c r="D141" s="11"/>
    </row>
    <row r="142" customFormat="false" ht="12.75" hidden="false" customHeight="false" outlineLevel="0" collapsed="false">
      <c r="C142" s="11"/>
      <c r="D142" s="11"/>
    </row>
    <row r="143" customFormat="false" ht="12.75" hidden="false" customHeight="false" outlineLevel="0" collapsed="false">
      <c r="C143" s="11"/>
      <c r="D143" s="11"/>
    </row>
    <row r="144" customFormat="false" ht="12.75" hidden="false" customHeight="false" outlineLevel="0" collapsed="false">
      <c r="C144" s="11"/>
      <c r="D144" s="11"/>
    </row>
    <row r="145" customFormat="false" ht="12.75" hidden="false" customHeight="false" outlineLevel="0" collapsed="false">
      <c r="C145" s="11"/>
      <c r="D145" s="11"/>
    </row>
    <row r="146" customFormat="false" ht="12.75" hidden="false" customHeight="false" outlineLevel="0" collapsed="false">
      <c r="C146" s="11"/>
      <c r="D146" s="11"/>
    </row>
    <row r="147" customFormat="false" ht="12.75" hidden="false" customHeight="false" outlineLevel="0" collapsed="false">
      <c r="C147" s="11"/>
      <c r="D147" s="11"/>
    </row>
    <row r="148" customFormat="false" ht="12.75" hidden="false" customHeight="false" outlineLevel="0" collapsed="false">
      <c r="C148" s="11"/>
      <c r="D148" s="11"/>
    </row>
    <row r="149" customFormat="false" ht="12.75" hidden="false" customHeight="false" outlineLevel="0" collapsed="false">
      <c r="C149" s="11"/>
      <c r="D149" s="11"/>
    </row>
    <row r="150" customFormat="false" ht="12.75" hidden="false" customHeight="false" outlineLevel="0" collapsed="false">
      <c r="C150" s="11"/>
      <c r="D150" s="11"/>
    </row>
    <row r="151" customFormat="false" ht="12.75" hidden="false" customHeight="false" outlineLevel="0" collapsed="false">
      <c r="C151" s="11"/>
      <c r="D151" s="11"/>
    </row>
    <row r="152" customFormat="false" ht="12.75" hidden="false" customHeight="false" outlineLevel="0" collapsed="false">
      <c r="C152" s="11"/>
      <c r="D152" s="11"/>
    </row>
    <row r="153" customFormat="false" ht="12.75" hidden="false" customHeight="false" outlineLevel="0" collapsed="false">
      <c r="C153" s="11"/>
      <c r="D153" s="11"/>
    </row>
    <row r="154" customFormat="false" ht="12.75" hidden="false" customHeight="false" outlineLevel="0" collapsed="false">
      <c r="C154" s="11"/>
      <c r="D154" s="11"/>
    </row>
    <row r="155" customFormat="false" ht="12.75" hidden="false" customHeight="false" outlineLevel="0" collapsed="false">
      <c r="C155" s="11"/>
      <c r="D155" s="11"/>
    </row>
    <row r="156" customFormat="false" ht="12.75" hidden="false" customHeight="false" outlineLevel="0" collapsed="false">
      <c r="C156" s="11"/>
      <c r="D156" s="11"/>
    </row>
    <row r="157" customFormat="false" ht="12.75" hidden="false" customHeight="false" outlineLevel="0" collapsed="false">
      <c r="C157" s="11"/>
      <c r="D157" s="11"/>
    </row>
    <row r="158" customFormat="false" ht="12.75" hidden="false" customHeight="false" outlineLevel="0" collapsed="false">
      <c r="C158" s="11"/>
      <c r="D158" s="11"/>
    </row>
    <row r="159" customFormat="false" ht="12.75" hidden="false" customHeight="false" outlineLevel="0" collapsed="false">
      <c r="C159" s="11"/>
      <c r="D159" s="11"/>
    </row>
  </sheetData>
  <mergeCells count="4">
    <mergeCell ref="A1:B1"/>
    <mergeCell ref="A2:B2"/>
    <mergeCell ref="A3:B3"/>
    <mergeCell ref="C31:Q31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K6" activeCellId="0" sqref="K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273</v>
      </c>
      <c r="B1" s="0" t="n">
        <v>0.095</v>
      </c>
    </row>
    <row r="2" customFormat="false" ht="12.75" hidden="false" customHeight="false" outlineLevel="0" collapsed="false">
      <c r="A2" s="0" t="s">
        <v>89</v>
      </c>
      <c r="B2" s="266" t="n">
        <v>37257</v>
      </c>
      <c r="C2" s="266" t="n">
        <v>37288</v>
      </c>
      <c r="D2" s="266" t="n">
        <v>37316</v>
      </c>
      <c r="E2" s="266" t="n">
        <v>37347</v>
      </c>
      <c r="F2" s="266" t="n">
        <v>37377</v>
      </c>
      <c r="G2" s="266" t="n">
        <v>37408</v>
      </c>
      <c r="H2" s="266" t="n">
        <v>37438</v>
      </c>
      <c r="I2" s="266" t="n">
        <v>37469</v>
      </c>
      <c r="J2" s="266" t="n">
        <v>37500</v>
      </c>
      <c r="K2" s="266" t="n">
        <v>37530</v>
      </c>
      <c r="L2" s="266" t="n">
        <v>37561</v>
      </c>
      <c r="M2" s="266" t="n">
        <v>37591</v>
      </c>
      <c r="N2" s="56"/>
    </row>
    <row r="3" customFormat="false" ht="12.75" hidden="false" customHeight="false" outlineLevel="0" collapsed="false">
      <c r="A3" s="0" t="s">
        <v>274</v>
      </c>
      <c r="B3" s="56" t="n">
        <f aca="false">IF(B2=assumptions!$B$8,-DCF!$C$11,0)</f>
        <v>0</v>
      </c>
      <c r="C3" s="56" t="n">
        <f aca="false">IF(C2=assumptions!$B$8,-DCF!$C$11,0)</f>
        <v>0</v>
      </c>
      <c r="D3" s="56" t="n">
        <f aca="false">IF(D2=assumptions!$B$8,-DCF!$C$11,0)</f>
        <v>0</v>
      </c>
      <c r="E3" s="56" t="n">
        <f aca="false">IF(E2=assumptions!$B$8,-DCF!$C$11,0)</f>
        <v>0</v>
      </c>
      <c r="F3" s="56" t="n">
        <f aca="false">IF(F2=assumptions!$B$8,-DCF!$C$11,0)</f>
        <v>0</v>
      </c>
      <c r="G3" s="56" t="n">
        <f aca="false">IF(G2=assumptions!$B$8,-DCF!$C$11,0)</f>
        <v>0</v>
      </c>
      <c r="H3" s="56" t="n">
        <f aca="false">IF(H2=assumptions!$B$8,-DCF!$C$11,0)</f>
        <v>0</v>
      </c>
      <c r="I3" s="56" t="n">
        <f aca="false">IF(I2=assumptions!$B$8,-DCF!$C$11,0)</f>
        <v>0</v>
      </c>
      <c r="J3" s="56" t="n">
        <f aca="false">IF(J2=assumptions!$B$8,-DCF!$C$11,0)</f>
        <v>0</v>
      </c>
      <c r="K3" s="56" t="n">
        <f aca="false">IF(K2=assumptions!$B$8,-DCF!$C$17,0)</f>
        <v>-67400</v>
      </c>
      <c r="L3" s="56" t="n">
        <f aca="false">IF(L2=assumptions!$B$8,-DCF!$C$11,0)</f>
        <v>0</v>
      </c>
      <c r="M3" s="56" t="n">
        <f aca="false">IF(M2=assumptions!$B$8,-DCF!$C$11,0)</f>
        <v>0</v>
      </c>
      <c r="N3" s="56"/>
    </row>
    <row r="4" customFormat="false" ht="12.75" hidden="false" customHeight="false" outlineLevel="0" collapsed="false">
      <c r="A4" s="45" t="s">
        <v>275</v>
      </c>
      <c r="B4" s="45" t="n">
        <f aca="false">IF(B3&lt;&gt;0,+B3,0)</f>
        <v>0</v>
      </c>
      <c r="C4" s="45" t="n">
        <f aca="false">IF(C3&lt;&gt;0,+C3,B8)</f>
        <v>0</v>
      </c>
      <c r="D4" s="45" t="n">
        <f aca="false">IF(D3&lt;&gt;0,+D3,C8)</f>
        <v>0</v>
      </c>
      <c r="E4" s="45" t="n">
        <f aca="false">IF(E3&lt;&gt;0,+E3,D8)</f>
        <v>0</v>
      </c>
      <c r="F4" s="45" t="n">
        <f aca="false">IF(F3&lt;&gt;0,+F3,E8)</f>
        <v>0</v>
      </c>
      <c r="G4" s="45" t="n">
        <f aca="false">IF(G3&lt;&gt;0,+G3,F8)</f>
        <v>0</v>
      </c>
      <c r="H4" s="45" t="n">
        <f aca="false">IF(H3&lt;&gt;0,+H3,G8)</f>
        <v>0</v>
      </c>
      <c r="I4" s="45" t="n">
        <f aca="false">IF(I3&lt;&gt;0,+I3,H8)</f>
        <v>0</v>
      </c>
      <c r="J4" s="45" t="n">
        <f aca="false">IF(J3&lt;&gt;0,+J3,I8)</f>
        <v>0</v>
      </c>
      <c r="K4" s="45" t="n">
        <f aca="false">IF(K3&lt;&gt;0,+K3,J8)</f>
        <v>-67400</v>
      </c>
      <c r="L4" s="45" t="n">
        <f aca="false">IF(L3&lt;&gt;0,+L3,K8)</f>
        <v>-66931.7858453049</v>
      </c>
      <c r="M4" s="45" t="n">
        <f aca="false">IF(M3&lt;&gt;0,+M3,L8)</f>
        <v>-66459.8649952184</v>
      </c>
      <c r="N4" s="45"/>
      <c r="O4" s="45"/>
    </row>
    <row r="5" customFormat="false" ht="12.75" hidden="false" customHeight="false" outlineLevel="0" collapsed="false">
      <c r="A5" s="45" t="s">
        <v>276</v>
      </c>
      <c r="B5" s="45" t="n">
        <f aca="false">IF(+B3&lt;&gt;0,+DCF!$D$60/12,0)</f>
        <v>0</v>
      </c>
      <c r="C5" s="45" t="n">
        <f aca="false">IF(+C3&lt;&gt;0,+DCF!$D$60/12,+B5)</f>
        <v>0</v>
      </c>
      <c r="D5" s="45" t="n">
        <f aca="false">IF(+D3&lt;&gt;0,+DCF!$D$60/12,+C5)</f>
        <v>0</v>
      </c>
      <c r="E5" s="45" t="n">
        <f aca="false">IF(+E3&lt;&gt;0,+DCF!$D$60/12,+D5)</f>
        <v>0</v>
      </c>
      <c r="F5" s="45" t="n">
        <f aca="false">IF(+F3&lt;&gt;0,+DCF!$D$60/12,+E5)</f>
        <v>0</v>
      </c>
      <c r="G5" s="45" t="n">
        <f aca="false">IF(+G3&lt;&gt;0,+DCF!$D$60/12,+F5)</f>
        <v>0</v>
      </c>
      <c r="H5" s="45" t="n">
        <f aca="false">IF(+H3&lt;&gt;0,+DCF!$D$60/12,+G5)</f>
        <v>0</v>
      </c>
      <c r="I5" s="45" t="n">
        <f aca="false">IF(+I3&lt;&gt;0,+DCF!$D$60/12,+H5)</f>
        <v>0</v>
      </c>
      <c r="J5" s="45" t="n">
        <f aca="false">IF(+J3&lt;&gt;0,+DCF!$D$60/12,+I5)</f>
        <v>0</v>
      </c>
      <c r="K5" s="45" t="n">
        <f aca="false">IF(+K3&lt;&gt;0,+DCF!$D$60/12,+J5)</f>
        <v>993.928884360607</v>
      </c>
      <c r="L5" s="45" t="n">
        <f aca="false">IF(+L3&lt;&gt;0,+DCF!$D$60/12,+K5)</f>
        <v>993.928884360607</v>
      </c>
      <c r="M5" s="45" t="n">
        <f aca="false">IF(+M3&lt;&gt;0,+DCF!$D$60/12,+L5)</f>
        <v>993.928884360607</v>
      </c>
      <c r="N5" s="45"/>
      <c r="O5" s="45"/>
    </row>
    <row r="6" customFormat="false" ht="12.75" hidden="false" customHeight="false" outlineLevel="0" collapsed="false">
      <c r="A6" s="45" t="s">
        <v>277</v>
      </c>
      <c r="B6" s="45" t="n">
        <f aca="false">+B5+B4</f>
        <v>0</v>
      </c>
      <c r="C6" s="45" t="n">
        <f aca="false">+C5+C4</f>
        <v>0</v>
      </c>
      <c r="D6" s="45" t="n">
        <f aca="false">+D5+D4</f>
        <v>0</v>
      </c>
      <c r="E6" s="45" t="n">
        <f aca="false">+E5+E4</f>
        <v>0</v>
      </c>
      <c r="F6" s="45" t="n">
        <f aca="false">+F5+F4</f>
        <v>0</v>
      </c>
      <c r="G6" s="45" t="n">
        <f aca="false">+G5+G4</f>
        <v>0</v>
      </c>
      <c r="H6" s="45" t="n">
        <f aca="false">+H5+H4</f>
        <v>0</v>
      </c>
      <c r="I6" s="45" t="n">
        <f aca="false">+I5+I4</f>
        <v>0</v>
      </c>
      <c r="J6" s="45" t="n">
        <f aca="false">+J5+J4</f>
        <v>0</v>
      </c>
      <c r="K6" s="45" t="n">
        <f aca="false">+K5+K4</f>
        <v>-66406.0711156394</v>
      </c>
      <c r="L6" s="45" t="n">
        <f aca="false">+L5+L4</f>
        <v>-65937.8569609443</v>
      </c>
      <c r="M6" s="45" t="n">
        <f aca="false">+M5+M4</f>
        <v>-65465.9361108578</v>
      </c>
      <c r="N6" s="45"/>
      <c r="O6" s="45"/>
    </row>
    <row r="7" customFormat="false" ht="12.75" hidden="false" customHeight="false" outlineLevel="0" collapsed="false">
      <c r="A7" s="45" t="s">
        <v>278</v>
      </c>
      <c r="B7" s="45" t="n">
        <f aca="false">+B6*$B$1/12</f>
        <v>0</v>
      </c>
      <c r="C7" s="45" t="n">
        <f aca="false">+C6*$B$1/12</f>
        <v>0</v>
      </c>
      <c r="D7" s="45" t="n">
        <f aca="false">+D6*$B$1/12</f>
        <v>0</v>
      </c>
      <c r="E7" s="45" t="n">
        <f aca="false">+E6*$B$1/12</f>
        <v>0</v>
      </c>
      <c r="F7" s="45" t="n">
        <f aca="false">+F6*$B$1/12</f>
        <v>0</v>
      </c>
      <c r="G7" s="45" t="n">
        <f aca="false">+G6*$B$1/12</f>
        <v>0</v>
      </c>
      <c r="H7" s="45" t="n">
        <f aca="false">+H6*$B$1/12</f>
        <v>0</v>
      </c>
      <c r="I7" s="45" t="n">
        <f aca="false">+I6*$B$1/12</f>
        <v>0</v>
      </c>
      <c r="J7" s="45" t="n">
        <f aca="false">+J6*$B$1/12</f>
        <v>0</v>
      </c>
      <c r="K7" s="45" t="n">
        <f aca="false">+K6*$B$1/12</f>
        <v>-525.714729665479</v>
      </c>
      <c r="L7" s="45" t="n">
        <f aca="false">+L6*$B$1/12</f>
        <v>-522.008034274142</v>
      </c>
      <c r="M7" s="45" t="n">
        <f aca="false">+M6*$B$1/12</f>
        <v>-518.271994210958</v>
      </c>
      <c r="N7" s="63" t="n">
        <f aca="false">SUM(B7:M7)</f>
        <v>-1565.99475815058</v>
      </c>
      <c r="O7" s="45"/>
    </row>
    <row r="8" customFormat="false" ht="12.75" hidden="false" customHeight="false" outlineLevel="0" collapsed="false">
      <c r="A8" s="45" t="s">
        <v>279</v>
      </c>
      <c r="B8" s="45" t="n">
        <f aca="false">+B7+B6</f>
        <v>0</v>
      </c>
      <c r="C8" s="45" t="n">
        <f aca="false">+C7+C6</f>
        <v>0</v>
      </c>
      <c r="D8" s="45" t="n">
        <f aca="false">+D7+D6</f>
        <v>0</v>
      </c>
      <c r="E8" s="45" t="n">
        <f aca="false">+E7+E6</f>
        <v>0</v>
      </c>
      <c r="F8" s="45" t="n">
        <f aca="false">+F7+F6</f>
        <v>0</v>
      </c>
      <c r="G8" s="45" t="n">
        <f aca="false">+G7+G6</f>
        <v>0</v>
      </c>
      <c r="H8" s="45" t="n">
        <f aca="false">+H7+H6</f>
        <v>0</v>
      </c>
      <c r="I8" s="45" t="n">
        <f aca="false">+I7+I6</f>
        <v>0</v>
      </c>
      <c r="J8" s="45" t="n">
        <f aca="false">+J7+J6</f>
        <v>0</v>
      </c>
      <c r="K8" s="45" t="n">
        <f aca="false">+K7+K6</f>
        <v>-66931.7858453049</v>
      </c>
      <c r="L8" s="45" t="n">
        <f aca="false">+L7+L6</f>
        <v>-66459.8649952184</v>
      </c>
      <c r="M8" s="45" t="n">
        <f aca="false">+M7+M6</f>
        <v>-65984.2081050688</v>
      </c>
      <c r="N8" s="45"/>
      <c r="O8" s="45"/>
    </row>
    <row r="9" customFormat="false" ht="12.75" hidden="false" customHeight="false" outlineLevel="0" collapsed="false">
      <c r="A9" s="45"/>
      <c r="B9" s="45"/>
      <c r="C9" s="267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customFormat="false" ht="12.75" hidden="false" customHeight="false" outlineLevel="0" collapsed="false">
      <c r="A10" s="45"/>
      <c r="B10" s="268" t="n">
        <f aca="false">+B11-assumptions!$B$8</f>
        <v>92</v>
      </c>
      <c r="C10" s="268" t="n">
        <f aca="false">+C11-assumptions!$B$8</f>
        <v>123</v>
      </c>
      <c r="D10" s="268" t="n">
        <f aca="false">+D11-assumptions!$B$8</f>
        <v>151</v>
      </c>
      <c r="E10" s="268" t="n">
        <f aca="false">+E11-assumptions!$B$8</f>
        <v>182</v>
      </c>
      <c r="F10" s="268" t="n">
        <f aca="false">+F11-assumptions!$B$8</f>
        <v>212</v>
      </c>
      <c r="G10" s="268" t="n">
        <f aca="false">+G11-assumptions!$B$8</f>
        <v>243</v>
      </c>
      <c r="H10" s="268" t="n">
        <f aca="false">+H11-assumptions!$B$8</f>
        <v>273</v>
      </c>
      <c r="I10" s="268" t="n">
        <f aca="false">+I11-assumptions!$B$8</f>
        <v>304</v>
      </c>
      <c r="J10" s="268" t="n">
        <f aca="false">+J11-assumptions!$B$8</f>
        <v>335</v>
      </c>
      <c r="K10" s="268" t="n">
        <f aca="false">+K11-assumptions!$B$8</f>
        <v>365</v>
      </c>
      <c r="L10" s="268" t="n">
        <f aca="false">+L11-assumptions!$B$8</f>
        <v>396</v>
      </c>
      <c r="M10" s="268" t="n">
        <f aca="false">+M11-assumptions!$B$8</f>
        <v>426</v>
      </c>
      <c r="N10" s="45"/>
      <c r="O10" s="45"/>
    </row>
    <row r="11" customFormat="false" ht="12.75" hidden="false" customHeight="false" outlineLevel="0" collapsed="false">
      <c r="A11" s="0" t="s">
        <v>90</v>
      </c>
      <c r="B11" s="266" t="n">
        <f aca="false">EDATE(B2,12)</f>
        <v>37622</v>
      </c>
      <c r="C11" s="266" t="n">
        <f aca="false">EDATE(C2,12)</f>
        <v>37653</v>
      </c>
      <c r="D11" s="266" t="n">
        <f aca="false">EDATE(D2,12)</f>
        <v>37681</v>
      </c>
      <c r="E11" s="266" t="n">
        <f aca="false">EDATE(E2,12)</f>
        <v>37712</v>
      </c>
      <c r="F11" s="266" t="n">
        <f aca="false">EDATE(F2,12)</f>
        <v>37742</v>
      </c>
      <c r="G11" s="266" t="n">
        <f aca="false">EDATE(G2,12)</f>
        <v>37773</v>
      </c>
      <c r="H11" s="266" t="n">
        <f aca="false">EDATE(H2,12)</f>
        <v>37803</v>
      </c>
      <c r="I11" s="266" t="n">
        <f aca="false">EDATE(I2,12)</f>
        <v>37834</v>
      </c>
      <c r="J11" s="266" t="n">
        <f aca="false">EDATE(J2,12)</f>
        <v>37865</v>
      </c>
      <c r="K11" s="266" t="n">
        <f aca="false">EDATE(K2,12)</f>
        <v>37895</v>
      </c>
      <c r="L11" s="266" t="n">
        <f aca="false">EDATE(L2,12)</f>
        <v>37926</v>
      </c>
      <c r="M11" s="266" t="n">
        <f aca="false">EDATE(M2,12)</f>
        <v>37956</v>
      </c>
      <c r="N11" s="45"/>
      <c r="O11" s="45"/>
    </row>
    <row r="12" customFormat="false" ht="12.75" hidden="false" customHeight="false" outlineLevel="0" collapsed="false">
      <c r="A12" s="45" t="s">
        <v>275</v>
      </c>
      <c r="B12" s="45" t="n">
        <f aca="false">+M8</f>
        <v>-65984.2081050688</v>
      </c>
      <c r="C12" s="45" t="n">
        <f aca="false">+B16</f>
        <v>-65504.7855978721</v>
      </c>
      <c r="D12" s="45" t="n">
        <f aca="false">+C16</f>
        <v>-65021.5676624935</v>
      </c>
      <c r="E12" s="45" t="n">
        <f aca="false">+D16</f>
        <v>-64534.5242517931</v>
      </c>
      <c r="F12" s="45" t="n">
        <f aca="false">+E16</f>
        <v>-64043.625080758</v>
      </c>
      <c r="G12" s="45" t="n">
        <f aca="false">+F16</f>
        <v>-63548.8396246188</v>
      </c>
      <c r="H12" s="45" t="n">
        <f aca="false">+G16</f>
        <v>-63050.1371169519</v>
      </c>
      <c r="I12" s="45" t="n">
        <f aca="false">+H16</f>
        <v>-61059.3599837211</v>
      </c>
      <c r="J12" s="45" t="n">
        <f aca="false">+I16</f>
        <v>-60540.9490955638</v>
      </c>
      <c r="K12" s="45" t="n">
        <f aca="false">+J16</f>
        <v>-60018.4341212085</v>
      </c>
      <c r="L12" s="45" t="n">
        <f aca="false">+K16</f>
        <v>-59415.2449761273</v>
      </c>
      <c r="M12" s="45" t="n">
        <f aca="false">+L16</f>
        <v>-58807.2805836475</v>
      </c>
      <c r="N12" s="45"/>
      <c r="O12" s="45"/>
    </row>
    <row r="13" customFormat="false" ht="12.75" hidden="false" customHeight="false" outlineLevel="0" collapsed="false">
      <c r="A13" s="45" t="s">
        <v>276</v>
      </c>
      <c r="B13" s="45" t="n">
        <f aca="false">IF(+B10&lt;365,+interest!M5,+DCF!$E$60/12)</f>
        <v>993.928884360607</v>
      </c>
      <c r="C13" s="45" t="n">
        <f aca="false">IF(+C10&lt;365,+B13,+DCF!$E$60/12)</f>
        <v>993.928884360607</v>
      </c>
      <c r="D13" s="45" t="n">
        <f aca="false">IF(+D10&lt;365,+C13,+DCF!$E$60/12)</f>
        <v>993.928884360607</v>
      </c>
      <c r="E13" s="45" t="n">
        <f aca="false">IF(+E10&lt;365,+D13,+DCF!$E$60/12)</f>
        <v>993.928884360607</v>
      </c>
      <c r="F13" s="45" t="n">
        <f aca="false">IF(+F10&lt;365,+E13,+DCF!$E$60/12)</f>
        <v>993.928884360607</v>
      </c>
      <c r="G13" s="45" t="n">
        <f aca="false">IF(+G10&lt;365,+F13,+DCF!$E$60/12)</f>
        <v>993.928884360607</v>
      </c>
      <c r="H13" s="45" t="n">
        <f aca="false">IF(+H10&lt;365,+G13,+DCF!$E$60/12)</f>
        <v>993.928884360607</v>
      </c>
      <c r="I13" s="45" t="n">
        <f aca="false">IF(+I10&lt;365,+H13,+DCF!$E$60/12)</f>
        <v>993.928884360607</v>
      </c>
      <c r="J13" s="45" t="n">
        <f aca="false">IF(+J10&lt;365,+I13,+DCF!$E$60/12)</f>
        <v>993.928884360607</v>
      </c>
      <c r="K13" s="45" t="n">
        <f aca="false">IF(+K10&lt;365,+J13,+DCF!$E$60/12)</f>
        <v>1069.86531479867</v>
      </c>
      <c r="L13" s="45" t="n">
        <f aca="false">IF(+L10&lt;365,+K13,+DCF!$E$60/12)</f>
        <v>1069.86531479867</v>
      </c>
      <c r="M13" s="45" t="n">
        <f aca="false">IF(+M10&lt;365,+L13,+DCF!$E$60/12)</f>
        <v>1069.86531479867</v>
      </c>
      <c r="N13" s="45"/>
      <c r="O13" s="45"/>
    </row>
    <row r="14" customFormat="false" ht="12.75" hidden="false" customHeight="false" outlineLevel="0" collapsed="false">
      <c r="A14" s="45" t="s">
        <v>277</v>
      </c>
      <c r="B14" s="45" t="n">
        <f aca="false">+B13+B12</f>
        <v>-64990.2792207082</v>
      </c>
      <c r="C14" s="45" t="n">
        <f aca="false">+C13+C12</f>
        <v>-64510.8567135115</v>
      </c>
      <c r="D14" s="45" t="n">
        <f aca="false">+D13+D12</f>
        <v>-64027.6387781328</v>
      </c>
      <c r="E14" s="45" t="n">
        <f aca="false">+E13+E12</f>
        <v>-63540.5953674325</v>
      </c>
      <c r="F14" s="45" t="n">
        <f aca="false">+F13+F12</f>
        <v>-63049.6961963974</v>
      </c>
      <c r="G14" s="45" t="n">
        <f aca="false">+G13+G12</f>
        <v>-62554.9107402582</v>
      </c>
      <c r="H14" s="45" t="n">
        <f aca="false">+H13+H12</f>
        <v>-62056.2082325913</v>
      </c>
      <c r="I14" s="45" t="n">
        <f aca="false">+I13+I12</f>
        <v>-60065.4310993605</v>
      </c>
      <c r="J14" s="45" t="n">
        <f aca="false">+J13+J12</f>
        <v>-59547.0202112032</v>
      </c>
      <c r="K14" s="45" t="n">
        <f aca="false">+K13+K12</f>
        <v>-58948.5688064099</v>
      </c>
      <c r="L14" s="45" t="n">
        <f aca="false">+L13+L12</f>
        <v>-58345.3796613286</v>
      </c>
      <c r="M14" s="45" t="n">
        <f aca="false">+M13+M12</f>
        <v>-57737.4152688488</v>
      </c>
      <c r="N14" s="45"/>
      <c r="O14" s="45"/>
    </row>
    <row r="15" customFormat="false" ht="12.75" hidden="false" customHeight="false" outlineLevel="0" collapsed="false">
      <c r="A15" s="45" t="s">
        <v>278</v>
      </c>
      <c r="B15" s="45" t="n">
        <f aca="false">+B14*+$B$1/12</f>
        <v>-514.50637716394</v>
      </c>
      <c r="C15" s="45" t="n">
        <f aca="false">+C14*+$B$1/12</f>
        <v>-510.710948981966</v>
      </c>
      <c r="D15" s="45" t="n">
        <f aca="false">+D14*+$B$1/12</f>
        <v>-506.885473660218</v>
      </c>
      <c r="E15" s="45" t="n">
        <f aca="false">+E14*+$B$1/12</f>
        <v>-503.029713325507</v>
      </c>
      <c r="F15" s="45" t="n">
        <f aca="false">+F14*+$B$1/12</f>
        <v>-499.143428221479</v>
      </c>
      <c r="G15" s="45" t="n">
        <f aca="false">+G14*+$B$1/12</f>
        <v>-495.226376693711</v>
      </c>
      <c r="H15" s="45" t="n">
        <f aca="false">AVERAGE([4]data1cf!$B$2:$B$1001)/12</f>
        <v>996.848248870238</v>
      </c>
      <c r="I15" s="45" t="n">
        <f aca="false">+I14*+$B$1/12</f>
        <v>-475.517996203271</v>
      </c>
      <c r="J15" s="45" t="n">
        <f aca="false">+J14*+$B$1/12</f>
        <v>-471.413910005358</v>
      </c>
      <c r="K15" s="45" t="n">
        <f aca="false">+K14*+$B$1/12</f>
        <v>-466.676169717411</v>
      </c>
      <c r="L15" s="45" t="n">
        <f aca="false">+L14*+$B$1/12</f>
        <v>-461.900922318851</v>
      </c>
      <c r="M15" s="45" t="n">
        <f aca="false">+M14*+$B$1/12</f>
        <v>-457.087870878386</v>
      </c>
      <c r="N15" s="63" t="n">
        <f aca="false">SUM(B15:M15)</f>
        <v>-4365.25093829986</v>
      </c>
      <c r="O15" s="45"/>
    </row>
    <row r="16" customFormat="false" ht="12.75" hidden="false" customHeight="false" outlineLevel="0" collapsed="false">
      <c r="A16" s="45" t="s">
        <v>279</v>
      </c>
      <c r="B16" s="45" t="n">
        <f aca="false">+B15+B14</f>
        <v>-65504.7855978721</v>
      </c>
      <c r="C16" s="45" t="n">
        <f aca="false">+C15+C14</f>
        <v>-65021.5676624935</v>
      </c>
      <c r="D16" s="45" t="n">
        <f aca="false">+D15+D14</f>
        <v>-64534.5242517931</v>
      </c>
      <c r="E16" s="45" t="n">
        <f aca="false">+E15+E14</f>
        <v>-64043.625080758</v>
      </c>
      <c r="F16" s="45" t="n">
        <f aca="false">+F15+F14</f>
        <v>-63548.8396246188</v>
      </c>
      <c r="G16" s="45" t="n">
        <f aca="false">+G15+G14</f>
        <v>-63050.1371169519</v>
      </c>
      <c r="H16" s="45" t="n">
        <f aca="false">+H15+H14</f>
        <v>-61059.3599837211</v>
      </c>
      <c r="I16" s="45" t="n">
        <f aca="false">+I15+I14</f>
        <v>-60540.9490955638</v>
      </c>
      <c r="J16" s="45" t="n">
        <f aca="false">+J15+J14</f>
        <v>-60018.4341212085</v>
      </c>
      <c r="K16" s="45" t="n">
        <f aca="false">+K15+K14</f>
        <v>-59415.2449761273</v>
      </c>
      <c r="L16" s="45" t="n">
        <f aca="false">+L15+L14</f>
        <v>-58807.2805836475</v>
      </c>
      <c r="M16" s="45" t="n">
        <f aca="false">+M15+M14</f>
        <v>-58194.5031397272</v>
      </c>
      <c r="N16" s="45"/>
      <c r="O16" s="45"/>
    </row>
    <row r="17" customFormat="false" ht="12.75" hidden="false" customHeight="false" outlineLevel="0" collapsed="false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customFormat="false" ht="12.75" hidden="false" customHeight="false" outlineLevel="0" collapsed="false">
      <c r="A18" s="45"/>
      <c r="B18" s="268" t="n">
        <f aca="false">+B10</f>
        <v>92</v>
      </c>
      <c r="C18" s="268" t="n">
        <f aca="false">+C10</f>
        <v>123</v>
      </c>
      <c r="D18" s="268" t="n">
        <f aca="false">+D10</f>
        <v>151</v>
      </c>
      <c r="E18" s="268" t="n">
        <f aca="false">+E10</f>
        <v>182</v>
      </c>
      <c r="F18" s="268" t="n">
        <f aca="false">+F10</f>
        <v>212</v>
      </c>
      <c r="G18" s="268" t="n">
        <f aca="false">+G10</f>
        <v>243</v>
      </c>
      <c r="H18" s="268" t="n">
        <f aca="false">+H10</f>
        <v>273</v>
      </c>
      <c r="I18" s="268" t="n">
        <f aca="false">+I10</f>
        <v>304</v>
      </c>
      <c r="J18" s="268" t="n">
        <f aca="false">+J10</f>
        <v>335</v>
      </c>
      <c r="K18" s="268" t="n">
        <f aca="false">+K10</f>
        <v>365</v>
      </c>
      <c r="L18" s="268" t="n">
        <f aca="false">+L10</f>
        <v>396</v>
      </c>
      <c r="M18" s="268" t="n">
        <f aca="false">+M10</f>
        <v>426</v>
      </c>
      <c r="N18" s="45"/>
      <c r="O18" s="45"/>
    </row>
    <row r="19" customFormat="false" ht="12.75" hidden="false" customHeight="false" outlineLevel="0" collapsed="false">
      <c r="A19" s="0" t="s">
        <v>91</v>
      </c>
      <c r="B19" s="266" t="n">
        <f aca="false">EDATE(B11,12)</f>
        <v>37987</v>
      </c>
      <c r="C19" s="266" t="n">
        <f aca="false">EDATE(C11,12)</f>
        <v>38018</v>
      </c>
      <c r="D19" s="266" t="n">
        <f aca="false">EDATE(D11,12)</f>
        <v>38047</v>
      </c>
      <c r="E19" s="266" t="n">
        <f aca="false">EDATE(E11,12)</f>
        <v>38078</v>
      </c>
      <c r="F19" s="266" t="n">
        <f aca="false">EDATE(F11,12)</f>
        <v>38108</v>
      </c>
      <c r="G19" s="266" t="n">
        <f aca="false">EDATE(G11,12)</f>
        <v>38139</v>
      </c>
      <c r="H19" s="266" t="n">
        <f aca="false">EDATE(H11,12)</f>
        <v>38169</v>
      </c>
      <c r="I19" s="266" t="n">
        <f aca="false">EDATE(I11,12)</f>
        <v>38200</v>
      </c>
      <c r="J19" s="266" t="n">
        <f aca="false">EDATE(J11,12)</f>
        <v>38231</v>
      </c>
      <c r="K19" s="266" t="n">
        <f aca="false">EDATE(K11,12)</f>
        <v>38261</v>
      </c>
      <c r="L19" s="266" t="n">
        <f aca="false">EDATE(L11,12)</f>
        <v>38292</v>
      </c>
      <c r="M19" s="266" t="n">
        <f aca="false">EDATE(M11,12)</f>
        <v>38322</v>
      </c>
      <c r="N19" s="45"/>
      <c r="O19" s="45"/>
    </row>
    <row r="20" customFormat="false" ht="12.75" hidden="false" customHeight="false" outlineLevel="0" collapsed="false">
      <c r="A20" s="45" t="s">
        <v>275</v>
      </c>
      <c r="B20" s="45" t="n">
        <f aca="false">+M16</f>
        <v>-58194.5031397272</v>
      </c>
      <c r="C20" s="45" t="n">
        <f aca="false">+B24</f>
        <v>-57576.8745410425</v>
      </c>
      <c r="D20" s="45" t="n">
        <f aca="false">+C24</f>
        <v>-56954.3563826183</v>
      </c>
      <c r="E20" s="45" t="n">
        <f aca="false">+D24</f>
        <v>-56326.9099554399</v>
      </c>
      <c r="F20" s="45" t="n">
        <f aca="false">+E24</f>
        <v>-55694.4962440463</v>
      </c>
      <c r="G20" s="45" t="n">
        <f aca="false">+F24</f>
        <v>-55057.0759241042</v>
      </c>
      <c r="H20" s="45" t="n">
        <f aca="false">+G24</f>
        <v>-54414.6093599625</v>
      </c>
      <c r="I20" s="45" t="n">
        <f aca="false">+H24</f>
        <v>-53767.0566021881</v>
      </c>
      <c r="J20" s="45" t="n">
        <f aca="false">+I24</f>
        <v>-53114.3773850812</v>
      </c>
      <c r="K20" s="45" t="n">
        <f aca="false">+J24</f>
        <v>-52456.5311241723</v>
      </c>
      <c r="L20" s="45" t="n">
        <f aca="false">+K24</f>
        <v>-51821.8581343706</v>
      </c>
      <c r="M20" s="45" t="n">
        <f aca="false">+L24</f>
        <v>-51182.1606500663</v>
      </c>
      <c r="N20" s="45"/>
      <c r="O20" s="45"/>
    </row>
    <row r="21" customFormat="false" ht="12.75" hidden="false" customHeight="false" outlineLevel="0" collapsed="false">
      <c r="A21" s="45" t="s">
        <v>276</v>
      </c>
      <c r="B21" s="45" t="n">
        <f aca="false">IF(+B18&lt;365,+interest!M13,+DCF!$F$60/12)</f>
        <v>1069.86531479867</v>
      </c>
      <c r="C21" s="45" t="n">
        <f aca="false">IF(C18&lt;365,+B21,+DCF!$F$60/12)</f>
        <v>1069.86531479867</v>
      </c>
      <c r="D21" s="45" t="n">
        <f aca="false">IF(D18&lt;365,+C21,+DCF!$F$60/12)</f>
        <v>1069.86531479867</v>
      </c>
      <c r="E21" s="45" t="n">
        <f aca="false">IF(E18&lt;365,+D21,+DCF!$F$60/12)</f>
        <v>1069.86531479867</v>
      </c>
      <c r="F21" s="45" t="n">
        <f aca="false">IF(F18&lt;365,+E21,+DCF!$F$60/12)</f>
        <v>1069.86531479867</v>
      </c>
      <c r="G21" s="45" t="n">
        <f aca="false">IF(G18&lt;365,+F21,+DCF!$F$60/12)</f>
        <v>1069.86531479867</v>
      </c>
      <c r="H21" s="45" t="n">
        <f aca="false">IF(H18&lt;365,+G21,+DCF!$F$60/12)</f>
        <v>1069.86531479867</v>
      </c>
      <c r="I21" s="45" t="n">
        <f aca="false">IF(I18&lt;365,+H21,+DCF!$F$60/12)</f>
        <v>1069.86531479867</v>
      </c>
      <c r="J21" s="45" t="n">
        <f aca="false">IF(J18&lt;365,+I21,+DCF!$F$60/12)</f>
        <v>1069.86531479867</v>
      </c>
      <c r="K21" s="45" t="n">
        <f aca="false">IF(K18&lt;365,+J21,+DCF!$F$60/12)</f>
        <v>1041.70701400721</v>
      </c>
      <c r="L21" s="45" t="n">
        <f aca="false">IF(L18&lt;365,+K21,+DCF!$F$60/12)</f>
        <v>1041.70701400721</v>
      </c>
      <c r="M21" s="45" t="n">
        <f aca="false">IF(M18&lt;365,+L21,+DCF!$F$60/12)</f>
        <v>1041.70701400721</v>
      </c>
      <c r="N21" s="45"/>
      <c r="O21" s="267"/>
    </row>
    <row r="22" customFormat="false" ht="12.75" hidden="false" customHeight="false" outlineLevel="0" collapsed="false">
      <c r="A22" s="45" t="s">
        <v>277</v>
      </c>
      <c r="B22" s="45" t="n">
        <f aca="false">+B21+B20</f>
        <v>-57124.6378249285</v>
      </c>
      <c r="C22" s="45" t="n">
        <f aca="false">+C21+C20</f>
        <v>-56507.0092262439</v>
      </c>
      <c r="D22" s="45" t="n">
        <f aca="false">+D21+D20</f>
        <v>-55884.4910678197</v>
      </c>
      <c r="E22" s="45" t="n">
        <f aca="false">+E21+E20</f>
        <v>-55257.0446406412</v>
      </c>
      <c r="F22" s="45" t="n">
        <f aca="false">+F21+F20</f>
        <v>-54624.6309292476</v>
      </c>
      <c r="G22" s="45" t="n">
        <f aca="false">+G21+G20</f>
        <v>-53987.2106093055</v>
      </c>
      <c r="H22" s="45" t="n">
        <f aca="false">+H21+H20</f>
        <v>-53344.7440451639</v>
      </c>
      <c r="I22" s="45" t="n">
        <f aca="false">+I21+I20</f>
        <v>-52697.1912873894</v>
      </c>
      <c r="J22" s="45" t="n">
        <f aca="false">+J21+J20</f>
        <v>-52044.5120702826</v>
      </c>
      <c r="K22" s="45" t="n">
        <f aca="false">+K21+K20</f>
        <v>-51414.8241101651</v>
      </c>
      <c r="L22" s="45" t="n">
        <f aca="false">+L21+L20</f>
        <v>-50780.1511203634</v>
      </c>
      <c r="M22" s="45" t="n">
        <f aca="false">+M21+M20</f>
        <v>-50140.4536360591</v>
      </c>
      <c r="N22" s="45"/>
      <c r="O22" s="45"/>
    </row>
    <row r="23" customFormat="false" ht="12.75" hidden="false" customHeight="false" outlineLevel="0" collapsed="false">
      <c r="A23" s="45" t="s">
        <v>278</v>
      </c>
      <c r="B23" s="45" t="n">
        <f aca="false">+B22*+$B$1/12</f>
        <v>-452.236716114018</v>
      </c>
      <c r="C23" s="45" t="n">
        <f aca="false">+C22*+$B$1/12</f>
        <v>-447.347156374431</v>
      </c>
      <c r="D23" s="45" t="n">
        <f aca="false">+D22*+$B$1/12</f>
        <v>-442.418887620239</v>
      </c>
      <c r="E23" s="45" t="n">
        <f aca="false">+E22*+$B$1/12</f>
        <v>-437.451603405076</v>
      </c>
      <c r="F23" s="45" t="n">
        <f aca="false">+F22*+$B$1/12</f>
        <v>-432.444994856544</v>
      </c>
      <c r="G23" s="45" t="n">
        <f aca="false">+G22*+$B$1/12</f>
        <v>-427.398750657002</v>
      </c>
      <c r="H23" s="45" t="n">
        <f aca="false">+H22*+$B$1/12</f>
        <v>-422.312557024214</v>
      </c>
      <c r="I23" s="45" t="n">
        <f aca="false">+I22*+$B$1/12</f>
        <v>-417.186097691833</v>
      </c>
      <c r="J23" s="45" t="n">
        <f aca="false">+J22*+$B$1/12</f>
        <v>-412.019053889737</v>
      </c>
      <c r="K23" s="45" t="n">
        <f aca="false">+K22*+$B$1/12</f>
        <v>-407.034024205474</v>
      </c>
      <c r="L23" s="45" t="n">
        <f aca="false">+L22*+$B$1/12</f>
        <v>-402.009529702877</v>
      </c>
      <c r="M23" s="45" t="n">
        <f aca="false">+M22*+$B$1/12</f>
        <v>-396.945257952134</v>
      </c>
      <c r="N23" s="63" t="n">
        <f aca="false">SUM(B23:M23)</f>
        <v>-5096.80462949358</v>
      </c>
      <c r="O23" s="45"/>
    </row>
    <row r="24" customFormat="false" ht="12.75" hidden="false" customHeight="false" outlineLevel="0" collapsed="false">
      <c r="A24" s="45" t="s">
        <v>279</v>
      </c>
      <c r="B24" s="45" t="n">
        <f aca="false">+B23+B22</f>
        <v>-57576.8745410425</v>
      </c>
      <c r="C24" s="45" t="n">
        <f aca="false">+C23+C22</f>
        <v>-56954.3563826183</v>
      </c>
      <c r="D24" s="45" t="n">
        <f aca="false">+D23+D22</f>
        <v>-56326.9099554399</v>
      </c>
      <c r="E24" s="45" t="n">
        <f aca="false">+E23+E22</f>
        <v>-55694.4962440463</v>
      </c>
      <c r="F24" s="45" t="n">
        <f aca="false">+F23+F22</f>
        <v>-55057.0759241042</v>
      </c>
      <c r="G24" s="45" t="n">
        <f aca="false">+G23+G22</f>
        <v>-54414.6093599625</v>
      </c>
      <c r="H24" s="45" t="n">
        <f aca="false">+H23+H22</f>
        <v>-53767.0566021881</v>
      </c>
      <c r="I24" s="45" t="n">
        <f aca="false">+I23+I22</f>
        <v>-53114.3773850812</v>
      </c>
      <c r="J24" s="45" t="n">
        <f aca="false">+J23+J22</f>
        <v>-52456.5311241723</v>
      </c>
      <c r="K24" s="45" t="n">
        <f aca="false">+K23+K22</f>
        <v>-51821.8581343706</v>
      </c>
      <c r="L24" s="45" t="n">
        <f aca="false">+L23+L22</f>
        <v>-51182.1606500663</v>
      </c>
      <c r="M24" s="45" t="n">
        <f aca="false">+M23+M22</f>
        <v>-50537.3988940112</v>
      </c>
      <c r="N24" s="45"/>
      <c r="O24" s="45"/>
    </row>
    <row r="25" customFormat="false" ht="12.75" hidden="false" customHeight="false" outlineLevel="0" collapsed="false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customFormat="false" ht="12.75" hidden="false" customHeight="false" outlineLevel="0" collapsed="false">
      <c r="A26" s="45"/>
      <c r="B26" s="269" t="n">
        <f aca="false">+B18</f>
        <v>92</v>
      </c>
      <c r="C26" s="269" t="n">
        <f aca="false">+C18</f>
        <v>123</v>
      </c>
      <c r="D26" s="269" t="n">
        <f aca="false">+D18</f>
        <v>151</v>
      </c>
      <c r="E26" s="269" t="n">
        <f aca="false">+E18</f>
        <v>182</v>
      </c>
      <c r="F26" s="269" t="n">
        <f aca="false">+F18</f>
        <v>212</v>
      </c>
      <c r="G26" s="269" t="n">
        <f aca="false">+G18</f>
        <v>243</v>
      </c>
      <c r="H26" s="269" t="n">
        <f aca="false">+H18</f>
        <v>273</v>
      </c>
      <c r="I26" s="269" t="n">
        <f aca="false">+I18</f>
        <v>304</v>
      </c>
      <c r="J26" s="269" t="n">
        <f aca="false">+J18</f>
        <v>335</v>
      </c>
      <c r="K26" s="269" t="n">
        <f aca="false">+K18</f>
        <v>365</v>
      </c>
      <c r="L26" s="269" t="n">
        <f aca="false">+L18</f>
        <v>396</v>
      </c>
      <c r="M26" s="269" t="n">
        <f aca="false">+M18</f>
        <v>426</v>
      </c>
      <c r="N26" s="45"/>
      <c r="O26" s="45"/>
    </row>
    <row r="27" customFormat="false" ht="12.75" hidden="false" customHeight="false" outlineLevel="0" collapsed="false">
      <c r="A27" s="0" t="s">
        <v>92</v>
      </c>
      <c r="B27" s="266" t="n">
        <f aca="false">EDATE(B19,12)</f>
        <v>38353</v>
      </c>
      <c r="C27" s="266" t="n">
        <f aca="false">EDATE(C19,12)</f>
        <v>38384</v>
      </c>
      <c r="D27" s="266" t="n">
        <f aca="false">EDATE(D19,12)</f>
        <v>38412</v>
      </c>
      <c r="E27" s="266" t="n">
        <f aca="false">EDATE(E19,12)</f>
        <v>38443</v>
      </c>
      <c r="F27" s="266" t="n">
        <f aca="false">EDATE(F19,12)</f>
        <v>38473</v>
      </c>
      <c r="G27" s="266" t="n">
        <f aca="false">EDATE(G19,12)</f>
        <v>38504</v>
      </c>
      <c r="H27" s="266" t="n">
        <f aca="false">EDATE(H19,12)</f>
        <v>38534</v>
      </c>
      <c r="I27" s="266" t="n">
        <f aca="false">EDATE(I19,12)</f>
        <v>38565</v>
      </c>
      <c r="J27" s="266" t="n">
        <f aca="false">EDATE(J19,12)</f>
        <v>38596</v>
      </c>
      <c r="K27" s="266" t="n">
        <f aca="false">EDATE(K19,12)</f>
        <v>38626</v>
      </c>
      <c r="L27" s="266" t="n">
        <f aca="false">EDATE(L19,12)</f>
        <v>38657</v>
      </c>
      <c r="M27" s="266" t="n">
        <f aca="false">EDATE(M19,12)</f>
        <v>38687</v>
      </c>
      <c r="N27" s="45"/>
      <c r="O27" s="45"/>
    </row>
    <row r="28" customFormat="false" ht="12.75" hidden="false" customHeight="false" outlineLevel="0" collapsed="false">
      <c r="A28" s="45" t="s">
        <v>275</v>
      </c>
      <c r="B28" s="45" t="n">
        <f aca="false">+M24</f>
        <v>-50537.3988940112</v>
      </c>
      <c r="C28" s="45" t="n">
        <f aca="false">+B32</f>
        <v>-49887.532774054</v>
      </c>
      <c r="D28" s="45" t="n">
        <f aca="false">+C32</f>
        <v>-49232.5218806472</v>
      </c>
      <c r="E28" s="45" t="n">
        <f aca="false">+D32</f>
        <v>-48572.3254843342</v>
      </c>
      <c r="F28" s="45" t="n">
        <f aca="false">+E32</f>
        <v>-47906.9025332171</v>
      </c>
      <c r="G28" s="45" t="n">
        <f aca="false">+F32</f>
        <v>-47236.2116504036</v>
      </c>
      <c r="H28" s="45" t="n">
        <f aca="false">+G32</f>
        <v>-46560.2111314346</v>
      </c>
      <c r="I28" s="45" t="n">
        <f aca="false">+H32</f>
        <v>-45878.8589416904</v>
      </c>
      <c r="J28" s="45" t="n">
        <f aca="false">+I32</f>
        <v>-45192.1127137773</v>
      </c>
      <c r="K28" s="45" t="n">
        <f aca="false">+J32</f>
        <v>-44499.9297448933</v>
      </c>
      <c r="L28" s="45" t="n">
        <f aca="false">+K32</f>
        <v>-43812.277301635</v>
      </c>
      <c r="M28" s="45" t="n">
        <f aca="false">+L32</f>
        <v>-43119.180943201</v>
      </c>
    </row>
    <row r="29" customFormat="false" ht="12.75" hidden="false" customHeight="false" outlineLevel="0" collapsed="false">
      <c r="A29" s="45" t="s">
        <v>276</v>
      </c>
      <c r="B29" s="45" t="n">
        <f aca="false">IF(B26&lt;365,+interest!M21,+DCF!$G$60/12)</f>
        <v>1041.70701400721</v>
      </c>
      <c r="C29" s="45" t="n">
        <f aca="false">IF(+C26&lt;365,+B29,+DCF!$G$60/12)</f>
        <v>1041.70701400721</v>
      </c>
      <c r="D29" s="45" t="n">
        <f aca="false">IF(+D26&lt;365,+C29,+DCF!$G$60/12)</f>
        <v>1041.70701400721</v>
      </c>
      <c r="E29" s="45" t="n">
        <f aca="false">IF(+E26&lt;365,+D29,+DCF!$G$60/12)</f>
        <v>1041.70701400721</v>
      </c>
      <c r="F29" s="45" t="n">
        <f aca="false">IF(+F26&lt;365,+E29,+DCF!$G$60/12)</f>
        <v>1041.70701400721</v>
      </c>
      <c r="G29" s="45" t="n">
        <f aca="false">IF(+G26&lt;365,+F29,+DCF!$G$60/12)</f>
        <v>1041.70701400721</v>
      </c>
      <c r="H29" s="45" t="n">
        <f aca="false">IF(+H26&lt;365,+G29,+DCF!$G$60/12)</f>
        <v>1041.70701400721</v>
      </c>
      <c r="I29" s="45" t="n">
        <f aca="false">IF(+I26&lt;365,+H29,+DCF!$G$60/12)</f>
        <v>1041.70701400721</v>
      </c>
      <c r="J29" s="45" t="n">
        <f aca="false">IF(+J26&lt;365,+I29,+DCF!$G$60/12)</f>
        <v>1041.70701400721</v>
      </c>
      <c r="K29" s="45" t="n">
        <f aca="false">IF(+K26&lt;365,+J29,+DCF!$G$60/12)</f>
        <v>1031.7753323575</v>
      </c>
      <c r="L29" s="45" t="n">
        <f aca="false">IF(+L26&lt;365,+K29,+DCF!$G$60/12)</f>
        <v>1031.7753323575</v>
      </c>
      <c r="M29" s="45" t="n">
        <f aca="false">IF(+M26&lt;365,+L29,+DCF!$G$60/12)</f>
        <v>1031.7753323575</v>
      </c>
    </row>
    <row r="30" customFormat="false" ht="12.75" hidden="false" customHeight="false" outlineLevel="0" collapsed="false">
      <c r="A30" s="45" t="s">
        <v>277</v>
      </c>
      <c r="B30" s="45" t="n">
        <f aca="false">+B29+B28</f>
        <v>-49495.691880004</v>
      </c>
      <c r="C30" s="45" t="n">
        <f aca="false">+C29+C28</f>
        <v>-48845.8257600468</v>
      </c>
      <c r="D30" s="45" t="n">
        <f aca="false">+D29+D28</f>
        <v>-48190.81486664</v>
      </c>
      <c r="E30" s="45" t="n">
        <f aca="false">+E29+E28</f>
        <v>-47530.618470327</v>
      </c>
      <c r="F30" s="45" t="n">
        <f aca="false">+F29+F28</f>
        <v>-46865.1955192099</v>
      </c>
      <c r="G30" s="45" t="n">
        <f aca="false">+G29+G28</f>
        <v>-46194.5046363964</v>
      </c>
      <c r="H30" s="45" t="n">
        <f aca="false">+H29+H28</f>
        <v>-45518.5041174274</v>
      </c>
      <c r="I30" s="45" t="n">
        <f aca="false">+I29+I28</f>
        <v>-44837.1519276831</v>
      </c>
      <c r="J30" s="45" t="n">
        <f aca="false">+J29+J28</f>
        <v>-44150.4056997701</v>
      </c>
      <c r="K30" s="45" t="n">
        <f aca="false">+K29+K28</f>
        <v>-43468.1544125358</v>
      </c>
      <c r="L30" s="45" t="n">
        <f aca="false">+L29+L28</f>
        <v>-42780.5019692775</v>
      </c>
      <c r="M30" s="45" t="n">
        <f aca="false">+M29+M28</f>
        <v>-42087.4056108435</v>
      </c>
    </row>
    <row r="31" customFormat="false" ht="12.75" hidden="false" customHeight="false" outlineLevel="0" collapsed="false">
      <c r="A31" s="45" t="s">
        <v>278</v>
      </c>
      <c r="B31" s="45" t="n">
        <f aca="false">+B30*+$B$1/12</f>
        <v>-391.840894050032</v>
      </c>
      <c r="C31" s="45" t="n">
        <f aca="false">+C30*+$B$1/12</f>
        <v>-386.696120600371</v>
      </c>
      <c r="D31" s="45" t="n">
        <f aca="false">+D30*+$B$1/12</f>
        <v>-381.510617694233</v>
      </c>
      <c r="E31" s="45" t="n">
        <f aca="false">+E30*+$B$1/12</f>
        <v>-376.284062890089</v>
      </c>
      <c r="F31" s="45" t="n">
        <f aca="false">+F30*+$B$1/12</f>
        <v>-371.016131193745</v>
      </c>
      <c r="G31" s="45" t="n">
        <f aca="false">+G30*+$B$1/12</f>
        <v>-365.706495038139</v>
      </c>
      <c r="H31" s="45" t="n">
        <f aca="false">+H30*+$B$1/12</f>
        <v>-360.354824262967</v>
      </c>
      <c r="I31" s="45" t="n">
        <f aca="false">+I30*+$B$1/12</f>
        <v>-354.960786094158</v>
      </c>
      <c r="J31" s="45" t="n">
        <f aca="false">+J30*+$B$1/12</f>
        <v>-349.52404512318</v>
      </c>
      <c r="K31" s="45" t="n">
        <f aca="false">+K30*+$B$1/12</f>
        <v>-344.122889099242</v>
      </c>
      <c r="L31" s="45" t="n">
        <f aca="false">+L30*+$B$1/12</f>
        <v>-338.678973923447</v>
      </c>
      <c r="M31" s="45" t="n">
        <f aca="false">+M30*+$B$1/12</f>
        <v>-333.191961085844</v>
      </c>
      <c r="N31" s="63" t="n">
        <f aca="false">SUM(B31:M31)</f>
        <v>-4353.88780105545</v>
      </c>
    </row>
    <row r="32" customFormat="false" ht="12.75" hidden="false" customHeight="false" outlineLevel="0" collapsed="false">
      <c r="A32" s="45" t="s">
        <v>279</v>
      </c>
      <c r="B32" s="45" t="n">
        <f aca="false">+B31+B30</f>
        <v>-49887.532774054</v>
      </c>
      <c r="C32" s="45" t="n">
        <f aca="false">+C31+C30</f>
        <v>-49232.5218806472</v>
      </c>
      <c r="D32" s="45" t="n">
        <f aca="false">+D31+D30</f>
        <v>-48572.3254843342</v>
      </c>
      <c r="E32" s="45" t="n">
        <f aca="false">+E31+E30</f>
        <v>-47906.9025332171</v>
      </c>
      <c r="F32" s="45" t="n">
        <f aca="false">+F31+F30</f>
        <v>-47236.2116504036</v>
      </c>
      <c r="G32" s="45" t="n">
        <f aca="false">+G31+G30</f>
        <v>-46560.2111314346</v>
      </c>
      <c r="H32" s="45" t="n">
        <f aca="false">+H31+H30</f>
        <v>-45878.8589416904</v>
      </c>
      <c r="I32" s="45" t="n">
        <f aca="false">+I31+I30</f>
        <v>-45192.1127137773</v>
      </c>
      <c r="J32" s="45" t="n">
        <f aca="false">+J31+J30</f>
        <v>-44499.9297448933</v>
      </c>
      <c r="K32" s="45" t="n">
        <f aca="false">+K31+K30</f>
        <v>-43812.277301635</v>
      </c>
      <c r="L32" s="45" t="n">
        <f aca="false">+L31+L30</f>
        <v>-43119.180943201</v>
      </c>
      <c r="M32" s="45" t="n">
        <f aca="false">+M31+M30</f>
        <v>-42420.5975719293</v>
      </c>
      <c r="N32" s="45"/>
      <c r="O32" s="47"/>
    </row>
    <row r="34" customFormat="false" ht="12.75" hidden="false" customHeight="false" outlineLevel="0" collapsed="false">
      <c r="B34" s="269" t="n">
        <f aca="false">+B26</f>
        <v>92</v>
      </c>
      <c r="C34" s="269" t="n">
        <f aca="false">+C26</f>
        <v>123</v>
      </c>
      <c r="D34" s="269" t="n">
        <f aca="false">+D26</f>
        <v>151</v>
      </c>
      <c r="E34" s="269" t="n">
        <f aca="false">+E26</f>
        <v>182</v>
      </c>
      <c r="F34" s="269" t="n">
        <f aca="false">+F26</f>
        <v>212</v>
      </c>
      <c r="G34" s="269" t="n">
        <f aca="false">+G26</f>
        <v>243</v>
      </c>
      <c r="H34" s="269" t="n">
        <f aca="false">+H26</f>
        <v>273</v>
      </c>
      <c r="I34" s="269" t="n">
        <f aca="false">+I26</f>
        <v>304</v>
      </c>
      <c r="J34" s="269" t="n">
        <f aca="false">+J26</f>
        <v>335</v>
      </c>
      <c r="K34" s="269" t="n">
        <f aca="false">+K26</f>
        <v>365</v>
      </c>
      <c r="L34" s="269" t="n">
        <f aca="false">+L26</f>
        <v>396</v>
      </c>
      <c r="M34" s="269" t="n">
        <f aca="false">+M26</f>
        <v>426</v>
      </c>
    </row>
    <row r="35" customFormat="false" ht="12.75" hidden="false" customHeight="false" outlineLevel="0" collapsed="false">
      <c r="A35" s="0" t="s">
        <v>93</v>
      </c>
      <c r="B35" s="266" t="n">
        <f aca="false">EDATE(B27,12)</f>
        <v>38718</v>
      </c>
      <c r="C35" s="266" t="n">
        <f aca="false">EDATE(C27,12)</f>
        <v>38749</v>
      </c>
      <c r="D35" s="266" t="n">
        <f aca="false">EDATE(D27,12)</f>
        <v>38777</v>
      </c>
      <c r="E35" s="266" t="n">
        <f aca="false">EDATE(E27,12)</f>
        <v>38808</v>
      </c>
      <c r="F35" s="266" t="n">
        <f aca="false">EDATE(F27,12)</f>
        <v>38838</v>
      </c>
      <c r="G35" s="266" t="n">
        <f aca="false">EDATE(G27,12)</f>
        <v>38869</v>
      </c>
      <c r="H35" s="266" t="n">
        <f aca="false">EDATE(H27,12)</f>
        <v>38899</v>
      </c>
      <c r="I35" s="266" t="n">
        <f aca="false">EDATE(I27,12)</f>
        <v>38930</v>
      </c>
      <c r="J35" s="266" t="n">
        <f aca="false">EDATE(J27,12)</f>
        <v>38961</v>
      </c>
      <c r="K35" s="266" t="n">
        <f aca="false">EDATE(K27,12)</f>
        <v>38991</v>
      </c>
      <c r="L35" s="266" t="n">
        <f aca="false">EDATE(L27,12)</f>
        <v>39022</v>
      </c>
      <c r="M35" s="266" t="n">
        <f aca="false">EDATE(M27,12)</f>
        <v>39052</v>
      </c>
    </row>
    <row r="36" customFormat="false" ht="12.75" hidden="false" customHeight="false" outlineLevel="0" collapsed="false">
      <c r="A36" s="45" t="s">
        <v>275</v>
      </c>
      <c r="B36" s="45" t="n">
        <f aca="false">+M32</f>
        <v>-42420.5975719293</v>
      </c>
      <c r="C36" s="45" t="n">
        <f aca="false">+B40</f>
        <v>-41716.4837489684</v>
      </c>
      <c r="D36" s="45" t="n">
        <f aca="false">+C40</f>
        <v>-41006.7956915758</v>
      </c>
      <c r="E36" s="45" t="n">
        <f aca="false">+D40</f>
        <v>-40291.4892703954</v>
      </c>
      <c r="F36" s="45" t="n">
        <f aca="false">+E40</f>
        <v>-39570.5200067141</v>
      </c>
      <c r="G36" s="45" t="n">
        <f aca="false">+F40</f>
        <v>-38843.8430696952</v>
      </c>
      <c r="H36" s="45" t="n">
        <f aca="false">+G40</f>
        <v>-38111.4132735916</v>
      </c>
      <c r="I36" s="45" t="n">
        <f aca="false">+H40</f>
        <v>-37373.1850749356</v>
      </c>
      <c r="J36" s="45" t="n">
        <f aca="false">+I40</f>
        <v>-36629.1125697068</v>
      </c>
      <c r="K36" s="45" t="n">
        <f aca="false">+J40</f>
        <v>-35879.1494904783</v>
      </c>
      <c r="L36" s="45" t="n">
        <f aca="false">+K40</f>
        <v>-35146.8456975873</v>
      </c>
      <c r="M36" s="45" t="n">
        <f aca="false">+L40</f>
        <v>-34408.7444996691</v>
      </c>
    </row>
    <row r="37" customFormat="false" ht="12.75" hidden="false" customHeight="false" outlineLevel="0" collapsed="false">
      <c r="A37" s="45" t="s">
        <v>276</v>
      </c>
      <c r="B37" s="45" t="n">
        <f aca="false">IF(+B34&lt;365,+interest!M29,+DCF!$H$60/12)</f>
        <v>1031.7753323575</v>
      </c>
      <c r="C37" s="45" t="n">
        <f aca="false">IF(+C34&lt;365,+B37,+DCF!$H$60/12)</f>
        <v>1031.7753323575</v>
      </c>
      <c r="D37" s="45" t="n">
        <f aca="false">IF(+D34&lt;365,+C37,+DCF!$H$60/12)</f>
        <v>1031.7753323575</v>
      </c>
      <c r="E37" s="45" t="n">
        <f aca="false">IF(+E34&lt;365,+D37,+DCF!$H$60/12)</f>
        <v>1031.7753323575</v>
      </c>
      <c r="F37" s="45" t="n">
        <f aca="false">IF(+F34&lt;365,+E37,+DCF!$H$60/12)</f>
        <v>1031.7753323575</v>
      </c>
      <c r="G37" s="45" t="n">
        <f aca="false">IF(+G34&lt;365,+F37,+DCF!$H$60/12)</f>
        <v>1031.7753323575</v>
      </c>
      <c r="H37" s="45" t="n">
        <f aca="false">IF(+H34&lt;365,+G37,+DCF!$H$60/12)</f>
        <v>1031.7753323575</v>
      </c>
      <c r="I37" s="45" t="n">
        <f aca="false">IF(+I34&lt;365,+H37,+DCF!$H$60/12)</f>
        <v>1031.7753323575</v>
      </c>
      <c r="J37" s="45" t="n">
        <f aca="false">IF(+J34&lt;365,+I37,+DCF!$H$60/12)</f>
        <v>1031.7753323575</v>
      </c>
      <c r="K37" s="45" t="n">
        <f aca="false">IF(+K34&lt;365,+J37,+DCF!$H$60/12)</f>
        <v>1008.36417662574</v>
      </c>
      <c r="L37" s="45" t="n">
        <f aca="false">IF(+L34&lt;365,+K37,+DCF!$H$60/12)</f>
        <v>1008.36417662574</v>
      </c>
      <c r="M37" s="45" t="n">
        <f aca="false">IF(+M34&lt;365,+L37,+DCF!$H$60/12)</f>
        <v>1008.36417662574</v>
      </c>
    </row>
    <row r="38" customFormat="false" ht="12.75" hidden="false" customHeight="false" outlineLevel="0" collapsed="false">
      <c r="A38" s="45" t="s">
        <v>277</v>
      </c>
      <c r="B38" s="45" t="n">
        <f aca="false">+B37+B36</f>
        <v>-41388.8222395718</v>
      </c>
      <c r="C38" s="45" t="n">
        <f aca="false">+C37+C36</f>
        <v>-40684.7084166109</v>
      </c>
      <c r="D38" s="45" t="n">
        <f aca="false">+D37+D36</f>
        <v>-39975.0203592183</v>
      </c>
      <c r="E38" s="45" t="n">
        <f aca="false">+E37+E36</f>
        <v>-39259.7139380379</v>
      </c>
      <c r="F38" s="45" t="n">
        <f aca="false">+F37+F36</f>
        <v>-38538.7446743566</v>
      </c>
      <c r="G38" s="45" t="n">
        <f aca="false">+G37+G36</f>
        <v>-37812.0677373377</v>
      </c>
      <c r="H38" s="45" t="n">
        <f aca="false">+H37+H36</f>
        <v>-37079.6379412341</v>
      </c>
      <c r="I38" s="45" t="n">
        <f aca="false">+I37+I36</f>
        <v>-36341.4097425781</v>
      </c>
      <c r="J38" s="45" t="n">
        <f aca="false">+J37+J36</f>
        <v>-35597.3372373493</v>
      </c>
      <c r="K38" s="45" t="n">
        <f aca="false">+K37+K36</f>
        <v>-34870.7853138526</v>
      </c>
      <c r="L38" s="45" t="n">
        <f aca="false">+L37+L36</f>
        <v>-34138.4815209615</v>
      </c>
      <c r="M38" s="45" t="n">
        <f aca="false">+M37+M36</f>
        <v>-33400.3803230434</v>
      </c>
    </row>
    <row r="39" customFormat="false" ht="12.75" hidden="false" customHeight="false" outlineLevel="0" collapsed="false">
      <c r="A39" s="45" t="s">
        <v>278</v>
      </c>
      <c r="B39" s="45" t="n">
        <f aca="false">+B38*+$B$1/12</f>
        <v>-327.66150939661</v>
      </c>
      <c r="C39" s="45" t="n">
        <f aca="false">+C38*+$B$1/12</f>
        <v>-322.087274964837</v>
      </c>
      <c r="D39" s="45" t="n">
        <f aca="false">+D38*+$B$1/12</f>
        <v>-316.468911177145</v>
      </c>
      <c r="E39" s="45" t="n">
        <f aca="false">+E38*+$B$1/12</f>
        <v>-310.806068676134</v>
      </c>
      <c r="F39" s="45" t="n">
        <f aca="false">+F38*+$B$1/12</f>
        <v>-305.098395338656</v>
      </c>
      <c r="G39" s="45" t="n">
        <f aca="false">+G38*+$B$1/12</f>
        <v>-299.345536253924</v>
      </c>
      <c r="H39" s="45" t="n">
        <f aca="false">+H38*+$B$1/12</f>
        <v>-293.547133701437</v>
      </c>
      <c r="I39" s="45" t="n">
        <f aca="false">+I38*+$B$1/12</f>
        <v>-287.702827128743</v>
      </c>
      <c r="J39" s="45" t="n">
        <f aca="false">+J38*+$B$1/12</f>
        <v>-281.812253129015</v>
      </c>
      <c r="K39" s="45" t="n">
        <f aca="false">+K38*+$B$1/12</f>
        <v>-276.060383734666</v>
      </c>
      <c r="L39" s="45" t="n">
        <f aca="false">+L38*+$B$1/12</f>
        <v>-270.262978707612</v>
      </c>
      <c r="M39" s="45" t="n">
        <f aca="false">+M38*+$B$1/12</f>
        <v>-264.419677557427</v>
      </c>
      <c r="N39" s="63" t="n">
        <f aca="false">SUM(B39:M39)</f>
        <v>-3555.27294976621</v>
      </c>
    </row>
    <row r="40" customFormat="false" ht="12.75" hidden="false" customHeight="false" outlineLevel="0" collapsed="false">
      <c r="A40" s="45" t="s">
        <v>279</v>
      </c>
      <c r="B40" s="45" t="n">
        <f aca="false">+B39+B38</f>
        <v>-41716.4837489684</v>
      </c>
      <c r="C40" s="45" t="n">
        <f aca="false">+C39+C38</f>
        <v>-41006.7956915758</v>
      </c>
      <c r="D40" s="45" t="n">
        <f aca="false">+D39+D38</f>
        <v>-40291.4892703954</v>
      </c>
      <c r="E40" s="45" t="n">
        <f aca="false">+E39+E38</f>
        <v>-39570.5200067141</v>
      </c>
      <c r="F40" s="45" t="n">
        <f aca="false">+F39+F38</f>
        <v>-38843.8430696952</v>
      </c>
      <c r="G40" s="45" t="n">
        <f aca="false">+G39+G38</f>
        <v>-38111.4132735916</v>
      </c>
      <c r="H40" s="45" t="n">
        <f aca="false">+H39+H38</f>
        <v>-37373.1850749356</v>
      </c>
      <c r="I40" s="45" t="n">
        <f aca="false">+I39+I38</f>
        <v>-36629.1125697068</v>
      </c>
      <c r="J40" s="45" t="n">
        <f aca="false">+J39+J38</f>
        <v>-35879.1494904783</v>
      </c>
      <c r="K40" s="45" t="n">
        <f aca="false">+K39+K38</f>
        <v>-35146.8456975873</v>
      </c>
      <c r="L40" s="45" t="n">
        <f aca="false">+L39+L38</f>
        <v>-34408.7444996691</v>
      </c>
      <c r="M40" s="45" t="n">
        <f aca="false">+M39+M38</f>
        <v>-33664.8000006008</v>
      </c>
      <c r="N40" s="45"/>
    </row>
    <row r="42" customFormat="false" ht="12.75" hidden="false" customHeight="false" outlineLevel="0" collapsed="false">
      <c r="B42" s="269" t="n">
        <f aca="false">+B34</f>
        <v>92</v>
      </c>
      <c r="C42" s="269" t="n">
        <f aca="false">+C34</f>
        <v>123</v>
      </c>
      <c r="D42" s="269" t="n">
        <f aca="false">+D34</f>
        <v>151</v>
      </c>
      <c r="E42" s="269" t="n">
        <f aca="false">+E34</f>
        <v>182</v>
      </c>
      <c r="F42" s="269" t="n">
        <f aca="false">+F34</f>
        <v>212</v>
      </c>
      <c r="G42" s="269" t="n">
        <f aca="false">+G34</f>
        <v>243</v>
      </c>
      <c r="H42" s="269" t="n">
        <f aca="false">+H34</f>
        <v>273</v>
      </c>
      <c r="I42" s="269" t="n">
        <f aca="false">+I34</f>
        <v>304</v>
      </c>
      <c r="J42" s="269" t="n">
        <f aca="false">+J34</f>
        <v>335</v>
      </c>
      <c r="K42" s="269" t="n">
        <f aca="false">+K34</f>
        <v>365</v>
      </c>
      <c r="L42" s="269" t="n">
        <f aca="false">+L34</f>
        <v>396</v>
      </c>
      <c r="M42" s="269" t="n">
        <f aca="false">+M34</f>
        <v>426</v>
      </c>
    </row>
    <row r="43" customFormat="false" ht="12.75" hidden="false" customHeight="false" outlineLevel="0" collapsed="false">
      <c r="A43" s="0" t="s">
        <v>94</v>
      </c>
      <c r="B43" s="266" t="n">
        <f aca="false">EDATE(B35,12)</f>
        <v>39083</v>
      </c>
      <c r="C43" s="266" t="n">
        <f aca="false">EDATE(C35,12)</f>
        <v>39114</v>
      </c>
      <c r="D43" s="266" t="n">
        <f aca="false">EDATE(D35,12)</f>
        <v>39142</v>
      </c>
      <c r="E43" s="266" t="n">
        <f aca="false">EDATE(E35,12)</f>
        <v>39173</v>
      </c>
      <c r="F43" s="266" t="n">
        <f aca="false">EDATE(F35,12)</f>
        <v>39203</v>
      </c>
      <c r="G43" s="266" t="n">
        <f aca="false">EDATE(G35,12)</f>
        <v>39234</v>
      </c>
      <c r="H43" s="266" t="n">
        <f aca="false">EDATE(H35,12)</f>
        <v>39264</v>
      </c>
      <c r="I43" s="266" t="n">
        <f aca="false">EDATE(I35,12)</f>
        <v>39295</v>
      </c>
      <c r="J43" s="266" t="n">
        <f aca="false">EDATE(J35,12)</f>
        <v>39326</v>
      </c>
      <c r="K43" s="266" t="n">
        <f aca="false">EDATE(K35,12)</f>
        <v>39356</v>
      </c>
      <c r="L43" s="266" t="n">
        <f aca="false">EDATE(L35,12)</f>
        <v>39387</v>
      </c>
      <c r="M43" s="266" t="n">
        <f aca="false">EDATE(M35,12)</f>
        <v>39417</v>
      </c>
    </row>
    <row r="44" customFormat="false" ht="12.75" hidden="false" customHeight="false" outlineLevel="0" collapsed="false">
      <c r="A44" s="45" t="s">
        <v>275</v>
      </c>
      <c r="B44" s="45" t="n">
        <f aca="false">+M40</f>
        <v>-33664.8000006008</v>
      </c>
      <c r="C44" s="45" t="n">
        <f aca="false">+B48</f>
        <v>-32914.9659409149</v>
      </c>
      <c r="D44" s="45" t="n">
        <f aca="false">+C48</f>
        <v>-32159.1956949231</v>
      </c>
      <c r="E44" s="45" t="n">
        <f aca="false">+D48</f>
        <v>-31397.4422678172</v>
      </c>
      <c r="F44" s="45" t="n">
        <f aca="false">+E48</f>
        <v>-30629.6582927467</v>
      </c>
      <c r="G44" s="45" t="n">
        <f aca="false">+F48</f>
        <v>-29855.7960278736</v>
      </c>
      <c r="H44" s="45" t="n">
        <f aca="false">+G48</f>
        <v>-29075.8073534036</v>
      </c>
      <c r="I44" s="45" t="n">
        <f aca="false">+H48</f>
        <v>-28289.643768594</v>
      </c>
      <c r="J44" s="45" t="n">
        <f aca="false">+I48</f>
        <v>-27497.256388738</v>
      </c>
      <c r="K44" s="45" t="n">
        <f aca="false">+J48</f>
        <v>-26698.5959421248</v>
      </c>
      <c r="L44" s="45" t="n">
        <f aca="false">+K48</f>
        <v>-25922.2441379804</v>
      </c>
      <c r="M44" s="45" t="n">
        <f aca="false">+L48</f>
        <v>-25139.7462153865</v>
      </c>
    </row>
    <row r="45" customFormat="false" ht="12.75" hidden="false" customHeight="false" outlineLevel="0" collapsed="false">
      <c r="A45" s="45" t="s">
        <v>276</v>
      </c>
      <c r="B45" s="45" t="n">
        <f aca="false">IF(+B42&lt;365,+interest!M37,+DCF!$I$60/12)</f>
        <v>1008.36417662574</v>
      </c>
      <c r="C45" s="45" t="n">
        <f aca="false">IF(+C42&lt;365,+B45,+DCF!$I$60/12)</f>
        <v>1008.36417662574</v>
      </c>
      <c r="D45" s="45" t="n">
        <f aca="false">IF(+D42&lt;365,+C45,+DCF!$I$60/12)</f>
        <v>1008.36417662574</v>
      </c>
      <c r="E45" s="45" t="n">
        <f aca="false">IF(+E42&lt;365,+D45,+DCF!$I$60/12)</f>
        <v>1008.36417662574</v>
      </c>
      <c r="F45" s="45" t="n">
        <f aca="false">IF(+F42&lt;365,+E45,+DCF!$I$60/12)</f>
        <v>1008.36417662574</v>
      </c>
      <c r="G45" s="45" t="n">
        <f aca="false">IF(+G42&lt;365,+F45,+DCF!$I$60/12)</f>
        <v>1008.36417662574</v>
      </c>
      <c r="H45" s="45" t="n">
        <f aca="false">IF(+H42&lt;365,+G45,+DCF!$I$60/12)</f>
        <v>1008.36417662574</v>
      </c>
      <c r="I45" s="45" t="n">
        <f aca="false">IF(+I42&lt;365,+H45,+DCF!$I$60/12)</f>
        <v>1008.36417662574</v>
      </c>
      <c r="J45" s="45" t="n">
        <f aca="false">IF(+J42&lt;365,+I45,+DCF!$I$60/12)</f>
        <v>1008.36417662574</v>
      </c>
      <c r="K45" s="45" t="n">
        <f aca="false">IF(+K42&lt;365,+J45,+DCF!$I$60/12)</f>
        <v>979.957690304663</v>
      </c>
      <c r="L45" s="45" t="n">
        <f aca="false">IF(+L42&lt;365,+K45,+DCF!$I$60/12)</f>
        <v>979.957690304663</v>
      </c>
      <c r="M45" s="45" t="n">
        <f aca="false">IF(+M42&lt;365,+L45,+DCF!$I$60/12)</f>
        <v>979.957690304663</v>
      </c>
    </row>
    <row r="46" customFormat="false" ht="12.75" hidden="false" customHeight="false" outlineLevel="0" collapsed="false">
      <c r="A46" s="45" t="s">
        <v>277</v>
      </c>
      <c r="B46" s="45" t="n">
        <f aca="false">+B45+B44</f>
        <v>-32656.4358239751</v>
      </c>
      <c r="C46" s="45" t="n">
        <f aca="false">+C45+C44</f>
        <v>-31906.6017642891</v>
      </c>
      <c r="D46" s="45" t="n">
        <f aca="false">+D45+D44</f>
        <v>-31150.8315182973</v>
      </c>
      <c r="E46" s="45" t="n">
        <f aca="false">+E45+E44</f>
        <v>-30389.0780911914</v>
      </c>
      <c r="F46" s="45" t="n">
        <f aca="false">+F45+F44</f>
        <v>-29621.294116121</v>
      </c>
      <c r="G46" s="45" t="n">
        <f aca="false">+G45+G44</f>
        <v>-28847.4318512479</v>
      </c>
      <c r="H46" s="45" t="n">
        <f aca="false">+H45+H44</f>
        <v>-28067.4431767778</v>
      </c>
      <c r="I46" s="45" t="n">
        <f aca="false">+I45+I44</f>
        <v>-27281.2795919682</v>
      </c>
      <c r="J46" s="45" t="n">
        <f aca="false">+J45+J44</f>
        <v>-26488.8922121122</v>
      </c>
      <c r="K46" s="45" t="n">
        <f aca="false">+K45+K44</f>
        <v>-25718.6382518201</v>
      </c>
      <c r="L46" s="45" t="n">
        <f aca="false">+L45+L44</f>
        <v>-24942.2864476757</v>
      </c>
      <c r="M46" s="45" t="n">
        <f aca="false">+M45+M44</f>
        <v>-24159.7885250818</v>
      </c>
    </row>
    <row r="47" customFormat="false" ht="12.75" hidden="false" customHeight="false" outlineLevel="0" collapsed="false">
      <c r="A47" s="45" t="s">
        <v>278</v>
      </c>
      <c r="B47" s="45" t="n">
        <f aca="false">+B46*+$B$1/12</f>
        <v>-258.530116939803</v>
      </c>
      <c r="C47" s="45" t="n">
        <f aca="false">+C46*+$B$1/12</f>
        <v>-252.593930633956</v>
      </c>
      <c r="D47" s="45" t="n">
        <f aca="false">+D46*+$B$1/12</f>
        <v>-246.610749519854</v>
      </c>
      <c r="E47" s="45" t="n">
        <f aca="false">+E46*+$B$1/12</f>
        <v>-240.580201555266</v>
      </c>
      <c r="F47" s="45" t="n">
        <f aca="false">+F46*+$B$1/12</f>
        <v>-234.501911752624</v>
      </c>
      <c r="G47" s="45" t="n">
        <f aca="false">+G46*+$B$1/12</f>
        <v>-228.375502155712</v>
      </c>
      <c r="H47" s="45" t="n">
        <f aca="false">+H46*+$B$1/12</f>
        <v>-222.200591816158</v>
      </c>
      <c r="I47" s="45" t="n">
        <f aca="false">+I46*+$B$1/12</f>
        <v>-215.976796769749</v>
      </c>
      <c r="J47" s="45" t="n">
        <f aca="false">+J46*+$B$1/12</f>
        <v>-209.703730012555</v>
      </c>
      <c r="K47" s="45" t="n">
        <f aca="false">+K46*+$B$1/12</f>
        <v>-203.605886160243</v>
      </c>
      <c r="L47" s="45" t="n">
        <f aca="false">+L46*+$B$1/12</f>
        <v>-197.459767710766</v>
      </c>
      <c r="M47" s="45" t="n">
        <f aca="false">+M46*+$B$1/12</f>
        <v>-191.264992490231</v>
      </c>
      <c r="N47" s="63" t="n">
        <f aca="false">SUM(B47:M47)</f>
        <v>-2701.40417751692</v>
      </c>
    </row>
    <row r="48" customFormat="false" ht="12.75" hidden="false" customHeight="false" outlineLevel="0" collapsed="false">
      <c r="A48" s="45" t="s">
        <v>279</v>
      </c>
      <c r="B48" s="45" t="n">
        <f aca="false">+B47+B46</f>
        <v>-32914.9659409149</v>
      </c>
      <c r="C48" s="45" t="n">
        <f aca="false">+C47+C46</f>
        <v>-32159.1956949231</v>
      </c>
      <c r="D48" s="45" t="n">
        <f aca="false">+D47+D46</f>
        <v>-31397.4422678172</v>
      </c>
      <c r="E48" s="45" t="n">
        <f aca="false">+E47+E46</f>
        <v>-30629.6582927467</v>
      </c>
      <c r="F48" s="45" t="n">
        <f aca="false">+F47+F46</f>
        <v>-29855.7960278736</v>
      </c>
      <c r="G48" s="45" t="n">
        <f aca="false">+G47+G46</f>
        <v>-29075.8073534036</v>
      </c>
      <c r="H48" s="45" t="n">
        <f aca="false">+H47+H46</f>
        <v>-28289.643768594</v>
      </c>
      <c r="I48" s="45" t="n">
        <f aca="false">+I47+I46</f>
        <v>-27497.256388738</v>
      </c>
      <c r="J48" s="45" t="n">
        <f aca="false">+J47+J46</f>
        <v>-26698.5959421248</v>
      </c>
      <c r="K48" s="45" t="n">
        <f aca="false">+K47+K46</f>
        <v>-25922.2441379804</v>
      </c>
      <c r="L48" s="45" t="n">
        <f aca="false">+L47+L46</f>
        <v>-25139.7462153865</v>
      </c>
      <c r="M48" s="45" t="n">
        <f aca="false">+M47+M46</f>
        <v>-24351.0535175721</v>
      </c>
      <c r="N48" s="45"/>
    </row>
    <row r="50" customFormat="false" ht="12.75" hidden="false" customHeight="false" outlineLevel="0" collapsed="false">
      <c r="B50" s="269" t="n">
        <f aca="false">+B42</f>
        <v>92</v>
      </c>
      <c r="C50" s="269" t="n">
        <f aca="false">+C42</f>
        <v>123</v>
      </c>
      <c r="D50" s="269" t="n">
        <f aca="false">+D42</f>
        <v>151</v>
      </c>
      <c r="E50" s="269" t="n">
        <f aca="false">+E42</f>
        <v>182</v>
      </c>
      <c r="F50" s="269" t="n">
        <f aca="false">+F42</f>
        <v>212</v>
      </c>
      <c r="G50" s="269" t="n">
        <f aca="false">+G42</f>
        <v>243</v>
      </c>
      <c r="H50" s="269" t="n">
        <f aca="false">+H42</f>
        <v>273</v>
      </c>
      <c r="I50" s="269" t="n">
        <f aca="false">+I42</f>
        <v>304</v>
      </c>
      <c r="J50" s="269" t="n">
        <f aca="false">+J42</f>
        <v>335</v>
      </c>
      <c r="K50" s="269" t="n">
        <f aca="false">+K42</f>
        <v>365</v>
      </c>
      <c r="L50" s="269" t="n">
        <f aca="false">+L42</f>
        <v>396</v>
      </c>
      <c r="M50" s="269" t="n">
        <f aca="false">+M42</f>
        <v>426</v>
      </c>
    </row>
    <row r="51" customFormat="false" ht="12.75" hidden="false" customHeight="false" outlineLevel="0" collapsed="false">
      <c r="A51" s="0" t="s">
        <v>95</v>
      </c>
      <c r="B51" s="266" t="n">
        <f aca="false">EDATE(B43,12)</f>
        <v>39448</v>
      </c>
      <c r="C51" s="266" t="n">
        <f aca="false">EDATE(C43,12)</f>
        <v>39479</v>
      </c>
      <c r="D51" s="266" t="n">
        <f aca="false">EDATE(D43,12)</f>
        <v>39508</v>
      </c>
      <c r="E51" s="266" t="n">
        <f aca="false">EDATE(E43,12)</f>
        <v>39539</v>
      </c>
      <c r="F51" s="266" t="n">
        <f aca="false">EDATE(F43,12)</f>
        <v>39569</v>
      </c>
      <c r="G51" s="266" t="n">
        <f aca="false">EDATE(G43,12)</f>
        <v>39600</v>
      </c>
      <c r="H51" s="266" t="n">
        <f aca="false">EDATE(H43,12)</f>
        <v>39630</v>
      </c>
      <c r="I51" s="266" t="n">
        <f aca="false">EDATE(I43,12)</f>
        <v>39661</v>
      </c>
      <c r="J51" s="266" t="n">
        <f aca="false">EDATE(J43,12)</f>
        <v>39692</v>
      </c>
      <c r="K51" s="266" t="n">
        <f aca="false">EDATE(K43,12)</f>
        <v>39722</v>
      </c>
      <c r="L51" s="266" t="n">
        <f aca="false">EDATE(L43,12)</f>
        <v>39753</v>
      </c>
      <c r="M51" s="266" t="n">
        <f aca="false">EDATE(M43,12)</f>
        <v>39783</v>
      </c>
    </row>
    <row r="52" customFormat="false" ht="12.75" hidden="false" customHeight="false" outlineLevel="0" collapsed="false">
      <c r="A52" s="45" t="s">
        <v>275</v>
      </c>
      <c r="B52" s="45" t="n">
        <f aca="false">+M48</f>
        <v>-24351.0535175721</v>
      </c>
      <c r="C52" s="45" t="n">
        <f aca="false">+B56</f>
        <v>-23556.1170025666</v>
      </c>
      <c r="D52" s="45" t="n">
        <f aca="false">+C56</f>
        <v>-22754.8872401507</v>
      </c>
      <c r="E52" s="45" t="n">
        <f aca="false">+D56</f>
        <v>-21947.3144087823</v>
      </c>
      <c r="F52" s="45" t="n">
        <f aca="false">+E56</f>
        <v>-21133.3482924989</v>
      </c>
      <c r="G52" s="45" t="n">
        <f aca="false">+F56</f>
        <v>-20312.938277795</v>
      </c>
      <c r="H52" s="45" t="n">
        <f aca="false">+G56</f>
        <v>-19486.0333504746</v>
      </c>
      <c r="I52" s="45" t="n">
        <f aca="false">+H56</f>
        <v>-18652.5820924796</v>
      </c>
      <c r="J52" s="45" t="n">
        <f aca="false">+I56</f>
        <v>-17812.5326786922</v>
      </c>
      <c r="K52" s="45" t="n">
        <f aca="false">+J56</f>
        <v>-16965.8328737122</v>
      </c>
      <c r="L52" s="45" t="n">
        <f aca="false">+K56</f>
        <v>-16119.7357271484</v>
      </c>
      <c r="M52" s="45" t="n">
        <f aca="false">+L56</f>
        <v>-15266.9403115075</v>
      </c>
    </row>
    <row r="53" customFormat="false" ht="12.75" hidden="false" customHeight="false" outlineLevel="0" collapsed="false">
      <c r="A53" s="45" t="s">
        <v>276</v>
      </c>
      <c r="B53" s="45" t="n">
        <f aca="false">IF(+B50&lt;365,+interest!M45,+DCF!$J$60/12)</f>
        <v>979.957690304663</v>
      </c>
      <c r="C53" s="45" t="n">
        <f aca="false">IF(+C50&lt;365,+B53,+DCF!$J$60/12)</f>
        <v>979.957690304663</v>
      </c>
      <c r="D53" s="45" t="n">
        <f aca="false">IF(+D50&lt;365,+C53,+DCF!$J$60/12)</f>
        <v>979.957690304663</v>
      </c>
      <c r="E53" s="45" t="n">
        <f aca="false">IF(+E50&lt;365,+D53,+DCF!$J$60/12)</f>
        <v>979.957690304663</v>
      </c>
      <c r="F53" s="45" t="n">
        <f aca="false">IF(+F50&lt;365,+E53,+DCF!$J$60/12)</f>
        <v>979.957690304663</v>
      </c>
      <c r="G53" s="45" t="n">
        <f aca="false">IF(+G50&lt;365,+F53,+DCF!$J$60/12)</f>
        <v>979.957690304663</v>
      </c>
      <c r="H53" s="45" t="n">
        <f aca="false">IF(+H50&lt;365,+G53,+DCF!$J$60/12)</f>
        <v>979.957690304663</v>
      </c>
      <c r="I53" s="45" t="n">
        <f aca="false">IF(+I50&lt;365,+H53,+DCF!$J$60/12)</f>
        <v>979.957690304663</v>
      </c>
      <c r="J53" s="45" t="n">
        <f aca="false">IF(+J50&lt;365,+I53,+DCF!$J$60/12)</f>
        <v>979.957690304663</v>
      </c>
      <c r="K53" s="45" t="n">
        <f aca="false">IF(+K50&lt;365,+J53,+DCF!$J$60/12)</f>
        <v>972.709374267823</v>
      </c>
      <c r="L53" s="45" t="n">
        <f aca="false">IF(+L50&lt;365,+K53,+DCF!$J$60/12)</f>
        <v>972.709374267823</v>
      </c>
      <c r="M53" s="45" t="n">
        <f aca="false">IF(+M50&lt;365,+L53,+DCF!$J$60/12)</f>
        <v>972.709374267823</v>
      </c>
    </row>
    <row r="54" customFormat="false" ht="12.75" hidden="false" customHeight="false" outlineLevel="0" collapsed="false">
      <c r="A54" s="45" t="s">
        <v>277</v>
      </c>
      <c r="B54" s="45" t="n">
        <f aca="false">+B53+B52</f>
        <v>-23371.0958272674</v>
      </c>
      <c r="C54" s="45" t="n">
        <f aca="false">+C53+C52</f>
        <v>-22576.1593122619</v>
      </c>
      <c r="D54" s="45" t="n">
        <f aca="false">+D53+D52</f>
        <v>-21774.929549846</v>
      </c>
      <c r="E54" s="45" t="n">
        <f aca="false">+E53+E52</f>
        <v>-20967.3567184776</v>
      </c>
      <c r="F54" s="45" t="n">
        <f aca="false">+F53+F52</f>
        <v>-20153.3906021943</v>
      </c>
      <c r="G54" s="45" t="n">
        <f aca="false">+G53+G52</f>
        <v>-19332.9805874903</v>
      </c>
      <c r="H54" s="45" t="n">
        <f aca="false">+H53+H52</f>
        <v>-18506.0756601699</v>
      </c>
      <c r="I54" s="45" t="n">
        <f aca="false">+I53+I52</f>
        <v>-17672.6244021749</v>
      </c>
      <c r="J54" s="45" t="n">
        <f aca="false">+J53+J52</f>
        <v>-16832.5749883875</v>
      </c>
      <c r="K54" s="45" t="n">
        <f aca="false">+K53+K52</f>
        <v>-15993.1234994444</v>
      </c>
      <c r="L54" s="45" t="n">
        <f aca="false">+L53+L52</f>
        <v>-15147.0263528805</v>
      </c>
      <c r="M54" s="45" t="n">
        <f aca="false">+M53+M52</f>
        <v>-14294.2309372397</v>
      </c>
    </row>
    <row r="55" customFormat="false" ht="12.75" hidden="false" customHeight="false" outlineLevel="0" collapsed="false">
      <c r="A55" s="45" t="s">
        <v>278</v>
      </c>
      <c r="B55" s="45" t="n">
        <f aca="false">+B54*+$B$1/12</f>
        <v>-185.0211752992</v>
      </c>
      <c r="C55" s="45" t="n">
        <f aca="false">+C54*+$B$1/12</f>
        <v>-178.72792788874</v>
      </c>
      <c r="D55" s="45" t="n">
        <f aca="false">+D54*+$B$1/12</f>
        <v>-172.384858936281</v>
      </c>
      <c r="E55" s="45" t="n">
        <f aca="false">+E54*+$B$1/12</f>
        <v>-165.991574021281</v>
      </c>
      <c r="F55" s="45" t="n">
        <f aca="false">+F54*+$B$1/12</f>
        <v>-159.547675600705</v>
      </c>
      <c r="G55" s="45" t="n">
        <f aca="false">+G54*+$B$1/12</f>
        <v>-153.052762984298</v>
      </c>
      <c r="H55" s="45" t="n">
        <f aca="false">+H54*+$B$1/12</f>
        <v>-146.506432309679</v>
      </c>
      <c r="I55" s="45" t="n">
        <f aca="false">+I54*+$B$1/12</f>
        <v>-139.908276517218</v>
      </c>
      <c r="J55" s="45" t="n">
        <f aca="false">+J54*+$B$1/12</f>
        <v>-133.257885324734</v>
      </c>
      <c r="K55" s="45" t="n">
        <f aca="false">+K54*+$B$1/12</f>
        <v>-126.612227703935</v>
      </c>
      <c r="L55" s="45" t="n">
        <f aca="false">+L54*+$B$1/12</f>
        <v>-119.913958626971</v>
      </c>
      <c r="M55" s="45" t="n">
        <f aca="false">+M54*+$B$1/12</f>
        <v>-113.162661586481</v>
      </c>
      <c r="N55" s="63" t="n">
        <f aca="false">SUM(B55:M55)</f>
        <v>-1794.08741679952</v>
      </c>
    </row>
    <row r="56" customFormat="false" ht="12.75" hidden="false" customHeight="false" outlineLevel="0" collapsed="false">
      <c r="A56" s="45" t="s">
        <v>279</v>
      </c>
      <c r="B56" s="45" t="n">
        <f aca="false">+B55+B54</f>
        <v>-23556.1170025666</v>
      </c>
      <c r="C56" s="45" t="n">
        <f aca="false">+C55+C54</f>
        <v>-22754.8872401507</v>
      </c>
      <c r="D56" s="45" t="n">
        <f aca="false">+D55+D54</f>
        <v>-21947.3144087823</v>
      </c>
      <c r="E56" s="45" t="n">
        <f aca="false">+E55+E54</f>
        <v>-21133.3482924989</v>
      </c>
      <c r="F56" s="45" t="n">
        <f aca="false">+F55+F54</f>
        <v>-20312.938277795</v>
      </c>
      <c r="G56" s="45" t="n">
        <f aca="false">+G55+G54</f>
        <v>-19486.0333504746</v>
      </c>
      <c r="H56" s="45" t="n">
        <f aca="false">+H55+H54</f>
        <v>-18652.5820924796</v>
      </c>
      <c r="I56" s="45" t="n">
        <f aca="false">+I55+I54</f>
        <v>-17812.5326786922</v>
      </c>
      <c r="J56" s="45" t="n">
        <f aca="false">+J55+J54</f>
        <v>-16965.8328737122</v>
      </c>
      <c r="K56" s="45" t="n">
        <f aca="false">+K55+K54</f>
        <v>-16119.7357271484</v>
      </c>
      <c r="L56" s="45" t="n">
        <f aca="false">+L55+L54</f>
        <v>-15266.9403115075</v>
      </c>
      <c r="M56" s="45" t="n">
        <f aca="false">+M55+M54</f>
        <v>-14407.3935988262</v>
      </c>
      <c r="N56" s="45"/>
    </row>
    <row r="58" customFormat="false" ht="12.75" hidden="false" customHeight="false" outlineLevel="0" collapsed="false">
      <c r="B58" s="269" t="n">
        <f aca="false">+B50</f>
        <v>92</v>
      </c>
      <c r="C58" s="269" t="n">
        <f aca="false">+C50</f>
        <v>123</v>
      </c>
      <c r="D58" s="269" t="n">
        <f aca="false">+D50</f>
        <v>151</v>
      </c>
      <c r="E58" s="269" t="n">
        <f aca="false">+E50</f>
        <v>182</v>
      </c>
      <c r="F58" s="269" t="n">
        <f aca="false">+F50</f>
        <v>212</v>
      </c>
      <c r="G58" s="269" t="n">
        <f aca="false">+G50</f>
        <v>243</v>
      </c>
      <c r="H58" s="269" t="n">
        <f aca="false">+H50</f>
        <v>273</v>
      </c>
      <c r="I58" s="269" t="n">
        <f aca="false">+I50</f>
        <v>304</v>
      </c>
      <c r="J58" s="269" t="n">
        <f aca="false">+J50</f>
        <v>335</v>
      </c>
      <c r="K58" s="269" t="n">
        <f aca="false">+K50</f>
        <v>365</v>
      </c>
      <c r="L58" s="269" t="n">
        <f aca="false">+L50</f>
        <v>396</v>
      </c>
      <c r="M58" s="269" t="n">
        <f aca="false">+M50</f>
        <v>426</v>
      </c>
    </row>
    <row r="59" customFormat="false" ht="12.75" hidden="false" customHeight="false" outlineLevel="0" collapsed="false">
      <c r="A59" s="0" t="s">
        <v>96</v>
      </c>
      <c r="B59" s="266" t="n">
        <f aca="false">EDATE(B51,12)</f>
        <v>39814</v>
      </c>
      <c r="C59" s="266" t="n">
        <f aca="false">EDATE(C51,12)</f>
        <v>39845</v>
      </c>
      <c r="D59" s="266" t="n">
        <f aca="false">EDATE(D51,12)</f>
        <v>39873</v>
      </c>
      <c r="E59" s="266" t="n">
        <f aca="false">EDATE(E51,12)</f>
        <v>39904</v>
      </c>
      <c r="F59" s="266" t="n">
        <f aca="false">EDATE(F51,12)</f>
        <v>39934</v>
      </c>
      <c r="G59" s="266" t="n">
        <f aca="false">EDATE(G51,12)</f>
        <v>39965</v>
      </c>
      <c r="H59" s="266" t="n">
        <f aca="false">EDATE(H51,12)</f>
        <v>39995</v>
      </c>
      <c r="I59" s="266" t="n">
        <f aca="false">EDATE(I51,12)</f>
        <v>40026</v>
      </c>
      <c r="J59" s="266" t="n">
        <f aca="false">EDATE(J51,12)</f>
        <v>40057</v>
      </c>
      <c r="K59" s="266" t="n">
        <f aca="false">EDATE(K51,12)</f>
        <v>40087</v>
      </c>
      <c r="L59" s="266" t="n">
        <f aca="false">EDATE(L51,12)</f>
        <v>40118</v>
      </c>
      <c r="M59" s="266" t="n">
        <f aca="false">EDATE(M51,12)</f>
        <v>40148</v>
      </c>
    </row>
    <row r="60" customFormat="false" ht="12.75" hidden="false" customHeight="false" outlineLevel="0" collapsed="false">
      <c r="A60" s="45" t="s">
        <v>275</v>
      </c>
      <c r="B60" s="45" t="n">
        <f aca="false">+M56</f>
        <v>-14407.3935988262</v>
      </c>
      <c r="C60" s="45" t="n">
        <f aca="false">+B64</f>
        <v>-13541.0421413361</v>
      </c>
      <c r="D60" s="45" t="n">
        <f aca="false">+C64</f>
        <v>-12667.8320681409</v>
      </c>
      <c r="E60" s="45" t="n">
        <f aca="false">+D64</f>
        <v>-11787.7090818662</v>
      </c>
      <c r="F60" s="45" t="n">
        <f aca="false">+E64</f>
        <v>-10900.6184552836</v>
      </c>
      <c r="G60" s="45" t="n">
        <f aca="false">+F64</f>
        <v>-10006.5050279071</v>
      </c>
      <c r="H60" s="45" t="n">
        <f aca="false">+G64</f>
        <v>-9105.31320256394</v>
      </c>
      <c r="I60" s="45" t="n">
        <f aca="false">+H64</f>
        <v>-8196.98694193679</v>
      </c>
      <c r="J60" s="45" t="n">
        <f aca="false">+I64</f>
        <v>-7281.46976507968</v>
      </c>
      <c r="K60" s="45" t="n">
        <f aca="false">+J64</f>
        <v>-6358.70474390578</v>
      </c>
      <c r="L60" s="45" t="n">
        <f aca="false">+K64</f>
        <v>-5423.66529029163</v>
      </c>
      <c r="M60" s="45" t="n">
        <f aca="false">+L64</f>
        <v>-4481.22344100302</v>
      </c>
    </row>
    <row r="61" customFormat="false" ht="12.75" hidden="false" customHeight="false" outlineLevel="0" collapsed="false">
      <c r="A61" s="45" t="s">
        <v>276</v>
      </c>
      <c r="B61" s="45" t="n">
        <f aca="false">IF(+B58&lt;365,+interest!M53,+DCF!$K$60/12)</f>
        <v>972.709374267823</v>
      </c>
      <c r="C61" s="45" t="n">
        <f aca="false">IF(+C58&lt;365,+B61,+DCF!$K$60/12)</f>
        <v>972.709374267823</v>
      </c>
      <c r="D61" s="45" t="n">
        <f aca="false">IF(+D58&lt;365,+C61,+DCF!$K$60/12)</f>
        <v>972.709374267823</v>
      </c>
      <c r="E61" s="45" t="n">
        <f aca="false">IF(+E58&lt;365,+D61,+DCF!$K$60/12)</f>
        <v>972.709374267823</v>
      </c>
      <c r="F61" s="45" t="n">
        <f aca="false">IF(+F58&lt;365,+E61,+DCF!$K$60/12)</f>
        <v>972.709374267823</v>
      </c>
      <c r="G61" s="45" t="n">
        <f aca="false">IF(+G58&lt;365,+F61,+DCF!$K$60/12)</f>
        <v>972.709374267823</v>
      </c>
      <c r="H61" s="45" t="n">
        <f aca="false">IF(+H58&lt;365,+G61,+DCF!$K$60/12)</f>
        <v>972.709374267823</v>
      </c>
      <c r="I61" s="45" t="n">
        <f aca="false">IF(+I58&lt;365,+H61,+DCF!$K$60/12)</f>
        <v>972.709374267823</v>
      </c>
      <c r="J61" s="45" t="n">
        <f aca="false">IF(+J58&lt;365,+I61,+DCF!$K$60/12)</f>
        <v>972.709374267823</v>
      </c>
      <c r="K61" s="45" t="n">
        <f aca="false">IF(+K58&lt;365,+J61,+DCF!$K$60/12)</f>
        <v>977.639553041833</v>
      </c>
      <c r="L61" s="45" t="n">
        <f aca="false">IF(+L58&lt;365,+K61,+DCF!$K$60/12)</f>
        <v>977.639553041833</v>
      </c>
      <c r="M61" s="45" t="n">
        <f aca="false">IF(+M58&lt;365,+L61,+DCF!$K$60/12)</f>
        <v>977.639553041833</v>
      </c>
    </row>
    <row r="62" customFormat="false" ht="12.75" hidden="false" customHeight="false" outlineLevel="0" collapsed="false">
      <c r="A62" s="45" t="s">
        <v>277</v>
      </c>
      <c r="B62" s="45" t="n">
        <f aca="false">+B61+B60</f>
        <v>-13434.6842245583</v>
      </c>
      <c r="C62" s="45" t="n">
        <f aca="false">+C61+C60</f>
        <v>-12568.3327670683</v>
      </c>
      <c r="D62" s="45" t="n">
        <f aca="false">+D61+D60</f>
        <v>-11695.1226938731</v>
      </c>
      <c r="E62" s="45" t="n">
        <f aca="false">+E61+E60</f>
        <v>-10814.9997075984</v>
      </c>
      <c r="F62" s="45" t="n">
        <f aca="false">+F61+F60</f>
        <v>-9927.90908101574</v>
      </c>
      <c r="G62" s="45" t="n">
        <f aca="false">+G61+G60</f>
        <v>-9033.79565363929</v>
      </c>
      <c r="H62" s="45" t="n">
        <f aca="false">+H61+H60</f>
        <v>-8132.60382829611</v>
      </c>
      <c r="I62" s="45" t="n">
        <f aca="false">+I61+I60</f>
        <v>-7224.27756766897</v>
      </c>
      <c r="J62" s="45" t="n">
        <f aca="false">+J61+J60</f>
        <v>-6308.76039081186</v>
      </c>
      <c r="K62" s="45" t="n">
        <f aca="false">+K61+K60</f>
        <v>-5381.06519086395</v>
      </c>
      <c r="L62" s="45" t="n">
        <f aca="false">+L61+L60</f>
        <v>-4446.02573724979</v>
      </c>
      <c r="M62" s="45" t="n">
        <f aca="false">+M61+M60</f>
        <v>-3503.58388796119</v>
      </c>
    </row>
    <row r="63" customFormat="false" ht="12.75" hidden="false" customHeight="false" outlineLevel="0" collapsed="false">
      <c r="A63" s="45" t="s">
        <v>278</v>
      </c>
      <c r="B63" s="45" t="n">
        <f aca="false">+B62*+$B$1/12</f>
        <v>-106.357916777753</v>
      </c>
      <c r="C63" s="45" t="n">
        <f aca="false">+C62*+$B$1/12</f>
        <v>-99.4993010726238</v>
      </c>
      <c r="D63" s="45" t="n">
        <f aca="false">+D62*+$B$1/12</f>
        <v>-92.5863879931618</v>
      </c>
      <c r="E63" s="45" t="n">
        <f aca="false">+E62*+$B$1/12</f>
        <v>-85.6187476851541</v>
      </c>
      <c r="F63" s="45" t="n">
        <f aca="false">+F62*+$B$1/12</f>
        <v>-78.5959468913746</v>
      </c>
      <c r="G63" s="45" t="n">
        <f aca="false">+G62*+$B$1/12</f>
        <v>-71.5175489246444</v>
      </c>
      <c r="H63" s="45" t="n">
        <f aca="false">+H62*+$B$1/12</f>
        <v>-64.3831136406776</v>
      </c>
      <c r="I63" s="45" t="n">
        <f aca="false">+I62*+$B$1/12</f>
        <v>-57.1921974107127</v>
      </c>
      <c r="J63" s="45" t="n">
        <f aca="false">+J62*+$B$1/12</f>
        <v>-49.9443530939272</v>
      </c>
      <c r="K63" s="45" t="n">
        <f aca="false">+K62*+$B$1/12</f>
        <v>-42.600099427673</v>
      </c>
      <c r="L63" s="45" t="n">
        <f aca="false">+L62*+$B$1/12</f>
        <v>-35.1977037532275</v>
      </c>
      <c r="M63" s="45" t="n">
        <f aca="false">+M62*+$B$1/12</f>
        <v>-27.7367057796927</v>
      </c>
      <c r="N63" s="63" t="n">
        <f aca="false">SUM(B63:M63)</f>
        <v>-811.230022450623</v>
      </c>
    </row>
    <row r="64" customFormat="false" ht="12.75" hidden="false" customHeight="false" outlineLevel="0" collapsed="false">
      <c r="A64" s="45" t="s">
        <v>279</v>
      </c>
      <c r="B64" s="45" t="n">
        <f aca="false">+B63+B62</f>
        <v>-13541.0421413361</v>
      </c>
      <c r="C64" s="45" t="n">
        <f aca="false">+C63+C62</f>
        <v>-12667.8320681409</v>
      </c>
      <c r="D64" s="45" t="n">
        <f aca="false">+D63+D62</f>
        <v>-11787.7090818662</v>
      </c>
      <c r="E64" s="45" t="n">
        <f aca="false">+E63+E62</f>
        <v>-10900.6184552836</v>
      </c>
      <c r="F64" s="45" t="n">
        <f aca="false">+F63+F62</f>
        <v>-10006.5050279071</v>
      </c>
      <c r="G64" s="45" t="n">
        <f aca="false">+G63+G62</f>
        <v>-9105.31320256394</v>
      </c>
      <c r="H64" s="45" t="n">
        <f aca="false">+H63+H62</f>
        <v>-8196.98694193679</v>
      </c>
      <c r="I64" s="45" t="n">
        <f aca="false">+I63+I62</f>
        <v>-7281.46976507968</v>
      </c>
      <c r="J64" s="45" t="n">
        <f aca="false">+J63+J62</f>
        <v>-6358.70474390578</v>
      </c>
      <c r="K64" s="45" t="n">
        <f aca="false">+K63+K62</f>
        <v>-5423.66529029163</v>
      </c>
      <c r="L64" s="45" t="n">
        <f aca="false">+L63+L62</f>
        <v>-4481.22344100302</v>
      </c>
      <c r="M64" s="45" t="n">
        <f aca="false">+M63+M62</f>
        <v>-3531.32059374088</v>
      </c>
      <c r="N64" s="45"/>
    </row>
    <row r="66" customFormat="false" ht="12.75" hidden="false" customHeight="false" outlineLevel="0" collapsed="false">
      <c r="B66" s="269" t="n">
        <f aca="false">+B58</f>
        <v>92</v>
      </c>
      <c r="C66" s="269" t="n">
        <f aca="false">+C58</f>
        <v>123</v>
      </c>
      <c r="D66" s="269" t="n">
        <f aca="false">+D58</f>
        <v>151</v>
      </c>
      <c r="E66" s="269" t="n">
        <f aca="false">+E58</f>
        <v>182</v>
      </c>
      <c r="F66" s="269" t="n">
        <f aca="false">+F58</f>
        <v>212</v>
      </c>
      <c r="G66" s="269" t="n">
        <f aca="false">+G58</f>
        <v>243</v>
      </c>
      <c r="H66" s="269" t="n">
        <f aca="false">+H58</f>
        <v>273</v>
      </c>
      <c r="I66" s="269" t="n">
        <f aca="false">+I58</f>
        <v>304</v>
      </c>
      <c r="J66" s="269" t="n">
        <f aca="false">+J58</f>
        <v>335</v>
      </c>
      <c r="K66" s="269" t="n">
        <f aca="false">+K58</f>
        <v>365</v>
      </c>
      <c r="L66" s="269" t="n">
        <f aca="false">+L58</f>
        <v>396</v>
      </c>
      <c r="M66" s="269" t="n">
        <f aca="false">+M58</f>
        <v>426</v>
      </c>
    </row>
    <row r="67" customFormat="false" ht="12.75" hidden="false" customHeight="false" outlineLevel="0" collapsed="false">
      <c r="A67" s="0" t="s">
        <v>97</v>
      </c>
      <c r="B67" s="266" t="n">
        <f aca="false">EDATE(B59,12)</f>
        <v>40179</v>
      </c>
      <c r="C67" s="266" t="n">
        <f aca="false">EDATE(C59,12)</f>
        <v>40210</v>
      </c>
      <c r="D67" s="266" t="n">
        <f aca="false">EDATE(D59,12)</f>
        <v>40238</v>
      </c>
      <c r="E67" s="266" t="n">
        <f aca="false">EDATE(E59,12)</f>
        <v>40269</v>
      </c>
      <c r="F67" s="266" t="n">
        <f aca="false">EDATE(F59,12)</f>
        <v>40299</v>
      </c>
      <c r="G67" s="266" t="n">
        <f aca="false">EDATE(G59,12)</f>
        <v>40330</v>
      </c>
      <c r="H67" s="266" t="n">
        <f aca="false">EDATE(H59,12)</f>
        <v>40360</v>
      </c>
      <c r="I67" s="266" t="n">
        <f aca="false">EDATE(I59,12)</f>
        <v>40391</v>
      </c>
      <c r="J67" s="266" t="n">
        <f aca="false">EDATE(J59,12)</f>
        <v>40422</v>
      </c>
      <c r="K67" s="266" t="n">
        <f aca="false">EDATE(K59,12)</f>
        <v>40452</v>
      </c>
      <c r="L67" s="266" t="n">
        <f aca="false">EDATE(L59,12)</f>
        <v>40483</v>
      </c>
      <c r="M67" s="266" t="n">
        <f aca="false">EDATE(M59,12)</f>
        <v>40513</v>
      </c>
    </row>
    <row r="68" customFormat="false" ht="12.75" hidden="false" customHeight="false" outlineLevel="0" collapsed="false">
      <c r="A68" s="45" t="s">
        <v>275</v>
      </c>
      <c r="B68" s="45" t="n">
        <f aca="false">+M64</f>
        <v>-3531.32059374088</v>
      </c>
      <c r="C68" s="45" t="n">
        <f aca="false">+B72</f>
        <v>-2573.89768227125</v>
      </c>
      <c r="D68" s="45" t="n">
        <f aca="false">+C72</f>
        <v>-1608.89517275248</v>
      </c>
      <c r="E68" s="45" t="n">
        <f aca="false">+D72</f>
        <v>-636.253060033359</v>
      </c>
      <c r="F68" s="45" t="n">
        <f aca="false">+E72</f>
        <v>344.089136078124</v>
      </c>
      <c r="G68" s="45" t="n">
        <f aca="false">+F72</f>
        <v>1332.19237457549</v>
      </c>
      <c r="H68" s="45" t="n">
        <f aca="false">+G72</f>
        <v>2328.11809704429</v>
      </c>
      <c r="I68" s="45" t="n">
        <f aca="false">+H72</f>
        <v>3331.92823148264</v>
      </c>
      <c r="J68" s="45" t="n">
        <f aca="false">+I72</f>
        <v>4343.68519615196</v>
      </c>
      <c r="K68" s="45" t="n">
        <f aca="false">+J72</f>
        <v>5363.45190345824</v>
      </c>
      <c r="L68" s="45" t="n">
        <f aca="false">+K72</f>
        <v>6384.95955488916</v>
      </c>
      <c r="M68" s="45" t="n">
        <f aca="false">+L72</f>
        <v>7414.5541418939</v>
      </c>
    </row>
    <row r="69" customFormat="false" ht="12.75" hidden="false" customHeight="false" outlineLevel="0" collapsed="false">
      <c r="A69" s="45" t="s">
        <v>276</v>
      </c>
      <c r="B69" s="45" t="n">
        <f aca="false">IF(+B66&lt;365,+interest!M61,+DCF!$L$60/12)</f>
        <v>977.639553041833</v>
      </c>
      <c r="C69" s="45" t="n">
        <f aca="false">IF(+C66&lt;365,+B69,+DCF!$L$60/12)</f>
        <v>977.639553041833</v>
      </c>
      <c r="D69" s="45" t="n">
        <f aca="false">IF(+D66&lt;365,+C69,+DCF!$L$60/12)</f>
        <v>977.639553041833</v>
      </c>
      <c r="E69" s="45" t="n">
        <f aca="false">IF(+E66&lt;365,+D69,+DCF!$L$60/12)</f>
        <v>977.639553041833</v>
      </c>
      <c r="F69" s="45" t="n">
        <f aca="false">IF(+F66&lt;365,+E69,+DCF!$L$60/12)</f>
        <v>977.639553041833</v>
      </c>
      <c r="G69" s="45" t="n">
        <f aca="false">IF(+G66&lt;365,+F69,+DCF!$L$60/12)</f>
        <v>977.639553041833</v>
      </c>
      <c r="H69" s="45" t="n">
        <f aca="false">IF(+H66&lt;365,+G69,+DCF!$L$60/12)</f>
        <v>977.639553041833</v>
      </c>
      <c r="I69" s="45" t="n">
        <f aca="false">IF(+I66&lt;365,+H69,+DCF!$L$60/12)</f>
        <v>977.639553041833</v>
      </c>
      <c r="J69" s="45" t="n">
        <f aca="false">IF(+J66&lt;365,+I69,+DCF!$L$60/12)</f>
        <v>977.639553041833</v>
      </c>
      <c r="K69" s="45" t="n">
        <f aca="false">IF(+K66&lt;365,+J69,+DCF!$L$60/12)</f>
        <v>971.35708030942</v>
      </c>
      <c r="L69" s="45" t="n">
        <f aca="false">IF(+L66&lt;365,+K69,+DCF!$L$60/12)</f>
        <v>971.35708030942</v>
      </c>
      <c r="M69" s="45" t="n">
        <f aca="false">IF(+M66&lt;365,+L69,+DCF!$L$60/12)</f>
        <v>971.35708030942</v>
      </c>
    </row>
    <row r="70" customFormat="false" ht="12.75" hidden="false" customHeight="false" outlineLevel="0" collapsed="false">
      <c r="A70" s="45" t="s">
        <v>277</v>
      </c>
      <c r="B70" s="45" t="n">
        <f aca="false">+B69+B68</f>
        <v>-2553.68104069905</v>
      </c>
      <c r="C70" s="45" t="n">
        <f aca="false">+C69+C68</f>
        <v>-1596.25812922942</v>
      </c>
      <c r="D70" s="45" t="n">
        <f aca="false">+D69+D68</f>
        <v>-631.25561971065</v>
      </c>
      <c r="E70" s="45" t="n">
        <f aca="false">+E69+E68</f>
        <v>341.386493008473</v>
      </c>
      <c r="F70" s="45" t="n">
        <f aca="false">+F69+F68</f>
        <v>1321.72868911996</v>
      </c>
      <c r="G70" s="45" t="n">
        <f aca="false">+G69+G68</f>
        <v>2309.83192761732</v>
      </c>
      <c r="H70" s="45" t="n">
        <f aca="false">+H69+H68</f>
        <v>3305.75765008613</v>
      </c>
      <c r="I70" s="45" t="n">
        <f aca="false">+I69+I68</f>
        <v>4309.56778452447</v>
      </c>
      <c r="J70" s="45" t="n">
        <f aca="false">+J69+J68</f>
        <v>5321.32474919379</v>
      </c>
      <c r="K70" s="45" t="n">
        <f aca="false">+K69+K68</f>
        <v>6334.80898376766</v>
      </c>
      <c r="L70" s="45" t="n">
        <f aca="false">+L69+L68</f>
        <v>7356.31663519858</v>
      </c>
      <c r="M70" s="45" t="n">
        <f aca="false">+M69+M68</f>
        <v>8385.91122220332</v>
      </c>
    </row>
    <row r="71" customFormat="false" ht="12.75" hidden="false" customHeight="false" outlineLevel="0" collapsed="false">
      <c r="A71" s="45" t="s">
        <v>278</v>
      </c>
      <c r="B71" s="45" t="n">
        <f aca="false">+B70*+$B$1/12</f>
        <v>-20.2166415722008</v>
      </c>
      <c r="C71" s="45" t="n">
        <f aca="false">+C70*+$B$1/12</f>
        <v>-12.6370435230662</v>
      </c>
      <c r="D71" s="45" t="n">
        <f aca="false">+D70*+$B$1/12</f>
        <v>-4.99744032270931</v>
      </c>
      <c r="E71" s="45" t="n">
        <f aca="false">+E70*+$B$1/12</f>
        <v>2.70264306965041</v>
      </c>
      <c r="F71" s="45" t="n">
        <f aca="false">+F70*+$B$1/12</f>
        <v>10.463685455533</v>
      </c>
      <c r="G71" s="45" t="n">
        <f aca="false">+G70*+$B$1/12</f>
        <v>18.2861694269705</v>
      </c>
      <c r="H71" s="45" t="n">
        <f aca="false">+H70*+$B$1/12</f>
        <v>26.1705813965152</v>
      </c>
      <c r="I71" s="45" t="n">
        <f aca="false">+I70*+$B$1/12</f>
        <v>34.1174116274854</v>
      </c>
      <c r="J71" s="45" t="n">
        <f aca="false">+J70*+$B$1/12</f>
        <v>42.1271542644508</v>
      </c>
      <c r="K71" s="45" t="n">
        <f aca="false">+K70*+$B$1/12</f>
        <v>50.150571121494</v>
      </c>
      <c r="L71" s="45" t="n">
        <f aca="false">+L70*+$B$1/12</f>
        <v>58.2375066953221</v>
      </c>
      <c r="M71" s="45" t="n">
        <f aca="false">+M70*+$B$1/12</f>
        <v>66.3884638424429</v>
      </c>
      <c r="N71" s="63" t="n">
        <f aca="false">SUM(B71:M71)</f>
        <v>270.793061481888</v>
      </c>
    </row>
    <row r="72" customFormat="false" ht="12.75" hidden="false" customHeight="false" outlineLevel="0" collapsed="false">
      <c r="A72" s="45" t="s">
        <v>279</v>
      </c>
      <c r="B72" s="45" t="n">
        <f aca="false">+B71+B70</f>
        <v>-2573.89768227125</v>
      </c>
      <c r="C72" s="45" t="n">
        <f aca="false">+C71+C70</f>
        <v>-1608.89517275248</v>
      </c>
      <c r="D72" s="45" t="n">
        <f aca="false">+D71+D70</f>
        <v>-636.253060033359</v>
      </c>
      <c r="E72" s="45" t="n">
        <f aca="false">+E71+E70</f>
        <v>344.089136078124</v>
      </c>
      <c r="F72" s="45" t="n">
        <f aca="false">+F71+F70</f>
        <v>1332.19237457549</v>
      </c>
      <c r="G72" s="45" t="n">
        <f aca="false">+G71+G70</f>
        <v>2328.11809704429</v>
      </c>
      <c r="H72" s="45" t="n">
        <f aca="false">+H71+H70</f>
        <v>3331.92823148264</v>
      </c>
      <c r="I72" s="45" t="n">
        <f aca="false">+I71+I70</f>
        <v>4343.68519615196</v>
      </c>
      <c r="J72" s="45" t="n">
        <f aca="false">+J71+J70</f>
        <v>5363.45190345824</v>
      </c>
      <c r="K72" s="45" t="n">
        <f aca="false">+K71+K70</f>
        <v>6384.95955488916</v>
      </c>
      <c r="L72" s="45" t="n">
        <f aca="false">+L71+L70</f>
        <v>7414.5541418939</v>
      </c>
      <c r="M72" s="45" t="n">
        <f aca="false">+M71+M70</f>
        <v>8452.29968604576</v>
      </c>
      <c r="N72" s="45"/>
    </row>
    <row r="74" customFormat="false" ht="12.75" hidden="false" customHeight="false" outlineLevel="0" collapsed="false">
      <c r="B74" s="269" t="n">
        <f aca="false">+B66</f>
        <v>92</v>
      </c>
      <c r="C74" s="269" t="n">
        <f aca="false">+C66</f>
        <v>123</v>
      </c>
      <c r="D74" s="269" t="n">
        <f aca="false">+D66</f>
        <v>151</v>
      </c>
      <c r="E74" s="269" t="n">
        <f aca="false">+E66</f>
        <v>182</v>
      </c>
      <c r="F74" s="269" t="n">
        <f aca="false">+F66</f>
        <v>212</v>
      </c>
      <c r="G74" s="269" t="n">
        <f aca="false">+G66</f>
        <v>243</v>
      </c>
      <c r="H74" s="269" t="n">
        <f aca="false">+H66</f>
        <v>273</v>
      </c>
      <c r="I74" s="269" t="n">
        <f aca="false">+I66</f>
        <v>304</v>
      </c>
      <c r="J74" s="269" t="n">
        <f aca="false">+J66</f>
        <v>335</v>
      </c>
      <c r="K74" s="269" t="n">
        <f aca="false">+K66</f>
        <v>365</v>
      </c>
      <c r="L74" s="269" t="n">
        <f aca="false">+L66</f>
        <v>396</v>
      </c>
      <c r="M74" s="269" t="n">
        <f aca="false">+M66</f>
        <v>426</v>
      </c>
    </row>
    <row r="75" customFormat="false" ht="12.75" hidden="false" customHeight="false" outlineLevel="0" collapsed="false">
      <c r="A75" s="0" t="s">
        <v>98</v>
      </c>
      <c r="B75" s="266" t="n">
        <f aca="false">EDATE(B67,12)</f>
        <v>40544</v>
      </c>
      <c r="C75" s="266" t="n">
        <f aca="false">EDATE(C67,12)</f>
        <v>40575</v>
      </c>
      <c r="D75" s="266" t="n">
        <f aca="false">EDATE(D67,12)</f>
        <v>40603</v>
      </c>
      <c r="E75" s="266" t="n">
        <f aca="false">EDATE(E67,12)</f>
        <v>40634</v>
      </c>
      <c r="F75" s="266" t="n">
        <f aca="false">EDATE(F67,12)</f>
        <v>40664</v>
      </c>
      <c r="G75" s="266" t="n">
        <f aca="false">EDATE(G67,12)</f>
        <v>40695</v>
      </c>
      <c r="H75" s="266" t="n">
        <f aca="false">EDATE(H67,12)</f>
        <v>40725</v>
      </c>
      <c r="I75" s="266" t="n">
        <f aca="false">EDATE(I67,12)</f>
        <v>40756</v>
      </c>
      <c r="J75" s="266" t="n">
        <f aca="false">EDATE(J67,12)</f>
        <v>40787</v>
      </c>
      <c r="K75" s="266" t="n">
        <f aca="false">EDATE(K67,12)</f>
        <v>40817</v>
      </c>
      <c r="L75" s="266" t="n">
        <f aca="false">EDATE(L67,12)</f>
        <v>40848</v>
      </c>
      <c r="M75" s="266" t="n">
        <f aca="false">EDATE(M67,12)</f>
        <v>40878</v>
      </c>
    </row>
    <row r="76" customFormat="false" ht="12.75" hidden="false" customHeight="false" outlineLevel="0" collapsed="false">
      <c r="A76" s="45" t="s">
        <v>275</v>
      </c>
      <c r="B76" s="45" t="n">
        <f aca="false">+M72</f>
        <v>8452.29968604576</v>
      </c>
      <c r="C76" s="45" t="n">
        <f aca="false">+B80</f>
        <v>9498.26071575549</v>
      </c>
      <c r="D76" s="45" t="n">
        <f aca="false">+C80</f>
        <v>10552.5022702838</v>
      </c>
      <c r="E76" s="45" t="n">
        <f aca="false">+D80</f>
        <v>11615.0899037854</v>
      </c>
      <c r="F76" s="45" t="n">
        <f aca="false">+E80</f>
        <v>12686.0896893856</v>
      </c>
      <c r="G76" s="45" t="n">
        <f aca="false">+F80</f>
        <v>13765.5682232884</v>
      </c>
      <c r="H76" s="45" t="n">
        <f aca="false">+G80</f>
        <v>14853.592628918</v>
      </c>
      <c r="I76" s="45" t="n">
        <f aca="false">+H80</f>
        <v>15950.2305610921</v>
      </c>
      <c r="J76" s="45" t="n">
        <f aca="false">+I80</f>
        <v>17055.5502102293</v>
      </c>
      <c r="K76" s="45" t="n">
        <f aca="false">+J80</f>
        <v>18169.6203065888</v>
      </c>
      <c r="L76" s="45" t="n">
        <f aca="false">+K80</f>
        <v>19272.8813690319</v>
      </c>
      <c r="M76" s="45" t="n">
        <f aca="false">+L80</f>
        <v>20384.8765815526</v>
      </c>
    </row>
    <row r="77" customFormat="false" ht="12.75" hidden="false" customHeight="false" outlineLevel="0" collapsed="false">
      <c r="A77" s="45" t="s">
        <v>276</v>
      </c>
      <c r="B77" s="45" t="n">
        <f aca="false">IF(+B74&lt;365,+interest!M69,+DCF!$M$60/12)</f>
        <v>971.35708030942</v>
      </c>
      <c r="C77" s="45" t="n">
        <f aca="false">IF(+C74&lt;365,+B77,+DCF!$M$60/12)</f>
        <v>971.35708030942</v>
      </c>
      <c r="D77" s="45" t="n">
        <f aca="false">IF(+D74&lt;365,+C77,+DCF!$M$60/12)</f>
        <v>971.35708030942</v>
      </c>
      <c r="E77" s="45" t="n">
        <f aca="false">IF(+E74&lt;365,+D77,+DCF!$M$60/12)</f>
        <v>971.35708030942</v>
      </c>
      <c r="F77" s="45" t="n">
        <f aca="false">IF(+F74&lt;365,+E77,+DCF!$M$60/12)</f>
        <v>971.35708030942</v>
      </c>
      <c r="G77" s="45" t="n">
        <f aca="false">IF(+G74&lt;365,+F77,+DCF!$M$60/12)</f>
        <v>971.35708030942</v>
      </c>
      <c r="H77" s="45" t="n">
        <f aca="false">IF(+H74&lt;365,+G77,+DCF!$M$60/12)</f>
        <v>971.35708030942</v>
      </c>
      <c r="I77" s="45" t="n">
        <f aca="false">IF(+I74&lt;365,+H77,+DCF!$M$60/12)</f>
        <v>971.35708030942</v>
      </c>
      <c r="J77" s="45" t="n">
        <f aca="false">IF(+J74&lt;365,+I77,+DCF!$M$60/12)</f>
        <v>971.35708030942</v>
      </c>
      <c r="K77" s="45" t="n">
        <f aca="false">IF(+K74&lt;365,+J77,+DCF!$M$60/12)</f>
        <v>951.882498568907</v>
      </c>
      <c r="L77" s="45" t="n">
        <f aca="false">IF(+L74&lt;365,+K77,+DCF!$M$60/12)</f>
        <v>951.882498568907</v>
      </c>
      <c r="M77" s="45" t="n">
        <f aca="false">IF(+M74&lt;365,+L77,+DCF!$M$60/12)</f>
        <v>951.882498568907</v>
      </c>
    </row>
    <row r="78" customFormat="false" ht="12.75" hidden="false" customHeight="false" outlineLevel="0" collapsed="false">
      <c r="A78" s="45" t="s">
        <v>277</v>
      </c>
      <c r="B78" s="45" t="n">
        <f aca="false">+B77+B76</f>
        <v>9423.65676635518</v>
      </c>
      <c r="C78" s="45" t="n">
        <f aca="false">+C77+C76</f>
        <v>10469.6177960649</v>
      </c>
      <c r="D78" s="45" t="n">
        <f aca="false">+D77+D76</f>
        <v>11523.8593505932</v>
      </c>
      <c r="E78" s="45" t="n">
        <f aca="false">+E77+E76</f>
        <v>12586.4469840948</v>
      </c>
      <c r="F78" s="45" t="n">
        <f aca="false">+F77+F76</f>
        <v>13657.446769695</v>
      </c>
      <c r="G78" s="45" t="n">
        <f aca="false">+G77+G76</f>
        <v>14736.9253035978</v>
      </c>
      <c r="H78" s="45" t="n">
        <f aca="false">+H77+H76</f>
        <v>15824.9497092274</v>
      </c>
      <c r="I78" s="45" t="n">
        <f aca="false">+I77+I76</f>
        <v>16921.5876414015</v>
      </c>
      <c r="J78" s="45" t="n">
        <f aca="false">+J77+J76</f>
        <v>18026.9072905387</v>
      </c>
      <c r="K78" s="45" t="n">
        <f aca="false">+K77+K76</f>
        <v>19121.5028051577</v>
      </c>
      <c r="L78" s="45" t="n">
        <f aca="false">+L77+L76</f>
        <v>20224.7638676008</v>
      </c>
      <c r="M78" s="45" t="n">
        <f aca="false">+M77+M76</f>
        <v>21336.7590801215</v>
      </c>
    </row>
    <row r="79" customFormat="false" ht="12.75" hidden="false" customHeight="false" outlineLevel="0" collapsed="false">
      <c r="A79" s="45" t="s">
        <v>278</v>
      </c>
      <c r="B79" s="45" t="n">
        <f aca="false">+B78*+$B$1/12</f>
        <v>74.6039494003119</v>
      </c>
      <c r="C79" s="45" t="n">
        <f aca="false">+C78*+$B$1/12</f>
        <v>82.8844742188473</v>
      </c>
      <c r="D79" s="45" t="n">
        <f aca="false">+D78*+$B$1/12</f>
        <v>91.230553192196</v>
      </c>
      <c r="E79" s="45" t="n">
        <f aca="false">+E78*+$B$1/12</f>
        <v>99.6427052907505</v>
      </c>
      <c r="F79" s="45" t="n">
        <f aca="false">+F78*+$B$1/12</f>
        <v>108.121453593419</v>
      </c>
      <c r="G79" s="45" t="n">
        <f aca="false">+G78*+$B$1/12</f>
        <v>116.667325320149</v>
      </c>
      <c r="H79" s="45" t="n">
        <f aca="false">+H78*+$B$1/12</f>
        <v>125.280851864717</v>
      </c>
      <c r="I79" s="45" t="n">
        <f aca="false">+I78*+$B$1/12</f>
        <v>133.962568827762</v>
      </c>
      <c r="J79" s="45" t="n">
        <f aca="false">+J78*+$B$1/12</f>
        <v>142.713016050098</v>
      </c>
      <c r="K79" s="45" t="n">
        <f aca="false">+K78*+$B$1/12</f>
        <v>151.378563874165</v>
      </c>
      <c r="L79" s="45" t="n">
        <f aca="false">+L78*+$B$1/12</f>
        <v>160.112713951839</v>
      </c>
      <c r="M79" s="45" t="n">
        <f aca="false">+M78*+$B$1/12</f>
        <v>168.916009384295</v>
      </c>
      <c r="N79" s="63" t="n">
        <f aca="false">SUM(B79:M79)</f>
        <v>1455.51418496855</v>
      </c>
    </row>
    <row r="80" customFormat="false" ht="12.75" hidden="false" customHeight="false" outlineLevel="0" collapsed="false">
      <c r="A80" s="45" t="s">
        <v>279</v>
      </c>
      <c r="B80" s="45" t="n">
        <f aca="false">+B79+B78</f>
        <v>9498.26071575549</v>
      </c>
      <c r="C80" s="45" t="n">
        <f aca="false">+C79+C78</f>
        <v>10552.5022702838</v>
      </c>
      <c r="D80" s="45" t="n">
        <f aca="false">+D79+D78</f>
        <v>11615.0899037854</v>
      </c>
      <c r="E80" s="45" t="n">
        <f aca="false">+E79+E78</f>
        <v>12686.0896893856</v>
      </c>
      <c r="F80" s="45" t="n">
        <f aca="false">+F79+F78</f>
        <v>13765.5682232884</v>
      </c>
      <c r="G80" s="45" t="n">
        <f aca="false">+G79+G78</f>
        <v>14853.592628918</v>
      </c>
      <c r="H80" s="45" t="n">
        <f aca="false">+H79+H78</f>
        <v>15950.2305610921</v>
      </c>
      <c r="I80" s="45" t="n">
        <f aca="false">+I79+I78</f>
        <v>17055.5502102293</v>
      </c>
      <c r="J80" s="45" t="n">
        <f aca="false">+J79+J78</f>
        <v>18169.6203065888</v>
      </c>
      <c r="K80" s="45" t="n">
        <f aca="false">+K79+K78</f>
        <v>19272.8813690319</v>
      </c>
      <c r="L80" s="45" t="n">
        <f aca="false">+L79+L78</f>
        <v>20384.8765815526</v>
      </c>
      <c r="M80" s="45" t="n">
        <f aca="false">+M79+M78</f>
        <v>21505.6750895058</v>
      </c>
      <c r="N80" s="45"/>
    </row>
    <row r="82" customFormat="false" ht="12.75" hidden="false" customHeight="false" outlineLevel="0" collapsed="false">
      <c r="B82" s="269" t="n">
        <f aca="false">+B74</f>
        <v>92</v>
      </c>
      <c r="C82" s="269" t="n">
        <f aca="false">+C74</f>
        <v>123</v>
      </c>
      <c r="D82" s="269" t="n">
        <f aca="false">+D74</f>
        <v>151</v>
      </c>
      <c r="E82" s="269" t="n">
        <f aca="false">+E74</f>
        <v>182</v>
      </c>
      <c r="F82" s="269" t="n">
        <f aca="false">+F74</f>
        <v>212</v>
      </c>
      <c r="G82" s="269" t="n">
        <f aca="false">+G74</f>
        <v>243</v>
      </c>
      <c r="H82" s="269" t="n">
        <f aca="false">+H74</f>
        <v>273</v>
      </c>
      <c r="I82" s="269" t="n">
        <f aca="false">+I74</f>
        <v>304</v>
      </c>
      <c r="J82" s="269" t="n">
        <f aca="false">+J74</f>
        <v>335</v>
      </c>
      <c r="K82" s="269" t="n">
        <f aca="false">+K74</f>
        <v>365</v>
      </c>
      <c r="L82" s="269" t="n">
        <f aca="false">+L74</f>
        <v>396</v>
      </c>
      <c r="M82" s="269" t="n">
        <f aca="false">+M74</f>
        <v>426</v>
      </c>
      <c r="N82" s="47"/>
    </row>
    <row r="83" customFormat="false" ht="12.75" hidden="false" customHeight="false" outlineLevel="0" collapsed="false">
      <c r="A83" s="0" t="s">
        <v>99</v>
      </c>
      <c r="B83" s="266" t="n">
        <f aca="false">EDATE(B75,12)</f>
        <v>40909</v>
      </c>
      <c r="C83" s="266" t="n">
        <f aca="false">EDATE(C75,12)</f>
        <v>40940</v>
      </c>
      <c r="D83" s="266" t="n">
        <f aca="false">EDATE(D75,12)</f>
        <v>40969</v>
      </c>
      <c r="E83" s="266" t="n">
        <f aca="false">EDATE(E75,12)</f>
        <v>41000</v>
      </c>
      <c r="F83" s="266" t="n">
        <f aca="false">EDATE(F75,12)</f>
        <v>41030</v>
      </c>
      <c r="G83" s="266" t="n">
        <f aca="false">EDATE(G75,12)</f>
        <v>41061</v>
      </c>
      <c r="H83" s="266" t="n">
        <f aca="false">EDATE(H75,12)</f>
        <v>41091</v>
      </c>
      <c r="I83" s="266" t="n">
        <f aca="false">EDATE(I75,12)</f>
        <v>41122</v>
      </c>
      <c r="J83" s="266" t="n">
        <f aca="false">EDATE(J75,12)</f>
        <v>41153</v>
      </c>
      <c r="K83" s="266" t="n">
        <f aca="false">EDATE(K75,12)</f>
        <v>41183</v>
      </c>
      <c r="L83" s="266" t="n">
        <f aca="false">EDATE(L75,12)</f>
        <v>41214</v>
      </c>
      <c r="M83" s="266" t="n">
        <f aca="false">EDATE(M75,12)</f>
        <v>41244</v>
      </c>
    </row>
    <row r="84" customFormat="false" ht="12.75" hidden="false" customHeight="false" outlineLevel="0" collapsed="false">
      <c r="A84" s="45" t="s">
        <v>275</v>
      </c>
      <c r="B84" s="45" t="n">
        <f aca="false">+M80</f>
        <v>21505.6750895058</v>
      </c>
      <c r="C84" s="45" t="n">
        <f aca="false">+B88</f>
        <v>22635.346585647</v>
      </c>
      <c r="D84" s="45" t="n">
        <f aca="false">+C88</f>
        <v>23773.9613144659</v>
      </c>
      <c r="E84" s="45" t="n">
        <f aca="false">+D88</f>
        <v>24921.5900765547</v>
      </c>
      <c r="F84" s="45" t="n">
        <f aca="false">+E88</f>
        <v>26078.30423301</v>
      </c>
      <c r="G84" s="45" t="n">
        <f aca="false">+F88</f>
        <v>27244.1757098706</v>
      </c>
      <c r="H84" s="45" t="n">
        <f aca="false">+G88</f>
        <v>28419.2770025896</v>
      </c>
      <c r="I84" s="45" t="n">
        <f aca="false">+H88</f>
        <v>29603.6811805427</v>
      </c>
      <c r="J84" s="45" t="n">
        <f aca="false">+I88</f>
        <v>30797.4618915712</v>
      </c>
      <c r="K84" s="45" t="n">
        <f aca="false">+J88</f>
        <v>32000.6933665621</v>
      </c>
      <c r="L84" s="45" t="n">
        <f aca="false">+K88</f>
        <v>33219.5798659731</v>
      </c>
      <c r="M84" s="45" t="n">
        <f aca="false">+L88</f>
        <v>34448.1158835044</v>
      </c>
    </row>
    <row r="85" customFormat="false" ht="12.75" hidden="false" customHeight="false" outlineLevel="0" collapsed="false">
      <c r="A85" s="45" t="s">
        <v>276</v>
      </c>
      <c r="B85" s="45" t="n">
        <f aca="false">IF(+B82&lt;365,+interest!M77,+DCF!$N$60/12)</f>
        <v>951.882498568907</v>
      </c>
      <c r="C85" s="45" t="n">
        <f aca="false">IF(+C82&lt;365,+B85,+DCF!$N$60/12)</f>
        <v>951.882498568907</v>
      </c>
      <c r="D85" s="45" t="n">
        <f aca="false">IF(+D82&lt;365,+C85,+DCF!$N$60/12)</f>
        <v>951.882498568907</v>
      </c>
      <c r="E85" s="45" t="n">
        <f aca="false">IF(+E82&lt;365,+D85,+DCF!$N$60/12)</f>
        <v>951.882498568907</v>
      </c>
      <c r="F85" s="45" t="n">
        <f aca="false">IF(+F82&lt;365,+E85,+DCF!$N$60/12)</f>
        <v>951.882498568907</v>
      </c>
      <c r="G85" s="45" t="n">
        <f aca="false">IF(+G82&lt;365,+F85,+DCF!$N$60/12)</f>
        <v>951.882498568907</v>
      </c>
      <c r="H85" s="45" t="n">
        <f aca="false">IF(+H82&lt;365,+G85,+DCF!$N$60/12)</f>
        <v>951.882498568907</v>
      </c>
      <c r="I85" s="45" t="n">
        <f aca="false">IF(+I82&lt;365,+H85,+DCF!$N$60/12)</f>
        <v>951.882498568907</v>
      </c>
      <c r="J85" s="45" t="n">
        <f aca="false">IF(+J82&lt;365,+I85,+DCF!$N$60/12)</f>
        <v>951.882498568907</v>
      </c>
      <c r="K85" s="45" t="n">
        <f aca="false">IF(+K82&lt;365,+J85,+DCF!$N$60/12)</f>
        <v>957.963796867177</v>
      </c>
      <c r="L85" s="45" t="n">
        <f aca="false">IF(+L82&lt;365,+K85,+DCF!$N$60/12)</f>
        <v>957.963796867177</v>
      </c>
      <c r="M85" s="45" t="n">
        <f aca="false">IF(+M82&lt;365,+L85,+DCF!$N$60/12)</f>
        <v>957.963796867177</v>
      </c>
    </row>
    <row r="86" customFormat="false" ht="12.75" hidden="false" customHeight="false" outlineLevel="0" collapsed="false">
      <c r="A86" s="45" t="s">
        <v>277</v>
      </c>
      <c r="B86" s="45" t="n">
        <f aca="false">+B85+B84</f>
        <v>22457.5575880747</v>
      </c>
      <c r="C86" s="45" t="n">
        <f aca="false">+C85+C84</f>
        <v>23587.2290842159</v>
      </c>
      <c r="D86" s="45" t="n">
        <f aca="false">+D85+D84</f>
        <v>24725.8438130348</v>
      </c>
      <c r="E86" s="45" t="n">
        <f aca="false">+E85+E84</f>
        <v>25873.4725751236</v>
      </c>
      <c r="F86" s="45" t="n">
        <f aca="false">+F85+F84</f>
        <v>27030.1867315789</v>
      </c>
      <c r="G86" s="45" t="n">
        <f aca="false">+G85+G84</f>
        <v>28196.0582084395</v>
      </c>
      <c r="H86" s="45" t="n">
        <f aca="false">+H85+H84</f>
        <v>29371.1595011585</v>
      </c>
      <c r="I86" s="45" t="n">
        <f aca="false">+I85+I84</f>
        <v>30555.5636791116</v>
      </c>
      <c r="J86" s="45" t="n">
        <f aca="false">+J85+J84</f>
        <v>31749.3443901401</v>
      </c>
      <c r="K86" s="45" t="n">
        <f aca="false">+K85+K84</f>
        <v>32958.6571634293</v>
      </c>
      <c r="L86" s="45" t="n">
        <f aca="false">+L85+L84</f>
        <v>34177.5436628402</v>
      </c>
      <c r="M86" s="45" t="n">
        <f aca="false">+M85+M84</f>
        <v>35406.0796803716</v>
      </c>
    </row>
    <row r="87" customFormat="false" ht="12.75" hidden="false" customHeight="false" outlineLevel="0" collapsed="false">
      <c r="A87" s="45" t="s">
        <v>278</v>
      </c>
      <c r="B87" s="45" t="n">
        <f aca="false">+B86*+$B$1/12</f>
        <v>177.788997572258</v>
      </c>
      <c r="C87" s="45" t="n">
        <f aca="false">+C86*+$B$1/12</f>
        <v>186.732230250042</v>
      </c>
      <c r="D87" s="45" t="n">
        <f aca="false">+D86*+$B$1/12</f>
        <v>195.746263519859</v>
      </c>
      <c r="E87" s="45" t="n">
        <f aca="false">+E86*+$B$1/12</f>
        <v>204.831657886395</v>
      </c>
      <c r="F87" s="45" t="n">
        <f aca="false">+F86*+$B$1/12</f>
        <v>213.988978291666</v>
      </c>
      <c r="G87" s="45" t="n">
        <f aca="false">+G86*+$B$1/12</f>
        <v>223.218794150146</v>
      </c>
      <c r="H87" s="45" t="n">
        <f aca="false">+H86*+$B$1/12</f>
        <v>232.521679384172</v>
      </c>
      <c r="I87" s="45" t="n">
        <f aca="false">+I86*+$B$1/12</f>
        <v>241.898212459634</v>
      </c>
      <c r="J87" s="45" t="n">
        <f aca="false">+J86*+$B$1/12</f>
        <v>251.348976421943</v>
      </c>
      <c r="K87" s="45" t="n">
        <f aca="false">+K86*+$B$1/12</f>
        <v>260.922702543815</v>
      </c>
      <c r="L87" s="45" t="n">
        <f aca="false">+L86*+$B$1/12</f>
        <v>270.572220664152</v>
      </c>
      <c r="M87" s="45" t="n">
        <f aca="false">+M86*+$B$1/12</f>
        <v>280.298130802942</v>
      </c>
      <c r="N87" s="63" t="n">
        <f aca="false">SUM(B87:M87)</f>
        <v>2739.86884394702</v>
      </c>
    </row>
    <row r="88" customFormat="false" ht="12.75" hidden="false" customHeight="false" outlineLevel="0" collapsed="false">
      <c r="A88" s="45" t="s">
        <v>279</v>
      </c>
      <c r="B88" s="45" t="n">
        <f aca="false">+B87+B86</f>
        <v>22635.346585647</v>
      </c>
      <c r="C88" s="45" t="n">
        <f aca="false">+C87+C86</f>
        <v>23773.9613144659</v>
      </c>
      <c r="D88" s="45" t="n">
        <f aca="false">+D87+D86</f>
        <v>24921.5900765547</v>
      </c>
      <c r="E88" s="45" t="n">
        <f aca="false">+E87+E86</f>
        <v>26078.30423301</v>
      </c>
      <c r="F88" s="45" t="n">
        <f aca="false">+F87+F86</f>
        <v>27244.1757098706</v>
      </c>
      <c r="G88" s="45" t="n">
        <f aca="false">+G87+G86</f>
        <v>28419.2770025896</v>
      </c>
      <c r="H88" s="45" t="n">
        <f aca="false">+H87+H86</f>
        <v>29603.6811805427</v>
      </c>
      <c r="I88" s="45" t="n">
        <f aca="false">+I87+I86</f>
        <v>30797.4618915712</v>
      </c>
      <c r="J88" s="45" t="n">
        <f aca="false">+J87+J86</f>
        <v>32000.6933665621</v>
      </c>
      <c r="K88" s="45" t="n">
        <f aca="false">+K87+K86</f>
        <v>33219.5798659731</v>
      </c>
      <c r="L88" s="45" t="n">
        <f aca="false">+L87+L86</f>
        <v>34448.1158835044</v>
      </c>
      <c r="M88" s="45" t="n">
        <f aca="false">+M87+M86</f>
        <v>35686.3778111745</v>
      </c>
      <c r="N88" s="45"/>
    </row>
    <row r="90" customFormat="false" ht="12.75" hidden="false" customHeight="false" outlineLevel="0" collapsed="false">
      <c r="B90" s="269" t="n">
        <f aca="false">+B82</f>
        <v>92</v>
      </c>
      <c r="C90" s="269" t="n">
        <f aca="false">+C82</f>
        <v>123</v>
      </c>
      <c r="D90" s="269" t="n">
        <f aca="false">+D82</f>
        <v>151</v>
      </c>
      <c r="E90" s="269" t="n">
        <f aca="false">+E82</f>
        <v>182</v>
      </c>
      <c r="F90" s="269" t="n">
        <f aca="false">+F82</f>
        <v>212</v>
      </c>
      <c r="G90" s="269" t="n">
        <f aca="false">+G82</f>
        <v>243</v>
      </c>
      <c r="H90" s="269" t="n">
        <f aca="false">+H82</f>
        <v>273</v>
      </c>
      <c r="I90" s="269" t="n">
        <f aca="false">+I82</f>
        <v>304</v>
      </c>
      <c r="J90" s="269" t="n">
        <f aca="false">+J82</f>
        <v>335</v>
      </c>
      <c r="K90" s="269" t="n">
        <f aca="false">+K82</f>
        <v>365</v>
      </c>
      <c r="L90" s="269" t="n">
        <f aca="false">+L82</f>
        <v>396</v>
      </c>
      <c r="M90" s="269" t="n">
        <f aca="false">+M82</f>
        <v>426</v>
      </c>
    </row>
    <row r="91" customFormat="false" ht="12.75" hidden="false" customHeight="false" outlineLevel="0" collapsed="false">
      <c r="A91" s="0" t="s">
        <v>100</v>
      </c>
      <c r="B91" s="266" t="n">
        <f aca="false">EDATE(B83,12)</f>
        <v>41275</v>
      </c>
      <c r="C91" s="266" t="n">
        <f aca="false">EDATE(C83,12)</f>
        <v>41306</v>
      </c>
      <c r="D91" s="266" t="n">
        <f aca="false">EDATE(D83,12)</f>
        <v>41334</v>
      </c>
      <c r="E91" s="266" t="n">
        <f aca="false">EDATE(E83,12)</f>
        <v>41365</v>
      </c>
      <c r="F91" s="266" t="n">
        <f aca="false">EDATE(F83,12)</f>
        <v>41395</v>
      </c>
      <c r="G91" s="266" t="n">
        <f aca="false">EDATE(G83,12)</f>
        <v>41426</v>
      </c>
      <c r="H91" s="266" t="n">
        <f aca="false">EDATE(H83,12)</f>
        <v>41456</v>
      </c>
      <c r="I91" s="266" t="n">
        <f aca="false">EDATE(I83,12)</f>
        <v>41487</v>
      </c>
      <c r="J91" s="266" t="n">
        <f aca="false">EDATE(J83,12)</f>
        <v>41518</v>
      </c>
      <c r="K91" s="266" t="n">
        <f aca="false">EDATE(K83,12)</f>
        <v>41548</v>
      </c>
      <c r="L91" s="266" t="n">
        <f aca="false">EDATE(L83,12)</f>
        <v>41579</v>
      </c>
      <c r="M91" s="266" t="n">
        <f aca="false">EDATE(M83,12)</f>
        <v>41609</v>
      </c>
    </row>
    <row r="92" customFormat="false" ht="12.75" hidden="false" customHeight="false" outlineLevel="0" collapsed="false">
      <c r="A92" s="45" t="s">
        <v>275</v>
      </c>
      <c r="B92" s="45" t="n">
        <f aca="false">+M88</f>
        <v>35686.3778111745</v>
      </c>
      <c r="C92" s="45" t="n">
        <f aca="false">+B96</f>
        <v>36934.442645772</v>
      </c>
      <c r="D92" s="45" t="n">
        <f aca="false">+C96</f>
        <v>38192.3879936434</v>
      </c>
      <c r="E92" s="45" t="n">
        <f aca="false">+D96</f>
        <v>39460.2920755188</v>
      </c>
      <c r="F92" s="45" t="n">
        <f aca="false">+E96</f>
        <v>40738.2337313757</v>
      </c>
      <c r="G92" s="45" t="n">
        <f aca="false">+F96</f>
        <v>42026.2924253415</v>
      </c>
      <c r="H92" s="45" t="n">
        <f aca="false">+G96</f>
        <v>43324.5482506345</v>
      </c>
      <c r="I92" s="45" t="n">
        <f aca="false">+H96</f>
        <v>44633.0819345444</v>
      </c>
      <c r="J92" s="45" t="n">
        <f aca="false">+I96</f>
        <v>45951.9748434519</v>
      </c>
      <c r="K92" s="45" t="n">
        <f aca="false">+J96</f>
        <v>47281.3089878882</v>
      </c>
      <c r="L92" s="45" t="n">
        <f aca="false">+K96</f>
        <v>48613.6043161162</v>
      </c>
      <c r="M92" s="45" t="n">
        <f aca="false">+L96</f>
        <v>49956.4469823593</v>
      </c>
    </row>
    <row r="93" customFormat="false" ht="12.75" hidden="false" customHeight="false" outlineLevel="0" collapsed="false">
      <c r="A93" s="45" t="s">
        <v>276</v>
      </c>
      <c r="B93" s="45" t="n">
        <f aca="false">IF(+B90&lt;365,+interest!M85,+DCF!$O$60/12)</f>
        <v>957.963796867177</v>
      </c>
      <c r="C93" s="45" t="n">
        <f aca="false">IF(+C90&lt;365,+B93,+DCF!$O$60/12)</f>
        <v>957.963796867177</v>
      </c>
      <c r="D93" s="45" t="n">
        <f aca="false">IF(+D90&lt;365,+C93,+DCF!$O$60/12)</f>
        <v>957.963796867177</v>
      </c>
      <c r="E93" s="45" t="n">
        <f aca="false">IF(+E90&lt;365,+D93,+DCF!$O$60/12)</f>
        <v>957.963796867177</v>
      </c>
      <c r="F93" s="45" t="n">
        <f aca="false">IF(+F90&lt;365,+E93,+DCF!$O$60/12)</f>
        <v>957.963796867177</v>
      </c>
      <c r="G93" s="45" t="n">
        <f aca="false">IF(+G90&lt;365,+F93,+DCF!$O$60/12)</f>
        <v>957.963796867177</v>
      </c>
      <c r="H93" s="45" t="n">
        <f aca="false">IF(+H90&lt;365,+G93,+DCF!$O$60/12)</f>
        <v>957.963796867177</v>
      </c>
      <c r="I93" s="45" t="n">
        <f aca="false">IF(+I90&lt;365,+H93,+DCF!$O$60/12)</f>
        <v>957.963796867177</v>
      </c>
      <c r="J93" s="45" t="n">
        <f aca="false">IF(+J90&lt;365,+I93,+DCF!$O$60/12)</f>
        <v>957.963796867177</v>
      </c>
      <c r="K93" s="45" t="n">
        <f aca="false">IF(+K90&lt;365,+J93,+DCF!$O$60/12)</f>
        <v>950.460486555265</v>
      </c>
      <c r="L93" s="45" t="n">
        <f aca="false">IF(+L90&lt;365,+K93,+DCF!$O$60/12)</f>
        <v>950.460486555265</v>
      </c>
      <c r="M93" s="45" t="n">
        <f aca="false">IF(+M90&lt;365,+L93,+DCF!$O$60/12)</f>
        <v>950.460486555265</v>
      </c>
    </row>
    <row r="94" customFormat="false" ht="12.75" hidden="false" customHeight="false" outlineLevel="0" collapsed="false">
      <c r="A94" s="45" t="s">
        <v>277</v>
      </c>
      <c r="B94" s="45" t="n">
        <f aca="false">+B93+B92</f>
        <v>36644.3416080417</v>
      </c>
      <c r="C94" s="45" t="n">
        <f aca="false">+C93+C92</f>
        <v>37892.4064426392</v>
      </c>
      <c r="D94" s="45" t="n">
        <f aca="false">+D93+D92</f>
        <v>39150.3517905106</v>
      </c>
      <c r="E94" s="45" t="n">
        <f aca="false">+E93+E92</f>
        <v>40418.255872386</v>
      </c>
      <c r="F94" s="45" t="n">
        <f aca="false">+F93+F92</f>
        <v>41696.1975282429</v>
      </c>
      <c r="G94" s="45" t="n">
        <f aca="false">+G93+G92</f>
        <v>42984.2562222086</v>
      </c>
      <c r="H94" s="45" t="n">
        <f aca="false">+H93+H92</f>
        <v>44282.5120475016</v>
      </c>
      <c r="I94" s="45" t="n">
        <f aca="false">+I93+I92</f>
        <v>45591.0457314115</v>
      </c>
      <c r="J94" s="45" t="n">
        <f aca="false">+J93+J92</f>
        <v>46909.9386403191</v>
      </c>
      <c r="K94" s="45" t="n">
        <f aca="false">+K93+K92</f>
        <v>48231.7694744435</v>
      </c>
      <c r="L94" s="45" t="n">
        <f aca="false">+L93+L92</f>
        <v>49564.0648026715</v>
      </c>
      <c r="M94" s="45" t="n">
        <f aca="false">+M93+M92</f>
        <v>50906.9074689146</v>
      </c>
    </row>
    <row r="95" customFormat="false" ht="12.75" hidden="false" customHeight="false" outlineLevel="0" collapsed="false">
      <c r="A95" s="45" t="s">
        <v>278</v>
      </c>
      <c r="B95" s="45" t="n">
        <f aca="false">+B94*+$B$1/12</f>
        <v>290.10103773033</v>
      </c>
      <c r="C95" s="45" t="n">
        <f aca="false">+C94*+$B$1/12</f>
        <v>299.981551004227</v>
      </c>
      <c r="D95" s="45" t="n">
        <f aca="false">+D94*+$B$1/12</f>
        <v>309.940285008209</v>
      </c>
      <c r="E95" s="45" t="n">
        <f aca="false">+E94*+$B$1/12</f>
        <v>319.977858989722</v>
      </c>
      <c r="F95" s="45" t="n">
        <f aca="false">+F94*+$B$1/12</f>
        <v>330.094897098589</v>
      </c>
      <c r="G95" s="45" t="n">
        <f aca="false">+G94*+$B$1/12</f>
        <v>340.292028425818</v>
      </c>
      <c r="H95" s="45" t="n">
        <f aca="false">+H94*+$B$1/12</f>
        <v>350.569887042721</v>
      </c>
      <c r="I95" s="45" t="n">
        <f aca="false">+I94*+$B$1/12</f>
        <v>360.929112040341</v>
      </c>
      <c r="J95" s="45" t="n">
        <f aca="false">+J94*+$B$1/12</f>
        <v>371.370347569193</v>
      </c>
      <c r="K95" s="45" t="n">
        <f aca="false">+K94*+$B$1/12</f>
        <v>381.834841672678</v>
      </c>
      <c r="L95" s="45" t="n">
        <f aca="false">+L94*+$B$1/12</f>
        <v>392.382179687816</v>
      </c>
      <c r="M95" s="45" t="n">
        <f aca="false">+M94*+$B$1/12</f>
        <v>403.01301746224</v>
      </c>
      <c r="N95" s="63" t="n">
        <f aca="false">SUM(B95:M95)</f>
        <v>4150.48704373189</v>
      </c>
    </row>
    <row r="96" customFormat="false" ht="12.75" hidden="false" customHeight="false" outlineLevel="0" collapsed="false">
      <c r="A96" s="45" t="s">
        <v>279</v>
      </c>
      <c r="B96" s="45" t="n">
        <f aca="false">+B95+B94</f>
        <v>36934.442645772</v>
      </c>
      <c r="C96" s="45" t="n">
        <f aca="false">+C95+C94</f>
        <v>38192.3879936434</v>
      </c>
      <c r="D96" s="45" t="n">
        <f aca="false">+D95+D94</f>
        <v>39460.2920755188</v>
      </c>
      <c r="E96" s="45" t="n">
        <f aca="false">+E95+E94</f>
        <v>40738.2337313757</v>
      </c>
      <c r="F96" s="45" t="n">
        <f aca="false">+F95+F94</f>
        <v>42026.2924253415</v>
      </c>
      <c r="G96" s="45" t="n">
        <f aca="false">+G95+G94</f>
        <v>43324.5482506345</v>
      </c>
      <c r="H96" s="45" t="n">
        <f aca="false">+H95+H94</f>
        <v>44633.0819345444</v>
      </c>
      <c r="I96" s="45" t="n">
        <f aca="false">+I95+I94</f>
        <v>45951.9748434519</v>
      </c>
      <c r="J96" s="45" t="n">
        <f aca="false">+J95+J94</f>
        <v>47281.3089878882</v>
      </c>
      <c r="K96" s="45" t="n">
        <f aca="false">+K95+K94</f>
        <v>48613.6043161162</v>
      </c>
      <c r="L96" s="45" t="n">
        <f aca="false">+L95+L94</f>
        <v>49956.4469823593</v>
      </c>
      <c r="M96" s="45" t="n">
        <f aca="false">+M95+M94</f>
        <v>51309.9204863768</v>
      </c>
      <c r="N96" s="45"/>
    </row>
    <row r="98" customFormat="false" ht="12.75" hidden="false" customHeight="false" outlineLevel="0" collapsed="false">
      <c r="B98" s="269" t="n">
        <f aca="false">+B90</f>
        <v>92</v>
      </c>
      <c r="C98" s="269" t="n">
        <f aca="false">+C90</f>
        <v>123</v>
      </c>
      <c r="D98" s="269" t="n">
        <f aca="false">+D90</f>
        <v>151</v>
      </c>
      <c r="E98" s="269" t="n">
        <f aca="false">+E90</f>
        <v>182</v>
      </c>
      <c r="F98" s="269" t="n">
        <f aca="false">+F90</f>
        <v>212</v>
      </c>
      <c r="G98" s="269" t="n">
        <f aca="false">+G90</f>
        <v>243</v>
      </c>
      <c r="H98" s="269" t="n">
        <f aca="false">+H90</f>
        <v>273</v>
      </c>
      <c r="I98" s="269" t="n">
        <f aca="false">+I90</f>
        <v>304</v>
      </c>
      <c r="J98" s="269" t="n">
        <f aca="false">+J90</f>
        <v>335</v>
      </c>
      <c r="K98" s="269" t="n">
        <f aca="false">+K90</f>
        <v>365</v>
      </c>
      <c r="L98" s="269" t="n">
        <f aca="false">+L90</f>
        <v>396</v>
      </c>
      <c r="M98" s="269" t="n">
        <f aca="false">+M90</f>
        <v>426</v>
      </c>
    </row>
    <row r="99" customFormat="false" ht="12.75" hidden="false" customHeight="false" outlineLevel="0" collapsed="false">
      <c r="A99" s="0" t="s">
        <v>101</v>
      </c>
      <c r="B99" s="266" t="n">
        <f aca="false">EDATE(B91,12)</f>
        <v>41640</v>
      </c>
      <c r="C99" s="266" t="n">
        <f aca="false">EDATE(C91,12)</f>
        <v>41671</v>
      </c>
      <c r="D99" s="266" t="n">
        <f aca="false">EDATE(D91,12)</f>
        <v>41699</v>
      </c>
      <c r="E99" s="266" t="n">
        <f aca="false">EDATE(E91,12)</f>
        <v>41730</v>
      </c>
      <c r="F99" s="266" t="n">
        <f aca="false">EDATE(F91,12)</f>
        <v>41760</v>
      </c>
      <c r="G99" s="266" t="n">
        <f aca="false">EDATE(G91,12)</f>
        <v>41791</v>
      </c>
      <c r="H99" s="266" t="n">
        <f aca="false">EDATE(H91,12)</f>
        <v>41821</v>
      </c>
      <c r="I99" s="266" t="n">
        <f aca="false">EDATE(I91,12)</f>
        <v>41852</v>
      </c>
      <c r="J99" s="266" t="n">
        <f aca="false">EDATE(J91,12)</f>
        <v>41883</v>
      </c>
      <c r="K99" s="266" t="n">
        <f aca="false">EDATE(K91,12)</f>
        <v>41913</v>
      </c>
      <c r="L99" s="266" t="n">
        <f aca="false">EDATE(L91,12)</f>
        <v>41944</v>
      </c>
      <c r="M99" s="266" t="n">
        <f aca="false">EDATE(M91,12)</f>
        <v>41974</v>
      </c>
    </row>
    <row r="100" customFormat="false" ht="12.75" hidden="false" customHeight="false" outlineLevel="0" collapsed="false">
      <c r="A100" s="45" t="s">
        <v>275</v>
      </c>
      <c r="B100" s="45" t="n">
        <f aca="false">+M96</f>
        <v>51309.9204863768</v>
      </c>
      <c r="C100" s="45" t="n">
        <f aca="false">+B104</f>
        <v>52674.1089889678</v>
      </c>
      <c r="D100" s="45" t="n">
        <f aca="false">+C104</f>
        <v>54049.0973172042</v>
      </c>
      <c r="E100" s="45" t="n">
        <f aca="false">+D104</f>
        <v>55434.9709697059</v>
      </c>
      <c r="F100" s="45" t="n">
        <f aca="false">+E104</f>
        <v>56831.8161219566</v>
      </c>
      <c r="G100" s="45" t="n">
        <f aca="false">+F104</f>
        <v>58239.7196316626</v>
      </c>
      <c r="H100" s="45" t="n">
        <f aca="false">+G104</f>
        <v>59658.7690441538</v>
      </c>
      <c r="I100" s="45" t="n">
        <f aca="false">+H104</f>
        <v>61089.0525978271</v>
      </c>
      <c r="J100" s="45" t="n">
        <f aca="false">+I104</f>
        <v>62530.6592296338</v>
      </c>
      <c r="K100" s="45" t="n">
        <f aca="false">+J104</f>
        <v>63983.6785806088</v>
      </c>
      <c r="L100" s="45" t="n">
        <f aca="false">+K104</f>
        <v>65440.8611066392</v>
      </c>
      <c r="M100" s="45" t="n">
        <f aca="false">+L104</f>
        <v>66909.5796610006</v>
      </c>
    </row>
    <row r="101" customFormat="false" ht="12.75" hidden="false" customHeight="false" outlineLevel="0" collapsed="false">
      <c r="A101" s="45" t="s">
        <v>276</v>
      </c>
      <c r="B101" s="45" t="n">
        <f aca="false">IF(+B98&lt;365,+interest!M93,+DCF!$P$60/12)</f>
        <v>950.460486555265</v>
      </c>
      <c r="C101" s="45" t="n">
        <f aca="false">IF(+C98&lt;365,+B101,+DCF!$P$60/12)</f>
        <v>950.460486555265</v>
      </c>
      <c r="D101" s="45" t="n">
        <f aca="false">IF(+D98&lt;365,+C101,+DCF!$P$60/12)</f>
        <v>950.460486555265</v>
      </c>
      <c r="E101" s="45" t="n">
        <f aca="false">IF(+E98&lt;365,+D101,+DCF!$P$60/12)</f>
        <v>950.460486555265</v>
      </c>
      <c r="F101" s="45" t="n">
        <f aca="false">IF(+F98&lt;365,+E101,+DCF!$P$60/12)</f>
        <v>950.460486555265</v>
      </c>
      <c r="G101" s="45" t="n">
        <f aca="false">IF(+G98&lt;365,+F101,+DCF!$P$60/12)</f>
        <v>950.460486555265</v>
      </c>
      <c r="H101" s="45" t="n">
        <f aca="false">IF(+H98&lt;365,+G101,+DCF!$P$60/12)</f>
        <v>950.460486555265</v>
      </c>
      <c r="I101" s="45" t="n">
        <f aca="false">IF(+I98&lt;365,+H101,+DCF!$P$60/12)</f>
        <v>950.460486555265</v>
      </c>
      <c r="J101" s="45" t="n">
        <f aca="false">IF(+J98&lt;365,+I101,+DCF!$P$60/12)</f>
        <v>950.460486555265</v>
      </c>
      <c r="K101" s="45" t="n">
        <f aca="false">IF(+K98&lt;365,+J101,+DCF!$P$60/12)</f>
        <v>943.178242844656</v>
      </c>
      <c r="L101" s="45" t="n">
        <f aca="false">IF(+L98&lt;365,+K101,+DCF!$P$60/12)</f>
        <v>943.178242844656</v>
      </c>
      <c r="M101" s="45" t="n">
        <f aca="false">IF(+M98&lt;365,+L101,+DCF!$P$60/12)</f>
        <v>943.178242844656</v>
      </c>
    </row>
    <row r="102" customFormat="false" ht="12.75" hidden="false" customHeight="false" outlineLevel="0" collapsed="false">
      <c r="A102" s="45" t="s">
        <v>277</v>
      </c>
      <c r="B102" s="45" t="n">
        <f aca="false">+B101+B100</f>
        <v>52260.3809729321</v>
      </c>
      <c r="C102" s="45" t="n">
        <f aca="false">+C101+C100</f>
        <v>53624.569475523</v>
      </c>
      <c r="D102" s="45" t="n">
        <f aca="false">+D101+D100</f>
        <v>54999.5578037595</v>
      </c>
      <c r="E102" s="45" t="n">
        <f aca="false">+E101+E100</f>
        <v>56385.4314562612</v>
      </c>
      <c r="F102" s="45" t="n">
        <f aca="false">+F101+F100</f>
        <v>57782.2766085119</v>
      </c>
      <c r="G102" s="45" t="n">
        <f aca="false">+G101+G100</f>
        <v>59190.1801182179</v>
      </c>
      <c r="H102" s="45" t="n">
        <f aca="false">+H101+H100</f>
        <v>60609.229530709</v>
      </c>
      <c r="I102" s="45" t="n">
        <f aca="false">+I101+I100</f>
        <v>62039.5130843824</v>
      </c>
      <c r="J102" s="45" t="n">
        <f aca="false">+J101+J100</f>
        <v>63481.119716189</v>
      </c>
      <c r="K102" s="45" t="n">
        <f aca="false">+K101+K100</f>
        <v>64926.8568234535</v>
      </c>
      <c r="L102" s="45" t="n">
        <f aca="false">+L101+L100</f>
        <v>66384.0393494838</v>
      </c>
      <c r="M102" s="45" t="n">
        <f aca="false">+M101+M100</f>
        <v>67852.7579038452</v>
      </c>
    </row>
    <row r="103" customFormat="false" ht="12.75" hidden="false" customHeight="false" outlineLevel="0" collapsed="false">
      <c r="A103" s="45" t="s">
        <v>278</v>
      </c>
      <c r="B103" s="45" t="n">
        <f aca="false">+B102*+$B$1/12</f>
        <v>413.728016035712</v>
      </c>
      <c r="C103" s="45" t="n">
        <f aca="false">+C102*+$B$1/12</f>
        <v>424.527841681224</v>
      </c>
      <c r="D103" s="45" t="n">
        <f aca="false">+D102*+$B$1/12</f>
        <v>435.413165946429</v>
      </c>
      <c r="E103" s="45" t="n">
        <f aca="false">+E102*+$B$1/12</f>
        <v>446.384665695401</v>
      </c>
      <c r="F103" s="45" t="n">
        <f aca="false">+F102*+$B$1/12</f>
        <v>457.443023150719</v>
      </c>
      <c r="G103" s="45" t="n">
        <f aca="false">+G102*+$B$1/12</f>
        <v>468.588925935891</v>
      </c>
      <c r="H103" s="45" t="n">
        <f aca="false">+H102*+$B$1/12</f>
        <v>479.823067118113</v>
      </c>
      <c r="I103" s="45" t="n">
        <f aca="false">+I102*+$B$1/12</f>
        <v>491.146145251361</v>
      </c>
      <c r="J103" s="45" t="n">
        <f aca="false">+J102*+$B$1/12</f>
        <v>502.55886441983</v>
      </c>
      <c r="K103" s="45" t="n">
        <f aca="false">+K102*+$B$1/12</f>
        <v>514.004283185674</v>
      </c>
      <c r="L103" s="45" t="n">
        <f aca="false">+L102*+$B$1/12</f>
        <v>525.540311516747</v>
      </c>
      <c r="M103" s="45" t="n">
        <f aca="false">+M102*+$B$1/12</f>
        <v>537.167666738775</v>
      </c>
      <c r="N103" s="63" t="n">
        <f aca="false">SUM(B103:M103)</f>
        <v>5696.32597667588</v>
      </c>
    </row>
    <row r="104" customFormat="false" ht="12.75" hidden="false" customHeight="false" outlineLevel="0" collapsed="false">
      <c r="A104" s="45" t="s">
        <v>279</v>
      </c>
      <c r="B104" s="45" t="n">
        <f aca="false">+B103+B102</f>
        <v>52674.1089889678</v>
      </c>
      <c r="C104" s="45" t="n">
        <f aca="false">+C103+C102</f>
        <v>54049.0973172042</v>
      </c>
      <c r="D104" s="45" t="n">
        <f aca="false">+D103+D102</f>
        <v>55434.9709697059</v>
      </c>
      <c r="E104" s="45" t="n">
        <f aca="false">+E103+E102</f>
        <v>56831.8161219566</v>
      </c>
      <c r="F104" s="45" t="n">
        <f aca="false">+F103+F102</f>
        <v>58239.7196316626</v>
      </c>
      <c r="G104" s="45" t="n">
        <f aca="false">+G103+G102</f>
        <v>59658.7690441538</v>
      </c>
      <c r="H104" s="45" t="n">
        <f aca="false">+H103+H102</f>
        <v>61089.0525978271</v>
      </c>
      <c r="I104" s="45" t="n">
        <f aca="false">+I103+I102</f>
        <v>62530.6592296338</v>
      </c>
      <c r="J104" s="45" t="n">
        <f aca="false">+J103+J102</f>
        <v>63983.6785806088</v>
      </c>
      <c r="K104" s="45" t="n">
        <f aca="false">+K103+K102</f>
        <v>65440.8611066392</v>
      </c>
      <c r="L104" s="45" t="n">
        <f aca="false">+L103+L102</f>
        <v>66909.5796610006</v>
      </c>
      <c r="M104" s="45" t="n">
        <f aca="false">+M103+M102</f>
        <v>68389.925570584</v>
      </c>
      <c r="N104" s="45"/>
    </row>
    <row r="106" customFormat="false" ht="12.75" hidden="false" customHeight="false" outlineLevel="0" collapsed="false">
      <c r="B106" s="269" t="n">
        <f aca="false">+B98</f>
        <v>92</v>
      </c>
      <c r="C106" s="269" t="n">
        <f aca="false">+C98</f>
        <v>123</v>
      </c>
      <c r="D106" s="269" t="n">
        <f aca="false">+D98</f>
        <v>151</v>
      </c>
      <c r="E106" s="269" t="n">
        <f aca="false">+E98</f>
        <v>182</v>
      </c>
      <c r="F106" s="269" t="n">
        <f aca="false">+F98</f>
        <v>212</v>
      </c>
      <c r="G106" s="269" t="n">
        <f aca="false">+G98</f>
        <v>243</v>
      </c>
      <c r="H106" s="269" t="n">
        <f aca="false">+H98</f>
        <v>273</v>
      </c>
      <c r="I106" s="269" t="n">
        <f aca="false">+I98</f>
        <v>304</v>
      </c>
      <c r="J106" s="269" t="n">
        <f aca="false">+J98</f>
        <v>335</v>
      </c>
      <c r="K106" s="269" t="n">
        <f aca="false">+K98</f>
        <v>365</v>
      </c>
      <c r="L106" s="269" t="n">
        <f aca="false">+L98</f>
        <v>396</v>
      </c>
      <c r="M106" s="269" t="n">
        <f aca="false">+M98</f>
        <v>426</v>
      </c>
    </row>
    <row r="107" customFormat="false" ht="12.75" hidden="false" customHeight="false" outlineLevel="0" collapsed="false">
      <c r="A107" s="0" t="s">
        <v>102</v>
      </c>
      <c r="B107" s="266" t="n">
        <f aca="false">EDATE(B99,12)</f>
        <v>42005</v>
      </c>
      <c r="C107" s="266" t="n">
        <f aca="false">EDATE(C99,12)</f>
        <v>42036</v>
      </c>
      <c r="D107" s="266" t="n">
        <f aca="false">EDATE(D99,12)</f>
        <v>42064</v>
      </c>
      <c r="E107" s="266" t="n">
        <f aca="false">EDATE(E99,12)</f>
        <v>42095</v>
      </c>
      <c r="F107" s="266" t="n">
        <f aca="false">EDATE(F99,12)</f>
        <v>42125</v>
      </c>
      <c r="G107" s="266" t="n">
        <f aca="false">EDATE(G99,12)</f>
        <v>42156</v>
      </c>
      <c r="H107" s="266" t="n">
        <f aca="false">EDATE(H99,12)</f>
        <v>42186</v>
      </c>
      <c r="I107" s="266" t="n">
        <f aca="false">EDATE(I99,12)</f>
        <v>42217</v>
      </c>
      <c r="J107" s="266" t="n">
        <f aca="false">EDATE(J99,12)</f>
        <v>42248</v>
      </c>
      <c r="K107" s="266" t="n">
        <f aca="false">EDATE(K99,12)</f>
        <v>42278</v>
      </c>
      <c r="L107" s="266" t="n">
        <f aca="false">EDATE(L99,12)</f>
        <v>42309</v>
      </c>
      <c r="M107" s="266" t="n">
        <f aca="false">EDATE(M99,12)</f>
        <v>42339</v>
      </c>
    </row>
    <row r="108" customFormat="false" ht="12.75" hidden="false" customHeight="false" outlineLevel="0" collapsed="false">
      <c r="A108" s="45" t="s">
        <v>275</v>
      </c>
      <c r="B108" s="45" t="n">
        <f aca="false">+M104</f>
        <v>68389.925570584</v>
      </c>
      <c r="C108" s="45" t="n">
        <f aca="false">+B112</f>
        <v>69881.990885285</v>
      </c>
      <c r="D108" s="45" t="n">
        <f aca="false">+C112</f>
        <v>71385.8683837273</v>
      </c>
      <c r="E108" s="45" t="n">
        <f aca="false">+D112</f>
        <v>72901.6515790324</v>
      </c>
      <c r="F108" s="45" t="n">
        <f aca="false">+E112</f>
        <v>74429.4347246336</v>
      </c>
      <c r="G108" s="45" t="n">
        <f aca="false">+F112</f>
        <v>75969.3128201374</v>
      </c>
      <c r="H108" s="45" t="n">
        <f aca="false">+G112</f>
        <v>77521.3816172307</v>
      </c>
      <c r="I108" s="45" t="n">
        <f aca="false">+H112</f>
        <v>79085.7376256343</v>
      </c>
      <c r="J108" s="45" t="n">
        <f aca="false">+I112</f>
        <v>80662.4781191044</v>
      </c>
      <c r="K108" s="45" t="n">
        <f aca="false">+J112</f>
        <v>82251.7011414811</v>
      </c>
      <c r="L108" s="45" t="n">
        <f aca="false">+K112</f>
        <v>83865.1886932575</v>
      </c>
      <c r="M108" s="45" t="n">
        <f aca="false">+L112</f>
        <v>85491.4496881522</v>
      </c>
    </row>
    <row r="109" customFormat="false" ht="12.75" hidden="false" customHeight="false" outlineLevel="0" collapsed="false">
      <c r="A109" s="45" t="s">
        <v>276</v>
      </c>
      <c r="B109" s="45" t="n">
        <f aca="false">IF(+B106&lt;365,+interest!M101,+DCF!$Q$60/12)</f>
        <v>943.178242844656</v>
      </c>
      <c r="C109" s="45" t="n">
        <f aca="false">IF(+C106&lt;365,+B109,+DCF!$Q$60/12)</f>
        <v>943.178242844656</v>
      </c>
      <c r="D109" s="45" t="n">
        <f aca="false">IF(+D106&lt;365,+C109,+DCF!$Q$60/12)</f>
        <v>943.178242844656</v>
      </c>
      <c r="E109" s="45" t="n">
        <f aca="false">IF(+E106&lt;365,+D109,+DCF!$Q$60/12)</f>
        <v>943.178242844656</v>
      </c>
      <c r="F109" s="45" t="n">
        <f aca="false">IF(+F106&lt;365,+E109,+DCF!$Q$60/12)</f>
        <v>943.178242844656</v>
      </c>
      <c r="G109" s="45" t="n">
        <f aca="false">IF(+G106&lt;365,+F109,+DCF!$Q$60/12)</f>
        <v>943.178242844656</v>
      </c>
      <c r="H109" s="45" t="n">
        <f aca="false">IF(+H106&lt;365,+G109,+DCF!$Q$60/12)</f>
        <v>943.178242844656</v>
      </c>
      <c r="I109" s="45" t="n">
        <f aca="false">IF(+I106&lt;365,+H109,+DCF!$Q$60/12)</f>
        <v>943.178242844656</v>
      </c>
      <c r="J109" s="45" t="n">
        <f aca="false">IF(+J106&lt;365,+I109,+DCF!$Q$60/12)</f>
        <v>943.178242844656</v>
      </c>
      <c r="K109" s="45" t="n">
        <f aca="false">IF(+K106&lt;365,+J109,+DCF!$Q$60/12)</f>
        <v>954.76965794759</v>
      </c>
      <c r="L109" s="45" t="n">
        <f aca="false">IF(+L106&lt;365,+K109,+DCF!$Q$60/12)</f>
        <v>954.76965794759</v>
      </c>
      <c r="M109" s="45" t="n">
        <f aca="false">IF(+M106&lt;365,+L109,+DCF!$Q$60/12)</f>
        <v>954.76965794759</v>
      </c>
    </row>
    <row r="110" customFormat="false" ht="12.75" hidden="false" customHeight="false" outlineLevel="0" collapsed="false">
      <c r="A110" s="45" t="s">
        <v>277</v>
      </c>
      <c r="B110" s="45" t="n">
        <f aca="false">+B109+B108</f>
        <v>69333.1038134287</v>
      </c>
      <c r="C110" s="45" t="n">
        <f aca="false">+C109+C108</f>
        <v>70825.1691281297</v>
      </c>
      <c r="D110" s="45" t="n">
        <f aca="false">+D109+D108</f>
        <v>72329.046626572</v>
      </c>
      <c r="E110" s="45" t="n">
        <f aca="false">+E109+E108</f>
        <v>73844.829821877</v>
      </c>
      <c r="F110" s="45" t="n">
        <f aca="false">+F109+F108</f>
        <v>75372.6129674782</v>
      </c>
      <c r="G110" s="45" t="n">
        <f aca="false">+G109+G108</f>
        <v>76912.4910629821</v>
      </c>
      <c r="H110" s="45" t="n">
        <f aca="false">+H109+H108</f>
        <v>78464.5598600753</v>
      </c>
      <c r="I110" s="45" t="n">
        <f aca="false">+I109+I108</f>
        <v>80028.9158684789</v>
      </c>
      <c r="J110" s="45" t="n">
        <f aca="false">+J109+J108</f>
        <v>81605.6563619491</v>
      </c>
      <c r="K110" s="45" t="n">
        <f aca="false">+K109+K108</f>
        <v>83206.4707994287</v>
      </c>
      <c r="L110" s="45" t="n">
        <f aca="false">+L109+L108</f>
        <v>84819.9583512051</v>
      </c>
      <c r="M110" s="45" t="n">
        <f aca="false">+M109+M108</f>
        <v>86446.2193460998</v>
      </c>
    </row>
    <row r="111" customFormat="false" ht="12.75" hidden="false" customHeight="false" outlineLevel="0" collapsed="false">
      <c r="A111" s="45" t="s">
        <v>278</v>
      </c>
      <c r="B111" s="45" t="n">
        <f aca="false">+B110*+$B$1/12</f>
        <v>548.88707185631</v>
      </c>
      <c r="C111" s="45" t="n">
        <f aca="false">+C110*+$B$1/12</f>
        <v>560.699255597693</v>
      </c>
      <c r="D111" s="45" t="n">
        <f aca="false">+D110*+$B$1/12</f>
        <v>572.604952460362</v>
      </c>
      <c r="E111" s="45" t="n">
        <f aca="false">+E110*+$B$1/12</f>
        <v>584.604902756527</v>
      </c>
      <c r="F111" s="45" t="n">
        <f aca="false">+F110*+$B$1/12</f>
        <v>596.699852659203</v>
      </c>
      <c r="G111" s="45" t="n">
        <f aca="false">+G110*+$B$1/12</f>
        <v>608.890554248608</v>
      </c>
      <c r="H111" s="45" t="n">
        <f aca="false">+H110*+$B$1/12</f>
        <v>621.17776555893</v>
      </c>
      <c r="I111" s="45" t="n">
        <f aca="false">+I110*+$B$1/12</f>
        <v>633.562250625458</v>
      </c>
      <c r="J111" s="45" t="n">
        <f aca="false">+J110*+$B$1/12</f>
        <v>646.044779532097</v>
      </c>
      <c r="K111" s="45" t="n">
        <f aca="false">+K110*+$B$1/12</f>
        <v>658.717893828811</v>
      </c>
      <c r="L111" s="45" t="n">
        <f aca="false">+L110*+$B$1/12</f>
        <v>671.491336947041</v>
      </c>
      <c r="M111" s="45" t="n">
        <f aca="false">+M110*+$B$1/12</f>
        <v>684.365903156623</v>
      </c>
      <c r="N111" s="63" t="n">
        <f aca="false">SUM(B111:M111)</f>
        <v>7387.74651922766</v>
      </c>
    </row>
    <row r="112" customFormat="false" ht="12.75" hidden="false" customHeight="false" outlineLevel="0" collapsed="false">
      <c r="A112" s="45" t="s">
        <v>279</v>
      </c>
      <c r="B112" s="45" t="n">
        <f aca="false">+B111+B110</f>
        <v>69881.990885285</v>
      </c>
      <c r="C112" s="45" t="n">
        <f aca="false">+C111+C110</f>
        <v>71385.8683837273</v>
      </c>
      <c r="D112" s="45" t="n">
        <f aca="false">+D111+D110</f>
        <v>72901.6515790324</v>
      </c>
      <c r="E112" s="45" t="n">
        <f aca="false">+E111+E110</f>
        <v>74429.4347246336</v>
      </c>
      <c r="F112" s="45" t="n">
        <f aca="false">+F111+F110</f>
        <v>75969.3128201374</v>
      </c>
      <c r="G112" s="45" t="n">
        <f aca="false">+G111+G110</f>
        <v>77521.3816172307</v>
      </c>
      <c r="H112" s="45" t="n">
        <f aca="false">+H111+H110</f>
        <v>79085.7376256343</v>
      </c>
      <c r="I112" s="45" t="n">
        <f aca="false">+I111+I110</f>
        <v>80662.4781191044</v>
      </c>
      <c r="J112" s="45" t="n">
        <f aca="false">+J111+J110</f>
        <v>82251.7011414811</v>
      </c>
      <c r="K112" s="45" t="n">
        <f aca="false">+K111+K110</f>
        <v>83865.1886932575</v>
      </c>
      <c r="L112" s="45" t="n">
        <f aca="false">+L111+L110</f>
        <v>85491.4496881522</v>
      </c>
      <c r="M112" s="45" t="n">
        <f aca="false">+M111+M110</f>
        <v>87130.5852492564</v>
      </c>
      <c r="N112" s="45"/>
    </row>
    <row r="114" customFormat="false" ht="12.75" hidden="false" customHeight="false" outlineLevel="0" collapsed="false">
      <c r="B114" s="269" t="n">
        <f aca="false">+B106</f>
        <v>92</v>
      </c>
      <c r="C114" s="269" t="n">
        <f aca="false">+C106</f>
        <v>123</v>
      </c>
      <c r="D114" s="269" t="n">
        <f aca="false">+D106</f>
        <v>151</v>
      </c>
      <c r="E114" s="269" t="n">
        <f aca="false">+E106</f>
        <v>182</v>
      </c>
      <c r="F114" s="269" t="n">
        <f aca="false">+F106</f>
        <v>212</v>
      </c>
      <c r="G114" s="269" t="n">
        <f aca="false">+G106</f>
        <v>243</v>
      </c>
      <c r="H114" s="269" t="n">
        <f aca="false">+H106</f>
        <v>273</v>
      </c>
      <c r="I114" s="269" t="n">
        <f aca="false">+I106</f>
        <v>304</v>
      </c>
      <c r="J114" s="269" t="n">
        <f aca="false">+J106</f>
        <v>335</v>
      </c>
      <c r="K114" s="269" t="n">
        <f aca="false">+K106</f>
        <v>365</v>
      </c>
      <c r="L114" s="269" t="n">
        <f aca="false">+L106</f>
        <v>396</v>
      </c>
      <c r="M114" s="269" t="n">
        <f aca="false">+M106</f>
        <v>426</v>
      </c>
    </row>
    <row r="115" customFormat="false" ht="12.75" hidden="false" customHeight="false" outlineLevel="0" collapsed="false">
      <c r="A115" s="0" t="s">
        <v>103</v>
      </c>
      <c r="B115" s="266" t="n">
        <f aca="false">EDATE(B107,12)</f>
        <v>42370</v>
      </c>
      <c r="C115" s="266" t="n">
        <f aca="false">EDATE(C107,12)</f>
        <v>42401</v>
      </c>
      <c r="D115" s="266" t="n">
        <f aca="false">EDATE(D107,12)</f>
        <v>42430</v>
      </c>
      <c r="E115" s="266" t="n">
        <f aca="false">EDATE(E107,12)</f>
        <v>42461</v>
      </c>
      <c r="F115" s="266" t="n">
        <f aca="false">EDATE(F107,12)</f>
        <v>42491</v>
      </c>
      <c r="G115" s="266" t="n">
        <f aca="false">EDATE(G107,12)</f>
        <v>42522</v>
      </c>
      <c r="H115" s="266" t="n">
        <f aca="false">EDATE(H107,12)</f>
        <v>42552</v>
      </c>
      <c r="I115" s="266" t="n">
        <f aca="false">EDATE(I107,12)</f>
        <v>42583</v>
      </c>
      <c r="J115" s="266" t="n">
        <f aca="false">EDATE(J107,12)</f>
        <v>42614</v>
      </c>
      <c r="K115" s="266" t="n">
        <f aca="false">EDATE(K107,12)</f>
        <v>42644</v>
      </c>
      <c r="L115" s="266" t="n">
        <f aca="false">EDATE(L107,12)</f>
        <v>42675</v>
      </c>
      <c r="M115" s="266" t="n">
        <f aca="false">EDATE(M107,12)</f>
        <v>42705</v>
      </c>
    </row>
    <row r="116" customFormat="false" ht="12.75" hidden="false" customHeight="false" outlineLevel="0" collapsed="false">
      <c r="A116" s="45" t="s">
        <v>275</v>
      </c>
      <c r="B116" s="45" t="n">
        <f aca="false">+M112</f>
        <v>87130.5852492564</v>
      </c>
      <c r="C116" s="45" t="n">
        <f aca="false">+B120</f>
        <v>88782.6973002193</v>
      </c>
      <c r="D116" s="45" t="n">
        <f aca="false">+C120</f>
        <v>90447.8885715858</v>
      </c>
      <c r="E116" s="45" t="n">
        <f aca="false">+D120</f>
        <v>92126.2626071838</v>
      </c>
      <c r="F116" s="45" t="n">
        <f aca="false">+E120</f>
        <v>93817.9237705637</v>
      </c>
      <c r="G116" s="45" t="n">
        <f aca="false">+F120</f>
        <v>95522.977251487</v>
      </c>
      <c r="H116" s="45" t="n">
        <f aca="false">+G120</f>
        <v>97241.5290724676</v>
      </c>
      <c r="I116" s="45" t="n">
        <f aca="false">+H120</f>
        <v>98973.6860953643</v>
      </c>
      <c r="J116" s="45" t="n">
        <f aca="false">+I120</f>
        <v>100719.556028026</v>
      </c>
      <c r="K116" s="45" t="n">
        <f aca="false">+J120</f>
        <v>102479.247430987</v>
      </c>
      <c r="L116" s="45" t="n">
        <f aca="false">+K120</f>
        <v>104225.084553293</v>
      </c>
      <c r="M116" s="45" t="n">
        <f aca="false">+L120</f>
        <v>105984.742886151</v>
      </c>
    </row>
    <row r="117" customFormat="false" ht="12.75" hidden="false" customHeight="false" outlineLevel="0" collapsed="false">
      <c r="A117" s="45" t="s">
        <v>276</v>
      </c>
      <c r="B117" s="45" t="n">
        <f aca="false">IF(+B114&lt;365,+interest!M109,+DCF!$R$60/12)</f>
        <v>954.76965794759</v>
      </c>
      <c r="C117" s="45" t="n">
        <f aca="false">IF(+C114&lt;365,+B117,+DCF!$R$60/12)</f>
        <v>954.76965794759</v>
      </c>
      <c r="D117" s="45" t="n">
        <f aca="false">IF(+D114&lt;365,+C117,+DCF!$R$60/12)</f>
        <v>954.76965794759</v>
      </c>
      <c r="E117" s="45" t="n">
        <f aca="false">IF(+E114&lt;365,+D117,+DCF!$R$60/12)</f>
        <v>954.76965794759</v>
      </c>
      <c r="F117" s="45" t="n">
        <f aca="false">IF(+F114&lt;365,+E117,+DCF!$R$60/12)</f>
        <v>954.76965794759</v>
      </c>
      <c r="G117" s="45" t="n">
        <f aca="false">IF(+G114&lt;365,+F117,+DCF!$R$60/12)</f>
        <v>954.76965794759</v>
      </c>
      <c r="H117" s="45" t="n">
        <f aca="false">IF(+H114&lt;365,+G117,+DCF!$R$60/12)</f>
        <v>954.76965794759</v>
      </c>
      <c r="I117" s="45" t="n">
        <f aca="false">IF(+I114&lt;365,+H117,+DCF!$R$60/12)</f>
        <v>954.76965794759</v>
      </c>
      <c r="J117" s="45" t="n">
        <f aca="false">IF(+J114&lt;365,+I117,+DCF!$R$60/12)</f>
        <v>954.76965794759</v>
      </c>
      <c r="K117" s="45" t="n">
        <f aca="false">IF(+K114&lt;365,+J117,+DCF!$R$60/12)</f>
        <v>927.202725236013</v>
      </c>
      <c r="L117" s="45" t="n">
        <f aca="false">IF(+L114&lt;365,+K117,+DCF!$R$60/12)</f>
        <v>927.202725236013</v>
      </c>
      <c r="M117" s="45" t="n">
        <f aca="false">IF(+M114&lt;365,+L117,+DCF!$R$60/12)</f>
        <v>927.202725236013</v>
      </c>
    </row>
    <row r="118" customFormat="false" ht="12.75" hidden="false" customHeight="false" outlineLevel="0" collapsed="false">
      <c r="A118" s="45" t="s">
        <v>277</v>
      </c>
      <c r="B118" s="45" t="n">
        <f aca="false">+B117+B116</f>
        <v>88085.354907204</v>
      </c>
      <c r="C118" s="45" t="n">
        <f aca="false">+C117+C116</f>
        <v>89737.4669581669</v>
      </c>
      <c r="D118" s="45" t="n">
        <f aca="false">+D117+D116</f>
        <v>91402.6582295333</v>
      </c>
      <c r="E118" s="45" t="n">
        <f aca="false">+E117+E116</f>
        <v>93081.0322651314</v>
      </c>
      <c r="F118" s="45" t="n">
        <f aca="false">+F117+F116</f>
        <v>94772.6934285113</v>
      </c>
      <c r="G118" s="45" t="n">
        <f aca="false">+G117+G116</f>
        <v>96477.7469094346</v>
      </c>
      <c r="H118" s="45" t="n">
        <f aca="false">+H117+H116</f>
        <v>98196.2987304152</v>
      </c>
      <c r="I118" s="45" t="n">
        <f aca="false">+I117+I116</f>
        <v>99928.4557533119</v>
      </c>
      <c r="J118" s="45" t="n">
        <f aca="false">+J117+J116</f>
        <v>101674.325685973</v>
      </c>
      <c r="K118" s="45" t="n">
        <f aca="false">+K117+K116</f>
        <v>103406.450156223</v>
      </c>
      <c r="L118" s="45" t="n">
        <f aca="false">+L117+L116</f>
        <v>105152.287278529</v>
      </c>
      <c r="M118" s="45" t="n">
        <f aca="false">+M117+M116</f>
        <v>106911.945611387</v>
      </c>
    </row>
    <row r="119" customFormat="false" ht="12.75" hidden="false" customHeight="false" outlineLevel="0" collapsed="false">
      <c r="A119" s="45" t="s">
        <v>278</v>
      </c>
      <c r="B119" s="45" t="n">
        <f aca="false">+B118*+$B$1/12</f>
        <v>697.342393015365</v>
      </c>
      <c r="C119" s="45" t="n">
        <f aca="false">+C118*+$B$1/12</f>
        <v>710.421613418822</v>
      </c>
      <c r="D119" s="45" t="n">
        <f aca="false">+D118*+$B$1/12</f>
        <v>723.604377650472</v>
      </c>
      <c r="E119" s="45" t="n">
        <f aca="false">+E118*+$B$1/12</f>
        <v>736.89150543229</v>
      </c>
      <c r="F119" s="45" t="n">
        <f aca="false">+F118*+$B$1/12</f>
        <v>750.283822975714</v>
      </c>
      <c r="G119" s="45" t="n">
        <f aca="false">+G118*+$B$1/12</f>
        <v>763.782163033024</v>
      </c>
      <c r="H119" s="45" t="n">
        <f aca="false">+H118*+$B$1/12</f>
        <v>777.38736494912</v>
      </c>
      <c r="I119" s="45" t="n">
        <f aca="false">+I118*+$B$1/12</f>
        <v>791.100274713719</v>
      </c>
      <c r="J119" s="45" t="n">
        <f aca="false">+J118*+$B$1/12</f>
        <v>804.921745013955</v>
      </c>
      <c r="K119" s="45" t="n">
        <f aca="false">+K118*+$B$1/12</f>
        <v>818.6343970701</v>
      </c>
      <c r="L119" s="45" t="n">
        <f aca="false">+L118*+$B$1/12</f>
        <v>832.45560762169</v>
      </c>
      <c r="M119" s="45" t="n">
        <f aca="false">+M118*+$B$1/12</f>
        <v>846.386236090147</v>
      </c>
      <c r="N119" s="63" t="n">
        <f aca="false">SUM(B119:M119)</f>
        <v>9253.21150098442</v>
      </c>
    </row>
    <row r="120" customFormat="false" ht="12.75" hidden="false" customHeight="false" outlineLevel="0" collapsed="false">
      <c r="A120" s="45" t="s">
        <v>279</v>
      </c>
      <c r="B120" s="45" t="n">
        <f aca="false">+B119+B118</f>
        <v>88782.6973002193</v>
      </c>
      <c r="C120" s="45" t="n">
        <f aca="false">+C119+C118</f>
        <v>90447.8885715858</v>
      </c>
      <c r="D120" s="45" t="n">
        <f aca="false">+D119+D118</f>
        <v>92126.2626071838</v>
      </c>
      <c r="E120" s="45" t="n">
        <f aca="false">+E119+E118</f>
        <v>93817.9237705637</v>
      </c>
      <c r="F120" s="45" t="n">
        <f aca="false">+F119+F118</f>
        <v>95522.977251487</v>
      </c>
      <c r="G120" s="45" t="n">
        <f aca="false">+G119+G118</f>
        <v>97241.5290724676</v>
      </c>
      <c r="H120" s="45" t="n">
        <f aca="false">+H119+H118</f>
        <v>98973.6860953643</v>
      </c>
      <c r="I120" s="45" t="n">
        <f aca="false">+I119+I118</f>
        <v>100719.556028026</v>
      </c>
      <c r="J120" s="45" t="n">
        <f aca="false">+J119+J118</f>
        <v>102479.247430987</v>
      </c>
      <c r="K120" s="45" t="n">
        <f aca="false">+K119+K118</f>
        <v>104225.084553293</v>
      </c>
      <c r="L120" s="45" t="n">
        <f aca="false">+L119+L118</f>
        <v>105984.742886151</v>
      </c>
      <c r="M120" s="45" t="n">
        <f aca="false">+M119+M118</f>
        <v>107758.331847477</v>
      </c>
      <c r="N120" s="4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70" t="s">
        <v>280</v>
      </c>
    </row>
    <row r="2" customFormat="false" ht="15.75" hidden="false" customHeight="false" outlineLevel="0" collapsed="false">
      <c r="A2" s="271" t="s">
        <v>281</v>
      </c>
      <c r="B2" s="272" t="n">
        <f aca="false">+D5</f>
        <v>0</v>
      </c>
      <c r="C2" s="0" t="s">
        <v>282</v>
      </c>
      <c r="D2" s="45" t="n">
        <f aca="false">IF(DCF!D17="Y",+DCF!C11,0)</f>
        <v>0</v>
      </c>
      <c r="E2" s="61" t="n">
        <v>1</v>
      </c>
      <c r="F2" s="45"/>
    </row>
    <row r="3" customFormat="false" ht="15.75" hidden="false" customHeight="false" outlineLevel="0" collapsed="false">
      <c r="A3" s="271" t="s">
        <v>283</v>
      </c>
      <c r="B3" s="273" t="n">
        <v>0.085</v>
      </c>
      <c r="C3" s="0" t="s">
        <v>284</v>
      </c>
      <c r="D3" s="274" t="n">
        <v>0</v>
      </c>
      <c r="F3" s="45"/>
      <c r="I3" s="275"/>
    </row>
    <row r="4" customFormat="false" ht="15.75" hidden="false" customHeight="false" outlineLevel="0" collapsed="false">
      <c r="A4" s="271" t="s">
        <v>285</v>
      </c>
      <c r="B4" s="276" t="n">
        <f aca="false">+assumptions!B6</f>
        <v>15</v>
      </c>
      <c r="C4" s="0" t="s">
        <v>241</v>
      </c>
      <c r="D4" s="45" t="n">
        <f aca="false">+D2*E4</f>
        <v>0</v>
      </c>
      <c r="E4" s="277" t="n">
        <v>0.3</v>
      </c>
      <c r="F4" s="45"/>
    </row>
    <row r="5" customFormat="false" ht="12.75" hidden="false" customHeight="false" outlineLevel="0" collapsed="false">
      <c r="A5" s="278" t="s">
        <v>286</v>
      </c>
      <c r="B5" s="279" t="n">
        <f aca="false">PMT(B3/12,B4*12,-B2)</f>
        <v>-0</v>
      </c>
      <c r="C5" s="0" t="s">
        <v>287</v>
      </c>
      <c r="D5" s="45" t="n">
        <f aca="false">+D2-D4</f>
        <v>0</v>
      </c>
      <c r="E5" s="279"/>
      <c r="F5" s="279"/>
      <c r="G5" s="279"/>
      <c r="H5" s="279"/>
      <c r="I5" s="279"/>
    </row>
    <row r="6" customFormat="false" ht="12.75" hidden="false" customHeight="false" outlineLevel="0" collapsed="false">
      <c r="A6" s="279"/>
      <c r="B6" s="279"/>
      <c r="C6" s="279"/>
      <c r="D6" s="279"/>
      <c r="E6" s="279"/>
      <c r="F6" s="279"/>
      <c r="G6" s="279"/>
      <c r="H6" s="279"/>
      <c r="I6" s="279"/>
    </row>
    <row r="7" customFormat="false" ht="15.75" hidden="false" customHeight="false" outlineLevel="0" collapsed="false">
      <c r="A7" s="280" t="s">
        <v>288</v>
      </c>
      <c r="B7" s="280" t="s">
        <v>289</v>
      </c>
      <c r="C7" s="280" t="s">
        <v>281</v>
      </c>
      <c r="D7" s="280" t="s">
        <v>283</v>
      </c>
      <c r="E7" s="280" t="s">
        <v>49</v>
      </c>
      <c r="F7" s="280" t="s">
        <v>290</v>
      </c>
      <c r="G7" s="279"/>
      <c r="H7" s="281"/>
      <c r="I7" s="281"/>
      <c r="J7" s="275"/>
    </row>
    <row r="8" customFormat="false" ht="15.75" hidden="false" customHeight="false" outlineLevel="0" collapsed="false">
      <c r="A8" s="282"/>
      <c r="B8" s="283" t="s">
        <v>291</v>
      </c>
      <c r="C8" s="283" t="s">
        <v>292</v>
      </c>
      <c r="D8" s="283" t="s">
        <v>292</v>
      </c>
      <c r="E8" s="283" t="s">
        <v>292</v>
      </c>
      <c r="F8" s="283" t="s">
        <v>291</v>
      </c>
      <c r="G8" s="279"/>
      <c r="H8" s="284"/>
      <c r="I8" s="284"/>
      <c r="J8" s="285"/>
    </row>
    <row r="9" customFormat="false" ht="15.75" hidden="false" customHeight="false" outlineLevel="0" collapsed="false">
      <c r="A9" s="268" t="n">
        <v>1</v>
      </c>
      <c r="B9" s="286" t="n">
        <f aca="false">B2</f>
        <v>0</v>
      </c>
      <c r="C9" s="286" t="n">
        <f aca="false">B9-F9</f>
        <v>0</v>
      </c>
      <c r="D9" s="286" t="n">
        <f aca="false">E9-C9</f>
        <v>-0</v>
      </c>
      <c r="E9" s="286" t="n">
        <f aca="false">PMT($B$3/12,$B$4*12,-$B$2)</f>
        <v>-0</v>
      </c>
      <c r="F9" s="286" t="n">
        <f aca="false">PV($B$3/12,($B$4*12-A9),-$B$5)</f>
        <v>-0</v>
      </c>
      <c r="G9" s="286"/>
      <c r="H9" s="287"/>
      <c r="I9" s="287"/>
      <c r="J9" s="287"/>
    </row>
    <row r="10" customFormat="false" ht="12.75" hidden="false" customHeight="false" outlineLevel="0" collapsed="false">
      <c r="A10" s="268" t="n">
        <v>2</v>
      </c>
      <c r="B10" s="286" t="n">
        <f aca="false">F9</f>
        <v>-0</v>
      </c>
      <c r="C10" s="286" t="n">
        <f aca="false">B10-F10</f>
        <v>0</v>
      </c>
      <c r="D10" s="286" t="n">
        <f aca="false">E10-C10</f>
        <v>-0</v>
      </c>
      <c r="E10" s="286" t="n">
        <f aca="false">PMT($B$3/12,$B$4*12,-$B$9)</f>
        <v>-0</v>
      </c>
      <c r="F10" s="286" t="n">
        <f aca="false">PV($B$3/12,($B$4*12-A10),-$B$5)</f>
        <v>-0</v>
      </c>
      <c r="G10" s="286"/>
      <c r="H10" s="286"/>
      <c r="I10" s="286"/>
      <c r="J10" s="98"/>
    </row>
    <row r="11" customFormat="false" ht="12.75" hidden="false" customHeight="false" outlineLevel="0" collapsed="false">
      <c r="A11" s="268" t="n">
        <v>3</v>
      </c>
      <c r="B11" s="286" t="n">
        <f aca="false">F10</f>
        <v>-0</v>
      </c>
      <c r="C11" s="286" t="n">
        <f aca="false">B11-F11</f>
        <v>0</v>
      </c>
      <c r="D11" s="286" t="n">
        <f aca="false">E11-C11</f>
        <v>-0</v>
      </c>
      <c r="E11" s="286" t="n">
        <f aca="false">PMT($B$3/12,$B$4*12,-$B$9)</f>
        <v>-0</v>
      </c>
      <c r="F11" s="286" t="n">
        <f aca="false">PV($B$3/12,($B$4*12-A11),-$B$5)</f>
        <v>-0</v>
      </c>
      <c r="G11" s="286"/>
      <c r="H11" s="286"/>
      <c r="I11" s="286"/>
      <c r="J11" s="98"/>
    </row>
    <row r="12" customFormat="false" ht="12.75" hidden="false" customHeight="false" outlineLevel="0" collapsed="false">
      <c r="A12" s="268" t="n">
        <v>4</v>
      </c>
      <c r="B12" s="286" t="n">
        <f aca="false">F11</f>
        <v>-0</v>
      </c>
      <c r="C12" s="286" t="n">
        <f aca="false">B12-F12</f>
        <v>0</v>
      </c>
      <c r="D12" s="286" t="n">
        <f aca="false">E12-C12</f>
        <v>-0</v>
      </c>
      <c r="E12" s="286" t="n">
        <f aca="false">PMT($B$3/12,$B$4*12,-$B$9)</f>
        <v>-0</v>
      </c>
      <c r="F12" s="286" t="n">
        <f aca="false">PV($B$3/12,($B$4*12-A12),-$B$5)</f>
        <v>-0</v>
      </c>
      <c r="G12" s="286"/>
      <c r="H12" s="286"/>
      <c r="I12" s="286"/>
      <c r="J12" s="98"/>
    </row>
    <row r="13" customFormat="false" ht="12.75" hidden="false" customHeight="false" outlineLevel="0" collapsed="false">
      <c r="A13" s="268" t="n">
        <v>5</v>
      </c>
      <c r="B13" s="286" t="n">
        <f aca="false">F12</f>
        <v>-0</v>
      </c>
      <c r="C13" s="286" t="n">
        <f aca="false">B13-F13</f>
        <v>0</v>
      </c>
      <c r="D13" s="286" t="n">
        <f aca="false">E13-C13</f>
        <v>-0</v>
      </c>
      <c r="E13" s="286" t="n">
        <f aca="false">PMT($B$3/12,$B$4*12,-$B$9)</f>
        <v>-0</v>
      </c>
      <c r="F13" s="286" t="n">
        <f aca="false">PV($B$3/12,($B$4*12-A13),-$B$5)</f>
        <v>-0</v>
      </c>
      <c r="G13" s="286"/>
      <c r="H13" s="286"/>
      <c r="I13" s="286"/>
      <c r="J13" s="98"/>
    </row>
    <row r="14" customFormat="false" ht="12.75" hidden="false" customHeight="false" outlineLevel="0" collapsed="false">
      <c r="A14" s="268" t="n">
        <v>6</v>
      </c>
      <c r="B14" s="286" t="n">
        <f aca="false">F13</f>
        <v>-0</v>
      </c>
      <c r="C14" s="286" t="n">
        <f aca="false">B14-F14</f>
        <v>0</v>
      </c>
      <c r="D14" s="286" t="n">
        <f aca="false">E14-C14</f>
        <v>-0</v>
      </c>
      <c r="E14" s="286" t="n">
        <f aca="false">PMT($B$3/12,$B$4*12,-$B$9)</f>
        <v>-0</v>
      </c>
      <c r="F14" s="286" t="n">
        <f aca="false">PV($B$3/12,($B$4*12-A14),-$B$5)</f>
        <v>-0</v>
      </c>
      <c r="G14" s="286"/>
      <c r="H14" s="286"/>
      <c r="I14" s="286"/>
      <c r="J14" s="98"/>
    </row>
    <row r="15" customFormat="false" ht="12.75" hidden="false" customHeight="false" outlineLevel="0" collapsed="false">
      <c r="A15" s="268" t="n">
        <v>7</v>
      </c>
      <c r="B15" s="286" t="n">
        <f aca="false">F14</f>
        <v>-0</v>
      </c>
      <c r="C15" s="286" t="n">
        <f aca="false">B15-F15</f>
        <v>0</v>
      </c>
      <c r="D15" s="286" t="n">
        <f aca="false">E15-C15</f>
        <v>-0</v>
      </c>
      <c r="E15" s="286" t="n">
        <f aca="false">PMT($B$3/12,$B$4*12,-$B$9)</f>
        <v>-0</v>
      </c>
      <c r="F15" s="286" t="n">
        <f aca="false">PV($B$3/12,($B$4*12-A15),-$B$5)</f>
        <v>-0</v>
      </c>
      <c r="G15" s="286"/>
      <c r="H15" s="286"/>
      <c r="I15" s="286"/>
      <c r="J15" s="98"/>
    </row>
    <row r="16" customFormat="false" ht="12.75" hidden="false" customHeight="false" outlineLevel="0" collapsed="false">
      <c r="A16" s="268" t="n">
        <v>8</v>
      </c>
      <c r="B16" s="286" t="n">
        <f aca="false">F15</f>
        <v>-0</v>
      </c>
      <c r="C16" s="286" t="n">
        <f aca="false">B16-F16</f>
        <v>0</v>
      </c>
      <c r="D16" s="286" t="n">
        <f aca="false">E16-C16</f>
        <v>-0</v>
      </c>
      <c r="E16" s="286" t="n">
        <f aca="false">PMT($B$3/12,$B$4*12,-$B$9)</f>
        <v>-0</v>
      </c>
      <c r="F16" s="286" t="n">
        <f aca="false">PV($B$3/12,($B$4*12-A16),-$B$5)</f>
        <v>-0</v>
      </c>
      <c r="G16" s="286"/>
      <c r="H16" s="286"/>
      <c r="I16" s="286"/>
      <c r="J16" s="98"/>
    </row>
    <row r="17" customFormat="false" ht="12.75" hidden="false" customHeight="false" outlineLevel="0" collapsed="false">
      <c r="A17" s="268" t="n">
        <v>9</v>
      </c>
      <c r="B17" s="286" t="n">
        <f aca="false">F16</f>
        <v>-0</v>
      </c>
      <c r="C17" s="286" t="n">
        <f aca="false">B17-F17</f>
        <v>0</v>
      </c>
      <c r="D17" s="286" t="n">
        <f aca="false">E17-C17</f>
        <v>-0</v>
      </c>
      <c r="E17" s="286" t="n">
        <f aca="false">PMT($B$3/12,$B$4*12,-$B$9)</f>
        <v>-0</v>
      </c>
      <c r="F17" s="286" t="n">
        <f aca="false">PV($B$3/12,($B$4*12-A17),-$B$5)</f>
        <v>-0</v>
      </c>
      <c r="G17" s="286"/>
      <c r="H17" s="286"/>
      <c r="I17" s="286"/>
      <c r="J17" s="98"/>
    </row>
    <row r="18" customFormat="false" ht="12.75" hidden="false" customHeight="false" outlineLevel="0" collapsed="false">
      <c r="A18" s="268" t="n">
        <v>10</v>
      </c>
      <c r="B18" s="286" t="n">
        <f aca="false">F17</f>
        <v>-0</v>
      </c>
      <c r="C18" s="286" t="n">
        <f aca="false">B18-F18</f>
        <v>0</v>
      </c>
      <c r="D18" s="286" t="n">
        <f aca="false">E18-C18</f>
        <v>-0</v>
      </c>
      <c r="E18" s="286" t="n">
        <f aca="false">PMT($B$3/12,$B$4*12,-$B$9)</f>
        <v>-0</v>
      </c>
      <c r="F18" s="286" t="n">
        <f aca="false">PV($B$3/12,($B$4*12-A18),-$B$5)</f>
        <v>-0</v>
      </c>
      <c r="G18" s="286"/>
      <c r="H18" s="286"/>
      <c r="I18" s="286"/>
      <c r="J18" s="98"/>
    </row>
    <row r="19" customFormat="false" ht="12.75" hidden="false" customHeight="false" outlineLevel="0" collapsed="false">
      <c r="A19" s="268" t="n">
        <v>11</v>
      </c>
      <c r="B19" s="286" t="n">
        <f aca="false">F18</f>
        <v>-0</v>
      </c>
      <c r="C19" s="286" t="n">
        <f aca="false">B19-F19</f>
        <v>0</v>
      </c>
      <c r="D19" s="286" t="n">
        <f aca="false">E19-C19</f>
        <v>-0</v>
      </c>
      <c r="E19" s="286" t="n">
        <f aca="false">PMT($B$3/12,$B$4*12,-$B$9)</f>
        <v>-0</v>
      </c>
      <c r="F19" s="286" t="n">
        <f aca="false">PV($B$3/12,($B$4*12-A19),-$B$5)</f>
        <v>-0</v>
      </c>
      <c r="G19" s="286"/>
      <c r="H19" s="286"/>
      <c r="I19" s="286"/>
      <c r="J19" s="98"/>
    </row>
    <row r="20" customFormat="false" ht="12.75" hidden="false" customHeight="false" outlineLevel="0" collapsed="false">
      <c r="A20" s="268" t="n">
        <v>12</v>
      </c>
      <c r="B20" s="286" t="n">
        <f aca="false">F19</f>
        <v>-0</v>
      </c>
      <c r="C20" s="286" t="n">
        <f aca="false">B20-F20</f>
        <v>0</v>
      </c>
      <c r="D20" s="286" t="n">
        <f aca="false">E20-C20</f>
        <v>-0</v>
      </c>
      <c r="E20" s="286" t="n">
        <f aca="false">PMT($B$3/12,$B$4*12,-$B$9)</f>
        <v>-0</v>
      </c>
      <c r="F20" s="286" t="n">
        <f aca="false">PV($B$3/12,($B$4*12-A20),-$B$5)</f>
        <v>-0</v>
      </c>
      <c r="G20" s="288" t="n">
        <f aca="false">SUM(C9:C20)</f>
        <v>0</v>
      </c>
      <c r="H20" s="288" t="n">
        <f aca="false">SUM(D9:D20)</f>
        <v>0</v>
      </c>
      <c r="I20" s="286"/>
      <c r="J20" s="98"/>
    </row>
    <row r="21" customFormat="false" ht="12.75" hidden="false" customHeight="false" outlineLevel="0" collapsed="false">
      <c r="A21" s="268" t="n">
        <v>13</v>
      </c>
      <c r="B21" s="286" t="n">
        <f aca="false">F20</f>
        <v>-0</v>
      </c>
      <c r="C21" s="286" t="n">
        <f aca="false">B21-F21</f>
        <v>0</v>
      </c>
      <c r="D21" s="286" t="n">
        <f aca="false">E21-C21</f>
        <v>-0</v>
      </c>
      <c r="E21" s="286" t="n">
        <f aca="false">PMT($B$3/12,$B$4*12,-$B$9)</f>
        <v>-0</v>
      </c>
      <c r="F21" s="286" t="n">
        <f aca="false">PV($B$3/12,($B$4*12-A21),-$B$5)</f>
        <v>-0</v>
      </c>
      <c r="G21" s="286"/>
      <c r="H21" s="286"/>
      <c r="I21" s="286"/>
      <c r="J21" s="98"/>
    </row>
    <row r="22" customFormat="false" ht="12.75" hidden="false" customHeight="false" outlineLevel="0" collapsed="false">
      <c r="A22" s="268" t="n">
        <v>14</v>
      </c>
      <c r="B22" s="286" t="n">
        <f aca="false">F21</f>
        <v>-0</v>
      </c>
      <c r="C22" s="286" t="n">
        <f aca="false">B22-F22</f>
        <v>0</v>
      </c>
      <c r="D22" s="286" t="n">
        <f aca="false">E22-C22</f>
        <v>-0</v>
      </c>
      <c r="E22" s="286" t="n">
        <f aca="false">PMT($B$3/12,$B$4*12,-$B$9)</f>
        <v>-0</v>
      </c>
      <c r="F22" s="286" t="n">
        <f aca="false">PV($B$3/12,($B$4*12-A22),-$B$5)</f>
        <v>-0</v>
      </c>
      <c r="G22" s="286"/>
      <c r="H22" s="286"/>
      <c r="I22" s="286"/>
      <c r="J22" s="98"/>
    </row>
    <row r="23" customFormat="false" ht="12.75" hidden="false" customHeight="false" outlineLevel="0" collapsed="false">
      <c r="A23" s="268" t="n">
        <v>15</v>
      </c>
      <c r="B23" s="286" t="n">
        <f aca="false">F22</f>
        <v>-0</v>
      </c>
      <c r="C23" s="286" t="n">
        <f aca="false">B23-F23</f>
        <v>0</v>
      </c>
      <c r="D23" s="286" t="n">
        <f aca="false">E23-C23</f>
        <v>-0</v>
      </c>
      <c r="E23" s="286" t="n">
        <f aca="false">PMT($B$3/12,$B$4*12,-$B$9)</f>
        <v>-0</v>
      </c>
      <c r="F23" s="286" t="n">
        <f aca="false">PV($B$3/12,($B$4*12-A23),-$B$5)</f>
        <v>-0</v>
      </c>
      <c r="G23" s="286"/>
      <c r="H23" s="286"/>
      <c r="I23" s="286"/>
      <c r="J23" s="98"/>
    </row>
    <row r="24" customFormat="false" ht="12.75" hidden="false" customHeight="false" outlineLevel="0" collapsed="false">
      <c r="A24" s="268" t="n">
        <v>16</v>
      </c>
      <c r="B24" s="286" t="n">
        <f aca="false">F23</f>
        <v>-0</v>
      </c>
      <c r="C24" s="286" t="n">
        <f aca="false">B24-F24</f>
        <v>0</v>
      </c>
      <c r="D24" s="286" t="n">
        <f aca="false">E24-C24</f>
        <v>-0</v>
      </c>
      <c r="E24" s="286" t="n">
        <f aca="false">PMT($B$3/12,$B$4*12,-$B$9)</f>
        <v>-0</v>
      </c>
      <c r="F24" s="286" t="n">
        <f aca="false">PV($B$3/12,($B$4*12-A24),-$B$5)</f>
        <v>-0</v>
      </c>
      <c r="G24" s="286"/>
      <c r="H24" s="286"/>
      <c r="I24" s="286"/>
      <c r="J24" s="98"/>
    </row>
    <row r="25" customFormat="false" ht="12.75" hidden="false" customHeight="false" outlineLevel="0" collapsed="false">
      <c r="A25" s="268" t="n">
        <v>17</v>
      </c>
      <c r="B25" s="286" t="n">
        <f aca="false">F24</f>
        <v>-0</v>
      </c>
      <c r="C25" s="286" t="n">
        <f aca="false">B25-F25</f>
        <v>0</v>
      </c>
      <c r="D25" s="286" t="n">
        <f aca="false">E25-C25</f>
        <v>-0</v>
      </c>
      <c r="E25" s="286" t="n">
        <f aca="false">PMT($B$3/12,$B$4*12,-$B$9)</f>
        <v>-0</v>
      </c>
      <c r="F25" s="286" t="n">
        <f aca="false">PV($B$3/12,($B$4*12-A25),-$B$5)</f>
        <v>-0</v>
      </c>
      <c r="G25" s="286"/>
      <c r="H25" s="286"/>
      <c r="I25" s="286"/>
      <c r="J25" s="98"/>
    </row>
    <row r="26" customFormat="false" ht="12.75" hidden="false" customHeight="false" outlineLevel="0" collapsed="false">
      <c r="A26" s="268" t="n">
        <v>18</v>
      </c>
      <c r="B26" s="286" t="n">
        <f aca="false">F25</f>
        <v>-0</v>
      </c>
      <c r="C26" s="286" t="n">
        <f aca="false">B26-F26</f>
        <v>0</v>
      </c>
      <c r="D26" s="286" t="n">
        <f aca="false">E26-C26</f>
        <v>-0</v>
      </c>
      <c r="E26" s="286" t="n">
        <f aca="false">PMT($B$3/12,$B$4*12,-$B$9)</f>
        <v>-0</v>
      </c>
      <c r="F26" s="286" t="n">
        <f aca="false">PV($B$3/12,($B$4*12-A26),-$B$5)</f>
        <v>-0</v>
      </c>
      <c r="G26" s="286"/>
      <c r="H26" s="286"/>
      <c r="I26" s="286"/>
      <c r="J26" s="98"/>
    </row>
    <row r="27" customFormat="false" ht="12.75" hidden="false" customHeight="false" outlineLevel="0" collapsed="false">
      <c r="A27" s="268" t="n">
        <v>19</v>
      </c>
      <c r="B27" s="286" t="n">
        <f aca="false">F26</f>
        <v>-0</v>
      </c>
      <c r="C27" s="286" t="n">
        <f aca="false">B27-F27</f>
        <v>0</v>
      </c>
      <c r="D27" s="286" t="n">
        <f aca="false">E27-C27</f>
        <v>-0</v>
      </c>
      <c r="E27" s="286" t="n">
        <f aca="false">PMT($B$3/12,$B$4*12,-$B$9)</f>
        <v>-0</v>
      </c>
      <c r="F27" s="286" t="n">
        <f aca="false">PV($B$3/12,($B$4*12-A27),-$B$5)</f>
        <v>-0</v>
      </c>
      <c r="G27" s="286"/>
      <c r="H27" s="286"/>
      <c r="I27" s="286"/>
      <c r="J27" s="98"/>
    </row>
    <row r="28" customFormat="false" ht="12.75" hidden="false" customHeight="false" outlineLevel="0" collapsed="false">
      <c r="A28" s="268" t="n">
        <v>20</v>
      </c>
      <c r="B28" s="286" t="n">
        <f aca="false">F27</f>
        <v>-0</v>
      </c>
      <c r="C28" s="286" t="n">
        <f aca="false">B28-F28</f>
        <v>0</v>
      </c>
      <c r="D28" s="286" t="n">
        <f aca="false">E28-C28</f>
        <v>-0</v>
      </c>
      <c r="E28" s="286" t="n">
        <f aca="false">PMT($B$3/12,$B$4*12,-$B$9)</f>
        <v>-0</v>
      </c>
      <c r="F28" s="286" t="n">
        <f aca="false">PV($B$3/12,($B$4*12-A28),-$B$5)</f>
        <v>-0</v>
      </c>
      <c r="G28" s="286"/>
      <c r="H28" s="286"/>
      <c r="I28" s="286"/>
      <c r="J28" s="98"/>
    </row>
    <row r="29" customFormat="false" ht="12.75" hidden="false" customHeight="false" outlineLevel="0" collapsed="false">
      <c r="A29" s="268" t="n">
        <v>21</v>
      </c>
      <c r="B29" s="286" t="n">
        <f aca="false">F28</f>
        <v>-0</v>
      </c>
      <c r="C29" s="286" t="n">
        <f aca="false">B29-F29</f>
        <v>0</v>
      </c>
      <c r="D29" s="286" t="n">
        <f aca="false">E29-C29</f>
        <v>-0</v>
      </c>
      <c r="E29" s="286" t="n">
        <f aca="false">PMT($B$3/12,$B$4*12,-$B$9)</f>
        <v>-0</v>
      </c>
      <c r="F29" s="286" t="n">
        <f aca="false">PV($B$3/12,($B$4*12-A29),-$B$5)</f>
        <v>-0</v>
      </c>
      <c r="G29" s="286"/>
      <c r="H29" s="286"/>
      <c r="I29" s="286"/>
      <c r="J29" s="98"/>
    </row>
    <row r="30" customFormat="false" ht="12.75" hidden="false" customHeight="false" outlineLevel="0" collapsed="false">
      <c r="A30" s="268" t="n">
        <v>22</v>
      </c>
      <c r="B30" s="286" t="n">
        <f aca="false">F29</f>
        <v>-0</v>
      </c>
      <c r="C30" s="286" t="n">
        <f aca="false">B30-F30</f>
        <v>0</v>
      </c>
      <c r="D30" s="286" t="n">
        <f aca="false">E30-C30</f>
        <v>-0</v>
      </c>
      <c r="E30" s="286" t="n">
        <f aca="false">PMT($B$3/12,$B$4*12,-$B$9)</f>
        <v>-0</v>
      </c>
      <c r="F30" s="286" t="n">
        <f aca="false">PV($B$3/12,($B$4*12-A30),-$B$5)</f>
        <v>-0</v>
      </c>
      <c r="G30" s="286"/>
      <c r="H30" s="286"/>
      <c r="I30" s="286"/>
      <c r="J30" s="98"/>
    </row>
    <row r="31" customFormat="false" ht="12.75" hidden="false" customHeight="false" outlineLevel="0" collapsed="false">
      <c r="A31" s="268" t="n">
        <v>23</v>
      </c>
      <c r="B31" s="286" t="n">
        <f aca="false">F30</f>
        <v>-0</v>
      </c>
      <c r="C31" s="286" t="n">
        <f aca="false">B31-F31</f>
        <v>0</v>
      </c>
      <c r="D31" s="286" t="n">
        <f aca="false">E31-C31</f>
        <v>-0</v>
      </c>
      <c r="E31" s="286" t="n">
        <f aca="false">PMT($B$3/12,$B$4*12,-$B$9)</f>
        <v>-0</v>
      </c>
      <c r="F31" s="286" t="n">
        <f aca="false">PV($B$3/12,($B$4*12-A31),-$B$5)</f>
        <v>-0</v>
      </c>
      <c r="G31" s="286"/>
      <c r="H31" s="286"/>
      <c r="I31" s="286"/>
      <c r="J31" s="98"/>
    </row>
    <row r="32" customFormat="false" ht="12.75" hidden="false" customHeight="false" outlineLevel="0" collapsed="false">
      <c r="A32" s="268" t="n">
        <v>24</v>
      </c>
      <c r="B32" s="286" t="n">
        <f aca="false">F31</f>
        <v>-0</v>
      </c>
      <c r="C32" s="286" t="n">
        <f aca="false">B32-F32</f>
        <v>0</v>
      </c>
      <c r="D32" s="286" t="n">
        <f aca="false">E32-C32</f>
        <v>-0</v>
      </c>
      <c r="E32" s="286" t="n">
        <f aca="false">PMT($B$3/12,$B$4*12,-$B$9)</f>
        <v>-0</v>
      </c>
      <c r="F32" s="286" t="n">
        <f aca="false">PV($B$3/12,($B$4*12-A32),-$B$5)</f>
        <v>-0</v>
      </c>
      <c r="G32" s="288" t="n">
        <f aca="false">SUM(C21:C32)</f>
        <v>0</v>
      </c>
      <c r="H32" s="288" t="n">
        <f aca="false">SUM(D21:D32)</f>
        <v>0</v>
      </c>
      <c r="I32" s="286"/>
      <c r="J32" s="98"/>
    </row>
    <row r="33" customFormat="false" ht="12.75" hidden="false" customHeight="false" outlineLevel="0" collapsed="false">
      <c r="A33" s="268" t="n">
        <v>25</v>
      </c>
      <c r="B33" s="286" t="n">
        <f aca="false">F32</f>
        <v>-0</v>
      </c>
      <c r="C33" s="286" t="n">
        <f aca="false">B33-F33</f>
        <v>0</v>
      </c>
      <c r="D33" s="286" t="n">
        <f aca="false">E33-C33</f>
        <v>-0</v>
      </c>
      <c r="E33" s="286" t="n">
        <f aca="false">PMT($B$3/12,$B$4*12,-$B$9)</f>
        <v>-0</v>
      </c>
      <c r="F33" s="286" t="n">
        <f aca="false">PV($B$3/12,($B$4*12-A33),-$B$5)</f>
        <v>-0</v>
      </c>
      <c r="G33" s="286"/>
      <c r="H33" s="286"/>
      <c r="I33" s="286"/>
      <c r="J33" s="98"/>
    </row>
    <row r="34" customFormat="false" ht="12.75" hidden="false" customHeight="false" outlineLevel="0" collapsed="false">
      <c r="A34" s="268" t="n">
        <v>26</v>
      </c>
      <c r="B34" s="286" t="n">
        <f aca="false">F33</f>
        <v>-0</v>
      </c>
      <c r="C34" s="286" t="n">
        <f aca="false">B34-F34</f>
        <v>0</v>
      </c>
      <c r="D34" s="286" t="n">
        <f aca="false">E34-C34</f>
        <v>-0</v>
      </c>
      <c r="E34" s="286" t="n">
        <f aca="false">PMT($B$3/12,$B$4*12,-$B$9)</f>
        <v>-0</v>
      </c>
      <c r="F34" s="286" t="n">
        <f aca="false">PV($B$3/12,($B$4*12-A34),-$B$5)</f>
        <v>-0</v>
      </c>
      <c r="G34" s="286"/>
      <c r="H34" s="286"/>
      <c r="I34" s="286"/>
      <c r="J34" s="98"/>
    </row>
    <row r="35" customFormat="false" ht="12.75" hidden="false" customHeight="false" outlineLevel="0" collapsed="false">
      <c r="A35" s="268" t="n">
        <v>27</v>
      </c>
      <c r="B35" s="286" t="n">
        <f aca="false">F34</f>
        <v>-0</v>
      </c>
      <c r="C35" s="286" t="n">
        <f aca="false">B35-F35</f>
        <v>0</v>
      </c>
      <c r="D35" s="286" t="n">
        <f aca="false">E35-C35</f>
        <v>-0</v>
      </c>
      <c r="E35" s="286" t="n">
        <f aca="false">PMT($B$3/12,$B$4*12,-$B$9)</f>
        <v>-0</v>
      </c>
      <c r="F35" s="286" t="n">
        <f aca="false">PV($B$3/12,($B$4*12-A35),-$B$5)</f>
        <v>-0</v>
      </c>
      <c r="G35" s="286"/>
      <c r="H35" s="286"/>
      <c r="I35" s="286"/>
      <c r="J35" s="98"/>
    </row>
    <row r="36" customFormat="false" ht="12.75" hidden="false" customHeight="false" outlineLevel="0" collapsed="false">
      <c r="A36" s="268" t="n">
        <v>28</v>
      </c>
      <c r="B36" s="286" t="n">
        <f aca="false">F35</f>
        <v>-0</v>
      </c>
      <c r="C36" s="286" t="n">
        <f aca="false">B36-F36</f>
        <v>0</v>
      </c>
      <c r="D36" s="286" t="n">
        <f aca="false">E36-C36</f>
        <v>-0</v>
      </c>
      <c r="E36" s="286" t="n">
        <f aca="false">PMT($B$3/12,$B$4*12,-$B$9)</f>
        <v>-0</v>
      </c>
      <c r="F36" s="286" t="n">
        <f aca="false">PV($B$3/12,($B$4*12-A36),-$B$5)</f>
        <v>-0</v>
      </c>
      <c r="G36" s="286"/>
      <c r="H36" s="286"/>
      <c r="I36" s="286"/>
      <c r="J36" s="98"/>
    </row>
    <row r="37" customFormat="false" ht="12.75" hidden="false" customHeight="false" outlineLevel="0" collapsed="false">
      <c r="A37" s="268" t="n">
        <v>29</v>
      </c>
      <c r="B37" s="286" t="n">
        <f aca="false">F36</f>
        <v>-0</v>
      </c>
      <c r="C37" s="286" t="n">
        <f aca="false">B37-F37</f>
        <v>0</v>
      </c>
      <c r="D37" s="286" t="n">
        <f aca="false">E37-C37</f>
        <v>-0</v>
      </c>
      <c r="E37" s="286" t="n">
        <f aca="false">PMT($B$3/12,$B$4*12,-$B$9)</f>
        <v>-0</v>
      </c>
      <c r="F37" s="286" t="n">
        <f aca="false">PV($B$3/12,($B$4*12-A37),-$B$5)</f>
        <v>-0</v>
      </c>
      <c r="G37" s="286"/>
      <c r="H37" s="286"/>
      <c r="I37" s="286"/>
      <c r="J37" s="98"/>
    </row>
    <row r="38" customFormat="false" ht="12.75" hidden="false" customHeight="false" outlineLevel="0" collapsed="false">
      <c r="A38" s="268" t="n">
        <v>30</v>
      </c>
      <c r="B38" s="286" t="n">
        <f aca="false">F37</f>
        <v>-0</v>
      </c>
      <c r="C38" s="286" t="n">
        <f aca="false">B38-F38</f>
        <v>0</v>
      </c>
      <c r="D38" s="286" t="n">
        <f aca="false">E38-C38</f>
        <v>-0</v>
      </c>
      <c r="E38" s="286" t="n">
        <f aca="false">PMT($B$3/12,$B$4*12,-$B$9)</f>
        <v>-0</v>
      </c>
      <c r="F38" s="286" t="n">
        <f aca="false">PV($B$3/12,($B$4*12-A38),-$B$5)</f>
        <v>-0</v>
      </c>
      <c r="G38" s="286"/>
      <c r="H38" s="286"/>
      <c r="I38" s="286"/>
      <c r="J38" s="98"/>
    </row>
    <row r="39" customFormat="false" ht="12.75" hidden="false" customHeight="false" outlineLevel="0" collapsed="false">
      <c r="A39" s="268" t="n">
        <v>31</v>
      </c>
      <c r="B39" s="286" t="n">
        <f aca="false">F38</f>
        <v>-0</v>
      </c>
      <c r="C39" s="286" t="n">
        <f aca="false">B39-F39</f>
        <v>0</v>
      </c>
      <c r="D39" s="286" t="n">
        <f aca="false">E39-C39</f>
        <v>-0</v>
      </c>
      <c r="E39" s="286" t="n">
        <f aca="false">PMT($B$3/12,$B$4*12,-$B$9)</f>
        <v>-0</v>
      </c>
      <c r="F39" s="286" t="n">
        <f aca="false">PV($B$3/12,($B$4*12-A39),-$B$5)</f>
        <v>-0</v>
      </c>
      <c r="G39" s="286"/>
      <c r="H39" s="286"/>
      <c r="I39" s="286"/>
      <c r="J39" s="98"/>
    </row>
    <row r="40" customFormat="false" ht="12.75" hidden="false" customHeight="false" outlineLevel="0" collapsed="false">
      <c r="A40" s="268" t="n">
        <v>32</v>
      </c>
      <c r="B40" s="286" t="n">
        <f aca="false">F39</f>
        <v>-0</v>
      </c>
      <c r="C40" s="286" t="n">
        <f aca="false">B40-F40</f>
        <v>0</v>
      </c>
      <c r="D40" s="286" t="n">
        <f aca="false">E40-C40</f>
        <v>-0</v>
      </c>
      <c r="E40" s="286" t="n">
        <f aca="false">PMT($B$3/12,$B$4*12,-$B$9)</f>
        <v>-0</v>
      </c>
      <c r="F40" s="286" t="n">
        <f aca="false">PV($B$3/12,($B$4*12-A40),-$B$5)</f>
        <v>-0</v>
      </c>
      <c r="G40" s="286"/>
      <c r="H40" s="286"/>
      <c r="I40" s="286"/>
      <c r="J40" s="98"/>
    </row>
    <row r="41" customFormat="false" ht="12.75" hidden="false" customHeight="false" outlineLevel="0" collapsed="false">
      <c r="A41" s="268" t="n">
        <v>33</v>
      </c>
      <c r="B41" s="286" t="n">
        <f aca="false">F40</f>
        <v>-0</v>
      </c>
      <c r="C41" s="286" t="n">
        <f aca="false">B41-F41</f>
        <v>0</v>
      </c>
      <c r="D41" s="286" t="n">
        <f aca="false">E41-C41</f>
        <v>-0</v>
      </c>
      <c r="E41" s="286" t="n">
        <f aca="false">PMT($B$3/12,$B$4*12,-$B$9)</f>
        <v>-0</v>
      </c>
      <c r="F41" s="286" t="n">
        <f aca="false">PV($B$3/12,($B$4*12-A41),-$B$5)</f>
        <v>-0</v>
      </c>
      <c r="G41" s="286"/>
      <c r="H41" s="286"/>
      <c r="I41" s="286"/>
      <c r="J41" s="98"/>
    </row>
    <row r="42" customFormat="false" ht="12.75" hidden="false" customHeight="false" outlineLevel="0" collapsed="false">
      <c r="A42" s="268" t="n">
        <v>34</v>
      </c>
      <c r="B42" s="286" t="n">
        <f aca="false">F41</f>
        <v>-0</v>
      </c>
      <c r="C42" s="286" t="n">
        <f aca="false">B42-F42</f>
        <v>0</v>
      </c>
      <c r="D42" s="286" t="n">
        <f aca="false">E42-C42</f>
        <v>-0</v>
      </c>
      <c r="E42" s="286" t="n">
        <f aca="false">PMT($B$3/12,$B$4*12,-$B$9)</f>
        <v>-0</v>
      </c>
      <c r="F42" s="286" t="n">
        <f aca="false">PV($B$3/12,($B$4*12-A42),-$B$5)</f>
        <v>-0</v>
      </c>
      <c r="G42" s="286"/>
      <c r="H42" s="286"/>
      <c r="I42" s="286"/>
      <c r="J42" s="98"/>
    </row>
    <row r="43" customFormat="false" ht="12.75" hidden="false" customHeight="false" outlineLevel="0" collapsed="false">
      <c r="A43" s="268" t="n">
        <v>35</v>
      </c>
      <c r="B43" s="286" t="n">
        <f aca="false">F42</f>
        <v>-0</v>
      </c>
      <c r="C43" s="286" t="n">
        <f aca="false">B43-F43</f>
        <v>0</v>
      </c>
      <c r="D43" s="286" t="n">
        <f aca="false">E43-C43</f>
        <v>-0</v>
      </c>
      <c r="E43" s="286" t="n">
        <f aca="false">PMT($B$3/12,$B$4*12,-$B$9)</f>
        <v>-0</v>
      </c>
      <c r="F43" s="286" t="n">
        <f aca="false">PV($B$3/12,($B$4*12-A43),-$B$5)</f>
        <v>-0</v>
      </c>
      <c r="G43" s="286"/>
      <c r="H43" s="286"/>
      <c r="I43" s="286"/>
      <c r="J43" s="98"/>
    </row>
    <row r="44" customFormat="false" ht="12.75" hidden="false" customHeight="false" outlineLevel="0" collapsed="false">
      <c r="A44" s="268" t="n">
        <v>36</v>
      </c>
      <c r="B44" s="286" t="n">
        <f aca="false">F43</f>
        <v>-0</v>
      </c>
      <c r="C44" s="286" t="n">
        <f aca="false">B44-F44</f>
        <v>0</v>
      </c>
      <c r="D44" s="286" t="n">
        <f aca="false">E44-C44</f>
        <v>-0</v>
      </c>
      <c r="E44" s="286" t="n">
        <f aca="false">PMT($B$3/12,$B$4*12,-$B$9)</f>
        <v>-0</v>
      </c>
      <c r="F44" s="286" t="n">
        <f aca="false">PV($B$3/12,($B$4*12-A44),-$B$5)</f>
        <v>-0</v>
      </c>
      <c r="G44" s="288" t="n">
        <f aca="false">SUM(C33:C44)</f>
        <v>0</v>
      </c>
      <c r="H44" s="288" t="n">
        <f aca="false">SUM(D33:D44)</f>
        <v>0</v>
      </c>
      <c r="I44" s="286"/>
      <c r="J44" s="98"/>
    </row>
    <row r="45" customFormat="false" ht="12.75" hidden="false" customHeight="false" outlineLevel="0" collapsed="false">
      <c r="A45" s="268" t="n">
        <v>37</v>
      </c>
      <c r="B45" s="286" t="n">
        <f aca="false">F44</f>
        <v>-0</v>
      </c>
      <c r="C45" s="286" t="n">
        <f aca="false">B45-F45</f>
        <v>0</v>
      </c>
      <c r="D45" s="286" t="n">
        <f aca="false">E45-C45</f>
        <v>-0</v>
      </c>
      <c r="E45" s="286" t="n">
        <f aca="false">PMT($B$3/12,$B$4*12,-$B$9)</f>
        <v>-0</v>
      </c>
      <c r="F45" s="286" t="n">
        <f aca="false">PV($B$3/12,($B$4*12-A45),-$B$5)</f>
        <v>-0</v>
      </c>
      <c r="G45" s="286"/>
      <c r="H45" s="286"/>
      <c r="I45" s="286"/>
      <c r="J45" s="98"/>
    </row>
    <row r="46" customFormat="false" ht="12.75" hidden="false" customHeight="false" outlineLevel="0" collapsed="false">
      <c r="A46" s="268" t="n">
        <v>38</v>
      </c>
      <c r="B46" s="286" t="n">
        <f aca="false">F45</f>
        <v>-0</v>
      </c>
      <c r="C46" s="286" t="n">
        <f aca="false">B46-F46</f>
        <v>0</v>
      </c>
      <c r="D46" s="286" t="n">
        <f aca="false">E46-C46</f>
        <v>-0</v>
      </c>
      <c r="E46" s="286" t="n">
        <f aca="false">PMT($B$3/12,$B$4*12,-$B$9)</f>
        <v>-0</v>
      </c>
      <c r="F46" s="286" t="n">
        <f aca="false">PV($B$3/12,($B$4*12-A46),-$B$5)</f>
        <v>-0</v>
      </c>
      <c r="G46" s="286"/>
      <c r="H46" s="286"/>
      <c r="I46" s="286"/>
      <c r="J46" s="98"/>
    </row>
    <row r="47" customFormat="false" ht="12.75" hidden="false" customHeight="false" outlineLevel="0" collapsed="false">
      <c r="A47" s="268" t="n">
        <v>39</v>
      </c>
      <c r="B47" s="286" t="n">
        <f aca="false">F46</f>
        <v>-0</v>
      </c>
      <c r="C47" s="286" t="n">
        <f aca="false">B47-F47</f>
        <v>0</v>
      </c>
      <c r="D47" s="286" t="n">
        <f aca="false">E47-C47</f>
        <v>-0</v>
      </c>
      <c r="E47" s="286" t="n">
        <f aca="false">PMT($B$3/12,$B$4*12,-$B$9)</f>
        <v>-0</v>
      </c>
      <c r="F47" s="286" t="n">
        <f aca="false">PV($B$3/12,($B$4*12-A47),-$B$5)</f>
        <v>-0</v>
      </c>
      <c r="G47" s="286"/>
      <c r="H47" s="286"/>
      <c r="I47" s="286"/>
      <c r="J47" s="98"/>
    </row>
    <row r="48" customFormat="false" ht="12.75" hidden="false" customHeight="false" outlineLevel="0" collapsed="false">
      <c r="A48" s="268" t="n">
        <v>40</v>
      </c>
      <c r="B48" s="286" t="n">
        <f aca="false">F47</f>
        <v>-0</v>
      </c>
      <c r="C48" s="286" t="n">
        <f aca="false">B48-F48</f>
        <v>0</v>
      </c>
      <c r="D48" s="286" t="n">
        <f aca="false">E48-C48</f>
        <v>-0</v>
      </c>
      <c r="E48" s="286" t="n">
        <f aca="false">PMT($B$3/12,$B$4*12,-$B$9)</f>
        <v>-0</v>
      </c>
      <c r="F48" s="286" t="n">
        <f aca="false">PV($B$3/12,($B$4*12-A48),-$B$5)</f>
        <v>-0</v>
      </c>
      <c r="G48" s="286"/>
      <c r="H48" s="286"/>
      <c r="I48" s="286"/>
      <c r="J48" s="98"/>
    </row>
    <row r="49" customFormat="false" ht="12.75" hidden="false" customHeight="false" outlineLevel="0" collapsed="false">
      <c r="A49" s="268" t="n">
        <v>41</v>
      </c>
      <c r="B49" s="286" t="n">
        <f aca="false">F48</f>
        <v>-0</v>
      </c>
      <c r="C49" s="286" t="n">
        <f aca="false">B49-F49</f>
        <v>0</v>
      </c>
      <c r="D49" s="286" t="n">
        <f aca="false">E49-C49</f>
        <v>-0</v>
      </c>
      <c r="E49" s="286" t="n">
        <f aca="false">PMT($B$3/12,$B$4*12,-$B$9)</f>
        <v>-0</v>
      </c>
      <c r="F49" s="286" t="n">
        <f aca="false">PV($B$3/12,($B$4*12-A49),-$B$5)</f>
        <v>-0</v>
      </c>
      <c r="G49" s="286"/>
      <c r="H49" s="286"/>
      <c r="I49" s="286"/>
      <c r="J49" s="98"/>
    </row>
    <row r="50" customFormat="false" ht="12.75" hidden="false" customHeight="false" outlineLevel="0" collapsed="false">
      <c r="A50" s="268" t="n">
        <v>42</v>
      </c>
      <c r="B50" s="286" t="n">
        <f aca="false">F49</f>
        <v>-0</v>
      </c>
      <c r="C50" s="286" t="n">
        <f aca="false">B50-F50</f>
        <v>0</v>
      </c>
      <c r="D50" s="286" t="n">
        <f aca="false">E50-C50</f>
        <v>-0</v>
      </c>
      <c r="E50" s="286" t="n">
        <f aca="false">PMT($B$3/12,$B$4*12,-$B$9)</f>
        <v>-0</v>
      </c>
      <c r="F50" s="286" t="n">
        <f aca="false">PV($B$3/12,($B$4*12-A50),-$B$5)</f>
        <v>-0</v>
      </c>
      <c r="G50" s="286"/>
      <c r="H50" s="286"/>
      <c r="I50" s="286"/>
      <c r="J50" s="98"/>
    </row>
    <row r="51" customFormat="false" ht="12.75" hidden="false" customHeight="false" outlineLevel="0" collapsed="false">
      <c r="A51" s="268" t="n">
        <v>43</v>
      </c>
      <c r="B51" s="286" t="n">
        <f aca="false">F50</f>
        <v>-0</v>
      </c>
      <c r="C51" s="286" t="n">
        <f aca="false">B51-F51</f>
        <v>0</v>
      </c>
      <c r="D51" s="286" t="n">
        <f aca="false">E51-C51</f>
        <v>-0</v>
      </c>
      <c r="E51" s="286" t="n">
        <f aca="false">PMT($B$3/12,$B$4*12,-$B$9)</f>
        <v>-0</v>
      </c>
      <c r="F51" s="286" t="n">
        <f aca="false">PV($B$3/12,($B$4*12-A51),-$B$5)</f>
        <v>-0</v>
      </c>
      <c r="G51" s="286"/>
      <c r="H51" s="286"/>
      <c r="I51" s="286"/>
      <c r="J51" s="98"/>
    </row>
    <row r="52" customFormat="false" ht="12.75" hidden="false" customHeight="false" outlineLevel="0" collapsed="false">
      <c r="A52" s="268" t="n">
        <v>44</v>
      </c>
      <c r="B52" s="286" t="n">
        <f aca="false">F51</f>
        <v>-0</v>
      </c>
      <c r="C52" s="286" t="n">
        <f aca="false">B52-F52</f>
        <v>0</v>
      </c>
      <c r="D52" s="286" t="n">
        <f aca="false">E52-C52</f>
        <v>-0</v>
      </c>
      <c r="E52" s="286" t="n">
        <f aca="false">PMT($B$3/12,$B$4*12,-$B$9)</f>
        <v>-0</v>
      </c>
      <c r="F52" s="286" t="n">
        <f aca="false">PV($B$3/12,($B$4*12-A52),-$B$5)</f>
        <v>-0</v>
      </c>
      <c r="G52" s="286"/>
      <c r="H52" s="286"/>
      <c r="I52" s="286"/>
      <c r="J52" s="98"/>
    </row>
    <row r="53" customFormat="false" ht="12.75" hidden="false" customHeight="false" outlineLevel="0" collapsed="false">
      <c r="A53" s="268" t="n">
        <v>45</v>
      </c>
      <c r="B53" s="286" t="n">
        <f aca="false">F52</f>
        <v>-0</v>
      </c>
      <c r="C53" s="286" t="n">
        <f aca="false">B53-F53</f>
        <v>0</v>
      </c>
      <c r="D53" s="286" t="n">
        <f aca="false">E53-C53</f>
        <v>-0</v>
      </c>
      <c r="E53" s="286" t="n">
        <f aca="false">PMT($B$3/12,$B$4*12,-$B$9)</f>
        <v>-0</v>
      </c>
      <c r="F53" s="286" t="n">
        <f aca="false">PV($B$3/12,($B$4*12-A53),-$B$5)</f>
        <v>-0</v>
      </c>
      <c r="G53" s="286"/>
      <c r="H53" s="286"/>
      <c r="I53" s="286"/>
      <c r="J53" s="98"/>
    </row>
    <row r="54" customFormat="false" ht="12.75" hidden="false" customHeight="false" outlineLevel="0" collapsed="false">
      <c r="A54" s="268" t="n">
        <v>46</v>
      </c>
      <c r="B54" s="286" t="n">
        <f aca="false">F53</f>
        <v>-0</v>
      </c>
      <c r="C54" s="286" t="n">
        <f aca="false">B54-F54</f>
        <v>0</v>
      </c>
      <c r="D54" s="286" t="n">
        <f aca="false">E54-C54</f>
        <v>-0</v>
      </c>
      <c r="E54" s="286" t="n">
        <f aca="false">PMT($B$3/12,$B$4*12,-$B$9)</f>
        <v>-0</v>
      </c>
      <c r="F54" s="286" t="n">
        <f aca="false">PV($B$3/12,($B$4*12-A54),-$B$5)</f>
        <v>-0</v>
      </c>
      <c r="G54" s="286"/>
      <c r="H54" s="286"/>
      <c r="I54" s="286"/>
      <c r="J54" s="98"/>
    </row>
    <row r="55" customFormat="false" ht="12.75" hidden="false" customHeight="false" outlineLevel="0" collapsed="false">
      <c r="A55" s="268" t="n">
        <v>47</v>
      </c>
      <c r="B55" s="286" t="n">
        <f aca="false">F54</f>
        <v>-0</v>
      </c>
      <c r="C55" s="286" t="n">
        <f aca="false">B55-F55</f>
        <v>0</v>
      </c>
      <c r="D55" s="286" t="n">
        <f aca="false">E55-C55</f>
        <v>-0</v>
      </c>
      <c r="E55" s="286" t="n">
        <f aca="false">PMT($B$3/12,$B$4*12,-$B$9)</f>
        <v>-0</v>
      </c>
      <c r="F55" s="286" t="n">
        <f aca="false">PV($B$3/12,($B$4*12-A55),-$B$5)</f>
        <v>-0</v>
      </c>
      <c r="G55" s="286"/>
      <c r="H55" s="286"/>
      <c r="I55" s="286"/>
      <c r="J55" s="98"/>
    </row>
    <row r="56" customFormat="false" ht="12.75" hidden="false" customHeight="false" outlineLevel="0" collapsed="false">
      <c r="A56" s="268" t="n">
        <v>48</v>
      </c>
      <c r="B56" s="286" t="n">
        <f aca="false">F55</f>
        <v>-0</v>
      </c>
      <c r="C56" s="286" t="n">
        <f aca="false">B56-F56</f>
        <v>0</v>
      </c>
      <c r="D56" s="286" t="n">
        <f aca="false">E56-C56</f>
        <v>-0</v>
      </c>
      <c r="E56" s="286" t="n">
        <f aca="false">PMT($B$3/12,$B$4*12,-$B$9)</f>
        <v>-0</v>
      </c>
      <c r="F56" s="286" t="n">
        <f aca="false">PV($B$3/12,($B$4*12-A56),-$B$5)</f>
        <v>-0</v>
      </c>
      <c r="G56" s="288" t="n">
        <f aca="false">SUM(C45:C56)</f>
        <v>0</v>
      </c>
      <c r="H56" s="288" t="n">
        <f aca="false">SUM(D45:D56)</f>
        <v>0</v>
      </c>
      <c r="I56" s="286"/>
      <c r="J56" s="98"/>
    </row>
    <row r="57" customFormat="false" ht="12.75" hidden="false" customHeight="false" outlineLevel="0" collapsed="false">
      <c r="A57" s="268" t="n">
        <v>49</v>
      </c>
      <c r="B57" s="286" t="n">
        <f aca="false">F56</f>
        <v>-0</v>
      </c>
      <c r="C57" s="286" t="n">
        <f aca="false">B57-F57</f>
        <v>0</v>
      </c>
      <c r="D57" s="286" t="n">
        <f aca="false">E57-C57</f>
        <v>-0</v>
      </c>
      <c r="E57" s="286" t="n">
        <f aca="false">PMT($B$3/12,$B$4*12,-$B$9)</f>
        <v>-0</v>
      </c>
      <c r="F57" s="286" t="n">
        <f aca="false">PV($B$3/12,($B$4*12-A57),-$B$5)</f>
        <v>-0</v>
      </c>
      <c r="G57" s="286"/>
      <c r="H57" s="286"/>
      <c r="I57" s="286"/>
      <c r="J57" s="98"/>
    </row>
    <row r="58" customFormat="false" ht="12.75" hidden="false" customHeight="false" outlineLevel="0" collapsed="false">
      <c r="A58" s="268" t="n">
        <v>50</v>
      </c>
      <c r="B58" s="286" t="n">
        <f aca="false">F57</f>
        <v>-0</v>
      </c>
      <c r="C58" s="286" t="n">
        <f aca="false">B58-F58</f>
        <v>0</v>
      </c>
      <c r="D58" s="286" t="n">
        <f aca="false">E58-C58</f>
        <v>-0</v>
      </c>
      <c r="E58" s="286" t="n">
        <f aca="false">PMT($B$3/12,$B$4*12,-$B$9)</f>
        <v>-0</v>
      </c>
      <c r="F58" s="286" t="n">
        <f aca="false">PV($B$3/12,($B$4*12-A58),-$B$5)</f>
        <v>-0</v>
      </c>
      <c r="G58" s="286"/>
      <c r="H58" s="286"/>
      <c r="I58" s="286"/>
      <c r="J58" s="98"/>
    </row>
    <row r="59" customFormat="false" ht="12.75" hidden="false" customHeight="false" outlineLevel="0" collapsed="false">
      <c r="A59" s="268" t="n">
        <v>51</v>
      </c>
      <c r="B59" s="286" t="n">
        <f aca="false">F58</f>
        <v>-0</v>
      </c>
      <c r="C59" s="286" t="n">
        <f aca="false">B59-F59</f>
        <v>0</v>
      </c>
      <c r="D59" s="286" t="n">
        <f aca="false">E59-C59</f>
        <v>-0</v>
      </c>
      <c r="E59" s="286" t="n">
        <f aca="false">PMT($B$3/12,$B$4*12,-$B$9)</f>
        <v>-0</v>
      </c>
      <c r="F59" s="286" t="n">
        <f aca="false">PV($B$3/12,($B$4*12-A59),-$B$5)</f>
        <v>-0</v>
      </c>
      <c r="G59" s="286"/>
      <c r="H59" s="286"/>
      <c r="I59" s="286"/>
      <c r="J59" s="98"/>
    </row>
    <row r="60" customFormat="false" ht="12.75" hidden="false" customHeight="false" outlineLevel="0" collapsed="false">
      <c r="A60" s="268" t="n">
        <v>52</v>
      </c>
      <c r="B60" s="286" t="n">
        <f aca="false">F59</f>
        <v>-0</v>
      </c>
      <c r="C60" s="286" t="n">
        <f aca="false">B60-F60</f>
        <v>0</v>
      </c>
      <c r="D60" s="286" t="n">
        <f aca="false">E60-C60</f>
        <v>-0</v>
      </c>
      <c r="E60" s="286" t="n">
        <f aca="false">PMT($B$3/12,$B$4*12,-$B$9)</f>
        <v>-0</v>
      </c>
      <c r="F60" s="286" t="n">
        <f aca="false">PV($B$3/12,($B$4*12-A60),-$B$5)</f>
        <v>-0</v>
      </c>
      <c r="G60" s="286"/>
      <c r="H60" s="286"/>
      <c r="I60" s="286"/>
      <c r="J60" s="98"/>
    </row>
    <row r="61" customFormat="false" ht="12.75" hidden="false" customHeight="false" outlineLevel="0" collapsed="false">
      <c r="A61" s="268" t="n">
        <v>53</v>
      </c>
      <c r="B61" s="286" t="n">
        <f aca="false">F60</f>
        <v>-0</v>
      </c>
      <c r="C61" s="286" t="n">
        <f aca="false">B61-F61</f>
        <v>0</v>
      </c>
      <c r="D61" s="286" t="n">
        <f aca="false">E61-C61</f>
        <v>-0</v>
      </c>
      <c r="E61" s="286" t="n">
        <f aca="false">PMT($B$3/12,$B$4*12,-$B$9)</f>
        <v>-0</v>
      </c>
      <c r="F61" s="286" t="n">
        <f aca="false">PV($B$3/12,($B$4*12-A61),-$B$5)</f>
        <v>-0</v>
      </c>
      <c r="G61" s="286"/>
      <c r="H61" s="286"/>
      <c r="I61" s="286"/>
      <c r="J61" s="98"/>
    </row>
    <row r="62" customFormat="false" ht="12.75" hidden="false" customHeight="false" outlineLevel="0" collapsed="false">
      <c r="A62" s="268" t="n">
        <v>54</v>
      </c>
      <c r="B62" s="286" t="n">
        <f aca="false">F61</f>
        <v>-0</v>
      </c>
      <c r="C62" s="286" t="n">
        <f aca="false">B62-F62</f>
        <v>0</v>
      </c>
      <c r="D62" s="286" t="n">
        <f aca="false">E62-C62</f>
        <v>-0</v>
      </c>
      <c r="E62" s="286" t="n">
        <f aca="false">PMT($B$3/12,$B$4*12,-$B$9)</f>
        <v>-0</v>
      </c>
      <c r="F62" s="286" t="n">
        <f aca="false">PV($B$3/12,($B$4*12-A62),-$B$5)</f>
        <v>-0</v>
      </c>
      <c r="G62" s="286"/>
      <c r="H62" s="286"/>
      <c r="I62" s="286"/>
      <c r="J62" s="98"/>
    </row>
    <row r="63" customFormat="false" ht="12.75" hidden="false" customHeight="false" outlineLevel="0" collapsed="false">
      <c r="A63" s="268" t="n">
        <v>55</v>
      </c>
      <c r="B63" s="286" t="n">
        <f aca="false">F62</f>
        <v>-0</v>
      </c>
      <c r="C63" s="286" t="n">
        <f aca="false">B63-F63</f>
        <v>0</v>
      </c>
      <c r="D63" s="286" t="n">
        <f aca="false">E63-C63</f>
        <v>-0</v>
      </c>
      <c r="E63" s="286" t="n">
        <f aca="false">PMT($B$3/12,$B$4*12,-$B$9)</f>
        <v>-0</v>
      </c>
      <c r="F63" s="286" t="n">
        <f aca="false">PV($B$3/12,($B$4*12-A63),-$B$5)</f>
        <v>-0</v>
      </c>
      <c r="G63" s="286"/>
      <c r="H63" s="286"/>
      <c r="I63" s="286"/>
      <c r="J63" s="98"/>
    </row>
    <row r="64" customFormat="false" ht="12.75" hidden="false" customHeight="false" outlineLevel="0" collapsed="false">
      <c r="A64" s="268" t="n">
        <v>56</v>
      </c>
      <c r="B64" s="286" t="n">
        <f aca="false">F63</f>
        <v>-0</v>
      </c>
      <c r="C64" s="286" t="n">
        <f aca="false">B64-F64</f>
        <v>0</v>
      </c>
      <c r="D64" s="286" t="n">
        <f aca="false">E64-C64</f>
        <v>-0</v>
      </c>
      <c r="E64" s="286" t="n">
        <f aca="false">PMT($B$3/12,$B$4*12,-$B$9)</f>
        <v>-0</v>
      </c>
      <c r="F64" s="286" t="n">
        <f aca="false">PV($B$3/12,($B$4*12-A64),-$B$5)</f>
        <v>-0</v>
      </c>
      <c r="G64" s="286"/>
      <c r="H64" s="286"/>
      <c r="I64" s="286"/>
      <c r="J64" s="98"/>
    </row>
    <row r="65" customFormat="false" ht="12.75" hidden="false" customHeight="false" outlineLevel="0" collapsed="false">
      <c r="A65" s="268" t="n">
        <v>57</v>
      </c>
      <c r="B65" s="286" t="n">
        <f aca="false">F64</f>
        <v>-0</v>
      </c>
      <c r="C65" s="286" t="n">
        <f aca="false">B65-F65</f>
        <v>0</v>
      </c>
      <c r="D65" s="286" t="n">
        <f aca="false">E65-C65</f>
        <v>-0</v>
      </c>
      <c r="E65" s="286" t="n">
        <f aca="false">PMT($B$3/12,$B$4*12,-$B$9)</f>
        <v>-0</v>
      </c>
      <c r="F65" s="286" t="n">
        <f aca="false">PV($B$3/12,($B$4*12-A65),-$B$5)</f>
        <v>-0</v>
      </c>
      <c r="G65" s="286"/>
      <c r="H65" s="286"/>
      <c r="I65" s="286"/>
      <c r="J65" s="98"/>
    </row>
    <row r="66" customFormat="false" ht="12.75" hidden="false" customHeight="false" outlineLevel="0" collapsed="false">
      <c r="A66" s="268" t="n">
        <v>58</v>
      </c>
      <c r="B66" s="286" t="n">
        <f aca="false">F65</f>
        <v>-0</v>
      </c>
      <c r="C66" s="286" t="n">
        <f aca="false">B66-F66</f>
        <v>0</v>
      </c>
      <c r="D66" s="286" t="n">
        <f aca="false">E66-C66</f>
        <v>-0</v>
      </c>
      <c r="E66" s="286" t="n">
        <f aca="false">PMT($B$3/12,$B$4*12,-$B$9)</f>
        <v>-0</v>
      </c>
      <c r="F66" s="286" t="n">
        <f aca="false">PV($B$3/12,($B$4*12-A66),-$B$5)</f>
        <v>-0</v>
      </c>
      <c r="G66" s="286"/>
      <c r="H66" s="286"/>
      <c r="I66" s="286"/>
      <c r="J66" s="98"/>
    </row>
    <row r="67" customFormat="false" ht="12.75" hidden="false" customHeight="false" outlineLevel="0" collapsed="false">
      <c r="A67" s="268" t="n">
        <v>59</v>
      </c>
      <c r="B67" s="286" t="n">
        <f aca="false">F66</f>
        <v>-0</v>
      </c>
      <c r="C67" s="286" t="n">
        <f aca="false">B67-F67</f>
        <v>0</v>
      </c>
      <c r="D67" s="286" t="n">
        <f aca="false">E67-C67</f>
        <v>-0</v>
      </c>
      <c r="E67" s="286" t="n">
        <f aca="false">PMT($B$3/12,$B$4*12,-$B$9)</f>
        <v>-0</v>
      </c>
      <c r="F67" s="286" t="n">
        <f aca="false">PV($B$3/12,($B$4*12-A67),-$B$5)</f>
        <v>-0</v>
      </c>
      <c r="G67" s="286"/>
      <c r="H67" s="286"/>
      <c r="I67" s="286"/>
      <c r="J67" s="98"/>
    </row>
    <row r="68" customFormat="false" ht="12.75" hidden="false" customHeight="false" outlineLevel="0" collapsed="false">
      <c r="A68" s="268" t="n">
        <v>60</v>
      </c>
      <c r="B68" s="286" t="n">
        <f aca="false">F67</f>
        <v>-0</v>
      </c>
      <c r="C68" s="286" t="n">
        <f aca="false">B68-F68</f>
        <v>0</v>
      </c>
      <c r="D68" s="286" t="n">
        <f aca="false">E68-C68</f>
        <v>-0</v>
      </c>
      <c r="E68" s="286" t="n">
        <f aca="false">PMT($B$3/12,$B$4*12,-$B$9)</f>
        <v>-0</v>
      </c>
      <c r="F68" s="286" t="n">
        <f aca="false">PV($B$3/12,($B$4*12-A68),-$B$5)</f>
        <v>-0</v>
      </c>
      <c r="G68" s="288" t="n">
        <f aca="false">SUM(C57:C68)</f>
        <v>0</v>
      </c>
      <c r="H68" s="288" t="n">
        <f aca="false">SUM(D57:D68)</f>
        <v>0</v>
      </c>
      <c r="I68" s="286"/>
      <c r="J68" s="98"/>
    </row>
    <row r="69" customFormat="false" ht="12.75" hidden="false" customHeight="false" outlineLevel="0" collapsed="false">
      <c r="A69" s="268" t="n">
        <f aca="false">+A68+1</f>
        <v>61</v>
      </c>
      <c r="B69" s="286" t="n">
        <f aca="false">F68</f>
        <v>-0</v>
      </c>
      <c r="C69" s="286" t="n">
        <f aca="false">B69-F69</f>
        <v>0</v>
      </c>
      <c r="D69" s="286" t="n">
        <f aca="false">E69-C69</f>
        <v>-0</v>
      </c>
      <c r="E69" s="286" t="n">
        <f aca="false">PMT($B$3/12,$B$4*12,-$B$9)</f>
        <v>-0</v>
      </c>
      <c r="F69" s="286" t="n">
        <f aca="false">PV($B$3/12,($B$4*12-A69),-$B$5)</f>
        <v>-0</v>
      </c>
      <c r="G69" s="286"/>
      <c r="H69" s="286"/>
      <c r="I69" s="286"/>
      <c r="J69" s="98"/>
    </row>
    <row r="70" customFormat="false" ht="12.75" hidden="false" customHeight="false" outlineLevel="0" collapsed="false">
      <c r="A70" s="268" t="n">
        <f aca="false">+A69+1</f>
        <v>62</v>
      </c>
      <c r="B70" s="286" t="n">
        <f aca="false">F69</f>
        <v>-0</v>
      </c>
      <c r="C70" s="286" t="n">
        <f aca="false">B70-F70</f>
        <v>0</v>
      </c>
      <c r="D70" s="286" t="n">
        <f aca="false">E70-C70</f>
        <v>-0</v>
      </c>
      <c r="E70" s="286" t="n">
        <f aca="false">PMT($B$3/12,$B$4*12,-$B$9)</f>
        <v>-0</v>
      </c>
      <c r="F70" s="286" t="n">
        <f aca="false">PV($B$3/12,($B$4*12-A70),-$B$5)</f>
        <v>-0</v>
      </c>
      <c r="G70" s="286"/>
      <c r="H70" s="286"/>
      <c r="I70" s="286"/>
      <c r="J70" s="98"/>
    </row>
    <row r="71" customFormat="false" ht="12.75" hidden="false" customHeight="false" outlineLevel="0" collapsed="false">
      <c r="A71" s="268" t="n">
        <f aca="false">+A70+1</f>
        <v>63</v>
      </c>
      <c r="B71" s="286" t="n">
        <f aca="false">F70</f>
        <v>-0</v>
      </c>
      <c r="C71" s="286" t="n">
        <f aca="false">B71-F71</f>
        <v>0</v>
      </c>
      <c r="D71" s="286" t="n">
        <f aca="false">E71-C71</f>
        <v>-0</v>
      </c>
      <c r="E71" s="286" t="n">
        <f aca="false">PMT($B$3/12,$B$4*12,-$B$9)</f>
        <v>-0</v>
      </c>
      <c r="F71" s="286" t="n">
        <f aca="false">PV($B$3/12,($B$4*12-A71),-$B$5)</f>
        <v>-0</v>
      </c>
      <c r="G71" s="286"/>
      <c r="H71" s="286"/>
      <c r="I71" s="286"/>
      <c r="J71" s="98"/>
    </row>
    <row r="72" customFormat="false" ht="12.75" hidden="false" customHeight="false" outlineLevel="0" collapsed="false">
      <c r="A72" s="268" t="n">
        <f aca="false">+A71+1</f>
        <v>64</v>
      </c>
      <c r="B72" s="286" t="n">
        <f aca="false">F71</f>
        <v>-0</v>
      </c>
      <c r="C72" s="286" t="n">
        <f aca="false">B72-F72</f>
        <v>0</v>
      </c>
      <c r="D72" s="286" t="n">
        <f aca="false">E72-C72</f>
        <v>-0</v>
      </c>
      <c r="E72" s="286" t="n">
        <f aca="false">PMT($B$3/12,$B$4*12,-$B$9)</f>
        <v>-0</v>
      </c>
      <c r="F72" s="286" t="n">
        <f aca="false">PV($B$3/12,($B$4*12-A72),-$B$5)</f>
        <v>-0</v>
      </c>
      <c r="G72" s="286"/>
      <c r="H72" s="286"/>
      <c r="I72" s="286"/>
      <c r="J72" s="98"/>
    </row>
    <row r="73" customFormat="false" ht="12.75" hidden="false" customHeight="false" outlineLevel="0" collapsed="false">
      <c r="A73" s="268" t="n">
        <f aca="false">+A72+1</f>
        <v>65</v>
      </c>
      <c r="B73" s="286" t="n">
        <f aca="false">F72</f>
        <v>-0</v>
      </c>
      <c r="C73" s="286" t="n">
        <f aca="false">B73-F73</f>
        <v>0</v>
      </c>
      <c r="D73" s="286" t="n">
        <f aca="false">E73-C73</f>
        <v>-0</v>
      </c>
      <c r="E73" s="286" t="n">
        <f aca="false">PMT($B$3/12,$B$4*12,-$B$9)</f>
        <v>-0</v>
      </c>
      <c r="F73" s="286" t="n">
        <f aca="false">PV($B$3/12,($B$4*12-A73),-$B$5)</f>
        <v>-0</v>
      </c>
      <c r="G73" s="286"/>
      <c r="H73" s="286"/>
      <c r="I73" s="286"/>
      <c r="J73" s="98"/>
    </row>
    <row r="74" customFormat="false" ht="12.75" hidden="false" customHeight="false" outlineLevel="0" collapsed="false">
      <c r="A74" s="268" t="n">
        <f aca="false">+A73+1</f>
        <v>66</v>
      </c>
      <c r="B74" s="286" t="n">
        <f aca="false">F73</f>
        <v>-0</v>
      </c>
      <c r="C74" s="286" t="n">
        <f aca="false">B74-F74</f>
        <v>0</v>
      </c>
      <c r="D74" s="286" t="n">
        <f aca="false">E74-C74</f>
        <v>-0</v>
      </c>
      <c r="E74" s="286" t="n">
        <f aca="false">PMT($B$3/12,$B$4*12,-$B$9)</f>
        <v>-0</v>
      </c>
      <c r="F74" s="286" t="n">
        <f aca="false">PV($B$3/12,($B$4*12-A74),-$B$5)</f>
        <v>-0</v>
      </c>
      <c r="G74" s="286"/>
      <c r="H74" s="286"/>
      <c r="I74" s="286"/>
      <c r="J74" s="98"/>
    </row>
    <row r="75" customFormat="false" ht="12.75" hidden="false" customHeight="false" outlineLevel="0" collapsed="false">
      <c r="A75" s="268" t="n">
        <f aca="false">+A74+1</f>
        <v>67</v>
      </c>
      <c r="B75" s="286" t="n">
        <f aca="false">F74</f>
        <v>-0</v>
      </c>
      <c r="C75" s="286" t="n">
        <f aca="false">B75-F75</f>
        <v>0</v>
      </c>
      <c r="D75" s="286" t="n">
        <f aca="false">E75-C75</f>
        <v>-0</v>
      </c>
      <c r="E75" s="286" t="n">
        <f aca="false">PMT($B$3/12,$B$4*12,-$B$9)</f>
        <v>-0</v>
      </c>
      <c r="F75" s="286" t="n">
        <f aca="false">PV($B$3/12,($B$4*12-A75),-$B$5)</f>
        <v>-0</v>
      </c>
      <c r="G75" s="286"/>
      <c r="H75" s="286"/>
      <c r="I75" s="286"/>
      <c r="J75" s="98"/>
    </row>
    <row r="76" customFormat="false" ht="12.75" hidden="false" customHeight="false" outlineLevel="0" collapsed="false">
      <c r="A76" s="268" t="n">
        <f aca="false">+A75+1</f>
        <v>68</v>
      </c>
      <c r="B76" s="286" t="n">
        <f aca="false">F75</f>
        <v>-0</v>
      </c>
      <c r="C76" s="286" t="n">
        <f aca="false">B76-F76</f>
        <v>0</v>
      </c>
      <c r="D76" s="286" t="n">
        <f aca="false">E76-C76</f>
        <v>-0</v>
      </c>
      <c r="E76" s="286" t="n">
        <f aca="false">PMT($B$3/12,$B$4*12,-$B$9)</f>
        <v>-0</v>
      </c>
      <c r="F76" s="286" t="n">
        <f aca="false">PV($B$3/12,($B$4*12-A76),-$B$5)</f>
        <v>-0</v>
      </c>
      <c r="G76" s="286"/>
      <c r="H76" s="286"/>
      <c r="I76" s="286"/>
      <c r="J76" s="98"/>
    </row>
    <row r="77" customFormat="false" ht="12.75" hidden="false" customHeight="false" outlineLevel="0" collapsed="false">
      <c r="A77" s="268" t="n">
        <f aca="false">+A76+1</f>
        <v>69</v>
      </c>
      <c r="B77" s="286" t="n">
        <f aca="false">F76</f>
        <v>-0</v>
      </c>
      <c r="C77" s="286" t="n">
        <f aca="false">B77-F77</f>
        <v>0</v>
      </c>
      <c r="D77" s="286" t="n">
        <f aca="false">E77-C77</f>
        <v>-0</v>
      </c>
      <c r="E77" s="286" t="n">
        <f aca="false">PMT($B$3/12,$B$4*12,-$B$9)</f>
        <v>-0</v>
      </c>
      <c r="F77" s="286" t="n">
        <f aca="false">PV($B$3/12,($B$4*12-A77),-$B$5)</f>
        <v>-0</v>
      </c>
      <c r="G77" s="286"/>
      <c r="H77" s="286"/>
      <c r="I77" s="286"/>
      <c r="J77" s="98"/>
    </row>
    <row r="78" customFormat="false" ht="12.75" hidden="false" customHeight="false" outlineLevel="0" collapsed="false">
      <c r="A78" s="268" t="n">
        <f aca="false">+A77+1</f>
        <v>70</v>
      </c>
      <c r="B78" s="286" t="n">
        <f aca="false">F77</f>
        <v>-0</v>
      </c>
      <c r="C78" s="286" t="n">
        <f aca="false">B78-F78</f>
        <v>0</v>
      </c>
      <c r="D78" s="286" t="n">
        <f aca="false">E78-C78</f>
        <v>-0</v>
      </c>
      <c r="E78" s="286" t="n">
        <f aca="false">PMT($B$3/12,$B$4*12,-$B$9)</f>
        <v>-0</v>
      </c>
      <c r="F78" s="286" t="n">
        <f aca="false">PV($B$3/12,($B$4*12-A78),-$B$5)</f>
        <v>-0</v>
      </c>
      <c r="G78" s="286"/>
      <c r="H78" s="286"/>
      <c r="I78" s="286"/>
      <c r="J78" s="98"/>
    </row>
    <row r="79" customFormat="false" ht="12.75" hidden="false" customHeight="false" outlineLevel="0" collapsed="false">
      <c r="A79" s="268" t="n">
        <f aca="false">+A78+1</f>
        <v>71</v>
      </c>
      <c r="B79" s="286" t="n">
        <f aca="false">F78</f>
        <v>-0</v>
      </c>
      <c r="C79" s="286" t="n">
        <f aca="false">B79-F79</f>
        <v>0</v>
      </c>
      <c r="D79" s="286" t="n">
        <f aca="false">E79-C79</f>
        <v>-0</v>
      </c>
      <c r="E79" s="286" t="n">
        <f aca="false">PMT($B$3/12,$B$4*12,-$B$9)</f>
        <v>-0</v>
      </c>
      <c r="F79" s="286" t="n">
        <f aca="false">PV($B$3/12,($B$4*12-A79),-$B$5)</f>
        <v>-0</v>
      </c>
      <c r="G79" s="286"/>
      <c r="H79" s="286"/>
      <c r="I79" s="286"/>
      <c r="J79" s="98"/>
    </row>
    <row r="80" customFormat="false" ht="12.75" hidden="false" customHeight="false" outlineLevel="0" collapsed="false">
      <c r="A80" s="268" t="n">
        <f aca="false">+A79+1</f>
        <v>72</v>
      </c>
      <c r="B80" s="286" t="n">
        <f aca="false">F79</f>
        <v>-0</v>
      </c>
      <c r="C80" s="286" t="n">
        <f aca="false">B80-F80</f>
        <v>0</v>
      </c>
      <c r="D80" s="286" t="n">
        <f aca="false">E80-C80</f>
        <v>-0</v>
      </c>
      <c r="E80" s="286" t="n">
        <f aca="false">PMT($B$3/12,$B$4*12,-$B$9)</f>
        <v>-0</v>
      </c>
      <c r="F80" s="286" t="n">
        <f aca="false">PV($B$3/12,($B$4*12-A80),-$B$5)</f>
        <v>-0</v>
      </c>
      <c r="G80" s="288" t="n">
        <f aca="false">SUM(C69:C80)</f>
        <v>0</v>
      </c>
      <c r="H80" s="288" t="n">
        <f aca="false">SUM(D69:D80)</f>
        <v>0</v>
      </c>
      <c r="I80" s="286"/>
      <c r="J80" s="98"/>
    </row>
    <row r="81" customFormat="false" ht="12.75" hidden="false" customHeight="false" outlineLevel="0" collapsed="false">
      <c r="A81" s="268" t="n">
        <f aca="false">+A80+1</f>
        <v>73</v>
      </c>
      <c r="B81" s="286" t="n">
        <f aca="false">F80</f>
        <v>-0</v>
      </c>
      <c r="C81" s="286" t="n">
        <f aca="false">B81-F81</f>
        <v>0</v>
      </c>
      <c r="D81" s="286" t="n">
        <f aca="false">E81-C81</f>
        <v>-0</v>
      </c>
      <c r="E81" s="286" t="n">
        <f aca="false">PMT($B$3/12,$B$4*12,-$B$9)</f>
        <v>-0</v>
      </c>
      <c r="F81" s="286" t="n">
        <f aca="false">PV($B$3/12,($B$4*12-A81),-$B$5)</f>
        <v>-0</v>
      </c>
      <c r="G81" s="286"/>
      <c r="H81" s="286"/>
      <c r="I81" s="286"/>
      <c r="J81" s="98"/>
    </row>
    <row r="82" customFormat="false" ht="12.75" hidden="false" customHeight="false" outlineLevel="0" collapsed="false">
      <c r="A82" s="268" t="n">
        <f aca="false">+A81+1</f>
        <v>74</v>
      </c>
      <c r="B82" s="286" t="n">
        <f aca="false">F81</f>
        <v>-0</v>
      </c>
      <c r="C82" s="286" t="n">
        <f aca="false">B82-F82</f>
        <v>0</v>
      </c>
      <c r="D82" s="286" t="n">
        <f aca="false">E82-C82</f>
        <v>-0</v>
      </c>
      <c r="E82" s="286" t="n">
        <f aca="false">PMT($B$3/12,$B$4*12,-$B$9)</f>
        <v>-0</v>
      </c>
      <c r="F82" s="286" t="n">
        <f aca="false">PV($B$3/12,($B$4*12-A82),-$B$5)</f>
        <v>-0</v>
      </c>
      <c r="G82" s="286"/>
      <c r="H82" s="286"/>
      <c r="I82" s="286"/>
      <c r="J82" s="98"/>
    </row>
    <row r="83" customFormat="false" ht="12.75" hidden="false" customHeight="false" outlineLevel="0" collapsed="false">
      <c r="A83" s="268" t="n">
        <f aca="false">+A82+1</f>
        <v>75</v>
      </c>
      <c r="B83" s="286" t="n">
        <f aca="false">F82</f>
        <v>-0</v>
      </c>
      <c r="C83" s="286" t="n">
        <f aca="false">B83-F83</f>
        <v>0</v>
      </c>
      <c r="D83" s="286" t="n">
        <f aca="false">E83-C83</f>
        <v>-0</v>
      </c>
      <c r="E83" s="286" t="n">
        <f aca="false">PMT($B$3/12,$B$4*12,-$B$9)</f>
        <v>-0</v>
      </c>
      <c r="F83" s="286" t="n">
        <f aca="false">PV($B$3/12,($B$4*12-A83),-$B$5)</f>
        <v>-0</v>
      </c>
      <c r="G83" s="286"/>
      <c r="H83" s="286"/>
      <c r="I83" s="286"/>
      <c r="J83" s="98"/>
    </row>
    <row r="84" customFormat="false" ht="12.75" hidden="false" customHeight="false" outlineLevel="0" collapsed="false">
      <c r="A84" s="268" t="n">
        <f aca="false">+A83+1</f>
        <v>76</v>
      </c>
      <c r="B84" s="286" t="n">
        <f aca="false">F83</f>
        <v>-0</v>
      </c>
      <c r="C84" s="286" t="n">
        <f aca="false">B84-F84</f>
        <v>0</v>
      </c>
      <c r="D84" s="286" t="n">
        <f aca="false">E84-C84</f>
        <v>-0</v>
      </c>
      <c r="E84" s="286" t="n">
        <f aca="false">PMT($B$3/12,$B$4*12,-$B$9)</f>
        <v>-0</v>
      </c>
      <c r="F84" s="286" t="n">
        <f aca="false">PV($B$3/12,($B$4*12-A84),-$B$5)</f>
        <v>-0</v>
      </c>
      <c r="G84" s="286"/>
      <c r="H84" s="286"/>
      <c r="I84" s="286"/>
      <c r="J84" s="98"/>
    </row>
    <row r="85" customFormat="false" ht="12.75" hidden="false" customHeight="false" outlineLevel="0" collapsed="false">
      <c r="A85" s="268" t="n">
        <f aca="false">+A84+1</f>
        <v>77</v>
      </c>
      <c r="B85" s="286" t="n">
        <f aca="false">F84</f>
        <v>-0</v>
      </c>
      <c r="C85" s="286" t="n">
        <f aca="false">B85-F85</f>
        <v>0</v>
      </c>
      <c r="D85" s="286" t="n">
        <f aca="false">E85-C85</f>
        <v>-0</v>
      </c>
      <c r="E85" s="286" t="n">
        <f aca="false">PMT($B$3/12,$B$4*12,-$B$9)</f>
        <v>-0</v>
      </c>
      <c r="F85" s="286" t="n">
        <f aca="false">PV($B$3/12,($B$4*12-A85),-$B$5)</f>
        <v>-0</v>
      </c>
      <c r="G85" s="286"/>
      <c r="H85" s="286"/>
      <c r="I85" s="286"/>
      <c r="J85" s="98"/>
    </row>
    <row r="86" customFormat="false" ht="12.75" hidden="false" customHeight="false" outlineLevel="0" collapsed="false">
      <c r="A86" s="268" t="n">
        <f aca="false">+A85+1</f>
        <v>78</v>
      </c>
      <c r="B86" s="286" t="n">
        <f aca="false">F85</f>
        <v>-0</v>
      </c>
      <c r="C86" s="286" t="n">
        <f aca="false">B86-F86</f>
        <v>0</v>
      </c>
      <c r="D86" s="286" t="n">
        <f aca="false">E86-C86</f>
        <v>-0</v>
      </c>
      <c r="E86" s="286" t="n">
        <f aca="false">PMT($B$3/12,$B$4*12,-$B$9)</f>
        <v>-0</v>
      </c>
      <c r="F86" s="286" t="n">
        <f aca="false">PV($B$3/12,($B$4*12-A86),-$B$5)</f>
        <v>-0</v>
      </c>
      <c r="G86" s="286"/>
      <c r="H86" s="286"/>
      <c r="I86" s="286"/>
      <c r="J86" s="98"/>
    </row>
    <row r="87" customFormat="false" ht="12.75" hidden="false" customHeight="false" outlineLevel="0" collapsed="false">
      <c r="A87" s="268" t="n">
        <f aca="false">+A86+1</f>
        <v>79</v>
      </c>
      <c r="B87" s="286" t="n">
        <f aca="false">F86</f>
        <v>-0</v>
      </c>
      <c r="C87" s="286" t="n">
        <f aca="false">B87-F87</f>
        <v>0</v>
      </c>
      <c r="D87" s="286" t="n">
        <f aca="false">E87-C87</f>
        <v>-0</v>
      </c>
      <c r="E87" s="286" t="n">
        <f aca="false">PMT($B$3/12,$B$4*12,-$B$9)</f>
        <v>-0</v>
      </c>
      <c r="F87" s="286" t="n">
        <f aca="false">PV($B$3/12,($B$4*12-A87),-$B$5)</f>
        <v>-0</v>
      </c>
      <c r="G87" s="286"/>
      <c r="H87" s="286"/>
      <c r="I87" s="286"/>
      <c r="J87" s="98"/>
    </row>
    <row r="88" customFormat="false" ht="12.75" hidden="false" customHeight="false" outlineLevel="0" collapsed="false">
      <c r="A88" s="268" t="n">
        <f aca="false">+A87+1</f>
        <v>80</v>
      </c>
      <c r="B88" s="286" t="n">
        <f aca="false">F87</f>
        <v>-0</v>
      </c>
      <c r="C88" s="286" t="n">
        <f aca="false">B88-F88</f>
        <v>0</v>
      </c>
      <c r="D88" s="286" t="n">
        <f aca="false">E88-C88</f>
        <v>-0</v>
      </c>
      <c r="E88" s="286" t="n">
        <f aca="false">PMT($B$3/12,$B$4*12,-$B$9)</f>
        <v>-0</v>
      </c>
      <c r="F88" s="286" t="n">
        <f aca="false">PV($B$3/12,($B$4*12-A88),-$B$5)</f>
        <v>-0</v>
      </c>
      <c r="G88" s="286"/>
      <c r="H88" s="286"/>
      <c r="I88" s="286"/>
      <c r="J88" s="98"/>
    </row>
    <row r="89" customFormat="false" ht="12.75" hidden="false" customHeight="false" outlineLevel="0" collapsed="false">
      <c r="A89" s="268" t="n">
        <f aca="false">+A88+1</f>
        <v>81</v>
      </c>
      <c r="B89" s="286" t="n">
        <f aca="false">F88</f>
        <v>-0</v>
      </c>
      <c r="C89" s="286" t="n">
        <f aca="false">B89-F89</f>
        <v>0</v>
      </c>
      <c r="D89" s="286" t="n">
        <f aca="false">E89-C89</f>
        <v>-0</v>
      </c>
      <c r="E89" s="286" t="n">
        <f aca="false">PMT($B$3/12,$B$4*12,-$B$9)</f>
        <v>-0</v>
      </c>
      <c r="F89" s="286" t="n">
        <f aca="false">PV($B$3/12,($B$4*12-A89),-$B$5)</f>
        <v>-0</v>
      </c>
      <c r="G89" s="286"/>
      <c r="H89" s="286"/>
      <c r="I89" s="286"/>
      <c r="J89" s="98"/>
    </row>
    <row r="90" customFormat="false" ht="12.75" hidden="false" customHeight="false" outlineLevel="0" collapsed="false">
      <c r="A90" s="268" t="n">
        <f aca="false">+A89+1</f>
        <v>82</v>
      </c>
      <c r="B90" s="286" t="n">
        <f aca="false">F89</f>
        <v>-0</v>
      </c>
      <c r="C90" s="286" t="n">
        <f aca="false">B90-F90</f>
        <v>0</v>
      </c>
      <c r="D90" s="286" t="n">
        <f aca="false">E90-C90</f>
        <v>-0</v>
      </c>
      <c r="E90" s="286" t="n">
        <f aca="false">PMT($B$3/12,$B$4*12,-$B$9)</f>
        <v>-0</v>
      </c>
      <c r="F90" s="286" t="n">
        <f aca="false">PV($B$3/12,($B$4*12-A90),-$B$5)</f>
        <v>-0</v>
      </c>
      <c r="G90" s="98"/>
      <c r="H90" s="98"/>
      <c r="I90" s="98"/>
      <c r="J90" s="98"/>
    </row>
    <row r="91" customFormat="false" ht="12.75" hidden="false" customHeight="false" outlineLevel="0" collapsed="false">
      <c r="A91" s="268" t="n">
        <f aca="false">+A90+1</f>
        <v>83</v>
      </c>
      <c r="B91" s="286" t="n">
        <f aca="false">F90</f>
        <v>-0</v>
      </c>
      <c r="C91" s="286" t="n">
        <f aca="false">B91-F91</f>
        <v>0</v>
      </c>
      <c r="D91" s="286" t="n">
        <f aca="false">E91-C91</f>
        <v>-0</v>
      </c>
      <c r="E91" s="286" t="n">
        <f aca="false">PMT($B$3/12,$B$4*12,-$B$9)</f>
        <v>-0</v>
      </c>
      <c r="F91" s="286" t="n">
        <f aca="false">PV($B$3/12,($B$4*12-A91),-$B$5)</f>
        <v>-0</v>
      </c>
      <c r="G91" s="98"/>
      <c r="H91" s="98"/>
      <c r="I91" s="98"/>
      <c r="J91" s="98"/>
    </row>
    <row r="92" customFormat="false" ht="12.75" hidden="false" customHeight="false" outlineLevel="0" collapsed="false">
      <c r="A92" s="268" t="n">
        <f aca="false">+A91+1</f>
        <v>84</v>
      </c>
      <c r="B92" s="286" t="n">
        <f aca="false">F91</f>
        <v>-0</v>
      </c>
      <c r="C92" s="286" t="n">
        <f aca="false">B92-F92</f>
        <v>0</v>
      </c>
      <c r="D92" s="286" t="n">
        <f aca="false">E92-C92</f>
        <v>-0</v>
      </c>
      <c r="E92" s="286" t="n">
        <f aca="false">PMT($B$3/12,$B$4*12,-$B$9)</f>
        <v>-0</v>
      </c>
      <c r="F92" s="286" t="n">
        <f aca="false">PV($B$3/12,($B$4*12-A92),-$B$5)</f>
        <v>-0</v>
      </c>
      <c r="G92" s="288" t="n">
        <f aca="false">SUM(C81:C92)</f>
        <v>0</v>
      </c>
      <c r="H92" s="288" t="n">
        <f aca="false">SUM(D81:D92)</f>
        <v>0</v>
      </c>
      <c r="I92" s="98"/>
      <c r="J92" s="98"/>
    </row>
    <row r="93" customFormat="false" ht="12.75" hidden="false" customHeight="false" outlineLevel="0" collapsed="false">
      <c r="A93" s="268" t="n">
        <f aca="false">+A92+1</f>
        <v>85</v>
      </c>
      <c r="B93" s="286" t="n">
        <f aca="false">F92</f>
        <v>-0</v>
      </c>
      <c r="C93" s="286" t="n">
        <f aca="false">B93-F93</f>
        <v>0</v>
      </c>
      <c r="D93" s="286" t="n">
        <f aca="false">E93-C93</f>
        <v>-0</v>
      </c>
      <c r="E93" s="286" t="n">
        <f aca="false">PMT($B$3/12,$B$4*12,-$B$9)</f>
        <v>-0</v>
      </c>
      <c r="F93" s="286" t="n">
        <f aca="false">PV($B$3/12,($B$4*12-A93),-$B$5)</f>
        <v>-0</v>
      </c>
      <c r="G93" s="98"/>
      <c r="H93" s="98"/>
      <c r="I93" s="98"/>
      <c r="J93" s="98"/>
    </row>
    <row r="94" customFormat="false" ht="12.75" hidden="false" customHeight="false" outlineLevel="0" collapsed="false">
      <c r="A94" s="268" t="n">
        <f aca="false">+A93+1</f>
        <v>86</v>
      </c>
      <c r="B94" s="286" t="n">
        <f aca="false">F93</f>
        <v>-0</v>
      </c>
      <c r="C94" s="286" t="n">
        <f aca="false">B94-F94</f>
        <v>0</v>
      </c>
      <c r="D94" s="286" t="n">
        <f aca="false">E94-C94</f>
        <v>-0</v>
      </c>
      <c r="E94" s="286" t="n">
        <f aca="false">PMT($B$3/12,$B$4*12,-$B$9)</f>
        <v>-0</v>
      </c>
      <c r="F94" s="286" t="n">
        <f aca="false">PV($B$3/12,($B$4*12-A94),-$B$5)</f>
        <v>-0</v>
      </c>
      <c r="G94" s="98"/>
      <c r="H94" s="98"/>
      <c r="I94" s="98"/>
      <c r="J94" s="98"/>
    </row>
    <row r="95" customFormat="false" ht="12.75" hidden="false" customHeight="false" outlineLevel="0" collapsed="false">
      <c r="A95" s="268" t="n">
        <f aca="false">+A94+1</f>
        <v>87</v>
      </c>
      <c r="B95" s="286" t="n">
        <f aca="false">F94</f>
        <v>-0</v>
      </c>
      <c r="C95" s="286" t="n">
        <f aca="false">B95-F95</f>
        <v>0</v>
      </c>
      <c r="D95" s="286" t="n">
        <f aca="false">E95-C95</f>
        <v>-0</v>
      </c>
      <c r="E95" s="286" t="n">
        <f aca="false">PMT($B$3/12,$B$4*12,-$B$9)</f>
        <v>-0</v>
      </c>
      <c r="F95" s="286" t="n">
        <f aca="false">PV($B$3/12,($B$4*12-A95),-$B$5)</f>
        <v>-0</v>
      </c>
      <c r="G95" s="98"/>
      <c r="H95" s="98"/>
      <c r="I95" s="98"/>
      <c r="J95" s="98"/>
    </row>
    <row r="96" customFormat="false" ht="12.75" hidden="false" customHeight="false" outlineLevel="0" collapsed="false">
      <c r="A96" s="268" t="n">
        <f aca="false">+A95+1</f>
        <v>88</v>
      </c>
      <c r="B96" s="286" t="n">
        <f aca="false">F95</f>
        <v>-0</v>
      </c>
      <c r="C96" s="286" t="n">
        <f aca="false">B96-F96</f>
        <v>0</v>
      </c>
      <c r="D96" s="286" t="n">
        <f aca="false">E96-C96</f>
        <v>-0</v>
      </c>
      <c r="E96" s="286" t="n">
        <f aca="false">PMT($B$3/12,$B$4*12,-$B$9)</f>
        <v>-0</v>
      </c>
      <c r="F96" s="286" t="n">
        <f aca="false">PV($B$3/12,($B$4*12-A96),-$B$5)</f>
        <v>-0</v>
      </c>
      <c r="G96" s="98"/>
      <c r="H96" s="98"/>
      <c r="I96" s="98"/>
      <c r="J96" s="98"/>
    </row>
    <row r="97" customFormat="false" ht="12.75" hidden="false" customHeight="false" outlineLevel="0" collapsed="false">
      <c r="A97" s="268" t="n">
        <f aca="false">+A96+1</f>
        <v>89</v>
      </c>
      <c r="B97" s="286" t="n">
        <f aca="false">F96</f>
        <v>-0</v>
      </c>
      <c r="C97" s="286" t="n">
        <f aca="false">B97-F97</f>
        <v>0</v>
      </c>
      <c r="D97" s="286" t="n">
        <f aca="false">E97-C97</f>
        <v>-0</v>
      </c>
      <c r="E97" s="286" t="n">
        <f aca="false">PMT($B$3/12,$B$4*12,-$B$9)</f>
        <v>-0</v>
      </c>
      <c r="F97" s="286" t="n">
        <f aca="false">PV($B$3/12,($B$4*12-A97),-$B$5)</f>
        <v>-0</v>
      </c>
      <c r="G97" s="98"/>
      <c r="H97" s="98"/>
      <c r="I97" s="98"/>
      <c r="J97" s="98"/>
    </row>
    <row r="98" customFormat="false" ht="12.75" hidden="false" customHeight="false" outlineLevel="0" collapsed="false">
      <c r="A98" s="268" t="n">
        <f aca="false">+A97+1</f>
        <v>90</v>
      </c>
      <c r="B98" s="286" t="n">
        <f aca="false">F97</f>
        <v>-0</v>
      </c>
      <c r="C98" s="286" t="n">
        <f aca="false">B98-F98</f>
        <v>0</v>
      </c>
      <c r="D98" s="286" t="n">
        <f aca="false">E98-C98</f>
        <v>-0</v>
      </c>
      <c r="E98" s="286" t="n">
        <f aca="false">PMT($B$3/12,$B$4*12,-$B$9)</f>
        <v>-0</v>
      </c>
      <c r="F98" s="286" t="n">
        <f aca="false">PV($B$3/12,($B$4*12-A98),-$B$5)</f>
        <v>-0</v>
      </c>
      <c r="G98" s="98"/>
      <c r="H98" s="98"/>
      <c r="I98" s="98"/>
      <c r="J98" s="98"/>
    </row>
    <row r="99" customFormat="false" ht="12.75" hidden="false" customHeight="false" outlineLevel="0" collapsed="false">
      <c r="A99" s="268" t="n">
        <f aca="false">+A98+1</f>
        <v>91</v>
      </c>
      <c r="B99" s="286" t="n">
        <f aca="false">F98</f>
        <v>-0</v>
      </c>
      <c r="C99" s="286" t="n">
        <f aca="false">B99-F99</f>
        <v>0</v>
      </c>
      <c r="D99" s="286" t="n">
        <f aca="false">E99-C99</f>
        <v>-0</v>
      </c>
      <c r="E99" s="286" t="n">
        <f aca="false">PMT($B$3/12,$B$4*12,-$B$9)</f>
        <v>-0</v>
      </c>
      <c r="F99" s="286" t="n">
        <f aca="false">PV($B$3/12,($B$4*12-A99),-$B$5)</f>
        <v>-0</v>
      </c>
      <c r="G99" s="98"/>
      <c r="H99" s="98"/>
      <c r="I99" s="98"/>
      <c r="J99" s="98"/>
    </row>
    <row r="100" customFormat="false" ht="12.75" hidden="false" customHeight="false" outlineLevel="0" collapsed="false">
      <c r="A100" s="268" t="n">
        <f aca="false">+A99+1</f>
        <v>92</v>
      </c>
      <c r="B100" s="286" t="n">
        <f aca="false">F99</f>
        <v>-0</v>
      </c>
      <c r="C100" s="286" t="n">
        <f aca="false">B100-F100</f>
        <v>0</v>
      </c>
      <c r="D100" s="286" t="n">
        <f aca="false">E100-C100</f>
        <v>-0</v>
      </c>
      <c r="E100" s="286" t="n">
        <f aca="false">PMT($B$3/12,$B$4*12,-$B$9)</f>
        <v>-0</v>
      </c>
      <c r="F100" s="286" t="n">
        <f aca="false">PV($B$3/12,($B$4*12-A100),-$B$5)</f>
        <v>-0</v>
      </c>
      <c r="G100" s="98"/>
      <c r="H100" s="98"/>
      <c r="I100" s="98"/>
      <c r="J100" s="98"/>
    </row>
    <row r="101" customFormat="false" ht="12.75" hidden="false" customHeight="false" outlineLevel="0" collapsed="false">
      <c r="A101" s="268" t="n">
        <f aca="false">+A100+1</f>
        <v>93</v>
      </c>
      <c r="B101" s="286" t="n">
        <f aca="false">F100</f>
        <v>-0</v>
      </c>
      <c r="C101" s="286" t="n">
        <f aca="false">B101-F101</f>
        <v>0</v>
      </c>
      <c r="D101" s="286" t="n">
        <f aca="false">E101-C101</f>
        <v>-0</v>
      </c>
      <c r="E101" s="286" t="n">
        <f aca="false">PMT($B$3/12,$B$4*12,-$B$9)</f>
        <v>-0</v>
      </c>
      <c r="F101" s="286" t="n">
        <f aca="false">PV($B$3/12,($B$4*12-A101),-$B$5)</f>
        <v>-0</v>
      </c>
      <c r="G101" s="98"/>
      <c r="H101" s="98"/>
      <c r="I101" s="98"/>
      <c r="J101" s="98"/>
    </row>
    <row r="102" customFormat="false" ht="12.75" hidden="false" customHeight="false" outlineLevel="0" collapsed="false">
      <c r="A102" s="268" t="n">
        <f aca="false">+A101+1</f>
        <v>94</v>
      </c>
      <c r="B102" s="286" t="n">
        <f aca="false">F101</f>
        <v>-0</v>
      </c>
      <c r="C102" s="286" t="n">
        <f aca="false">B102-F102</f>
        <v>0</v>
      </c>
      <c r="D102" s="286" t="n">
        <f aca="false">E102-C102</f>
        <v>-0</v>
      </c>
      <c r="E102" s="286" t="n">
        <f aca="false">PMT($B$3/12,$B$4*12,-$B$9)</f>
        <v>-0</v>
      </c>
      <c r="F102" s="286" t="n">
        <f aca="false">PV($B$3/12,($B$4*12-A102),-$B$5)</f>
        <v>-0</v>
      </c>
      <c r="G102" s="98"/>
      <c r="H102" s="98"/>
      <c r="I102" s="98"/>
      <c r="J102" s="98"/>
    </row>
    <row r="103" customFormat="false" ht="12.75" hidden="false" customHeight="false" outlineLevel="0" collapsed="false">
      <c r="A103" s="268" t="n">
        <f aca="false">+A102+1</f>
        <v>95</v>
      </c>
      <c r="B103" s="286" t="n">
        <f aca="false">F102</f>
        <v>-0</v>
      </c>
      <c r="C103" s="286" t="n">
        <f aca="false">B103-F103</f>
        <v>0</v>
      </c>
      <c r="D103" s="286" t="n">
        <f aca="false">E103-C103</f>
        <v>-0</v>
      </c>
      <c r="E103" s="286" t="n">
        <f aca="false">PMT($B$3/12,$B$4*12,-$B$9)</f>
        <v>-0</v>
      </c>
      <c r="F103" s="286" t="n">
        <f aca="false">PV($B$3/12,($B$4*12-A103),-$B$5)</f>
        <v>-0</v>
      </c>
      <c r="G103" s="98"/>
      <c r="H103" s="98"/>
      <c r="I103" s="98"/>
      <c r="J103" s="98"/>
    </row>
    <row r="104" customFormat="false" ht="12.75" hidden="false" customHeight="false" outlineLevel="0" collapsed="false">
      <c r="A104" s="268" t="n">
        <f aca="false">+A103+1</f>
        <v>96</v>
      </c>
      <c r="B104" s="286" t="n">
        <f aca="false">F103</f>
        <v>-0</v>
      </c>
      <c r="C104" s="286" t="n">
        <f aca="false">B104-F104</f>
        <v>0</v>
      </c>
      <c r="D104" s="286" t="n">
        <f aca="false">E104-C104</f>
        <v>-0</v>
      </c>
      <c r="E104" s="286" t="n">
        <f aca="false">PMT($B$3/12,$B$4*12,-$B$9)</f>
        <v>-0</v>
      </c>
      <c r="F104" s="286" t="n">
        <f aca="false">PV($B$3/12,($B$4*12-A104),-$B$5)</f>
        <v>-0</v>
      </c>
      <c r="G104" s="288" t="n">
        <f aca="false">SUM(C93:C104)</f>
        <v>0</v>
      </c>
      <c r="H104" s="288" t="n">
        <f aca="false">SUM(D93:D104)</f>
        <v>0</v>
      </c>
      <c r="I104" s="98"/>
      <c r="J104" s="98"/>
    </row>
    <row r="105" customFormat="false" ht="12.75" hidden="false" customHeight="false" outlineLevel="0" collapsed="false">
      <c r="A105" s="268" t="n">
        <f aca="false">+A104+1</f>
        <v>97</v>
      </c>
      <c r="B105" s="286" t="n">
        <f aca="false">F104</f>
        <v>-0</v>
      </c>
      <c r="C105" s="286" t="n">
        <f aca="false">B105-F105</f>
        <v>0</v>
      </c>
      <c r="D105" s="286" t="n">
        <f aca="false">E105-C105</f>
        <v>-0</v>
      </c>
      <c r="E105" s="286" t="n">
        <f aca="false">PMT($B$3/12,$B$4*12,-$B$9)</f>
        <v>-0</v>
      </c>
      <c r="F105" s="286" t="n">
        <f aca="false">PV($B$3/12,($B$4*12-A105),-$B$5)</f>
        <v>-0</v>
      </c>
      <c r="G105" s="98"/>
      <c r="H105" s="98"/>
      <c r="I105" s="98"/>
      <c r="J105" s="98"/>
    </row>
    <row r="106" customFormat="false" ht="12.75" hidden="false" customHeight="false" outlineLevel="0" collapsed="false">
      <c r="A106" s="268" t="n">
        <f aca="false">+A105+1</f>
        <v>98</v>
      </c>
      <c r="B106" s="286" t="n">
        <f aca="false">F105</f>
        <v>-0</v>
      </c>
      <c r="C106" s="286" t="n">
        <f aca="false">B106-F106</f>
        <v>0</v>
      </c>
      <c r="D106" s="286" t="n">
        <f aca="false">E106-C106</f>
        <v>-0</v>
      </c>
      <c r="E106" s="286" t="n">
        <f aca="false">PMT($B$3/12,$B$4*12,-$B$9)</f>
        <v>-0</v>
      </c>
      <c r="F106" s="286" t="n">
        <f aca="false">PV($B$3/12,($B$4*12-A106),-$B$5)</f>
        <v>-0</v>
      </c>
      <c r="G106" s="98"/>
      <c r="H106" s="98"/>
      <c r="I106" s="98"/>
      <c r="J106" s="98"/>
    </row>
    <row r="107" customFormat="false" ht="12.75" hidden="false" customHeight="false" outlineLevel="0" collapsed="false">
      <c r="A107" s="268" t="n">
        <f aca="false">+A106+1</f>
        <v>99</v>
      </c>
      <c r="B107" s="286" t="n">
        <f aca="false">F106</f>
        <v>-0</v>
      </c>
      <c r="C107" s="286" t="n">
        <f aca="false">B107-F107</f>
        <v>0</v>
      </c>
      <c r="D107" s="286" t="n">
        <f aca="false">E107-C107</f>
        <v>-0</v>
      </c>
      <c r="E107" s="286" t="n">
        <f aca="false">PMT($B$3/12,$B$4*12,-$B$9)</f>
        <v>-0</v>
      </c>
      <c r="F107" s="286" t="n">
        <f aca="false">PV($B$3/12,($B$4*12-A107),-$B$5)</f>
        <v>-0</v>
      </c>
      <c r="G107" s="98"/>
      <c r="H107" s="98"/>
      <c r="I107" s="98"/>
      <c r="J107" s="98"/>
    </row>
    <row r="108" customFormat="false" ht="12.75" hidden="false" customHeight="false" outlineLevel="0" collapsed="false">
      <c r="A108" s="268" t="n">
        <f aca="false">+A107+1</f>
        <v>100</v>
      </c>
      <c r="B108" s="286" t="n">
        <f aca="false">F107</f>
        <v>-0</v>
      </c>
      <c r="C108" s="286" t="n">
        <f aca="false">B108-F108</f>
        <v>0</v>
      </c>
      <c r="D108" s="286" t="n">
        <f aca="false">E108-C108</f>
        <v>-0</v>
      </c>
      <c r="E108" s="286" t="n">
        <f aca="false">PMT($B$3/12,$B$4*12,-$B$9)</f>
        <v>-0</v>
      </c>
      <c r="F108" s="286" t="n">
        <f aca="false">PV($B$3/12,($B$4*12-A108),-$B$5)</f>
        <v>-0</v>
      </c>
      <c r="G108" s="98"/>
      <c r="H108" s="98"/>
      <c r="I108" s="98"/>
      <c r="J108" s="98"/>
    </row>
    <row r="109" customFormat="false" ht="12.75" hidden="false" customHeight="false" outlineLevel="0" collapsed="false">
      <c r="A109" s="268" t="n">
        <f aca="false">+A108+1</f>
        <v>101</v>
      </c>
      <c r="B109" s="286" t="n">
        <f aca="false">F108</f>
        <v>-0</v>
      </c>
      <c r="C109" s="286" t="n">
        <f aca="false">B109-F109</f>
        <v>0</v>
      </c>
      <c r="D109" s="286" t="n">
        <f aca="false">E109-C109</f>
        <v>-0</v>
      </c>
      <c r="E109" s="286" t="n">
        <f aca="false">PMT($B$3/12,$B$4*12,-$B$9)</f>
        <v>-0</v>
      </c>
      <c r="F109" s="286" t="n">
        <f aca="false">PV($B$3/12,($B$4*12-A109),-$B$5)</f>
        <v>-0</v>
      </c>
      <c r="G109" s="98"/>
      <c r="H109" s="98"/>
      <c r="I109" s="98"/>
      <c r="J109" s="98"/>
    </row>
    <row r="110" customFormat="false" ht="12.75" hidden="false" customHeight="false" outlineLevel="0" collapsed="false">
      <c r="A110" s="268" t="n">
        <f aca="false">+A109+1</f>
        <v>102</v>
      </c>
      <c r="B110" s="286" t="n">
        <f aca="false">F109</f>
        <v>-0</v>
      </c>
      <c r="C110" s="286" t="n">
        <f aca="false">B110-F110</f>
        <v>0</v>
      </c>
      <c r="D110" s="286" t="n">
        <f aca="false">E110-C110</f>
        <v>-0</v>
      </c>
      <c r="E110" s="286" t="n">
        <f aca="false">PMT($B$3/12,$B$4*12,-$B$9)</f>
        <v>-0</v>
      </c>
      <c r="F110" s="286" t="n">
        <f aca="false">PV($B$3/12,($B$4*12-A110),-$B$5)</f>
        <v>-0</v>
      </c>
      <c r="G110" s="98"/>
      <c r="H110" s="98"/>
      <c r="I110" s="98"/>
      <c r="J110" s="98"/>
    </row>
    <row r="111" customFormat="false" ht="12.75" hidden="false" customHeight="false" outlineLevel="0" collapsed="false">
      <c r="A111" s="268" t="n">
        <f aca="false">+A110+1</f>
        <v>103</v>
      </c>
      <c r="B111" s="286" t="n">
        <f aca="false">F110</f>
        <v>-0</v>
      </c>
      <c r="C111" s="286" t="n">
        <f aca="false">B111-F111</f>
        <v>0</v>
      </c>
      <c r="D111" s="286" t="n">
        <f aca="false">E111-C111</f>
        <v>-0</v>
      </c>
      <c r="E111" s="286" t="n">
        <f aca="false">PMT($B$3/12,$B$4*12,-$B$9)</f>
        <v>-0</v>
      </c>
      <c r="F111" s="286" t="n">
        <f aca="false">PV($B$3/12,($B$4*12-A111),-$B$5)</f>
        <v>-0</v>
      </c>
      <c r="G111" s="98"/>
      <c r="H111" s="98"/>
      <c r="I111" s="98"/>
      <c r="J111" s="98"/>
    </row>
    <row r="112" customFormat="false" ht="12.75" hidden="false" customHeight="false" outlineLevel="0" collapsed="false">
      <c r="A112" s="268" t="n">
        <f aca="false">+A111+1</f>
        <v>104</v>
      </c>
      <c r="B112" s="286" t="n">
        <f aca="false">F111</f>
        <v>-0</v>
      </c>
      <c r="C112" s="286" t="n">
        <f aca="false">B112-F112</f>
        <v>0</v>
      </c>
      <c r="D112" s="286" t="n">
        <f aca="false">E112-C112</f>
        <v>-0</v>
      </c>
      <c r="E112" s="286" t="n">
        <f aca="false">PMT($B$3/12,$B$4*12,-$B$9)</f>
        <v>-0</v>
      </c>
      <c r="F112" s="286" t="n">
        <f aca="false">PV($B$3/12,($B$4*12-A112),-$B$5)</f>
        <v>-0</v>
      </c>
      <c r="G112" s="98"/>
      <c r="H112" s="98"/>
      <c r="I112" s="98"/>
      <c r="J112" s="98"/>
    </row>
    <row r="113" customFormat="false" ht="12.75" hidden="false" customHeight="false" outlineLevel="0" collapsed="false">
      <c r="A113" s="268" t="n">
        <f aca="false">+A112+1</f>
        <v>105</v>
      </c>
      <c r="B113" s="286" t="n">
        <f aca="false">F112</f>
        <v>-0</v>
      </c>
      <c r="C113" s="286" t="n">
        <f aca="false">B113-F113</f>
        <v>0</v>
      </c>
      <c r="D113" s="286" t="n">
        <f aca="false">E113-C113</f>
        <v>-0</v>
      </c>
      <c r="E113" s="286" t="n">
        <f aca="false">PMT($B$3/12,$B$4*12,-$B$9)</f>
        <v>-0</v>
      </c>
      <c r="F113" s="286" t="n">
        <f aca="false">PV($B$3/12,($B$4*12-A113),-$B$5)</f>
        <v>-0</v>
      </c>
      <c r="G113" s="98"/>
      <c r="H113" s="98"/>
      <c r="I113" s="98"/>
      <c r="J113" s="98"/>
    </row>
    <row r="114" customFormat="false" ht="12.75" hidden="false" customHeight="false" outlineLevel="0" collapsed="false">
      <c r="A114" s="268" t="n">
        <f aca="false">+A113+1</f>
        <v>106</v>
      </c>
      <c r="B114" s="286" t="n">
        <f aca="false">F113</f>
        <v>-0</v>
      </c>
      <c r="C114" s="286" t="n">
        <f aca="false">B114-F114</f>
        <v>0</v>
      </c>
      <c r="D114" s="286" t="n">
        <f aca="false">E114-C114</f>
        <v>-0</v>
      </c>
      <c r="E114" s="286" t="n">
        <f aca="false">PMT($B$3/12,$B$4*12,-$B$9)</f>
        <v>-0</v>
      </c>
      <c r="F114" s="286" t="n">
        <f aca="false">PV($B$3/12,($B$4*12-A114),-$B$5)</f>
        <v>-0</v>
      </c>
      <c r="G114" s="98"/>
      <c r="H114" s="98"/>
      <c r="I114" s="98"/>
      <c r="J114" s="98"/>
    </row>
    <row r="115" customFormat="false" ht="12.75" hidden="false" customHeight="false" outlineLevel="0" collapsed="false">
      <c r="A115" s="268" t="n">
        <f aca="false">+A114+1</f>
        <v>107</v>
      </c>
      <c r="B115" s="286" t="n">
        <f aca="false">F114</f>
        <v>-0</v>
      </c>
      <c r="C115" s="286" t="n">
        <f aca="false">B115-F115</f>
        <v>0</v>
      </c>
      <c r="D115" s="286" t="n">
        <f aca="false">E115-C115</f>
        <v>-0</v>
      </c>
      <c r="E115" s="286" t="n">
        <f aca="false">PMT($B$3/12,$B$4*12,-$B$9)</f>
        <v>-0</v>
      </c>
      <c r="F115" s="286" t="n">
        <f aca="false">PV($B$3/12,($B$4*12-A115),-$B$5)</f>
        <v>-0</v>
      </c>
      <c r="G115" s="98"/>
      <c r="H115" s="98"/>
      <c r="I115" s="98"/>
      <c r="J115" s="98"/>
    </row>
    <row r="116" customFormat="false" ht="12.75" hidden="false" customHeight="false" outlineLevel="0" collapsed="false">
      <c r="A116" s="268" t="n">
        <f aca="false">+A115+1</f>
        <v>108</v>
      </c>
      <c r="B116" s="286" t="n">
        <f aca="false">F115</f>
        <v>-0</v>
      </c>
      <c r="C116" s="286" t="n">
        <f aca="false">B116-F116</f>
        <v>0</v>
      </c>
      <c r="D116" s="286" t="n">
        <f aca="false">E116-C116</f>
        <v>-0</v>
      </c>
      <c r="E116" s="286" t="n">
        <f aca="false">PMT($B$3/12,$B$4*12,-$B$9)</f>
        <v>-0</v>
      </c>
      <c r="F116" s="286" t="n">
        <f aca="false">PV($B$3/12,($B$4*12-A116),-$B$5)</f>
        <v>-0</v>
      </c>
      <c r="G116" s="288" t="n">
        <f aca="false">SUM(C105:C116)</f>
        <v>0</v>
      </c>
      <c r="H116" s="288" t="n">
        <f aca="false">SUM(D105:D116)</f>
        <v>0</v>
      </c>
      <c r="I116" s="98"/>
      <c r="J116" s="98"/>
    </row>
    <row r="117" customFormat="false" ht="12.75" hidden="false" customHeight="false" outlineLevel="0" collapsed="false">
      <c r="A117" s="268" t="n">
        <f aca="false">+A116+1</f>
        <v>109</v>
      </c>
      <c r="B117" s="286" t="n">
        <f aca="false">F116</f>
        <v>-0</v>
      </c>
      <c r="C117" s="286" t="n">
        <f aca="false">B117-F117</f>
        <v>0</v>
      </c>
      <c r="D117" s="286" t="n">
        <f aca="false">E117-C117</f>
        <v>-0</v>
      </c>
      <c r="E117" s="286" t="n">
        <f aca="false">PMT($B$3/12,$B$4*12,-$B$9)</f>
        <v>-0</v>
      </c>
      <c r="F117" s="286" t="n">
        <f aca="false">PV($B$3/12,($B$4*12-A117),-$B$5)</f>
        <v>-0</v>
      </c>
      <c r="G117" s="98"/>
      <c r="H117" s="98"/>
      <c r="I117" s="98"/>
      <c r="J117" s="98"/>
    </row>
    <row r="118" customFormat="false" ht="12.75" hidden="false" customHeight="false" outlineLevel="0" collapsed="false">
      <c r="A118" s="268" t="n">
        <f aca="false">+A117+1</f>
        <v>110</v>
      </c>
      <c r="B118" s="286" t="n">
        <f aca="false">F117</f>
        <v>-0</v>
      </c>
      <c r="C118" s="286" t="n">
        <f aca="false">B118-F118</f>
        <v>0</v>
      </c>
      <c r="D118" s="286" t="n">
        <f aca="false">E118-C118</f>
        <v>-0</v>
      </c>
      <c r="E118" s="286" t="n">
        <f aca="false">PMT($B$3/12,$B$4*12,-$B$9)</f>
        <v>-0</v>
      </c>
      <c r="F118" s="286" t="n">
        <f aca="false">PV($B$3/12,($B$4*12-A118),-$B$5)</f>
        <v>-0</v>
      </c>
      <c r="G118" s="98"/>
      <c r="H118" s="98"/>
      <c r="I118" s="98"/>
      <c r="J118" s="98"/>
    </row>
    <row r="119" customFormat="false" ht="12.75" hidden="false" customHeight="false" outlineLevel="0" collapsed="false">
      <c r="A119" s="268" t="n">
        <f aca="false">+A118+1</f>
        <v>111</v>
      </c>
      <c r="B119" s="286" t="n">
        <f aca="false">F118</f>
        <v>-0</v>
      </c>
      <c r="C119" s="286" t="n">
        <f aca="false">B119-F119</f>
        <v>0</v>
      </c>
      <c r="D119" s="286" t="n">
        <f aca="false">E119-C119</f>
        <v>-0</v>
      </c>
      <c r="E119" s="286" t="n">
        <f aca="false">PMT($B$3/12,$B$4*12,-$B$9)</f>
        <v>-0</v>
      </c>
      <c r="F119" s="286" t="n">
        <f aca="false">PV($B$3/12,($B$4*12-A119),-$B$5)</f>
        <v>-0</v>
      </c>
      <c r="G119" s="98"/>
      <c r="H119" s="98"/>
      <c r="I119" s="98"/>
      <c r="J119" s="98"/>
    </row>
    <row r="120" customFormat="false" ht="12.75" hidden="false" customHeight="false" outlineLevel="0" collapsed="false">
      <c r="A120" s="268" t="n">
        <f aca="false">+A119+1</f>
        <v>112</v>
      </c>
      <c r="B120" s="286" t="n">
        <f aca="false">F119</f>
        <v>-0</v>
      </c>
      <c r="C120" s="286" t="n">
        <f aca="false">B120-F120</f>
        <v>0</v>
      </c>
      <c r="D120" s="286" t="n">
        <f aca="false">E120-C120</f>
        <v>-0</v>
      </c>
      <c r="E120" s="286" t="n">
        <f aca="false">PMT($B$3/12,$B$4*12,-$B$9)</f>
        <v>-0</v>
      </c>
      <c r="F120" s="286" t="n">
        <f aca="false">PV($B$3/12,($B$4*12-A120),-$B$5)</f>
        <v>-0</v>
      </c>
      <c r="G120" s="98"/>
      <c r="H120" s="98"/>
      <c r="I120" s="98"/>
      <c r="J120" s="98"/>
    </row>
    <row r="121" customFormat="false" ht="12.75" hidden="false" customHeight="false" outlineLevel="0" collapsed="false">
      <c r="A121" s="268" t="n">
        <f aca="false">+A120+1</f>
        <v>113</v>
      </c>
      <c r="B121" s="286" t="n">
        <f aca="false">F120</f>
        <v>-0</v>
      </c>
      <c r="C121" s="286" t="n">
        <f aca="false">B121-F121</f>
        <v>0</v>
      </c>
      <c r="D121" s="286" t="n">
        <f aca="false">E121-C121</f>
        <v>-0</v>
      </c>
      <c r="E121" s="286" t="n">
        <f aca="false">PMT($B$3/12,$B$4*12,-$B$9)</f>
        <v>-0</v>
      </c>
      <c r="F121" s="286" t="n">
        <f aca="false">PV($B$3/12,($B$4*12-A121),-$B$5)</f>
        <v>-0</v>
      </c>
      <c r="G121" s="98"/>
      <c r="H121" s="98"/>
      <c r="I121" s="98"/>
      <c r="J121" s="98"/>
    </row>
    <row r="122" customFormat="false" ht="12.75" hidden="false" customHeight="false" outlineLevel="0" collapsed="false">
      <c r="A122" s="268" t="n">
        <f aca="false">+A121+1</f>
        <v>114</v>
      </c>
      <c r="B122" s="286" t="n">
        <f aca="false">F121</f>
        <v>-0</v>
      </c>
      <c r="C122" s="286" t="n">
        <f aca="false">B122-F122</f>
        <v>0</v>
      </c>
      <c r="D122" s="286" t="n">
        <f aca="false">E122-C122</f>
        <v>-0</v>
      </c>
      <c r="E122" s="286" t="n">
        <f aca="false">PMT($B$3/12,$B$4*12,-$B$9)</f>
        <v>-0</v>
      </c>
      <c r="F122" s="286" t="n">
        <f aca="false">PV($B$3/12,($B$4*12-A122),-$B$5)</f>
        <v>-0</v>
      </c>
      <c r="G122" s="98"/>
      <c r="H122" s="98"/>
      <c r="I122" s="98"/>
      <c r="J122" s="98"/>
    </row>
    <row r="123" customFormat="false" ht="12.75" hidden="false" customHeight="false" outlineLevel="0" collapsed="false">
      <c r="A123" s="268" t="n">
        <f aca="false">+A122+1</f>
        <v>115</v>
      </c>
      <c r="B123" s="286" t="n">
        <f aca="false">F122</f>
        <v>-0</v>
      </c>
      <c r="C123" s="286" t="n">
        <f aca="false">B123-F123</f>
        <v>0</v>
      </c>
      <c r="D123" s="286" t="n">
        <f aca="false">E123-C123</f>
        <v>-0</v>
      </c>
      <c r="E123" s="286" t="n">
        <f aca="false">PMT($B$3/12,$B$4*12,-$B$9)</f>
        <v>-0</v>
      </c>
      <c r="F123" s="286" t="n">
        <f aca="false">PV($B$3/12,($B$4*12-A123),-$B$5)</f>
        <v>-0</v>
      </c>
      <c r="G123" s="98"/>
      <c r="H123" s="98"/>
      <c r="I123" s="98"/>
      <c r="J123" s="98"/>
    </row>
    <row r="124" customFormat="false" ht="12.75" hidden="false" customHeight="false" outlineLevel="0" collapsed="false">
      <c r="A124" s="268" t="n">
        <f aca="false">+A123+1</f>
        <v>116</v>
      </c>
      <c r="B124" s="286" t="n">
        <f aca="false">F123</f>
        <v>-0</v>
      </c>
      <c r="C124" s="286" t="n">
        <f aca="false">B124-F124</f>
        <v>0</v>
      </c>
      <c r="D124" s="286" t="n">
        <f aca="false">E124-C124</f>
        <v>-0</v>
      </c>
      <c r="E124" s="286" t="n">
        <f aca="false">PMT($B$3/12,$B$4*12,-$B$9)</f>
        <v>-0</v>
      </c>
      <c r="F124" s="286" t="n">
        <f aca="false">PV($B$3/12,($B$4*12-A124),-$B$5)</f>
        <v>-0</v>
      </c>
      <c r="G124" s="98"/>
      <c r="H124" s="98"/>
      <c r="I124" s="98"/>
      <c r="J124" s="98"/>
    </row>
    <row r="125" customFormat="false" ht="12.75" hidden="false" customHeight="false" outlineLevel="0" collapsed="false">
      <c r="A125" s="268" t="n">
        <f aca="false">+A124+1</f>
        <v>117</v>
      </c>
      <c r="B125" s="286" t="n">
        <f aca="false">F124</f>
        <v>-0</v>
      </c>
      <c r="C125" s="286" t="n">
        <f aca="false">B125-F125</f>
        <v>0</v>
      </c>
      <c r="D125" s="286" t="n">
        <f aca="false">E125-C125</f>
        <v>-0</v>
      </c>
      <c r="E125" s="286" t="n">
        <f aca="false">PMT($B$3/12,$B$4*12,-$B$9)</f>
        <v>-0</v>
      </c>
      <c r="F125" s="286" t="n">
        <f aca="false">PV($B$3/12,($B$4*12-A125),-$B$5)</f>
        <v>-0</v>
      </c>
      <c r="G125" s="98"/>
      <c r="H125" s="98"/>
      <c r="I125" s="98"/>
      <c r="J125" s="98"/>
    </row>
    <row r="126" customFormat="false" ht="12.75" hidden="false" customHeight="false" outlineLevel="0" collapsed="false">
      <c r="A126" s="268" t="n">
        <f aca="false">+A125+1</f>
        <v>118</v>
      </c>
      <c r="B126" s="286" t="n">
        <f aca="false">F125</f>
        <v>-0</v>
      </c>
      <c r="C126" s="286" t="n">
        <f aca="false">B126-F126</f>
        <v>0</v>
      </c>
      <c r="D126" s="286" t="n">
        <f aca="false">E126-C126</f>
        <v>-0</v>
      </c>
      <c r="E126" s="286" t="n">
        <f aca="false">PMT($B$3/12,$B$4*12,-$B$9)</f>
        <v>-0</v>
      </c>
      <c r="F126" s="286" t="n">
        <f aca="false">PV($B$3/12,($B$4*12-A126),-$B$5)</f>
        <v>-0</v>
      </c>
      <c r="G126" s="98"/>
      <c r="H126" s="98"/>
      <c r="I126" s="98"/>
      <c r="J126" s="98"/>
    </row>
    <row r="127" customFormat="false" ht="12.75" hidden="false" customHeight="false" outlineLevel="0" collapsed="false">
      <c r="A127" s="268" t="n">
        <f aca="false">+A126+1</f>
        <v>119</v>
      </c>
      <c r="B127" s="286" t="n">
        <f aca="false">F126</f>
        <v>-0</v>
      </c>
      <c r="C127" s="286" t="n">
        <f aca="false">B127-F127</f>
        <v>0</v>
      </c>
      <c r="D127" s="286" t="n">
        <f aca="false">E127-C127</f>
        <v>-0</v>
      </c>
      <c r="E127" s="286" t="n">
        <f aca="false">PMT($B$3/12,$B$4*12,-$B$9)</f>
        <v>-0</v>
      </c>
      <c r="F127" s="286" t="n">
        <f aca="false">PV($B$3/12,($B$4*12-A127),-$B$5)</f>
        <v>-0</v>
      </c>
      <c r="G127" s="98"/>
      <c r="H127" s="98"/>
      <c r="I127" s="98"/>
      <c r="J127" s="98"/>
    </row>
    <row r="128" customFormat="false" ht="12.75" hidden="false" customHeight="false" outlineLevel="0" collapsed="false">
      <c r="A128" s="268" t="n">
        <f aca="false">+A127+1</f>
        <v>120</v>
      </c>
      <c r="B128" s="286" t="n">
        <f aca="false">F127</f>
        <v>-0</v>
      </c>
      <c r="C128" s="286" t="n">
        <f aca="false">B128-F128</f>
        <v>0</v>
      </c>
      <c r="D128" s="286" t="n">
        <f aca="false">E128-C128</f>
        <v>-0</v>
      </c>
      <c r="E128" s="286" t="n">
        <f aca="false">PMT($B$3/12,$B$4*12,-$B$9)</f>
        <v>-0</v>
      </c>
      <c r="F128" s="286" t="n">
        <f aca="false">PV($B$3/12,($B$4*12-A128),-$B$5)</f>
        <v>-0</v>
      </c>
      <c r="G128" s="288" t="n">
        <f aca="false">SUM(C117:C128)</f>
        <v>0</v>
      </c>
      <c r="H128" s="288" t="n">
        <f aca="false">SUM(D117:D128)</f>
        <v>0</v>
      </c>
      <c r="I128" s="98"/>
      <c r="J128" s="98"/>
    </row>
    <row r="129" customFormat="false" ht="12.75" hidden="false" customHeight="false" outlineLevel="0" collapsed="false">
      <c r="A129" s="268" t="n">
        <f aca="false">+A128+1</f>
        <v>121</v>
      </c>
      <c r="B129" s="286" t="n">
        <f aca="false">F128</f>
        <v>-0</v>
      </c>
      <c r="C129" s="286" t="n">
        <f aca="false">B129-F129</f>
        <v>0</v>
      </c>
      <c r="D129" s="286" t="n">
        <f aca="false">E129-C129</f>
        <v>-0</v>
      </c>
      <c r="E129" s="286" t="n">
        <f aca="false">PMT($B$3/12,$B$4*12,-$B$9)</f>
        <v>-0</v>
      </c>
      <c r="F129" s="286" t="n">
        <f aca="false">PV($B$3/12,($B$4*12-A129),-$B$5)</f>
        <v>-0</v>
      </c>
      <c r="G129" s="98"/>
      <c r="H129" s="98"/>
      <c r="I129" s="98"/>
      <c r="J129" s="98"/>
    </row>
    <row r="130" customFormat="false" ht="12.75" hidden="false" customHeight="false" outlineLevel="0" collapsed="false">
      <c r="A130" s="268" t="n">
        <f aca="false">+A129+1</f>
        <v>122</v>
      </c>
      <c r="B130" s="286" t="n">
        <f aca="false">F129</f>
        <v>-0</v>
      </c>
      <c r="C130" s="286" t="n">
        <f aca="false">B130-F130</f>
        <v>0</v>
      </c>
      <c r="D130" s="286" t="n">
        <f aca="false">E130-C130</f>
        <v>-0</v>
      </c>
      <c r="E130" s="286" t="n">
        <f aca="false">PMT($B$3/12,$B$4*12,-$B$9)</f>
        <v>-0</v>
      </c>
      <c r="F130" s="286" t="n">
        <f aca="false">PV($B$3/12,($B$4*12-A130),-$B$5)</f>
        <v>-0</v>
      </c>
      <c r="G130" s="98"/>
      <c r="H130" s="98"/>
      <c r="I130" s="98"/>
      <c r="J130" s="98"/>
    </row>
    <row r="131" customFormat="false" ht="12.75" hidden="false" customHeight="false" outlineLevel="0" collapsed="false">
      <c r="A131" s="268" t="n">
        <f aca="false">+A130+1</f>
        <v>123</v>
      </c>
      <c r="B131" s="286" t="n">
        <f aca="false">F130</f>
        <v>-0</v>
      </c>
      <c r="C131" s="286" t="n">
        <f aca="false">B131-F131</f>
        <v>0</v>
      </c>
      <c r="D131" s="286" t="n">
        <f aca="false">E131-C131</f>
        <v>-0</v>
      </c>
      <c r="E131" s="286" t="n">
        <f aca="false">PMT($B$3/12,$B$4*12,-$B$9)</f>
        <v>-0</v>
      </c>
      <c r="F131" s="286" t="n">
        <f aca="false">PV($B$3/12,($B$4*12-A131),-$B$5)</f>
        <v>-0</v>
      </c>
      <c r="G131" s="98"/>
      <c r="H131" s="98"/>
      <c r="I131" s="98"/>
      <c r="J131" s="98"/>
    </row>
    <row r="132" customFormat="false" ht="12.75" hidden="false" customHeight="false" outlineLevel="0" collapsed="false">
      <c r="A132" s="268" t="n">
        <f aca="false">+A131+1</f>
        <v>124</v>
      </c>
      <c r="B132" s="286" t="n">
        <f aca="false">F131</f>
        <v>-0</v>
      </c>
      <c r="C132" s="286" t="n">
        <f aca="false">B132-F132</f>
        <v>0</v>
      </c>
      <c r="D132" s="286" t="n">
        <f aca="false">E132-C132</f>
        <v>-0</v>
      </c>
      <c r="E132" s="286" t="n">
        <f aca="false">PMT($B$3/12,$B$4*12,-$B$9)</f>
        <v>-0</v>
      </c>
      <c r="F132" s="286" t="n">
        <f aca="false">PV($B$3/12,($B$4*12-A132),-$B$5)</f>
        <v>-0</v>
      </c>
      <c r="G132" s="98"/>
      <c r="H132" s="98"/>
      <c r="I132" s="98"/>
      <c r="J132" s="98"/>
    </row>
    <row r="133" customFormat="false" ht="12.75" hidden="false" customHeight="false" outlineLevel="0" collapsed="false">
      <c r="A133" s="268" t="n">
        <f aca="false">+A132+1</f>
        <v>125</v>
      </c>
      <c r="B133" s="286" t="n">
        <f aca="false">F132</f>
        <v>-0</v>
      </c>
      <c r="C133" s="286" t="n">
        <f aca="false">B133-F133</f>
        <v>0</v>
      </c>
      <c r="D133" s="286" t="n">
        <f aca="false">E133-C133</f>
        <v>-0</v>
      </c>
      <c r="E133" s="286" t="n">
        <f aca="false">PMT($B$3/12,$B$4*12,-$B$9)</f>
        <v>-0</v>
      </c>
      <c r="F133" s="286" t="n">
        <f aca="false">PV($B$3/12,($B$4*12-A133),-$B$5)</f>
        <v>-0</v>
      </c>
      <c r="G133" s="98"/>
      <c r="H133" s="98"/>
      <c r="I133" s="98"/>
      <c r="J133" s="98"/>
    </row>
    <row r="134" customFormat="false" ht="12.75" hidden="false" customHeight="false" outlineLevel="0" collapsed="false">
      <c r="A134" s="268" t="n">
        <f aca="false">+A133+1</f>
        <v>126</v>
      </c>
      <c r="B134" s="286" t="n">
        <f aca="false">F133</f>
        <v>-0</v>
      </c>
      <c r="C134" s="286" t="n">
        <f aca="false">B134-F134</f>
        <v>0</v>
      </c>
      <c r="D134" s="286" t="n">
        <f aca="false">E134-C134</f>
        <v>-0</v>
      </c>
      <c r="E134" s="286" t="n">
        <f aca="false">PMT($B$3/12,$B$4*12,-$B$9)</f>
        <v>-0</v>
      </c>
      <c r="F134" s="286" t="n">
        <f aca="false">PV($B$3/12,($B$4*12-A134),-$B$5)</f>
        <v>-0</v>
      </c>
      <c r="G134" s="98"/>
      <c r="H134" s="98"/>
      <c r="I134" s="98"/>
      <c r="J134" s="98"/>
    </row>
    <row r="135" customFormat="false" ht="12.75" hidden="false" customHeight="false" outlineLevel="0" collapsed="false">
      <c r="A135" s="268" t="n">
        <f aca="false">+A134+1</f>
        <v>127</v>
      </c>
      <c r="B135" s="286" t="n">
        <f aca="false">F134</f>
        <v>-0</v>
      </c>
      <c r="C135" s="286" t="n">
        <f aca="false">B135-F135</f>
        <v>0</v>
      </c>
      <c r="D135" s="286" t="n">
        <f aca="false">E135-C135</f>
        <v>-0</v>
      </c>
      <c r="E135" s="286" t="n">
        <f aca="false">PMT($B$3/12,$B$4*12,-$B$9)</f>
        <v>-0</v>
      </c>
      <c r="F135" s="286" t="n">
        <f aca="false">PV($B$3/12,($B$4*12-A135),-$B$5)</f>
        <v>-0</v>
      </c>
      <c r="G135" s="98"/>
      <c r="H135" s="98"/>
      <c r="I135" s="98"/>
      <c r="J135" s="98"/>
    </row>
    <row r="136" customFormat="false" ht="12.75" hidden="false" customHeight="false" outlineLevel="0" collapsed="false">
      <c r="A136" s="268" t="n">
        <f aca="false">+A135+1</f>
        <v>128</v>
      </c>
      <c r="B136" s="286" t="n">
        <f aca="false">F135</f>
        <v>-0</v>
      </c>
      <c r="C136" s="286" t="n">
        <f aca="false">B136-F136</f>
        <v>0</v>
      </c>
      <c r="D136" s="286" t="n">
        <f aca="false">E136-C136</f>
        <v>-0</v>
      </c>
      <c r="E136" s="286" t="n">
        <f aca="false">PMT($B$3/12,$B$4*12,-$B$9)</f>
        <v>-0</v>
      </c>
      <c r="F136" s="286" t="n">
        <f aca="false">PV($B$3/12,($B$4*12-A136),-$B$5)</f>
        <v>-0</v>
      </c>
      <c r="G136" s="98"/>
      <c r="H136" s="98"/>
      <c r="I136" s="98"/>
      <c r="J136" s="98"/>
    </row>
    <row r="137" customFormat="false" ht="12.75" hidden="false" customHeight="false" outlineLevel="0" collapsed="false">
      <c r="A137" s="268" t="n">
        <f aca="false">+A136+1</f>
        <v>129</v>
      </c>
      <c r="B137" s="286" t="n">
        <f aca="false">F136</f>
        <v>-0</v>
      </c>
      <c r="C137" s="286" t="n">
        <f aca="false">B137-F137</f>
        <v>0</v>
      </c>
      <c r="D137" s="286" t="n">
        <f aca="false">E137-C137</f>
        <v>-0</v>
      </c>
      <c r="E137" s="286" t="n">
        <f aca="false">PMT($B$3/12,$B$4*12,-$B$9)</f>
        <v>-0</v>
      </c>
      <c r="F137" s="286" t="n">
        <f aca="false">PV($B$3/12,($B$4*12-A137),-$B$5)</f>
        <v>-0</v>
      </c>
      <c r="G137" s="98"/>
      <c r="H137" s="98"/>
      <c r="I137" s="98"/>
      <c r="J137" s="98"/>
    </row>
    <row r="138" customFormat="false" ht="12.75" hidden="false" customHeight="false" outlineLevel="0" collapsed="false">
      <c r="A138" s="268" t="n">
        <f aca="false">+A137+1</f>
        <v>130</v>
      </c>
      <c r="B138" s="286" t="n">
        <f aca="false">F137</f>
        <v>-0</v>
      </c>
      <c r="C138" s="286" t="n">
        <f aca="false">B138-F138</f>
        <v>0</v>
      </c>
      <c r="D138" s="286" t="n">
        <f aca="false">E138-C138</f>
        <v>-0</v>
      </c>
      <c r="E138" s="286" t="n">
        <f aca="false">PMT($B$3/12,$B$4*12,-$B$9)</f>
        <v>-0</v>
      </c>
      <c r="F138" s="286" t="n">
        <f aca="false">PV($B$3/12,($B$4*12-A138),-$B$5)</f>
        <v>-0</v>
      </c>
      <c r="G138" s="98"/>
      <c r="H138" s="98"/>
      <c r="I138" s="98"/>
      <c r="J138" s="98"/>
    </row>
    <row r="139" customFormat="false" ht="12.75" hidden="false" customHeight="false" outlineLevel="0" collapsed="false">
      <c r="A139" s="268" t="n">
        <f aca="false">+A138+1</f>
        <v>131</v>
      </c>
      <c r="B139" s="286" t="n">
        <f aca="false">F138</f>
        <v>-0</v>
      </c>
      <c r="C139" s="286" t="n">
        <f aca="false">B139-F139</f>
        <v>0</v>
      </c>
      <c r="D139" s="286" t="n">
        <f aca="false">E139-C139</f>
        <v>-0</v>
      </c>
      <c r="E139" s="286" t="n">
        <f aca="false">PMT($B$3/12,$B$4*12,-$B$9)</f>
        <v>-0</v>
      </c>
      <c r="F139" s="286" t="n">
        <f aca="false">PV($B$3/12,($B$4*12-A139),-$B$5)</f>
        <v>-0</v>
      </c>
      <c r="G139" s="98"/>
      <c r="H139" s="98"/>
      <c r="I139" s="98"/>
      <c r="J139" s="98"/>
    </row>
    <row r="140" customFormat="false" ht="12.75" hidden="false" customHeight="false" outlineLevel="0" collapsed="false">
      <c r="A140" s="268" t="n">
        <f aca="false">+A139+1</f>
        <v>132</v>
      </c>
      <c r="B140" s="286" t="n">
        <f aca="false">F139</f>
        <v>-0</v>
      </c>
      <c r="C140" s="286" t="n">
        <f aca="false">B140-F140</f>
        <v>0</v>
      </c>
      <c r="D140" s="286" t="n">
        <f aca="false">E140-C140</f>
        <v>-0</v>
      </c>
      <c r="E140" s="286" t="n">
        <f aca="false">PMT($B$3/12,$B$4*12,-$B$9)</f>
        <v>-0</v>
      </c>
      <c r="F140" s="286" t="n">
        <f aca="false">PV($B$3/12,($B$4*12-A140),-$B$5)</f>
        <v>-0</v>
      </c>
      <c r="G140" s="288" t="n">
        <f aca="false">SUM(C129:C140)</f>
        <v>0</v>
      </c>
      <c r="H140" s="288" t="n">
        <f aca="false">SUM(D129:D140)</f>
        <v>0</v>
      </c>
      <c r="I140" s="98"/>
      <c r="J140" s="98"/>
    </row>
    <row r="141" customFormat="false" ht="12.75" hidden="false" customHeight="false" outlineLevel="0" collapsed="false">
      <c r="A141" s="268" t="n">
        <f aca="false">+A140+1</f>
        <v>133</v>
      </c>
      <c r="B141" s="286" t="n">
        <f aca="false">F140</f>
        <v>-0</v>
      </c>
      <c r="C141" s="286" t="n">
        <f aca="false">B141-F141</f>
        <v>0</v>
      </c>
      <c r="D141" s="286" t="n">
        <f aca="false">E141-C141</f>
        <v>-0</v>
      </c>
      <c r="E141" s="286" t="n">
        <f aca="false">PMT($B$3/12,$B$4*12,-$B$9)</f>
        <v>-0</v>
      </c>
      <c r="F141" s="286" t="n">
        <f aca="false">PV($B$3/12,($B$4*12-A141),-$B$5)</f>
        <v>-0</v>
      </c>
      <c r="G141" s="98"/>
      <c r="H141" s="98"/>
      <c r="I141" s="98"/>
      <c r="J141" s="98"/>
    </row>
    <row r="142" customFormat="false" ht="12.75" hidden="false" customHeight="false" outlineLevel="0" collapsed="false">
      <c r="A142" s="268" t="n">
        <f aca="false">+A141+1</f>
        <v>134</v>
      </c>
      <c r="B142" s="286" t="n">
        <f aca="false">F141</f>
        <v>-0</v>
      </c>
      <c r="C142" s="286" t="n">
        <f aca="false">B142-F142</f>
        <v>0</v>
      </c>
      <c r="D142" s="286" t="n">
        <f aca="false">E142-C142</f>
        <v>-0</v>
      </c>
      <c r="E142" s="286" t="n">
        <f aca="false">PMT($B$3/12,$B$4*12,-$B$9)</f>
        <v>-0</v>
      </c>
      <c r="F142" s="286" t="n">
        <f aca="false">PV($B$3/12,($B$4*12-A142),-$B$5)</f>
        <v>-0</v>
      </c>
      <c r="G142" s="98"/>
      <c r="H142" s="98"/>
      <c r="I142" s="98"/>
      <c r="J142" s="98"/>
    </row>
    <row r="143" customFormat="false" ht="12.75" hidden="false" customHeight="false" outlineLevel="0" collapsed="false">
      <c r="A143" s="268" t="n">
        <f aca="false">+A142+1</f>
        <v>135</v>
      </c>
      <c r="B143" s="286" t="n">
        <f aca="false">F142</f>
        <v>-0</v>
      </c>
      <c r="C143" s="286" t="n">
        <f aca="false">B143-F143</f>
        <v>0</v>
      </c>
      <c r="D143" s="286" t="n">
        <f aca="false">E143-C143</f>
        <v>-0</v>
      </c>
      <c r="E143" s="286" t="n">
        <f aca="false">PMT($B$3/12,$B$4*12,-$B$9)</f>
        <v>-0</v>
      </c>
      <c r="F143" s="286" t="n">
        <f aca="false">PV($B$3/12,($B$4*12-A143),-$B$5)</f>
        <v>-0</v>
      </c>
      <c r="G143" s="98"/>
      <c r="H143" s="98"/>
      <c r="I143" s="98"/>
      <c r="J143" s="98"/>
    </row>
    <row r="144" customFormat="false" ht="12.75" hidden="false" customHeight="false" outlineLevel="0" collapsed="false">
      <c r="A144" s="268" t="n">
        <f aca="false">+A143+1</f>
        <v>136</v>
      </c>
      <c r="B144" s="286" t="n">
        <f aca="false">F143</f>
        <v>-0</v>
      </c>
      <c r="C144" s="286" t="n">
        <f aca="false">B144-F144</f>
        <v>0</v>
      </c>
      <c r="D144" s="286" t="n">
        <f aca="false">E144-C144</f>
        <v>-0</v>
      </c>
      <c r="E144" s="286" t="n">
        <f aca="false">PMT($B$3/12,$B$4*12,-$B$9)</f>
        <v>-0</v>
      </c>
      <c r="F144" s="286" t="n">
        <f aca="false">PV($B$3/12,($B$4*12-A144),-$B$5)</f>
        <v>-0</v>
      </c>
      <c r="G144" s="98"/>
      <c r="H144" s="98"/>
      <c r="I144" s="98"/>
      <c r="J144" s="98"/>
    </row>
    <row r="145" customFormat="false" ht="12.75" hidden="false" customHeight="false" outlineLevel="0" collapsed="false">
      <c r="A145" s="268" t="n">
        <f aca="false">+A144+1</f>
        <v>137</v>
      </c>
      <c r="B145" s="286" t="n">
        <f aca="false">F144</f>
        <v>-0</v>
      </c>
      <c r="C145" s="286" t="n">
        <f aca="false">B145-F145</f>
        <v>0</v>
      </c>
      <c r="D145" s="286" t="n">
        <f aca="false">E145-C145</f>
        <v>-0</v>
      </c>
      <c r="E145" s="286" t="n">
        <f aca="false">PMT($B$3/12,$B$4*12,-$B$9)</f>
        <v>-0</v>
      </c>
      <c r="F145" s="286" t="n">
        <f aca="false">PV($B$3/12,($B$4*12-A145),-$B$5)</f>
        <v>-0</v>
      </c>
      <c r="G145" s="98"/>
      <c r="H145" s="98"/>
      <c r="I145" s="98"/>
      <c r="J145" s="98"/>
    </row>
    <row r="146" customFormat="false" ht="12.75" hidden="false" customHeight="false" outlineLevel="0" collapsed="false">
      <c r="A146" s="268" t="n">
        <f aca="false">+A145+1</f>
        <v>138</v>
      </c>
      <c r="B146" s="286" t="n">
        <f aca="false">F145</f>
        <v>-0</v>
      </c>
      <c r="C146" s="286" t="n">
        <f aca="false">B146-F146</f>
        <v>0</v>
      </c>
      <c r="D146" s="286" t="n">
        <f aca="false">E146-C146</f>
        <v>-0</v>
      </c>
      <c r="E146" s="286" t="n">
        <f aca="false">PMT($B$3/12,$B$4*12,-$B$9)</f>
        <v>-0</v>
      </c>
      <c r="F146" s="286" t="n">
        <f aca="false">PV($B$3/12,($B$4*12-A146),-$B$5)</f>
        <v>-0</v>
      </c>
      <c r="G146" s="98"/>
      <c r="H146" s="98"/>
      <c r="I146" s="98"/>
      <c r="J146" s="98"/>
    </row>
    <row r="147" customFormat="false" ht="12.75" hidden="false" customHeight="false" outlineLevel="0" collapsed="false">
      <c r="A147" s="268" t="n">
        <f aca="false">+A146+1</f>
        <v>139</v>
      </c>
      <c r="B147" s="286" t="n">
        <f aca="false">F146</f>
        <v>-0</v>
      </c>
      <c r="C147" s="286" t="n">
        <f aca="false">B147-F147</f>
        <v>0</v>
      </c>
      <c r="D147" s="286" t="n">
        <f aca="false">E147-C147</f>
        <v>-0</v>
      </c>
      <c r="E147" s="286" t="n">
        <f aca="false">PMT($B$3/12,$B$4*12,-$B$9)</f>
        <v>-0</v>
      </c>
      <c r="F147" s="286" t="n">
        <f aca="false">PV($B$3/12,($B$4*12-A147),-$B$5)</f>
        <v>-0</v>
      </c>
      <c r="G147" s="98"/>
      <c r="H147" s="98"/>
      <c r="I147" s="98"/>
      <c r="J147" s="98"/>
    </row>
    <row r="148" customFormat="false" ht="12.75" hidden="false" customHeight="false" outlineLevel="0" collapsed="false">
      <c r="A148" s="268" t="n">
        <f aca="false">+A147+1</f>
        <v>140</v>
      </c>
      <c r="B148" s="286" t="n">
        <f aca="false">F147</f>
        <v>-0</v>
      </c>
      <c r="C148" s="286" t="n">
        <f aca="false">B148-F148</f>
        <v>0</v>
      </c>
      <c r="D148" s="286" t="n">
        <f aca="false">E148-C148</f>
        <v>-0</v>
      </c>
      <c r="E148" s="286" t="n">
        <f aca="false">PMT($B$3/12,$B$4*12,-$B$9)</f>
        <v>-0</v>
      </c>
      <c r="F148" s="286" t="n">
        <f aca="false">PV($B$3/12,($B$4*12-A148),-$B$5)</f>
        <v>-0</v>
      </c>
      <c r="G148" s="98"/>
      <c r="H148" s="98"/>
      <c r="I148" s="98"/>
      <c r="J148" s="98"/>
    </row>
    <row r="149" customFormat="false" ht="12.75" hidden="false" customHeight="false" outlineLevel="0" collapsed="false">
      <c r="A149" s="268" t="n">
        <f aca="false">+A148+1</f>
        <v>141</v>
      </c>
      <c r="B149" s="286" t="n">
        <f aca="false">F148</f>
        <v>-0</v>
      </c>
      <c r="C149" s="286" t="n">
        <f aca="false">B149-F149</f>
        <v>0</v>
      </c>
      <c r="D149" s="286" t="n">
        <f aca="false">E149-C149</f>
        <v>-0</v>
      </c>
      <c r="E149" s="286" t="n">
        <f aca="false">PMT($B$3/12,$B$4*12,-$B$9)</f>
        <v>-0</v>
      </c>
      <c r="F149" s="286" t="n">
        <f aca="false">PV($B$3/12,($B$4*12-A149),-$B$5)</f>
        <v>-0</v>
      </c>
      <c r="G149" s="98"/>
      <c r="H149" s="98"/>
      <c r="I149" s="98"/>
      <c r="J149" s="98"/>
    </row>
    <row r="150" customFormat="false" ht="12.75" hidden="false" customHeight="false" outlineLevel="0" collapsed="false">
      <c r="A150" s="268" t="n">
        <f aca="false">+A149+1</f>
        <v>142</v>
      </c>
      <c r="B150" s="286" t="n">
        <f aca="false">F149</f>
        <v>-0</v>
      </c>
      <c r="C150" s="286" t="n">
        <f aca="false">B150-F150</f>
        <v>0</v>
      </c>
      <c r="D150" s="286" t="n">
        <f aca="false">E150-C150</f>
        <v>-0</v>
      </c>
      <c r="E150" s="286" t="n">
        <f aca="false">PMT($B$3/12,$B$4*12,-$B$9)</f>
        <v>-0</v>
      </c>
      <c r="F150" s="286" t="n">
        <f aca="false">PV($B$3/12,($B$4*12-A150),-$B$5)</f>
        <v>-0</v>
      </c>
      <c r="G150" s="98"/>
      <c r="H150" s="98"/>
      <c r="I150" s="98"/>
      <c r="J150" s="98"/>
    </row>
    <row r="151" customFormat="false" ht="12.75" hidden="false" customHeight="false" outlineLevel="0" collapsed="false">
      <c r="A151" s="268" t="n">
        <f aca="false">+A150+1</f>
        <v>143</v>
      </c>
      <c r="B151" s="286" t="n">
        <f aca="false">F150</f>
        <v>-0</v>
      </c>
      <c r="C151" s="286" t="n">
        <f aca="false">B151-F151</f>
        <v>0</v>
      </c>
      <c r="D151" s="286" t="n">
        <f aca="false">E151-C151</f>
        <v>-0</v>
      </c>
      <c r="E151" s="286" t="n">
        <f aca="false">PMT($B$3/12,$B$4*12,-$B$9)</f>
        <v>-0</v>
      </c>
      <c r="F151" s="286" t="n">
        <f aca="false">PV($B$3/12,($B$4*12-A151),-$B$5)</f>
        <v>-0</v>
      </c>
      <c r="G151" s="98"/>
      <c r="H151" s="98"/>
      <c r="I151" s="98"/>
      <c r="J151" s="98"/>
    </row>
    <row r="152" customFormat="false" ht="12.75" hidden="false" customHeight="false" outlineLevel="0" collapsed="false">
      <c r="A152" s="268" t="n">
        <f aca="false">+A151+1</f>
        <v>144</v>
      </c>
      <c r="B152" s="286" t="n">
        <f aca="false">F151</f>
        <v>-0</v>
      </c>
      <c r="C152" s="286" t="n">
        <f aca="false">B152-F152</f>
        <v>0</v>
      </c>
      <c r="D152" s="286" t="n">
        <f aca="false">E152-C152</f>
        <v>-0</v>
      </c>
      <c r="E152" s="286" t="n">
        <f aca="false">PMT($B$3/12,$B$4*12,-$B$9)</f>
        <v>-0</v>
      </c>
      <c r="F152" s="286" t="n">
        <f aca="false">PV($B$3/12,($B$4*12-A152),-$B$5)</f>
        <v>-0</v>
      </c>
      <c r="G152" s="288" t="n">
        <f aca="false">SUM(C141:C152)</f>
        <v>0</v>
      </c>
      <c r="H152" s="288" t="n">
        <f aca="false">SUM(D141:D152)</f>
        <v>0</v>
      </c>
      <c r="I152" s="98"/>
      <c r="J152" s="98"/>
    </row>
    <row r="153" customFormat="false" ht="12.75" hidden="false" customHeight="false" outlineLevel="0" collapsed="false">
      <c r="A153" s="268" t="n">
        <f aca="false">+A152+1</f>
        <v>145</v>
      </c>
      <c r="B153" s="286" t="n">
        <f aca="false">F152</f>
        <v>-0</v>
      </c>
      <c r="C153" s="286" t="n">
        <f aca="false">B153-F153</f>
        <v>0</v>
      </c>
      <c r="D153" s="286" t="n">
        <f aca="false">E153-C153</f>
        <v>-0</v>
      </c>
      <c r="E153" s="286" t="n">
        <f aca="false">PMT($B$3/12,$B$4*12,-$B$9)</f>
        <v>-0</v>
      </c>
      <c r="F153" s="286" t="n">
        <f aca="false">PV($B$3/12,($B$4*12-A153),-$B$5)</f>
        <v>-0</v>
      </c>
      <c r="G153" s="98"/>
      <c r="H153" s="98"/>
      <c r="I153" s="98"/>
      <c r="J153" s="98"/>
    </row>
    <row r="154" customFormat="false" ht="12.75" hidden="false" customHeight="false" outlineLevel="0" collapsed="false">
      <c r="A154" s="268" t="n">
        <f aca="false">+A153+1</f>
        <v>146</v>
      </c>
      <c r="B154" s="286" t="n">
        <f aca="false">F153</f>
        <v>-0</v>
      </c>
      <c r="C154" s="286" t="n">
        <f aca="false">B154-F154</f>
        <v>0</v>
      </c>
      <c r="D154" s="286" t="n">
        <f aca="false">E154-C154</f>
        <v>-0</v>
      </c>
      <c r="E154" s="286" t="n">
        <f aca="false">PMT($B$3/12,$B$4*12,-$B$9)</f>
        <v>-0</v>
      </c>
      <c r="F154" s="286" t="n">
        <f aca="false">PV($B$3/12,($B$4*12-A154),-$B$5)</f>
        <v>-0</v>
      </c>
      <c r="G154" s="98"/>
      <c r="H154" s="98"/>
      <c r="I154" s="98"/>
      <c r="J154" s="98"/>
    </row>
    <row r="155" customFormat="false" ht="12.75" hidden="false" customHeight="false" outlineLevel="0" collapsed="false">
      <c r="A155" s="268" t="n">
        <f aca="false">+A154+1</f>
        <v>147</v>
      </c>
      <c r="B155" s="286" t="n">
        <f aca="false">F154</f>
        <v>-0</v>
      </c>
      <c r="C155" s="286" t="n">
        <f aca="false">B155-F155</f>
        <v>0</v>
      </c>
      <c r="D155" s="286" t="n">
        <f aca="false">E155-C155</f>
        <v>-0</v>
      </c>
      <c r="E155" s="286" t="n">
        <f aca="false">PMT($B$3/12,$B$4*12,-$B$9)</f>
        <v>-0</v>
      </c>
      <c r="F155" s="286" t="n">
        <f aca="false">PV($B$3/12,($B$4*12-A155),-$B$5)</f>
        <v>-0</v>
      </c>
      <c r="G155" s="98"/>
      <c r="H155" s="98"/>
      <c r="I155" s="98"/>
      <c r="J155" s="98"/>
    </row>
    <row r="156" customFormat="false" ht="12.75" hidden="false" customHeight="false" outlineLevel="0" collapsed="false">
      <c r="A156" s="268" t="n">
        <f aca="false">+A155+1</f>
        <v>148</v>
      </c>
      <c r="B156" s="286" t="n">
        <f aca="false">F155</f>
        <v>-0</v>
      </c>
      <c r="C156" s="286" t="n">
        <f aca="false">B156-F156</f>
        <v>0</v>
      </c>
      <c r="D156" s="286" t="n">
        <f aca="false">E156-C156</f>
        <v>-0</v>
      </c>
      <c r="E156" s="286" t="n">
        <f aca="false">PMT($B$3/12,$B$4*12,-$B$9)</f>
        <v>-0</v>
      </c>
      <c r="F156" s="286" t="n">
        <f aca="false">PV($B$3/12,($B$4*12-A156),-$B$5)</f>
        <v>-0</v>
      </c>
      <c r="G156" s="98"/>
      <c r="H156" s="98"/>
      <c r="I156" s="98"/>
      <c r="J156" s="98"/>
    </row>
    <row r="157" customFormat="false" ht="12.75" hidden="false" customHeight="false" outlineLevel="0" collapsed="false">
      <c r="A157" s="268" t="n">
        <f aca="false">+A156+1</f>
        <v>149</v>
      </c>
      <c r="B157" s="286" t="n">
        <f aca="false">F156</f>
        <v>-0</v>
      </c>
      <c r="C157" s="286" t="n">
        <f aca="false">B157-F157</f>
        <v>0</v>
      </c>
      <c r="D157" s="286" t="n">
        <f aca="false">E157-C157</f>
        <v>-0</v>
      </c>
      <c r="E157" s="286" t="n">
        <f aca="false">PMT($B$3/12,$B$4*12,-$B$9)</f>
        <v>-0</v>
      </c>
      <c r="F157" s="286" t="n">
        <f aca="false">PV($B$3/12,($B$4*12-A157),-$B$5)</f>
        <v>-0</v>
      </c>
      <c r="G157" s="98"/>
      <c r="H157" s="98"/>
      <c r="I157" s="98"/>
      <c r="J157" s="98"/>
    </row>
    <row r="158" customFormat="false" ht="12.75" hidden="false" customHeight="false" outlineLevel="0" collapsed="false">
      <c r="A158" s="268" t="n">
        <f aca="false">+A157+1</f>
        <v>150</v>
      </c>
      <c r="B158" s="286" t="n">
        <f aca="false">F157</f>
        <v>-0</v>
      </c>
      <c r="C158" s="286" t="n">
        <f aca="false">B158-F158</f>
        <v>0</v>
      </c>
      <c r="D158" s="286" t="n">
        <f aca="false">E158-C158</f>
        <v>-0</v>
      </c>
      <c r="E158" s="286" t="n">
        <f aca="false">PMT($B$3/12,$B$4*12,-$B$9)</f>
        <v>-0</v>
      </c>
      <c r="F158" s="286" t="n">
        <f aca="false">PV($B$3/12,($B$4*12-A158),-$B$5)</f>
        <v>-0</v>
      </c>
      <c r="G158" s="98"/>
      <c r="H158" s="98"/>
      <c r="I158" s="98"/>
      <c r="J158" s="98"/>
    </row>
    <row r="159" customFormat="false" ht="12.75" hidden="false" customHeight="false" outlineLevel="0" collapsed="false">
      <c r="A159" s="268" t="n">
        <f aca="false">+A158+1</f>
        <v>151</v>
      </c>
      <c r="B159" s="286" t="n">
        <f aca="false">F158</f>
        <v>-0</v>
      </c>
      <c r="C159" s="286" t="n">
        <f aca="false">B159-F159</f>
        <v>0</v>
      </c>
      <c r="D159" s="286" t="n">
        <f aca="false">E159-C159</f>
        <v>-0</v>
      </c>
      <c r="E159" s="286" t="n">
        <f aca="false">PMT($B$3/12,$B$4*12,-$B$9)</f>
        <v>-0</v>
      </c>
      <c r="F159" s="286" t="n">
        <f aca="false">PV($B$3/12,($B$4*12-A159),-$B$5)</f>
        <v>-0</v>
      </c>
      <c r="G159" s="98"/>
      <c r="H159" s="98"/>
      <c r="I159" s="98"/>
      <c r="J159" s="98"/>
    </row>
    <row r="160" customFormat="false" ht="12.75" hidden="false" customHeight="false" outlineLevel="0" collapsed="false">
      <c r="A160" s="268" t="n">
        <f aca="false">+A159+1</f>
        <v>152</v>
      </c>
      <c r="B160" s="286" t="n">
        <f aca="false">F159</f>
        <v>-0</v>
      </c>
      <c r="C160" s="286" t="n">
        <f aca="false">B160-F160</f>
        <v>0</v>
      </c>
      <c r="D160" s="286" t="n">
        <f aca="false">E160-C160</f>
        <v>-0</v>
      </c>
      <c r="E160" s="286" t="n">
        <f aca="false">PMT($B$3/12,$B$4*12,-$B$9)</f>
        <v>-0</v>
      </c>
      <c r="F160" s="286" t="n">
        <f aca="false">PV($B$3/12,($B$4*12-A160),-$B$5)</f>
        <v>-0</v>
      </c>
      <c r="G160" s="98"/>
      <c r="H160" s="98"/>
      <c r="I160" s="98"/>
      <c r="J160" s="98"/>
    </row>
    <row r="161" customFormat="false" ht="12.75" hidden="false" customHeight="false" outlineLevel="0" collapsed="false">
      <c r="A161" s="268" t="n">
        <f aca="false">+A160+1</f>
        <v>153</v>
      </c>
      <c r="B161" s="286" t="n">
        <f aca="false">F160</f>
        <v>-0</v>
      </c>
      <c r="C161" s="286" t="n">
        <f aca="false">B161-F161</f>
        <v>0</v>
      </c>
      <c r="D161" s="286" t="n">
        <f aca="false">E161-C161</f>
        <v>-0</v>
      </c>
      <c r="E161" s="286" t="n">
        <f aca="false">PMT($B$3/12,$B$4*12,-$B$9)</f>
        <v>-0</v>
      </c>
      <c r="F161" s="286" t="n">
        <f aca="false">PV($B$3/12,($B$4*12-A161),-$B$5)</f>
        <v>-0</v>
      </c>
      <c r="G161" s="98"/>
      <c r="H161" s="98"/>
      <c r="I161" s="98"/>
      <c r="J161" s="98"/>
    </row>
    <row r="162" customFormat="false" ht="12.75" hidden="false" customHeight="false" outlineLevel="0" collapsed="false">
      <c r="A162" s="268" t="n">
        <f aca="false">+A161+1</f>
        <v>154</v>
      </c>
      <c r="B162" s="286" t="n">
        <f aca="false">F161</f>
        <v>-0</v>
      </c>
      <c r="C162" s="286" t="n">
        <f aca="false">B162-F162</f>
        <v>0</v>
      </c>
      <c r="D162" s="286" t="n">
        <f aca="false">E162-C162</f>
        <v>-0</v>
      </c>
      <c r="E162" s="286" t="n">
        <f aca="false">PMT($B$3/12,$B$4*12,-$B$9)</f>
        <v>-0</v>
      </c>
      <c r="F162" s="286" t="n">
        <f aca="false">PV($B$3/12,($B$4*12-A162),-$B$5)</f>
        <v>-0</v>
      </c>
      <c r="G162" s="98"/>
      <c r="H162" s="98"/>
      <c r="I162" s="98"/>
      <c r="J162" s="98"/>
    </row>
    <row r="163" customFormat="false" ht="12.75" hidden="false" customHeight="false" outlineLevel="0" collapsed="false">
      <c r="A163" s="268" t="n">
        <f aca="false">+A162+1</f>
        <v>155</v>
      </c>
      <c r="B163" s="286" t="n">
        <f aca="false">F162</f>
        <v>-0</v>
      </c>
      <c r="C163" s="286" t="n">
        <f aca="false">B163-F163</f>
        <v>0</v>
      </c>
      <c r="D163" s="286" t="n">
        <f aca="false">E163-C163</f>
        <v>-0</v>
      </c>
      <c r="E163" s="286" t="n">
        <f aca="false">PMT($B$3/12,$B$4*12,-$B$9)</f>
        <v>-0</v>
      </c>
      <c r="F163" s="286" t="n">
        <f aca="false">PV($B$3/12,($B$4*12-A163),-$B$5)</f>
        <v>-0</v>
      </c>
      <c r="G163" s="98"/>
      <c r="H163" s="98"/>
      <c r="I163" s="98"/>
      <c r="J163" s="98"/>
    </row>
    <row r="164" customFormat="false" ht="12.75" hidden="false" customHeight="false" outlineLevel="0" collapsed="false">
      <c r="A164" s="268" t="n">
        <f aca="false">+A163+1</f>
        <v>156</v>
      </c>
      <c r="B164" s="286" t="n">
        <f aca="false">F163</f>
        <v>-0</v>
      </c>
      <c r="C164" s="286" t="n">
        <f aca="false">B164-F164</f>
        <v>0</v>
      </c>
      <c r="D164" s="286" t="n">
        <f aca="false">E164-C164</f>
        <v>-0</v>
      </c>
      <c r="E164" s="286" t="n">
        <f aca="false">PMT($B$3/12,$B$4*12,-$B$9)</f>
        <v>-0</v>
      </c>
      <c r="F164" s="286" t="n">
        <f aca="false">PV($B$3/12,($B$4*12-A164),-$B$5)</f>
        <v>-0</v>
      </c>
      <c r="G164" s="288" t="n">
        <f aca="false">SUM(C153:C164)</f>
        <v>0</v>
      </c>
      <c r="H164" s="288" t="n">
        <f aca="false">SUM(D153:D164)</f>
        <v>0</v>
      </c>
      <c r="I164" s="98"/>
      <c r="J164" s="98"/>
    </row>
    <row r="165" customFormat="false" ht="12.75" hidden="false" customHeight="false" outlineLevel="0" collapsed="false">
      <c r="A165" s="268" t="n">
        <f aca="false">+A164+1</f>
        <v>157</v>
      </c>
      <c r="B165" s="286" t="n">
        <f aca="false">F164</f>
        <v>-0</v>
      </c>
      <c r="C165" s="286" t="n">
        <f aca="false">B165-F165</f>
        <v>0</v>
      </c>
      <c r="D165" s="286" t="n">
        <f aca="false">E165-C165</f>
        <v>-0</v>
      </c>
      <c r="E165" s="286" t="n">
        <f aca="false">PMT($B$3/12,$B$4*12,-$B$9)</f>
        <v>-0</v>
      </c>
      <c r="F165" s="286" t="n">
        <f aca="false">PV($B$3/12,($B$4*12-A165),-$B$5)</f>
        <v>-0</v>
      </c>
      <c r="G165" s="98"/>
      <c r="H165" s="98"/>
      <c r="I165" s="98"/>
      <c r="J165" s="98"/>
    </row>
    <row r="166" customFormat="false" ht="12.75" hidden="false" customHeight="false" outlineLevel="0" collapsed="false">
      <c r="A166" s="268" t="n">
        <f aca="false">+A165+1</f>
        <v>158</v>
      </c>
      <c r="B166" s="286" t="n">
        <f aca="false">F165</f>
        <v>-0</v>
      </c>
      <c r="C166" s="286" t="n">
        <f aca="false">B166-F166</f>
        <v>0</v>
      </c>
      <c r="D166" s="286" t="n">
        <f aca="false">E166-C166</f>
        <v>-0</v>
      </c>
      <c r="E166" s="286" t="n">
        <f aca="false">PMT($B$3/12,$B$4*12,-$B$9)</f>
        <v>-0</v>
      </c>
      <c r="F166" s="286" t="n">
        <f aca="false">PV($B$3/12,($B$4*12-A166),-$B$5)</f>
        <v>-0</v>
      </c>
      <c r="G166" s="98"/>
      <c r="H166" s="98"/>
      <c r="I166" s="98"/>
      <c r="J166" s="98"/>
    </row>
    <row r="167" customFormat="false" ht="12.75" hidden="false" customHeight="false" outlineLevel="0" collapsed="false">
      <c r="A167" s="268" t="n">
        <f aca="false">+A166+1</f>
        <v>159</v>
      </c>
      <c r="B167" s="286" t="n">
        <f aca="false">F166</f>
        <v>-0</v>
      </c>
      <c r="C167" s="286" t="n">
        <f aca="false">B167-F167</f>
        <v>0</v>
      </c>
      <c r="D167" s="286" t="n">
        <f aca="false">E167-C167</f>
        <v>-0</v>
      </c>
      <c r="E167" s="286" t="n">
        <f aca="false">PMT($B$3/12,$B$4*12,-$B$9)</f>
        <v>-0</v>
      </c>
      <c r="F167" s="286" t="n">
        <f aca="false">PV($B$3/12,($B$4*12-A167),-$B$5)</f>
        <v>-0</v>
      </c>
      <c r="G167" s="98"/>
      <c r="H167" s="98"/>
      <c r="I167" s="98"/>
      <c r="J167" s="98"/>
    </row>
    <row r="168" customFormat="false" ht="12.75" hidden="false" customHeight="false" outlineLevel="0" collapsed="false">
      <c r="A168" s="268" t="n">
        <f aca="false">+A167+1</f>
        <v>160</v>
      </c>
      <c r="B168" s="286" t="n">
        <f aca="false">F167</f>
        <v>-0</v>
      </c>
      <c r="C168" s="286" t="n">
        <f aca="false">B168-F168</f>
        <v>0</v>
      </c>
      <c r="D168" s="286" t="n">
        <f aca="false">E168-C168</f>
        <v>-0</v>
      </c>
      <c r="E168" s="286" t="n">
        <f aca="false">PMT($B$3/12,$B$4*12,-$B$9)</f>
        <v>-0</v>
      </c>
      <c r="F168" s="286" t="n">
        <f aca="false">PV($B$3/12,($B$4*12-A168),-$B$5)</f>
        <v>-0</v>
      </c>
      <c r="G168" s="98"/>
      <c r="H168" s="98"/>
      <c r="I168" s="98"/>
      <c r="J168" s="98"/>
    </row>
    <row r="169" customFormat="false" ht="12.75" hidden="false" customHeight="false" outlineLevel="0" collapsed="false">
      <c r="A169" s="268" t="n">
        <f aca="false">+A168+1</f>
        <v>161</v>
      </c>
      <c r="B169" s="286" t="n">
        <f aca="false">F168</f>
        <v>-0</v>
      </c>
      <c r="C169" s="286" t="n">
        <f aca="false">B169-F169</f>
        <v>0</v>
      </c>
      <c r="D169" s="286" t="n">
        <f aca="false">E169-C169</f>
        <v>-0</v>
      </c>
      <c r="E169" s="286" t="n">
        <f aca="false">PMT($B$3/12,$B$4*12,-$B$9)</f>
        <v>-0</v>
      </c>
      <c r="F169" s="286" t="n">
        <f aca="false">PV($B$3/12,($B$4*12-A169),-$B$5)</f>
        <v>-0</v>
      </c>
      <c r="G169" s="98"/>
      <c r="H169" s="98"/>
      <c r="I169" s="98"/>
      <c r="J169" s="98"/>
    </row>
    <row r="170" customFormat="false" ht="12.75" hidden="false" customHeight="false" outlineLevel="0" collapsed="false">
      <c r="A170" s="268" t="n">
        <f aca="false">+A169+1</f>
        <v>162</v>
      </c>
      <c r="B170" s="286" t="n">
        <f aca="false">F169</f>
        <v>-0</v>
      </c>
      <c r="C170" s="286" t="n">
        <f aca="false">B170-F170</f>
        <v>0</v>
      </c>
      <c r="D170" s="286" t="n">
        <f aca="false">E170-C170</f>
        <v>-0</v>
      </c>
      <c r="E170" s="286" t="n">
        <f aca="false">PMT($B$3/12,$B$4*12,-$B$9)</f>
        <v>-0</v>
      </c>
      <c r="F170" s="286" t="n">
        <f aca="false">PV($B$3/12,($B$4*12-A170),-$B$5)</f>
        <v>-0</v>
      </c>
      <c r="G170" s="98"/>
      <c r="H170" s="98"/>
      <c r="I170" s="98"/>
      <c r="J170" s="98"/>
    </row>
    <row r="171" customFormat="false" ht="12.75" hidden="false" customHeight="false" outlineLevel="0" collapsed="false">
      <c r="A171" s="268" t="n">
        <f aca="false">+A170+1</f>
        <v>163</v>
      </c>
      <c r="B171" s="286" t="n">
        <f aca="false">F170</f>
        <v>-0</v>
      </c>
      <c r="C171" s="286" t="n">
        <f aca="false">B171-F171</f>
        <v>0</v>
      </c>
      <c r="D171" s="286" t="n">
        <f aca="false">E171-C171</f>
        <v>-0</v>
      </c>
      <c r="E171" s="286" t="n">
        <f aca="false">PMT($B$3/12,$B$4*12,-$B$9)</f>
        <v>-0</v>
      </c>
      <c r="F171" s="286" t="n">
        <f aca="false">PV($B$3/12,($B$4*12-A171),-$B$5)</f>
        <v>-0</v>
      </c>
      <c r="G171" s="98"/>
      <c r="H171" s="98"/>
      <c r="I171" s="98"/>
      <c r="J171" s="98"/>
    </row>
    <row r="172" customFormat="false" ht="12.75" hidden="false" customHeight="false" outlineLevel="0" collapsed="false">
      <c r="A172" s="268" t="n">
        <f aca="false">+A171+1</f>
        <v>164</v>
      </c>
      <c r="B172" s="286" t="n">
        <f aca="false">F171</f>
        <v>-0</v>
      </c>
      <c r="C172" s="286" t="n">
        <f aca="false">B172-F172</f>
        <v>0</v>
      </c>
      <c r="D172" s="286" t="n">
        <f aca="false">E172-C172</f>
        <v>-0</v>
      </c>
      <c r="E172" s="286" t="n">
        <f aca="false">PMT($B$3/12,$B$4*12,-$B$9)</f>
        <v>-0</v>
      </c>
      <c r="F172" s="286" t="n">
        <f aca="false">PV($B$3/12,($B$4*12-A172),-$B$5)</f>
        <v>-0</v>
      </c>
      <c r="G172" s="98"/>
      <c r="H172" s="98"/>
      <c r="I172" s="98"/>
      <c r="J172" s="98"/>
    </row>
    <row r="173" customFormat="false" ht="12.75" hidden="false" customHeight="false" outlineLevel="0" collapsed="false">
      <c r="A173" s="268" t="n">
        <f aca="false">+A172+1</f>
        <v>165</v>
      </c>
      <c r="B173" s="286" t="n">
        <f aca="false">F172</f>
        <v>-0</v>
      </c>
      <c r="C173" s="286" t="n">
        <f aca="false">B173-F173</f>
        <v>0</v>
      </c>
      <c r="D173" s="286" t="n">
        <f aca="false">E173-C173</f>
        <v>-0</v>
      </c>
      <c r="E173" s="286" t="n">
        <f aca="false">PMT($B$3/12,$B$4*12,-$B$9)</f>
        <v>-0</v>
      </c>
      <c r="F173" s="286" t="n">
        <f aca="false">PV($B$3/12,($B$4*12-A173),-$B$5)</f>
        <v>-0</v>
      </c>
      <c r="G173" s="98"/>
      <c r="H173" s="98"/>
      <c r="I173" s="98"/>
      <c r="J173" s="98"/>
    </row>
    <row r="174" customFormat="false" ht="12.75" hidden="false" customHeight="false" outlineLevel="0" collapsed="false">
      <c r="A174" s="268" t="n">
        <f aca="false">+A173+1</f>
        <v>166</v>
      </c>
      <c r="B174" s="286" t="n">
        <f aca="false">F173</f>
        <v>-0</v>
      </c>
      <c r="C174" s="286" t="n">
        <f aca="false">B174-F174</f>
        <v>0</v>
      </c>
      <c r="D174" s="286" t="n">
        <f aca="false">E174-C174</f>
        <v>-0</v>
      </c>
      <c r="E174" s="286" t="n">
        <f aca="false">PMT($B$3/12,$B$4*12,-$B$9)</f>
        <v>-0</v>
      </c>
      <c r="F174" s="286" t="n">
        <f aca="false">PV($B$3/12,($B$4*12-A174),-$B$5)</f>
        <v>-0</v>
      </c>
      <c r="G174" s="98"/>
      <c r="H174" s="98"/>
      <c r="I174" s="98"/>
      <c r="J174" s="98"/>
    </row>
    <row r="175" customFormat="false" ht="12.75" hidden="false" customHeight="false" outlineLevel="0" collapsed="false">
      <c r="A175" s="268" t="n">
        <f aca="false">+A174+1</f>
        <v>167</v>
      </c>
      <c r="B175" s="286" t="n">
        <f aca="false">F174</f>
        <v>-0</v>
      </c>
      <c r="C175" s="286" t="n">
        <f aca="false">B175-F175</f>
        <v>0</v>
      </c>
      <c r="D175" s="286" t="n">
        <f aca="false">E175-C175</f>
        <v>-0</v>
      </c>
      <c r="E175" s="286" t="n">
        <f aca="false">PMT($B$3/12,$B$4*12,-$B$9)</f>
        <v>-0</v>
      </c>
      <c r="F175" s="286" t="n">
        <f aca="false">PV($B$3/12,($B$4*12-A175),-$B$5)</f>
        <v>-0</v>
      </c>
      <c r="G175" s="98"/>
      <c r="H175" s="98"/>
      <c r="I175" s="98"/>
      <c r="J175" s="98"/>
    </row>
    <row r="176" customFormat="false" ht="12.75" hidden="false" customHeight="false" outlineLevel="0" collapsed="false">
      <c r="A176" s="268" t="n">
        <f aca="false">+A175+1</f>
        <v>168</v>
      </c>
      <c r="B176" s="286" t="n">
        <f aca="false">F175</f>
        <v>-0</v>
      </c>
      <c r="C176" s="286" t="n">
        <f aca="false">B176-F176</f>
        <v>0</v>
      </c>
      <c r="D176" s="286" t="n">
        <f aca="false">E176-C176</f>
        <v>-0</v>
      </c>
      <c r="E176" s="286" t="n">
        <f aca="false">PMT($B$3/12,$B$4*12,-$B$9)</f>
        <v>-0</v>
      </c>
      <c r="F176" s="286" t="n">
        <f aca="false">PV($B$3/12,($B$4*12-A176),-$B$5)</f>
        <v>-0</v>
      </c>
      <c r="G176" s="288" t="n">
        <f aca="false">SUM(C165:C176)</f>
        <v>0</v>
      </c>
      <c r="H176" s="288" t="n">
        <f aca="false">SUM(D165:D176)</f>
        <v>0</v>
      </c>
      <c r="I176" s="98"/>
      <c r="J176" s="98"/>
    </row>
    <row r="177" customFormat="false" ht="12.75" hidden="false" customHeight="false" outlineLevel="0" collapsed="false">
      <c r="A177" s="268" t="n">
        <f aca="false">+A176+1</f>
        <v>169</v>
      </c>
      <c r="B177" s="286" t="n">
        <f aca="false">F176</f>
        <v>-0</v>
      </c>
      <c r="C177" s="286" t="n">
        <f aca="false">B177-F177</f>
        <v>0</v>
      </c>
      <c r="D177" s="286" t="n">
        <f aca="false">E177-C177</f>
        <v>-0</v>
      </c>
      <c r="E177" s="286" t="n">
        <f aca="false">PMT($B$3/12,$B$4*12,-$B$9)</f>
        <v>-0</v>
      </c>
      <c r="F177" s="286" t="n">
        <f aca="false">PV($B$3/12,($B$4*12-A177),-$B$5)</f>
        <v>-0</v>
      </c>
      <c r="G177" s="98"/>
      <c r="H177" s="98"/>
      <c r="I177" s="98"/>
      <c r="J177" s="98"/>
    </row>
    <row r="178" customFormat="false" ht="12.75" hidden="false" customHeight="false" outlineLevel="0" collapsed="false">
      <c r="A178" s="268" t="n">
        <f aca="false">+A177+1</f>
        <v>170</v>
      </c>
      <c r="B178" s="286" t="n">
        <f aca="false">F177</f>
        <v>-0</v>
      </c>
      <c r="C178" s="286" t="n">
        <f aca="false">B178-F178</f>
        <v>0</v>
      </c>
      <c r="D178" s="286" t="n">
        <f aca="false">E178-C178</f>
        <v>-0</v>
      </c>
      <c r="E178" s="286" t="n">
        <f aca="false">PMT($B$3/12,$B$4*12,-$B$9)</f>
        <v>-0</v>
      </c>
      <c r="F178" s="286" t="n">
        <f aca="false">PV($B$3/12,($B$4*12-A178),-$B$5)</f>
        <v>-0</v>
      </c>
      <c r="G178" s="98"/>
      <c r="H178" s="98"/>
      <c r="I178" s="98"/>
      <c r="J178" s="98"/>
    </row>
    <row r="179" customFormat="false" ht="12.75" hidden="false" customHeight="false" outlineLevel="0" collapsed="false">
      <c r="A179" s="268" t="n">
        <f aca="false">+A178+1</f>
        <v>171</v>
      </c>
      <c r="B179" s="286" t="n">
        <f aca="false">F178</f>
        <v>-0</v>
      </c>
      <c r="C179" s="286" t="n">
        <f aca="false">B179-F179</f>
        <v>0</v>
      </c>
      <c r="D179" s="286" t="n">
        <f aca="false">E179-C179</f>
        <v>-0</v>
      </c>
      <c r="E179" s="286" t="n">
        <f aca="false">PMT($B$3/12,$B$4*12,-$B$9)</f>
        <v>-0</v>
      </c>
      <c r="F179" s="286" t="n">
        <f aca="false">PV($B$3/12,($B$4*12-A179),-$B$5)</f>
        <v>-0</v>
      </c>
      <c r="G179" s="98"/>
      <c r="H179" s="98"/>
      <c r="I179" s="98"/>
      <c r="J179" s="98"/>
    </row>
    <row r="180" customFormat="false" ht="12.75" hidden="false" customHeight="false" outlineLevel="0" collapsed="false">
      <c r="A180" s="268" t="n">
        <f aca="false">+A179+1</f>
        <v>172</v>
      </c>
      <c r="B180" s="286" t="n">
        <f aca="false">F179</f>
        <v>-0</v>
      </c>
      <c r="C180" s="286" t="n">
        <f aca="false">B180-F180</f>
        <v>0</v>
      </c>
      <c r="D180" s="286" t="n">
        <f aca="false">E180-C180</f>
        <v>-0</v>
      </c>
      <c r="E180" s="286" t="n">
        <f aca="false">PMT($B$3/12,$B$4*12,-$B$9)</f>
        <v>-0</v>
      </c>
      <c r="F180" s="286" t="n">
        <f aca="false">PV($B$3/12,($B$4*12-A180),-$B$5)</f>
        <v>-0</v>
      </c>
      <c r="G180" s="98"/>
      <c r="H180" s="98"/>
      <c r="I180" s="98"/>
      <c r="J180" s="98"/>
    </row>
    <row r="181" customFormat="false" ht="12.75" hidden="false" customHeight="false" outlineLevel="0" collapsed="false">
      <c r="A181" s="268" t="n">
        <f aca="false">+A180+1</f>
        <v>173</v>
      </c>
      <c r="B181" s="286" t="n">
        <f aca="false">F180</f>
        <v>-0</v>
      </c>
      <c r="C181" s="286" t="n">
        <f aca="false">B181-F181</f>
        <v>0</v>
      </c>
      <c r="D181" s="286" t="n">
        <f aca="false">E181-C181</f>
        <v>-0</v>
      </c>
      <c r="E181" s="286" t="n">
        <f aca="false">PMT($B$3/12,$B$4*12,-$B$9)</f>
        <v>-0</v>
      </c>
      <c r="F181" s="286" t="n">
        <f aca="false">PV($B$3/12,($B$4*12-A181),-$B$5)</f>
        <v>-0</v>
      </c>
      <c r="G181" s="98"/>
      <c r="H181" s="98"/>
      <c r="I181" s="98"/>
      <c r="J181" s="98"/>
    </row>
    <row r="182" customFormat="false" ht="12.75" hidden="false" customHeight="false" outlineLevel="0" collapsed="false">
      <c r="A182" s="268" t="n">
        <f aca="false">+A181+1</f>
        <v>174</v>
      </c>
      <c r="B182" s="286" t="n">
        <f aca="false">F181</f>
        <v>-0</v>
      </c>
      <c r="C182" s="286" t="n">
        <f aca="false">B182-F182</f>
        <v>0</v>
      </c>
      <c r="D182" s="286" t="n">
        <f aca="false">E182-C182</f>
        <v>-0</v>
      </c>
      <c r="E182" s="286" t="n">
        <f aca="false">PMT($B$3/12,$B$4*12,-$B$9)</f>
        <v>-0</v>
      </c>
      <c r="F182" s="286" t="n">
        <f aca="false">PV($B$3/12,($B$4*12-A182),-$B$5)</f>
        <v>-0</v>
      </c>
      <c r="G182" s="98"/>
      <c r="H182" s="98"/>
      <c r="I182" s="98"/>
      <c r="J182" s="98"/>
    </row>
    <row r="183" customFormat="false" ht="12.75" hidden="false" customHeight="false" outlineLevel="0" collapsed="false">
      <c r="A183" s="268" t="n">
        <f aca="false">+A182+1</f>
        <v>175</v>
      </c>
      <c r="B183" s="286" t="n">
        <f aca="false">F182</f>
        <v>-0</v>
      </c>
      <c r="C183" s="286" t="n">
        <f aca="false">B183-F183</f>
        <v>0</v>
      </c>
      <c r="D183" s="286" t="n">
        <f aca="false">E183-C183</f>
        <v>-0</v>
      </c>
      <c r="E183" s="286" t="n">
        <f aca="false">PMT($B$3/12,$B$4*12,-$B$9)</f>
        <v>-0</v>
      </c>
      <c r="F183" s="286" t="n">
        <f aca="false">PV($B$3/12,($B$4*12-A183),-$B$5)</f>
        <v>-0</v>
      </c>
      <c r="G183" s="98"/>
      <c r="H183" s="98"/>
      <c r="I183" s="98"/>
      <c r="J183" s="98"/>
    </row>
    <row r="184" customFormat="false" ht="12.75" hidden="false" customHeight="false" outlineLevel="0" collapsed="false">
      <c r="A184" s="268" t="n">
        <f aca="false">+A183+1</f>
        <v>176</v>
      </c>
      <c r="B184" s="286" t="n">
        <f aca="false">F183</f>
        <v>-0</v>
      </c>
      <c r="C184" s="286" t="n">
        <f aca="false">B184-F184</f>
        <v>0</v>
      </c>
      <c r="D184" s="286" t="n">
        <f aca="false">E184-C184</f>
        <v>-0</v>
      </c>
      <c r="E184" s="286" t="n">
        <f aca="false">PMT($B$3/12,$B$4*12,-$B$9)</f>
        <v>-0</v>
      </c>
      <c r="F184" s="286" t="n">
        <f aca="false">PV($B$3/12,($B$4*12-A184),-$B$5)</f>
        <v>-0</v>
      </c>
      <c r="G184" s="98"/>
      <c r="H184" s="98"/>
      <c r="I184" s="98"/>
      <c r="J184" s="98"/>
    </row>
    <row r="185" customFormat="false" ht="12.75" hidden="false" customHeight="false" outlineLevel="0" collapsed="false">
      <c r="A185" s="268" t="n">
        <f aca="false">+A184+1</f>
        <v>177</v>
      </c>
      <c r="B185" s="286" t="n">
        <f aca="false">F184</f>
        <v>-0</v>
      </c>
      <c r="C185" s="286" t="n">
        <f aca="false">B185-F185</f>
        <v>0</v>
      </c>
      <c r="D185" s="286" t="n">
        <f aca="false">E185-C185</f>
        <v>-0</v>
      </c>
      <c r="E185" s="286" t="n">
        <f aca="false">PMT($B$3/12,$B$4*12,-$B$9)</f>
        <v>-0</v>
      </c>
      <c r="F185" s="286" t="n">
        <f aca="false">PV($B$3/12,($B$4*12-A185),-$B$5)</f>
        <v>-0</v>
      </c>
      <c r="G185" s="98"/>
      <c r="H185" s="98"/>
      <c r="I185" s="98"/>
      <c r="J185" s="98"/>
    </row>
    <row r="186" customFormat="false" ht="12.75" hidden="false" customHeight="false" outlineLevel="0" collapsed="false">
      <c r="A186" s="268" t="n">
        <f aca="false">+A185+1</f>
        <v>178</v>
      </c>
      <c r="B186" s="286" t="n">
        <f aca="false">F185</f>
        <v>-0</v>
      </c>
      <c r="C186" s="286" t="n">
        <f aca="false">B186-F186</f>
        <v>0</v>
      </c>
      <c r="D186" s="286" t="n">
        <f aca="false">E186-C186</f>
        <v>-0</v>
      </c>
      <c r="E186" s="286" t="n">
        <f aca="false">PMT($B$3/12,$B$4*12,-$B$9)</f>
        <v>-0</v>
      </c>
      <c r="F186" s="286" t="n">
        <f aca="false">PV($B$3/12,($B$4*12-A186),-$B$5)</f>
        <v>-0</v>
      </c>
      <c r="G186" s="98"/>
      <c r="H186" s="98"/>
      <c r="I186" s="98"/>
      <c r="J186" s="98"/>
    </row>
    <row r="187" customFormat="false" ht="12.75" hidden="false" customHeight="false" outlineLevel="0" collapsed="false">
      <c r="A187" s="268" t="n">
        <f aca="false">+A186+1</f>
        <v>179</v>
      </c>
      <c r="B187" s="286" t="n">
        <f aca="false">F186</f>
        <v>-0</v>
      </c>
      <c r="C187" s="286" t="n">
        <f aca="false">B187-F187</f>
        <v>0</v>
      </c>
      <c r="D187" s="286" t="n">
        <f aca="false">E187-C187</f>
        <v>-0</v>
      </c>
      <c r="E187" s="286" t="n">
        <f aca="false">PMT($B$3/12,$B$4*12,-$B$9)</f>
        <v>-0</v>
      </c>
      <c r="F187" s="286" t="n">
        <f aca="false">PV($B$3/12,($B$4*12-A187),-$B$5)</f>
        <v>-0</v>
      </c>
      <c r="G187" s="98"/>
      <c r="H187" s="98"/>
      <c r="I187" s="98"/>
      <c r="J187" s="98"/>
    </row>
    <row r="188" customFormat="false" ht="12.75" hidden="false" customHeight="false" outlineLevel="0" collapsed="false">
      <c r="A188" s="268" t="n">
        <f aca="false">+A187+1</f>
        <v>180</v>
      </c>
      <c r="B188" s="286" t="n">
        <f aca="false">F187</f>
        <v>-0</v>
      </c>
      <c r="C188" s="286" t="n">
        <f aca="false">B188-F188</f>
        <v>0</v>
      </c>
      <c r="D188" s="286" t="n">
        <f aca="false">E188-C188</f>
        <v>-0</v>
      </c>
      <c r="E188" s="286" t="n">
        <f aca="false">PMT($B$3/12,$B$4*12,-$B$9)</f>
        <v>-0</v>
      </c>
      <c r="F188" s="286" t="n">
        <f aca="false">PV($B$3/12,($B$4*12-A188),-$B$5)</f>
        <v>-0</v>
      </c>
      <c r="G188" s="288" t="n">
        <f aca="false">SUM(C177:C188)</f>
        <v>0</v>
      </c>
      <c r="H188" s="288" t="n">
        <f aca="false">SUM(D177:D188)</f>
        <v>0</v>
      </c>
      <c r="I188" s="98"/>
      <c r="J188" s="98"/>
    </row>
    <row r="189" customFormat="false" ht="12.75" hidden="false" customHeight="false" outlineLevel="0" collapsed="false">
      <c r="A189" s="289"/>
      <c r="B189" s="279"/>
      <c r="C189" s="279"/>
      <c r="D189" s="279"/>
      <c r="E189" s="279"/>
      <c r="F189" s="279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2001-01-23T15:11:59Z</cp:lastPrinted>
  <cp:revision>0</cp:revision>
  <dc:subject/>
  <dc:title>San Juan Raroc Analysis</dc:title>
</cp:coreProperties>
</file>